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tech100/templates/"/>
    </mc:Choice>
  </mc:AlternateContent>
  <xr:revisionPtr revIDLastSave="0" documentId="8_{E2F52B3D-ACA8-474D-B56C-7AC7478E7128}" xr6:coauthVersionLast="47" xr6:coauthVersionMax="47" xr10:uidLastSave="{00000000-0000-0000-0000-000000000000}"/>
  <bookViews>
    <workbookView xWindow="1460" yWindow="1320" windowWidth="27700" windowHeight="16860" activeTab="1" xr2:uid="{A2B19503-ABBE-894C-AF11-FF03C7B7BE53}"/>
  </bookViews>
  <sheets>
    <sheet name="a" sheetId="1" r:id="rId1"/>
    <sheet name="hk" sheetId="2" r:id="rId2"/>
  </sheets>
  <externalReferences>
    <externalReference r:id="rId3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3" i="2" l="1"/>
  <c r="AP13" i="2"/>
  <c r="AP23" i="2"/>
  <c r="AP33" i="2"/>
  <c r="AP43" i="2"/>
  <c r="AP53" i="2"/>
  <c r="AP63" i="2"/>
  <c r="AP73" i="2"/>
  <c r="AP83" i="2"/>
  <c r="AP93" i="2"/>
  <c r="AP103" i="2"/>
  <c r="AO5" i="2"/>
  <c r="AO15" i="2"/>
  <c r="AO25" i="2"/>
  <c r="AO35" i="2"/>
  <c r="AO45" i="2"/>
  <c r="AO55" i="2"/>
  <c r="AO65" i="2"/>
  <c r="AO75" i="2"/>
  <c r="AO85" i="2"/>
  <c r="AO95" i="2"/>
  <c r="AO105" i="2"/>
  <c r="AN7" i="2"/>
  <c r="AN17" i="2"/>
  <c r="AN27" i="2"/>
  <c r="AN37" i="2"/>
  <c r="AN47" i="2"/>
  <c r="AN57" i="2"/>
  <c r="AN67" i="2"/>
  <c r="AN77" i="2"/>
  <c r="AN87" i="2"/>
  <c r="AN97" i="2"/>
  <c r="AN107" i="2"/>
  <c r="AM9" i="2"/>
  <c r="AM19" i="2"/>
  <c r="AM29" i="2"/>
  <c r="AM39" i="2"/>
  <c r="AM49" i="2"/>
  <c r="AM59" i="2"/>
  <c r="AM69" i="2"/>
  <c r="AM79" i="2"/>
  <c r="AM89" i="2"/>
  <c r="AM99" i="2"/>
  <c r="AM109" i="2"/>
  <c r="AL11" i="2"/>
  <c r="AL21" i="2"/>
  <c r="AL31" i="2"/>
  <c r="AL41" i="2"/>
  <c r="AL51" i="2"/>
  <c r="AL61" i="2"/>
  <c r="AL71" i="2"/>
  <c r="AL81" i="2"/>
  <c r="AL91" i="2"/>
  <c r="AL101" i="2"/>
  <c r="AK3" i="2"/>
  <c r="AK13" i="2"/>
  <c r="AK23" i="2"/>
  <c r="AK33" i="2"/>
  <c r="AK43" i="2"/>
  <c r="AK53" i="2"/>
  <c r="AK63" i="2"/>
  <c r="AK73" i="2"/>
  <c r="AK83" i="2"/>
  <c r="AK93" i="2"/>
  <c r="AK103" i="2"/>
  <c r="AJ5" i="2"/>
  <c r="AJ15" i="2"/>
  <c r="AJ25" i="2"/>
  <c r="AJ35" i="2"/>
  <c r="AJ45" i="2"/>
  <c r="AJ55" i="2"/>
  <c r="AJ65" i="2"/>
  <c r="AJ75" i="2"/>
  <c r="AJ85" i="2"/>
  <c r="AJ95" i="2"/>
  <c r="AJ105" i="2"/>
  <c r="AI7" i="2"/>
  <c r="AI17" i="2"/>
  <c r="AI27" i="2"/>
  <c r="AI37" i="2"/>
  <c r="AI47" i="2"/>
  <c r="AI57" i="2"/>
  <c r="AI67" i="2"/>
  <c r="AI77" i="2"/>
  <c r="AI87" i="2"/>
  <c r="AI97" i="2"/>
  <c r="AI107" i="2"/>
  <c r="AH9" i="2"/>
  <c r="AH19" i="2"/>
  <c r="AH29" i="2"/>
  <c r="AH39" i="2"/>
  <c r="AH49" i="2"/>
  <c r="AH59" i="2"/>
  <c r="AH69" i="2"/>
  <c r="AH79" i="2"/>
  <c r="AH89" i="2"/>
  <c r="AH99" i="2"/>
  <c r="AH109" i="2"/>
  <c r="AG11" i="2"/>
  <c r="AG21" i="2"/>
  <c r="AG31" i="2"/>
  <c r="AG41" i="2"/>
  <c r="AG51" i="2"/>
  <c r="AG61" i="2"/>
  <c r="AG71" i="2"/>
  <c r="AP4" i="2"/>
  <c r="AP14" i="2"/>
  <c r="AP24" i="2"/>
  <c r="AP34" i="2"/>
  <c r="AP44" i="2"/>
  <c r="AP54" i="2"/>
  <c r="AP64" i="2"/>
  <c r="AP74" i="2"/>
  <c r="AP84" i="2"/>
  <c r="AP94" i="2"/>
  <c r="AP104" i="2"/>
  <c r="AO6" i="2"/>
  <c r="AO16" i="2"/>
  <c r="AO26" i="2"/>
  <c r="AO36" i="2"/>
  <c r="AO46" i="2"/>
  <c r="AO56" i="2"/>
  <c r="AO66" i="2"/>
  <c r="AO76" i="2"/>
  <c r="AO86" i="2"/>
  <c r="AO96" i="2"/>
  <c r="AO106" i="2"/>
  <c r="AN8" i="2"/>
  <c r="AN18" i="2"/>
  <c r="AN28" i="2"/>
  <c r="AN38" i="2"/>
  <c r="AN48" i="2"/>
  <c r="AN58" i="2"/>
  <c r="AN68" i="2"/>
  <c r="AN78" i="2"/>
  <c r="AN88" i="2"/>
  <c r="AN98" i="2"/>
  <c r="AN108" i="2"/>
  <c r="AM10" i="2"/>
  <c r="AM20" i="2"/>
  <c r="AM30" i="2"/>
  <c r="AM40" i="2"/>
  <c r="AM50" i="2"/>
  <c r="AM60" i="2"/>
  <c r="AM70" i="2"/>
  <c r="AM80" i="2"/>
  <c r="AM90" i="2"/>
  <c r="AM100" i="2"/>
  <c r="AM110" i="2"/>
  <c r="AL12" i="2"/>
  <c r="AL22" i="2"/>
  <c r="AL32" i="2"/>
  <c r="AL42" i="2"/>
  <c r="AL52" i="2"/>
  <c r="AL62" i="2"/>
  <c r="AL72" i="2"/>
  <c r="AL82" i="2"/>
  <c r="AL92" i="2"/>
  <c r="AL102" i="2"/>
  <c r="AK4" i="2"/>
  <c r="AK14" i="2"/>
  <c r="AK24" i="2"/>
  <c r="AK34" i="2"/>
  <c r="AK44" i="2"/>
  <c r="AK54" i="2"/>
  <c r="AK64" i="2"/>
  <c r="AK74" i="2"/>
  <c r="AK84" i="2"/>
  <c r="AK94" i="2"/>
  <c r="AK104" i="2"/>
  <c r="AJ6" i="2"/>
  <c r="AJ16" i="2"/>
  <c r="AJ26" i="2"/>
  <c r="AJ36" i="2"/>
  <c r="AJ46" i="2"/>
  <c r="AJ56" i="2"/>
  <c r="AJ66" i="2"/>
  <c r="AJ76" i="2"/>
  <c r="AJ86" i="2"/>
  <c r="AJ96" i="2"/>
  <c r="AJ106" i="2"/>
  <c r="AI8" i="2"/>
  <c r="AI18" i="2"/>
  <c r="AI28" i="2"/>
  <c r="AI38" i="2"/>
  <c r="AP5" i="2"/>
  <c r="AP15" i="2"/>
  <c r="AP25" i="2"/>
  <c r="AP35" i="2"/>
  <c r="AP45" i="2"/>
  <c r="AP55" i="2"/>
  <c r="AP65" i="2"/>
  <c r="AP75" i="2"/>
  <c r="AP85" i="2"/>
  <c r="AP95" i="2"/>
  <c r="AP105" i="2"/>
  <c r="AO7" i="2"/>
  <c r="AO17" i="2"/>
  <c r="AO27" i="2"/>
  <c r="AO37" i="2"/>
  <c r="AO47" i="2"/>
  <c r="AO57" i="2"/>
  <c r="AO67" i="2"/>
  <c r="AO77" i="2"/>
  <c r="AO87" i="2"/>
  <c r="AO97" i="2"/>
  <c r="AO107" i="2"/>
  <c r="AN9" i="2"/>
  <c r="AN19" i="2"/>
  <c r="AN29" i="2"/>
  <c r="AN39" i="2"/>
  <c r="AN49" i="2"/>
  <c r="AN59" i="2"/>
  <c r="AN69" i="2"/>
  <c r="AN79" i="2"/>
  <c r="AN89" i="2"/>
  <c r="AN99" i="2"/>
  <c r="AN109" i="2"/>
  <c r="AM11" i="2"/>
  <c r="AM21" i="2"/>
  <c r="AM31" i="2"/>
  <c r="AM41" i="2"/>
  <c r="AM51" i="2"/>
  <c r="AM61" i="2"/>
  <c r="AM71" i="2"/>
  <c r="AM81" i="2"/>
  <c r="AM91" i="2"/>
  <c r="AM101" i="2"/>
  <c r="AL3" i="2"/>
  <c r="AL13" i="2"/>
  <c r="AL23" i="2"/>
  <c r="AL33" i="2"/>
  <c r="AL43" i="2"/>
  <c r="AL53" i="2"/>
  <c r="AL63" i="2"/>
  <c r="AL73" i="2"/>
  <c r="AL83" i="2"/>
  <c r="AL93" i="2"/>
  <c r="AL103" i="2"/>
  <c r="AK5" i="2"/>
  <c r="AK15" i="2"/>
  <c r="AK25" i="2"/>
  <c r="AK35" i="2"/>
  <c r="AK45" i="2"/>
  <c r="AK55" i="2"/>
  <c r="AK65" i="2"/>
  <c r="AK75" i="2"/>
  <c r="AK85" i="2"/>
  <c r="AK95" i="2"/>
  <c r="AK105" i="2"/>
  <c r="AJ7" i="2"/>
  <c r="AJ17" i="2"/>
  <c r="AJ27" i="2"/>
  <c r="AJ37" i="2"/>
  <c r="AJ47" i="2"/>
  <c r="AJ57" i="2"/>
  <c r="AJ67" i="2"/>
  <c r="AJ77" i="2"/>
  <c r="AJ87" i="2"/>
  <c r="AJ97" i="2"/>
  <c r="AJ107" i="2"/>
  <c r="AI9" i="2"/>
  <c r="AI19" i="2"/>
  <c r="AI29" i="2"/>
  <c r="AI39" i="2"/>
  <c r="AI49" i="2"/>
  <c r="AI59" i="2"/>
  <c r="AI69" i="2"/>
  <c r="AI79" i="2"/>
  <c r="AI89" i="2"/>
  <c r="AI99" i="2"/>
  <c r="AI109" i="2"/>
  <c r="AH11" i="2"/>
  <c r="AH21" i="2"/>
  <c r="AH31" i="2"/>
  <c r="AH41" i="2"/>
  <c r="AH51" i="2"/>
  <c r="AH61" i="2"/>
  <c r="AH71" i="2"/>
  <c r="AH81" i="2"/>
  <c r="AH91" i="2"/>
  <c r="AH101" i="2"/>
  <c r="AG3" i="2"/>
  <c r="AG13" i="2"/>
  <c r="AG23" i="2"/>
  <c r="AG33" i="2"/>
  <c r="AG43" i="2"/>
  <c r="AG53" i="2"/>
  <c r="AG63" i="2"/>
  <c r="AG73" i="2"/>
  <c r="AG83" i="2"/>
  <c r="AG93" i="2"/>
  <c r="AG103" i="2"/>
  <c r="AP6" i="2"/>
  <c r="AP16" i="2"/>
  <c r="AP26" i="2"/>
  <c r="AP36" i="2"/>
  <c r="AP46" i="2"/>
  <c r="AP56" i="2"/>
  <c r="AP66" i="2"/>
  <c r="AP76" i="2"/>
  <c r="AP86" i="2"/>
  <c r="AP96" i="2"/>
  <c r="AP106" i="2"/>
  <c r="AO8" i="2"/>
  <c r="AO18" i="2"/>
  <c r="AO28" i="2"/>
  <c r="AO38" i="2"/>
  <c r="AO48" i="2"/>
  <c r="AO58" i="2"/>
  <c r="AO68" i="2"/>
  <c r="AO78" i="2"/>
  <c r="AO88" i="2"/>
  <c r="AO98" i="2"/>
  <c r="AO108" i="2"/>
  <c r="AN10" i="2"/>
  <c r="AN20" i="2"/>
  <c r="AN30" i="2"/>
  <c r="AN40" i="2"/>
  <c r="AN50" i="2"/>
  <c r="AN60" i="2"/>
  <c r="AN70" i="2"/>
  <c r="AN80" i="2"/>
  <c r="AN90" i="2"/>
  <c r="AN100" i="2"/>
  <c r="AN110" i="2"/>
  <c r="AM12" i="2"/>
  <c r="AM22" i="2"/>
  <c r="AM32" i="2"/>
  <c r="AM42" i="2"/>
  <c r="AM52" i="2"/>
  <c r="AM62" i="2"/>
  <c r="AM72" i="2"/>
  <c r="AM82" i="2"/>
  <c r="AM92" i="2"/>
  <c r="AM102" i="2"/>
  <c r="AL4" i="2"/>
  <c r="AL14" i="2"/>
  <c r="AL24" i="2"/>
  <c r="AL34" i="2"/>
  <c r="AL44" i="2"/>
  <c r="AL54" i="2"/>
  <c r="AL64" i="2"/>
  <c r="AL74" i="2"/>
  <c r="AL84" i="2"/>
  <c r="AL94" i="2"/>
  <c r="AL104" i="2"/>
  <c r="AK6" i="2"/>
  <c r="AK16" i="2"/>
  <c r="AK26" i="2"/>
  <c r="AK36" i="2"/>
  <c r="AK46" i="2"/>
  <c r="AK56" i="2"/>
  <c r="AK66" i="2"/>
  <c r="AK76" i="2"/>
  <c r="AK86" i="2"/>
  <c r="AK96" i="2"/>
  <c r="AK106" i="2"/>
  <c r="AJ8" i="2"/>
  <c r="AJ18" i="2"/>
  <c r="AJ28" i="2"/>
  <c r="AJ38" i="2"/>
  <c r="AJ48" i="2"/>
  <c r="AJ58" i="2"/>
  <c r="AJ68" i="2"/>
  <c r="AJ78" i="2"/>
  <c r="AJ88" i="2"/>
  <c r="AJ98" i="2"/>
  <c r="AJ108" i="2"/>
  <c r="AI10" i="2"/>
  <c r="AI20" i="2"/>
  <c r="AI30" i="2"/>
  <c r="AI40" i="2"/>
  <c r="AI50" i="2"/>
  <c r="AI60" i="2"/>
  <c r="AI70" i="2"/>
  <c r="AI80" i="2"/>
  <c r="AI90" i="2"/>
  <c r="AI100" i="2"/>
  <c r="AI110" i="2"/>
  <c r="AH12" i="2"/>
  <c r="AH22" i="2"/>
  <c r="AH32" i="2"/>
  <c r="AH42" i="2"/>
  <c r="AH52" i="2"/>
  <c r="AH62" i="2"/>
  <c r="AH72" i="2"/>
  <c r="AH82" i="2"/>
  <c r="AH92" i="2"/>
  <c r="AH102" i="2"/>
  <c r="AG4" i="2"/>
  <c r="AG14" i="2"/>
  <c r="AG24" i="2"/>
  <c r="AG34" i="2"/>
  <c r="AG44" i="2"/>
  <c r="AG54" i="2"/>
  <c r="AG64" i="2"/>
  <c r="AG74" i="2"/>
  <c r="AG84" i="2"/>
  <c r="AG94" i="2"/>
  <c r="AG104" i="2"/>
  <c r="AF6" i="2"/>
  <c r="AF16" i="2"/>
  <c r="AF26" i="2"/>
  <c r="AF36" i="2"/>
  <c r="AF46" i="2"/>
  <c r="AP7" i="2"/>
  <c r="AP17" i="2"/>
  <c r="AP27" i="2"/>
  <c r="AP37" i="2"/>
  <c r="AP47" i="2"/>
  <c r="AP57" i="2"/>
  <c r="AP67" i="2"/>
  <c r="AP77" i="2"/>
  <c r="AP87" i="2"/>
  <c r="AP97" i="2"/>
  <c r="AP107" i="2"/>
  <c r="AO9" i="2"/>
  <c r="AO19" i="2"/>
  <c r="AO29" i="2"/>
  <c r="AO39" i="2"/>
  <c r="AO49" i="2"/>
  <c r="AO59" i="2"/>
  <c r="AO69" i="2"/>
  <c r="AO79" i="2"/>
  <c r="AO89" i="2"/>
  <c r="AO99" i="2"/>
  <c r="AO109" i="2"/>
  <c r="AN11" i="2"/>
  <c r="AN21" i="2"/>
  <c r="AN31" i="2"/>
  <c r="AN41" i="2"/>
  <c r="AN51" i="2"/>
  <c r="AN61" i="2"/>
  <c r="AN71" i="2"/>
  <c r="AN81" i="2"/>
  <c r="AN91" i="2"/>
  <c r="AN101" i="2"/>
  <c r="AM3" i="2"/>
  <c r="AM13" i="2"/>
  <c r="AM23" i="2"/>
  <c r="AM33" i="2"/>
  <c r="AM43" i="2"/>
  <c r="AM53" i="2"/>
  <c r="AM63" i="2"/>
  <c r="AM73" i="2"/>
  <c r="AM83" i="2"/>
  <c r="AM93" i="2"/>
  <c r="AM103" i="2"/>
  <c r="AL5" i="2"/>
  <c r="AL15" i="2"/>
  <c r="AL25" i="2"/>
  <c r="AL35" i="2"/>
  <c r="AL45" i="2"/>
  <c r="AL55" i="2"/>
  <c r="AL65" i="2"/>
  <c r="AL75" i="2"/>
  <c r="AL85" i="2"/>
  <c r="AL95" i="2"/>
  <c r="AL105" i="2"/>
  <c r="AK7" i="2"/>
  <c r="AK17" i="2"/>
  <c r="AK27" i="2"/>
  <c r="AK37" i="2"/>
  <c r="AK47" i="2"/>
  <c r="AK57" i="2"/>
  <c r="AK67" i="2"/>
  <c r="AK77" i="2"/>
  <c r="AK87" i="2"/>
  <c r="AK97" i="2"/>
  <c r="AK107" i="2"/>
  <c r="AJ9" i="2"/>
  <c r="AJ19" i="2"/>
  <c r="AJ29" i="2"/>
  <c r="AJ39" i="2"/>
  <c r="AJ49" i="2"/>
  <c r="AJ59" i="2"/>
  <c r="AJ69" i="2"/>
  <c r="AJ79" i="2"/>
  <c r="AJ89" i="2"/>
  <c r="AJ99" i="2"/>
  <c r="AJ109" i="2"/>
  <c r="AI11" i="2"/>
  <c r="AI21" i="2"/>
  <c r="AI31" i="2"/>
  <c r="AI41" i="2"/>
  <c r="AI51" i="2"/>
  <c r="AI61" i="2"/>
  <c r="AI71" i="2"/>
  <c r="AI81" i="2"/>
  <c r="AI91" i="2"/>
  <c r="AI101" i="2"/>
  <c r="AH3" i="2"/>
  <c r="AH13" i="2"/>
  <c r="AH23" i="2"/>
  <c r="AH33" i="2"/>
  <c r="AH43" i="2"/>
  <c r="AH53" i="2"/>
  <c r="AH63" i="2"/>
  <c r="AH73" i="2"/>
  <c r="AH83" i="2"/>
  <c r="AH93" i="2"/>
  <c r="AH103" i="2"/>
  <c r="AG5" i="2"/>
  <c r="AG15" i="2"/>
  <c r="AG25" i="2"/>
  <c r="AG35" i="2"/>
  <c r="AG45" i="2"/>
  <c r="AG55" i="2"/>
  <c r="AG65" i="2"/>
  <c r="AG75" i="2"/>
  <c r="AG85" i="2"/>
  <c r="AG95" i="2"/>
  <c r="AG105" i="2"/>
  <c r="AF7" i="2"/>
  <c r="AF17" i="2"/>
  <c r="AF27" i="2"/>
  <c r="AF37" i="2"/>
  <c r="AF47" i="2"/>
  <c r="AF57" i="2"/>
  <c r="AF67" i="2"/>
  <c r="AF77" i="2"/>
  <c r="AF87" i="2"/>
  <c r="AF97" i="2"/>
  <c r="AF107" i="2"/>
  <c r="AE9" i="2"/>
  <c r="AE19" i="2"/>
  <c r="AE29" i="2"/>
  <c r="AE39" i="2"/>
  <c r="AE49" i="2"/>
  <c r="AE59" i="2"/>
  <c r="AE69" i="2"/>
  <c r="AE79" i="2"/>
  <c r="AP8" i="2"/>
  <c r="AP18" i="2"/>
  <c r="AP28" i="2"/>
  <c r="AP38" i="2"/>
  <c r="AP48" i="2"/>
  <c r="AP58" i="2"/>
  <c r="AP68" i="2"/>
  <c r="AP78" i="2"/>
  <c r="AP88" i="2"/>
  <c r="AP98" i="2"/>
  <c r="AP108" i="2"/>
  <c r="AO10" i="2"/>
  <c r="AO20" i="2"/>
  <c r="AO30" i="2"/>
  <c r="AO40" i="2"/>
  <c r="AO50" i="2"/>
  <c r="AO60" i="2"/>
  <c r="AO70" i="2"/>
  <c r="AO80" i="2"/>
  <c r="AO90" i="2"/>
  <c r="AO100" i="2"/>
  <c r="AO110" i="2"/>
  <c r="AN12" i="2"/>
  <c r="AN22" i="2"/>
  <c r="AN32" i="2"/>
  <c r="AN42" i="2"/>
  <c r="AN52" i="2"/>
  <c r="AN62" i="2"/>
  <c r="AN72" i="2"/>
  <c r="AN82" i="2"/>
  <c r="AN92" i="2"/>
  <c r="AN102" i="2"/>
  <c r="AM4" i="2"/>
  <c r="AM14" i="2"/>
  <c r="AM24" i="2"/>
  <c r="AM34" i="2"/>
  <c r="AM44" i="2"/>
  <c r="AM54" i="2"/>
  <c r="AM64" i="2"/>
  <c r="AM74" i="2"/>
  <c r="AM84" i="2"/>
  <c r="AM94" i="2"/>
  <c r="AM104" i="2"/>
  <c r="AL6" i="2"/>
  <c r="AL16" i="2"/>
  <c r="AL26" i="2"/>
  <c r="AL36" i="2"/>
  <c r="AL46" i="2"/>
  <c r="AL56" i="2"/>
  <c r="AL66" i="2"/>
  <c r="AL76" i="2"/>
  <c r="AL86" i="2"/>
  <c r="AL96" i="2"/>
  <c r="AL106" i="2"/>
  <c r="AK8" i="2"/>
  <c r="AK18" i="2"/>
  <c r="AK28" i="2"/>
  <c r="AK38" i="2"/>
  <c r="AK48" i="2"/>
  <c r="AK58" i="2"/>
  <c r="AK68" i="2"/>
  <c r="AK78" i="2"/>
  <c r="AK88" i="2"/>
  <c r="AK98" i="2"/>
  <c r="AK108" i="2"/>
  <c r="AJ10" i="2"/>
  <c r="AJ20" i="2"/>
  <c r="AJ30" i="2"/>
  <c r="AJ40" i="2"/>
  <c r="AJ50" i="2"/>
  <c r="AJ60" i="2"/>
  <c r="AJ70" i="2"/>
  <c r="AJ80" i="2"/>
  <c r="AJ90" i="2"/>
  <c r="AJ100" i="2"/>
  <c r="AJ110" i="2"/>
  <c r="AI12" i="2"/>
  <c r="AI22" i="2"/>
  <c r="AI32" i="2"/>
  <c r="AI42" i="2"/>
  <c r="AP9" i="2"/>
  <c r="AP19" i="2"/>
  <c r="AP29" i="2"/>
  <c r="AP39" i="2"/>
  <c r="AP49" i="2"/>
  <c r="AP59" i="2"/>
  <c r="AP69" i="2"/>
  <c r="AP79" i="2"/>
  <c r="AP89" i="2"/>
  <c r="AP99" i="2"/>
  <c r="AP109" i="2"/>
  <c r="AO11" i="2"/>
  <c r="AO21" i="2"/>
  <c r="AO31" i="2"/>
  <c r="AO41" i="2"/>
  <c r="AO51" i="2"/>
  <c r="AO61" i="2"/>
  <c r="AO71" i="2"/>
  <c r="AO81" i="2"/>
  <c r="AO91" i="2"/>
  <c r="AO101" i="2"/>
  <c r="AN3" i="2"/>
  <c r="AN13" i="2"/>
  <c r="AN23" i="2"/>
  <c r="AN33" i="2"/>
  <c r="AN43" i="2"/>
  <c r="AN53" i="2"/>
  <c r="AN63" i="2"/>
  <c r="AN73" i="2"/>
  <c r="AN83" i="2"/>
  <c r="AN93" i="2"/>
  <c r="AN103" i="2"/>
  <c r="AM5" i="2"/>
  <c r="AM15" i="2"/>
  <c r="AM25" i="2"/>
  <c r="AM35" i="2"/>
  <c r="AM45" i="2"/>
  <c r="AM55" i="2"/>
  <c r="AM65" i="2"/>
  <c r="AM75" i="2"/>
  <c r="AM85" i="2"/>
  <c r="AM95" i="2"/>
  <c r="AM105" i="2"/>
  <c r="AL7" i="2"/>
  <c r="AL17" i="2"/>
  <c r="AL27" i="2"/>
  <c r="AL37" i="2"/>
  <c r="AL47" i="2"/>
  <c r="AL57" i="2"/>
  <c r="AL67" i="2"/>
  <c r="AL77" i="2"/>
  <c r="AL87" i="2"/>
  <c r="AL97" i="2"/>
  <c r="AL107" i="2"/>
  <c r="AK9" i="2"/>
  <c r="AK19" i="2"/>
  <c r="AK29" i="2"/>
  <c r="AK39" i="2"/>
  <c r="AK49" i="2"/>
  <c r="AK59" i="2"/>
  <c r="AK69" i="2"/>
  <c r="AK79" i="2"/>
  <c r="AK89" i="2"/>
  <c r="AK99" i="2"/>
  <c r="AK109" i="2"/>
  <c r="AJ11" i="2"/>
  <c r="AJ21" i="2"/>
  <c r="AJ31" i="2"/>
  <c r="AJ41" i="2"/>
  <c r="AJ51" i="2"/>
  <c r="AJ61" i="2"/>
  <c r="AJ71" i="2"/>
  <c r="AJ81" i="2"/>
  <c r="AJ91" i="2"/>
  <c r="AJ101" i="2"/>
  <c r="AI3" i="2"/>
  <c r="AI13" i="2"/>
  <c r="AI23" i="2"/>
  <c r="AI33" i="2"/>
  <c r="AI43" i="2"/>
  <c r="AI53" i="2"/>
  <c r="AI63" i="2"/>
  <c r="AP10" i="2"/>
  <c r="AP20" i="2"/>
  <c r="AP30" i="2"/>
  <c r="AP40" i="2"/>
  <c r="AP50" i="2"/>
  <c r="AP60" i="2"/>
  <c r="AP70" i="2"/>
  <c r="AP80" i="2"/>
  <c r="AP90" i="2"/>
  <c r="AP100" i="2"/>
  <c r="AP110" i="2"/>
  <c r="AO12" i="2"/>
  <c r="AO22" i="2"/>
  <c r="AO32" i="2"/>
  <c r="AO42" i="2"/>
  <c r="AO52" i="2"/>
  <c r="AO62" i="2"/>
  <c r="AO72" i="2"/>
  <c r="AO82" i="2"/>
  <c r="AO92" i="2"/>
  <c r="AO102" i="2"/>
  <c r="AN4" i="2"/>
  <c r="AN14" i="2"/>
  <c r="AN24" i="2"/>
  <c r="AN34" i="2"/>
  <c r="AN44" i="2"/>
  <c r="AN54" i="2"/>
  <c r="AN64" i="2"/>
  <c r="AN74" i="2"/>
  <c r="AN84" i="2"/>
  <c r="AN94" i="2"/>
  <c r="AN104" i="2"/>
  <c r="AM6" i="2"/>
  <c r="AM16" i="2"/>
  <c r="AM26" i="2"/>
  <c r="AM36" i="2"/>
  <c r="AM46" i="2"/>
  <c r="AM56" i="2"/>
  <c r="AM66" i="2"/>
  <c r="AM76" i="2"/>
  <c r="AM86" i="2"/>
  <c r="AM96" i="2"/>
  <c r="AM106" i="2"/>
  <c r="AL8" i="2"/>
  <c r="AL18" i="2"/>
  <c r="AL28" i="2"/>
  <c r="AL38" i="2"/>
  <c r="AL48" i="2"/>
  <c r="AL58" i="2"/>
  <c r="AL68" i="2"/>
  <c r="AL78" i="2"/>
  <c r="AL88" i="2"/>
  <c r="AL98" i="2"/>
  <c r="AL108" i="2"/>
  <c r="AK10" i="2"/>
  <c r="AK20" i="2"/>
  <c r="AK30" i="2"/>
  <c r="AK40" i="2"/>
  <c r="AK50" i="2"/>
  <c r="AK60" i="2"/>
  <c r="AK70" i="2"/>
  <c r="AK80" i="2"/>
  <c r="AK90" i="2"/>
  <c r="AK100" i="2"/>
  <c r="AK110" i="2"/>
  <c r="AJ12" i="2"/>
  <c r="AJ22" i="2"/>
  <c r="AJ32" i="2"/>
  <c r="AJ42" i="2"/>
  <c r="AP11" i="2"/>
  <c r="AP21" i="2"/>
  <c r="AP31" i="2"/>
  <c r="AP41" i="2"/>
  <c r="AP51" i="2"/>
  <c r="AP61" i="2"/>
  <c r="AP71" i="2"/>
  <c r="AP81" i="2"/>
  <c r="AP91" i="2"/>
  <c r="AP101" i="2"/>
  <c r="AO3" i="2"/>
  <c r="AO13" i="2"/>
  <c r="AO23" i="2"/>
  <c r="AO33" i="2"/>
  <c r="AO43" i="2"/>
  <c r="AO53" i="2"/>
  <c r="AO63" i="2"/>
  <c r="AO73" i="2"/>
  <c r="AO83" i="2"/>
  <c r="AO93" i="2"/>
  <c r="AO103" i="2"/>
  <c r="AN5" i="2"/>
  <c r="AN15" i="2"/>
  <c r="AN25" i="2"/>
  <c r="AN35" i="2"/>
  <c r="AN45" i="2"/>
  <c r="AN55" i="2"/>
  <c r="AN65" i="2"/>
  <c r="AN75" i="2"/>
  <c r="AN85" i="2"/>
  <c r="AN95" i="2"/>
  <c r="AN105" i="2"/>
  <c r="AM7" i="2"/>
  <c r="AM17" i="2"/>
  <c r="AM27" i="2"/>
  <c r="AM37" i="2"/>
  <c r="AM47" i="2"/>
  <c r="AM57" i="2"/>
  <c r="AM67" i="2"/>
  <c r="AM77" i="2"/>
  <c r="AM87" i="2"/>
  <c r="AM97" i="2"/>
  <c r="AM107" i="2"/>
  <c r="AL9" i="2"/>
  <c r="AL19" i="2"/>
  <c r="AL29" i="2"/>
  <c r="AL39" i="2"/>
  <c r="AL49" i="2"/>
  <c r="AL59" i="2"/>
  <c r="AL69" i="2"/>
  <c r="AL79" i="2"/>
  <c r="AL89" i="2"/>
  <c r="AL99" i="2"/>
  <c r="AL109" i="2"/>
  <c r="AK11" i="2"/>
  <c r="AK21" i="2"/>
  <c r="AK31" i="2"/>
  <c r="AK41" i="2"/>
  <c r="AK51" i="2"/>
  <c r="AK61" i="2"/>
  <c r="AK71" i="2"/>
  <c r="AK81" i="2"/>
  <c r="AK91" i="2"/>
  <c r="AK101" i="2"/>
  <c r="AJ3" i="2"/>
  <c r="AJ13" i="2"/>
  <c r="AJ23" i="2"/>
  <c r="AJ33" i="2"/>
  <c r="AJ43" i="2"/>
  <c r="AJ53" i="2"/>
  <c r="AJ63" i="2"/>
  <c r="AJ73" i="2"/>
  <c r="AJ83" i="2"/>
  <c r="AJ93" i="2"/>
  <c r="AJ103" i="2"/>
  <c r="AI5" i="2"/>
  <c r="AI15" i="2"/>
  <c r="AI25" i="2"/>
  <c r="AI35" i="2"/>
  <c r="AI45" i="2"/>
  <c r="AI55" i="2"/>
  <c r="AI65" i="2"/>
  <c r="AI75" i="2"/>
  <c r="AI85" i="2"/>
  <c r="AI95" i="2"/>
  <c r="AI105" i="2"/>
  <c r="AH7" i="2"/>
  <c r="AH17" i="2"/>
  <c r="AH27" i="2"/>
  <c r="AH37" i="2"/>
  <c r="AH47" i="2"/>
  <c r="AH57" i="2"/>
  <c r="AH67" i="2"/>
  <c r="AH77" i="2"/>
  <c r="AH87" i="2"/>
  <c r="AH97" i="2"/>
  <c r="AH107" i="2"/>
  <c r="AG9" i="2"/>
  <c r="AG19" i="2"/>
  <c r="AG29" i="2"/>
  <c r="AG39" i="2"/>
  <c r="AG49" i="2"/>
  <c r="AG59" i="2"/>
  <c r="AG69" i="2"/>
  <c r="AG79" i="2"/>
  <c r="AP12" i="2"/>
  <c r="AP22" i="2"/>
  <c r="AP32" i="2"/>
  <c r="AP42" i="2"/>
  <c r="AP52" i="2"/>
  <c r="AP62" i="2"/>
  <c r="AP72" i="2"/>
  <c r="AP82" i="2"/>
  <c r="AP92" i="2"/>
  <c r="AP102" i="2"/>
  <c r="AO4" i="2"/>
  <c r="AO14" i="2"/>
  <c r="AO24" i="2"/>
  <c r="AO34" i="2"/>
  <c r="AO44" i="2"/>
  <c r="AO54" i="2"/>
  <c r="AO64" i="2"/>
  <c r="AO74" i="2"/>
  <c r="AO84" i="2"/>
  <c r="AO94" i="2"/>
  <c r="AO104" i="2"/>
  <c r="AN6" i="2"/>
  <c r="AN16" i="2"/>
  <c r="AN26" i="2"/>
  <c r="AN36" i="2"/>
  <c r="AN46" i="2"/>
  <c r="AN56" i="2"/>
  <c r="AN66" i="2"/>
  <c r="AN76" i="2"/>
  <c r="AN86" i="2"/>
  <c r="AN96" i="2"/>
  <c r="AN106" i="2"/>
  <c r="AM8" i="2"/>
  <c r="AM18" i="2"/>
  <c r="AM28" i="2"/>
  <c r="AM38" i="2"/>
  <c r="AM48" i="2"/>
  <c r="AM58" i="2"/>
  <c r="AM68" i="2"/>
  <c r="AM78" i="2"/>
  <c r="AM88" i="2"/>
  <c r="AM98" i="2"/>
  <c r="AM108" i="2"/>
  <c r="AL10" i="2"/>
  <c r="AL20" i="2"/>
  <c r="AL30" i="2"/>
  <c r="AL40" i="2"/>
  <c r="AL50" i="2"/>
  <c r="AL60" i="2"/>
  <c r="AL70" i="2"/>
  <c r="AL80" i="2"/>
  <c r="AL90" i="2"/>
  <c r="AL100" i="2"/>
  <c r="AL110" i="2"/>
  <c r="AK12" i="2"/>
  <c r="AK22" i="2"/>
  <c r="AK32" i="2"/>
  <c r="AK42" i="2"/>
  <c r="AK52" i="2"/>
  <c r="AK62" i="2"/>
  <c r="AK72" i="2"/>
  <c r="AK82" i="2"/>
  <c r="AK92" i="2"/>
  <c r="AK102" i="2"/>
  <c r="AJ4" i="2"/>
  <c r="AJ14" i="2"/>
  <c r="AJ24" i="2"/>
  <c r="AJ34" i="2"/>
  <c r="AJ44" i="2"/>
  <c r="AJ54" i="2"/>
  <c r="AJ64" i="2"/>
  <c r="AJ74" i="2"/>
  <c r="AJ84" i="2"/>
  <c r="AJ94" i="2"/>
  <c r="AJ104" i="2"/>
  <c r="AI6" i="2"/>
  <c r="AI16" i="2"/>
  <c r="AI26" i="2"/>
  <c r="AI36" i="2"/>
  <c r="AI46" i="2"/>
  <c r="AI56" i="2"/>
  <c r="AI66" i="2"/>
  <c r="AI76" i="2"/>
  <c r="AI86" i="2"/>
  <c r="AI96" i="2"/>
  <c r="AI106" i="2"/>
  <c r="AH8" i="2"/>
  <c r="AH18" i="2"/>
  <c r="AH28" i="2"/>
  <c r="AH38" i="2"/>
  <c r="AH48" i="2"/>
  <c r="AH58" i="2"/>
  <c r="AH68" i="2"/>
  <c r="AH78" i="2"/>
  <c r="AH88" i="2"/>
  <c r="AH98" i="2"/>
  <c r="AH108" i="2"/>
  <c r="AG10" i="2"/>
  <c r="AG20" i="2"/>
  <c r="AG30" i="2"/>
  <c r="AG40" i="2"/>
  <c r="AG50" i="2"/>
  <c r="AG60" i="2"/>
  <c r="AG70" i="2"/>
  <c r="AJ52" i="2"/>
  <c r="AI44" i="2"/>
  <c r="AI74" i="2"/>
  <c r="AI102" i="2"/>
  <c r="AH16" i="2"/>
  <c r="AH44" i="2"/>
  <c r="AH66" i="2"/>
  <c r="AH94" i="2"/>
  <c r="AG8" i="2"/>
  <c r="AG36" i="2"/>
  <c r="AG58" i="2"/>
  <c r="AG81" i="2"/>
  <c r="AG97" i="2"/>
  <c r="AG110" i="2"/>
  <c r="AF14" i="2"/>
  <c r="AF28" i="2"/>
  <c r="AF40" i="2"/>
  <c r="AF52" i="2"/>
  <c r="AF63" i="2"/>
  <c r="AF74" i="2"/>
  <c r="AF85" i="2"/>
  <c r="AF96" i="2"/>
  <c r="AF108" i="2"/>
  <c r="AE11" i="2"/>
  <c r="AE22" i="2"/>
  <c r="AE33" i="2"/>
  <c r="AE44" i="2"/>
  <c r="AE55" i="2"/>
  <c r="AE66" i="2"/>
  <c r="AE77" i="2"/>
  <c r="AE88" i="2"/>
  <c r="AE98" i="2"/>
  <c r="AE108" i="2"/>
  <c r="AD10" i="2"/>
  <c r="AD20" i="2"/>
  <c r="AD30" i="2"/>
  <c r="AD40" i="2"/>
  <c r="AD50" i="2"/>
  <c r="AD60" i="2"/>
  <c r="AD70" i="2"/>
  <c r="AD80" i="2"/>
  <c r="AD90" i="2"/>
  <c r="AD100" i="2"/>
  <c r="AD110" i="2"/>
  <c r="AC12" i="2"/>
  <c r="AC22" i="2"/>
  <c r="AC32" i="2"/>
  <c r="AC42" i="2"/>
  <c r="AC52" i="2"/>
  <c r="AC62" i="2"/>
  <c r="AC72" i="2"/>
  <c r="AC82" i="2"/>
  <c r="AC92" i="2"/>
  <c r="AC102" i="2"/>
  <c r="AB4" i="2"/>
  <c r="AB14" i="2"/>
  <c r="AB24" i="2"/>
  <c r="AB34" i="2"/>
  <c r="AB44" i="2"/>
  <c r="AB54" i="2"/>
  <c r="AB64" i="2"/>
  <c r="AB74" i="2"/>
  <c r="AB84" i="2"/>
  <c r="AB94" i="2"/>
  <c r="AB104" i="2"/>
  <c r="AA6" i="2"/>
  <c r="AA16" i="2"/>
  <c r="AA26" i="2"/>
  <c r="AA36" i="2"/>
  <c r="AA46" i="2"/>
  <c r="AJ62" i="2"/>
  <c r="AI48" i="2"/>
  <c r="AI78" i="2"/>
  <c r="AI103" i="2"/>
  <c r="AH20" i="2"/>
  <c r="AH45" i="2"/>
  <c r="AH70" i="2"/>
  <c r="AH95" i="2"/>
  <c r="AG12" i="2"/>
  <c r="AG37" i="2"/>
  <c r="AG62" i="2"/>
  <c r="AG82" i="2"/>
  <c r="AG98" i="2"/>
  <c r="AF3" i="2"/>
  <c r="AF15" i="2"/>
  <c r="AF29" i="2"/>
  <c r="AF41" i="2"/>
  <c r="AF53" i="2"/>
  <c r="AF64" i="2"/>
  <c r="AF75" i="2"/>
  <c r="AF86" i="2"/>
  <c r="AF98" i="2"/>
  <c r="AF109" i="2"/>
  <c r="AE12" i="2"/>
  <c r="AE23" i="2"/>
  <c r="AE34" i="2"/>
  <c r="AE45" i="2"/>
  <c r="AE56" i="2"/>
  <c r="AE67" i="2"/>
  <c r="AE78" i="2"/>
  <c r="AE89" i="2"/>
  <c r="AE99" i="2"/>
  <c r="AE109" i="2"/>
  <c r="AD11" i="2"/>
  <c r="AD21" i="2"/>
  <c r="AD31" i="2"/>
  <c r="AD41" i="2"/>
  <c r="AD51" i="2"/>
  <c r="AD61" i="2"/>
  <c r="AD71" i="2"/>
  <c r="AD81" i="2"/>
  <c r="AD91" i="2"/>
  <c r="AD101" i="2"/>
  <c r="AC3" i="2"/>
  <c r="AC13" i="2"/>
  <c r="AC23" i="2"/>
  <c r="AC33" i="2"/>
  <c r="AC43" i="2"/>
  <c r="AC53" i="2"/>
  <c r="AC63" i="2"/>
  <c r="AC73" i="2"/>
  <c r="AC83" i="2"/>
  <c r="AC93" i="2"/>
  <c r="AC103" i="2"/>
  <c r="AB5" i="2"/>
  <c r="AB15" i="2"/>
  <c r="AB25" i="2"/>
  <c r="AB35" i="2"/>
  <c r="AB45" i="2"/>
  <c r="AB55" i="2"/>
  <c r="AB65" i="2"/>
  <c r="AB75" i="2"/>
  <c r="AB85" i="2"/>
  <c r="AB95" i="2"/>
  <c r="AB105" i="2"/>
  <c r="AA7" i="2"/>
  <c r="AA17" i="2"/>
  <c r="AA27" i="2"/>
  <c r="AA37" i="2"/>
  <c r="AA47" i="2"/>
  <c r="AA57" i="2"/>
  <c r="AA67" i="2"/>
  <c r="AA77" i="2"/>
  <c r="AA87" i="2"/>
  <c r="AA97" i="2"/>
  <c r="AA107" i="2"/>
  <c r="Z9" i="2"/>
  <c r="Z19" i="2"/>
  <c r="Z29" i="2"/>
  <c r="Z39" i="2"/>
  <c r="Z49" i="2"/>
  <c r="Z59" i="2"/>
  <c r="Z69" i="2"/>
  <c r="Z79" i="2"/>
  <c r="Z89" i="2"/>
  <c r="Z99" i="2"/>
  <c r="Z109" i="2"/>
  <c r="Y11" i="2"/>
  <c r="Y21" i="2"/>
  <c r="Y31" i="2"/>
  <c r="Y41" i="2"/>
  <c r="Y51" i="2"/>
  <c r="Y61" i="2"/>
  <c r="Y71" i="2"/>
  <c r="Y81" i="2"/>
  <c r="Y91" i="2"/>
  <c r="Y101" i="2"/>
  <c r="X3" i="2"/>
  <c r="X13" i="2"/>
  <c r="X23" i="2"/>
  <c r="X33" i="2"/>
  <c r="X43" i="2"/>
  <c r="X53" i="2"/>
  <c r="X63" i="2"/>
  <c r="X73" i="2"/>
  <c r="X83" i="2"/>
  <c r="X93" i="2"/>
  <c r="X103" i="2"/>
  <c r="W5" i="2"/>
  <c r="W15" i="2"/>
  <c r="W25" i="2"/>
  <c r="W35" i="2"/>
  <c r="W45" i="2"/>
  <c r="W55" i="2"/>
  <c r="W65" i="2"/>
  <c r="W75" i="2"/>
  <c r="W85" i="2"/>
  <c r="W95" i="2"/>
  <c r="W105" i="2"/>
  <c r="V7" i="2"/>
  <c r="V17" i="2"/>
  <c r="V27" i="2"/>
  <c r="V37" i="2"/>
  <c r="V47" i="2"/>
  <c r="V57" i="2"/>
  <c r="V67" i="2"/>
  <c r="V77" i="2"/>
  <c r="AJ72" i="2"/>
  <c r="AI52" i="2"/>
  <c r="AI82" i="2"/>
  <c r="AI104" i="2"/>
  <c r="AH24" i="2"/>
  <c r="AH46" i="2"/>
  <c r="AH74" i="2"/>
  <c r="AH96" i="2"/>
  <c r="AG16" i="2"/>
  <c r="AG38" i="2"/>
  <c r="AG66" i="2"/>
  <c r="AG86" i="2"/>
  <c r="AG99" i="2"/>
  <c r="AF4" i="2"/>
  <c r="AF18" i="2"/>
  <c r="AF30" i="2"/>
  <c r="AF42" i="2"/>
  <c r="AF54" i="2"/>
  <c r="AF65" i="2"/>
  <c r="AF76" i="2"/>
  <c r="AF88" i="2"/>
  <c r="AF99" i="2"/>
  <c r="AF110" i="2"/>
  <c r="AE13" i="2"/>
  <c r="AE24" i="2"/>
  <c r="AE35" i="2"/>
  <c r="AE46" i="2"/>
  <c r="AE57" i="2"/>
  <c r="AE68" i="2"/>
  <c r="AE80" i="2"/>
  <c r="AE90" i="2"/>
  <c r="AE100" i="2"/>
  <c r="AE110" i="2"/>
  <c r="AD12" i="2"/>
  <c r="AD22" i="2"/>
  <c r="AD32" i="2"/>
  <c r="AD42" i="2"/>
  <c r="AD52" i="2"/>
  <c r="AD62" i="2"/>
  <c r="AD72" i="2"/>
  <c r="AD82" i="2"/>
  <c r="AD92" i="2"/>
  <c r="AD102" i="2"/>
  <c r="AC4" i="2"/>
  <c r="AC14" i="2"/>
  <c r="AC24" i="2"/>
  <c r="AC34" i="2"/>
  <c r="AC44" i="2"/>
  <c r="AC54" i="2"/>
  <c r="AC64" i="2"/>
  <c r="AC74" i="2"/>
  <c r="AC84" i="2"/>
  <c r="AC94" i="2"/>
  <c r="AC104" i="2"/>
  <c r="AB6" i="2"/>
  <c r="AB16" i="2"/>
  <c r="AB26" i="2"/>
  <c r="AB36" i="2"/>
  <c r="AB46" i="2"/>
  <c r="AB56" i="2"/>
  <c r="AB66" i="2"/>
  <c r="AB76" i="2"/>
  <c r="AB86" i="2"/>
  <c r="AB96" i="2"/>
  <c r="AB106" i="2"/>
  <c r="AA8" i="2"/>
  <c r="AA18" i="2"/>
  <c r="AA28" i="2"/>
  <c r="AA38" i="2"/>
  <c r="AA48" i="2"/>
  <c r="AJ82" i="2"/>
  <c r="AI54" i="2"/>
  <c r="AI83" i="2"/>
  <c r="AI108" i="2"/>
  <c r="AH25" i="2"/>
  <c r="AH50" i="2"/>
  <c r="AH75" i="2"/>
  <c r="AH100" i="2"/>
  <c r="AG17" i="2"/>
  <c r="AG42" i="2"/>
  <c r="AG67" i="2"/>
  <c r="AG87" i="2"/>
  <c r="AG100" i="2"/>
  <c r="AF5" i="2"/>
  <c r="AF19" i="2"/>
  <c r="AF31" i="2"/>
  <c r="AF43" i="2"/>
  <c r="AF55" i="2"/>
  <c r="AF66" i="2"/>
  <c r="AF78" i="2"/>
  <c r="AF89" i="2"/>
  <c r="AF100" i="2"/>
  <c r="AE3" i="2"/>
  <c r="AE14" i="2"/>
  <c r="AE25" i="2"/>
  <c r="AE36" i="2"/>
  <c r="AE47" i="2"/>
  <c r="AE58" i="2"/>
  <c r="AE70" i="2"/>
  <c r="AE81" i="2"/>
  <c r="AE91" i="2"/>
  <c r="AE101" i="2"/>
  <c r="AD3" i="2"/>
  <c r="AD13" i="2"/>
  <c r="AD23" i="2"/>
  <c r="AD33" i="2"/>
  <c r="AD43" i="2"/>
  <c r="AD53" i="2"/>
  <c r="AD63" i="2"/>
  <c r="AD73" i="2"/>
  <c r="AD83" i="2"/>
  <c r="AD93" i="2"/>
  <c r="AD103" i="2"/>
  <c r="AC5" i="2"/>
  <c r="AC15" i="2"/>
  <c r="AC25" i="2"/>
  <c r="AC35" i="2"/>
  <c r="AC45" i="2"/>
  <c r="AC55" i="2"/>
  <c r="AC65" i="2"/>
  <c r="AC75" i="2"/>
  <c r="AC85" i="2"/>
  <c r="AC95" i="2"/>
  <c r="AC105" i="2"/>
  <c r="AB7" i="2"/>
  <c r="AB17" i="2"/>
  <c r="AB27" i="2"/>
  <c r="AB37" i="2"/>
  <c r="AB47" i="2"/>
  <c r="AB57" i="2"/>
  <c r="AB67" i="2"/>
  <c r="AB77" i="2"/>
  <c r="AB87" i="2"/>
  <c r="AB97" i="2"/>
  <c r="AB107" i="2"/>
  <c r="AA9" i="2"/>
  <c r="AA19" i="2"/>
  <c r="AA29" i="2"/>
  <c r="AA39" i="2"/>
  <c r="AA49" i="2"/>
  <c r="AJ92" i="2"/>
  <c r="AI58" i="2"/>
  <c r="AI84" i="2"/>
  <c r="AH4" i="2"/>
  <c r="AH26" i="2"/>
  <c r="AH54" i="2"/>
  <c r="AH76" i="2"/>
  <c r="AH104" i="2"/>
  <c r="AG18" i="2"/>
  <c r="AG46" i="2"/>
  <c r="AG68" i="2"/>
  <c r="AG88" i="2"/>
  <c r="AG101" i="2"/>
  <c r="AF8" i="2"/>
  <c r="AF20" i="2"/>
  <c r="AF32" i="2"/>
  <c r="AF44" i="2"/>
  <c r="AF56" i="2"/>
  <c r="AF68" i="2"/>
  <c r="AF79" i="2"/>
  <c r="AF90" i="2"/>
  <c r="AF101" i="2"/>
  <c r="AE4" i="2"/>
  <c r="AE15" i="2"/>
  <c r="AE26" i="2"/>
  <c r="AE37" i="2"/>
  <c r="AE48" i="2"/>
  <c r="AE60" i="2"/>
  <c r="AE71" i="2"/>
  <c r="AE82" i="2"/>
  <c r="AE92" i="2"/>
  <c r="AE102" i="2"/>
  <c r="AD4" i="2"/>
  <c r="AD14" i="2"/>
  <c r="AD24" i="2"/>
  <c r="AD34" i="2"/>
  <c r="AD44" i="2"/>
  <c r="AD54" i="2"/>
  <c r="AD64" i="2"/>
  <c r="AD74" i="2"/>
  <c r="AD84" i="2"/>
  <c r="AD94" i="2"/>
  <c r="AD104" i="2"/>
  <c r="AC6" i="2"/>
  <c r="AC16" i="2"/>
  <c r="AC26" i="2"/>
  <c r="AC36" i="2"/>
  <c r="AC46" i="2"/>
  <c r="AC56" i="2"/>
  <c r="AC66" i="2"/>
  <c r="AC76" i="2"/>
  <c r="AC86" i="2"/>
  <c r="AC96" i="2"/>
  <c r="AC106" i="2"/>
  <c r="AB8" i="2"/>
  <c r="AB18" i="2"/>
  <c r="AB28" i="2"/>
  <c r="AB38" i="2"/>
  <c r="AB48" i="2"/>
  <c r="AB58" i="2"/>
  <c r="AB68" i="2"/>
  <c r="AB78" i="2"/>
  <c r="AB88" i="2"/>
  <c r="AB98" i="2"/>
  <c r="AB108" i="2"/>
  <c r="AA10" i="2"/>
  <c r="AA20" i="2"/>
  <c r="AA30" i="2"/>
  <c r="AA40" i="2"/>
  <c r="AA50" i="2"/>
  <c r="AA60" i="2"/>
  <c r="AA70" i="2"/>
  <c r="AA80" i="2"/>
  <c r="AA90" i="2"/>
  <c r="AA100" i="2"/>
  <c r="AA110" i="2"/>
  <c r="Z12" i="2"/>
  <c r="Z22" i="2"/>
  <c r="AJ102" i="2"/>
  <c r="AI62" i="2"/>
  <c r="AI88" i="2"/>
  <c r="AH5" i="2"/>
  <c r="AH30" i="2"/>
  <c r="AH55" i="2"/>
  <c r="AH80" i="2"/>
  <c r="AH105" i="2"/>
  <c r="AG22" i="2"/>
  <c r="AG47" i="2"/>
  <c r="AG72" i="2"/>
  <c r="AG89" i="2"/>
  <c r="AG102" i="2"/>
  <c r="AF9" i="2"/>
  <c r="AF21" i="2"/>
  <c r="AF33" i="2"/>
  <c r="AF45" i="2"/>
  <c r="AF58" i="2"/>
  <c r="AF69" i="2"/>
  <c r="AF80" i="2"/>
  <c r="AF91" i="2"/>
  <c r="AF102" i="2"/>
  <c r="AE5" i="2"/>
  <c r="AE16" i="2"/>
  <c r="AE27" i="2"/>
  <c r="AE38" i="2"/>
  <c r="AE50" i="2"/>
  <c r="AE61" i="2"/>
  <c r="AE72" i="2"/>
  <c r="AE83" i="2"/>
  <c r="AE93" i="2"/>
  <c r="AE103" i="2"/>
  <c r="AD5" i="2"/>
  <c r="AD15" i="2"/>
  <c r="AD25" i="2"/>
  <c r="AD35" i="2"/>
  <c r="AD45" i="2"/>
  <c r="AD55" i="2"/>
  <c r="AD65" i="2"/>
  <c r="AD75" i="2"/>
  <c r="AD85" i="2"/>
  <c r="AD95" i="2"/>
  <c r="AD105" i="2"/>
  <c r="AC7" i="2"/>
  <c r="AC17" i="2"/>
  <c r="AC27" i="2"/>
  <c r="AC37" i="2"/>
  <c r="AC47" i="2"/>
  <c r="AC57" i="2"/>
  <c r="AC67" i="2"/>
  <c r="AC77" i="2"/>
  <c r="AC87" i="2"/>
  <c r="AC97" i="2"/>
  <c r="AC107" i="2"/>
  <c r="AB9" i="2"/>
  <c r="AB19" i="2"/>
  <c r="AB29" i="2"/>
  <c r="AB39" i="2"/>
  <c r="AB49" i="2"/>
  <c r="AB59" i="2"/>
  <c r="AB69" i="2"/>
  <c r="AB79" i="2"/>
  <c r="AB89" i="2"/>
  <c r="AB99" i="2"/>
  <c r="AB109" i="2"/>
  <c r="AA11" i="2"/>
  <c r="AA21" i="2"/>
  <c r="AA31" i="2"/>
  <c r="AA41" i="2"/>
  <c r="AA51" i="2"/>
  <c r="AA61" i="2"/>
  <c r="AA71" i="2"/>
  <c r="AA81" i="2"/>
  <c r="AA91" i="2"/>
  <c r="AA101" i="2"/>
  <c r="Z3" i="2"/>
  <c r="Z13" i="2"/>
  <c r="Z23" i="2"/>
  <c r="Z33" i="2"/>
  <c r="Z43" i="2"/>
  <c r="Z53" i="2"/>
  <c r="Z63" i="2"/>
  <c r="Z73" i="2"/>
  <c r="Z83" i="2"/>
  <c r="Z93" i="2"/>
  <c r="Z103" i="2"/>
  <c r="Y5" i="2"/>
  <c r="Y15" i="2"/>
  <c r="Y25" i="2"/>
  <c r="Y35" i="2"/>
  <c r="Y45" i="2"/>
  <c r="Y55" i="2"/>
  <c r="Y65" i="2"/>
  <c r="Y75" i="2"/>
  <c r="Y85" i="2"/>
  <c r="Y95" i="2"/>
  <c r="Y105" i="2"/>
  <c r="X7" i="2"/>
  <c r="X17" i="2"/>
  <c r="X27" i="2"/>
  <c r="X37" i="2"/>
  <c r="X47" i="2"/>
  <c r="AI4" i="2"/>
  <c r="AI64" i="2"/>
  <c r="AI92" i="2"/>
  <c r="AH6" i="2"/>
  <c r="AH34" i="2"/>
  <c r="AH56" i="2"/>
  <c r="AH84" i="2"/>
  <c r="AH106" i="2"/>
  <c r="AG26" i="2"/>
  <c r="AG48" i="2"/>
  <c r="AG76" i="2"/>
  <c r="AG90" i="2"/>
  <c r="AG106" i="2"/>
  <c r="AF10" i="2"/>
  <c r="AF22" i="2"/>
  <c r="AF34" i="2"/>
  <c r="AF48" i="2"/>
  <c r="AF59" i="2"/>
  <c r="AF70" i="2"/>
  <c r="AF81" i="2"/>
  <c r="AF92" i="2"/>
  <c r="AF103" i="2"/>
  <c r="AE6" i="2"/>
  <c r="AE17" i="2"/>
  <c r="AE28" i="2"/>
  <c r="AE40" i="2"/>
  <c r="AE51" i="2"/>
  <c r="AE62" i="2"/>
  <c r="AE73" i="2"/>
  <c r="AE84" i="2"/>
  <c r="AE94" i="2"/>
  <c r="AE104" i="2"/>
  <c r="AD6" i="2"/>
  <c r="AD16" i="2"/>
  <c r="AD26" i="2"/>
  <c r="AD36" i="2"/>
  <c r="AD46" i="2"/>
  <c r="AD56" i="2"/>
  <c r="AD66" i="2"/>
  <c r="AD76" i="2"/>
  <c r="AD86" i="2"/>
  <c r="AD96" i="2"/>
  <c r="AD106" i="2"/>
  <c r="AC8" i="2"/>
  <c r="AC18" i="2"/>
  <c r="AC28" i="2"/>
  <c r="AC38" i="2"/>
  <c r="AC48" i="2"/>
  <c r="AC58" i="2"/>
  <c r="AC68" i="2"/>
  <c r="AC78" i="2"/>
  <c r="AC88" i="2"/>
  <c r="AC98" i="2"/>
  <c r="AC108" i="2"/>
  <c r="AB10" i="2"/>
  <c r="AB20" i="2"/>
  <c r="AB30" i="2"/>
  <c r="AB40" i="2"/>
  <c r="AB50" i="2"/>
  <c r="AB60" i="2"/>
  <c r="AB70" i="2"/>
  <c r="AB80" i="2"/>
  <c r="AB90" i="2"/>
  <c r="AB100" i="2"/>
  <c r="AB110" i="2"/>
  <c r="AA12" i="2"/>
  <c r="AA22" i="2"/>
  <c r="AA32" i="2"/>
  <c r="AA42" i="2"/>
  <c r="AA52" i="2"/>
  <c r="AA62" i="2"/>
  <c r="AA72" i="2"/>
  <c r="AA82" i="2"/>
  <c r="AA92" i="2"/>
  <c r="AA102" i="2"/>
  <c r="Z4" i="2"/>
  <c r="Z14" i="2"/>
  <c r="Z24" i="2"/>
  <c r="Z34" i="2"/>
  <c r="Z44" i="2"/>
  <c r="Z54" i="2"/>
  <c r="Z64" i="2"/>
  <c r="Z74" i="2"/>
  <c r="AI14" i="2"/>
  <c r="AI68" i="2"/>
  <c r="AI93" i="2"/>
  <c r="AH10" i="2"/>
  <c r="AH35" i="2"/>
  <c r="AH60" i="2"/>
  <c r="AH85" i="2"/>
  <c r="AH110" i="2"/>
  <c r="AG27" i="2"/>
  <c r="AG52" i="2"/>
  <c r="AG77" i="2"/>
  <c r="AG91" i="2"/>
  <c r="AG107" i="2"/>
  <c r="AF11" i="2"/>
  <c r="AF23" i="2"/>
  <c r="AF35" i="2"/>
  <c r="AF49" i="2"/>
  <c r="AF60" i="2"/>
  <c r="AF71" i="2"/>
  <c r="AF82" i="2"/>
  <c r="AF93" i="2"/>
  <c r="AF104" i="2"/>
  <c r="AE7" i="2"/>
  <c r="AE18" i="2"/>
  <c r="AE30" i="2"/>
  <c r="AE41" i="2"/>
  <c r="AE52" i="2"/>
  <c r="AE63" i="2"/>
  <c r="AE74" i="2"/>
  <c r="AE85" i="2"/>
  <c r="AE95" i="2"/>
  <c r="AE105" i="2"/>
  <c r="AD7" i="2"/>
  <c r="AD17" i="2"/>
  <c r="AD27" i="2"/>
  <c r="AD37" i="2"/>
  <c r="AD47" i="2"/>
  <c r="AD57" i="2"/>
  <c r="AD67" i="2"/>
  <c r="AD77" i="2"/>
  <c r="AD87" i="2"/>
  <c r="AD97" i="2"/>
  <c r="AD107" i="2"/>
  <c r="AC9" i="2"/>
  <c r="AC19" i="2"/>
  <c r="AC29" i="2"/>
  <c r="AC39" i="2"/>
  <c r="AC49" i="2"/>
  <c r="AC59" i="2"/>
  <c r="AC69" i="2"/>
  <c r="AC79" i="2"/>
  <c r="AC89" i="2"/>
  <c r="AC99" i="2"/>
  <c r="AC109" i="2"/>
  <c r="AB11" i="2"/>
  <c r="AB21" i="2"/>
  <c r="AB31" i="2"/>
  <c r="AB41" i="2"/>
  <c r="AB51" i="2"/>
  <c r="AB61" i="2"/>
  <c r="AB71" i="2"/>
  <c r="AB81" i="2"/>
  <c r="AB91" i="2"/>
  <c r="AB101" i="2"/>
  <c r="AA3" i="2"/>
  <c r="AA13" i="2"/>
  <c r="AA23" i="2"/>
  <c r="AA33" i="2"/>
  <c r="AA43" i="2"/>
  <c r="AA53" i="2"/>
  <c r="AA63" i="2"/>
  <c r="AA73" i="2"/>
  <c r="AA83" i="2"/>
  <c r="AA93" i="2"/>
  <c r="AA103" i="2"/>
  <c r="Z5" i="2"/>
  <c r="Z15" i="2"/>
  <c r="Z25" i="2"/>
  <c r="Z35" i="2"/>
  <c r="Z45" i="2"/>
  <c r="AI24" i="2"/>
  <c r="AI72" i="2"/>
  <c r="AI94" i="2"/>
  <c r="AH14" i="2"/>
  <c r="AH36" i="2"/>
  <c r="AH64" i="2"/>
  <c r="AH86" i="2"/>
  <c r="AG6" i="2"/>
  <c r="AG28" i="2"/>
  <c r="AG56" i="2"/>
  <c r="AG78" i="2"/>
  <c r="AG92" i="2"/>
  <c r="AG108" i="2"/>
  <c r="AF12" i="2"/>
  <c r="AF24" i="2"/>
  <c r="AF38" i="2"/>
  <c r="AF50" i="2"/>
  <c r="AF61" i="2"/>
  <c r="AF72" i="2"/>
  <c r="AF83" i="2"/>
  <c r="AF94" i="2"/>
  <c r="AF105" i="2"/>
  <c r="AE8" i="2"/>
  <c r="AE20" i="2"/>
  <c r="AE31" i="2"/>
  <c r="AE42" i="2"/>
  <c r="AE53" i="2"/>
  <c r="AE64" i="2"/>
  <c r="AE75" i="2"/>
  <c r="AE86" i="2"/>
  <c r="AE96" i="2"/>
  <c r="AE106" i="2"/>
  <c r="AD8" i="2"/>
  <c r="AD18" i="2"/>
  <c r="AD28" i="2"/>
  <c r="AD38" i="2"/>
  <c r="AD48" i="2"/>
  <c r="AD58" i="2"/>
  <c r="AD68" i="2"/>
  <c r="AD78" i="2"/>
  <c r="AD88" i="2"/>
  <c r="AD98" i="2"/>
  <c r="AD108" i="2"/>
  <c r="AC10" i="2"/>
  <c r="AC20" i="2"/>
  <c r="AC30" i="2"/>
  <c r="AC40" i="2"/>
  <c r="AC50" i="2"/>
  <c r="AC60" i="2"/>
  <c r="AC70" i="2"/>
  <c r="AC80" i="2"/>
  <c r="AC90" i="2"/>
  <c r="AC100" i="2"/>
  <c r="AC110" i="2"/>
  <c r="AB12" i="2"/>
  <c r="AB22" i="2"/>
  <c r="AB32" i="2"/>
  <c r="AB42" i="2"/>
  <c r="AB52" i="2"/>
  <c r="AB62" i="2"/>
  <c r="AB72" i="2"/>
  <c r="AB82" i="2"/>
  <c r="AB92" i="2"/>
  <c r="AB102" i="2"/>
  <c r="AA4" i="2"/>
  <c r="AA14" i="2"/>
  <c r="AA24" i="2"/>
  <c r="AA34" i="2"/>
  <c r="AA44" i="2"/>
  <c r="AA54" i="2"/>
  <c r="AA64" i="2"/>
  <c r="AA74" i="2"/>
  <c r="AA84" i="2"/>
  <c r="AA94" i="2"/>
  <c r="AA104" i="2"/>
  <c r="Z6" i="2"/>
  <c r="Z16" i="2"/>
  <c r="Z26" i="2"/>
  <c r="Z36" i="2"/>
  <c r="Z46" i="2"/>
  <c r="Z56" i="2"/>
  <c r="Z66" i="2"/>
  <c r="Z76" i="2"/>
  <c r="Z86" i="2"/>
  <c r="Z96" i="2"/>
  <c r="Z106" i="2"/>
  <c r="Y8" i="2"/>
  <c r="Y18" i="2"/>
  <c r="Y28" i="2"/>
  <c r="Y38" i="2"/>
  <c r="Y48" i="2"/>
  <c r="Y58" i="2"/>
  <c r="Y68" i="2"/>
  <c r="Y78" i="2"/>
  <c r="Y88" i="2"/>
  <c r="Y98" i="2"/>
  <c r="Y108" i="2"/>
  <c r="X10" i="2"/>
  <c r="X20" i="2"/>
  <c r="X30" i="2"/>
  <c r="X40" i="2"/>
  <c r="X50" i="2"/>
  <c r="X60" i="2"/>
  <c r="X70" i="2"/>
  <c r="X80" i="2"/>
  <c r="X90" i="2"/>
  <c r="X100" i="2"/>
  <c r="X110" i="2"/>
  <c r="W12" i="2"/>
  <c r="W22" i="2"/>
  <c r="W32" i="2"/>
  <c r="W42" i="2"/>
  <c r="W52" i="2"/>
  <c r="W62" i="2"/>
  <c r="W72" i="2"/>
  <c r="W82" i="2"/>
  <c r="W92" i="2"/>
  <c r="W102" i="2"/>
  <c r="V4" i="2"/>
  <c r="V14" i="2"/>
  <c r="V24" i="2"/>
  <c r="V34" i="2"/>
  <c r="V44" i="2"/>
  <c r="V54" i="2"/>
  <c r="V64" i="2"/>
  <c r="V74" i="2"/>
  <c r="V84" i="2"/>
  <c r="AI34" i="2"/>
  <c r="AI73" i="2"/>
  <c r="AI98" i="2"/>
  <c r="AH15" i="2"/>
  <c r="AH40" i="2"/>
  <c r="AH65" i="2"/>
  <c r="AH90" i="2"/>
  <c r="AG7" i="2"/>
  <c r="AG32" i="2"/>
  <c r="AG57" i="2"/>
  <c r="AG80" i="2"/>
  <c r="AG96" i="2"/>
  <c r="AG109" i="2"/>
  <c r="AF13" i="2"/>
  <c r="AF25" i="2"/>
  <c r="AF39" i="2"/>
  <c r="AF51" i="2"/>
  <c r="AF62" i="2"/>
  <c r="AF73" i="2"/>
  <c r="AF84" i="2"/>
  <c r="AF95" i="2"/>
  <c r="AF106" i="2"/>
  <c r="AE10" i="2"/>
  <c r="AE21" i="2"/>
  <c r="AE32" i="2"/>
  <c r="AE43" i="2"/>
  <c r="AE54" i="2"/>
  <c r="AE65" i="2"/>
  <c r="AE76" i="2"/>
  <c r="AE87" i="2"/>
  <c r="AE97" i="2"/>
  <c r="AE107" i="2"/>
  <c r="AD9" i="2"/>
  <c r="AD19" i="2"/>
  <c r="AD29" i="2"/>
  <c r="AD39" i="2"/>
  <c r="AD49" i="2"/>
  <c r="AD59" i="2"/>
  <c r="AD69" i="2"/>
  <c r="AD79" i="2"/>
  <c r="AD89" i="2"/>
  <c r="AD99" i="2"/>
  <c r="AD109" i="2"/>
  <c r="AC11" i="2"/>
  <c r="AC21" i="2"/>
  <c r="AC31" i="2"/>
  <c r="AC41" i="2"/>
  <c r="AC51" i="2"/>
  <c r="AC61" i="2"/>
  <c r="AC71" i="2"/>
  <c r="AC81" i="2"/>
  <c r="AC91" i="2"/>
  <c r="AC101" i="2"/>
  <c r="AB3" i="2"/>
  <c r="AB13" i="2"/>
  <c r="AB23" i="2"/>
  <c r="AB33" i="2"/>
  <c r="AB43" i="2"/>
  <c r="AB53" i="2"/>
  <c r="AB63" i="2"/>
  <c r="AB73" i="2"/>
  <c r="AB83" i="2"/>
  <c r="AB93" i="2"/>
  <c r="AB103" i="2"/>
  <c r="AA5" i="2"/>
  <c r="AA15" i="2"/>
  <c r="AA25" i="2"/>
  <c r="AA35" i="2"/>
  <c r="AA45" i="2"/>
  <c r="AA55" i="2"/>
  <c r="AA65" i="2"/>
  <c r="AA75" i="2"/>
  <c r="AA85" i="2"/>
  <c r="AA95" i="2"/>
  <c r="AA105" i="2"/>
  <c r="Z7" i="2"/>
  <c r="Z17" i="2"/>
  <c r="Z27" i="2"/>
  <c r="Z37" i="2"/>
  <c r="Z47" i="2"/>
  <c r="Z57" i="2"/>
  <c r="Z67" i="2"/>
  <c r="Z77" i="2"/>
  <c r="Z87" i="2"/>
  <c r="Z97" i="2"/>
  <c r="Z107" i="2"/>
  <c r="Y9" i="2"/>
  <c r="Y19" i="2"/>
  <c r="Y29" i="2"/>
  <c r="Y39" i="2"/>
  <c r="Y49" i="2"/>
  <c r="Y59" i="2"/>
  <c r="Y69" i="2"/>
  <c r="Y79" i="2"/>
  <c r="Y89" i="2"/>
  <c r="Y99" i="2"/>
  <c r="Y109" i="2"/>
  <c r="X11" i="2"/>
  <c r="X21" i="2"/>
  <c r="X31" i="2"/>
  <c r="X41" i="2"/>
  <c r="X51" i="2"/>
  <c r="X61" i="2"/>
  <c r="X71" i="2"/>
  <c r="X81" i="2"/>
  <c r="X91" i="2"/>
  <c r="X101" i="2"/>
  <c r="W3" i="2"/>
  <c r="W13" i="2"/>
  <c r="W23" i="2"/>
  <c r="W33" i="2"/>
  <c r="W43" i="2"/>
  <c r="W53" i="2"/>
  <c r="W63" i="2"/>
  <c r="W73" i="2"/>
  <c r="W83" i="2"/>
  <c r="W93" i="2"/>
  <c r="AA56" i="2"/>
  <c r="AA88" i="2"/>
  <c r="Z11" i="2"/>
  <c r="Z41" i="2"/>
  <c r="Z62" i="2"/>
  <c r="Z82" i="2"/>
  <c r="Z100" i="2"/>
  <c r="Y7" i="2"/>
  <c r="Y24" i="2"/>
  <c r="Y42" i="2"/>
  <c r="Y57" i="2"/>
  <c r="Y74" i="2"/>
  <c r="Y92" i="2"/>
  <c r="Y107" i="2"/>
  <c r="X16" i="2"/>
  <c r="X34" i="2"/>
  <c r="X49" i="2"/>
  <c r="X65" i="2"/>
  <c r="X78" i="2"/>
  <c r="X94" i="2"/>
  <c r="X107" i="2"/>
  <c r="W14" i="2"/>
  <c r="W28" i="2"/>
  <c r="W41" i="2"/>
  <c r="W57" i="2"/>
  <c r="W70" i="2"/>
  <c r="W86" i="2"/>
  <c r="W99" i="2"/>
  <c r="V3" i="2"/>
  <c r="V16" i="2"/>
  <c r="V29" i="2"/>
  <c r="V41" i="2"/>
  <c r="V53" i="2"/>
  <c r="V66" i="2"/>
  <c r="V79" i="2"/>
  <c r="V90" i="2"/>
  <c r="V100" i="2"/>
  <c r="V110" i="2"/>
  <c r="U12" i="2"/>
  <c r="U22" i="2"/>
  <c r="U32" i="2"/>
  <c r="U42" i="2"/>
  <c r="U52" i="2"/>
  <c r="U62" i="2"/>
  <c r="U72" i="2"/>
  <c r="U82" i="2"/>
  <c r="U92" i="2"/>
  <c r="U102" i="2"/>
  <c r="T4" i="2"/>
  <c r="T14" i="2"/>
  <c r="T24" i="2"/>
  <c r="T34" i="2"/>
  <c r="T44" i="2"/>
  <c r="T54" i="2"/>
  <c r="T64" i="2"/>
  <c r="T74" i="2"/>
  <c r="T84" i="2"/>
  <c r="T94" i="2"/>
  <c r="T104" i="2"/>
  <c r="S6" i="2"/>
  <c r="S16" i="2"/>
  <c r="S26" i="2"/>
  <c r="S36" i="2"/>
  <c r="S46" i="2"/>
  <c r="S56" i="2"/>
  <c r="S66" i="2"/>
  <c r="S76" i="2"/>
  <c r="S86" i="2"/>
  <c r="S96" i="2"/>
  <c r="S106" i="2"/>
  <c r="R8" i="2"/>
  <c r="R18" i="2"/>
  <c r="R28" i="2"/>
  <c r="R38" i="2"/>
  <c r="R48" i="2"/>
  <c r="R58" i="2"/>
  <c r="R68" i="2"/>
  <c r="R78" i="2"/>
  <c r="R88" i="2"/>
  <c r="R98" i="2"/>
  <c r="R108" i="2"/>
  <c r="Q10" i="2"/>
  <c r="Q20" i="2"/>
  <c r="Q30" i="2"/>
  <c r="Q40" i="2"/>
  <c r="Q50" i="2"/>
  <c r="Q60" i="2"/>
  <c r="Q70" i="2"/>
  <c r="Q80" i="2"/>
  <c r="Q90" i="2"/>
  <c r="Q100" i="2"/>
  <c r="Q110" i="2"/>
  <c r="P12" i="2"/>
  <c r="P22" i="2"/>
  <c r="P32" i="2"/>
  <c r="P42" i="2"/>
  <c r="P52" i="2"/>
  <c r="P62" i="2"/>
  <c r="P72" i="2"/>
  <c r="P82" i="2"/>
  <c r="P92" i="2"/>
  <c r="P102" i="2"/>
  <c r="O4" i="2"/>
  <c r="O14" i="2"/>
  <c r="O24" i="2"/>
  <c r="O34" i="2"/>
  <c r="O44" i="2"/>
  <c r="O54" i="2"/>
  <c r="O64" i="2"/>
  <c r="O74" i="2"/>
  <c r="O84" i="2"/>
  <c r="O94" i="2"/>
  <c r="O104" i="2"/>
  <c r="N6" i="2"/>
  <c r="N16" i="2"/>
  <c r="N26" i="2"/>
  <c r="N36" i="2"/>
  <c r="N46" i="2"/>
  <c r="N56" i="2"/>
  <c r="N66" i="2"/>
  <c r="N76" i="2"/>
  <c r="N86" i="2"/>
  <c r="N96" i="2"/>
  <c r="N106" i="2"/>
  <c r="M8" i="2"/>
  <c r="M18" i="2"/>
  <c r="M28" i="2"/>
  <c r="AA58" i="2"/>
  <c r="AA89" i="2"/>
  <c r="Z18" i="2"/>
  <c r="Z42" i="2"/>
  <c r="Z65" i="2"/>
  <c r="Z84" i="2"/>
  <c r="Z101" i="2"/>
  <c r="Y10" i="2"/>
  <c r="Y26" i="2"/>
  <c r="Y43" i="2"/>
  <c r="Y60" i="2"/>
  <c r="Y76" i="2"/>
  <c r="Y93" i="2"/>
  <c r="Y110" i="2"/>
  <c r="X18" i="2"/>
  <c r="X35" i="2"/>
  <c r="X52" i="2"/>
  <c r="X66" i="2"/>
  <c r="X79" i="2"/>
  <c r="X95" i="2"/>
  <c r="X108" i="2"/>
  <c r="W16" i="2"/>
  <c r="W29" i="2"/>
  <c r="W44" i="2"/>
  <c r="W58" i="2"/>
  <c r="W71" i="2"/>
  <c r="W87" i="2"/>
  <c r="W100" i="2"/>
  <c r="V5" i="2"/>
  <c r="V18" i="2"/>
  <c r="V30" i="2"/>
  <c r="V42" i="2"/>
  <c r="V55" i="2"/>
  <c r="V68" i="2"/>
  <c r="V80" i="2"/>
  <c r="V91" i="2"/>
  <c r="V101" i="2"/>
  <c r="U3" i="2"/>
  <c r="U13" i="2"/>
  <c r="U23" i="2"/>
  <c r="U33" i="2"/>
  <c r="U43" i="2"/>
  <c r="U53" i="2"/>
  <c r="U63" i="2"/>
  <c r="U73" i="2"/>
  <c r="U83" i="2"/>
  <c r="U93" i="2"/>
  <c r="U103" i="2"/>
  <c r="T5" i="2"/>
  <c r="T15" i="2"/>
  <c r="T25" i="2"/>
  <c r="T35" i="2"/>
  <c r="T45" i="2"/>
  <c r="T55" i="2"/>
  <c r="T65" i="2"/>
  <c r="T75" i="2"/>
  <c r="T85" i="2"/>
  <c r="T95" i="2"/>
  <c r="T105" i="2"/>
  <c r="S7" i="2"/>
  <c r="S17" i="2"/>
  <c r="S27" i="2"/>
  <c r="S37" i="2"/>
  <c r="S47" i="2"/>
  <c r="S57" i="2"/>
  <c r="S67" i="2"/>
  <c r="S77" i="2"/>
  <c r="S87" i="2"/>
  <c r="S97" i="2"/>
  <c r="S107" i="2"/>
  <c r="R9" i="2"/>
  <c r="R19" i="2"/>
  <c r="R29" i="2"/>
  <c r="R39" i="2"/>
  <c r="R49" i="2"/>
  <c r="R59" i="2"/>
  <c r="R69" i="2"/>
  <c r="R79" i="2"/>
  <c r="R89" i="2"/>
  <c r="R99" i="2"/>
  <c r="R109" i="2"/>
  <c r="Q11" i="2"/>
  <c r="Q21" i="2"/>
  <c r="Q31" i="2"/>
  <c r="Q41" i="2"/>
  <c r="Q51" i="2"/>
  <c r="Q61" i="2"/>
  <c r="Q71" i="2"/>
  <c r="Q81" i="2"/>
  <c r="Q91" i="2"/>
  <c r="Q101" i="2"/>
  <c r="P3" i="2"/>
  <c r="P13" i="2"/>
  <c r="P23" i="2"/>
  <c r="P33" i="2"/>
  <c r="P43" i="2"/>
  <c r="P53" i="2"/>
  <c r="AA59" i="2"/>
  <c r="AA96" i="2"/>
  <c r="Z20" i="2"/>
  <c r="Z48" i="2"/>
  <c r="Z68" i="2"/>
  <c r="Z85" i="2"/>
  <c r="Z102" i="2"/>
  <c r="Y12" i="2"/>
  <c r="Y27" i="2"/>
  <c r="Y44" i="2"/>
  <c r="Y62" i="2"/>
  <c r="Y77" i="2"/>
  <c r="Y94" i="2"/>
  <c r="X4" i="2"/>
  <c r="X19" i="2"/>
  <c r="X36" i="2"/>
  <c r="X54" i="2"/>
  <c r="X67" i="2"/>
  <c r="X82" i="2"/>
  <c r="X96" i="2"/>
  <c r="X109" i="2"/>
  <c r="W17" i="2"/>
  <c r="W30" i="2"/>
  <c r="W46" i="2"/>
  <c r="W59" i="2"/>
  <c r="W74" i="2"/>
  <c r="W88" i="2"/>
  <c r="W101" i="2"/>
  <c r="V6" i="2"/>
  <c r="V19" i="2"/>
  <c r="V31" i="2"/>
  <c r="V43" i="2"/>
  <c r="V56" i="2"/>
  <c r="V69" i="2"/>
  <c r="V81" i="2"/>
  <c r="V92" i="2"/>
  <c r="V102" i="2"/>
  <c r="U4" i="2"/>
  <c r="U14" i="2"/>
  <c r="U24" i="2"/>
  <c r="U34" i="2"/>
  <c r="U44" i="2"/>
  <c r="U54" i="2"/>
  <c r="U64" i="2"/>
  <c r="U74" i="2"/>
  <c r="U84" i="2"/>
  <c r="U94" i="2"/>
  <c r="U104" i="2"/>
  <c r="T6" i="2"/>
  <c r="T16" i="2"/>
  <c r="T26" i="2"/>
  <c r="T36" i="2"/>
  <c r="T46" i="2"/>
  <c r="T56" i="2"/>
  <c r="T66" i="2"/>
  <c r="T76" i="2"/>
  <c r="T86" i="2"/>
  <c r="T96" i="2"/>
  <c r="T106" i="2"/>
  <c r="S8" i="2"/>
  <c r="S18" i="2"/>
  <c r="S28" i="2"/>
  <c r="S38" i="2"/>
  <c r="S48" i="2"/>
  <c r="S58" i="2"/>
  <c r="S68" i="2"/>
  <c r="S78" i="2"/>
  <c r="S88" i="2"/>
  <c r="S98" i="2"/>
  <c r="S108" i="2"/>
  <c r="R10" i="2"/>
  <c r="R20" i="2"/>
  <c r="R30" i="2"/>
  <c r="R40" i="2"/>
  <c r="R50" i="2"/>
  <c r="R60" i="2"/>
  <c r="R70" i="2"/>
  <c r="R80" i="2"/>
  <c r="R90" i="2"/>
  <c r="R100" i="2"/>
  <c r="R110" i="2"/>
  <c r="Q12" i="2"/>
  <c r="Q22" i="2"/>
  <c r="Q32" i="2"/>
  <c r="Q42" i="2"/>
  <c r="Q52" i="2"/>
  <c r="Q62" i="2"/>
  <c r="Q72" i="2"/>
  <c r="Q82" i="2"/>
  <c r="Q92" i="2"/>
  <c r="Q102" i="2"/>
  <c r="P4" i="2"/>
  <c r="P14" i="2"/>
  <c r="P24" i="2"/>
  <c r="P34" i="2"/>
  <c r="P44" i="2"/>
  <c r="P54" i="2"/>
  <c r="P64" i="2"/>
  <c r="P74" i="2"/>
  <c r="P84" i="2"/>
  <c r="P94" i="2"/>
  <c r="P104" i="2"/>
  <c r="O6" i="2"/>
  <c r="O16" i="2"/>
  <c r="O26" i="2"/>
  <c r="O36" i="2"/>
  <c r="AA66" i="2"/>
  <c r="AA98" i="2"/>
  <c r="Z21" i="2"/>
  <c r="Z50" i="2"/>
  <c r="Z70" i="2"/>
  <c r="Z88" i="2"/>
  <c r="Z104" i="2"/>
  <c r="Y13" i="2"/>
  <c r="Y30" i="2"/>
  <c r="Y46" i="2"/>
  <c r="Y63" i="2"/>
  <c r="Y80" i="2"/>
  <c r="Y96" i="2"/>
  <c r="X5" i="2"/>
  <c r="X22" i="2"/>
  <c r="X38" i="2"/>
  <c r="X55" i="2"/>
  <c r="X68" i="2"/>
  <c r="X84" i="2"/>
  <c r="X97" i="2"/>
  <c r="W4" i="2"/>
  <c r="W18" i="2"/>
  <c r="W31" i="2"/>
  <c r="W47" i="2"/>
  <c r="W60" i="2"/>
  <c r="W76" i="2"/>
  <c r="W89" i="2"/>
  <c r="W103" i="2"/>
  <c r="V8" i="2"/>
  <c r="V20" i="2"/>
  <c r="V32" i="2"/>
  <c r="V45" i="2"/>
  <c r="V58" i="2"/>
  <c r="V70" i="2"/>
  <c r="V82" i="2"/>
  <c r="V93" i="2"/>
  <c r="V103" i="2"/>
  <c r="U5" i="2"/>
  <c r="U15" i="2"/>
  <c r="U25" i="2"/>
  <c r="U35" i="2"/>
  <c r="U45" i="2"/>
  <c r="U55" i="2"/>
  <c r="U65" i="2"/>
  <c r="U75" i="2"/>
  <c r="U85" i="2"/>
  <c r="U95" i="2"/>
  <c r="U105" i="2"/>
  <c r="T7" i="2"/>
  <c r="T17" i="2"/>
  <c r="T27" i="2"/>
  <c r="T37" i="2"/>
  <c r="T47" i="2"/>
  <c r="T57" i="2"/>
  <c r="T67" i="2"/>
  <c r="T77" i="2"/>
  <c r="T87" i="2"/>
  <c r="T97" i="2"/>
  <c r="T107" i="2"/>
  <c r="S9" i="2"/>
  <c r="S19" i="2"/>
  <c r="S29" i="2"/>
  <c r="S39" i="2"/>
  <c r="S49" i="2"/>
  <c r="S59" i="2"/>
  <c r="S69" i="2"/>
  <c r="S79" i="2"/>
  <c r="S89" i="2"/>
  <c r="S99" i="2"/>
  <c r="S109" i="2"/>
  <c r="R11" i="2"/>
  <c r="R21" i="2"/>
  <c r="R31" i="2"/>
  <c r="R41" i="2"/>
  <c r="R51" i="2"/>
  <c r="R61" i="2"/>
  <c r="R71" i="2"/>
  <c r="AA68" i="2"/>
  <c r="AA99" i="2"/>
  <c r="Z28" i="2"/>
  <c r="Z51" i="2"/>
  <c r="Z71" i="2"/>
  <c r="Z90" i="2"/>
  <c r="Z105" i="2"/>
  <c r="Y14" i="2"/>
  <c r="Y32" i="2"/>
  <c r="Y47" i="2"/>
  <c r="Y64" i="2"/>
  <c r="Y82" i="2"/>
  <c r="Y97" i="2"/>
  <c r="X6" i="2"/>
  <c r="X24" i="2"/>
  <c r="X39" i="2"/>
  <c r="X56" i="2"/>
  <c r="X69" i="2"/>
  <c r="X85" i="2"/>
  <c r="X98" i="2"/>
  <c r="W6" i="2"/>
  <c r="W19" i="2"/>
  <c r="W34" i="2"/>
  <c r="W48" i="2"/>
  <c r="W61" i="2"/>
  <c r="W77" i="2"/>
  <c r="W90" i="2"/>
  <c r="W104" i="2"/>
  <c r="V9" i="2"/>
  <c r="V21" i="2"/>
  <c r="V33" i="2"/>
  <c r="V46" i="2"/>
  <c r="V59" i="2"/>
  <c r="V71" i="2"/>
  <c r="V83" i="2"/>
  <c r="V94" i="2"/>
  <c r="V104" i="2"/>
  <c r="U6" i="2"/>
  <c r="U16" i="2"/>
  <c r="U26" i="2"/>
  <c r="U36" i="2"/>
  <c r="U46" i="2"/>
  <c r="U56" i="2"/>
  <c r="U66" i="2"/>
  <c r="U76" i="2"/>
  <c r="U86" i="2"/>
  <c r="U96" i="2"/>
  <c r="U106" i="2"/>
  <c r="T8" i="2"/>
  <c r="T18" i="2"/>
  <c r="T28" i="2"/>
  <c r="T38" i="2"/>
  <c r="T48" i="2"/>
  <c r="T58" i="2"/>
  <c r="T68" i="2"/>
  <c r="T78" i="2"/>
  <c r="T88" i="2"/>
  <c r="T98" i="2"/>
  <c r="T108" i="2"/>
  <c r="S10" i="2"/>
  <c r="S20" i="2"/>
  <c r="S30" i="2"/>
  <c r="S40" i="2"/>
  <c r="S50" i="2"/>
  <c r="S60" i="2"/>
  <c r="S70" i="2"/>
  <c r="S80" i="2"/>
  <c r="S90" i="2"/>
  <c r="S100" i="2"/>
  <c r="S110" i="2"/>
  <c r="R12" i="2"/>
  <c r="R22" i="2"/>
  <c r="R32" i="2"/>
  <c r="R42" i="2"/>
  <c r="R52" i="2"/>
  <c r="R62" i="2"/>
  <c r="R72" i="2"/>
  <c r="R82" i="2"/>
  <c r="R92" i="2"/>
  <c r="R102" i="2"/>
  <c r="Q4" i="2"/>
  <c r="Q14" i="2"/>
  <c r="Q24" i="2"/>
  <c r="Q34" i="2"/>
  <c r="Q44" i="2"/>
  <c r="Q54" i="2"/>
  <c r="Q64" i="2"/>
  <c r="Q74" i="2"/>
  <c r="Q84" i="2"/>
  <c r="Q94" i="2"/>
  <c r="Q104" i="2"/>
  <c r="P6" i="2"/>
  <c r="P16" i="2"/>
  <c r="P26" i="2"/>
  <c r="P36" i="2"/>
  <c r="P46" i="2"/>
  <c r="P56" i="2"/>
  <c r="P66" i="2"/>
  <c r="P76" i="2"/>
  <c r="P86" i="2"/>
  <c r="P96" i="2"/>
  <c r="P106" i="2"/>
  <c r="O8" i="2"/>
  <c r="O18" i="2"/>
  <c r="O28" i="2"/>
  <c r="O38" i="2"/>
  <c r="O48" i="2"/>
  <c r="AA69" i="2"/>
  <c r="AA106" i="2"/>
  <c r="Z30" i="2"/>
  <c r="Z52" i="2"/>
  <c r="Z72" i="2"/>
  <c r="Z91" i="2"/>
  <c r="Z108" i="2"/>
  <c r="Y16" i="2"/>
  <c r="Y33" i="2"/>
  <c r="Y50" i="2"/>
  <c r="Y66" i="2"/>
  <c r="Y83" i="2"/>
  <c r="Y100" i="2"/>
  <c r="X8" i="2"/>
  <c r="X25" i="2"/>
  <c r="X42" i="2"/>
  <c r="X57" i="2"/>
  <c r="X72" i="2"/>
  <c r="X86" i="2"/>
  <c r="X99" i="2"/>
  <c r="W7" i="2"/>
  <c r="W20" i="2"/>
  <c r="W36" i="2"/>
  <c r="W49" i="2"/>
  <c r="W64" i="2"/>
  <c r="W78" i="2"/>
  <c r="W91" i="2"/>
  <c r="W106" i="2"/>
  <c r="V10" i="2"/>
  <c r="V22" i="2"/>
  <c r="V35" i="2"/>
  <c r="V48" i="2"/>
  <c r="V60" i="2"/>
  <c r="V72" i="2"/>
  <c r="V85" i="2"/>
  <c r="V95" i="2"/>
  <c r="V105" i="2"/>
  <c r="U7" i="2"/>
  <c r="U17" i="2"/>
  <c r="U27" i="2"/>
  <c r="U37" i="2"/>
  <c r="U47" i="2"/>
  <c r="U57" i="2"/>
  <c r="U67" i="2"/>
  <c r="U77" i="2"/>
  <c r="U87" i="2"/>
  <c r="U97" i="2"/>
  <c r="U107" i="2"/>
  <c r="T9" i="2"/>
  <c r="T19" i="2"/>
  <c r="T29" i="2"/>
  <c r="T39" i="2"/>
  <c r="T49" i="2"/>
  <c r="T59" i="2"/>
  <c r="T69" i="2"/>
  <c r="T79" i="2"/>
  <c r="T89" i="2"/>
  <c r="T99" i="2"/>
  <c r="T109" i="2"/>
  <c r="S11" i="2"/>
  <c r="S21" i="2"/>
  <c r="S31" i="2"/>
  <c r="S41" i="2"/>
  <c r="S51" i="2"/>
  <c r="S61" i="2"/>
  <c r="S71" i="2"/>
  <c r="S81" i="2"/>
  <c r="S91" i="2"/>
  <c r="S101" i="2"/>
  <c r="R3" i="2"/>
  <c r="R13" i="2"/>
  <c r="R23" i="2"/>
  <c r="R33" i="2"/>
  <c r="R43" i="2"/>
  <c r="R53" i="2"/>
  <c r="R63" i="2"/>
  <c r="R73" i="2"/>
  <c r="R83" i="2"/>
  <c r="R93" i="2"/>
  <c r="R103" i="2"/>
  <c r="Q5" i="2"/>
  <c r="Q15" i="2"/>
  <c r="Q25" i="2"/>
  <c r="Q35" i="2"/>
  <c r="Q45" i="2"/>
  <c r="Q55" i="2"/>
  <c r="AA76" i="2"/>
  <c r="AA108" i="2"/>
  <c r="Z31" i="2"/>
  <c r="Z55" i="2"/>
  <c r="Z75" i="2"/>
  <c r="Z92" i="2"/>
  <c r="Z110" i="2"/>
  <c r="Y17" i="2"/>
  <c r="Y34" i="2"/>
  <c r="Y52" i="2"/>
  <c r="Y67" i="2"/>
  <c r="Y84" i="2"/>
  <c r="Y102" i="2"/>
  <c r="X9" i="2"/>
  <c r="X26" i="2"/>
  <c r="X44" i="2"/>
  <c r="X58" i="2"/>
  <c r="X74" i="2"/>
  <c r="X87" i="2"/>
  <c r="X102" i="2"/>
  <c r="W8" i="2"/>
  <c r="W21" i="2"/>
  <c r="W37" i="2"/>
  <c r="W50" i="2"/>
  <c r="W66" i="2"/>
  <c r="W79" i="2"/>
  <c r="W94" i="2"/>
  <c r="W107" i="2"/>
  <c r="V11" i="2"/>
  <c r="V23" i="2"/>
  <c r="V36" i="2"/>
  <c r="V49" i="2"/>
  <c r="V61" i="2"/>
  <c r="V73" i="2"/>
  <c r="V86" i="2"/>
  <c r="V96" i="2"/>
  <c r="V106" i="2"/>
  <c r="U8" i="2"/>
  <c r="U18" i="2"/>
  <c r="U28" i="2"/>
  <c r="U38" i="2"/>
  <c r="U48" i="2"/>
  <c r="U58" i="2"/>
  <c r="U68" i="2"/>
  <c r="U78" i="2"/>
  <c r="U88" i="2"/>
  <c r="U98" i="2"/>
  <c r="U108" i="2"/>
  <c r="T10" i="2"/>
  <c r="T20" i="2"/>
  <c r="T30" i="2"/>
  <c r="T40" i="2"/>
  <c r="T50" i="2"/>
  <c r="T60" i="2"/>
  <c r="T70" i="2"/>
  <c r="T80" i="2"/>
  <c r="T90" i="2"/>
  <c r="T100" i="2"/>
  <c r="T110" i="2"/>
  <c r="S12" i="2"/>
  <c r="S22" i="2"/>
  <c r="S32" i="2"/>
  <c r="S42" i="2"/>
  <c r="S52" i="2"/>
  <c r="S62" i="2"/>
  <c r="S72" i="2"/>
  <c r="S82" i="2"/>
  <c r="S92" i="2"/>
  <c r="S102" i="2"/>
  <c r="R4" i="2"/>
  <c r="R14" i="2"/>
  <c r="R24" i="2"/>
  <c r="R34" i="2"/>
  <c r="R44" i="2"/>
  <c r="R54" i="2"/>
  <c r="R64" i="2"/>
  <c r="R74" i="2"/>
  <c r="R84" i="2"/>
  <c r="R94" i="2"/>
  <c r="R104" i="2"/>
  <c r="Q6" i="2"/>
  <c r="Q16" i="2"/>
  <c r="Q26" i="2"/>
  <c r="Q36" i="2"/>
  <c r="Q46" i="2"/>
  <c r="AA78" i="2"/>
  <c r="AA109" i="2"/>
  <c r="Z32" i="2"/>
  <c r="Z58" i="2"/>
  <c r="Z78" i="2"/>
  <c r="Z94" i="2"/>
  <c r="Y3" i="2"/>
  <c r="Y20" i="2"/>
  <c r="Y36" i="2"/>
  <c r="Y53" i="2"/>
  <c r="Y70" i="2"/>
  <c r="Y86" i="2"/>
  <c r="Y103" i="2"/>
  <c r="X12" i="2"/>
  <c r="X28" i="2"/>
  <c r="X45" i="2"/>
  <c r="X59" i="2"/>
  <c r="X75" i="2"/>
  <c r="X88" i="2"/>
  <c r="X104" i="2"/>
  <c r="W9" i="2"/>
  <c r="W24" i="2"/>
  <c r="W38" i="2"/>
  <c r="W51" i="2"/>
  <c r="W67" i="2"/>
  <c r="W80" i="2"/>
  <c r="W96" i="2"/>
  <c r="W108" i="2"/>
  <c r="V12" i="2"/>
  <c r="V25" i="2"/>
  <c r="V38" i="2"/>
  <c r="V50" i="2"/>
  <c r="V62" i="2"/>
  <c r="V75" i="2"/>
  <c r="V87" i="2"/>
  <c r="V97" i="2"/>
  <c r="V107" i="2"/>
  <c r="U9" i="2"/>
  <c r="U19" i="2"/>
  <c r="U29" i="2"/>
  <c r="U39" i="2"/>
  <c r="U49" i="2"/>
  <c r="U59" i="2"/>
  <c r="U69" i="2"/>
  <c r="U79" i="2"/>
  <c r="U89" i="2"/>
  <c r="U99" i="2"/>
  <c r="U109" i="2"/>
  <c r="T11" i="2"/>
  <c r="T21" i="2"/>
  <c r="T31" i="2"/>
  <c r="T41" i="2"/>
  <c r="T51" i="2"/>
  <c r="T61" i="2"/>
  <c r="T71" i="2"/>
  <c r="T81" i="2"/>
  <c r="T91" i="2"/>
  <c r="T101" i="2"/>
  <c r="S3" i="2"/>
  <c r="S13" i="2"/>
  <c r="S23" i="2"/>
  <c r="S33" i="2"/>
  <c r="S43" i="2"/>
  <c r="S53" i="2"/>
  <c r="S63" i="2"/>
  <c r="S73" i="2"/>
  <c r="S83" i="2"/>
  <c r="S93" i="2"/>
  <c r="S103" i="2"/>
  <c r="R5" i="2"/>
  <c r="R15" i="2"/>
  <c r="R25" i="2"/>
  <c r="R35" i="2"/>
  <c r="R45" i="2"/>
  <c r="R55" i="2"/>
  <c r="R65" i="2"/>
  <c r="R75" i="2"/>
  <c r="R85" i="2"/>
  <c r="R95" i="2"/>
  <c r="R105" i="2"/>
  <c r="Q7" i="2"/>
  <c r="Q17" i="2"/>
  <c r="Q27" i="2"/>
  <c r="Q37" i="2"/>
  <c r="Q47" i="2"/>
  <c r="Q57" i="2"/>
  <c r="Q67" i="2"/>
  <c r="Q77" i="2"/>
  <c r="Q87" i="2"/>
  <c r="Q97" i="2"/>
  <c r="AA79" i="2"/>
  <c r="Z8" i="2"/>
  <c r="Z38" i="2"/>
  <c r="Z60" i="2"/>
  <c r="Z80" i="2"/>
  <c r="Z95" i="2"/>
  <c r="Y4" i="2"/>
  <c r="Y22" i="2"/>
  <c r="Y37" i="2"/>
  <c r="Y54" i="2"/>
  <c r="Y72" i="2"/>
  <c r="Y87" i="2"/>
  <c r="Y104" i="2"/>
  <c r="X14" i="2"/>
  <c r="X29" i="2"/>
  <c r="X46" i="2"/>
  <c r="X62" i="2"/>
  <c r="X76" i="2"/>
  <c r="X89" i="2"/>
  <c r="X105" i="2"/>
  <c r="W10" i="2"/>
  <c r="W26" i="2"/>
  <c r="W39" i="2"/>
  <c r="W54" i="2"/>
  <c r="W68" i="2"/>
  <c r="W81" i="2"/>
  <c r="W97" i="2"/>
  <c r="W109" i="2"/>
  <c r="V13" i="2"/>
  <c r="V26" i="2"/>
  <c r="V39" i="2"/>
  <c r="V51" i="2"/>
  <c r="V63" i="2"/>
  <c r="V76" i="2"/>
  <c r="V88" i="2"/>
  <c r="V98" i="2"/>
  <c r="V108" i="2"/>
  <c r="U10" i="2"/>
  <c r="U20" i="2"/>
  <c r="U30" i="2"/>
  <c r="U40" i="2"/>
  <c r="U50" i="2"/>
  <c r="U60" i="2"/>
  <c r="U70" i="2"/>
  <c r="U80" i="2"/>
  <c r="U90" i="2"/>
  <c r="U100" i="2"/>
  <c r="U110" i="2"/>
  <c r="T12" i="2"/>
  <c r="T22" i="2"/>
  <c r="T32" i="2"/>
  <c r="T42" i="2"/>
  <c r="T52" i="2"/>
  <c r="T62" i="2"/>
  <c r="T72" i="2"/>
  <c r="T82" i="2"/>
  <c r="T92" i="2"/>
  <c r="T102" i="2"/>
  <c r="S4" i="2"/>
  <c r="S14" i="2"/>
  <c r="S24" i="2"/>
  <c r="S34" i="2"/>
  <c r="S44" i="2"/>
  <c r="S54" i="2"/>
  <c r="S64" i="2"/>
  <c r="S74" i="2"/>
  <c r="S84" i="2"/>
  <c r="S94" i="2"/>
  <c r="S104" i="2"/>
  <c r="R6" i="2"/>
  <c r="R16" i="2"/>
  <c r="R26" i="2"/>
  <c r="R36" i="2"/>
  <c r="R46" i="2"/>
  <c r="R56" i="2"/>
  <c r="R66" i="2"/>
  <c r="R76" i="2"/>
  <c r="R86" i="2"/>
  <c r="R96" i="2"/>
  <c r="R106" i="2"/>
  <c r="Q8" i="2"/>
  <c r="Q18" i="2"/>
  <c r="Q28" i="2"/>
  <c r="Q38" i="2"/>
  <c r="Q48" i="2"/>
  <c r="Q58" i="2"/>
  <c r="Q68" i="2"/>
  <c r="Q78" i="2"/>
  <c r="Q88" i="2"/>
  <c r="Q98" i="2"/>
  <c r="Q108" i="2"/>
  <c r="P10" i="2"/>
  <c r="P20" i="2"/>
  <c r="P30" i="2"/>
  <c r="P40" i="2"/>
  <c r="P50" i="2"/>
  <c r="P60" i="2"/>
  <c r="P70" i="2"/>
  <c r="P80" i="2"/>
  <c r="P90" i="2"/>
  <c r="P100" i="2"/>
  <c r="P110" i="2"/>
  <c r="O12" i="2"/>
  <c r="O22" i="2"/>
  <c r="O32" i="2"/>
  <c r="AA86" i="2"/>
  <c r="Z10" i="2"/>
  <c r="Z40" i="2"/>
  <c r="Z61" i="2"/>
  <c r="Z81" i="2"/>
  <c r="Z98" i="2"/>
  <c r="Y6" i="2"/>
  <c r="Y23" i="2"/>
  <c r="Y40" i="2"/>
  <c r="Y56" i="2"/>
  <c r="Y73" i="2"/>
  <c r="Y90" i="2"/>
  <c r="Y106" i="2"/>
  <c r="X15" i="2"/>
  <c r="X32" i="2"/>
  <c r="X48" i="2"/>
  <c r="X64" i="2"/>
  <c r="X77" i="2"/>
  <c r="X92" i="2"/>
  <c r="X106" i="2"/>
  <c r="W11" i="2"/>
  <c r="W27" i="2"/>
  <c r="W40" i="2"/>
  <c r="W56" i="2"/>
  <c r="W69" i="2"/>
  <c r="W84" i="2"/>
  <c r="W98" i="2"/>
  <c r="W110" i="2"/>
  <c r="V15" i="2"/>
  <c r="V28" i="2"/>
  <c r="V40" i="2"/>
  <c r="V52" i="2"/>
  <c r="V65" i="2"/>
  <c r="V78" i="2"/>
  <c r="V89" i="2"/>
  <c r="V99" i="2"/>
  <c r="V109" i="2"/>
  <c r="U11" i="2"/>
  <c r="U21" i="2"/>
  <c r="U31" i="2"/>
  <c r="U41" i="2"/>
  <c r="U51" i="2"/>
  <c r="U61" i="2"/>
  <c r="U71" i="2"/>
  <c r="T63" i="2"/>
  <c r="S55" i="2"/>
  <c r="R47" i="2"/>
  <c r="Q3" i="2"/>
  <c r="Q53" i="2"/>
  <c r="Q79" i="2"/>
  <c r="Q105" i="2"/>
  <c r="P17" i="2"/>
  <c r="P37" i="2"/>
  <c r="P57" i="2"/>
  <c r="P73" i="2"/>
  <c r="P89" i="2"/>
  <c r="P107" i="2"/>
  <c r="O15" i="2"/>
  <c r="O31" i="2"/>
  <c r="O46" i="2"/>
  <c r="O58" i="2"/>
  <c r="O69" i="2"/>
  <c r="O80" i="2"/>
  <c r="O91" i="2"/>
  <c r="O102" i="2"/>
  <c r="N5" i="2"/>
  <c r="N17" i="2"/>
  <c r="N28" i="2"/>
  <c r="N39" i="2"/>
  <c r="N50" i="2"/>
  <c r="N61" i="2"/>
  <c r="N72" i="2"/>
  <c r="N83" i="2"/>
  <c r="N94" i="2"/>
  <c r="N105" i="2"/>
  <c r="M9" i="2"/>
  <c r="M20" i="2"/>
  <c r="M31" i="2"/>
  <c r="M41" i="2"/>
  <c r="M51" i="2"/>
  <c r="M61" i="2"/>
  <c r="M71" i="2"/>
  <c r="M81" i="2"/>
  <c r="M91" i="2"/>
  <c r="M101" i="2"/>
  <c r="L3" i="2"/>
  <c r="L13" i="2"/>
  <c r="L23" i="2"/>
  <c r="L33" i="2"/>
  <c r="L43" i="2"/>
  <c r="L53" i="2"/>
  <c r="L63" i="2"/>
  <c r="L73" i="2"/>
  <c r="L83" i="2"/>
  <c r="L93" i="2"/>
  <c r="L103" i="2"/>
  <c r="K5" i="2"/>
  <c r="K15" i="2"/>
  <c r="K25" i="2"/>
  <c r="K35" i="2"/>
  <c r="K45" i="2"/>
  <c r="K55" i="2"/>
  <c r="K65" i="2"/>
  <c r="K75" i="2"/>
  <c r="K85" i="2"/>
  <c r="K95" i="2"/>
  <c r="K105" i="2"/>
  <c r="J7" i="2"/>
  <c r="J17" i="2"/>
  <c r="J27" i="2"/>
  <c r="J37" i="2"/>
  <c r="J47" i="2"/>
  <c r="J57" i="2"/>
  <c r="J67" i="2"/>
  <c r="J77" i="2"/>
  <c r="J87" i="2"/>
  <c r="J97" i="2"/>
  <c r="J107" i="2"/>
  <c r="I9" i="2"/>
  <c r="I19" i="2"/>
  <c r="I29" i="2"/>
  <c r="I39" i="2"/>
  <c r="I49" i="2"/>
  <c r="I59" i="2"/>
  <c r="I69" i="2"/>
  <c r="I79" i="2"/>
  <c r="I89" i="2"/>
  <c r="I99" i="2"/>
  <c r="I109" i="2"/>
  <c r="H11" i="2"/>
  <c r="H21" i="2"/>
  <c r="H31" i="2"/>
  <c r="H41" i="2"/>
  <c r="H51" i="2"/>
  <c r="H61" i="2"/>
  <c r="H71" i="2"/>
  <c r="H81" i="2"/>
  <c r="H91" i="2"/>
  <c r="H101" i="2"/>
  <c r="G3" i="2"/>
  <c r="G13" i="2"/>
  <c r="G23" i="2"/>
  <c r="G33" i="2"/>
  <c r="G43" i="2"/>
  <c r="G53" i="2"/>
  <c r="G63" i="2"/>
  <c r="G73" i="2"/>
  <c r="G83" i="2"/>
  <c r="G93" i="2"/>
  <c r="G103" i="2"/>
  <c r="F5" i="2"/>
  <c r="F15" i="2"/>
  <c r="F25" i="2"/>
  <c r="F35" i="2"/>
  <c r="F45" i="2"/>
  <c r="F55" i="2"/>
  <c r="F65" i="2"/>
  <c r="U81" i="2"/>
  <c r="T73" i="2"/>
  <c r="S65" i="2"/>
  <c r="R57" i="2"/>
  <c r="Q9" i="2"/>
  <c r="Q56" i="2"/>
  <c r="Q83" i="2"/>
  <c r="Q106" i="2"/>
  <c r="P18" i="2"/>
  <c r="P38" i="2"/>
  <c r="P58" i="2"/>
  <c r="P75" i="2"/>
  <c r="P91" i="2"/>
  <c r="P108" i="2"/>
  <c r="O17" i="2"/>
  <c r="O33" i="2"/>
  <c r="O47" i="2"/>
  <c r="O59" i="2"/>
  <c r="O70" i="2"/>
  <c r="O81" i="2"/>
  <c r="O92" i="2"/>
  <c r="O103" i="2"/>
  <c r="N7" i="2"/>
  <c r="N18" i="2"/>
  <c r="N29" i="2"/>
  <c r="N40" i="2"/>
  <c r="N51" i="2"/>
  <c r="N62" i="2"/>
  <c r="N73" i="2"/>
  <c r="N84" i="2"/>
  <c r="N95" i="2"/>
  <c r="N107" i="2"/>
  <c r="M10" i="2"/>
  <c r="M21" i="2"/>
  <c r="M32" i="2"/>
  <c r="M42" i="2"/>
  <c r="M52" i="2"/>
  <c r="M62" i="2"/>
  <c r="M72" i="2"/>
  <c r="M82" i="2"/>
  <c r="M92" i="2"/>
  <c r="M102" i="2"/>
  <c r="L4" i="2"/>
  <c r="L14" i="2"/>
  <c r="L24" i="2"/>
  <c r="L34" i="2"/>
  <c r="L44" i="2"/>
  <c r="L54" i="2"/>
  <c r="L64" i="2"/>
  <c r="L74" i="2"/>
  <c r="L84" i="2"/>
  <c r="L94" i="2"/>
  <c r="L104" i="2"/>
  <c r="K6" i="2"/>
  <c r="K16" i="2"/>
  <c r="K26" i="2"/>
  <c r="K36" i="2"/>
  <c r="K46" i="2"/>
  <c r="K56" i="2"/>
  <c r="K66" i="2"/>
  <c r="K76" i="2"/>
  <c r="K86" i="2"/>
  <c r="K96" i="2"/>
  <c r="K106" i="2"/>
  <c r="J8" i="2"/>
  <c r="J18" i="2"/>
  <c r="J28" i="2"/>
  <c r="J38" i="2"/>
  <c r="J48" i="2"/>
  <c r="J58" i="2"/>
  <c r="J68" i="2"/>
  <c r="J78" i="2"/>
  <c r="J88" i="2"/>
  <c r="J98" i="2"/>
  <c r="J108" i="2"/>
  <c r="I10" i="2"/>
  <c r="I20" i="2"/>
  <c r="I30" i="2"/>
  <c r="I40" i="2"/>
  <c r="U91" i="2"/>
  <c r="T83" i="2"/>
  <c r="S75" i="2"/>
  <c r="R67" i="2"/>
  <c r="Q13" i="2"/>
  <c r="Q59" i="2"/>
  <c r="Q85" i="2"/>
  <c r="Q107" i="2"/>
  <c r="P19" i="2"/>
  <c r="P39" i="2"/>
  <c r="P59" i="2"/>
  <c r="P77" i="2"/>
  <c r="P93" i="2"/>
  <c r="P109" i="2"/>
  <c r="O19" i="2"/>
  <c r="O35" i="2"/>
  <c r="O49" i="2"/>
  <c r="O60" i="2"/>
  <c r="O71" i="2"/>
  <c r="O82" i="2"/>
  <c r="O93" i="2"/>
  <c r="O105" i="2"/>
  <c r="N8" i="2"/>
  <c r="N19" i="2"/>
  <c r="N30" i="2"/>
  <c r="N41" i="2"/>
  <c r="N52" i="2"/>
  <c r="N63" i="2"/>
  <c r="N74" i="2"/>
  <c r="N85" i="2"/>
  <c r="N97" i="2"/>
  <c r="N108" i="2"/>
  <c r="M11" i="2"/>
  <c r="M22" i="2"/>
  <c r="M33" i="2"/>
  <c r="M43" i="2"/>
  <c r="M53" i="2"/>
  <c r="M63" i="2"/>
  <c r="M73" i="2"/>
  <c r="M83" i="2"/>
  <c r="M93" i="2"/>
  <c r="M103" i="2"/>
  <c r="L5" i="2"/>
  <c r="L15" i="2"/>
  <c r="L25" i="2"/>
  <c r="L35" i="2"/>
  <c r="L45" i="2"/>
  <c r="L55" i="2"/>
  <c r="L65" i="2"/>
  <c r="L75" i="2"/>
  <c r="L85" i="2"/>
  <c r="L95" i="2"/>
  <c r="L105" i="2"/>
  <c r="K7" i="2"/>
  <c r="K17" i="2"/>
  <c r="K27" i="2"/>
  <c r="K37" i="2"/>
  <c r="K47" i="2"/>
  <c r="K57" i="2"/>
  <c r="K67" i="2"/>
  <c r="K77" i="2"/>
  <c r="K87" i="2"/>
  <c r="K97" i="2"/>
  <c r="K107" i="2"/>
  <c r="J9" i="2"/>
  <c r="J19" i="2"/>
  <c r="J29" i="2"/>
  <c r="J39" i="2"/>
  <c r="J49" i="2"/>
  <c r="J59" i="2"/>
  <c r="J69" i="2"/>
  <c r="J79" i="2"/>
  <c r="J89" i="2"/>
  <c r="J99" i="2"/>
  <c r="U101" i="2"/>
  <c r="T93" i="2"/>
  <c r="S85" i="2"/>
  <c r="R77" i="2"/>
  <c r="Q19" i="2"/>
  <c r="Q63" i="2"/>
  <c r="Q86" i="2"/>
  <c r="Q109" i="2"/>
  <c r="P21" i="2"/>
  <c r="P41" i="2"/>
  <c r="P61" i="2"/>
  <c r="P78" i="2"/>
  <c r="P95" i="2"/>
  <c r="O3" i="2"/>
  <c r="O20" i="2"/>
  <c r="O37" i="2"/>
  <c r="O50" i="2"/>
  <c r="O61" i="2"/>
  <c r="O72" i="2"/>
  <c r="O83" i="2"/>
  <c r="O95" i="2"/>
  <c r="O106" i="2"/>
  <c r="N9" i="2"/>
  <c r="N20" i="2"/>
  <c r="N31" i="2"/>
  <c r="N42" i="2"/>
  <c r="N53" i="2"/>
  <c r="N64" i="2"/>
  <c r="N75" i="2"/>
  <c r="N87" i="2"/>
  <c r="N98" i="2"/>
  <c r="N109" i="2"/>
  <c r="M12" i="2"/>
  <c r="M23" i="2"/>
  <c r="M34" i="2"/>
  <c r="M44" i="2"/>
  <c r="M54" i="2"/>
  <c r="M64" i="2"/>
  <c r="M74" i="2"/>
  <c r="M84" i="2"/>
  <c r="M94" i="2"/>
  <c r="M104" i="2"/>
  <c r="L6" i="2"/>
  <c r="L16" i="2"/>
  <c r="L26" i="2"/>
  <c r="L36" i="2"/>
  <c r="L46" i="2"/>
  <c r="L56" i="2"/>
  <c r="L66" i="2"/>
  <c r="L76" i="2"/>
  <c r="L86" i="2"/>
  <c r="L96" i="2"/>
  <c r="L106" i="2"/>
  <c r="K8" i="2"/>
  <c r="K18" i="2"/>
  <c r="K28" i="2"/>
  <c r="K38" i="2"/>
  <c r="K48" i="2"/>
  <c r="K58" i="2"/>
  <c r="K68" i="2"/>
  <c r="K78" i="2"/>
  <c r="K88" i="2"/>
  <c r="K98" i="2"/>
  <c r="K108" i="2"/>
  <c r="J10" i="2"/>
  <c r="J20" i="2"/>
  <c r="J30" i="2"/>
  <c r="J40" i="2"/>
  <c r="J50" i="2"/>
  <c r="J60" i="2"/>
  <c r="J70" i="2"/>
  <c r="J80" i="2"/>
  <c r="J90" i="2"/>
  <c r="J100" i="2"/>
  <c r="J110" i="2"/>
  <c r="I12" i="2"/>
  <c r="I22" i="2"/>
  <c r="I32" i="2"/>
  <c r="I42" i="2"/>
  <c r="I52" i="2"/>
  <c r="I62" i="2"/>
  <c r="I72" i="2"/>
  <c r="I82" i="2"/>
  <c r="I92" i="2"/>
  <c r="I102" i="2"/>
  <c r="H4" i="2"/>
  <c r="H14" i="2"/>
  <c r="H24" i="2"/>
  <c r="H34" i="2"/>
  <c r="H44" i="2"/>
  <c r="H54" i="2"/>
  <c r="H64" i="2"/>
  <c r="H74" i="2"/>
  <c r="H84" i="2"/>
  <c r="H94" i="2"/>
  <c r="H104" i="2"/>
  <c r="G6" i="2"/>
  <c r="G16" i="2"/>
  <c r="G26" i="2"/>
  <c r="G36" i="2"/>
  <c r="G46" i="2"/>
  <c r="G56" i="2"/>
  <c r="G66" i="2"/>
  <c r="G76" i="2"/>
  <c r="G86" i="2"/>
  <c r="G96" i="2"/>
  <c r="G106" i="2"/>
  <c r="F8" i="2"/>
  <c r="F18" i="2"/>
  <c r="F28" i="2"/>
  <c r="F38" i="2"/>
  <c r="F48" i="2"/>
  <c r="F58" i="2"/>
  <c r="F68" i="2"/>
  <c r="F78" i="2"/>
  <c r="F88" i="2"/>
  <c r="F98" i="2"/>
  <c r="F108" i="2"/>
  <c r="E10" i="2"/>
  <c r="E20" i="2"/>
  <c r="E30" i="2"/>
  <c r="E40" i="2"/>
  <c r="E50" i="2"/>
  <c r="E60" i="2"/>
  <c r="E70" i="2"/>
  <c r="E80" i="2"/>
  <c r="E90" i="2"/>
  <c r="T3" i="2"/>
  <c r="T103" i="2"/>
  <c r="S95" i="2"/>
  <c r="R81" i="2"/>
  <c r="Q23" i="2"/>
  <c r="Q65" i="2"/>
  <c r="Q89" i="2"/>
  <c r="P5" i="2"/>
  <c r="P25" i="2"/>
  <c r="P45" i="2"/>
  <c r="P63" i="2"/>
  <c r="P79" i="2"/>
  <c r="P97" i="2"/>
  <c r="O5" i="2"/>
  <c r="O21" i="2"/>
  <c r="O39" i="2"/>
  <c r="O51" i="2"/>
  <c r="O62" i="2"/>
  <c r="O73" i="2"/>
  <c r="O85" i="2"/>
  <c r="O96" i="2"/>
  <c r="O107" i="2"/>
  <c r="N10" i="2"/>
  <c r="N21" i="2"/>
  <c r="N32" i="2"/>
  <c r="N43" i="2"/>
  <c r="N54" i="2"/>
  <c r="N65" i="2"/>
  <c r="N77" i="2"/>
  <c r="N88" i="2"/>
  <c r="N99" i="2"/>
  <c r="N110" i="2"/>
  <c r="M13" i="2"/>
  <c r="M24" i="2"/>
  <c r="M35" i="2"/>
  <c r="M45" i="2"/>
  <c r="M55" i="2"/>
  <c r="M65" i="2"/>
  <c r="M75" i="2"/>
  <c r="M85" i="2"/>
  <c r="M95" i="2"/>
  <c r="M105" i="2"/>
  <c r="L7" i="2"/>
  <c r="L17" i="2"/>
  <c r="L27" i="2"/>
  <c r="L37" i="2"/>
  <c r="L47" i="2"/>
  <c r="L57" i="2"/>
  <c r="L67" i="2"/>
  <c r="L77" i="2"/>
  <c r="T13" i="2"/>
  <c r="S5" i="2"/>
  <c r="S105" i="2"/>
  <c r="R87" i="2"/>
  <c r="Q29" i="2"/>
  <c r="Q66" i="2"/>
  <c r="Q93" i="2"/>
  <c r="P7" i="2"/>
  <c r="P27" i="2"/>
  <c r="P47" i="2"/>
  <c r="P65" i="2"/>
  <c r="P81" i="2"/>
  <c r="P98" i="2"/>
  <c r="O7" i="2"/>
  <c r="O23" i="2"/>
  <c r="O40" i="2"/>
  <c r="O52" i="2"/>
  <c r="O63" i="2"/>
  <c r="O75" i="2"/>
  <c r="O86" i="2"/>
  <c r="O97" i="2"/>
  <c r="O108" i="2"/>
  <c r="N11" i="2"/>
  <c r="N22" i="2"/>
  <c r="N33" i="2"/>
  <c r="N44" i="2"/>
  <c r="N55" i="2"/>
  <c r="N67" i="2"/>
  <c r="N78" i="2"/>
  <c r="N89" i="2"/>
  <c r="N100" i="2"/>
  <c r="M3" i="2"/>
  <c r="M14" i="2"/>
  <c r="M25" i="2"/>
  <c r="M36" i="2"/>
  <c r="M46" i="2"/>
  <c r="M56" i="2"/>
  <c r="M66" i="2"/>
  <c r="M76" i="2"/>
  <c r="M86" i="2"/>
  <c r="M96" i="2"/>
  <c r="M106" i="2"/>
  <c r="L8" i="2"/>
  <c r="L18" i="2"/>
  <c r="L28" i="2"/>
  <c r="L38" i="2"/>
  <c r="L48" i="2"/>
  <c r="L58" i="2"/>
  <c r="L68" i="2"/>
  <c r="L78" i="2"/>
  <c r="L88" i="2"/>
  <c r="L98" i="2"/>
  <c r="L108" i="2"/>
  <c r="K10" i="2"/>
  <c r="K20" i="2"/>
  <c r="K30" i="2"/>
  <c r="K40" i="2"/>
  <c r="K50" i="2"/>
  <c r="K60" i="2"/>
  <c r="K70" i="2"/>
  <c r="K80" i="2"/>
  <c r="K90" i="2"/>
  <c r="K100" i="2"/>
  <c r="K110" i="2"/>
  <c r="J12" i="2"/>
  <c r="J22" i="2"/>
  <c r="J32" i="2"/>
  <c r="J42" i="2"/>
  <c r="J52" i="2"/>
  <c r="J62" i="2"/>
  <c r="J72" i="2"/>
  <c r="J82" i="2"/>
  <c r="J92" i="2"/>
  <c r="J102" i="2"/>
  <c r="I4" i="2"/>
  <c r="I14" i="2"/>
  <c r="I24" i="2"/>
  <c r="I34" i="2"/>
  <c r="I44" i="2"/>
  <c r="I54" i="2"/>
  <c r="I64" i="2"/>
  <c r="I74" i="2"/>
  <c r="I84" i="2"/>
  <c r="I94" i="2"/>
  <c r="I104" i="2"/>
  <c r="H6" i="2"/>
  <c r="H16" i="2"/>
  <c r="H26" i="2"/>
  <c r="H36" i="2"/>
  <c r="H46" i="2"/>
  <c r="H56" i="2"/>
  <c r="H66" i="2"/>
  <c r="H76" i="2"/>
  <c r="H86" i="2"/>
  <c r="H96" i="2"/>
  <c r="H106" i="2"/>
  <c r="G8" i="2"/>
  <c r="G18" i="2"/>
  <c r="G28" i="2"/>
  <c r="G38" i="2"/>
  <c r="G48" i="2"/>
  <c r="G58" i="2"/>
  <c r="G68" i="2"/>
  <c r="G78" i="2"/>
  <c r="G88" i="2"/>
  <c r="G98" i="2"/>
  <c r="G108" i="2"/>
  <c r="F10" i="2"/>
  <c r="F20" i="2"/>
  <c r="F30" i="2"/>
  <c r="F40" i="2"/>
  <c r="F50" i="2"/>
  <c r="F60" i="2"/>
  <c r="F70" i="2"/>
  <c r="F80" i="2"/>
  <c r="F90" i="2"/>
  <c r="F100" i="2"/>
  <c r="F110" i="2"/>
  <c r="E12" i="2"/>
  <c r="E22" i="2"/>
  <c r="E32" i="2"/>
  <c r="E42" i="2"/>
  <c r="E52" i="2"/>
  <c r="E62" i="2"/>
  <c r="E72" i="2"/>
  <c r="T23" i="2"/>
  <c r="S15" i="2"/>
  <c r="R7" i="2"/>
  <c r="R91" i="2"/>
  <c r="Q33" i="2"/>
  <c r="Q69" i="2"/>
  <c r="Q95" i="2"/>
  <c r="P8" i="2"/>
  <c r="P28" i="2"/>
  <c r="P48" i="2"/>
  <c r="P67" i="2"/>
  <c r="P83" i="2"/>
  <c r="P99" i="2"/>
  <c r="O9" i="2"/>
  <c r="O25" i="2"/>
  <c r="O41" i="2"/>
  <c r="O53" i="2"/>
  <c r="O65" i="2"/>
  <c r="O76" i="2"/>
  <c r="O87" i="2"/>
  <c r="O98" i="2"/>
  <c r="O109" i="2"/>
  <c r="N12" i="2"/>
  <c r="N23" i="2"/>
  <c r="N34" i="2"/>
  <c r="N45" i="2"/>
  <c r="N57" i="2"/>
  <c r="N68" i="2"/>
  <c r="N79" i="2"/>
  <c r="N90" i="2"/>
  <c r="N101" i="2"/>
  <c r="M4" i="2"/>
  <c r="M15" i="2"/>
  <c r="M26" i="2"/>
  <c r="M37" i="2"/>
  <c r="M47" i="2"/>
  <c r="M57" i="2"/>
  <c r="M67" i="2"/>
  <c r="M77" i="2"/>
  <c r="M87" i="2"/>
  <c r="M97" i="2"/>
  <c r="M107" i="2"/>
  <c r="L9" i="2"/>
  <c r="L19" i="2"/>
  <c r="L29" i="2"/>
  <c r="L39" i="2"/>
  <c r="L49" i="2"/>
  <c r="L59" i="2"/>
  <c r="L69" i="2"/>
  <c r="L79" i="2"/>
  <c r="L89" i="2"/>
  <c r="L99" i="2"/>
  <c r="L109" i="2"/>
  <c r="K11" i="2"/>
  <c r="K21" i="2"/>
  <c r="K31" i="2"/>
  <c r="K41" i="2"/>
  <c r="K51" i="2"/>
  <c r="K61" i="2"/>
  <c r="K71" i="2"/>
  <c r="K81" i="2"/>
  <c r="K91" i="2"/>
  <c r="K101" i="2"/>
  <c r="J3" i="2"/>
  <c r="J13" i="2"/>
  <c r="J23" i="2"/>
  <c r="J33" i="2"/>
  <c r="J43" i="2"/>
  <c r="J53" i="2"/>
  <c r="J63" i="2"/>
  <c r="J73" i="2"/>
  <c r="J83" i="2"/>
  <c r="J93" i="2"/>
  <c r="J103" i="2"/>
  <c r="I5" i="2"/>
  <c r="I15" i="2"/>
  <c r="I25" i="2"/>
  <c r="I35" i="2"/>
  <c r="I45" i="2"/>
  <c r="I55" i="2"/>
  <c r="I65" i="2"/>
  <c r="I75" i="2"/>
  <c r="I85" i="2"/>
  <c r="I95" i="2"/>
  <c r="I105" i="2"/>
  <c r="H7" i="2"/>
  <c r="H17" i="2"/>
  <c r="T33" i="2"/>
  <c r="S25" i="2"/>
  <c r="R17" i="2"/>
  <c r="R97" i="2"/>
  <c r="Q39" i="2"/>
  <c r="Q73" i="2"/>
  <c r="Q96" i="2"/>
  <c r="P9" i="2"/>
  <c r="P29" i="2"/>
  <c r="P49" i="2"/>
  <c r="P68" i="2"/>
  <c r="P85" i="2"/>
  <c r="P101" i="2"/>
  <c r="O10" i="2"/>
  <c r="O27" i="2"/>
  <c r="O42" i="2"/>
  <c r="O55" i="2"/>
  <c r="O66" i="2"/>
  <c r="O77" i="2"/>
  <c r="O88" i="2"/>
  <c r="O99" i="2"/>
  <c r="O110" i="2"/>
  <c r="N13" i="2"/>
  <c r="N24" i="2"/>
  <c r="N35" i="2"/>
  <c r="N47" i="2"/>
  <c r="N58" i="2"/>
  <c r="N69" i="2"/>
  <c r="N80" i="2"/>
  <c r="N91" i="2"/>
  <c r="N102" i="2"/>
  <c r="M5" i="2"/>
  <c r="M16" i="2"/>
  <c r="M27" i="2"/>
  <c r="M38" i="2"/>
  <c r="M48" i="2"/>
  <c r="M58" i="2"/>
  <c r="M68" i="2"/>
  <c r="M78" i="2"/>
  <c r="M88" i="2"/>
  <c r="M98" i="2"/>
  <c r="M108" i="2"/>
  <c r="L10" i="2"/>
  <c r="L20" i="2"/>
  <c r="L30" i="2"/>
  <c r="L40" i="2"/>
  <c r="L50" i="2"/>
  <c r="L60" i="2"/>
  <c r="L70" i="2"/>
  <c r="L80" i="2"/>
  <c r="L90" i="2"/>
  <c r="L100" i="2"/>
  <c r="L110" i="2"/>
  <c r="K12" i="2"/>
  <c r="K22" i="2"/>
  <c r="K32" i="2"/>
  <c r="K42" i="2"/>
  <c r="K52" i="2"/>
  <c r="K62" i="2"/>
  <c r="K72" i="2"/>
  <c r="K82" i="2"/>
  <c r="K92" i="2"/>
  <c r="K102" i="2"/>
  <c r="J4" i="2"/>
  <c r="J14" i="2"/>
  <c r="J24" i="2"/>
  <c r="J34" i="2"/>
  <c r="J44" i="2"/>
  <c r="J54" i="2"/>
  <c r="J64" i="2"/>
  <c r="T43" i="2"/>
  <c r="S35" i="2"/>
  <c r="R27" i="2"/>
  <c r="R101" i="2"/>
  <c r="Q43" i="2"/>
  <c r="Q75" i="2"/>
  <c r="Q99" i="2"/>
  <c r="P11" i="2"/>
  <c r="P31" i="2"/>
  <c r="P51" i="2"/>
  <c r="P69" i="2"/>
  <c r="P87" i="2"/>
  <c r="P103" i="2"/>
  <c r="O11" i="2"/>
  <c r="O29" i="2"/>
  <c r="O43" i="2"/>
  <c r="O56" i="2"/>
  <c r="O67" i="2"/>
  <c r="O78" i="2"/>
  <c r="O89" i="2"/>
  <c r="O100" i="2"/>
  <c r="N3" i="2"/>
  <c r="N14" i="2"/>
  <c r="N25" i="2"/>
  <c r="N37" i="2"/>
  <c r="N48" i="2"/>
  <c r="N59" i="2"/>
  <c r="N70" i="2"/>
  <c r="N81" i="2"/>
  <c r="N92" i="2"/>
  <c r="N103" i="2"/>
  <c r="M6" i="2"/>
  <c r="M17" i="2"/>
  <c r="M29" i="2"/>
  <c r="M39" i="2"/>
  <c r="M49" i="2"/>
  <c r="M59" i="2"/>
  <c r="M69" i="2"/>
  <c r="M79" i="2"/>
  <c r="M89" i="2"/>
  <c r="M99" i="2"/>
  <c r="M109" i="2"/>
  <c r="L11" i="2"/>
  <c r="L21" i="2"/>
  <c r="L31" i="2"/>
  <c r="L41" i="2"/>
  <c r="L51" i="2"/>
  <c r="L61" i="2"/>
  <c r="L71" i="2"/>
  <c r="L81" i="2"/>
  <c r="L91" i="2"/>
  <c r="L101" i="2"/>
  <c r="K3" i="2"/>
  <c r="K13" i="2"/>
  <c r="K23" i="2"/>
  <c r="K33" i="2"/>
  <c r="K43" i="2"/>
  <c r="K53" i="2"/>
  <c r="K63" i="2"/>
  <c r="K73" i="2"/>
  <c r="K83" i="2"/>
  <c r="K93" i="2"/>
  <c r="K103" i="2"/>
  <c r="J5" i="2"/>
  <c r="J15" i="2"/>
  <c r="J25" i="2"/>
  <c r="J35" i="2"/>
  <c r="J45" i="2"/>
  <c r="J55" i="2"/>
  <c r="J65" i="2"/>
  <c r="J75" i="2"/>
  <c r="J85" i="2"/>
  <c r="J95" i="2"/>
  <c r="J105" i="2"/>
  <c r="I7" i="2"/>
  <c r="I17" i="2"/>
  <c r="I27" i="2"/>
  <c r="I37" i="2"/>
  <c r="I47" i="2"/>
  <c r="I57" i="2"/>
  <c r="I67" i="2"/>
  <c r="I77" i="2"/>
  <c r="I87" i="2"/>
  <c r="I97" i="2"/>
  <c r="I107" i="2"/>
  <c r="H9" i="2"/>
  <c r="H19" i="2"/>
  <c r="H29" i="2"/>
  <c r="H39" i="2"/>
  <c r="H49" i="2"/>
  <c r="H59" i="2"/>
  <c r="H69" i="2"/>
  <c r="H79" i="2"/>
  <c r="H89" i="2"/>
  <c r="H99" i="2"/>
  <c r="H109" i="2"/>
  <c r="G11" i="2"/>
  <c r="G21" i="2"/>
  <c r="G31" i="2"/>
  <c r="G41" i="2"/>
  <c r="G51" i="2"/>
  <c r="G61" i="2"/>
  <c r="G71" i="2"/>
  <c r="G81" i="2"/>
  <c r="G91" i="2"/>
  <c r="G101" i="2"/>
  <c r="F3" i="2"/>
  <c r="F13" i="2"/>
  <c r="F23" i="2"/>
  <c r="F33" i="2"/>
  <c r="F43" i="2"/>
  <c r="F53" i="2"/>
  <c r="F63" i="2"/>
  <c r="F73" i="2"/>
  <c r="F83" i="2"/>
  <c r="F93" i="2"/>
  <c r="F103" i="2"/>
  <c r="E5" i="2"/>
  <c r="E15" i="2"/>
  <c r="E25" i="2"/>
  <c r="E35" i="2"/>
  <c r="E45" i="2"/>
  <c r="E55" i="2"/>
  <c r="E65" i="2"/>
  <c r="E75" i="2"/>
  <c r="E85" i="2"/>
  <c r="E95" i="2"/>
  <c r="E105" i="2"/>
  <c r="D7" i="2"/>
  <c r="T53" i="2"/>
  <c r="S45" i="2"/>
  <c r="R37" i="2"/>
  <c r="R107" i="2"/>
  <c r="Q49" i="2"/>
  <c r="Q76" i="2"/>
  <c r="Q103" i="2"/>
  <c r="P15" i="2"/>
  <c r="P35" i="2"/>
  <c r="P55" i="2"/>
  <c r="P71" i="2"/>
  <c r="P88" i="2"/>
  <c r="P105" i="2"/>
  <c r="O13" i="2"/>
  <c r="O30" i="2"/>
  <c r="O45" i="2"/>
  <c r="O57" i="2"/>
  <c r="O68" i="2"/>
  <c r="O79" i="2"/>
  <c r="O90" i="2"/>
  <c r="O101" i="2"/>
  <c r="N4" i="2"/>
  <c r="N15" i="2"/>
  <c r="N27" i="2"/>
  <c r="N38" i="2"/>
  <c r="N49" i="2"/>
  <c r="N60" i="2"/>
  <c r="N71" i="2"/>
  <c r="N82" i="2"/>
  <c r="N93" i="2"/>
  <c r="N104" i="2"/>
  <c r="M7" i="2"/>
  <c r="M19" i="2"/>
  <c r="M30" i="2"/>
  <c r="M40" i="2"/>
  <c r="M50" i="2"/>
  <c r="M60" i="2"/>
  <c r="M70" i="2"/>
  <c r="M80" i="2"/>
  <c r="M90" i="2"/>
  <c r="M100" i="2"/>
  <c r="M110" i="2"/>
  <c r="L12" i="2"/>
  <c r="L22" i="2"/>
  <c r="L32" i="2"/>
  <c r="L42" i="2"/>
  <c r="L52" i="2"/>
  <c r="L62" i="2"/>
  <c r="L72" i="2"/>
  <c r="L82" i="2"/>
  <c r="L92" i="2"/>
  <c r="L102" i="2"/>
  <c r="K4" i="2"/>
  <c r="K14" i="2"/>
  <c r="K24" i="2"/>
  <c r="K34" i="2"/>
  <c r="K44" i="2"/>
  <c r="K54" i="2"/>
  <c r="K64" i="2"/>
  <c r="K74" i="2"/>
  <c r="K84" i="2"/>
  <c r="K94" i="2"/>
  <c r="K104" i="2"/>
  <c r="J6" i="2"/>
  <c r="J16" i="2"/>
  <c r="J26" i="2"/>
  <c r="J36" i="2"/>
  <c r="J46" i="2"/>
  <c r="J56" i="2"/>
  <c r="J66" i="2"/>
  <c r="J76" i="2"/>
  <c r="J86" i="2"/>
  <c r="L87" i="2"/>
  <c r="K79" i="2"/>
  <c r="J71" i="2"/>
  <c r="J109" i="2"/>
  <c r="I26" i="2"/>
  <c r="I50" i="2"/>
  <c r="I70" i="2"/>
  <c r="I90" i="2"/>
  <c r="I110" i="2"/>
  <c r="H22" i="2"/>
  <c r="H38" i="2"/>
  <c r="H55" i="2"/>
  <c r="H72" i="2"/>
  <c r="H88" i="2"/>
  <c r="H105" i="2"/>
  <c r="G14" i="2"/>
  <c r="G30" i="2"/>
  <c r="G47" i="2"/>
  <c r="G64" i="2"/>
  <c r="G80" i="2"/>
  <c r="G97" i="2"/>
  <c r="F6" i="2"/>
  <c r="F22" i="2"/>
  <c r="F39" i="2"/>
  <c r="F56" i="2"/>
  <c r="F72" i="2"/>
  <c r="F86" i="2"/>
  <c r="F101" i="2"/>
  <c r="E7" i="2"/>
  <c r="E21" i="2"/>
  <c r="E36" i="2"/>
  <c r="E49" i="2"/>
  <c r="E64" i="2"/>
  <c r="E78" i="2"/>
  <c r="E91" i="2"/>
  <c r="E102" i="2"/>
  <c r="D5" i="2"/>
  <c r="D16" i="2"/>
  <c r="D26" i="2"/>
  <c r="D36" i="2"/>
  <c r="D46" i="2"/>
  <c r="D56" i="2"/>
  <c r="D66" i="2"/>
  <c r="D76" i="2"/>
  <c r="D86" i="2"/>
  <c r="D96" i="2"/>
  <c r="D106" i="2"/>
  <c r="C8" i="2"/>
  <c r="C18" i="2"/>
  <c r="C28" i="2"/>
  <c r="C38" i="2"/>
  <c r="C48" i="2"/>
  <c r="C58" i="2"/>
  <c r="C68" i="2"/>
  <c r="C78" i="2"/>
  <c r="C88" i="2"/>
  <c r="C98" i="2"/>
  <c r="C108" i="2"/>
  <c r="B10" i="2"/>
  <c r="B20" i="2"/>
  <c r="B30" i="2"/>
  <c r="B40" i="2"/>
  <c r="B50" i="2"/>
  <c r="B60" i="2"/>
  <c r="B70" i="2"/>
  <c r="B80" i="2"/>
  <c r="B90" i="2"/>
  <c r="B100" i="2"/>
  <c r="B110" i="2"/>
  <c r="AP12" i="1"/>
  <c r="AP22" i="1"/>
  <c r="AP32" i="1"/>
  <c r="AP42" i="1"/>
  <c r="AP52" i="1"/>
  <c r="AP62" i="1"/>
  <c r="AP72" i="1"/>
  <c r="AP82" i="1"/>
  <c r="AP92" i="1"/>
  <c r="AP102" i="1"/>
  <c r="AP112" i="1"/>
  <c r="AP122" i="1"/>
  <c r="AP132" i="1"/>
  <c r="AP142" i="1"/>
  <c r="AP152" i="1"/>
  <c r="AP162" i="1"/>
  <c r="AP172" i="1"/>
  <c r="AP182" i="1"/>
  <c r="AP192" i="1"/>
  <c r="AP202" i="1"/>
  <c r="AP212" i="1"/>
  <c r="AP222" i="1"/>
  <c r="AP232" i="1"/>
  <c r="AP242" i="1"/>
  <c r="AP252" i="1"/>
  <c r="AP262" i="1"/>
  <c r="AP272" i="1"/>
  <c r="AP282" i="1"/>
  <c r="AP292" i="1"/>
  <c r="AP302" i="1"/>
  <c r="AP312" i="1"/>
  <c r="AP322" i="1"/>
  <c r="AP332" i="1"/>
  <c r="AP342" i="1"/>
  <c r="AP352" i="1"/>
  <c r="AP362" i="1"/>
  <c r="AP372" i="1"/>
  <c r="AP382" i="1"/>
  <c r="AP392" i="1"/>
  <c r="AP402" i="1"/>
  <c r="AP412" i="1"/>
  <c r="AP422" i="1"/>
  <c r="AP432" i="1"/>
  <c r="AP442" i="1"/>
  <c r="AP452" i="1"/>
  <c r="AP462" i="1"/>
  <c r="AP472" i="1"/>
  <c r="AP482" i="1"/>
  <c r="AP492" i="1"/>
  <c r="AP502" i="1"/>
  <c r="AP512" i="1"/>
  <c r="AP522" i="1"/>
  <c r="AP532" i="1"/>
  <c r="AP542" i="1"/>
  <c r="AP552" i="1"/>
  <c r="AP562" i="1"/>
  <c r="L97" i="2"/>
  <c r="K89" i="2"/>
  <c r="J74" i="2"/>
  <c r="I3" i="2"/>
  <c r="I28" i="2"/>
  <c r="I51" i="2"/>
  <c r="I71" i="2"/>
  <c r="I91" i="2"/>
  <c r="H3" i="2"/>
  <c r="H23" i="2"/>
  <c r="H40" i="2"/>
  <c r="H57" i="2"/>
  <c r="H73" i="2"/>
  <c r="H90" i="2"/>
  <c r="H107" i="2"/>
  <c r="G15" i="2"/>
  <c r="G32" i="2"/>
  <c r="G49" i="2"/>
  <c r="G65" i="2"/>
  <c r="G82" i="2"/>
  <c r="G99" i="2"/>
  <c r="F7" i="2"/>
  <c r="F24" i="2"/>
  <c r="F41" i="2"/>
  <c r="F57" i="2"/>
  <c r="F74" i="2"/>
  <c r="F87" i="2"/>
  <c r="F102" i="2"/>
  <c r="E8" i="2"/>
  <c r="E23" i="2"/>
  <c r="E37" i="2"/>
  <c r="E51" i="2"/>
  <c r="E66" i="2"/>
  <c r="E79" i="2"/>
  <c r="E92" i="2"/>
  <c r="E103" i="2"/>
  <c r="D6" i="2"/>
  <c r="D17" i="2"/>
  <c r="D27" i="2"/>
  <c r="D37" i="2"/>
  <c r="D47" i="2"/>
  <c r="D57" i="2"/>
  <c r="D67" i="2"/>
  <c r="D77" i="2"/>
  <c r="D87" i="2"/>
  <c r="D97" i="2"/>
  <c r="D107" i="2"/>
  <c r="C9" i="2"/>
  <c r="C19" i="2"/>
  <c r="C29" i="2"/>
  <c r="C39" i="2"/>
  <c r="C49" i="2"/>
  <c r="C59" i="2"/>
  <c r="C69" i="2"/>
  <c r="C79" i="2"/>
  <c r="C89" i="2"/>
  <c r="C99" i="2"/>
  <c r="C109" i="2"/>
  <c r="B11" i="2"/>
  <c r="B21" i="2"/>
  <c r="B31" i="2"/>
  <c r="B41" i="2"/>
  <c r="B51" i="2"/>
  <c r="B61" i="2"/>
  <c r="B71" i="2"/>
  <c r="B81" i="2"/>
  <c r="B91" i="2"/>
  <c r="B101" i="2"/>
  <c r="AP3" i="1"/>
  <c r="AP13" i="1"/>
  <c r="AP23" i="1"/>
  <c r="AP33" i="1"/>
  <c r="AP43" i="1"/>
  <c r="AP53" i="1"/>
  <c r="AP63" i="1"/>
  <c r="AP73" i="1"/>
  <c r="AP83" i="1"/>
  <c r="AP93" i="1"/>
  <c r="AP103" i="1"/>
  <c r="AP113" i="1"/>
  <c r="AP123" i="1"/>
  <c r="AP133" i="1"/>
  <c r="AP143" i="1"/>
  <c r="AP153" i="1"/>
  <c r="AP163" i="1"/>
  <c r="AP173" i="1"/>
  <c r="AP183" i="1"/>
  <c r="AP193" i="1"/>
  <c r="AP203" i="1"/>
  <c r="AP213" i="1"/>
  <c r="AP223" i="1"/>
  <c r="AP233" i="1"/>
  <c r="AP243" i="1"/>
  <c r="AP253" i="1"/>
  <c r="AP263" i="1"/>
  <c r="AP273" i="1"/>
  <c r="AP283" i="1"/>
  <c r="AP293" i="1"/>
  <c r="L107" i="2"/>
  <c r="K99" i="2"/>
  <c r="J81" i="2"/>
  <c r="I6" i="2"/>
  <c r="I31" i="2"/>
  <c r="I53" i="2"/>
  <c r="I73" i="2"/>
  <c r="I93" i="2"/>
  <c r="H5" i="2"/>
  <c r="H25" i="2"/>
  <c r="H42" i="2"/>
  <c r="H58" i="2"/>
  <c r="H75" i="2"/>
  <c r="H92" i="2"/>
  <c r="H108" i="2"/>
  <c r="G17" i="2"/>
  <c r="G34" i="2"/>
  <c r="G50" i="2"/>
  <c r="G67" i="2"/>
  <c r="G84" i="2"/>
  <c r="G100" i="2"/>
  <c r="F9" i="2"/>
  <c r="F26" i="2"/>
  <c r="F42" i="2"/>
  <c r="F59" i="2"/>
  <c r="F75" i="2"/>
  <c r="F89" i="2"/>
  <c r="F104" i="2"/>
  <c r="E9" i="2"/>
  <c r="E24" i="2"/>
  <c r="E38" i="2"/>
  <c r="E53" i="2"/>
  <c r="E67" i="2"/>
  <c r="E81" i="2"/>
  <c r="E93" i="2"/>
  <c r="E104" i="2"/>
  <c r="D8" i="2"/>
  <c r="D18" i="2"/>
  <c r="D28" i="2"/>
  <c r="D38" i="2"/>
  <c r="D48" i="2"/>
  <c r="D58" i="2"/>
  <c r="D68" i="2"/>
  <c r="D78" i="2"/>
  <c r="D88" i="2"/>
  <c r="D98" i="2"/>
  <c r="D108" i="2"/>
  <c r="C10" i="2"/>
  <c r="C20" i="2"/>
  <c r="C30" i="2"/>
  <c r="C40" i="2"/>
  <c r="C50" i="2"/>
  <c r="C60" i="2"/>
  <c r="C70" i="2"/>
  <c r="C80" i="2"/>
  <c r="C90" i="2"/>
  <c r="C100" i="2"/>
  <c r="C110" i="2"/>
  <c r="B12" i="2"/>
  <c r="B22" i="2"/>
  <c r="B32" i="2"/>
  <c r="B42" i="2"/>
  <c r="B52" i="2"/>
  <c r="B62" i="2"/>
  <c r="B72" i="2"/>
  <c r="B82" i="2"/>
  <c r="B92" i="2"/>
  <c r="B102" i="2"/>
  <c r="AP4" i="1"/>
  <c r="AP14" i="1"/>
  <c r="AP24" i="1"/>
  <c r="AP34" i="1"/>
  <c r="AP44" i="1"/>
  <c r="AP54" i="1"/>
  <c r="AP64" i="1"/>
  <c r="AP74" i="1"/>
  <c r="AP84" i="1"/>
  <c r="AP94" i="1"/>
  <c r="AP104" i="1"/>
  <c r="AP114" i="1"/>
  <c r="AP124" i="1"/>
  <c r="AP134" i="1"/>
  <c r="AP144" i="1"/>
  <c r="AP154" i="1"/>
  <c r="AP164" i="1"/>
  <c r="AP174" i="1"/>
  <c r="AP184" i="1"/>
  <c r="AP194" i="1"/>
  <c r="AP204" i="1"/>
  <c r="AP214" i="1"/>
  <c r="AP224" i="1"/>
  <c r="AP234" i="1"/>
  <c r="AP244" i="1"/>
  <c r="AP254" i="1"/>
  <c r="AP264" i="1"/>
  <c r="AP274" i="1"/>
  <c r="AP284" i="1"/>
  <c r="AP294" i="1"/>
  <c r="AP304" i="1"/>
  <c r="AP314" i="1"/>
  <c r="AP324" i="1"/>
  <c r="AP334" i="1"/>
  <c r="AP344" i="1"/>
  <c r="AP354" i="1"/>
  <c r="AP364" i="1"/>
  <c r="AP374" i="1"/>
  <c r="AP384" i="1"/>
  <c r="AP394" i="1"/>
  <c r="AP404" i="1"/>
  <c r="AP414" i="1"/>
  <c r="AP424" i="1"/>
  <c r="AP434" i="1"/>
  <c r="AP444" i="1"/>
  <c r="K9" i="2"/>
  <c r="K109" i="2"/>
  <c r="J84" i="2"/>
  <c r="I8" i="2"/>
  <c r="I33" i="2"/>
  <c r="I56" i="2"/>
  <c r="I76" i="2"/>
  <c r="I96" i="2"/>
  <c r="H8" i="2"/>
  <c r="H27" i="2"/>
  <c r="H43" i="2"/>
  <c r="H60" i="2"/>
  <c r="H77" i="2"/>
  <c r="H93" i="2"/>
  <c r="H110" i="2"/>
  <c r="G19" i="2"/>
  <c r="G35" i="2"/>
  <c r="G52" i="2"/>
  <c r="G69" i="2"/>
  <c r="G85" i="2"/>
  <c r="G102" i="2"/>
  <c r="F11" i="2"/>
  <c r="F27" i="2"/>
  <c r="F44" i="2"/>
  <c r="F61" i="2"/>
  <c r="F76" i="2"/>
  <c r="F91" i="2"/>
  <c r="F105" i="2"/>
  <c r="E11" i="2"/>
  <c r="E26" i="2"/>
  <c r="E39" i="2"/>
  <c r="E54" i="2"/>
  <c r="E68" i="2"/>
  <c r="E82" i="2"/>
  <c r="E94" i="2"/>
  <c r="E106" i="2"/>
  <c r="D9" i="2"/>
  <c r="D19" i="2"/>
  <c r="D29" i="2"/>
  <c r="D39" i="2"/>
  <c r="D49" i="2"/>
  <c r="D59" i="2"/>
  <c r="D69" i="2"/>
  <c r="D79" i="2"/>
  <c r="D89" i="2"/>
  <c r="D99" i="2"/>
  <c r="D109" i="2"/>
  <c r="C11" i="2"/>
  <c r="C21" i="2"/>
  <c r="C31" i="2"/>
  <c r="C41" i="2"/>
  <c r="C51" i="2"/>
  <c r="C61" i="2"/>
  <c r="C71" i="2"/>
  <c r="C81" i="2"/>
  <c r="C91" i="2"/>
  <c r="C101" i="2"/>
  <c r="B3" i="2"/>
  <c r="B13" i="2"/>
  <c r="B23" i="2"/>
  <c r="B33" i="2"/>
  <c r="B43" i="2"/>
  <c r="B53" i="2"/>
  <c r="B63" i="2"/>
  <c r="B73" i="2"/>
  <c r="B83" i="2"/>
  <c r="B93" i="2"/>
  <c r="B103" i="2"/>
  <c r="AP5" i="1"/>
  <c r="AP15" i="1"/>
  <c r="AP25" i="1"/>
  <c r="AP35" i="1"/>
  <c r="AP45" i="1"/>
  <c r="AP55" i="1"/>
  <c r="AP65" i="1"/>
  <c r="AP75" i="1"/>
  <c r="AP85" i="1"/>
  <c r="AP95" i="1"/>
  <c r="AP105" i="1"/>
  <c r="AP115" i="1"/>
  <c r="AP125" i="1"/>
  <c r="AP135" i="1"/>
  <c r="AP145" i="1"/>
  <c r="AP155" i="1"/>
  <c r="AP165" i="1"/>
  <c r="AP175" i="1"/>
  <c r="AP185" i="1"/>
  <c r="AP195" i="1"/>
  <c r="AP205" i="1"/>
  <c r="AP215" i="1"/>
  <c r="AP225" i="1"/>
  <c r="AP235" i="1"/>
  <c r="AP245" i="1"/>
  <c r="AP255" i="1"/>
  <c r="AP265" i="1"/>
  <c r="AP275" i="1"/>
  <c r="AP285" i="1"/>
  <c r="AP295" i="1"/>
  <c r="AP305" i="1"/>
  <c r="AP315" i="1"/>
  <c r="AP325" i="1"/>
  <c r="AP335" i="1"/>
  <c r="AP345" i="1"/>
  <c r="AP355" i="1"/>
  <c r="AP365" i="1"/>
  <c r="AP375" i="1"/>
  <c r="AP385" i="1"/>
  <c r="AP395" i="1"/>
  <c r="AP405" i="1"/>
  <c r="AP415" i="1"/>
  <c r="AP425" i="1"/>
  <c r="AP435" i="1"/>
  <c r="AP445" i="1"/>
  <c r="K19" i="2"/>
  <c r="J11" i="2"/>
  <c r="J91" i="2"/>
  <c r="I11" i="2"/>
  <c r="I36" i="2"/>
  <c r="I58" i="2"/>
  <c r="I78" i="2"/>
  <c r="I98" i="2"/>
  <c r="H10" i="2"/>
  <c r="H28" i="2"/>
  <c r="H45" i="2"/>
  <c r="H62" i="2"/>
  <c r="H78" i="2"/>
  <c r="H95" i="2"/>
  <c r="G4" i="2"/>
  <c r="G20" i="2"/>
  <c r="G37" i="2"/>
  <c r="G54" i="2"/>
  <c r="G70" i="2"/>
  <c r="G87" i="2"/>
  <c r="G104" i="2"/>
  <c r="F12" i="2"/>
  <c r="F29" i="2"/>
  <c r="F46" i="2"/>
  <c r="F62" i="2"/>
  <c r="F77" i="2"/>
  <c r="F92" i="2"/>
  <c r="F106" i="2"/>
  <c r="E13" i="2"/>
  <c r="E27" i="2"/>
  <c r="E41" i="2"/>
  <c r="E56" i="2"/>
  <c r="E69" i="2"/>
  <c r="E83" i="2"/>
  <c r="E96" i="2"/>
  <c r="E107" i="2"/>
  <c r="D10" i="2"/>
  <c r="D20" i="2"/>
  <c r="D30" i="2"/>
  <c r="D40" i="2"/>
  <c r="D50" i="2"/>
  <c r="D60" i="2"/>
  <c r="D70" i="2"/>
  <c r="D80" i="2"/>
  <c r="D90" i="2"/>
  <c r="D100" i="2"/>
  <c r="D110" i="2"/>
  <c r="C12" i="2"/>
  <c r="C22" i="2"/>
  <c r="C32" i="2"/>
  <c r="C42" i="2"/>
  <c r="C52" i="2"/>
  <c r="C62" i="2"/>
  <c r="C72" i="2"/>
  <c r="C82" i="2"/>
  <c r="C92" i="2"/>
  <c r="C102" i="2"/>
  <c r="B4" i="2"/>
  <c r="B14" i="2"/>
  <c r="B24" i="2"/>
  <c r="B34" i="2"/>
  <c r="B44" i="2"/>
  <c r="B54" i="2"/>
  <c r="B64" i="2"/>
  <c r="B74" i="2"/>
  <c r="B84" i="2"/>
  <c r="B94" i="2"/>
  <c r="B104" i="2"/>
  <c r="AP6" i="1"/>
  <c r="AP16" i="1"/>
  <c r="AP26" i="1"/>
  <c r="AP36" i="1"/>
  <c r="AP46" i="1"/>
  <c r="AP56" i="1"/>
  <c r="AP66" i="1"/>
  <c r="AP76" i="1"/>
  <c r="AP86" i="1"/>
  <c r="AP96" i="1"/>
  <c r="AP106" i="1"/>
  <c r="AP116" i="1"/>
  <c r="AP126" i="1"/>
  <c r="AP136" i="1"/>
  <c r="AP146" i="1"/>
  <c r="AP156" i="1"/>
  <c r="AP166" i="1"/>
  <c r="AP176" i="1"/>
  <c r="AP186" i="1"/>
  <c r="AP196" i="1"/>
  <c r="AP206" i="1"/>
  <c r="AP216" i="1"/>
  <c r="AP226" i="1"/>
  <c r="AP236" i="1"/>
  <c r="AP246" i="1"/>
  <c r="AP256" i="1"/>
  <c r="AP266" i="1"/>
  <c r="AP276" i="1"/>
  <c r="AP286" i="1"/>
  <c r="AP296" i="1"/>
  <c r="AP306" i="1"/>
  <c r="AP316" i="1"/>
  <c r="AP326" i="1"/>
  <c r="AP336" i="1"/>
  <c r="AP346" i="1"/>
  <c r="AP356" i="1"/>
  <c r="AP366" i="1"/>
  <c r="AP376" i="1"/>
  <c r="AP386" i="1"/>
  <c r="AP396" i="1"/>
  <c r="AP406" i="1"/>
  <c r="AP416" i="1"/>
  <c r="AP426" i="1"/>
  <c r="AP436" i="1"/>
  <c r="AP446" i="1"/>
  <c r="AP456" i="1"/>
  <c r="AP466" i="1"/>
  <c r="AP476" i="1"/>
  <c r="AP486" i="1"/>
  <c r="AP496" i="1"/>
  <c r="AP506" i="1"/>
  <c r="AP516" i="1"/>
  <c r="AP526" i="1"/>
  <c r="AP536" i="1"/>
  <c r="AP546" i="1"/>
  <c r="AP556" i="1"/>
  <c r="AP566" i="1"/>
  <c r="K29" i="2"/>
  <c r="J21" i="2"/>
  <c r="J94" i="2"/>
  <c r="I13" i="2"/>
  <c r="I38" i="2"/>
  <c r="I60" i="2"/>
  <c r="I80" i="2"/>
  <c r="I100" i="2"/>
  <c r="H12" i="2"/>
  <c r="H30" i="2"/>
  <c r="H47" i="2"/>
  <c r="H63" i="2"/>
  <c r="H80" i="2"/>
  <c r="H97" i="2"/>
  <c r="G5" i="2"/>
  <c r="G22" i="2"/>
  <c r="G39" i="2"/>
  <c r="G55" i="2"/>
  <c r="G72" i="2"/>
  <c r="G89" i="2"/>
  <c r="G105" i="2"/>
  <c r="F14" i="2"/>
  <c r="F31" i="2"/>
  <c r="F47" i="2"/>
  <c r="F64" i="2"/>
  <c r="F79" i="2"/>
  <c r="F94" i="2"/>
  <c r="F107" i="2"/>
  <c r="E14" i="2"/>
  <c r="E28" i="2"/>
  <c r="E43" i="2"/>
  <c r="E57" i="2"/>
  <c r="E71" i="2"/>
  <c r="E84" i="2"/>
  <c r="E97" i="2"/>
  <c r="E108" i="2"/>
  <c r="D11" i="2"/>
  <c r="D21" i="2"/>
  <c r="D31" i="2"/>
  <c r="D41" i="2"/>
  <c r="D51" i="2"/>
  <c r="D61" i="2"/>
  <c r="D71" i="2"/>
  <c r="D81" i="2"/>
  <c r="D91" i="2"/>
  <c r="D101" i="2"/>
  <c r="C3" i="2"/>
  <c r="C13" i="2"/>
  <c r="C23" i="2"/>
  <c r="C33" i="2"/>
  <c r="C43" i="2"/>
  <c r="C53" i="2"/>
  <c r="C63" i="2"/>
  <c r="C73" i="2"/>
  <c r="C83" i="2"/>
  <c r="C93" i="2"/>
  <c r="C103" i="2"/>
  <c r="B5" i="2"/>
  <c r="B15" i="2"/>
  <c r="B25" i="2"/>
  <c r="B35" i="2"/>
  <c r="B45" i="2"/>
  <c r="B55" i="2"/>
  <c r="B65" i="2"/>
  <c r="B75" i="2"/>
  <c r="B85" i="2"/>
  <c r="B95" i="2"/>
  <c r="B105" i="2"/>
  <c r="AP7" i="1"/>
  <c r="AP17" i="1"/>
  <c r="AP27" i="1"/>
  <c r="AP37" i="1"/>
  <c r="AP47" i="1"/>
  <c r="AP57" i="1"/>
  <c r="AP67" i="1"/>
  <c r="AP77" i="1"/>
  <c r="AP87" i="1"/>
  <c r="AP97" i="1"/>
  <c r="AP107" i="1"/>
  <c r="AP117" i="1"/>
  <c r="AP127" i="1"/>
  <c r="AP137" i="1"/>
  <c r="AP147" i="1"/>
  <c r="AP157" i="1"/>
  <c r="AP167" i="1"/>
  <c r="AP177" i="1"/>
  <c r="AP187" i="1"/>
  <c r="AP197" i="1"/>
  <c r="AP207" i="1"/>
  <c r="AP217" i="1"/>
  <c r="K39" i="2"/>
  <c r="J31" i="2"/>
  <c r="J96" i="2"/>
  <c r="I16" i="2"/>
  <c r="I41" i="2"/>
  <c r="I61" i="2"/>
  <c r="I81" i="2"/>
  <c r="I101" i="2"/>
  <c r="H13" i="2"/>
  <c r="H32" i="2"/>
  <c r="H48" i="2"/>
  <c r="H65" i="2"/>
  <c r="H82" i="2"/>
  <c r="H98" i="2"/>
  <c r="G7" i="2"/>
  <c r="G24" i="2"/>
  <c r="G40" i="2"/>
  <c r="G57" i="2"/>
  <c r="G74" i="2"/>
  <c r="G90" i="2"/>
  <c r="G107" i="2"/>
  <c r="F16" i="2"/>
  <c r="F32" i="2"/>
  <c r="F49" i="2"/>
  <c r="F66" i="2"/>
  <c r="F81" i="2"/>
  <c r="F95" i="2"/>
  <c r="F109" i="2"/>
  <c r="E16" i="2"/>
  <c r="E29" i="2"/>
  <c r="E44" i="2"/>
  <c r="E58" i="2"/>
  <c r="E73" i="2"/>
  <c r="E86" i="2"/>
  <c r="E98" i="2"/>
  <c r="E109" i="2"/>
  <c r="D12" i="2"/>
  <c r="D22" i="2"/>
  <c r="D32" i="2"/>
  <c r="D42" i="2"/>
  <c r="D52" i="2"/>
  <c r="D62" i="2"/>
  <c r="D72" i="2"/>
  <c r="D82" i="2"/>
  <c r="D92" i="2"/>
  <c r="D102" i="2"/>
  <c r="C4" i="2"/>
  <c r="C14" i="2"/>
  <c r="C24" i="2"/>
  <c r="C34" i="2"/>
  <c r="C44" i="2"/>
  <c r="C54" i="2"/>
  <c r="C64" i="2"/>
  <c r="C74" i="2"/>
  <c r="C84" i="2"/>
  <c r="C94" i="2"/>
  <c r="C104" i="2"/>
  <c r="B6" i="2"/>
  <c r="B16" i="2"/>
  <c r="B26" i="2"/>
  <c r="B36" i="2"/>
  <c r="B46" i="2"/>
  <c r="B56" i="2"/>
  <c r="B66" i="2"/>
  <c r="B76" i="2"/>
  <c r="B86" i="2"/>
  <c r="B96" i="2"/>
  <c r="B106" i="2"/>
  <c r="AP8" i="1"/>
  <c r="AP18" i="1"/>
  <c r="AP28" i="1"/>
  <c r="AP38" i="1"/>
  <c r="AP48" i="1"/>
  <c r="AP58" i="1"/>
  <c r="AP68" i="1"/>
  <c r="AP78" i="1"/>
  <c r="AP88" i="1"/>
  <c r="AP98" i="1"/>
  <c r="AP108" i="1"/>
  <c r="AP118" i="1"/>
  <c r="AP128" i="1"/>
  <c r="AP138" i="1"/>
  <c r="AP148" i="1"/>
  <c r="AP158" i="1"/>
  <c r="AP168" i="1"/>
  <c r="AP178" i="1"/>
  <c r="AP188" i="1"/>
  <c r="AP198" i="1"/>
  <c r="AP208" i="1"/>
  <c r="AP218" i="1"/>
  <c r="AP228" i="1"/>
  <c r="AP238" i="1"/>
  <c r="AP248" i="1"/>
  <c r="AP258" i="1"/>
  <c r="AP268" i="1"/>
  <c r="AP278" i="1"/>
  <c r="AP288" i="1"/>
  <c r="AP298" i="1"/>
  <c r="AP308" i="1"/>
  <c r="AP318" i="1"/>
  <c r="AP328" i="1"/>
  <c r="AP338" i="1"/>
  <c r="AP348" i="1"/>
  <c r="AP358" i="1"/>
  <c r="AP368" i="1"/>
  <c r="AP378" i="1"/>
  <c r="AP388" i="1"/>
  <c r="AP398" i="1"/>
  <c r="AP408" i="1"/>
  <c r="AP418" i="1"/>
  <c r="AP428" i="1"/>
  <c r="AP438" i="1"/>
  <c r="AP448" i="1"/>
  <c r="AP458" i="1"/>
  <c r="AP468" i="1"/>
  <c r="AP478" i="1"/>
  <c r="AP488" i="1"/>
  <c r="AP498" i="1"/>
  <c r="AP508" i="1"/>
  <c r="AP518" i="1"/>
  <c r="AP528" i="1"/>
  <c r="AP538" i="1"/>
  <c r="AP548" i="1"/>
  <c r="AP558" i="1"/>
  <c r="AP568" i="1"/>
  <c r="AP578" i="1"/>
  <c r="AP588" i="1"/>
  <c r="K49" i="2"/>
  <c r="J41" i="2"/>
  <c r="J101" i="2"/>
  <c r="I18" i="2"/>
  <c r="I43" i="2"/>
  <c r="I63" i="2"/>
  <c r="I83" i="2"/>
  <c r="I103" i="2"/>
  <c r="H15" i="2"/>
  <c r="H33" i="2"/>
  <c r="H50" i="2"/>
  <c r="H67" i="2"/>
  <c r="H83" i="2"/>
  <c r="H100" i="2"/>
  <c r="G9" i="2"/>
  <c r="G25" i="2"/>
  <c r="G42" i="2"/>
  <c r="G59" i="2"/>
  <c r="G75" i="2"/>
  <c r="G92" i="2"/>
  <c r="G109" i="2"/>
  <c r="F17" i="2"/>
  <c r="F34" i="2"/>
  <c r="F51" i="2"/>
  <c r="F67" i="2"/>
  <c r="F82" i="2"/>
  <c r="F96" i="2"/>
  <c r="E3" i="2"/>
  <c r="E17" i="2"/>
  <c r="E31" i="2"/>
  <c r="E46" i="2"/>
  <c r="E59" i="2"/>
  <c r="E74" i="2"/>
  <c r="E87" i="2"/>
  <c r="E99" i="2"/>
  <c r="E110" i="2"/>
  <c r="D13" i="2"/>
  <c r="D23" i="2"/>
  <c r="D33" i="2"/>
  <c r="D43" i="2"/>
  <c r="D53" i="2"/>
  <c r="D63" i="2"/>
  <c r="D73" i="2"/>
  <c r="D83" i="2"/>
  <c r="D93" i="2"/>
  <c r="D103" i="2"/>
  <c r="C5" i="2"/>
  <c r="C15" i="2"/>
  <c r="C25" i="2"/>
  <c r="C35" i="2"/>
  <c r="C45" i="2"/>
  <c r="C55" i="2"/>
  <c r="C65" i="2"/>
  <c r="C75" i="2"/>
  <c r="C85" i="2"/>
  <c r="C95" i="2"/>
  <c r="C105" i="2"/>
  <c r="B7" i="2"/>
  <c r="B17" i="2"/>
  <c r="B27" i="2"/>
  <c r="B37" i="2"/>
  <c r="B47" i="2"/>
  <c r="B57" i="2"/>
  <c r="B67" i="2"/>
  <c r="B77" i="2"/>
  <c r="B87" i="2"/>
  <c r="B97" i="2"/>
  <c r="B107" i="2"/>
  <c r="AP9" i="1"/>
  <c r="AP19" i="1"/>
  <c r="AP29" i="1"/>
  <c r="AP39" i="1"/>
  <c r="AP49" i="1"/>
  <c r="AP59" i="1"/>
  <c r="AP69" i="1"/>
  <c r="AP79" i="1"/>
  <c r="AP89" i="1"/>
  <c r="AP99" i="1"/>
  <c r="AP109" i="1"/>
  <c r="AP119" i="1"/>
  <c r="AP129" i="1"/>
  <c r="AP139" i="1"/>
  <c r="AP149" i="1"/>
  <c r="AP159" i="1"/>
  <c r="AP169" i="1"/>
  <c r="AP179" i="1"/>
  <c r="AP189" i="1"/>
  <c r="AP199" i="1"/>
  <c r="AP209" i="1"/>
  <c r="AP219" i="1"/>
  <c r="K59" i="2"/>
  <c r="J51" i="2"/>
  <c r="J104" i="2"/>
  <c r="I21" i="2"/>
  <c r="I46" i="2"/>
  <c r="I66" i="2"/>
  <c r="I86" i="2"/>
  <c r="I106" i="2"/>
  <c r="H18" i="2"/>
  <c r="H35" i="2"/>
  <c r="H52" i="2"/>
  <c r="H68" i="2"/>
  <c r="H85" i="2"/>
  <c r="H102" i="2"/>
  <c r="G10" i="2"/>
  <c r="G27" i="2"/>
  <c r="G44" i="2"/>
  <c r="G60" i="2"/>
  <c r="G77" i="2"/>
  <c r="G94" i="2"/>
  <c r="G110" i="2"/>
  <c r="F19" i="2"/>
  <c r="F36" i="2"/>
  <c r="F52" i="2"/>
  <c r="F69" i="2"/>
  <c r="F84" i="2"/>
  <c r="F97" i="2"/>
  <c r="E4" i="2"/>
  <c r="E18" i="2"/>
  <c r="E33" i="2"/>
  <c r="E47" i="2"/>
  <c r="E61" i="2"/>
  <c r="E76" i="2"/>
  <c r="E88" i="2"/>
  <c r="E100" i="2"/>
  <c r="D3" i="2"/>
  <c r="D14" i="2"/>
  <c r="D24" i="2"/>
  <c r="D34" i="2"/>
  <c r="D44" i="2"/>
  <c r="D54" i="2"/>
  <c r="D64" i="2"/>
  <c r="D74" i="2"/>
  <c r="D84" i="2"/>
  <c r="D94" i="2"/>
  <c r="D104" i="2"/>
  <c r="C6" i="2"/>
  <c r="C16" i="2"/>
  <c r="C26" i="2"/>
  <c r="C36" i="2"/>
  <c r="C46" i="2"/>
  <c r="C56" i="2"/>
  <c r="C66" i="2"/>
  <c r="C76" i="2"/>
  <c r="C86" i="2"/>
  <c r="C96" i="2"/>
  <c r="C106" i="2"/>
  <c r="B8" i="2"/>
  <c r="B18" i="2"/>
  <c r="B28" i="2"/>
  <c r="B38" i="2"/>
  <c r="B48" i="2"/>
  <c r="B58" i="2"/>
  <c r="B68" i="2"/>
  <c r="B78" i="2"/>
  <c r="B88" i="2"/>
  <c r="B98" i="2"/>
  <c r="B108" i="2"/>
  <c r="AP10" i="1"/>
  <c r="AP20" i="1"/>
  <c r="AP30" i="1"/>
  <c r="AP40" i="1"/>
  <c r="AP50" i="1"/>
  <c r="AP60" i="1"/>
  <c r="AP70" i="1"/>
  <c r="AP80" i="1"/>
  <c r="AP90" i="1"/>
  <c r="AP100" i="1"/>
  <c r="AP110" i="1"/>
  <c r="AP120" i="1"/>
  <c r="AP130" i="1"/>
  <c r="AP140" i="1"/>
  <c r="AP150" i="1"/>
  <c r="AP160" i="1"/>
  <c r="AP170" i="1"/>
  <c r="AP180" i="1"/>
  <c r="AP190" i="1"/>
  <c r="AP200" i="1"/>
  <c r="AP210" i="1"/>
  <c r="AP220" i="1"/>
  <c r="AP230" i="1"/>
  <c r="AP240" i="1"/>
  <c r="AP250" i="1"/>
  <c r="AP260" i="1"/>
  <c r="AP270" i="1"/>
  <c r="AP280" i="1"/>
  <c r="AP290" i="1"/>
  <c r="AP300" i="1"/>
  <c r="AP310" i="1"/>
  <c r="AP320" i="1"/>
  <c r="AP330" i="1"/>
  <c r="AP340" i="1"/>
  <c r="AP350" i="1"/>
  <c r="AP360" i="1"/>
  <c r="AP370" i="1"/>
  <c r="AP380" i="1"/>
  <c r="AP390" i="1"/>
  <c r="AP400" i="1"/>
  <c r="AP410" i="1"/>
  <c r="AP420" i="1"/>
  <c r="AP430" i="1"/>
  <c r="AP440" i="1"/>
  <c r="AP450" i="1"/>
  <c r="AP460" i="1"/>
  <c r="AP470" i="1"/>
  <c r="AP480" i="1"/>
  <c r="AP490" i="1"/>
  <c r="AP500" i="1"/>
  <c r="AP510" i="1"/>
  <c r="AP520" i="1"/>
  <c r="AP530" i="1"/>
  <c r="AP540" i="1"/>
  <c r="AP550" i="1"/>
  <c r="AP560" i="1"/>
  <c r="AP570" i="1"/>
  <c r="AP580" i="1"/>
  <c r="AP590" i="1"/>
  <c r="AP600" i="1"/>
  <c r="AP610" i="1"/>
  <c r="AP620" i="1"/>
  <c r="AP630" i="1"/>
  <c r="AP640" i="1"/>
  <c r="AP650" i="1"/>
  <c r="AP660" i="1"/>
  <c r="AP670" i="1"/>
  <c r="AP680" i="1"/>
  <c r="AP690" i="1"/>
  <c r="AP700" i="1"/>
  <c r="AP710" i="1"/>
  <c r="AP720" i="1"/>
  <c r="AP730" i="1"/>
  <c r="AP740" i="1"/>
  <c r="AP750" i="1"/>
  <c r="AP760" i="1"/>
  <c r="AP770" i="1"/>
  <c r="AP780" i="1"/>
  <c r="AP790" i="1"/>
  <c r="AP800" i="1"/>
  <c r="AP810" i="1"/>
  <c r="AP820" i="1"/>
  <c r="AP830" i="1"/>
  <c r="AP840" i="1"/>
  <c r="AP850" i="1"/>
  <c r="AP860" i="1"/>
  <c r="AP870" i="1"/>
  <c r="K69" i="2"/>
  <c r="J61" i="2"/>
  <c r="J106" i="2"/>
  <c r="I23" i="2"/>
  <c r="I48" i="2"/>
  <c r="I68" i="2"/>
  <c r="I88" i="2"/>
  <c r="I108" i="2"/>
  <c r="H20" i="2"/>
  <c r="H37" i="2"/>
  <c r="H53" i="2"/>
  <c r="H70" i="2"/>
  <c r="H87" i="2"/>
  <c r="H103" i="2"/>
  <c r="G12" i="2"/>
  <c r="G29" i="2"/>
  <c r="G45" i="2"/>
  <c r="G62" i="2"/>
  <c r="G79" i="2"/>
  <c r="G95" i="2"/>
  <c r="F4" i="2"/>
  <c r="F21" i="2"/>
  <c r="F37" i="2"/>
  <c r="F54" i="2"/>
  <c r="F71" i="2"/>
  <c r="F85" i="2"/>
  <c r="F99" i="2"/>
  <c r="E6" i="2"/>
  <c r="E19" i="2"/>
  <c r="E34" i="2"/>
  <c r="E48" i="2"/>
  <c r="E63" i="2"/>
  <c r="E77" i="2"/>
  <c r="E89" i="2"/>
  <c r="E101" i="2"/>
  <c r="D4" i="2"/>
  <c r="D15" i="2"/>
  <c r="D25" i="2"/>
  <c r="D35" i="2"/>
  <c r="D45" i="2"/>
  <c r="D55" i="2"/>
  <c r="D65" i="2"/>
  <c r="D75" i="2"/>
  <c r="D85" i="2"/>
  <c r="D95" i="2"/>
  <c r="D105" i="2"/>
  <c r="C7" i="2"/>
  <c r="C17" i="2"/>
  <c r="C27" i="2"/>
  <c r="C37" i="2"/>
  <c r="C47" i="2"/>
  <c r="C57" i="2"/>
  <c r="C67" i="2"/>
  <c r="C77" i="2"/>
  <c r="C87" i="2"/>
  <c r="C97" i="2"/>
  <c r="C107" i="2"/>
  <c r="B9" i="2"/>
  <c r="B19" i="2"/>
  <c r="B29" i="2"/>
  <c r="B39" i="2"/>
  <c r="B49" i="2"/>
  <c r="B59" i="2"/>
  <c r="B69" i="2"/>
  <c r="B79" i="2"/>
  <c r="B89" i="2"/>
  <c r="B99" i="2"/>
  <c r="B109" i="2"/>
  <c r="AP11" i="1"/>
  <c r="AP21" i="1"/>
  <c r="AP31" i="1"/>
  <c r="AP41" i="1"/>
  <c r="AP51" i="1"/>
  <c r="AP61" i="1"/>
  <c r="AP71" i="1"/>
  <c r="AP81" i="1"/>
  <c r="AP91" i="1"/>
  <c r="AP101" i="1"/>
  <c r="AP111" i="1"/>
  <c r="AP121" i="1"/>
  <c r="AP131" i="1"/>
  <c r="AP141" i="1"/>
  <c r="AP151" i="1"/>
  <c r="AP161" i="1"/>
  <c r="AP171" i="1"/>
  <c r="AP181" i="1"/>
  <c r="AP191" i="1"/>
  <c r="AP201" i="1"/>
  <c r="AP211" i="1"/>
  <c r="AP221" i="1"/>
  <c r="AP231" i="1"/>
  <c r="AP241" i="1"/>
  <c r="AP251" i="1"/>
  <c r="AP261" i="1"/>
  <c r="AP271" i="1"/>
  <c r="AP281" i="1"/>
  <c r="AP291" i="1"/>
  <c r="AP301" i="1"/>
  <c r="AP311" i="1"/>
  <c r="AP321" i="1"/>
  <c r="AP331" i="1"/>
  <c r="AP341" i="1"/>
  <c r="AP351" i="1"/>
  <c r="AP361" i="1"/>
  <c r="AP371" i="1"/>
  <c r="AP381" i="1"/>
  <c r="AP391" i="1"/>
  <c r="AP401" i="1"/>
  <c r="AP411" i="1"/>
  <c r="AP421" i="1"/>
  <c r="AP431" i="1"/>
  <c r="AP441" i="1"/>
  <c r="AP451" i="1"/>
  <c r="AP461" i="1"/>
  <c r="AP471" i="1"/>
  <c r="AP481" i="1"/>
  <c r="AP491" i="1"/>
  <c r="AP501" i="1"/>
  <c r="AP511" i="1"/>
  <c r="AP521" i="1"/>
  <c r="AP531" i="1"/>
  <c r="AP541" i="1"/>
  <c r="AP551" i="1"/>
  <c r="AP561" i="1"/>
  <c r="AP571" i="1"/>
  <c r="AP581" i="1"/>
  <c r="AP591" i="1"/>
  <c r="AP227" i="1"/>
  <c r="AP277" i="1"/>
  <c r="AP317" i="1"/>
  <c r="AP349" i="1"/>
  <c r="AP383" i="1"/>
  <c r="AP417" i="1"/>
  <c r="AP449" i="1"/>
  <c r="AP469" i="1"/>
  <c r="AP489" i="1"/>
  <c r="AP509" i="1"/>
  <c r="AP529" i="1"/>
  <c r="AP549" i="1"/>
  <c r="AP569" i="1"/>
  <c r="AP584" i="1"/>
  <c r="AP597" i="1"/>
  <c r="AP608" i="1"/>
  <c r="AP619" i="1"/>
  <c r="AP631" i="1"/>
  <c r="AP642" i="1"/>
  <c r="AP653" i="1"/>
  <c r="AP664" i="1"/>
  <c r="AP675" i="1"/>
  <c r="AP686" i="1"/>
  <c r="AP697" i="1"/>
  <c r="AP708" i="1"/>
  <c r="AP719" i="1"/>
  <c r="AP731" i="1"/>
  <c r="AP742" i="1"/>
  <c r="AP753" i="1"/>
  <c r="AP764" i="1"/>
  <c r="AP775" i="1"/>
  <c r="AP786" i="1"/>
  <c r="AP797" i="1"/>
  <c r="AP808" i="1"/>
  <c r="AP819" i="1"/>
  <c r="AP831" i="1"/>
  <c r="AP842" i="1"/>
  <c r="AP853" i="1"/>
  <c r="AP864" i="1"/>
  <c r="AP875" i="1"/>
  <c r="AP885" i="1"/>
  <c r="AP895" i="1"/>
  <c r="AP905" i="1"/>
  <c r="AP915" i="1"/>
  <c r="AP925" i="1"/>
  <c r="AP935" i="1"/>
  <c r="AP945" i="1"/>
  <c r="AP955" i="1"/>
  <c r="AP965" i="1"/>
  <c r="AP975" i="1"/>
  <c r="AP985" i="1"/>
  <c r="AP995" i="1"/>
  <c r="AP1005" i="1"/>
  <c r="AP1015" i="1"/>
  <c r="AP1025" i="1"/>
  <c r="AP1035" i="1"/>
  <c r="AP1045" i="1"/>
  <c r="AP1055" i="1"/>
  <c r="AP1065" i="1"/>
  <c r="AP1075" i="1"/>
  <c r="AP1085" i="1"/>
  <c r="AP1095" i="1"/>
  <c r="AP1105" i="1"/>
  <c r="AP1115" i="1"/>
  <c r="AP1125" i="1"/>
  <c r="AP1135" i="1"/>
  <c r="AP1145" i="1"/>
  <c r="AP1155" i="1"/>
  <c r="AP1165" i="1"/>
  <c r="AP1175" i="1"/>
  <c r="AP1185" i="1"/>
  <c r="AP1195" i="1"/>
  <c r="AP1205" i="1"/>
  <c r="AP1215" i="1"/>
  <c r="AP1225" i="1"/>
  <c r="AP1235" i="1"/>
  <c r="AP1245" i="1"/>
  <c r="AP1255" i="1"/>
  <c r="AP1265" i="1"/>
  <c r="AP1275" i="1"/>
  <c r="AP1285" i="1"/>
  <c r="AP1295" i="1"/>
  <c r="AP1305" i="1"/>
  <c r="AP1315" i="1"/>
  <c r="AP1325" i="1"/>
  <c r="AP1335" i="1"/>
  <c r="AP1345" i="1"/>
  <c r="AP1355" i="1"/>
  <c r="AP1365" i="1"/>
  <c r="AP1375" i="1"/>
  <c r="AP1385" i="1"/>
  <c r="AP1395" i="1"/>
  <c r="AP1405" i="1"/>
  <c r="AP1415" i="1"/>
  <c r="AP1425" i="1"/>
  <c r="AP1435" i="1"/>
  <c r="AP1445" i="1"/>
  <c r="AP1455" i="1"/>
  <c r="AP1465" i="1"/>
  <c r="AP1475" i="1"/>
  <c r="AP1485" i="1"/>
  <c r="AP1495" i="1"/>
  <c r="AP1505" i="1"/>
  <c r="AP1515" i="1"/>
  <c r="AP1525" i="1"/>
  <c r="AP1535" i="1"/>
  <c r="AP1545" i="1"/>
  <c r="AP1555" i="1"/>
  <c r="AP1565" i="1"/>
  <c r="AP1575" i="1"/>
  <c r="AP1585" i="1"/>
  <c r="AP1595" i="1"/>
  <c r="AP1605" i="1"/>
  <c r="AP1615" i="1"/>
  <c r="AP1625" i="1"/>
  <c r="AP1635" i="1"/>
  <c r="AP1645" i="1"/>
  <c r="AP1655" i="1"/>
  <c r="AP1665" i="1"/>
  <c r="AP1675" i="1"/>
  <c r="AP1685" i="1"/>
  <c r="AP1695" i="1"/>
  <c r="AP1705" i="1"/>
  <c r="AP1715" i="1"/>
  <c r="AP1725" i="1"/>
  <c r="AP1735" i="1"/>
  <c r="AP1745" i="1"/>
  <c r="AP1755" i="1"/>
  <c r="AP1765" i="1"/>
  <c r="AP1775" i="1"/>
  <c r="AP1785" i="1"/>
  <c r="AP229" i="1"/>
  <c r="AP279" i="1"/>
  <c r="AP319" i="1"/>
  <c r="AP353" i="1"/>
  <c r="AP387" i="1"/>
  <c r="AP419" i="1"/>
  <c r="AP453" i="1"/>
  <c r="AP473" i="1"/>
  <c r="AP493" i="1"/>
  <c r="AP513" i="1"/>
  <c r="AP533" i="1"/>
  <c r="AP553" i="1"/>
  <c r="AP572" i="1"/>
  <c r="AP585" i="1"/>
  <c r="AP598" i="1"/>
  <c r="AP609" i="1"/>
  <c r="AP621" i="1"/>
  <c r="AP632" i="1"/>
  <c r="AP643" i="1"/>
  <c r="AP654" i="1"/>
  <c r="AP665" i="1"/>
  <c r="AP676" i="1"/>
  <c r="AP687" i="1"/>
  <c r="AP698" i="1"/>
  <c r="AP709" i="1"/>
  <c r="AP721" i="1"/>
  <c r="AP732" i="1"/>
  <c r="AP743" i="1"/>
  <c r="AP754" i="1"/>
  <c r="AP765" i="1"/>
  <c r="AP776" i="1"/>
  <c r="AP787" i="1"/>
  <c r="AP798" i="1"/>
  <c r="AP809" i="1"/>
  <c r="AP821" i="1"/>
  <c r="AP832" i="1"/>
  <c r="AP843" i="1"/>
  <c r="AP854" i="1"/>
  <c r="AP865" i="1"/>
  <c r="AP876" i="1"/>
  <c r="AP886" i="1"/>
  <c r="AP896" i="1"/>
  <c r="AP906" i="1"/>
  <c r="AP916" i="1"/>
  <c r="AP926" i="1"/>
  <c r="AP936" i="1"/>
  <c r="AP946" i="1"/>
  <c r="AP956" i="1"/>
  <c r="AP966" i="1"/>
  <c r="AP976" i="1"/>
  <c r="AP986" i="1"/>
  <c r="AP996" i="1"/>
  <c r="AP1006" i="1"/>
  <c r="AP1016" i="1"/>
  <c r="AP1026" i="1"/>
  <c r="AP237" i="1"/>
  <c r="AP287" i="1"/>
  <c r="AP323" i="1"/>
  <c r="AP357" i="1"/>
  <c r="AP389" i="1"/>
  <c r="AP423" i="1"/>
  <c r="AP454" i="1"/>
  <c r="AP474" i="1"/>
  <c r="AP494" i="1"/>
  <c r="AP514" i="1"/>
  <c r="AP534" i="1"/>
  <c r="AP554" i="1"/>
  <c r="AP573" i="1"/>
  <c r="AP586" i="1"/>
  <c r="AP599" i="1"/>
  <c r="AP611" i="1"/>
  <c r="AP622" i="1"/>
  <c r="AP633" i="1"/>
  <c r="AP644" i="1"/>
  <c r="AP655" i="1"/>
  <c r="AP666" i="1"/>
  <c r="AP677" i="1"/>
  <c r="AP688" i="1"/>
  <c r="AP699" i="1"/>
  <c r="AP711" i="1"/>
  <c r="AP722" i="1"/>
  <c r="AP733" i="1"/>
  <c r="AP744" i="1"/>
  <c r="AP755" i="1"/>
  <c r="AP766" i="1"/>
  <c r="AP777" i="1"/>
  <c r="AP788" i="1"/>
  <c r="AP799" i="1"/>
  <c r="AP811" i="1"/>
  <c r="AP822" i="1"/>
  <c r="AP833" i="1"/>
  <c r="AP844" i="1"/>
  <c r="AP855" i="1"/>
  <c r="AP866" i="1"/>
  <c r="AP877" i="1"/>
  <c r="AP887" i="1"/>
  <c r="AP897" i="1"/>
  <c r="AP907" i="1"/>
  <c r="AP917" i="1"/>
  <c r="AP927" i="1"/>
  <c r="AP937" i="1"/>
  <c r="AP947" i="1"/>
  <c r="AP957" i="1"/>
  <c r="AP967" i="1"/>
  <c r="AP977" i="1"/>
  <c r="AP987" i="1"/>
  <c r="AP997" i="1"/>
  <c r="AP1007" i="1"/>
  <c r="AP1017" i="1"/>
  <c r="AP1027" i="1"/>
  <c r="AP1037" i="1"/>
  <c r="AP1047" i="1"/>
  <c r="AP1057" i="1"/>
  <c r="AP1067" i="1"/>
  <c r="AP1077" i="1"/>
  <c r="AP1087" i="1"/>
  <c r="AP1097" i="1"/>
  <c r="AP1107" i="1"/>
  <c r="AP1117" i="1"/>
  <c r="AP1127" i="1"/>
  <c r="AP1137" i="1"/>
  <c r="AP1147" i="1"/>
  <c r="AP1157" i="1"/>
  <c r="AP1167" i="1"/>
  <c r="AP1177" i="1"/>
  <c r="AP1187" i="1"/>
  <c r="AP1197" i="1"/>
  <c r="AP1207" i="1"/>
  <c r="AP1217" i="1"/>
  <c r="AP1227" i="1"/>
  <c r="AP1237" i="1"/>
  <c r="AP1247" i="1"/>
  <c r="AP1257" i="1"/>
  <c r="AP1267" i="1"/>
  <c r="AP1277" i="1"/>
  <c r="AP1287" i="1"/>
  <c r="AP239" i="1"/>
  <c r="AP289" i="1"/>
  <c r="AP327" i="1"/>
  <c r="AP359" i="1"/>
  <c r="AP393" i="1"/>
  <c r="AP427" i="1"/>
  <c r="AP455" i="1"/>
  <c r="AP475" i="1"/>
  <c r="AP495" i="1"/>
  <c r="AP515" i="1"/>
  <c r="AP535" i="1"/>
  <c r="AP555" i="1"/>
  <c r="AP574" i="1"/>
  <c r="AP587" i="1"/>
  <c r="AP601" i="1"/>
  <c r="AP612" i="1"/>
  <c r="AP623" i="1"/>
  <c r="AP634" i="1"/>
  <c r="AP645" i="1"/>
  <c r="AP656" i="1"/>
  <c r="AP667" i="1"/>
  <c r="AP678" i="1"/>
  <c r="AP689" i="1"/>
  <c r="AP701" i="1"/>
  <c r="AP712" i="1"/>
  <c r="AP723" i="1"/>
  <c r="AP734" i="1"/>
  <c r="AP745" i="1"/>
  <c r="AP756" i="1"/>
  <c r="AP767" i="1"/>
  <c r="AP778" i="1"/>
  <c r="AP789" i="1"/>
  <c r="AP801" i="1"/>
  <c r="AP812" i="1"/>
  <c r="AP823" i="1"/>
  <c r="AP834" i="1"/>
  <c r="AP845" i="1"/>
  <c r="AP856" i="1"/>
  <c r="AP867" i="1"/>
  <c r="AP878" i="1"/>
  <c r="AP888" i="1"/>
  <c r="AP898" i="1"/>
  <c r="AP908" i="1"/>
  <c r="AP918" i="1"/>
  <c r="AP928" i="1"/>
  <c r="AP938" i="1"/>
  <c r="AP948" i="1"/>
  <c r="AP958" i="1"/>
  <c r="AP968" i="1"/>
  <c r="AP978" i="1"/>
  <c r="AP988" i="1"/>
  <c r="AP998" i="1"/>
  <c r="AP1008" i="1"/>
  <c r="AP1018" i="1"/>
  <c r="AP1028" i="1"/>
  <c r="AP1038" i="1"/>
  <c r="AP1048" i="1"/>
  <c r="AP1058" i="1"/>
  <c r="AP1068" i="1"/>
  <c r="AP1078" i="1"/>
  <c r="AP1088" i="1"/>
  <c r="AP1098" i="1"/>
  <c r="AP1108" i="1"/>
  <c r="AP1118" i="1"/>
  <c r="AP1128" i="1"/>
  <c r="AP1138" i="1"/>
  <c r="AP1148" i="1"/>
  <c r="AP1158" i="1"/>
  <c r="AP1168" i="1"/>
  <c r="AP1178" i="1"/>
  <c r="AP1188" i="1"/>
  <c r="AP1198" i="1"/>
  <c r="AP1208" i="1"/>
  <c r="AP1218" i="1"/>
  <c r="AP1228" i="1"/>
  <c r="AP1238" i="1"/>
  <c r="AP1248" i="1"/>
  <c r="AP1258" i="1"/>
  <c r="AP1268" i="1"/>
  <c r="AP1278" i="1"/>
  <c r="AP1288" i="1"/>
  <c r="AP1298" i="1"/>
  <c r="AP1308" i="1"/>
  <c r="AP1318" i="1"/>
  <c r="AP1328" i="1"/>
  <c r="AP1338" i="1"/>
  <c r="AP1348" i="1"/>
  <c r="AP1358" i="1"/>
  <c r="AP1368" i="1"/>
  <c r="AP1378" i="1"/>
  <c r="AP1388" i="1"/>
  <c r="AP1398" i="1"/>
  <c r="AP1408" i="1"/>
  <c r="AP1418" i="1"/>
  <c r="AP1428" i="1"/>
  <c r="AP1438" i="1"/>
  <c r="AP1448" i="1"/>
  <c r="AP1458" i="1"/>
  <c r="AP1468" i="1"/>
  <c r="AP1478" i="1"/>
  <c r="AP1488" i="1"/>
  <c r="AP1498" i="1"/>
  <c r="AP1508" i="1"/>
  <c r="AP1518" i="1"/>
  <c r="AP1528" i="1"/>
  <c r="AP1538" i="1"/>
  <c r="AP1548" i="1"/>
  <c r="AP1558" i="1"/>
  <c r="AP1568" i="1"/>
  <c r="AP1578" i="1"/>
  <c r="AP1588" i="1"/>
  <c r="AP1598" i="1"/>
  <c r="AP1608" i="1"/>
  <c r="AP1618" i="1"/>
  <c r="AP1628" i="1"/>
  <c r="AP1638" i="1"/>
  <c r="AP1648" i="1"/>
  <c r="AP1658" i="1"/>
  <c r="AP1668" i="1"/>
  <c r="AP1678" i="1"/>
  <c r="AP1688" i="1"/>
  <c r="AP1698" i="1"/>
  <c r="AP1708" i="1"/>
  <c r="AP1718" i="1"/>
  <c r="AP247" i="1"/>
  <c r="AP297" i="1"/>
  <c r="AP329" i="1"/>
  <c r="AP363" i="1"/>
  <c r="AP397" i="1"/>
  <c r="AP429" i="1"/>
  <c r="AP457" i="1"/>
  <c r="AP477" i="1"/>
  <c r="AP497" i="1"/>
  <c r="AP517" i="1"/>
  <c r="AP537" i="1"/>
  <c r="AP557" i="1"/>
  <c r="AP575" i="1"/>
  <c r="AP589" i="1"/>
  <c r="AP602" i="1"/>
  <c r="AP613" i="1"/>
  <c r="AP624" i="1"/>
  <c r="AP635" i="1"/>
  <c r="AP646" i="1"/>
  <c r="AP657" i="1"/>
  <c r="AP668" i="1"/>
  <c r="AP679" i="1"/>
  <c r="AP691" i="1"/>
  <c r="AP702" i="1"/>
  <c r="AP713" i="1"/>
  <c r="AP724" i="1"/>
  <c r="AP735" i="1"/>
  <c r="AP746" i="1"/>
  <c r="AP757" i="1"/>
  <c r="AP768" i="1"/>
  <c r="AP779" i="1"/>
  <c r="AP791" i="1"/>
  <c r="AP802" i="1"/>
  <c r="AP813" i="1"/>
  <c r="AP824" i="1"/>
  <c r="AP835" i="1"/>
  <c r="AP846" i="1"/>
  <c r="AP857" i="1"/>
  <c r="AP868" i="1"/>
  <c r="AP879" i="1"/>
  <c r="AP889" i="1"/>
  <c r="AP899" i="1"/>
  <c r="AP909" i="1"/>
  <c r="AP919" i="1"/>
  <c r="AP929" i="1"/>
  <c r="AP939" i="1"/>
  <c r="AP949" i="1"/>
  <c r="AP959" i="1"/>
  <c r="AP969" i="1"/>
  <c r="AP979" i="1"/>
  <c r="AP989" i="1"/>
  <c r="AP999" i="1"/>
  <c r="AP249" i="1"/>
  <c r="AP299" i="1"/>
  <c r="AP333" i="1"/>
  <c r="AP367" i="1"/>
  <c r="AP399" i="1"/>
  <c r="AP433" i="1"/>
  <c r="AP459" i="1"/>
  <c r="AP479" i="1"/>
  <c r="AP499" i="1"/>
  <c r="AP519" i="1"/>
  <c r="AP539" i="1"/>
  <c r="AP559" i="1"/>
  <c r="AP576" i="1"/>
  <c r="AP592" i="1"/>
  <c r="AP603" i="1"/>
  <c r="AP614" i="1"/>
  <c r="AP625" i="1"/>
  <c r="AP636" i="1"/>
  <c r="AP647" i="1"/>
  <c r="AP658" i="1"/>
  <c r="AP669" i="1"/>
  <c r="AP681" i="1"/>
  <c r="AP692" i="1"/>
  <c r="AP703" i="1"/>
  <c r="AP714" i="1"/>
  <c r="AP725" i="1"/>
  <c r="AP736" i="1"/>
  <c r="AP747" i="1"/>
  <c r="AP758" i="1"/>
  <c r="AP769" i="1"/>
  <c r="AP781" i="1"/>
  <c r="AP792" i="1"/>
  <c r="AP803" i="1"/>
  <c r="AP814" i="1"/>
  <c r="AP825" i="1"/>
  <c r="AP836" i="1"/>
  <c r="AP847" i="1"/>
  <c r="AP858" i="1"/>
  <c r="AP869" i="1"/>
  <c r="AP880" i="1"/>
  <c r="AP890" i="1"/>
  <c r="AP900" i="1"/>
  <c r="AP910" i="1"/>
  <c r="AP920" i="1"/>
  <c r="AP930" i="1"/>
  <c r="AP940" i="1"/>
  <c r="AP950" i="1"/>
  <c r="AP960" i="1"/>
  <c r="AP970" i="1"/>
  <c r="AP980" i="1"/>
  <c r="AP990" i="1"/>
  <c r="AP1000" i="1"/>
  <c r="AP1010" i="1"/>
  <c r="AP1020" i="1"/>
  <c r="AP1030" i="1"/>
  <c r="AP1040" i="1"/>
  <c r="AP1050" i="1"/>
  <c r="AP1060" i="1"/>
  <c r="AP1070" i="1"/>
  <c r="AP1080" i="1"/>
  <c r="AP1090" i="1"/>
  <c r="AP1100" i="1"/>
  <c r="AP1110" i="1"/>
  <c r="AP1120" i="1"/>
  <c r="AP1130" i="1"/>
  <c r="AP1140" i="1"/>
  <c r="AP1150" i="1"/>
  <c r="AP1160" i="1"/>
  <c r="AP1170" i="1"/>
  <c r="AP1180" i="1"/>
  <c r="AP1190" i="1"/>
  <c r="AP1200" i="1"/>
  <c r="AP1210" i="1"/>
  <c r="AP1220" i="1"/>
  <c r="AP1230" i="1"/>
  <c r="AP1240" i="1"/>
  <c r="AP1250" i="1"/>
  <c r="AP1260" i="1"/>
  <c r="AP1270" i="1"/>
  <c r="AP1280" i="1"/>
  <c r="AP1290" i="1"/>
  <c r="AP1300" i="1"/>
  <c r="AP1310" i="1"/>
  <c r="AP1320" i="1"/>
  <c r="AP1330" i="1"/>
  <c r="AP1340" i="1"/>
  <c r="AP1350" i="1"/>
  <c r="AP1360" i="1"/>
  <c r="AP1370" i="1"/>
  <c r="AP1380" i="1"/>
  <c r="AP1390" i="1"/>
  <c r="AP257" i="1"/>
  <c r="AP303" i="1"/>
  <c r="AP337" i="1"/>
  <c r="AP369" i="1"/>
  <c r="AP403" i="1"/>
  <c r="AP437" i="1"/>
  <c r="AP463" i="1"/>
  <c r="AP483" i="1"/>
  <c r="AP503" i="1"/>
  <c r="AP523" i="1"/>
  <c r="AP543" i="1"/>
  <c r="AP563" i="1"/>
  <c r="AP577" i="1"/>
  <c r="AP593" i="1"/>
  <c r="AP604" i="1"/>
  <c r="AP615" i="1"/>
  <c r="AP626" i="1"/>
  <c r="AP637" i="1"/>
  <c r="AP648" i="1"/>
  <c r="AP659" i="1"/>
  <c r="AP671" i="1"/>
  <c r="AP682" i="1"/>
  <c r="AP693" i="1"/>
  <c r="AP704" i="1"/>
  <c r="AP715" i="1"/>
  <c r="AP726" i="1"/>
  <c r="AP737" i="1"/>
  <c r="AP748" i="1"/>
  <c r="AP759" i="1"/>
  <c r="AP771" i="1"/>
  <c r="AP782" i="1"/>
  <c r="AP793" i="1"/>
  <c r="AP804" i="1"/>
  <c r="AP815" i="1"/>
  <c r="AP826" i="1"/>
  <c r="AP837" i="1"/>
  <c r="AP848" i="1"/>
  <c r="AP859" i="1"/>
  <c r="AP871" i="1"/>
  <c r="AP881" i="1"/>
  <c r="AP891" i="1"/>
  <c r="AP901" i="1"/>
  <c r="AP911" i="1"/>
  <c r="AP921" i="1"/>
  <c r="AP931" i="1"/>
  <c r="AP941" i="1"/>
  <c r="AP951" i="1"/>
  <c r="AP961" i="1"/>
  <c r="AP971" i="1"/>
  <c r="AP981" i="1"/>
  <c r="AP991" i="1"/>
  <c r="AP259" i="1"/>
  <c r="AP307" i="1"/>
  <c r="AP339" i="1"/>
  <c r="AP373" i="1"/>
  <c r="AP407" i="1"/>
  <c r="AP439" i="1"/>
  <c r="AP464" i="1"/>
  <c r="AP484" i="1"/>
  <c r="AP504" i="1"/>
  <c r="AP524" i="1"/>
  <c r="AP544" i="1"/>
  <c r="AP564" i="1"/>
  <c r="AP579" i="1"/>
  <c r="AP594" i="1"/>
  <c r="AP605" i="1"/>
  <c r="AP616" i="1"/>
  <c r="AP627" i="1"/>
  <c r="AP638" i="1"/>
  <c r="AP649" i="1"/>
  <c r="AP661" i="1"/>
  <c r="AP672" i="1"/>
  <c r="AP683" i="1"/>
  <c r="AP694" i="1"/>
  <c r="AP705" i="1"/>
  <c r="AP716" i="1"/>
  <c r="AP727" i="1"/>
  <c r="AP738" i="1"/>
  <c r="AP749" i="1"/>
  <c r="AP761" i="1"/>
  <c r="AP772" i="1"/>
  <c r="AP783" i="1"/>
  <c r="AP794" i="1"/>
  <c r="AP805" i="1"/>
  <c r="AP816" i="1"/>
  <c r="AP827" i="1"/>
  <c r="AP838" i="1"/>
  <c r="AP849" i="1"/>
  <c r="AP861" i="1"/>
  <c r="AP872" i="1"/>
  <c r="AP882" i="1"/>
  <c r="AP892" i="1"/>
  <c r="AP902" i="1"/>
  <c r="AP912" i="1"/>
  <c r="AP922" i="1"/>
  <c r="AP932" i="1"/>
  <c r="AP942" i="1"/>
  <c r="AP952" i="1"/>
  <c r="AP962" i="1"/>
  <c r="AP972" i="1"/>
  <c r="AP982" i="1"/>
  <c r="AP992" i="1"/>
  <c r="AP1002" i="1"/>
  <c r="AP1012" i="1"/>
  <c r="AP1022" i="1"/>
  <c r="AP1032" i="1"/>
  <c r="AP1042" i="1"/>
  <c r="AP1052" i="1"/>
  <c r="AP1062" i="1"/>
  <c r="AP1072" i="1"/>
  <c r="AP1082" i="1"/>
  <c r="AP1092" i="1"/>
  <c r="AP1102" i="1"/>
  <c r="AP1112" i="1"/>
  <c r="AP1122" i="1"/>
  <c r="AP1132" i="1"/>
  <c r="AP1142" i="1"/>
  <c r="AP1152" i="1"/>
  <c r="AP1162" i="1"/>
  <c r="AP1172" i="1"/>
  <c r="AP1182" i="1"/>
  <c r="AP1192" i="1"/>
  <c r="AP1202" i="1"/>
  <c r="AP1212" i="1"/>
  <c r="AP1222" i="1"/>
  <c r="AP1232" i="1"/>
  <c r="AP1242" i="1"/>
  <c r="AP1252" i="1"/>
  <c r="AP1262" i="1"/>
  <c r="AP1272" i="1"/>
  <c r="AP1282" i="1"/>
  <c r="AP1292" i="1"/>
  <c r="AP1302" i="1"/>
  <c r="AP1312" i="1"/>
  <c r="AP1322" i="1"/>
  <c r="AP1332" i="1"/>
  <c r="AP1342" i="1"/>
  <c r="AP1352" i="1"/>
  <c r="AP1362" i="1"/>
  <c r="AP1372" i="1"/>
  <c r="AP1382" i="1"/>
  <c r="AP1392" i="1"/>
  <c r="AP1402" i="1"/>
  <c r="AP1412" i="1"/>
  <c r="AP1422" i="1"/>
  <c r="AP1432" i="1"/>
  <c r="AP1442" i="1"/>
  <c r="AP1452" i="1"/>
  <c r="AP1462" i="1"/>
  <c r="AP1472" i="1"/>
  <c r="AP1482" i="1"/>
  <c r="AP1492" i="1"/>
  <c r="AP1502" i="1"/>
  <c r="AP1512" i="1"/>
  <c r="AP1522" i="1"/>
  <c r="AP1532" i="1"/>
  <c r="AP1542" i="1"/>
  <c r="AP1552" i="1"/>
  <c r="AP1562" i="1"/>
  <c r="AP1572" i="1"/>
  <c r="AP1582" i="1"/>
  <c r="AP1592" i="1"/>
  <c r="AP1602" i="1"/>
  <c r="AP1612" i="1"/>
  <c r="AP1622" i="1"/>
  <c r="AP1632" i="1"/>
  <c r="AP1642" i="1"/>
  <c r="AP1652" i="1"/>
  <c r="AP1662" i="1"/>
  <c r="AP1672" i="1"/>
  <c r="AP1682" i="1"/>
  <c r="AP1692" i="1"/>
  <c r="AP1702" i="1"/>
  <c r="AP1712" i="1"/>
  <c r="AP1722" i="1"/>
  <c r="AP1732" i="1"/>
  <c r="AP1742" i="1"/>
  <c r="AP1752" i="1"/>
  <c r="AP267" i="1"/>
  <c r="AP309" i="1"/>
  <c r="AP343" i="1"/>
  <c r="AP377" i="1"/>
  <c r="AP409" i="1"/>
  <c r="AP443" i="1"/>
  <c r="AP465" i="1"/>
  <c r="AP485" i="1"/>
  <c r="AP505" i="1"/>
  <c r="AP525" i="1"/>
  <c r="AP545" i="1"/>
  <c r="AP565" i="1"/>
  <c r="AP582" i="1"/>
  <c r="AP595" i="1"/>
  <c r="AP606" i="1"/>
  <c r="AP617" i="1"/>
  <c r="AP628" i="1"/>
  <c r="AP639" i="1"/>
  <c r="AP651" i="1"/>
  <c r="AP662" i="1"/>
  <c r="AP673" i="1"/>
  <c r="AP684" i="1"/>
  <c r="AP695" i="1"/>
  <c r="AP706" i="1"/>
  <c r="AP717" i="1"/>
  <c r="AP728" i="1"/>
  <c r="AP739" i="1"/>
  <c r="AP751" i="1"/>
  <c r="AP762" i="1"/>
  <c r="AP773" i="1"/>
  <c r="AP784" i="1"/>
  <c r="AP795" i="1"/>
  <c r="AP806" i="1"/>
  <c r="AP817" i="1"/>
  <c r="AP828" i="1"/>
  <c r="AP839" i="1"/>
  <c r="AP851" i="1"/>
  <c r="AP862" i="1"/>
  <c r="AP873" i="1"/>
  <c r="AP883" i="1"/>
  <c r="AP893" i="1"/>
  <c r="AP903" i="1"/>
  <c r="AP913" i="1"/>
  <c r="AP923" i="1"/>
  <c r="AP933" i="1"/>
  <c r="AP943" i="1"/>
  <c r="AP953" i="1"/>
  <c r="AP963" i="1"/>
  <c r="AP973" i="1"/>
  <c r="AP983" i="1"/>
  <c r="AP993" i="1"/>
  <c r="AP1003" i="1"/>
  <c r="AP1013" i="1"/>
  <c r="AP1023" i="1"/>
  <c r="AP1033" i="1"/>
  <c r="AP1043" i="1"/>
  <c r="AP1053" i="1"/>
  <c r="AP1063" i="1"/>
  <c r="AP1073" i="1"/>
  <c r="AP1083" i="1"/>
  <c r="AP1093" i="1"/>
  <c r="AP1103" i="1"/>
  <c r="AP1113" i="1"/>
  <c r="AP1123" i="1"/>
  <c r="AP1133" i="1"/>
  <c r="AP1143" i="1"/>
  <c r="AP1153" i="1"/>
  <c r="AP1163" i="1"/>
  <c r="AP1173" i="1"/>
  <c r="AP1183" i="1"/>
  <c r="AP1193" i="1"/>
  <c r="AP1203" i="1"/>
  <c r="AP1213" i="1"/>
  <c r="AP1223" i="1"/>
  <c r="AP1233" i="1"/>
  <c r="AP1243" i="1"/>
  <c r="AP1253" i="1"/>
  <c r="AP1263" i="1"/>
  <c r="AP1273" i="1"/>
  <c r="AP1283" i="1"/>
  <c r="AP1293" i="1"/>
  <c r="AP1303" i="1"/>
  <c r="AP1313" i="1"/>
  <c r="AP1323" i="1"/>
  <c r="AP1333" i="1"/>
  <c r="AP1343" i="1"/>
  <c r="AP1353" i="1"/>
  <c r="AP1363" i="1"/>
  <c r="AP1373" i="1"/>
  <c r="AP1383" i="1"/>
  <c r="AP1393" i="1"/>
  <c r="AP1403" i="1"/>
  <c r="AP1413" i="1"/>
  <c r="AP1423" i="1"/>
  <c r="AP1433" i="1"/>
  <c r="AP1443" i="1"/>
  <c r="AP1453" i="1"/>
  <c r="AP1463" i="1"/>
  <c r="AP1473" i="1"/>
  <c r="AP1483" i="1"/>
  <c r="AP1493" i="1"/>
  <c r="AP1503" i="1"/>
  <c r="AP1513" i="1"/>
  <c r="AP1523" i="1"/>
  <c r="AP1533" i="1"/>
  <c r="AP1543" i="1"/>
  <c r="AP1553" i="1"/>
  <c r="AP1563" i="1"/>
  <c r="AP269" i="1"/>
  <c r="AP313" i="1"/>
  <c r="AP347" i="1"/>
  <c r="AP379" i="1"/>
  <c r="AP413" i="1"/>
  <c r="AP447" i="1"/>
  <c r="AP467" i="1"/>
  <c r="AP487" i="1"/>
  <c r="AP507" i="1"/>
  <c r="AP527" i="1"/>
  <c r="AP547" i="1"/>
  <c r="AP567" i="1"/>
  <c r="AP583" i="1"/>
  <c r="AP596" i="1"/>
  <c r="AP607" i="1"/>
  <c r="AP618" i="1"/>
  <c r="AP629" i="1"/>
  <c r="AP641" i="1"/>
  <c r="AP652" i="1"/>
  <c r="AP663" i="1"/>
  <c r="AP674" i="1"/>
  <c r="AP685" i="1"/>
  <c r="AP696" i="1"/>
  <c r="AP707" i="1"/>
  <c r="AP718" i="1"/>
  <c r="AP729" i="1"/>
  <c r="AP741" i="1"/>
  <c r="AP752" i="1"/>
  <c r="AP763" i="1"/>
  <c r="AP774" i="1"/>
  <c r="AP785" i="1"/>
  <c r="AP796" i="1"/>
  <c r="AP807" i="1"/>
  <c r="AP818" i="1"/>
  <c r="AP829" i="1"/>
  <c r="AP841" i="1"/>
  <c r="AP852" i="1"/>
  <c r="AP863" i="1"/>
  <c r="AP874" i="1"/>
  <c r="AP884" i="1"/>
  <c r="AP894" i="1"/>
  <c r="AP904" i="1"/>
  <c r="AP914" i="1"/>
  <c r="AP924" i="1"/>
  <c r="AP934" i="1"/>
  <c r="AP944" i="1"/>
  <c r="AP954" i="1"/>
  <c r="AP964" i="1"/>
  <c r="AP974" i="1"/>
  <c r="AP984" i="1"/>
  <c r="AP994" i="1"/>
  <c r="AP1004" i="1"/>
  <c r="AP1014" i="1"/>
  <c r="AP1024" i="1"/>
  <c r="AP1034" i="1"/>
  <c r="AP1044" i="1"/>
  <c r="AP1054" i="1"/>
  <c r="AP1064" i="1"/>
  <c r="AP1074" i="1"/>
  <c r="AP1084" i="1"/>
  <c r="AP1094" i="1"/>
  <c r="AP1104" i="1"/>
  <c r="AP1114" i="1"/>
  <c r="AP1124" i="1"/>
  <c r="AP1134" i="1"/>
  <c r="AP1144" i="1"/>
  <c r="AP1154" i="1"/>
  <c r="AP1164" i="1"/>
  <c r="AP1174" i="1"/>
  <c r="AP1184" i="1"/>
  <c r="AP1194" i="1"/>
  <c r="AP1204" i="1"/>
  <c r="AP1214" i="1"/>
  <c r="AP1224" i="1"/>
  <c r="AP1234" i="1"/>
  <c r="AP1244" i="1"/>
  <c r="AP1254" i="1"/>
  <c r="AP1264" i="1"/>
  <c r="AP1274" i="1"/>
  <c r="AP1284" i="1"/>
  <c r="AP1294" i="1"/>
  <c r="AP1304" i="1"/>
  <c r="AP1314" i="1"/>
  <c r="AP1324" i="1"/>
  <c r="AP1334" i="1"/>
  <c r="AP1344" i="1"/>
  <c r="AP1354" i="1"/>
  <c r="AP1364" i="1"/>
  <c r="AP1374" i="1"/>
  <c r="AP1384" i="1"/>
  <c r="AP1394" i="1"/>
  <c r="AP1404" i="1"/>
  <c r="AP1001" i="1"/>
  <c r="AP1046" i="1"/>
  <c r="AP1079" i="1"/>
  <c r="AP1111" i="1"/>
  <c r="AP1146" i="1"/>
  <c r="AP1179" i="1"/>
  <c r="AP1211" i="1"/>
  <c r="AP1246" i="1"/>
  <c r="AP1279" i="1"/>
  <c r="AP1307" i="1"/>
  <c r="AP1331" i="1"/>
  <c r="AP1357" i="1"/>
  <c r="AP1381" i="1"/>
  <c r="AP1406" i="1"/>
  <c r="AP1421" i="1"/>
  <c r="AP1439" i="1"/>
  <c r="AP1456" i="1"/>
  <c r="AP1471" i="1"/>
  <c r="AP1489" i="1"/>
  <c r="AP1506" i="1"/>
  <c r="AP1521" i="1"/>
  <c r="AP1539" i="1"/>
  <c r="AP1556" i="1"/>
  <c r="AP1571" i="1"/>
  <c r="AP1586" i="1"/>
  <c r="AP1600" i="1"/>
  <c r="AP1614" i="1"/>
  <c r="AP1629" i="1"/>
  <c r="AP1643" i="1"/>
  <c r="AP1657" i="1"/>
  <c r="AP1671" i="1"/>
  <c r="AP1686" i="1"/>
  <c r="AP1700" i="1"/>
  <c r="AP1714" i="1"/>
  <c r="AP1728" i="1"/>
  <c r="AP1740" i="1"/>
  <c r="AP1753" i="1"/>
  <c r="AP1764" i="1"/>
  <c r="AP1776" i="1"/>
  <c r="AP1787" i="1"/>
  <c r="AP1797" i="1"/>
  <c r="AO7" i="1"/>
  <c r="AO17" i="1"/>
  <c r="AO27" i="1"/>
  <c r="AO37" i="1"/>
  <c r="AO47" i="1"/>
  <c r="AO57" i="1"/>
  <c r="AO67" i="1"/>
  <c r="AO77" i="1"/>
  <c r="AO87" i="1"/>
  <c r="AO97" i="1"/>
  <c r="AO107" i="1"/>
  <c r="AO117" i="1"/>
  <c r="AO127" i="1"/>
  <c r="AO137" i="1"/>
  <c r="AO147" i="1"/>
  <c r="AO157" i="1"/>
  <c r="AO167" i="1"/>
  <c r="AO177" i="1"/>
  <c r="AO187" i="1"/>
  <c r="AO197" i="1"/>
  <c r="AO207" i="1"/>
  <c r="AO217" i="1"/>
  <c r="AO227" i="1"/>
  <c r="AO237" i="1"/>
  <c r="AO247" i="1"/>
  <c r="AO257" i="1"/>
  <c r="AO267" i="1"/>
  <c r="AO277" i="1"/>
  <c r="AO287" i="1"/>
  <c r="AO297" i="1"/>
  <c r="AO307" i="1"/>
  <c r="AO317" i="1"/>
  <c r="AO327" i="1"/>
  <c r="AO337" i="1"/>
  <c r="AO347" i="1"/>
  <c r="AO357" i="1"/>
  <c r="AO367" i="1"/>
  <c r="AO377" i="1"/>
  <c r="AO387" i="1"/>
  <c r="AO397" i="1"/>
  <c r="AO407" i="1"/>
  <c r="AO417" i="1"/>
  <c r="AO427" i="1"/>
  <c r="AO437" i="1"/>
  <c r="AO447" i="1"/>
  <c r="AO457" i="1"/>
  <c r="AO467" i="1"/>
  <c r="AO477" i="1"/>
  <c r="AO487" i="1"/>
  <c r="AO497" i="1"/>
  <c r="AO507" i="1"/>
  <c r="AP1009" i="1"/>
  <c r="AP1049" i="1"/>
  <c r="AP1081" i="1"/>
  <c r="AP1116" i="1"/>
  <c r="AP1149" i="1"/>
  <c r="AP1181" i="1"/>
  <c r="AP1216" i="1"/>
  <c r="AP1249" i="1"/>
  <c r="AP1281" i="1"/>
  <c r="AP1309" i="1"/>
  <c r="AP1336" i="1"/>
  <c r="AP1359" i="1"/>
  <c r="AP1386" i="1"/>
  <c r="AP1407" i="1"/>
  <c r="AP1424" i="1"/>
  <c r="AP1440" i="1"/>
  <c r="AP1457" i="1"/>
  <c r="AP1474" i="1"/>
  <c r="AP1490" i="1"/>
  <c r="AP1507" i="1"/>
  <c r="AP1524" i="1"/>
  <c r="AP1540" i="1"/>
  <c r="AP1557" i="1"/>
  <c r="AP1573" i="1"/>
  <c r="AP1587" i="1"/>
  <c r="AP1601" i="1"/>
  <c r="AP1616" i="1"/>
  <c r="AP1630" i="1"/>
  <c r="AP1644" i="1"/>
  <c r="AP1659" i="1"/>
  <c r="AP1673" i="1"/>
  <c r="AP1687" i="1"/>
  <c r="AP1701" i="1"/>
  <c r="AP1716" i="1"/>
  <c r="AP1729" i="1"/>
  <c r="AP1741" i="1"/>
  <c r="AP1754" i="1"/>
  <c r="AP1766" i="1"/>
  <c r="AP1777" i="1"/>
  <c r="AP1788" i="1"/>
  <c r="AP1798" i="1"/>
  <c r="AO8" i="1"/>
  <c r="AO18" i="1"/>
  <c r="AO28" i="1"/>
  <c r="AO38" i="1"/>
  <c r="AO48" i="1"/>
  <c r="AO58" i="1"/>
  <c r="AO68" i="1"/>
  <c r="AO78" i="1"/>
  <c r="AO88" i="1"/>
  <c r="AO98" i="1"/>
  <c r="AO108" i="1"/>
  <c r="AO118" i="1"/>
  <c r="AO128" i="1"/>
  <c r="AO138" i="1"/>
  <c r="AO148" i="1"/>
  <c r="AO158" i="1"/>
  <c r="AO168" i="1"/>
  <c r="AO178" i="1"/>
  <c r="AO188" i="1"/>
  <c r="AO198" i="1"/>
  <c r="AO208" i="1"/>
  <c r="AO218" i="1"/>
  <c r="AO228" i="1"/>
  <c r="AO238" i="1"/>
  <c r="AO248" i="1"/>
  <c r="AO258" i="1"/>
  <c r="AO268" i="1"/>
  <c r="AO278" i="1"/>
  <c r="AO288" i="1"/>
  <c r="AO298" i="1"/>
  <c r="AO308" i="1"/>
  <c r="AO318" i="1"/>
  <c r="AO328" i="1"/>
  <c r="AO338" i="1"/>
  <c r="AO348" i="1"/>
  <c r="AO358" i="1"/>
  <c r="AO368" i="1"/>
  <c r="AP1011" i="1"/>
  <c r="AP1051" i="1"/>
  <c r="AP1086" i="1"/>
  <c r="AP1119" i="1"/>
  <c r="AP1151" i="1"/>
  <c r="AP1186" i="1"/>
  <c r="AP1219" i="1"/>
  <c r="AP1251" i="1"/>
  <c r="AP1286" i="1"/>
  <c r="AP1311" i="1"/>
  <c r="AP1337" i="1"/>
  <c r="AP1361" i="1"/>
  <c r="AP1387" i="1"/>
  <c r="AP1409" i="1"/>
  <c r="AP1426" i="1"/>
  <c r="AP1441" i="1"/>
  <c r="AP1459" i="1"/>
  <c r="AP1476" i="1"/>
  <c r="AP1491" i="1"/>
  <c r="AP1509" i="1"/>
  <c r="AP1526" i="1"/>
  <c r="AP1541" i="1"/>
  <c r="AP1559" i="1"/>
  <c r="AP1574" i="1"/>
  <c r="AP1589" i="1"/>
  <c r="AP1603" i="1"/>
  <c r="AP1617" i="1"/>
  <c r="AP1631" i="1"/>
  <c r="AP1646" i="1"/>
  <c r="AP1660" i="1"/>
  <c r="AP1674" i="1"/>
  <c r="AP1689" i="1"/>
  <c r="AP1703" i="1"/>
  <c r="AP1717" i="1"/>
  <c r="AP1730" i="1"/>
  <c r="AP1743" i="1"/>
  <c r="AP1756" i="1"/>
  <c r="AP1767" i="1"/>
  <c r="AP1778" i="1"/>
  <c r="AP1789" i="1"/>
  <c r="AP1799" i="1"/>
  <c r="AO9" i="1"/>
  <c r="AO19" i="1"/>
  <c r="AO29" i="1"/>
  <c r="AO39" i="1"/>
  <c r="AO49" i="1"/>
  <c r="AO59" i="1"/>
  <c r="AO69" i="1"/>
  <c r="AO79" i="1"/>
  <c r="AO89" i="1"/>
  <c r="AO99" i="1"/>
  <c r="AO109" i="1"/>
  <c r="AO119" i="1"/>
  <c r="AO129" i="1"/>
  <c r="AO139" i="1"/>
  <c r="AO149" i="1"/>
  <c r="AO159" i="1"/>
  <c r="AO169" i="1"/>
  <c r="AO179" i="1"/>
  <c r="AO189" i="1"/>
  <c r="AO199" i="1"/>
  <c r="AO209" i="1"/>
  <c r="AO219" i="1"/>
  <c r="AO229" i="1"/>
  <c r="AO239" i="1"/>
  <c r="AO249" i="1"/>
  <c r="AO259" i="1"/>
  <c r="AO269" i="1"/>
  <c r="AO279" i="1"/>
  <c r="AO289" i="1"/>
  <c r="AO299" i="1"/>
  <c r="AO309" i="1"/>
  <c r="AO319" i="1"/>
  <c r="AO329" i="1"/>
  <c r="AO339" i="1"/>
  <c r="AO349" i="1"/>
  <c r="AO359" i="1"/>
  <c r="AO369" i="1"/>
  <c r="AO379" i="1"/>
  <c r="AO389" i="1"/>
  <c r="AO399" i="1"/>
  <c r="AO409" i="1"/>
  <c r="AO419" i="1"/>
  <c r="AO429" i="1"/>
  <c r="AO439" i="1"/>
  <c r="AO449" i="1"/>
  <c r="AO459" i="1"/>
  <c r="AO469" i="1"/>
  <c r="AO479" i="1"/>
  <c r="AO489" i="1"/>
  <c r="AO499" i="1"/>
  <c r="AO509" i="1"/>
  <c r="AO519" i="1"/>
  <c r="AO529" i="1"/>
  <c r="AO539" i="1"/>
  <c r="AO549" i="1"/>
  <c r="AP1019" i="1"/>
  <c r="AP1056" i="1"/>
  <c r="AP1089" i="1"/>
  <c r="AP1121" i="1"/>
  <c r="AP1156" i="1"/>
  <c r="AP1189" i="1"/>
  <c r="AP1221" i="1"/>
  <c r="AP1256" i="1"/>
  <c r="AP1289" i="1"/>
  <c r="AP1316" i="1"/>
  <c r="AP1339" i="1"/>
  <c r="AP1366" i="1"/>
  <c r="AP1389" i="1"/>
  <c r="AP1410" i="1"/>
  <c r="AP1427" i="1"/>
  <c r="AP1444" i="1"/>
  <c r="AP1460" i="1"/>
  <c r="AP1477" i="1"/>
  <c r="AP1494" i="1"/>
  <c r="AP1510" i="1"/>
  <c r="AP1527" i="1"/>
  <c r="AP1544" i="1"/>
  <c r="AP1560" i="1"/>
  <c r="AP1576" i="1"/>
  <c r="AP1590" i="1"/>
  <c r="AP1604" i="1"/>
  <c r="AP1619" i="1"/>
  <c r="AP1633" i="1"/>
  <c r="AP1647" i="1"/>
  <c r="AP1661" i="1"/>
  <c r="AP1676" i="1"/>
  <c r="AP1690" i="1"/>
  <c r="AP1704" i="1"/>
  <c r="AP1719" i="1"/>
  <c r="AP1731" i="1"/>
  <c r="AP1744" i="1"/>
  <c r="AP1757" i="1"/>
  <c r="AP1768" i="1"/>
  <c r="AP1779" i="1"/>
  <c r="AP1790" i="1"/>
  <c r="AP1800" i="1"/>
  <c r="AO10" i="1"/>
  <c r="AO20" i="1"/>
  <c r="AO30" i="1"/>
  <c r="AO40" i="1"/>
  <c r="AO50" i="1"/>
  <c r="AO60" i="1"/>
  <c r="AO70" i="1"/>
  <c r="AO80" i="1"/>
  <c r="AO90" i="1"/>
  <c r="AO100" i="1"/>
  <c r="AO110" i="1"/>
  <c r="AO120" i="1"/>
  <c r="AO130" i="1"/>
  <c r="AO140" i="1"/>
  <c r="AO150" i="1"/>
  <c r="AO160" i="1"/>
  <c r="AO170" i="1"/>
  <c r="AO180" i="1"/>
  <c r="AO190" i="1"/>
  <c r="AO200" i="1"/>
  <c r="AO210" i="1"/>
  <c r="AO220" i="1"/>
  <c r="AO230" i="1"/>
  <c r="AO240" i="1"/>
  <c r="AO250" i="1"/>
  <c r="AO260" i="1"/>
  <c r="AO270" i="1"/>
  <c r="AO280" i="1"/>
  <c r="AO290" i="1"/>
  <c r="AO300" i="1"/>
  <c r="AO310" i="1"/>
  <c r="AO320" i="1"/>
  <c r="AO330" i="1"/>
  <c r="AO340" i="1"/>
  <c r="AO350" i="1"/>
  <c r="AO360" i="1"/>
  <c r="AO370" i="1"/>
  <c r="AO380" i="1"/>
  <c r="AO390" i="1"/>
  <c r="AP1021" i="1"/>
  <c r="AP1059" i="1"/>
  <c r="AP1091" i="1"/>
  <c r="AP1126" i="1"/>
  <c r="AP1159" i="1"/>
  <c r="AP1191" i="1"/>
  <c r="AP1226" i="1"/>
  <c r="AP1259" i="1"/>
  <c r="AP1291" i="1"/>
  <c r="AP1317" i="1"/>
  <c r="AP1341" i="1"/>
  <c r="AP1367" i="1"/>
  <c r="AP1391" i="1"/>
  <c r="AP1411" i="1"/>
  <c r="AP1429" i="1"/>
  <c r="AP1446" i="1"/>
  <c r="AP1461" i="1"/>
  <c r="AP1479" i="1"/>
  <c r="AP1496" i="1"/>
  <c r="AP1511" i="1"/>
  <c r="AP1529" i="1"/>
  <c r="AP1546" i="1"/>
  <c r="AP1561" i="1"/>
  <c r="AP1577" i="1"/>
  <c r="AP1591" i="1"/>
  <c r="AP1606" i="1"/>
  <c r="AP1620" i="1"/>
  <c r="AP1634" i="1"/>
  <c r="AP1649" i="1"/>
  <c r="AP1663" i="1"/>
  <c r="AP1677" i="1"/>
  <c r="AP1691" i="1"/>
  <c r="AP1706" i="1"/>
  <c r="AP1720" i="1"/>
  <c r="AP1733" i="1"/>
  <c r="AP1746" i="1"/>
  <c r="AP1758" i="1"/>
  <c r="AP1769" i="1"/>
  <c r="AP1780" i="1"/>
  <c r="AP1791" i="1"/>
  <c r="AP1801" i="1"/>
  <c r="AO11" i="1"/>
  <c r="AO21" i="1"/>
  <c r="AO31" i="1"/>
  <c r="AO41" i="1"/>
  <c r="AO51" i="1"/>
  <c r="AO61" i="1"/>
  <c r="AO71" i="1"/>
  <c r="AO81" i="1"/>
  <c r="AO91" i="1"/>
  <c r="AO101" i="1"/>
  <c r="AO111" i="1"/>
  <c r="AO121" i="1"/>
  <c r="AO131" i="1"/>
  <c r="AO141" i="1"/>
  <c r="AO151" i="1"/>
  <c r="AO161" i="1"/>
  <c r="AO171" i="1"/>
  <c r="AO181" i="1"/>
  <c r="AO191" i="1"/>
  <c r="AO201" i="1"/>
  <c r="AO211" i="1"/>
  <c r="AO221" i="1"/>
  <c r="AO231" i="1"/>
  <c r="AO241" i="1"/>
  <c r="AO251" i="1"/>
  <c r="AO261" i="1"/>
  <c r="AO271" i="1"/>
  <c r="AO281" i="1"/>
  <c r="AO291" i="1"/>
  <c r="AO301" i="1"/>
  <c r="AO311" i="1"/>
  <c r="AO321" i="1"/>
  <c r="AP1029" i="1"/>
  <c r="AP1061" i="1"/>
  <c r="AP1096" i="1"/>
  <c r="AP1129" i="1"/>
  <c r="AP1161" i="1"/>
  <c r="AP1196" i="1"/>
  <c r="AP1229" i="1"/>
  <c r="AP1261" i="1"/>
  <c r="AP1296" i="1"/>
  <c r="AP1319" i="1"/>
  <c r="AP1346" i="1"/>
  <c r="AP1369" i="1"/>
  <c r="AP1396" i="1"/>
  <c r="AP1414" i="1"/>
  <c r="AP1430" i="1"/>
  <c r="AP1447" i="1"/>
  <c r="AP1464" i="1"/>
  <c r="AP1480" i="1"/>
  <c r="AP1497" i="1"/>
  <c r="AP1514" i="1"/>
  <c r="AP1530" i="1"/>
  <c r="AP1547" i="1"/>
  <c r="AP1564" i="1"/>
  <c r="AP1579" i="1"/>
  <c r="AP1593" i="1"/>
  <c r="AP1607" i="1"/>
  <c r="AP1621" i="1"/>
  <c r="AP1636" i="1"/>
  <c r="AP1650" i="1"/>
  <c r="AP1664" i="1"/>
  <c r="AP1679" i="1"/>
  <c r="AP1693" i="1"/>
  <c r="AP1707" i="1"/>
  <c r="AP1721" i="1"/>
  <c r="AP1734" i="1"/>
  <c r="AP1747" i="1"/>
  <c r="AP1759" i="1"/>
  <c r="AP1770" i="1"/>
  <c r="AP1781" i="1"/>
  <c r="AP1792" i="1"/>
  <c r="AP1802" i="1"/>
  <c r="AO12" i="1"/>
  <c r="AO22" i="1"/>
  <c r="AO32" i="1"/>
  <c r="AO42" i="1"/>
  <c r="AO52" i="1"/>
  <c r="AO62" i="1"/>
  <c r="AO72" i="1"/>
  <c r="AO82" i="1"/>
  <c r="AO92" i="1"/>
  <c r="AO102" i="1"/>
  <c r="AO112" i="1"/>
  <c r="AO122" i="1"/>
  <c r="AO132" i="1"/>
  <c r="AO142" i="1"/>
  <c r="AO152" i="1"/>
  <c r="AO162" i="1"/>
  <c r="AO172" i="1"/>
  <c r="AO182" i="1"/>
  <c r="AO192" i="1"/>
  <c r="AO202" i="1"/>
  <c r="AO212" i="1"/>
  <c r="AO222" i="1"/>
  <c r="AO232" i="1"/>
  <c r="AO242" i="1"/>
  <c r="AO252" i="1"/>
  <c r="AO262" i="1"/>
  <c r="AO272" i="1"/>
  <c r="AO282" i="1"/>
  <c r="AO292" i="1"/>
  <c r="AO302" i="1"/>
  <c r="AO312" i="1"/>
  <c r="AO322" i="1"/>
  <c r="AO332" i="1"/>
  <c r="AO342" i="1"/>
  <c r="AO352" i="1"/>
  <c r="AO362" i="1"/>
  <c r="AO372" i="1"/>
  <c r="AO382" i="1"/>
  <c r="AO392" i="1"/>
  <c r="AO402" i="1"/>
  <c r="AO412" i="1"/>
  <c r="AO422" i="1"/>
  <c r="AO432" i="1"/>
  <c r="AO442" i="1"/>
  <c r="AO452" i="1"/>
  <c r="AO462" i="1"/>
  <c r="AO472" i="1"/>
  <c r="AO482" i="1"/>
  <c r="AO492" i="1"/>
  <c r="AO502" i="1"/>
  <c r="AO512" i="1"/>
  <c r="AO522" i="1"/>
  <c r="AO532" i="1"/>
  <c r="AO542" i="1"/>
  <c r="AO552" i="1"/>
  <c r="AO562" i="1"/>
  <c r="AO572" i="1"/>
  <c r="AO582" i="1"/>
  <c r="AO592" i="1"/>
  <c r="AO602" i="1"/>
  <c r="AO612" i="1"/>
  <c r="AO622" i="1"/>
  <c r="AO632" i="1"/>
  <c r="AO642" i="1"/>
  <c r="AO652" i="1"/>
  <c r="AO662" i="1"/>
  <c r="AO672" i="1"/>
  <c r="AO682" i="1"/>
  <c r="AO692" i="1"/>
  <c r="AO702" i="1"/>
  <c r="AO712" i="1"/>
  <c r="AO722" i="1"/>
  <c r="AO732" i="1"/>
  <c r="AO742" i="1"/>
  <c r="AO752" i="1"/>
  <c r="AO762" i="1"/>
  <c r="AO772" i="1"/>
  <c r="AO782" i="1"/>
  <c r="AO792" i="1"/>
  <c r="AO802" i="1"/>
  <c r="AO812" i="1"/>
  <c r="AO822" i="1"/>
  <c r="AO832" i="1"/>
  <c r="AO842" i="1"/>
  <c r="AO852" i="1"/>
  <c r="AO862" i="1"/>
  <c r="AP1031" i="1"/>
  <c r="AP1066" i="1"/>
  <c r="AP1099" i="1"/>
  <c r="AP1131" i="1"/>
  <c r="AP1166" i="1"/>
  <c r="AP1199" i="1"/>
  <c r="AP1231" i="1"/>
  <c r="AP1266" i="1"/>
  <c r="AP1297" i="1"/>
  <c r="AP1321" i="1"/>
  <c r="AP1347" i="1"/>
  <c r="AP1371" i="1"/>
  <c r="AP1397" i="1"/>
  <c r="AP1416" i="1"/>
  <c r="AP1431" i="1"/>
  <c r="AP1449" i="1"/>
  <c r="AP1466" i="1"/>
  <c r="AP1481" i="1"/>
  <c r="AP1499" i="1"/>
  <c r="AP1516" i="1"/>
  <c r="AP1531" i="1"/>
  <c r="AP1549" i="1"/>
  <c r="AP1566" i="1"/>
  <c r="AP1580" i="1"/>
  <c r="AP1594" i="1"/>
  <c r="AP1609" i="1"/>
  <c r="AP1623" i="1"/>
  <c r="AP1637" i="1"/>
  <c r="AP1651" i="1"/>
  <c r="AP1666" i="1"/>
  <c r="AP1680" i="1"/>
  <c r="AP1694" i="1"/>
  <c r="AP1709" i="1"/>
  <c r="AP1723" i="1"/>
  <c r="AP1736" i="1"/>
  <c r="AP1748" i="1"/>
  <c r="AP1760" i="1"/>
  <c r="AP1771" i="1"/>
  <c r="AP1782" i="1"/>
  <c r="AP1793" i="1"/>
  <c r="AO3" i="1"/>
  <c r="AO13" i="1"/>
  <c r="AO23" i="1"/>
  <c r="AO33" i="1"/>
  <c r="AO43" i="1"/>
  <c r="AO53" i="1"/>
  <c r="AO63" i="1"/>
  <c r="AO73" i="1"/>
  <c r="AO83" i="1"/>
  <c r="AO93" i="1"/>
  <c r="AO103" i="1"/>
  <c r="AO113" i="1"/>
  <c r="AO123" i="1"/>
  <c r="AO133" i="1"/>
  <c r="AO143" i="1"/>
  <c r="AO153" i="1"/>
  <c r="AO163" i="1"/>
  <c r="AO173" i="1"/>
  <c r="AO183" i="1"/>
  <c r="AO193" i="1"/>
  <c r="AO203" i="1"/>
  <c r="AO213" i="1"/>
  <c r="AO223" i="1"/>
  <c r="AO233" i="1"/>
  <c r="AO243" i="1"/>
  <c r="AO253" i="1"/>
  <c r="AO263" i="1"/>
  <c r="AO273" i="1"/>
  <c r="AO283" i="1"/>
  <c r="AO293" i="1"/>
  <c r="AO303" i="1"/>
  <c r="AO313" i="1"/>
  <c r="AO323" i="1"/>
  <c r="AO333" i="1"/>
  <c r="AO343" i="1"/>
  <c r="AO353" i="1"/>
  <c r="AO363" i="1"/>
  <c r="AO373" i="1"/>
  <c r="AO383" i="1"/>
  <c r="AO393" i="1"/>
  <c r="AO403" i="1"/>
  <c r="AO413" i="1"/>
  <c r="AO423" i="1"/>
  <c r="AO433" i="1"/>
  <c r="AO443" i="1"/>
  <c r="AO453" i="1"/>
  <c r="AO463" i="1"/>
  <c r="AO473" i="1"/>
  <c r="AO483" i="1"/>
  <c r="AO493" i="1"/>
  <c r="AO503" i="1"/>
  <c r="AO513" i="1"/>
  <c r="AO523" i="1"/>
  <c r="AO533" i="1"/>
  <c r="AO543" i="1"/>
  <c r="AO553" i="1"/>
  <c r="AO563" i="1"/>
  <c r="AP1036" i="1"/>
  <c r="AP1069" i="1"/>
  <c r="AP1101" i="1"/>
  <c r="AP1136" i="1"/>
  <c r="AP1169" i="1"/>
  <c r="AP1201" i="1"/>
  <c r="AP1236" i="1"/>
  <c r="AP1269" i="1"/>
  <c r="AP1299" i="1"/>
  <c r="AP1326" i="1"/>
  <c r="AP1349" i="1"/>
  <c r="AP1376" i="1"/>
  <c r="AP1399" i="1"/>
  <c r="AP1417" i="1"/>
  <c r="AP1434" i="1"/>
  <c r="AP1450" i="1"/>
  <c r="AP1467" i="1"/>
  <c r="AP1484" i="1"/>
  <c r="AP1500" i="1"/>
  <c r="AP1517" i="1"/>
  <c r="AP1534" i="1"/>
  <c r="AP1550" i="1"/>
  <c r="AP1567" i="1"/>
  <c r="AP1581" i="1"/>
  <c r="AP1596" i="1"/>
  <c r="AP1610" i="1"/>
  <c r="AP1624" i="1"/>
  <c r="AP1639" i="1"/>
  <c r="AP1653" i="1"/>
  <c r="AP1667" i="1"/>
  <c r="AP1681" i="1"/>
  <c r="AP1696" i="1"/>
  <c r="AP1710" i="1"/>
  <c r="AP1724" i="1"/>
  <c r="AP1737" i="1"/>
  <c r="AP1749" i="1"/>
  <c r="AP1761" i="1"/>
  <c r="AP1772" i="1"/>
  <c r="AP1783" i="1"/>
  <c r="AP1794" i="1"/>
  <c r="AO4" i="1"/>
  <c r="AO14" i="1"/>
  <c r="AO24" i="1"/>
  <c r="AO34" i="1"/>
  <c r="AO44" i="1"/>
  <c r="AO54" i="1"/>
  <c r="AO64" i="1"/>
  <c r="AO74" i="1"/>
  <c r="AO84" i="1"/>
  <c r="AO94" i="1"/>
  <c r="AO104" i="1"/>
  <c r="AO114" i="1"/>
  <c r="AO124" i="1"/>
  <c r="AO134" i="1"/>
  <c r="AO144" i="1"/>
  <c r="AO154" i="1"/>
  <c r="AO164" i="1"/>
  <c r="AO174" i="1"/>
  <c r="AO184" i="1"/>
  <c r="AO194" i="1"/>
  <c r="AO204" i="1"/>
  <c r="AO214" i="1"/>
  <c r="AP1039" i="1"/>
  <c r="AP1071" i="1"/>
  <c r="AP1106" i="1"/>
  <c r="AP1139" i="1"/>
  <c r="AP1171" i="1"/>
  <c r="AP1206" i="1"/>
  <c r="AP1239" i="1"/>
  <c r="AP1271" i="1"/>
  <c r="AP1301" i="1"/>
  <c r="AP1327" i="1"/>
  <c r="AP1351" i="1"/>
  <c r="AP1377" i="1"/>
  <c r="AP1400" i="1"/>
  <c r="AP1419" i="1"/>
  <c r="AP1436" i="1"/>
  <c r="AP1451" i="1"/>
  <c r="AP1469" i="1"/>
  <c r="AP1486" i="1"/>
  <c r="AP1501" i="1"/>
  <c r="AP1519" i="1"/>
  <c r="AP1536" i="1"/>
  <c r="AP1551" i="1"/>
  <c r="AP1569" i="1"/>
  <c r="AP1583" i="1"/>
  <c r="AP1597" i="1"/>
  <c r="AP1611" i="1"/>
  <c r="AP1626" i="1"/>
  <c r="AP1640" i="1"/>
  <c r="AP1654" i="1"/>
  <c r="AP1669" i="1"/>
  <c r="AP1683" i="1"/>
  <c r="AP1697" i="1"/>
  <c r="AP1711" i="1"/>
  <c r="AP1726" i="1"/>
  <c r="AP1738" i="1"/>
  <c r="AP1750" i="1"/>
  <c r="AP1762" i="1"/>
  <c r="AP1773" i="1"/>
  <c r="AP1784" i="1"/>
  <c r="AP1795" i="1"/>
  <c r="AO5" i="1"/>
  <c r="AO15" i="1"/>
  <c r="AO25" i="1"/>
  <c r="AO35" i="1"/>
  <c r="AO45" i="1"/>
  <c r="AO55" i="1"/>
  <c r="AO65" i="1"/>
  <c r="AO75" i="1"/>
  <c r="AO85" i="1"/>
  <c r="AO95" i="1"/>
  <c r="AO105" i="1"/>
  <c r="AO115" i="1"/>
  <c r="AO125" i="1"/>
  <c r="AO135" i="1"/>
  <c r="AO145" i="1"/>
  <c r="AO155" i="1"/>
  <c r="AO165" i="1"/>
  <c r="AO175" i="1"/>
  <c r="AO185" i="1"/>
  <c r="AO195" i="1"/>
  <c r="AO205" i="1"/>
  <c r="AO215" i="1"/>
  <c r="AO225" i="1"/>
  <c r="AO235" i="1"/>
  <c r="AO245" i="1"/>
  <c r="AO255" i="1"/>
  <c r="AO265" i="1"/>
  <c r="AO275" i="1"/>
  <c r="AO285" i="1"/>
  <c r="AO295" i="1"/>
  <c r="AO305" i="1"/>
  <c r="AO315" i="1"/>
  <c r="AO325" i="1"/>
  <c r="AO335" i="1"/>
  <c r="AO345" i="1"/>
  <c r="AO355" i="1"/>
  <c r="AO365" i="1"/>
  <c r="AO375" i="1"/>
  <c r="AO385" i="1"/>
  <c r="AO395" i="1"/>
  <c r="AP1041" i="1"/>
  <c r="AP1076" i="1"/>
  <c r="AP1109" i="1"/>
  <c r="AP1141" i="1"/>
  <c r="AP1176" i="1"/>
  <c r="AP1209" i="1"/>
  <c r="AP1241" i="1"/>
  <c r="AP1276" i="1"/>
  <c r="AP1306" i="1"/>
  <c r="AP1329" i="1"/>
  <c r="AP1356" i="1"/>
  <c r="AP1379" i="1"/>
  <c r="AP1401" i="1"/>
  <c r="AP1420" i="1"/>
  <c r="AP1437" i="1"/>
  <c r="AP1454" i="1"/>
  <c r="AP1470" i="1"/>
  <c r="AP1487" i="1"/>
  <c r="AP1504" i="1"/>
  <c r="AP1520" i="1"/>
  <c r="AP1537" i="1"/>
  <c r="AP1554" i="1"/>
  <c r="AP1570" i="1"/>
  <c r="AP1584" i="1"/>
  <c r="AP1599" i="1"/>
  <c r="AP1613" i="1"/>
  <c r="AP1627" i="1"/>
  <c r="AP1641" i="1"/>
  <c r="AP1656" i="1"/>
  <c r="AP1670" i="1"/>
  <c r="AP1684" i="1"/>
  <c r="AP1699" i="1"/>
  <c r="AP1713" i="1"/>
  <c r="AP1727" i="1"/>
  <c r="AP1739" i="1"/>
  <c r="AP1751" i="1"/>
  <c r="AP1763" i="1"/>
  <c r="AP1774" i="1"/>
  <c r="AP1786" i="1"/>
  <c r="AP1796" i="1"/>
  <c r="AO6" i="1"/>
  <c r="AO16" i="1"/>
  <c r="AO26" i="1"/>
  <c r="AO36" i="1"/>
  <c r="AO46" i="1"/>
  <c r="AO56" i="1"/>
  <c r="AO66" i="1"/>
  <c r="AO76" i="1"/>
  <c r="AO86" i="1"/>
  <c r="AO96" i="1"/>
  <c r="AO106" i="1"/>
  <c r="AO116" i="1"/>
  <c r="AO126" i="1"/>
  <c r="AO136" i="1"/>
  <c r="AO146" i="1"/>
  <c r="AO156" i="1"/>
  <c r="AO166" i="1"/>
  <c r="AO176" i="1"/>
  <c r="AO186" i="1"/>
  <c r="AO196" i="1"/>
  <c r="AO206" i="1"/>
  <c r="AO216" i="1"/>
  <c r="AO226" i="1"/>
  <c r="AO236" i="1"/>
  <c r="AO246" i="1"/>
  <c r="AO256" i="1"/>
  <c r="AO266" i="1"/>
  <c r="AO276" i="1"/>
  <c r="AO286" i="1"/>
  <c r="AO296" i="1"/>
  <c r="AO306" i="1"/>
  <c r="AO316" i="1"/>
  <c r="AO326" i="1"/>
  <c r="AO336" i="1"/>
  <c r="AO346" i="1"/>
  <c r="AO356" i="1"/>
  <c r="AO366" i="1"/>
  <c r="AO376" i="1"/>
  <c r="AO386" i="1"/>
  <c r="AO396" i="1"/>
  <c r="AO406" i="1"/>
  <c r="AO416" i="1"/>
  <c r="AO426" i="1"/>
  <c r="AO436" i="1"/>
  <c r="AO224" i="1"/>
  <c r="AO324" i="1"/>
  <c r="AO374" i="1"/>
  <c r="AO404" i="1"/>
  <c r="AO424" i="1"/>
  <c r="AO444" i="1"/>
  <c r="AO460" i="1"/>
  <c r="AO476" i="1"/>
  <c r="AO494" i="1"/>
  <c r="AO510" i="1"/>
  <c r="AO525" i="1"/>
  <c r="AO538" i="1"/>
  <c r="AO554" i="1"/>
  <c r="AO566" i="1"/>
  <c r="AO577" i="1"/>
  <c r="AO588" i="1"/>
  <c r="AO599" i="1"/>
  <c r="AO610" i="1"/>
  <c r="AO621" i="1"/>
  <c r="AO633" i="1"/>
  <c r="AO644" i="1"/>
  <c r="AO655" i="1"/>
  <c r="AO666" i="1"/>
  <c r="AO677" i="1"/>
  <c r="AO688" i="1"/>
  <c r="AO699" i="1"/>
  <c r="AO710" i="1"/>
  <c r="AO721" i="1"/>
  <c r="AO733" i="1"/>
  <c r="AO744" i="1"/>
  <c r="AO755" i="1"/>
  <c r="AO766" i="1"/>
  <c r="AO777" i="1"/>
  <c r="AO788" i="1"/>
  <c r="AO799" i="1"/>
  <c r="AO810" i="1"/>
  <c r="AO821" i="1"/>
  <c r="AO833" i="1"/>
  <c r="AO844" i="1"/>
  <c r="AO855" i="1"/>
  <c r="AO866" i="1"/>
  <c r="AO876" i="1"/>
  <c r="AO886" i="1"/>
  <c r="AO896" i="1"/>
  <c r="AO906" i="1"/>
  <c r="AO916" i="1"/>
  <c r="AO926" i="1"/>
  <c r="AO936" i="1"/>
  <c r="AO946" i="1"/>
  <c r="AO956" i="1"/>
  <c r="AO966" i="1"/>
  <c r="AO976" i="1"/>
  <c r="AO986" i="1"/>
  <c r="AO996" i="1"/>
  <c r="AO1006" i="1"/>
  <c r="AO1016" i="1"/>
  <c r="AO1026" i="1"/>
  <c r="AO1036" i="1"/>
  <c r="AO1046" i="1"/>
  <c r="AO1056" i="1"/>
  <c r="AO1066" i="1"/>
  <c r="AO1076" i="1"/>
  <c r="AO1086" i="1"/>
  <c r="AO1096" i="1"/>
  <c r="AO1106" i="1"/>
  <c r="AO1116" i="1"/>
  <c r="AO1126" i="1"/>
  <c r="AO1136" i="1"/>
  <c r="AO1146" i="1"/>
  <c r="AO1156" i="1"/>
  <c r="AO1166" i="1"/>
  <c r="AO1176" i="1"/>
  <c r="AO1186" i="1"/>
  <c r="AO1196" i="1"/>
  <c r="AO1206" i="1"/>
  <c r="AO1216" i="1"/>
  <c r="AO1226" i="1"/>
  <c r="AO1236" i="1"/>
  <c r="AO1246" i="1"/>
  <c r="AO1256" i="1"/>
  <c r="AO1266" i="1"/>
  <c r="AO1276" i="1"/>
  <c r="AO1286" i="1"/>
  <c r="AO1296" i="1"/>
  <c r="AO1306" i="1"/>
  <c r="AO1316" i="1"/>
  <c r="AO1326" i="1"/>
  <c r="AO1336" i="1"/>
  <c r="AO1346" i="1"/>
  <c r="AO1356" i="1"/>
  <c r="AO1366" i="1"/>
  <c r="AO1376" i="1"/>
  <c r="AO1386" i="1"/>
  <c r="AO1396" i="1"/>
  <c r="AO1406" i="1"/>
  <c r="AO1416" i="1"/>
  <c r="AO1426" i="1"/>
  <c r="AO1436" i="1"/>
  <c r="AO1446" i="1"/>
  <c r="AO1456" i="1"/>
  <c r="AO234" i="1"/>
  <c r="AO331" i="1"/>
  <c r="AO378" i="1"/>
  <c r="AO405" i="1"/>
  <c r="AO425" i="1"/>
  <c r="AO445" i="1"/>
  <c r="AO461" i="1"/>
  <c r="AO478" i="1"/>
  <c r="AO495" i="1"/>
  <c r="AO511" i="1"/>
  <c r="AO526" i="1"/>
  <c r="AO540" i="1"/>
  <c r="AO555" i="1"/>
  <c r="AO567" i="1"/>
  <c r="AO578" i="1"/>
  <c r="AO589" i="1"/>
  <c r="AO600" i="1"/>
  <c r="AO611" i="1"/>
  <c r="AO623" i="1"/>
  <c r="AO634" i="1"/>
  <c r="AO645" i="1"/>
  <c r="AO656" i="1"/>
  <c r="AO667" i="1"/>
  <c r="AO678" i="1"/>
  <c r="AO689" i="1"/>
  <c r="AO700" i="1"/>
  <c r="AO711" i="1"/>
  <c r="AO723" i="1"/>
  <c r="AO734" i="1"/>
  <c r="AO745" i="1"/>
  <c r="AO756" i="1"/>
  <c r="AO767" i="1"/>
  <c r="AO778" i="1"/>
  <c r="AO789" i="1"/>
  <c r="AO800" i="1"/>
  <c r="AO811" i="1"/>
  <c r="AO823" i="1"/>
  <c r="AO834" i="1"/>
  <c r="AO845" i="1"/>
  <c r="AO856" i="1"/>
  <c r="AO867" i="1"/>
  <c r="AO877" i="1"/>
  <c r="AO887" i="1"/>
  <c r="AO897" i="1"/>
  <c r="AO907" i="1"/>
  <c r="AO917" i="1"/>
  <c r="AO927" i="1"/>
  <c r="AO937" i="1"/>
  <c r="AO947" i="1"/>
  <c r="AO957" i="1"/>
  <c r="AO967" i="1"/>
  <c r="AO977" i="1"/>
  <c r="AO987" i="1"/>
  <c r="AO997" i="1"/>
  <c r="AO1007" i="1"/>
  <c r="AO1017" i="1"/>
  <c r="AO1027" i="1"/>
  <c r="AO1037" i="1"/>
  <c r="AO1047" i="1"/>
  <c r="AO1057" i="1"/>
  <c r="AO1067" i="1"/>
  <c r="AO1077" i="1"/>
  <c r="AO1087" i="1"/>
  <c r="AO1097" i="1"/>
  <c r="AO1107" i="1"/>
  <c r="AO1117" i="1"/>
  <c r="AO1127" i="1"/>
  <c r="AO1137" i="1"/>
  <c r="AO1147" i="1"/>
  <c r="AO1157" i="1"/>
  <c r="AO1167" i="1"/>
  <c r="AO1177" i="1"/>
  <c r="AO1187" i="1"/>
  <c r="AO1197" i="1"/>
  <c r="AO1207" i="1"/>
  <c r="AO1217" i="1"/>
  <c r="AO1227" i="1"/>
  <c r="AO1237" i="1"/>
  <c r="AO1247" i="1"/>
  <c r="AO1257" i="1"/>
  <c r="AO1267" i="1"/>
  <c r="AO1277" i="1"/>
  <c r="AO1287" i="1"/>
  <c r="AO1297" i="1"/>
  <c r="AO1307" i="1"/>
  <c r="AO1317" i="1"/>
  <c r="AO1327" i="1"/>
  <c r="AO1337" i="1"/>
  <c r="AO1347" i="1"/>
  <c r="AO1357" i="1"/>
  <c r="AO1367" i="1"/>
  <c r="AO1377" i="1"/>
  <c r="AO1387" i="1"/>
  <c r="AO1397" i="1"/>
  <c r="AO1407" i="1"/>
  <c r="AO1417" i="1"/>
  <c r="AO1427" i="1"/>
  <c r="AO1437" i="1"/>
  <c r="AO1447" i="1"/>
  <c r="AO1457" i="1"/>
  <c r="AO1467" i="1"/>
  <c r="AO1477" i="1"/>
  <c r="AO1487" i="1"/>
  <c r="AO1497" i="1"/>
  <c r="AO1507" i="1"/>
  <c r="AO1517" i="1"/>
  <c r="AO1527" i="1"/>
  <c r="AO1537" i="1"/>
  <c r="AO1547" i="1"/>
  <c r="AO1557" i="1"/>
  <c r="AO1567" i="1"/>
  <c r="AO1577" i="1"/>
  <c r="AO1587" i="1"/>
  <c r="AO1597" i="1"/>
  <c r="AO1607" i="1"/>
  <c r="AO1617" i="1"/>
  <c r="AO1627" i="1"/>
  <c r="AO1637" i="1"/>
  <c r="AO1647" i="1"/>
  <c r="AO1657" i="1"/>
  <c r="AO1667" i="1"/>
  <c r="AO1677" i="1"/>
  <c r="AO1687" i="1"/>
  <c r="AO1697" i="1"/>
  <c r="AO1707" i="1"/>
  <c r="AO1717" i="1"/>
  <c r="AO1727" i="1"/>
  <c r="AO244" i="1"/>
  <c r="AO334" i="1"/>
  <c r="AO381" i="1"/>
  <c r="AO408" i="1"/>
  <c r="AO428" i="1"/>
  <c r="AO446" i="1"/>
  <c r="AO464" i="1"/>
  <c r="AO480" i="1"/>
  <c r="AO496" i="1"/>
  <c r="AO514" i="1"/>
  <c r="AO527" i="1"/>
  <c r="AO541" i="1"/>
  <c r="AO556" i="1"/>
  <c r="AO568" i="1"/>
  <c r="AO579" i="1"/>
  <c r="AO590" i="1"/>
  <c r="AO601" i="1"/>
  <c r="AO613" i="1"/>
  <c r="AO624" i="1"/>
  <c r="AO635" i="1"/>
  <c r="AO646" i="1"/>
  <c r="AO657" i="1"/>
  <c r="AO668" i="1"/>
  <c r="AO679" i="1"/>
  <c r="AO690" i="1"/>
  <c r="AO701" i="1"/>
  <c r="AO713" i="1"/>
  <c r="AO724" i="1"/>
  <c r="AO735" i="1"/>
  <c r="AO746" i="1"/>
  <c r="AO757" i="1"/>
  <c r="AO768" i="1"/>
  <c r="AO779" i="1"/>
  <c r="AO790" i="1"/>
  <c r="AO801" i="1"/>
  <c r="AO813" i="1"/>
  <c r="AO824" i="1"/>
  <c r="AO835" i="1"/>
  <c r="AO846" i="1"/>
  <c r="AO857" i="1"/>
  <c r="AO868" i="1"/>
  <c r="AO878" i="1"/>
  <c r="AO888" i="1"/>
  <c r="AO898" i="1"/>
  <c r="AO908" i="1"/>
  <c r="AO918" i="1"/>
  <c r="AO928" i="1"/>
  <c r="AO938" i="1"/>
  <c r="AO948" i="1"/>
  <c r="AO958" i="1"/>
  <c r="AO968" i="1"/>
  <c r="AO978" i="1"/>
  <c r="AO988" i="1"/>
  <c r="AO998" i="1"/>
  <c r="AO1008" i="1"/>
  <c r="AO1018" i="1"/>
  <c r="AO1028" i="1"/>
  <c r="AO1038" i="1"/>
  <c r="AO1048" i="1"/>
  <c r="AO1058" i="1"/>
  <c r="AO1068" i="1"/>
  <c r="AO1078" i="1"/>
  <c r="AO1088" i="1"/>
  <c r="AO1098" i="1"/>
  <c r="AO1108" i="1"/>
  <c r="AO1118" i="1"/>
  <c r="AO1128" i="1"/>
  <c r="AO1138" i="1"/>
  <c r="AO1148" i="1"/>
  <c r="AO1158" i="1"/>
  <c r="AO1168" i="1"/>
  <c r="AO254" i="1"/>
  <c r="AO341" i="1"/>
  <c r="AO384" i="1"/>
  <c r="AO410" i="1"/>
  <c r="AO430" i="1"/>
  <c r="AO448" i="1"/>
  <c r="AO465" i="1"/>
  <c r="AO481" i="1"/>
  <c r="AO498" i="1"/>
  <c r="AO515" i="1"/>
  <c r="AO528" i="1"/>
  <c r="AO544" i="1"/>
  <c r="AO557" i="1"/>
  <c r="AO569" i="1"/>
  <c r="AO580" i="1"/>
  <c r="AO591" i="1"/>
  <c r="AO603" i="1"/>
  <c r="AO614" i="1"/>
  <c r="AO625" i="1"/>
  <c r="AO636" i="1"/>
  <c r="AO647" i="1"/>
  <c r="AO658" i="1"/>
  <c r="AO669" i="1"/>
  <c r="AO680" i="1"/>
  <c r="AO691" i="1"/>
  <c r="AO703" i="1"/>
  <c r="AO714" i="1"/>
  <c r="AO725" i="1"/>
  <c r="AO736" i="1"/>
  <c r="AO747" i="1"/>
  <c r="AO758" i="1"/>
  <c r="AO769" i="1"/>
  <c r="AO780" i="1"/>
  <c r="AO791" i="1"/>
  <c r="AO803" i="1"/>
  <c r="AO814" i="1"/>
  <c r="AO825" i="1"/>
  <c r="AO836" i="1"/>
  <c r="AO847" i="1"/>
  <c r="AO858" i="1"/>
  <c r="AO869" i="1"/>
  <c r="AO879" i="1"/>
  <c r="AO889" i="1"/>
  <c r="AO899" i="1"/>
  <c r="AO909" i="1"/>
  <c r="AO919" i="1"/>
  <c r="AO929" i="1"/>
  <c r="AO939" i="1"/>
  <c r="AO949" i="1"/>
  <c r="AO959" i="1"/>
  <c r="AO969" i="1"/>
  <c r="AO979" i="1"/>
  <c r="AO989" i="1"/>
  <c r="AO999" i="1"/>
  <c r="AO264" i="1"/>
  <c r="AO344" i="1"/>
  <c r="AO388" i="1"/>
  <c r="AO411" i="1"/>
  <c r="AO431" i="1"/>
  <c r="AO450" i="1"/>
  <c r="AO466" i="1"/>
  <c r="AO484" i="1"/>
  <c r="AO500" i="1"/>
  <c r="AO516" i="1"/>
  <c r="AO530" i="1"/>
  <c r="AO545" i="1"/>
  <c r="AO558" i="1"/>
  <c r="AO570" i="1"/>
  <c r="AO581" i="1"/>
  <c r="AO593" i="1"/>
  <c r="AO604" i="1"/>
  <c r="AO615" i="1"/>
  <c r="AO626" i="1"/>
  <c r="AO637" i="1"/>
  <c r="AO648" i="1"/>
  <c r="AO659" i="1"/>
  <c r="AO670" i="1"/>
  <c r="AO681" i="1"/>
  <c r="AO693" i="1"/>
  <c r="AO704" i="1"/>
  <c r="AO715" i="1"/>
  <c r="AO726" i="1"/>
  <c r="AO737" i="1"/>
  <c r="AO748" i="1"/>
  <c r="AO759" i="1"/>
  <c r="AO770" i="1"/>
  <c r="AO781" i="1"/>
  <c r="AO793" i="1"/>
  <c r="AO804" i="1"/>
  <c r="AO815" i="1"/>
  <c r="AO826" i="1"/>
  <c r="AO837" i="1"/>
  <c r="AO848" i="1"/>
  <c r="AO859" i="1"/>
  <c r="AO870" i="1"/>
  <c r="AO880" i="1"/>
  <c r="AO890" i="1"/>
  <c r="AO900" i="1"/>
  <c r="AO910" i="1"/>
  <c r="AO920" i="1"/>
  <c r="AO930" i="1"/>
  <c r="AO940" i="1"/>
  <c r="AO950" i="1"/>
  <c r="AO960" i="1"/>
  <c r="AO970" i="1"/>
  <c r="AO980" i="1"/>
  <c r="AO990" i="1"/>
  <c r="AO1000" i="1"/>
  <c r="AO1010" i="1"/>
  <c r="AO1020" i="1"/>
  <c r="AO1030" i="1"/>
  <c r="AO1040" i="1"/>
  <c r="AO1050" i="1"/>
  <c r="AO1060" i="1"/>
  <c r="AO1070" i="1"/>
  <c r="AO1080" i="1"/>
  <c r="AO1090" i="1"/>
  <c r="AO1100" i="1"/>
  <c r="AO1110" i="1"/>
  <c r="AO1120" i="1"/>
  <c r="AO1130" i="1"/>
  <c r="AO1140" i="1"/>
  <c r="AO1150" i="1"/>
  <c r="AO1160" i="1"/>
  <c r="AO1170" i="1"/>
  <c r="AO1180" i="1"/>
  <c r="AO1190" i="1"/>
  <c r="AO1200" i="1"/>
  <c r="AO1210" i="1"/>
  <c r="AO1220" i="1"/>
  <c r="AO1230" i="1"/>
  <c r="AO1240" i="1"/>
  <c r="AO1250" i="1"/>
  <c r="AO1260" i="1"/>
  <c r="AO1270" i="1"/>
  <c r="AO1280" i="1"/>
  <c r="AO1290" i="1"/>
  <c r="AO1300" i="1"/>
  <c r="AO1310" i="1"/>
  <c r="AO1320" i="1"/>
  <c r="AO1330" i="1"/>
  <c r="AO1340" i="1"/>
  <c r="AO1350" i="1"/>
  <c r="AO274" i="1"/>
  <c r="AO351" i="1"/>
  <c r="AO391" i="1"/>
  <c r="AO414" i="1"/>
  <c r="AO434" i="1"/>
  <c r="AO451" i="1"/>
  <c r="AO468" i="1"/>
  <c r="AO485" i="1"/>
  <c r="AO501" i="1"/>
  <c r="AO517" i="1"/>
  <c r="AO531" i="1"/>
  <c r="AO546" i="1"/>
  <c r="AO559" i="1"/>
  <c r="AO571" i="1"/>
  <c r="AO583" i="1"/>
  <c r="AO594" i="1"/>
  <c r="AO605" i="1"/>
  <c r="AO616" i="1"/>
  <c r="AO627" i="1"/>
  <c r="AO638" i="1"/>
  <c r="AO649" i="1"/>
  <c r="AO660" i="1"/>
  <c r="AO671" i="1"/>
  <c r="AO683" i="1"/>
  <c r="AO694" i="1"/>
  <c r="AO705" i="1"/>
  <c r="AO716" i="1"/>
  <c r="AO727" i="1"/>
  <c r="AO738" i="1"/>
  <c r="AO749" i="1"/>
  <c r="AO760" i="1"/>
  <c r="AO771" i="1"/>
  <c r="AO783" i="1"/>
  <c r="AO794" i="1"/>
  <c r="AO805" i="1"/>
  <c r="AO816" i="1"/>
  <c r="AO827" i="1"/>
  <c r="AO838" i="1"/>
  <c r="AO849" i="1"/>
  <c r="AO860" i="1"/>
  <c r="AO871" i="1"/>
  <c r="AO881" i="1"/>
  <c r="AO891" i="1"/>
  <c r="AO901" i="1"/>
  <c r="AO911" i="1"/>
  <c r="AO921" i="1"/>
  <c r="AO931" i="1"/>
  <c r="AO941" i="1"/>
  <c r="AO951" i="1"/>
  <c r="AO961" i="1"/>
  <c r="AO971" i="1"/>
  <c r="AO981" i="1"/>
  <c r="AO991" i="1"/>
  <c r="AO1001" i="1"/>
  <c r="AO1011" i="1"/>
  <c r="AO1021" i="1"/>
  <c r="AO1031" i="1"/>
  <c r="AO1041" i="1"/>
  <c r="AO1051" i="1"/>
  <c r="AO1061" i="1"/>
  <c r="AO1071" i="1"/>
  <c r="AO1081" i="1"/>
  <c r="AO1091" i="1"/>
  <c r="AO1101" i="1"/>
  <c r="AO1111" i="1"/>
  <c r="AO1121" i="1"/>
  <c r="AO1131" i="1"/>
  <c r="AO1141" i="1"/>
  <c r="AO1151" i="1"/>
  <c r="AO1161" i="1"/>
  <c r="AO1171" i="1"/>
  <c r="AO1181" i="1"/>
  <c r="AO1191" i="1"/>
  <c r="AO1201" i="1"/>
  <c r="AO1211" i="1"/>
  <c r="AO1221" i="1"/>
  <c r="AO1231" i="1"/>
  <c r="AO1241" i="1"/>
  <c r="AO1251" i="1"/>
  <c r="AO1261" i="1"/>
  <c r="AO1271" i="1"/>
  <c r="AO1281" i="1"/>
  <c r="AO1291" i="1"/>
  <c r="AO1301" i="1"/>
  <c r="AO1311" i="1"/>
  <c r="AO1321" i="1"/>
  <c r="AO1331" i="1"/>
  <c r="AO1341" i="1"/>
  <c r="AO1351" i="1"/>
  <c r="AO1361" i="1"/>
  <c r="AO1371" i="1"/>
  <c r="AO1381" i="1"/>
  <c r="AO284" i="1"/>
  <c r="AO354" i="1"/>
  <c r="AO394" i="1"/>
  <c r="AO415" i="1"/>
  <c r="AO435" i="1"/>
  <c r="AO454" i="1"/>
  <c r="AO470" i="1"/>
  <c r="AO486" i="1"/>
  <c r="AO504" i="1"/>
  <c r="AO518" i="1"/>
  <c r="AO534" i="1"/>
  <c r="AO547" i="1"/>
  <c r="AO560" i="1"/>
  <c r="AO573" i="1"/>
  <c r="AO584" i="1"/>
  <c r="AO595" i="1"/>
  <c r="AO606" i="1"/>
  <c r="AO617" i="1"/>
  <c r="AO628" i="1"/>
  <c r="AO639" i="1"/>
  <c r="AO650" i="1"/>
  <c r="AO661" i="1"/>
  <c r="AO673" i="1"/>
  <c r="AO684" i="1"/>
  <c r="AO695" i="1"/>
  <c r="AO706" i="1"/>
  <c r="AO717" i="1"/>
  <c r="AO728" i="1"/>
  <c r="AO739" i="1"/>
  <c r="AO750" i="1"/>
  <c r="AO761" i="1"/>
  <c r="AO773" i="1"/>
  <c r="AO784" i="1"/>
  <c r="AO795" i="1"/>
  <c r="AO806" i="1"/>
  <c r="AO817" i="1"/>
  <c r="AO828" i="1"/>
  <c r="AO839" i="1"/>
  <c r="AO850" i="1"/>
  <c r="AO861" i="1"/>
  <c r="AO872" i="1"/>
  <c r="AO882" i="1"/>
  <c r="AO892" i="1"/>
  <c r="AO902" i="1"/>
  <c r="AO912" i="1"/>
  <c r="AO922" i="1"/>
  <c r="AO932" i="1"/>
  <c r="AO942" i="1"/>
  <c r="AO952" i="1"/>
  <c r="AO962" i="1"/>
  <c r="AO972" i="1"/>
  <c r="AO982" i="1"/>
  <c r="AO992" i="1"/>
  <c r="AO1002" i="1"/>
  <c r="AO1012" i="1"/>
  <c r="AO1022" i="1"/>
  <c r="AO1032" i="1"/>
  <c r="AO1042" i="1"/>
  <c r="AO1052" i="1"/>
  <c r="AO1062" i="1"/>
  <c r="AO1072" i="1"/>
  <c r="AO1082" i="1"/>
  <c r="AO1092" i="1"/>
  <c r="AO1102" i="1"/>
  <c r="AO1112" i="1"/>
  <c r="AO1122" i="1"/>
  <c r="AO1132" i="1"/>
  <c r="AO1142" i="1"/>
  <c r="AO1152" i="1"/>
  <c r="AO1162" i="1"/>
  <c r="AO1172" i="1"/>
  <c r="AO1182" i="1"/>
  <c r="AO1192" i="1"/>
  <c r="AO1202" i="1"/>
  <c r="AO1212" i="1"/>
  <c r="AO1222" i="1"/>
  <c r="AO1232" i="1"/>
  <c r="AO1242" i="1"/>
  <c r="AO1252" i="1"/>
  <c r="AO1262" i="1"/>
  <c r="AO1272" i="1"/>
  <c r="AO1282" i="1"/>
  <c r="AO1292" i="1"/>
  <c r="AO1302" i="1"/>
  <c r="AO1312" i="1"/>
  <c r="AO1322" i="1"/>
  <c r="AO1332" i="1"/>
  <c r="AO1342" i="1"/>
  <c r="AO1352" i="1"/>
  <c r="AO1362" i="1"/>
  <c r="AO1372" i="1"/>
  <c r="AO1382" i="1"/>
  <c r="AO1392" i="1"/>
  <c r="AO1402" i="1"/>
  <c r="AO1412" i="1"/>
  <c r="AO1422" i="1"/>
  <c r="AO294" i="1"/>
  <c r="AO361" i="1"/>
  <c r="AO398" i="1"/>
  <c r="AO418" i="1"/>
  <c r="AO438" i="1"/>
  <c r="AO455" i="1"/>
  <c r="AO471" i="1"/>
  <c r="AO488" i="1"/>
  <c r="AO505" i="1"/>
  <c r="AO520" i="1"/>
  <c r="AO535" i="1"/>
  <c r="AO548" i="1"/>
  <c r="AO561" i="1"/>
  <c r="AO574" i="1"/>
  <c r="AO585" i="1"/>
  <c r="AO596" i="1"/>
  <c r="AO607" i="1"/>
  <c r="AO618" i="1"/>
  <c r="AO629" i="1"/>
  <c r="AO640" i="1"/>
  <c r="AO651" i="1"/>
  <c r="AO663" i="1"/>
  <c r="AO674" i="1"/>
  <c r="AO685" i="1"/>
  <c r="AO696" i="1"/>
  <c r="AO707" i="1"/>
  <c r="AO718" i="1"/>
  <c r="AO729" i="1"/>
  <c r="AO740" i="1"/>
  <c r="AO751" i="1"/>
  <c r="AO763" i="1"/>
  <c r="AO774" i="1"/>
  <c r="AO785" i="1"/>
  <c r="AO796" i="1"/>
  <c r="AO807" i="1"/>
  <c r="AO818" i="1"/>
  <c r="AO829" i="1"/>
  <c r="AO840" i="1"/>
  <c r="AO851" i="1"/>
  <c r="AO863" i="1"/>
  <c r="AO873" i="1"/>
  <c r="AO883" i="1"/>
  <c r="AO893" i="1"/>
  <c r="AO903" i="1"/>
  <c r="AO913" i="1"/>
  <c r="AO923" i="1"/>
  <c r="AO933" i="1"/>
  <c r="AO943" i="1"/>
  <c r="AO953" i="1"/>
  <c r="AO963" i="1"/>
  <c r="AO973" i="1"/>
  <c r="AO983" i="1"/>
  <c r="AO993" i="1"/>
  <c r="AO1003" i="1"/>
  <c r="AO1013" i="1"/>
  <c r="AO1023" i="1"/>
  <c r="AO1033" i="1"/>
  <c r="AO1043" i="1"/>
  <c r="AO1053" i="1"/>
  <c r="AO1063" i="1"/>
  <c r="AO1073" i="1"/>
  <c r="AO1083" i="1"/>
  <c r="AO1093" i="1"/>
  <c r="AO1103" i="1"/>
  <c r="AO1113" i="1"/>
  <c r="AO1123" i="1"/>
  <c r="AO1133" i="1"/>
  <c r="AO1143" i="1"/>
  <c r="AO1153" i="1"/>
  <c r="AO1163" i="1"/>
  <c r="AO1173" i="1"/>
  <c r="AO1183" i="1"/>
  <c r="AO1193" i="1"/>
  <c r="AO1203" i="1"/>
  <c r="AO1213" i="1"/>
  <c r="AO1223" i="1"/>
  <c r="AO1233" i="1"/>
  <c r="AO1243" i="1"/>
  <c r="AO1253" i="1"/>
  <c r="AO1263" i="1"/>
  <c r="AO1273" i="1"/>
  <c r="AO1283" i="1"/>
  <c r="AO1293" i="1"/>
  <c r="AO1303" i="1"/>
  <c r="AO1313" i="1"/>
  <c r="AO1323" i="1"/>
  <c r="AO1333" i="1"/>
  <c r="AO1343" i="1"/>
  <c r="AO1353" i="1"/>
  <c r="AO1363" i="1"/>
  <c r="AO1373" i="1"/>
  <c r="AO1383" i="1"/>
  <c r="AO1393" i="1"/>
  <c r="AO1403" i="1"/>
  <c r="AO1413" i="1"/>
  <c r="AO1423" i="1"/>
  <c r="AO304" i="1"/>
  <c r="AO364" i="1"/>
  <c r="AO400" i="1"/>
  <c r="AO420" i="1"/>
  <c r="AO440" i="1"/>
  <c r="AO456" i="1"/>
  <c r="AO474" i="1"/>
  <c r="AO490" i="1"/>
  <c r="AO506" i="1"/>
  <c r="AO521" i="1"/>
  <c r="AO536" i="1"/>
  <c r="AO550" i="1"/>
  <c r="AO564" i="1"/>
  <c r="AO575" i="1"/>
  <c r="AO586" i="1"/>
  <c r="AO597" i="1"/>
  <c r="AO608" i="1"/>
  <c r="AO619" i="1"/>
  <c r="AO630" i="1"/>
  <c r="AO641" i="1"/>
  <c r="AO653" i="1"/>
  <c r="AO664" i="1"/>
  <c r="AO675" i="1"/>
  <c r="AO686" i="1"/>
  <c r="AO697" i="1"/>
  <c r="AO708" i="1"/>
  <c r="AO719" i="1"/>
  <c r="AO730" i="1"/>
  <c r="AO741" i="1"/>
  <c r="AO753" i="1"/>
  <c r="AO764" i="1"/>
  <c r="AO775" i="1"/>
  <c r="AO786" i="1"/>
  <c r="AO797" i="1"/>
  <c r="AO808" i="1"/>
  <c r="AO819" i="1"/>
  <c r="AO830" i="1"/>
  <c r="AO841" i="1"/>
  <c r="AO853" i="1"/>
  <c r="AO864" i="1"/>
  <c r="AO874" i="1"/>
  <c r="AO884" i="1"/>
  <c r="AO894" i="1"/>
  <c r="AO904" i="1"/>
  <c r="AO914" i="1"/>
  <c r="AO924" i="1"/>
  <c r="AO934" i="1"/>
  <c r="AO944" i="1"/>
  <c r="AO954" i="1"/>
  <c r="AO964" i="1"/>
  <c r="AO974" i="1"/>
  <c r="AO984" i="1"/>
  <c r="AO994" i="1"/>
  <c r="AO1004" i="1"/>
  <c r="AO1014" i="1"/>
  <c r="AO1024" i="1"/>
  <c r="AO1034" i="1"/>
  <c r="AO1044" i="1"/>
  <c r="AO1054" i="1"/>
  <c r="AO1064" i="1"/>
  <c r="AO1074" i="1"/>
  <c r="AO1084" i="1"/>
  <c r="AO1094" i="1"/>
  <c r="AO1104" i="1"/>
  <c r="AO1114" i="1"/>
  <c r="AO1124" i="1"/>
  <c r="AO1134" i="1"/>
  <c r="AO1144" i="1"/>
  <c r="AO1154" i="1"/>
  <c r="AO1164" i="1"/>
  <c r="AO1174" i="1"/>
  <c r="AO1184" i="1"/>
  <c r="AO1194" i="1"/>
  <c r="AO1204" i="1"/>
  <c r="AO1214" i="1"/>
  <c r="AO1224" i="1"/>
  <c r="AO1234" i="1"/>
  <c r="AO1244" i="1"/>
  <c r="AO1254" i="1"/>
  <c r="AO1264" i="1"/>
  <c r="AO1274" i="1"/>
  <c r="AO1284" i="1"/>
  <c r="AO1294" i="1"/>
  <c r="AO1304" i="1"/>
  <c r="AO1314" i="1"/>
  <c r="AO1324" i="1"/>
  <c r="AO1334" i="1"/>
  <c r="AO314" i="1"/>
  <c r="AO371" i="1"/>
  <c r="AO401" i="1"/>
  <c r="AO421" i="1"/>
  <c r="AO441" i="1"/>
  <c r="AO458" i="1"/>
  <c r="AO475" i="1"/>
  <c r="AO491" i="1"/>
  <c r="AO508" i="1"/>
  <c r="AO524" i="1"/>
  <c r="AO537" i="1"/>
  <c r="AO551" i="1"/>
  <c r="AO565" i="1"/>
  <c r="AO576" i="1"/>
  <c r="AO587" i="1"/>
  <c r="AO598" i="1"/>
  <c r="AO609" i="1"/>
  <c r="AO620" i="1"/>
  <c r="AO631" i="1"/>
  <c r="AO643" i="1"/>
  <c r="AO654" i="1"/>
  <c r="AO665" i="1"/>
  <c r="AO676" i="1"/>
  <c r="AO687" i="1"/>
  <c r="AO698" i="1"/>
  <c r="AO709" i="1"/>
  <c r="AO720" i="1"/>
  <c r="AO731" i="1"/>
  <c r="AO743" i="1"/>
  <c r="AO754" i="1"/>
  <c r="AO765" i="1"/>
  <c r="AO776" i="1"/>
  <c r="AO787" i="1"/>
  <c r="AO798" i="1"/>
  <c r="AO809" i="1"/>
  <c r="AO820" i="1"/>
  <c r="AO831" i="1"/>
  <c r="AO843" i="1"/>
  <c r="AO854" i="1"/>
  <c r="AO865" i="1"/>
  <c r="AO875" i="1"/>
  <c r="AO885" i="1"/>
  <c r="AO895" i="1"/>
  <c r="AO905" i="1"/>
  <c r="AO915" i="1"/>
  <c r="AO925" i="1"/>
  <c r="AO935" i="1"/>
  <c r="AO945" i="1"/>
  <c r="AO955" i="1"/>
  <c r="AO965" i="1"/>
  <c r="AO975" i="1"/>
  <c r="AO985" i="1"/>
  <c r="AO995" i="1"/>
  <c r="AO1005" i="1"/>
  <c r="AO1015" i="1"/>
  <c r="AO1025" i="1"/>
  <c r="AO1035" i="1"/>
  <c r="AO1045" i="1"/>
  <c r="AO1055" i="1"/>
  <c r="AO1065" i="1"/>
  <c r="AO1075" i="1"/>
  <c r="AO1085" i="1"/>
  <c r="AO1095" i="1"/>
  <c r="AO1105" i="1"/>
  <c r="AO1115" i="1"/>
  <c r="AO1125" i="1"/>
  <c r="AO1135" i="1"/>
  <c r="AO1145" i="1"/>
  <c r="AO1155" i="1"/>
  <c r="AO1165" i="1"/>
  <c r="AO1175" i="1"/>
  <c r="AO1185" i="1"/>
  <c r="AO1195" i="1"/>
  <c r="AO1205" i="1"/>
  <c r="AO1215" i="1"/>
  <c r="AO1225" i="1"/>
  <c r="AO1235" i="1"/>
  <c r="AO1245" i="1"/>
  <c r="AO1255" i="1"/>
  <c r="AO1009" i="1"/>
  <c r="AO1109" i="1"/>
  <c r="AO1189" i="1"/>
  <c r="AO1239" i="1"/>
  <c r="AO1279" i="1"/>
  <c r="AO1315" i="1"/>
  <c r="AO1345" i="1"/>
  <c r="AO1368" i="1"/>
  <c r="AO1388" i="1"/>
  <c r="AO1404" i="1"/>
  <c r="AO1420" i="1"/>
  <c r="AO1434" i="1"/>
  <c r="AO1448" i="1"/>
  <c r="AO1460" i="1"/>
  <c r="AO1471" i="1"/>
  <c r="AO1482" i="1"/>
  <c r="AO1493" i="1"/>
  <c r="AO1504" i="1"/>
  <c r="AO1515" i="1"/>
  <c r="AO1526" i="1"/>
  <c r="AO1538" i="1"/>
  <c r="AO1549" i="1"/>
  <c r="AO1560" i="1"/>
  <c r="AO1571" i="1"/>
  <c r="AO1582" i="1"/>
  <c r="AO1593" i="1"/>
  <c r="AO1604" i="1"/>
  <c r="AO1615" i="1"/>
  <c r="AO1626" i="1"/>
  <c r="AO1638" i="1"/>
  <c r="AO1649" i="1"/>
  <c r="AO1660" i="1"/>
  <c r="AO1671" i="1"/>
  <c r="AO1682" i="1"/>
  <c r="AO1693" i="1"/>
  <c r="AO1704" i="1"/>
  <c r="AO1715" i="1"/>
  <c r="AO1726" i="1"/>
  <c r="AO1737" i="1"/>
  <c r="AO1747" i="1"/>
  <c r="AO1757" i="1"/>
  <c r="AO1767" i="1"/>
  <c r="AO1777" i="1"/>
  <c r="AO1787" i="1"/>
  <c r="AO1797" i="1"/>
  <c r="AN7" i="1"/>
  <c r="AN17" i="1"/>
  <c r="AN27" i="1"/>
  <c r="AN37" i="1"/>
  <c r="AO1019" i="1"/>
  <c r="AO1119" i="1"/>
  <c r="AO1198" i="1"/>
  <c r="AO1248" i="1"/>
  <c r="AO1285" i="1"/>
  <c r="AO1318" i="1"/>
  <c r="AO1348" i="1"/>
  <c r="AO1369" i="1"/>
  <c r="AO1389" i="1"/>
  <c r="AO1405" i="1"/>
  <c r="AO1421" i="1"/>
  <c r="AO1435" i="1"/>
  <c r="AO1449" i="1"/>
  <c r="AO1461" i="1"/>
  <c r="AO1472" i="1"/>
  <c r="AO1483" i="1"/>
  <c r="AO1494" i="1"/>
  <c r="AO1505" i="1"/>
  <c r="AO1516" i="1"/>
  <c r="AO1528" i="1"/>
  <c r="AO1539" i="1"/>
  <c r="AO1550" i="1"/>
  <c r="AO1561" i="1"/>
  <c r="AO1572" i="1"/>
  <c r="AO1583" i="1"/>
  <c r="AO1594" i="1"/>
  <c r="AO1605" i="1"/>
  <c r="AO1616" i="1"/>
  <c r="AO1628" i="1"/>
  <c r="AO1639" i="1"/>
  <c r="AO1650" i="1"/>
  <c r="AO1661" i="1"/>
  <c r="AO1672" i="1"/>
  <c r="AO1683" i="1"/>
  <c r="AO1694" i="1"/>
  <c r="AO1705" i="1"/>
  <c r="AO1716" i="1"/>
  <c r="AO1728" i="1"/>
  <c r="AO1738" i="1"/>
  <c r="AO1748" i="1"/>
  <c r="AO1758" i="1"/>
  <c r="AO1768" i="1"/>
  <c r="AO1778" i="1"/>
  <c r="AO1788" i="1"/>
  <c r="AO1798" i="1"/>
  <c r="AN8" i="1"/>
  <c r="AN18" i="1"/>
  <c r="AN28" i="1"/>
  <c r="AN38" i="1"/>
  <c r="AN48" i="1"/>
  <c r="AN58" i="1"/>
  <c r="AN68" i="1"/>
  <c r="AN78" i="1"/>
  <c r="AN88" i="1"/>
  <c r="AN98" i="1"/>
  <c r="AN108" i="1"/>
  <c r="AN118" i="1"/>
  <c r="AN128" i="1"/>
  <c r="AN138" i="1"/>
  <c r="AN148" i="1"/>
  <c r="AN158" i="1"/>
  <c r="AO1029" i="1"/>
  <c r="AO1129" i="1"/>
  <c r="AO1199" i="1"/>
  <c r="AO1249" i="1"/>
  <c r="AO1288" i="1"/>
  <c r="AO1319" i="1"/>
  <c r="AO1349" i="1"/>
  <c r="AO1370" i="1"/>
  <c r="AO1390" i="1"/>
  <c r="AO1408" i="1"/>
  <c r="AO1424" i="1"/>
  <c r="AO1438" i="1"/>
  <c r="AO1450" i="1"/>
  <c r="AO1462" i="1"/>
  <c r="AO1473" i="1"/>
  <c r="AO1484" i="1"/>
  <c r="AO1495" i="1"/>
  <c r="AO1506" i="1"/>
  <c r="AO1518" i="1"/>
  <c r="AO1529" i="1"/>
  <c r="AO1540" i="1"/>
  <c r="AO1551" i="1"/>
  <c r="AO1562" i="1"/>
  <c r="AO1573" i="1"/>
  <c r="AO1584" i="1"/>
  <c r="AO1595" i="1"/>
  <c r="AO1606" i="1"/>
  <c r="AO1618" i="1"/>
  <c r="AO1629" i="1"/>
  <c r="AO1640" i="1"/>
  <c r="AO1651" i="1"/>
  <c r="AO1662" i="1"/>
  <c r="AO1673" i="1"/>
  <c r="AO1684" i="1"/>
  <c r="AO1695" i="1"/>
  <c r="AO1706" i="1"/>
  <c r="AO1718" i="1"/>
  <c r="AO1729" i="1"/>
  <c r="AO1739" i="1"/>
  <c r="AO1749" i="1"/>
  <c r="AO1759" i="1"/>
  <c r="AO1769" i="1"/>
  <c r="AO1779" i="1"/>
  <c r="AO1789" i="1"/>
  <c r="AO1799" i="1"/>
  <c r="AN9" i="1"/>
  <c r="AN19" i="1"/>
  <c r="AN29" i="1"/>
  <c r="AN39" i="1"/>
  <c r="AN49" i="1"/>
  <c r="AN59" i="1"/>
  <c r="AN69" i="1"/>
  <c r="AN79" i="1"/>
  <c r="AN89" i="1"/>
  <c r="AN99" i="1"/>
  <c r="AN109" i="1"/>
  <c r="AN119" i="1"/>
  <c r="AN129" i="1"/>
  <c r="AN139" i="1"/>
  <c r="AN149" i="1"/>
  <c r="AN159" i="1"/>
  <c r="AN169" i="1"/>
  <c r="AN179" i="1"/>
  <c r="AN189" i="1"/>
  <c r="AN199" i="1"/>
  <c r="AN209" i="1"/>
  <c r="AN219" i="1"/>
  <c r="AN229" i="1"/>
  <c r="AN239" i="1"/>
  <c r="AN249" i="1"/>
  <c r="AN259" i="1"/>
  <c r="AN269" i="1"/>
  <c r="AN279" i="1"/>
  <c r="AN289" i="1"/>
  <c r="AN299" i="1"/>
  <c r="AN309" i="1"/>
  <c r="AN319" i="1"/>
  <c r="AN329" i="1"/>
  <c r="AN339" i="1"/>
  <c r="AN349" i="1"/>
  <c r="AN359" i="1"/>
  <c r="AN369" i="1"/>
  <c r="AN379" i="1"/>
  <c r="AN389" i="1"/>
  <c r="AN399" i="1"/>
  <c r="AN409" i="1"/>
  <c r="AN419" i="1"/>
  <c r="AN429" i="1"/>
  <c r="AN439" i="1"/>
  <c r="AN449" i="1"/>
  <c r="AN459" i="1"/>
  <c r="AN469" i="1"/>
  <c r="AN479" i="1"/>
  <c r="AN489" i="1"/>
  <c r="AO1039" i="1"/>
  <c r="AO1139" i="1"/>
  <c r="AO1208" i="1"/>
  <c r="AO1258" i="1"/>
  <c r="AO1289" i="1"/>
  <c r="AO1325" i="1"/>
  <c r="AO1354" i="1"/>
  <c r="AO1374" i="1"/>
  <c r="AO1391" i="1"/>
  <c r="AO1409" i="1"/>
  <c r="AO1425" i="1"/>
  <c r="AO1439" i="1"/>
  <c r="AO1451" i="1"/>
  <c r="AO1463" i="1"/>
  <c r="AO1474" i="1"/>
  <c r="AO1485" i="1"/>
  <c r="AO1496" i="1"/>
  <c r="AO1508" i="1"/>
  <c r="AO1519" i="1"/>
  <c r="AO1530" i="1"/>
  <c r="AO1541" i="1"/>
  <c r="AO1552" i="1"/>
  <c r="AO1563" i="1"/>
  <c r="AO1574" i="1"/>
  <c r="AO1585" i="1"/>
  <c r="AO1596" i="1"/>
  <c r="AO1608" i="1"/>
  <c r="AO1619" i="1"/>
  <c r="AO1630" i="1"/>
  <c r="AO1641" i="1"/>
  <c r="AO1652" i="1"/>
  <c r="AO1663" i="1"/>
  <c r="AO1674" i="1"/>
  <c r="AO1685" i="1"/>
  <c r="AO1696" i="1"/>
  <c r="AO1708" i="1"/>
  <c r="AO1719" i="1"/>
  <c r="AO1730" i="1"/>
  <c r="AO1740" i="1"/>
  <c r="AO1750" i="1"/>
  <c r="AO1760" i="1"/>
  <c r="AO1770" i="1"/>
  <c r="AO1780" i="1"/>
  <c r="AO1790" i="1"/>
  <c r="AO1800" i="1"/>
  <c r="AN10" i="1"/>
  <c r="AN20" i="1"/>
  <c r="AN30" i="1"/>
  <c r="AN40" i="1"/>
  <c r="AN50" i="1"/>
  <c r="AN60" i="1"/>
  <c r="AN70" i="1"/>
  <c r="AN80" i="1"/>
  <c r="AN90" i="1"/>
  <c r="AN100" i="1"/>
  <c r="AN110" i="1"/>
  <c r="AN120" i="1"/>
  <c r="AN130" i="1"/>
  <c r="AN140" i="1"/>
  <c r="AN150" i="1"/>
  <c r="AN160" i="1"/>
  <c r="AN170" i="1"/>
  <c r="AN180" i="1"/>
  <c r="AN190" i="1"/>
  <c r="AN200" i="1"/>
  <c r="AN210" i="1"/>
  <c r="AN220" i="1"/>
  <c r="AN230" i="1"/>
  <c r="AN240" i="1"/>
  <c r="AN250" i="1"/>
  <c r="AN260" i="1"/>
  <c r="AN270" i="1"/>
  <c r="AN280" i="1"/>
  <c r="AN290" i="1"/>
  <c r="AN300" i="1"/>
  <c r="AO1049" i="1"/>
  <c r="AO1149" i="1"/>
  <c r="AO1209" i="1"/>
  <c r="AO1259" i="1"/>
  <c r="AO1295" i="1"/>
  <c r="AO1328" i="1"/>
  <c r="AO1355" i="1"/>
  <c r="AO1375" i="1"/>
  <c r="AO1394" i="1"/>
  <c r="AO1410" i="1"/>
  <c r="AO1428" i="1"/>
  <c r="AO1440" i="1"/>
  <c r="AO1452" i="1"/>
  <c r="AO1464" i="1"/>
  <c r="AO1475" i="1"/>
  <c r="AO1486" i="1"/>
  <c r="AO1498" i="1"/>
  <c r="AO1509" i="1"/>
  <c r="AO1520" i="1"/>
  <c r="AO1531" i="1"/>
  <c r="AO1542" i="1"/>
  <c r="AO1553" i="1"/>
  <c r="AO1564" i="1"/>
  <c r="AO1575" i="1"/>
  <c r="AO1586" i="1"/>
  <c r="AO1598" i="1"/>
  <c r="AO1609" i="1"/>
  <c r="AO1620" i="1"/>
  <c r="AO1631" i="1"/>
  <c r="AO1642" i="1"/>
  <c r="AO1653" i="1"/>
  <c r="AO1664" i="1"/>
  <c r="AO1675" i="1"/>
  <c r="AO1686" i="1"/>
  <c r="AO1698" i="1"/>
  <c r="AO1709" i="1"/>
  <c r="AO1720" i="1"/>
  <c r="AO1731" i="1"/>
  <c r="AO1741" i="1"/>
  <c r="AO1751" i="1"/>
  <c r="AO1761" i="1"/>
  <c r="AO1771" i="1"/>
  <c r="AO1781" i="1"/>
  <c r="AO1791" i="1"/>
  <c r="AO1801" i="1"/>
  <c r="AN11" i="1"/>
  <c r="AN21" i="1"/>
  <c r="AN31" i="1"/>
  <c r="AN41" i="1"/>
  <c r="AN51" i="1"/>
  <c r="AN61" i="1"/>
  <c r="AN71" i="1"/>
  <c r="AN81" i="1"/>
  <c r="AN91" i="1"/>
  <c r="AN101" i="1"/>
  <c r="AN111" i="1"/>
  <c r="AN121" i="1"/>
  <c r="AN131" i="1"/>
  <c r="AN141" i="1"/>
  <c r="AN151" i="1"/>
  <c r="AN161" i="1"/>
  <c r="AN171" i="1"/>
  <c r="AN181" i="1"/>
  <c r="AN191" i="1"/>
  <c r="AN201" i="1"/>
  <c r="AN211" i="1"/>
  <c r="AN221" i="1"/>
  <c r="AN231" i="1"/>
  <c r="AN241" i="1"/>
  <c r="AN251" i="1"/>
  <c r="AN261" i="1"/>
  <c r="AN271" i="1"/>
  <c r="AN281" i="1"/>
  <c r="AN291" i="1"/>
  <c r="AN301" i="1"/>
  <c r="AN311" i="1"/>
  <c r="AN321" i="1"/>
  <c r="AN331" i="1"/>
  <c r="AN341" i="1"/>
  <c r="AO1059" i="1"/>
  <c r="AO1159" i="1"/>
  <c r="AO1218" i="1"/>
  <c r="AO1265" i="1"/>
  <c r="AO1298" i="1"/>
  <c r="AO1329" i="1"/>
  <c r="AO1358" i="1"/>
  <c r="AO1378" i="1"/>
  <c r="AO1395" i="1"/>
  <c r="AO1411" i="1"/>
  <c r="AO1429" i="1"/>
  <c r="AO1441" i="1"/>
  <c r="AO1453" i="1"/>
  <c r="AO1465" i="1"/>
  <c r="AO1476" i="1"/>
  <c r="AO1488" i="1"/>
  <c r="AO1499" i="1"/>
  <c r="AO1510" i="1"/>
  <c r="AO1521" i="1"/>
  <c r="AO1532" i="1"/>
  <c r="AO1543" i="1"/>
  <c r="AO1554" i="1"/>
  <c r="AO1565" i="1"/>
  <c r="AO1576" i="1"/>
  <c r="AO1588" i="1"/>
  <c r="AO1599" i="1"/>
  <c r="AO1610" i="1"/>
  <c r="AO1621" i="1"/>
  <c r="AO1632" i="1"/>
  <c r="AO1643" i="1"/>
  <c r="AO1654" i="1"/>
  <c r="AO1665" i="1"/>
  <c r="AO1676" i="1"/>
  <c r="AO1688" i="1"/>
  <c r="AO1699" i="1"/>
  <c r="AO1710" i="1"/>
  <c r="AO1721" i="1"/>
  <c r="AO1732" i="1"/>
  <c r="AO1742" i="1"/>
  <c r="AO1752" i="1"/>
  <c r="AO1762" i="1"/>
  <c r="AO1772" i="1"/>
  <c r="AO1782" i="1"/>
  <c r="AO1792" i="1"/>
  <c r="AO1802" i="1"/>
  <c r="AN12" i="1"/>
  <c r="AN22" i="1"/>
  <c r="AN32" i="1"/>
  <c r="AN42" i="1"/>
  <c r="AN52" i="1"/>
  <c r="AN62" i="1"/>
  <c r="AN72" i="1"/>
  <c r="AN82" i="1"/>
  <c r="AN92" i="1"/>
  <c r="AN102" i="1"/>
  <c r="AN112" i="1"/>
  <c r="AN122" i="1"/>
  <c r="AN132" i="1"/>
  <c r="AN142" i="1"/>
  <c r="AN152" i="1"/>
  <c r="AN162" i="1"/>
  <c r="AN172" i="1"/>
  <c r="AN182" i="1"/>
  <c r="AN192" i="1"/>
  <c r="AN202" i="1"/>
  <c r="AN212" i="1"/>
  <c r="AN222" i="1"/>
  <c r="AN232" i="1"/>
  <c r="AN242" i="1"/>
  <c r="AN252" i="1"/>
  <c r="AO1069" i="1"/>
  <c r="AO1169" i="1"/>
  <c r="AO1219" i="1"/>
  <c r="AO1268" i="1"/>
  <c r="AO1299" i="1"/>
  <c r="AO1335" i="1"/>
  <c r="AO1359" i="1"/>
  <c r="AO1379" i="1"/>
  <c r="AO1398" i="1"/>
  <c r="AO1414" i="1"/>
  <c r="AO1430" i="1"/>
  <c r="AO1442" i="1"/>
  <c r="AO1454" i="1"/>
  <c r="AO1466" i="1"/>
  <c r="AO1478" i="1"/>
  <c r="AO1489" i="1"/>
  <c r="AO1500" i="1"/>
  <c r="AO1511" i="1"/>
  <c r="AO1522" i="1"/>
  <c r="AO1533" i="1"/>
  <c r="AO1544" i="1"/>
  <c r="AO1555" i="1"/>
  <c r="AO1566" i="1"/>
  <c r="AO1578" i="1"/>
  <c r="AO1589" i="1"/>
  <c r="AO1600" i="1"/>
  <c r="AO1611" i="1"/>
  <c r="AO1622" i="1"/>
  <c r="AO1633" i="1"/>
  <c r="AO1644" i="1"/>
  <c r="AO1655" i="1"/>
  <c r="AO1666" i="1"/>
  <c r="AO1678" i="1"/>
  <c r="AO1689" i="1"/>
  <c r="AO1700" i="1"/>
  <c r="AO1711" i="1"/>
  <c r="AO1722" i="1"/>
  <c r="AO1733" i="1"/>
  <c r="AO1743" i="1"/>
  <c r="AO1753" i="1"/>
  <c r="AO1763" i="1"/>
  <c r="AO1773" i="1"/>
  <c r="AO1783" i="1"/>
  <c r="AO1793" i="1"/>
  <c r="AN3" i="1"/>
  <c r="AN13" i="1"/>
  <c r="AN23" i="1"/>
  <c r="AN33" i="1"/>
  <c r="AN43" i="1"/>
  <c r="AN53" i="1"/>
  <c r="AN63" i="1"/>
  <c r="AN73" i="1"/>
  <c r="AN83" i="1"/>
  <c r="AN93" i="1"/>
  <c r="AN103" i="1"/>
  <c r="AN113" i="1"/>
  <c r="AN123" i="1"/>
  <c r="AN133" i="1"/>
  <c r="AN143" i="1"/>
  <c r="AN153" i="1"/>
  <c r="AN163" i="1"/>
  <c r="AN173" i="1"/>
  <c r="AN183" i="1"/>
  <c r="AN193" i="1"/>
  <c r="AN203" i="1"/>
  <c r="AN213" i="1"/>
  <c r="AN223" i="1"/>
  <c r="AN233" i="1"/>
  <c r="AN243" i="1"/>
  <c r="AN253" i="1"/>
  <c r="AN263" i="1"/>
  <c r="AN273" i="1"/>
  <c r="AN283" i="1"/>
  <c r="AN293" i="1"/>
  <c r="AN303" i="1"/>
  <c r="AN313" i="1"/>
  <c r="AN323" i="1"/>
  <c r="AN333" i="1"/>
  <c r="AN343" i="1"/>
  <c r="AN353" i="1"/>
  <c r="AN363" i="1"/>
  <c r="AN373" i="1"/>
  <c r="AN383" i="1"/>
  <c r="AN393" i="1"/>
  <c r="AN403" i="1"/>
  <c r="AN413" i="1"/>
  <c r="AN423" i="1"/>
  <c r="AN433" i="1"/>
  <c r="AN443" i="1"/>
  <c r="AN453" i="1"/>
  <c r="AN463" i="1"/>
  <c r="AN473" i="1"/>
  <c r="AN483" i="1"/>
  <c r="AN493" i="1"/>
  <c r="AN503" i="1"/>
  <c r="AN513" i="1"/>
  <c r="AN523" i="1"/>
  <c r="AN533" i="1"/>
  <c r="AN543" i="1"/>
  <c r="AN553" i="1"/>
  <c r="AN563" i="1"/>
  <c r="AN573" i="1"/>
  <c r="AN583" i="1"/>
  <c r="AN593" i="1"/>
  <c r="AN603" i="1"/>
  <c r="AN613" i="1"/>
  <c r="AN623" i="1"/>
  <c r="AN633" i="1"/>
  <c r="AN643" i="1"/>
  <c r="AN653" i="1"/>
  <c r="AN663" i="1"/>
  <c r="AN673" i="1"/>
  <c r="AN683" i="1"/>
  <c r="AN693" i="1"/>
  <c r="AN703" i="1"/>
  <c r="AN713" i="1"/>
  <c r="AN723" i="1"/>
  <c r="AN733" i="1"/>
  <c r="AN743" i="1"/>
  <c r="AN753" i="1"/>
  <c r="AN763" i="1"/>
  <c r="AN773" i="1"/>
  <c r="AN783" i="1"/>
  <c r="AN793" i="1"/>
  <c r="AN803" i="1"/>
  <c r="AN813" i="1"/>
  <c r="AN823" i="1"/>
  <c r="AO1079" i="1"/>
  <c r="AO1178" i="1"/>
  <c r="AO1228" i="1"/>
  <c r="AO1269" i="1"/>
  <c r="AO1305" i="1"/>
  <c r="AO1338" i="1"/>
  <c r="AO1360" i="1"/>
  <c r="AO1380" i="1"/>
  <c r="AO1399" i="1"/>
  <c r="AO1415" i="1"/>
  <c r="AO1431" i="1"/>
  <c r="AO1443" i="1"/>
  <c r="AO1455" i="1"/>
  <c r="AO1468" i="1"/>
  <c r="AO1479" i="1"/>
  <c r="AO1490" i="1"/>
  <c r="AO1501" i="1"/>
  <c r="AO1512" i="1"/>
  <c r="AO1523" i="1"/>
  <c r="AO1534" i="1"/>
  <c r="AO1545" i="1"/>
  <c r="AO1556" i="1"/>
  <c r="AO1568" i="1"/>
  <c r="AO1579" i="1"/>
  <c r="AO1590" i="1"/>
  <c r="AO1601" i="1"/>
  <c r="AO1612" i="1"/>
  <c r="AO1623" i="1"/>
  <c r="AO1634" i="1"/>
  <c r="AO1645" i="1"/>
  <c r="AO1656" i="1"/>
  <c r="AO1668" i="1"/>
  <c r="AO1679" i="1"/>
  <c r="AO1690" i="1"/>
  <c r="AO1701" i="1"/>
  <c r="AO1712" i="1"/>
  <c r="AO1723" i="1"/>
  <c r="AO1734" i="1"/>
  <c r="AO1744" i="1"/>
  <c r="AO1754" i="1"/>
  <c r="AO1764" i="1"/>
  <c r="AO1774" i="1"/>
  <c r="AO1784" i="1"/>
  <c r="AO1794" i="1"/>
  <c r="AN4" i="1"/>
  <c r="AN14" i="1"/>
  <c r="AN24" i="1"/>
  <c r="AN34" i="1"/>
  <c r="AN44" i="1"/>
  <c r="AN54" i="1"/>
  <c r="AN64" i="1"/>
  <c r="AN74" i="1"/>
  <c r="AN84" i="1"/>
  <c r="AN94" i="1"/>
  <c r="AN104" i="1"/>
  <c r="AN114" i="1"/>
  <c r="AN124" i="1"/>
  <c r="AN134" i="1"/>
  <c r="AN144" i="1"/>
  <c r="AN154" i="1"/>
  <c r="AN164" i="1"/>
  <c r="AN174" i="1"/>
  <c r="AN184" i="1"/>
  <c r="AN194" i="1"/>
  <c r="AN204" i="1"/>
  <c r="AN214" i="1"/>
  <c r="AN224" i="1"/>
  <c r="AN234" i="1"/>
  <c r="AN244" i="1"/>
  <c r="AN254" i="1"/>
  <c r="AN264" i="1"/>
  <c r="AN274" i="1"/>
  <c r="AN284" i="1"/>
  <c r="AN294" i="1"/>
  <c r="AN304" i="1"/>
  <c r="AO1089" i="1"/>
  <c r="AO1179" i="1"/>
  <c r="AO1229" i="1"/>
  <c r="AO1275" i="1"/>
  <c r="AO1308" i="1"/>
  <c r="AO1339" i="1"/>
  <c r="AO1364" i="1"/>
  <c r="AO1384" i="1"/>
  <c r="AO1400" i="1"/>
  <c r="AO1418" i="1"/>
  <c r="AO1432" i="1"/>
  <c r="AO1444" i="1"/>
  <c r="AO1458" i="1"/>
  <c r="AO1469" i="1"/>
  <c r="AO1480" i="1"/>
  <c r="AO1491" i="1"/>
  <c r="AO1502" i="1"/>
  <c r="AO1513" i="1"/>
  <c r="AO1524" i="1"/>
  <c r="AO1535" i="1"/>
  <c r="AO1546" i="1"/>
  <c r="AO1558" i="1"/>
  <c r="AO1569" i="1"/>
  <c r="AO1580" i="1"/>
  <c r="AO1591" i="1"/>
  <c r="AO1602" i="1"/>
  <c r="AO1613" i="1"/>
  <c r="AO1624" i="1"/>
  <c r="AO1635" i="1"/>
  <c r="AO1646" i="1"/>
  <c r="AO1658" i="1"/>
  <c r="AO1669" i="1"/>
  <c r="AO1680" i="1"/>
  <c r="AO1691" i="1"/>
  <c r="AO1702" i="1"/>
  <c r="AO1713" i="1"/>
  <c r="AO1724" i="1"/>
  <c r="AO1735" i="1"/>
  <c r="AO1745" i="1"/>
  <c r="AO1755" i="1"/>
  <c r="AO1765" i="1"/>
  <c r="AO1775" i="1"/>
  <c r="AO1785" i="1"/>
  <c r="AO1795" i="1"/>
  <c r="AN5" i="1"/>
  <c r="AN15" i="1"/>
  <c r="AN25" i="1"/>
  <c r="AN35" i="1"/>
  <c r="AN45" i="1"/>
  <c r="AN55" i="1"/>
  <c r="AN65" i="1"/>
  <c r="AN75" i="1"/>
  <c r="AN85" i="1"/>
  <c r="AN95" i="1"/>
  <c r="AN105" i="1"/>
  <c r="AN115" i="1"/>
  <c r="AN125" i="1"/>
  <c r="AN135" i="1"/>
  <c r="AN145" i="1"/>
  <c r="AN155" i="1"/>
  <c r="AN165" i="1"/>
  <c r="AN175" i="1"/>
  <c r="AN185" i="1"/>
  <c r="AN195" i="1"/>
  <c r="AN205" i="1"/>
  <c r="AN215" i="1"/>
  <c r="AN225" i="1"/>
  <c r="AN235" i="1"/>
  <c r="AN245" i="1"/>
  <c r="AN255" i="1"/>
  <c r="AN265" i="1"/>
  <c r="AN275" i="1"/>
  <c r="AN285" i="1"/>
  <c r="AN295" i="1"/>
  <c r="AN305" i="1"/>
  <c r="AN315" i="1"/>
  <c r="AN325" i="1"/>
  <c r="AN335" i="1"/>
  <c r="AN345" i="1"/>
  <c r="AN355" i="1"/>
  <c r="AN365" i="1"/>
  <c r="AN375" i="1"/>
  <c r="AN385" i="1"/>
  <c r="AN395" i="1"/>
  <c r="AN405" i="1"/>
  <c r="AN415" i="1"/>
  <c r="AO1099" i="1"/>
  <c r="AO1188" i="1"/>
  <c r="AO1238" i="1"/>
  <c r="AO1278" i="1"/>
  <c r="AO1309" i="1"/>
  <c r="AO1344" i="1"/>
  <c r="AO1365" i="1"/>
  <c r="AO1385" i="1"/>
  <c r="AO1401" i="1"/>
  <c r="AO1419" i="1"/>
  <c r="AO1433" i="1"/>
  <c r="AO1445" i="1"/>
  <c r="AO1459" i="1"/>
  <c r="AO1470" i="1"/>
  <c r="AO1481" i="1"/>
  <c r="AO1492" i="1"/>
  <c r="AO1503" i="1"/>
  <c r="AO1514" i="1"/>
  <c r="AO1525" i="1"/>
  <c r="AO1536" i="1"/>
  <c r="AO1548" i="1"/>
  <c r="AO1559" i="1"/>
  <c r="AO1570" i="1"/>
  <c r="AO1581" i="1"/>
  <c r="AO1592" i="1"/>
  <c r="AO1603" i="1"/>
  <c r="AO1614" i="1"/>
  <c r="AO1625" i="1"/>
  <c r="AO1636" i="1"/>
  <c r="AO1648" i="1"/>
  <c r="AO1659" i="1"/>
  <c r="AO1670" i="1"/>
  <c r="AO1681" i="1"/>
  <c r="AO1692" i="1"/>
  <c r="AO1703" i="1"/>
  <c r="AO1714" i="1"/>
  <c r="AO1725" i="1"/>
  <c r="AO1736" i="1"/>
  <c r="AO1746" i="1"/>
  <c r="AO1756" i="1"/>
  <c r="AO1766" i="1"/>
  <c r="AO1776" i="1"/>
  <c r="AO1786" i="1"/>
  <c r="AO1796" i="1"/>
  <c r="AN6" i="1"/>
  <c r="AN16" i="1"/>
  <c r="AN26" i="1"/>
  <c r="AN36" i="1"/>
  <c r="AN46" i="1"/>
  <c r="AN56" i="1"/>
  <c r="AN66" i="1"/>
  <c r="AN76" i="1"/>
  <c r="AN86" i="1"/>
  <c r="AN96" i="1"/>
  <c r="AN106" i="1"/>
  <c r="AN116" i="1"/>
  <c r="AN126" i="1"/>
  <c r="AN136" i="1"/>
  <c r="AN146" i="1"/>
  <c r="AN156" i="1"/>
  <c r="AN166" i="1"/>
  <c r="AN176" i="1"/>
  <c r="AN186" i="1"/>
  <c r="AN196" i="1"/>
  <c r="AN206" i="1"/>
  <c r="AN216" i="1"/>
  <c r="AN226" i="1"/>
  <c r="AN236" i="1"/>
  <c r="AN246" i="1"/>
  <c r="AN256" i="1"/>
  <c r="AN266" i="1"/>
  <c r="AN276" i="1"/>
  <c r="AN286" i="1"/>
  <c r="AN296" i="1"/>
  <c r="AN306" i="1"/>
  <c r="AN316" i="1"/>
  <c r="AN326" i="1"/>
  <c r="AN336" i="1"/>
  <c r="AN346" i="1"/>
  <c r="AN356" i="1"/>
  <c r="AN366" i="1"/>
  <c r="AN376" i="1"/>
  <c r="AN386" i="1"/>
  <c r="AN396" i="1"/>
  <c r="AN406" i="1"/>
  <c r="AN416" i="1"/>
  <c r="AN426" i="1"/>
  <c r="AN436" i="1"/>
  <c r="AN446" i="1"/>
  <c r="AN456" i="1"/>
  <c r="AN466" i="1"/>
  <c r="AN476" i="1"/>
  <c r="AN486" i="1"/>
  <c r="AN496" i="1"/>
  <c r="AN506" i="1"/>
  <c r="AN516" i="1"/>
  <c r="AN526" i="1"/>
  <c r="AN536" i="1"/>
  <c r="AN546" i="1"/>
  <c r="AN556" i="1"/>
  <c r="AN566" i="1"/>
  <c r="AN47" i="1"/>
  <c r="AN147" i="1"/>
  <c r="AN207" i="1"/>
  <c r="AN257" i="1"/>
  <c r="AN288" i="1"/>
  <c r="AN317" i="1"/>
  <c r="AN337" i="1"/>
  <c r="AN354" i="1"/>
  <c r="AN371" i="1"/>
  <c r="AN388" i="1"/>
  <c r="AN404" i="1"/>
  <c r="AN421" i="1"/>
  <c r="AN435" i="1"/>
  <c r="AN450" i="1"/>
  <c r="AN464" i="1"/>
  <c r="AN478" i="1"/>
  <c r="AN492" i="1"/>
  <c r="AN505" i="1"/>
  <c r="AN518" i="1"/>
  <c r="AN530" i="1"/>
  <c r="AN542" i="1"/>
  <c r="AN555" i="1"/>
  <c r="AN568" i="1"/>
  <c r="AN579" i="1"/>
  <c r="AN590" i="1"/>
  <c r="AN601" i="1"/>
  <c r="AN612" i="1"/>
  <c r="AN624" i="1"/>
  <c r="AN635" i="1"/>
  <c r="AN646" i="1"/>
  <c r="AN657" i="1"/>
  <c r="AN668" i="1"/>
  <c r="AN679" i="1"/>
  <c r="AN690" i="1"/>
  <c r="AN701" i="1"/>
  <c r="AN712" i="1"/>
  <c r="AN724" i="1"/>
  <c r="AN735" i="1"/>
  <c r="AN746" i="1"/>
  <c r="AN757" i="1"/>
  <c r="AN768" i="1"/>
  <c r="AN779" i="1"/>
  <c r="AN790" i="1"/>
  <c r="AN801" i="1"/>
  <c r="AN812" i="1"/>
  <c r="AN824" i="1"/>
  <c r="AN834" i="1"/>
  <c r="AN844" i="1"/>
  <c r="AN854" i="1"/>
  <c r="AN864" i="1"/>
  <c r="AN874" i="1"/>
  <c r="AN884" i="1"/>
  <c r="AN894" i="1"/>
  <c r="AN904" i="1"/>
  <c r="AN914" i="1"/>
  <c r="AN924" i="1"/>
  <c r="AN934" i="1"/>
  <c r="AN944" i="1"/>
  <c r="AN954" i="1"/>
  <c r="AN964" i="1"/>
  <c r="AN974" i="1"/>
  <c r="AN984" i="1"/>
  <c r="AN994" i="1"/>
  <c r="AN1004" i="1"/>
  <c r="AN1014" i="1"/>
  <c r="AN1024" i="1"/>
  <c r="AN1034" i="1"/>
  <c r="AN1044" i="1"/>
  <c r="AN1054" i="1"/>
  <c r="AN1064" i="1"/>
  <c r="AN1074" i="1"/>
  <c r="AN1084" i="1"/>
  <c r="AN1094" i="1"/>
  <c r="AN1104" i="1"/>
  <c r="AN1114" i="1"/>
  <c r="AN1124" i="1"/>
  <c r="AN1134" i="1"/>
  <c r="AN1144" i="1"/>
  <c r="AN1154" i="1"/>
  <c r="AN1164" i="1"/>
  <c r="AN1174" i="1"/>
  <c r="AN1184" i="1"/>
  <c r="AN1194" i="1"/>
  <c r="AN1204" i="1"/>
  <c r="AN1214" i="1"/>
  <c r="AN1224" i="1"/>
  <c r="AN1234" i="1"/>
  <c r="AN1244" i="1"/>
  <c r="AN1254" i="1"/>
  <c r="AN1264" i="1"/>
  <c r="AN1274" i="1"/>
  <c r="AN1284" i="1"/>
  <c r="AN1294" i="1"/>
  <c r="AN1304" i="1"/>
  <c r="AN1314" i="1"/>
  <c r="AN1324" i="1"/>
  <c r="AN1334" i="1"/>
  <c r="AN1344" i="1"/>
  <c r="AN1354" i="1"/>
  <c r="AN1364" i="1"/>
  <c r="AN1374" i="1"/>
  <c r="AN1384" i="1"/>
  <c r="AN1394" i="1"/>
  <c r="AN1404" i="1"/>
  <c r="AN1414" i="1"/>
  <c r="AN1424" i="1"/>
  <c r="AN1434" i="1"/>
  <c r="AN1444" i="1"/>
  <c r="AN1454" i="1"/>
  <c r="AN1464" i="1"/>
  <c r="AN1474" i="1"/>
  <c r="AN1484" i="1"/>
  <c r="AN1494" i="1"/>
  <c r="AN1504" i="1"/>
  <c r="AN1514" i="1"/>
  <c r="AN1524" i="1"/>
  <c r="AN1534" i="1"/>
  <c r="AN1544" i="1"/>
  <c r="AN1554" i="1"/>
  <c r="AN1564" i="1"/>
  <c r="AN1574" i="1"/>
  <c r="AN1584" i="1"/>
  <c r="AN1594" i="1"/>
  <c r="AN1604" i="1"/>
  <c r="AN1614" i="1"/>
  <c r="AN1624" i="1"/>
  <c r="AN1634" i="1"/>
  <c r="AN1644" i="1"/>
  <c r="AN1654" i="1"/>
  <c r="AN1664" i="1"/>
  <c r="AN1674" i="1"/>
  <c r="AN1684" i="1"/>
  <c r="AN1694" i="1"/>
  <c r="AN1704" i="1"/>
  <c r="AN1714" i="1"/>
  <c r="AN1724" i="1"/>
  <c r="AN1734" i="1"/>
  <c r="AN1744" i="1"/>
  <c r="AN1754" i="1"/>
  <c r="AN1764" i="1"/>
  <c r="AN1774" i="1"/>
  <c r="AN1784" i="1"/>
  <c r="AN1794" i="1"/>
  <c r="AM4" i="1"/>
  <c r="AM14" i="1"/>
  <c r="AM24" i="1"/>
  <c r="AM34" i="1"/>
  <c r="AN57" i="1"/>
  <c r="AN157" i="1"/>
  <c r="AN208" i="1"/>
  <c r="AN258" i="1"/>
  <c r="AN292" i="1"/>
  <c r="AN318" i="1"/>
  <c r="AN338" i="1"/>
  <c r="AN357" i="1"/>
  <c r="AN372" i="1"/>
  <c r="AN390" i="1"/>
  <c r="AN407" i="1"/>
  <c r="AN422" i="1"/>
  <c r="AN437" i="1"/>
  <c r="AN451" i="1"/>
  <c r="AN465" i="1"/>
  <c r="AN480" i="1"/>
  <c r="AN494" i="1"/>
  <c r="AN507" i="1"/>
  <c r="AN519" i="1"/>
  <c r="AN531" i="1"/>
  <c r="AN544" i="1"/>
  <c r="AN557" i="1"/>
  <c r="AN569" i="1"/>
  <c r="AN580" i="1"/>
  <c r="AN591" i="1"/>
  <c r="AN602" i="1"/>
  <c r="AN614" i="1"/>
  <c r="AN625" i="1"/>
  <c r="AN636" i="1"/>
  <c r="AN647" i="1"/>
  <c r="AN658" i="1"/>
  <c r="AN669" i="1"/>
  <c r="AN680" i="1"/>
  <c r="AN691" i="1"/>
  <c r="AN702" i="1"/>
  <c r="AN714" i="1"/>
  <c r="AN725" i="1"/>
  <c r="AN736" i="1"/>
  <c r="AN747" i="1"/>
  <c r="AN758" i="1"/>
  <c r="AN769" i="1"/>
  <c r="AN780" i="1"/>
  <c r="AN791" i="1"/>
  <c r="AN802" i="1"/>
  <c r="AN814" i="1"/>
  <c r="AN825" i="1"/>
  <c r="AN835" i="1"/>
  <c r="AN845" i="1"/>
  <c r="AN855" i="1"/>
  <c r="AN865" i="1"/>
  <c r="AN875" i="1"/>
  <c r="AN885" i="1"/>
  <c r="AN895" i="1"/>
  <c r="AN905" i="1"/>
  <c r="AN915" i="1"/>
  <c r="AN925" i="1"/>
  <c r="AN935" i="1"/>
  <c r="AN945" i="1"/>
  <c r="AN955" i="1"/>
  <c r="AN965" i="1"/>
  <c r="AN975" i="1"/>
  <c r="AN985" i="1"/>
  <c r="AN995" i="1"/>
  <c r="AN1005" i="1"/>
  <c r="AN1015" i="1"/>
  <c r="AN1025" i="1"/>
  <c r="AN1035" i="1"/>
  <c r="AN1045" i="1"/>
  <c r="AN1055" i="1"/>
  <c r="AN1065" i="1"/>
  <c r="AN1075" i="1"/>
  <c r="AN1085" i="1"/>
  <c r="AN1095" i="1"/>
  <c r="AN1105" i="1"/>
  <c r="AN1115" i="1"/>
  <c r="AN1125" i="1"/>
  <c r="AN1135" i="1"/>
  <c r="AN1145" i="1"/>
  <c r="AN1155" i="1"/>
  <c r="AN1165" i="1"/>
  <c r="AN1175" i="1"/>
  <c r="AN1185" i="1"/>
  <c r="AN1195" i="1"/>
  <c r="AN1205" i="1"/>
  <c r="AN1215" i="1"/>
  <c r="AN1225" i="1"/>
  <c r="AN1235" i="1"/>
  <c r="AN1245" i="1"/>
  <c r="AN1255" i="1"/>
  <c r="AN1265" i="1"/>
  <c r="AN1275" i="1"/>
  <c r="AN1285" i="1"/>
  <c r="AN1295" i="1"/>
  <c r="AN1305" i="1"/>
  <c r="AN1315" i="1"/>
  <c r="AN1325" i="1"/>
  <c r="AN1335" i="1"/>
  <c r="AN1345" i="1"/>
  <c r="AN1355" i="1"/>
  <c r="AN1365" i="1"/>
  <c r="AN1375" i="1"/>
  <c r="AN1385" i="1"/>
  <c r="AN1395" i="1"/>
  <c r="AN1405" i="1"/>
  <c r="AN1415" i="1"/>
  <c r="AN1425" i="1"/>
  <c r="AN1435" i="1"/>
  <c r="AN1445" i="1"/>
  <c r="AN1455" i="1"/>
  <c r="AN1465" i="1"/>
  <c r="AN1475" i="1"/>
  <c r="AN1485" i="1"/>
  <c r="AN1495" i="1"/>
  <c r="AN1505" i="1"/>
  <c r="AN1515" i="1"/>
  <c r="AN1525" i="1"/>
  <c r="AN1535" i="1"/>
  <c r="AN1545" i="1"/>
  <c r="AN1555" i="1"/>
  <c r="AN1565" i="1"/>
  <c r="AN1575" i="1"/>
  <c r="AN1585" i="1"/>
  <c r="AN1595" i="1"/>
  <c r="AN67" i="1"/>
  <c r="AN167" i="1"/>
  <c r="AN217" i="1"/>
  <c r="AN262" i="1"/>
  <c r="AN297" i="1"/>
  <c r="AN320" i="1"/>
  <c r="AN340" i="1"/>
  <c r="AN358" i="1"/>
  <c r="AN374" i="1"/>
  <c r="AN391" i="1"/>
  <c r="AN408" i="1"/>
  <c r="AN424" i="1"/>
  <c r="AN438" i="1"/>
  <c r="AN452" i="1"/>
  <c r="AN467" i="1"/>
  <c r="AN481" i="1"/>
  <c r="AN495" i="1"/>
  <c r="AN508" i="1"/>
  <c r="AN520" i="1"/>
  <c r="AN532" i="1"/>
  <c r="AN545" i="1"/>
  <c r="AN558" i="1"/>
  <c r="AN570" i="1"/>
  <c r="AN581" i="1"/>
  <c r="AN592" i="1"/>
  <c r="AN604" i="1"/>
  <c r="AN615" i="1"/>
  <c r="AN626" i="1"/>
  <c r="AN637" i="1"/>
  <c r="AN648" i="1"/>
  <c r="AN659" i="1"/>
  <c r="AN670" i="1"/>
  <c r="AN681" i="1"/>
  <c r="AN692" i="1"/>
  <c r="AN704" i="1"/>
  <c r="AN715" i="1"/>
  <c r="AN726" i="1"/>
  <c r="AN737" i="1"/>
  <c r="AN748" i="1"/>
  <c r="AN759" i="1"/>
  <c r="AN770" i="1"/>
  <c r="AN781" i="1"/>
  <c r="AN792" i="1"/>
  <c r="AN804" i="1"/>
  <c r="AN815" i="1"/>
  <c r="AN826" i="1"/>
  <c r="AN836" i="1"/>
  <c r="AN846" i="1"/>
  <c r="AN856" i="1"/>
  <c r="AN866" i="1"/>
  <c r="AN876" i="1"/>
  <c r="AN886" i="1"/>
  <c r="AN896" i="1"/>
  <c r="AN906" i="1"/>
  <c r="AN916" i="1"/>
  <c r="AN926" i="1"/>
  <c r="AN936" i="1"/>
  <c r="AN946" i="1"/>
  <c r="AN956" i="1"/>
  <c r="AN966" i="1"/>
  <c r="AN976" i="1"/>
  <c r="AN986" i="1"/>
  <c r="AN996" i="1"/>
  <c r="AN1006" i="1"/>
  <c r="AN1016" i="1"/>
  <c r="AN1026" i="1"/>
  <c r="AN1036" i="1"/>
  <c r="AN1046" i="1"/>
  <c r="AN1056" i="1"/>
  <c r="AN1066" i="1"/>
  <c r="AN1076" i="1"/>
  <c r="AN1086" i="1"/>
  <c r="AN1096" i="1"/>
  <c r="AN1106" i="1"/>
  <c r="AN1116" i="1"/>
  <c r="AN1126" i="1"/>
  <c r="AN1136" i="1"/>
  <c r="AN1146" i="1"/>
  <c r="AN1156" i="1"/>
  <c r="AN1166" i="1"/>
  <c r="AN1176" i="1"/>
  <c r="AN1186" i="1"/>
  <c r="AN1196" i="1"/>
  <c r="AN1206" i="1"/>
  <c r="AN1216" i="1"/>
  <c r="AN1226" i="1"/>
  <c r="AN1236" i="1"/>
  <c r="AN1246" i="1"/>
  <c r="AN1256" i="1"/>
  <c r="AN1266" i="1"/>
  <c r="AN1276" i="1"/>
  <c r="AN1286" i="1"/>
  <c r="AN1296" i="1"/>
  <c r="AN1306" i="1"/>
  <c r="AN1316" i="1"/>
  <c r="AN1326" i="1"/>
  <c r="AN1336" i="1"/>
  <c r="AN1346" i="1"/>
  <c r="AN1356" i="1"/>
  <c r="AN1366" i="1"/>
  <c r="AN1376" i="1"/>
  <c r="AN1386" i="1"/>
  <c r="AN1396" i="1"/>
  <c r="AN1406" i="1"/>
  <c r="AN1416" i="1"/>
  <c r="AN1426" i="1"/>
  <c r="AN1436" i="1"/>
  <c r="AN1446" i="1"/>
  <c r="AN1456" i="1"/>
  <c r="AN1466" i="1"/>
  <c r="AN1476" i="1"/>
  <c r="AN1486" i="1"/>
  <c r="AN1496" i="1"/>
  <c r="AN1506" i="1"/>
  <c r="AN1516" i="1"/>
  <c r="AN1526" i="1"/>
  <c r="AN1536" i="1"/>
  <c r="AN1546" i="1"/>
  <c r="AN1556" i="1"/>
  <c r="AN1566" i="1"/>
  <c r="AN1576" i="1"/>
  <c r="AN1586" i="1"/>
  <c r="AN1596" i="1"/>
  <c r="AN1606" i="1"/>
  <c r="AN1616" i="1"/>
  <c r="AN1626" i="1"/>
  <c r="AN1636" i="1"/>
  <c r="AN77" i="1"/>
  <c r="AN168" i="1"/>
  <c r="AN218" i="1"/>
  <c r="AN267" i="1"/>
  <c r="AN298" i="1"/>
  <c r="AN322" i="1"/>
  <c r="AN342" i="1"/>
  <c r="AN360" i="1"/>
  <c r="AN377" i="1"/>
  <c r="AN392" i="1"/>
  <c r="AN410" i="1"/>
  <c r="AN425" i="1"/>
  <c r="AN440" i="1"/>
  <c r="AN454" i="1"/>
  <c r="AN468" i="1"/>
  <c r="AN482" i="1"/>
  <c r="AN497" i="1"/>
  <c r="AN509" i="1"/>
  <c r="AN521" i="1"/>
  <c r="AN534" i="1"/>
  <c r="AN547" i="1"/>
  <c r="AN559" i="1"/>
  <c r="AN571" i="1"/>
  <c r="AN582" i="1"/>
  <c r="AN594" i="1"/>
  <c r="AN605" i="1"/>
  <c r="AN616" i="1"/>
  <c r="AN627" i="1"/>
  <c r="AN638" i="1"/>
  <c r="AN649" i="1"/>
  <c r="AN660" i="1"/>
  <c r="AN671" i="1"/>
  <c r="AN682" i="1"/>
  <c r="AN694" i="1"/>
  <c r="AN705" i="1"/>
  <c r="AN716" i="1"/>
  <c r="AN727" i="1"/>
  <c r="AN738" i="1"/>
  <c r="AN749" i="1"/>
  <c r="AN760" i="1"/>
  <c r="AN771" i="1"/>
  <c r="AN782" i="1"/>
  <c r="AN794" i="1"/>
  <c r="AN805" i="1"/>
  <c r="AN816" i="1"/>
  <c r="AN827" i="1"/>
  <c r="AN837" i="1"/>
  <c r="AN847" i="1"/>
  <c r="AN857" i="1"/>
  <c r="AN867" i="1"/>
  <c r="AN877" i="1"/>
  <c r="AN887" i="1"/>
  <c r="AN897" i="1"/>
  <c r="AN907" i="1"/>
  <c r="AN917" i="1"/>
  <c r="AN927" i="1"/>
  <c r="AN937" i="1"/>
  <c r="AN947" i="1"/>
  <c r="AN957" i="1"/>
  <c r="AN967" i="1"/>
  <c r="AN977" i="1"/>
  <c r="AN987" i="1"/>
  <c r="AN997" i="1"/>
  <c r="AN1007" i="1"/>
  <c r="AN1017" i="1"/>
  <c r="AN1027" i="1"/>
  <c r="AN1037" i="1"/>
  <c r="AN1047" i="1"/>
  <c r="AN1057" i="1"/>
  <c r="AN1067" i="1"/>
  <c r="AN1077" i="1"/>
  <c r="AN1087" i="1"/>
  <c r="AN1097" i="1"/>
  <c r="AN1107" i="1"/>
  <c r="AN1117" i="1"/>
  <c r="AN1127" i="1"/>
  <c r="AN1137" i="1"/>
  <c r="AN1147" i="1"/>
  <c r="AN1157" i="1"/>
  <c r="AN1167" i="1"/>
  <c r="AN1177" i="1"/>
  <c r="AN1187" i="1"/>
  <c r="AN1197" i="1"/>
  <c r="AN1207" i="1"/>
  <c r="AN1217" i="1"/>
  <c r="AN1227" i="1"/>
  <c r="AN1237" i="1"/>
  <c r="AN1247" i="1"/>
  <c r="AN1257" i="1"/>
  <c r="AN1267" i="1"/>
  <c r="AN1277" i="1"/>
  <c r="AN1287" i="1"/>
  <c r="AN1297" i="1"/>
  <c r="AN1307" i="1"/>
  <c r="AN1317" i="1"/>
  <c r="AN1327" i="1"/>
  <c r="AN1337" i="1"/>
  <c r="AN1347" i="1"/>
  <c r="AN1357" i="1"/>
  <c r="AN1367" i="1"/>
  <c r="AN1377" i="1"/>
  <c r="AN1387" i="1"/>
  <c r="AN1397" i="1"/>
  <c r="AN1407" i="1"/>
  <c r="AN1417" i="1"/>
  <c r="AN1427" i="1"/>
  <c r="AN1437" i="1"/>
  <c r="AN1447" i="1"/>
  <c r="AN1457" i="1"/>
  <c r="AN1467" i="1"/>
  <c r="AN1477" i="1"/>
  <c r="AN1487" i="1"/>
  <c r="AN1497" i="1"/>
  <c r="AN1507" i="1"/>
  <c r="AN1517" i="1"/>
  <c r="AN1527" i="1"/>
  <c r="AN1537" i="1"/>
  <c r="AN1547" i="1"/>
  <c r="AN1557" i="1"/>
  <c r="AN1567" i="1"/>
  <c r="AN1577" i="1"/>
  <c r="AN1587" i="1"/>
  <c r="AN1597" i="1"/>
  <c r="AN1607" i="1"/>
  <c r="AN1617" i="1"/>
  <c r="AN1627" i="1"/>
  <c r="AN1637" i="1"/>
  <c r="AN1647" i="1"/>
  <c r="AN1657" i="1"/>
  <c r="AN1667" i="1"/>
  <c r="AN1677" i="1"/>
  <c r="AN1687" i="1"/>
  <c r="AN1697" i="1"/>
  <c r="AN1707" i="1"/>
  <c r="AN1717" i="1"/>
  <c r="AN1727" i="1"/>
  <c r="AN1737" i="1"/>
  <c r="AN1747" i="1"/>
  <c r="AN1757" i="1"/>
  <c r="AN1767" i="1"/>
  <c r="AN1777" i="1"/>
  <c r="AN1787" i="1"/>
  <c r="AN1797" i="1"/>
  <c r="AM7" i="1"/>
  <c r="AM17" i="1"/>
  <c r="AM27" i="1"/>
  <c r="AM37" i="1"/>
  <c r="AM47" i="1"/>
  <c r="AM57" i="1"/>
  <c r="AM67" i="1"/>
  <c r="AM77" i="1"/>
  <c r="AM87" i="1"/>
  <c r="AM97" i="1"/>
  <c r="AM107" i="1"/>
  <c r="AM117" i="1"/>
  <c r="AN87" i="1"/>
  <c r="AN177" i="1"/>
  <c r="AN227" i="1"/>
  <c r="AN268" i="1"/>
  <c r="AN302" i="1"/>
  <c r="AN324" i="1"/>
  <c r="AN344" i="1"/>
  <c r="AN361" i="1"/>
  <c r="AN378" i="1"/>
  <c r="AN394" i="1"/>
  <c r="AN411" i="1"/>
  <c r="AN427" i="1"/>
  <c r="AN441" i="1"/>
  <c r="AN455" i="1"/>
  <c r="AN470" i="1"/>
  <c r="AN484" i="1"/>
  <c r="AN498" i="1"/>
  <c r="AN510" i="1"/>
  <c r="AN522" i="1"/>
  <c r="AN535" i="1"/>
  <c r="AN548" i="1"/>
  <c r="AN560" i="1"/>
  <c r="AN572" i="1"/>
  <c r="AN584" i="1"/>
  <c r="AN595" i="1"/>
  <c r="AN606" i="1"/>
  <c r="AN617" i="1"/>
  <c r="AN628" i="1"/>
  <c r="AN639" i="1"/>
  <c r="AN650" i="1"/>
  <c r="AN661" i="1"/>
  <c r="AN672" i="1"/>
  <c r="AN684" i="1"/>
  <c r="AN695" i="1"/>
  <c r="AN706" i="1"/>
  <c r="AN717" i="1"/>
  <c r="AN728" i="1"/>
  <c r="AN739" i="1"/>
  <c r="AN750" i="1"/>
  <c r="AN761" i="1"/>
  <c r="AN772" i="1"/>
  <c r="AN784" i="1"/>
  <c r="AN795" i="1"/>
  <c r="AN806" i="1"/>
  <c r="AN817" i="1"/>
  <c r="AN828" i="1"/>
  <c r="AN838" i="1"/>
  <c r="AN848" i="1"/>
  <c r="AN858" i="1"/>
  <c r="AN868" i="1"/>
  <c r="AN878" i="1"/>
  <c r="AN888" i="1"/>
  <c r="AN898" i="1"/>
  <c r="AN908" i="1"/>
  <c r="AN918" i="1"/>
  <c r="AN928" i="1"/>
  <c r="AN938" i="1"/>
  <c r="AN948" i="1"/>
  <c r="AN958" i="1"/>
  <c r="AN968" i="1"/>
  <c r="AN978" i="1"/>
  <c r="AN988" i="1"/>
  <c r="AN998" i="1"/>
  <c r="AN1008" i="1"/>
  <c r="AN1018" i="1"/>
  <c r="AN1028" i="1"/>
  <c r="AN1038" i="1"/>
  <c r="AN1048" i="1"/>
  <c r="AN1058" i="1"/>
  <c r="AN1068" i="1"/>
  <c r="AN1078" i="1"/>
  <c r="AN1088" i="1"/>
  <c r="AN1098" i="1"/>
  <c r="AN1108" i="1"/>
  <c r="AN97" i="1"/>
  <c r="AN178" i="1"/>
  <c r="AN228" i="1"/>
  <c r="AN272" i="1"/>
  <c r="AN307" i="1"/>
  <c r="AN327" i="1"/>
  <c r="AN347" i="1"/>
  <c r="AN362" i="1"/>
  <c r="AN380" i="1"/>
  <c r="AN397" i="1"/>
  <c r="AN412" i="1"/>
  <c r="AN428" i="1"/>
  <c r="AN442" i="1"/>
  <c r="AN457" i="1"/>
  <c r="AN471" i="1"/>
  <c r="AN485" i="1"/>
  <c r="AN499" i="1"/>
  <c r="AN511" i="1"/>
  <c r="AN524" i="1"/>
  <c r="AN537" i="1"/>
  <c r="AN549" i="1"/>
  <c r="AN561" i="1"/>
  <c r="AN574" i="1"/>
  <c r="AN585" i="1"/>
  <c r="AN596" i="1"/>
  <c r="AN607" i="1"/>
  <c r="AN618" i="1"/>
  <c r="AN629" i="1"/>
  <c r="AN640" i="1"/>
  <c r="AN651" i="1"/>
  <c r="AN662" i="1"/>
  <c r="AN674" i="1"/>
  <c r="AN685" i="1"/>
  <c r="AN696" i="1"/>
  <c r="AN707" i="1"/>
  <c r="AN718" i="1"/>
  <c r="AN729" i="1"/>
  <c r="AN740" i="1"/>
  <c r="AN751" i="1"/>
  <c r="AN762" i="1"/>
  <c r="AN774" i="1"/>
  <c r="AN785" i="1"/>
  <c r="AN796" i="1"/>
  <c r="AN807" i="1"/>
  <c r="AN818" i="1"/>
  <c r="AN829" i="1"/>
  <c r="AN839" i="1"/>
  <c r="AN849" i="1"/>
  <c r="AN859" i="1"/>
  <c r="AN869" i="1"/>
  <c r="AN879" i="1"/>
  <c r="AN889" i="1"/>
  <c r="AN899" i="1"/>
  <c r="AN909" i="1"/>
  <c r="AN919" i="1"/>
  <c r="AN929" i="1"/>
  <c r="AN939" i="1"/>
  <c r="AN949" i="1"/>
  <c r="AN959" i="1"/>
  <c r="AN969" i="1"/>
  <c r="AN979" i="1"/>
  <c r="AN989" i="1"/>
  <c r="AN999" i="1"/>
  <c r="AN1009" i="1"/>
  <c r="AN1019" i="1"/>
  <c r="AN1029" i="1"/>
  <c r="AN1039" i="1"/>
  <c r="AN1049" i="1"/>
  <c r="AN1059" i="1"/>
  <c r="AN1069" i="1"/>
  <c r="AN1079" i="1"/>
  <c r="AN1089" i="1"/>
  <c r="AN1099" i="1"/>
  <c r="AN1109" i="1"/>
  <c r="AN1119" i="1"/>
  <c r="AN1129" i="1"/>
  <c r="AN1139" i="1"/>
  <c r="AN1149" i="1"/>
  <c r="AN1159" i="1"/>
  <c r="AN1169" i="1"/>
  <c r="AN1179" i="1"/>
  <c r="AN1189" i="1"/>
  <c r="AN1199" i="1"/>
  <c r="AN1209" i="1"/>
  <c r="AN1219" i="1"/>
  <c r="AN1229" i="1"/>
  <c r="AN1239" i="1"/>
  <c r="AN1249" i="1"/>
  <c r="AN1259" i="1"/>
  <c r="AN1269" i="1"/>
  <c r="AN1279" i="1"/>
  <c r="AN1289" i="1"/>
  <c r="AN1299" i="1"/>
  <c r="AN1309" i="1"/>
  <c r="AN1319" i="1"/>
  <c r="AN1329" i="1"/>
  <c r="AN1339" i="1"/>
  <c r="AN1349" i="1"/>
  <c r="AN1359" i="1"/>
  <c r="AN1369" i="1"/>
  <c r="AN1379" i="1"/>
  <c r="AN1389" i="1"/>
  <c r="AN1399" i="1"/>
  <c r="AN1409" i="1"/>
  <c r="AN1419" i="1"/>
  <c r="AN1429" i="1"/>
  <c r="AN1439" i="1"/>
  <c r="AN1449" i="1"/>
  <c r="AN1459" i="1"/>
  <c r="AN1469" i="1"/>
  <c r="AN1479" i="1"/>
  <c r="AN1489" i="1"/>
  <c r="AN1499" i="1"/>
  <c r="AN1509" i="1"/>
  <c r="AN1519" i="1"/>
  <c r="AN1529" i="1"/>
  <c r="AN1539" i="1"/>
  <c r="AN1549" i="1"/>
  <c r="AN1559" i="1"/>
  <c r="AN1569" i="1"/>
  <c r="AN1579" i="1"/>
  <c r="AN1589" i="1"/>
  <c r="AN1599" i="1"/>
  <c r="AN1609" i="1"/>
  <c r="AN1619" i="1"/>
  <c r="AN1629" i="1"/>
  <c r="AN1639" i="1"/>
  <c r="AN1649" i="1"/>
  <c r="AN1659" i="1"/>
  <c r="AN1669" i="1"/>
  <c r="AN1679" i="1"/>
  <c r="AN1689" i="1"/>
  <c r="AN1699" i="1"/>
  <c r="AN1709" i="1"/>
  <c r="AN1719" i="1"/>
  <c r="AN1729" i="1"/>
  <c r="AN1739" i="1"/>
  <c r="AN1749" i="1"/>
  <c r="AN1759" i="1"/>
  <c r="AN1769" i="1"/>
  <c r="AN1779" i="1"/>
  <c r="AN1789" i="1"/>
  <c r="AN1799" i="1"/>
  <c r="AM9" i="1"/>
  <c r="AM19" i="1"/>
  <c r="AM29" i="1"/>
  <c r="AM39" i="1"/>
  <c r="AM49" i="1"/>
  <c r="AM59" i="1"/>
  <c r="AM69" i="1"/>
  <c r="AM79" i="1"/>
  <c r="AM89" i="1"/>
  <c r="AM99" i="1"/>
  <c r="AM109" i="1"/>
  <c r="AM119" i="1"/>
  <c r="AM129" i="1"/>
  <c r="AN107" i="1"/>
  <c r="AN187" i="1"/>
  <c r="AN237" i="1"/>
  <c r="AN277" i="1"/>
  <c r="AN308" i="1"/>
  <c r="AN328" i="1"/>
  <c r="AN348" i="1"/>
  <c r="AN364" i="1"/>
  <c r="AN381" i="1"/>
  <c r="AN398" i="1"/>
  <c r="AN414" i="1"/>
  <c r="AN430" i="1"/>
  <c r="AN444" i="1"/>
  <c r="AN458" i="1"/>
  <c r="AN472" i="1"/>
  <c r="AN487" i="1"/>
  <c r="AN500" i="1"/>
  <c r="AN512" i="1"/>
  <c r="AN525" i="1"/>
  <c r="AN538" i="1"/>
  <c r="AN550" i="1"/>
  <c r="AN562" i="1"/>
  <c r="AN575" i="1"/>
  <c r="AN586" i="1"/>
  <c r="AN597" i="1"/>
  <c r="AN608" i="1"/>
  <c r="AN619" i="1"/>
  <c r="AN630" i="1"/>
  <c r="AN641" i="1"/>
  <c r="AN652" i="1"/>
  <c r="AN664" i="1"/>
  <c r="AN675" i="1"/>
  <c r="AN686" i="1"/>
  <c r="AN697" i="1"/>
  <c r="AN708" i="1"/>
  <c r="AN719" i="1"/>
  <c r="AN730" i="1"/>
  <c r="AN741" i="1"/>
  <c r="AN752" i="1"/>
  <c r="AN764" i="1"/>
  <c r="AN775" i="1"/>
  <c r="AN786" i="1"/>
  <c r="AN797" i="1"/>
  <c r="AN808" i="1"/>
  <c r="AN819" i="1"/>
  <c r="AN830" i="1"/>
  <c r="AN840" i="1"/>
  <c r="AN850" i="1"/>
  <c r="AN860" i="1"/>
  <c r="AN870" i="1"/>
  <c r="AN880" i="1"/>
  <c r="AN890" i="1"/>
  <c r="AN900" i="1"/>
  <c r="AN910" i="1"/>
  <c r="AN920" i="1"/>
  <c r="AN930" i="1"/>
  <c r="AN940" i="1"/>
  <c r="AN950" i="1"/>
  <c r="AN960" i="1"/>
  <c r="AN970" i="1"/>
  <c r="AN980" i="1"/>
  <c r="AN990" i="1"/>
  <c r="AN1000" i="1"/>
  <c r="AN1010" i="1"/>
  <c r="AN1020" i="1"/>
  <c r="AN1030" i="1"/>
  <c r="AN1040" i="1"/>
  <c r="AN1050" i="1"/>
  <c r="AN1060" i="1"/>
  <c r="AN1070" i="1"/>
  <c r="AN1080" i="1"/>
  <c r="AN1090" i="1"/>
  <c r="AN1100" i="1"/>
  <c r="AN1110" i="1"/>
  <c r="AN1120" i="1"/>
  <c r="AN1130" i="1"/>
  <c r="AN1140" i="1"/>
  <c r="AN1150" i="1"/>
  <c r="AN1160" i="1"/>
  <c r="AN1170" i="1"/>
  <c r="AN1180" i="1"/>
  <c r="AN1190" i="1"/>
  <c r="AN1200" i="1"/>
  <c r="AN1210" i="1"/>
  <c r="AN1220" i="1"/>
  <c r="AN1230" i="1"/>
  <c r="AN1240" i="1"/>
  <c r="AN1250" i="1"/>
  <c r="AN1260" i="1"/>
  <c r="AN1270" i="1"/>
  <c r="AN1280" i="1"/>
  <c r="AN1290" i="1"/>
  <c r="AN1300" i="1"/>
  <c r="AN1310" i="1"/>
  <c r="AN1320" i="1"/>
  <c r="AN1330" i="1"/>
  <c r="AN1340" i="1"/>
  <c r="AN1350" i="1"/>
  <c r="AN1360" i="1"/>
  <c r="AN1370" i="1"/>
  <c r="AN1380" i="1"/>
  <c r="AN1390" i="1"/>
  <c r="AN1400" i="1"/>
  <c r="AN1410" i="1"/>
  <c r="AN1420" i="1"/>
  <c r="AN1430" i="1"/>
  <c r="AN1440" i="1"/>
  <c r="AN1450" i="1"/>
  <c r="AN1460" i="1"/>
  <c r="AN1470" i="1"/>
  <c r="AN1480" i="1"/>
  <c r="AN1490" i="1"/>
  <c r="AN1500" i="1"/>
  <c r="AN1510" i="1"/>
  <c r="AN1520" i="1"/>
  <c r="AN1530" i="1"/>
  <c r="AN1540" i="1"/>
  <c r="AN1550" i="1"/>
  <c r="AN1560" i="1"/>
  <c r="AN1570" i="1"/>
  <c r="AN1580" i="1"/>
  <c r="AN1590" i="1"/>
  <c r="AN1600" i="1"/>
  <c r="AN1610" i="1"/>
  <c r="AN1620" i="1"/>
  <c r="AN1630" i="1"/>
  <c r="AN1640" i="1"/>
  <c r="AN1650" i="1"/>
  <c r="AN1660" i="1"/>
  <c r="AN1670" i="1"/>
  <c r="AN1680" i="1"/>
  <c r="AN1690" i="1"/>
  <c r="AN1700" i="1"/>
  <c r="AN1710" i="1"/>
  <c r="AN1720" i="1"/>
  <c r="AN1730" i="1"/>
  <c r="AN1740" i="1"/>
  <c r="AN1750" i="1"/>
  <c r="AN1760" i="1"/>
  <c r="AN1770" i="1"/>
  <c r="AN1780" i="1"/>
  <c r="AN1790" i="1"/>
  <c r="AN1800" i="1"/>
  <c r="AM10" i="1"/>
  <c r="AM20" i="1"/>
  <c r="AM30" i="1"/>
  <c r="AM40" i="1"/>
  <c r="AM50" i="1"/>
  <c r="AM60" i="1"/>
  <c r="AM70" i="1"/>
  <c r="AM80" i="1"/>
  <c r="AN117" i="1"/>
  <c r="AN188" i="1"/>
  <c r="AN238" i="1"/>
  <c r="AN278" i="1"/>
  <c r="AN310" i="1"/>
  <c r="AN330" i="1"/>
  <c r="AN350" i="1"/>
  <c r="AN367" i="1"/>
  <c r="AN382" i="1"/>
  <c r="AN400" i="1"/>
  <c r="AN417" i="1"/>
  <c r="AN431" i="1"/>
  <c r="AN445" i="1"/>
  <c r="AN460" i="1"/>
  <c r="AN474" i="1"/>
  <c r="AN488" i="1"/>
  <c r="AN501" i="1"/>
  <c r="AN514" i="1"/>
  <c r="AN527" i="1"/>
  <c r="AN539" i="1"/>
  <c r="AN551" i="1"/>
  <c r="AN564" i="1"/>
  <c r="AN576" i="1"/>
  <c r="AN587" i="1"/>
  <c r="AN598" i="1"/>
  <c r="AN609" i="1"/>
  <c r="AN620" i="1"/>
  <c r="AN631" i="1"/>
  <c r="AN642" i="1"/>
  <c r="AN654" i="1"/>
  <c r="AN665" i="1"/>
  <c r="AN676" i="1"/>
  <c r="AN687" i="1"/>
  <c r="AN698" i="1"/>
  <c r="AN709" i="1"/>
  <c r="AN720" i="1"/>
  <c r="AN731" i="1"/>
  <c r="AN742" i="1"/>
  <c r="AN754" i="1"/>
  <c r="AN765" i="1"/>
  <c r="AN776" i="1"/>
  <c r="AN787" i="1"/>
  <c r="AN798" i="1"/>
  <c r="AN809" i="1"/>
  <c r="AN820" i="1"/>
  <c r="AN831" i="1"/>
  <c r="AN841" i="1"/>
  <c r="AN851" i="1"/>
  <c r="AN861" i="1"/>
  <c r="AN871" i="1"/>
  <c r="AN881" i="1"/>
  <c r="AN891" i="1"/>
  <c r="AN901" i="1"/>
  <c r="AN911" i="1"/>
  <c r="AN921" i="1"/>
  <c r="AN931" i="1"/>
  <c r="AN941" i="1"/>
  <c r="AN951" i="1"/>
  <c r="AN961" i="1"/>
  <c r="AN971" i="1"/>
  <c r="AN981" i="1"/>
  <c r="AN991" i="1"/>
  <c r="AN1001" i="1"/>
  <c r="AN1011" i="1"/>
  <c r="AN1021" i="1"/>
  <c r="AN1031" i="1"/>
  <c r="AN1041" i="1"/>
  <c r="AN1051" i="1"/>
  <c r="AN1061" i="1"/>
  <c r="AN1071" i="1"/>
  <c r="AN1081" i="1"/>
  <c r="AN1091" i="1"/>
  <c r="AN1101" i="1"/>
  <c r="AN1111" i="1"/>
  <c r="AN1121" i="1"/>
  <c r="AN1131" i="1"/>
  <c r="AN1141" i="1"/>
  <c r="AN1151" i="1"/>
  <c r="AN1161" i="1"/>
  <c r="AN1171" i="1"/>
  <c r="AN1181" i="1"/>
  <c r="AN1191" i="1"/>
  <c r="AN1201" i="1"/>
  <c r="AN1211" i="1"/>
  <c r="AN1221" i="1"/>
  <c r="AN1231" i="1"/>
  <c r="AN1241" i="1"/>
  <c r="AN1251" i="1"/>
  <c r="AN1261" i="1"/>
  <c r="AN1271" i="1"/>
  <c r="AN1281" i="1"/>
  <c r="AN1291" i="1"/>
  <c r="AN1301" i="1"/>
  <c r="AN1311" i="1"/>
  <c r="AN1321" i="1"/>
  <c r="AN1331" i="1"/>
  <c r="AN1341" i="1"/>
  <c r="AN1351" i="1"/>
  <c r="AN1361" i="1"/>
  <c r="AN1371" i="1"/>
  <c r="AN1381" i="1"/>
  <c r="AN1391" i="1"/>
  <c r="AN1401" i="1"/>
  <c r="AN1411" i="1"/>
  <c r="AN1421" i="1"/>
  <c r="AN1431" i="1"/>
  <c r="AN1441" i="1"/>
  <c r="AN1451" i="1"/>
  <c r="AN1461" i="1"/>
  <c r="AN1471" i="1"/>
  <c r="AN1481" i="1"/>
  <c r="AN1491" i="1"/>
  <c r="AN1501" i="1"/>
  <c r="AN1511" i="1"/>
  <c r="AN1521" i="1"/>
  <c r="AN1531" i="1"/>
  <c r="AN1541" i="1"/>
  <c r="AN1551" i="1"/>
  <c r="AN1561" i="1"/>
  <c r="AN1571" i="1"/>
  <c r="AN127" i="1"/>
  <c r="AN197" i="1"/>
  <c r="AN247" i="1"/>
  <c r="AN282" i="1"/>
  <c r="AN312" i="1"/>
  <c r="AN332" i="1"/>
  <c r="AN351" i="1"/>
  <c r="AN368" i="1"/>
  <c r="AN384" i="1"/>
  <c r="AN401" i="1"/>
  <c r="AN418" i="1"/>
  <c r="AN432" i="1"/>
  <c r="AN447" i="1"/>
  <c r="AN461" i="1"/>
  <c r="AN475" i="1"/>
  <c r="AN490" i="1"/>
  <c r="AN502" i="1"/>
  <c r="AN515" i="1"/>
  <c r="AN528" i="1"/>
  <c r="AN540" i="1"/>
  <c r="AN552" i="1"/>
  <c r="AN565" i="1"/>
  <c r="AN577" i="1"/>
  <c r="AN588" i="1"/>
  <c r="AN599" i="1"/>
  <c r="AN610" i="1"/>
  <c r="AN621" i="1"/>
  <c r="AN632" i="1"/>
  <c r="AN644" i="1"/>
  <c r="AN655" i="1"/>
  <c r="AN666" i="1"/>
  <c r="AN677" i="1"/>
  <c r="AN688" i="1"/>
  <c r="AN699" i="1"/>
  <c r="AN710" i="1"/>
  <c r="AN721" i="1"/>
  <c r="AN732" i="1"/>
  <c r="AN744" i="1"/>
  <c r="AN755" i="1"/>
  <c r="AN766" i="1"/>
  <c r="AN777" i="1"/>
  <c r="AN788" i="1"/>
  <c r="AN799" i="1"/>
  <c r="AN810" i="1"/>
  <c r="AN821" i="1"/>
  <c r="AN832" i="1"/>
  <c r="AN842" i="1"/>
  <c r="AN852" i="1"/>
  <c r="AN862" i="1"/>
  <c r="AN872" i="1"/>
  <c r="AN882" i="1"/>
  <c r="AN892" i="1"/>
  <c r="AN902" i="1"/>
  <c r="AN912" i="1"/>
  <c r="AN922" i="1"/>
  <c r="AN932" i="1"/>
  <c r="AN942" i="1"/>
  <c r="AN952" i="1"/>
  <c r="AN962" i="1"/>
  <c r="AN972" i="1"/>
  <c r="AN982" i="1"/>
  <c r="AN992" i="1"/>
  <c r="AN1002" i="1"/>
  <c r="AN1012" i="1"/>
  <c r="AN1022" i="1"/>
  <c r="AN1032" i="1"/>
  <c r="AN1042" i="1"/>
  <c r="AN1052" i="1"/>
  <c r="AN1062" i="1"/>
  <c r="AN1072" i="1"/>
  <c r="AN1082" i="1"/>
  <c r="AN1092" i="1"/>
  <c r="AN1102" i="1"/>
  <c r="AN1112" i="1"/>
  <c r="AN1122" i="1"/>
  <c r="AN1132" i="1"/>
  <c r="AN1142" i="1"/>
  <c r="AN1152" i="1"/>
  <c r="AN1162" i="1"/>
  <c r="AN1172" i="1"/>
  <c r="AN1182" i="1"/>
  <c r="AN1192" i="1"/>
  <c r="AN1202" i="1"/>
  <c r="AN1212" i="1"/>
  <c r="AN1222" i="1"/>
  <c r="AN1232" i="1"/>
  <c r="AN1242" i="1"/>
  <c r="AN1252" i="1"/>
  <c r="AN137" i="1"/>
  <c r="AN198" i="1"/>
  <c r="AN248" i="1"/>
  <c r="AN287" i="1"/>
  <c r="AN314" i="1"/>
  <c r="AN334" i="1"/>
  <c r="AN352" i="1"/>
  <c r="AN370" i="1"/>
  <c r="AN387" i="1"/>
  <c r="AN402" i="1"/>
  <c r="AN420" i="1"/>
  <c r="AN434" i="1"/>
  <c r="AN448" i="1"/>
  <c r="AN462" i="1"/>
  <c r="AN477" i="1"/>
  <c r="AN491" i="1"/>
  <c r="AN504" i="1"/>
  <c r="AN517" i="1"/>
  <c r="AN529" i="1"/>
  <c r="AN541" i="1"/>
  <c r="AN554" i="1"/>
  <c r="AN567" i="1"/>
  <c r="AN578" i="1"/>
  <c r="AN589" i="1"/>
  <c r="AN600" i="1"/>
  <c r="AN611" i="1"/>
  <c r="AN622" i="1"/>
  <c r="AN634" i="1"/>
  <c r="AN645" i="1"/>
  <c r="AN656" i="1"/>
  <c r="AN667" i="1"/>
  <c r="AN678" i="1"/>
  <c r="AN689" i="1"/>
  <c r="AN700" i="1"/>
  <c r="AN711" i="1"/>
  <c r="AN722" i="1"/>
  <c r="AN734" i="1"/>
  <c r="AN745" i="1"/>
  <c r="AN756" i="1"/>
  <c r="AN767" i="1"/>
  <c r="AN778" i="1"/>
  <c r="AN789" i="1"/>
  <c r="AN800" i="1"/>
  <c r="AN811" i="1"/>
  <c r="AN822" i="1"/>
  <c r="AN833" i="1"/>
  <c r="AN843" i="1"/>
  <c r="AN853" i="1"/>
  <c r="AN863" i="1"/>
  <c r="AN873" i="1"/>
  <c r="AN883" i="1"/>
  <c r="AN893" i="1"/>
  <c r="AN903" i="1"/>
  <c r="AN913" i="1"/>
  <c r="AN923" i="1"/>
  <c r="AN933" i="1"/>
  <c r="AN943" i="1"/>
  <c r="AN953" i="1"/>
  <c r="AN963" i="1"/>
  <c r="AN973" i="1"/>
  <c r="AN983" i="1"/>
  <c r="AN993" i="1"/>
  <c r="AN1003" i="1"/>
  <c r="AN1013" i="1"/>
  <c r="AN1023" i="1"/>
  <c r="AN1033" i="1"/>
  <c r="AN1043" i="1"/>
  <c r="AN1053" i="1"/>
  <c r="AN1063" i="1"/>
  <c r="AN1073" i="1"/>
  <c r="AN1083" i="1"/>
  <c r="AN1093" i="1"/>
  <c r="AN1103" i="1"/>
  <c r="AN1113" i="1"/>
  <c r="AN1123" i="1"/>
  <c r="AN1133" i="1"/>
  <c r="AN1143" i="1"/>
  <c r="AN1153" i="1"/>
  <c r="AN1163" i="1"/>
  <c r="AN1173" i="1"/>
  <c r="AN1183" i="1"/>
  <c r="AN1193" i="1"/>
  <c r="AN1203" i="1"/>
  <c r="AN1213" i="1"/>
  <c r="AN1223" i="1"/>
  <c r="AN1233" i="1"/>
  <c r="AN1243" i="1"/>
  <c r="AN1253" i="1"/>
  <c r="AN1263" i="1"/>
  <c r="AN1273" i="1"/>
  <c r="AN1283" i="1"/>
  <c r="AN1293" i="1"/>
  <c r="AN1303" i="1"/>
  <c r="AN1313" i="1"/>
  <c r="AN1323" i="1"/>
  <c r="AN1333" i="1"/>
  <c r="AN1343" i="1"/>
  <c r="AN1353" i="1"/>
  <c r="AN1363" i="1"/>
  <c r="AN1373" i="1"/>
  <c r="AN1383" i="1"/>
  <c r="AN1393" i="1"/>
  <c r="AN1403" i="1"/>
  <c r="AN1413" i="1"/>
  <c r="AN1423" i="1"/>
  <c r="AN1433" i="1"/>
  <c r="AN1443" i="1"/>
  <c r="AN1453" i="1"/>
  <c r="AN1463" i="1"/>
  <c r="AN1473" i="1"/>
  <c r="AN1483" i="1"/>
  <c r="AN1493" i="1"/>
  <c r="AN1503" i="1"/>
  <c r="AN1513" i="1"/>
  <c r="AN1523" i="1"/>
  <c r="AN1533" i="1"/>
  <c r="AN1118" i="1"/>
  <c r="AN1218" i="1"/>
  <c r="AN1288" i="1"/>
  <c r="AN1338" i="1"/>
  <c r="AN1388" i="1"/>
  <c r="AN1438" i="1"/>
  <c r="AN1488" i="1"/>
  <c r="AN1538" i="1"/>
  <c r="AN1572" i="1"/>
  <c r="AN1598" i="1"/>
  <c r="AN1618" i="1"/>
  <c r="AN1638" i="1"/>
  <c r="AN1655" i="1"/>
  <c r="AN1672" i="1"/>
  <c r="AN1688" i="1"/>
  <c r="AN1705" i="1"/>
  <c r="AN1722" i="1"/>
  <c r="AN1738" i="1"/>
  <c r="AN1755" i="1"/>
  <c r="AN1772" i="1"/>
  <c r="AN1788" i="1"/>
  <c r="AM5" i="1"/>
  <c r="AM22" i="1"/>
  <c r="AM38" i="1"/>
  <c r="AM53" i="1"/>
  <c r="AM66" i="1"/>
  <c r="AM82" i="1"/>
  <c r="AM94" i="1"/>
  <c r="AM106" i="1"/>
  <c r="AM120" i="1"/>
  <c r="AM131" i="1"/>
  <c r="AM141" i="1"/>
  <c r="AM151" i="1"/>
  <c r="AM161" i="1"/>
  <c r="AM171" i="1"/>
  <c r="AM181" i="1"/>
  <c r="AM191" i="1"/>
  <c r="AM201" i="1"/>
  <c r="AM211" i="1"/>
  <c r="AM221" i="1"/>
  <c r="AM231" i="1"/>
  <c r="AM241" i="1"/>
  <c r="AM251" i="1"/>
  <c r="AM261" i="1"/>
  <c r="AM271" i="1"/>
  <c r="AM281" i="1"/>
  <c r="AM291" i="1"/>
  <c r="AM301" i="1"/>
  <c r="AM311" i="1"/>
  <c r="AM321" i="1"/>
  <c r="AM331" i="1"/>
  <c r="AM341" i="1"/>
  <c r="AM351" i="1"/>
  <c r="AM361" i="1"/>
  <c r="AM371" i="1"/>
  <c r="AM381" i="1"/>
  <c r="AM391" i="1"/>
  <c r="AM401" i="1"/>
  <c r="AM411" i="1"/>
  <c r="AM421" i="1"/>
  <c r="AM431" i="1"/>
  <c r="AM441" i="1"/>
  <c r="AM451" i="1"/>
  <c r="AM461" i="1"/>
  <c r="AM471" i="1"/>
  <c r="AM481" i="1"/>
  <c r="AM491" i="1"/>
  <c r="AM501" i="1"/>
  <c r="AM511" i="1"/>
  <c r="AM521" i="1"/>
  <c r="AM531" i="1"/>
  <c r="AM541" i="1"/>
  <c r="AM551" i="1"/>
  <c r="AM561" i="1"/>
  <c r="AM571" i="1"/>
  <c r="AM581" i="1"/>
  <c r="AM591" i="1"/>
  <c r="AM601" i="1"/>
  <c r="AM611" i="1"/>
  <c r="AM621" i="1"/>
  <c r="AM631" i="1"/>
  <c r="AM641" i="1"/>
  <c r="AM651" i="1"/>
  <c r="AM661" i="1"/>
  <c r="AM671" i="1"/>
  <c r="AM681" i="1"/>
  <c r="AM691" i="1"/>
  <c r="AM701" i="1"/>
  <c r="AM711" i="1"/>
  <c r="AM721" i="1"/>
  <c r="AM731" i="1"/>
  <c r="AM741" i="1"/>
  <c r="AM751" i="1"/>
  <c r="AM761" i="1"/>
  <c r="AM771" i="1"/>
  <c r="AM781" i="1"/>
  <c r="AM791" i="1"/>
  <c r="AM801" i="1"/>
  <c r="AM811" i="1"/>
  <c r="AM821" i="1"/>
  <c r="AM831" i="1"/>
  <c r="AM841" i="1"/>
  <c r="AM851" i="1"/>
  <c r="AM861" i="1"/>
  <c r="AM871" i="1"/>
  <c r="AM881" i="1"/>
  <c r="AM891" i="1"/>
  <c r="AM901" i="1"/>
  <c r="AM911" i="1"/>
  <c r="AM921" i="1"/>
  <c r="AM931" i="1"/>
  <c r="AM941" i="1"/>
  <c r="AM951" i="1"/>
  <c r="AM961" i="1"/>
  <c r="AM971" i="1"/>
  <c r="AM981" i="1"/>
  <c r="AM991" i="1"/>
  <c r="AM1001" i="1"/>
  <c r="AM1011" i="1"/>
  <c r="AM1021" i="1"/>
  <c r="AM1031" i="1"/>
  <c r="AM1041" i="1"/>
  <c r="AM1051" i="1"/>
  <c r="AM1061" i="1"/>
  <c r="AM1071" i="1"/>
  <c r="AM1081" i="1"/>
  <c r="AM1091" i="1"/>
  <c r="AM1101" i="1"/>
  <c r="AM1111" i="1"/>
  <c r="AM1121" i="1"/>
  <c r="AM1131" i="1"/>
  <c r="AM1141" i="1"/>
  <c r="AM1151" i="1"/>
  <c r="AM1161" i="1"/>
  <c r="AM1171" i="1"/>
  <c r="AM1181" i="1"/>
  <c r="AM1191" i="1"/>
  <c r="AM1201" i="1"/>
  <c r="AM1211" i="1"/>
  <c r="AM1221" i="1"/>
  <c r="AM1231" i="1"/>
  <c r="AM1241" i="1"/>
  <c r="AM1251" i="1"/>
  <c r="AM1261" i="1"/>
  <c r="AM1271" i="1"/>
  <c r="AM1281" i="1"/>
  <c r="AM1291" i="1"/>
  <c r="AM1301" i="1"/>
  <c r="AM1311" i="1"/>
  <c r="AM1321" i="1"/>
  <c r="AM1331" i="1"/>
  <c r="AM1341" i="1"/>
  <c r="AM1351" i="1"/>
  <c r="AM1361" i="1"/>
  <c r="AM1371" i="1"/>
  <c r="AM1381" i="1"/>
  <c r="AM1391" i="1"/>
  <c r="AM1401" i="1"/>
  <c r="AM1411" i="1"/>
  <c r="AM1421" i="1"/>
  <c r="AM1431" i="1"/>
  <c r="AM1441" i="1"/>
  <c r="AM1451" i="1"/>
  <c r="AM1461" i="1"/>
  <c r="AM1471" i="1"/>
  <c r="AM1481" i="1"/>
  <c r="AM1491" i="1"/>
  <c r="AM1501" i="1"/>
  <c r="AM1511" i="1"/>
  <c r="AM1521" i="1"/>
  <c r="AM1531" i="1"/>
  <c r="AM1541" i="1"/>
  <c r="AM1551" i="1"/>
  <c r="AM1561" i="1"/>
  <c r="AM1571" i="1"/>
  <c r="AM1581" i="1"/>
  <c r="AM1591" i="1"/>
  <c r="AM1601" i="1"/>
  <c r="AM1611" i="1"/>
  <c r="AM1621" i="1"/>
  <c r="AM1631" i="1"/>
  <c r="AM1641" i="1"/>
  <c r="AM1651" i="1"/>
  <c r="AN1128" i="1"/>
  <c r="AN1228" i="1"/>
  <c r="AN1292" i="1"/>
  <c r="AN1342" i="1"/>
  <c r="AN1392" i="1"/>
  <c r="AN1442" i="1"/>
  <c r="AN1492" i="1"/>
  <c r="AN1542" i="1"/>
  <c r="AN1573" i="1"/>
  <c r="AN1601" i="1"/>
  <c r="AN1621" i="1"/>
  <c r="AN1641" i="1"/>
  <c r="AN1656" i="1"/>
  <c r="AN1673" i="1"/>
  <c r="AN1691" i="1"/>
  <c r="AN1706" i="1"/>
  <c r="AN1723" i="1"/>
  <c r="AN1741" i="1"/>
  <c r="AN1756" i="1"/>
  <c r="AN1773" i="1"/>
  <c r="AN1791" i="1"/>
  <c r="AM6" i="1"/>
  <c r="AM23" i="1"/>
  <c r="AM41" i="1"/>
  <c r="AM54" i="1"/>
  <c r="AM68" i="1"/>
  <c r="AM83" i="1"/>
  <c r="AM95" i="1"/>
  <c r="AM108" i="1"/>
  <c r="AM121" i="1"/>
  <c r="AM132" i="1"/>
  <c r="AM142" i="1"/>
  <c r="AM152" i="1"/>
  <c r="AM162" i="1"/>
  <c r="AM172" i="1"/>
  <c r="AM182" i="1"/>
  <c r="AM192" i="1"/>
  <c r="AM202" i="1"/>
  <c r="AM212" i="1"/>
  <c r="AM222" i="1"/>
  <c r="AM232" i="1"/>
  <c r="AM242" i="1"/>
  <c r="AM252" i="1"/>
  <c r="AM262" i="1"/>
  <c r="AM272" i="1"/>
  <c r="AM282" i="1"/>
  <c r="AM292" i="1"/>
  <c r="AM302" i="1"/>
  <c r="AM312" i="1"/>
  <c r="AM322" i="1"/>
  <c r="AM332" i="1"/>
  <c r="AM342" i="1"/>
  <c r="AM352" i="1"/>
  <c r="AM362" i="1"/>
  <c r="AM372" i="1"/>
  <c r="AM382" i="1"/>
  <c r="AM392" i="1"/>
  <c r="AM402" i="1"/>
  <c r="AM412" i="1"/>
  <c r="AM422" i="1"/>
  <c r="AM432" i="1"/>
  <c r="AM442" i="1"/>
  <c r="AM452" i="1"/>
  <c r="AM462" i="1"/>
  <c r="AM472" i="1"/>
  <c r="AM482" i="1"/>
  <c r="AM492" i="1"/>
  <c r="AM502" i="1"/>
  <c r="AM512" i="1"/>
  <c r="AM522" i="1"/>
  <c r="AM532" i="1"/>
  <c r="AM542" i="1"/>
  <c r="AM552" i="1"/>
  <c r="AM562" i="1"/>
  <c r="AM572" i="1"/>
  <c r="AM582" i="1"/>
  <c r="AM592" i="1"/>
  <c r="AM602" i="1"/>
  <c r="AM612" i="1"/>
  <c r="AM622" i="1"/>
  <c r="AM632" i="1"/>
  <c r="AM642" i="1"/>
  <c r="AM652" i="1"/>
  <c r="AM662" i="1"/>
  <c r="AM672" i="1"/>
  <c r="AM682" i="1"/>
  <c r="AM692" i="1"/>
  <c r="AM702" i="1"/>
  <c r="AM712" i="1"/>
  <c r="AM722" i="1"/>
  <c r="AM732" i="1"/>
  <c r="AM742" i="1"/>
  <c r="AM752" i="1"/>
  <c r="AM762" i="1"/>
  <c r="AM772" i="1"/>
  <c r="AM782" i="1"/>
  <c r="AM792" i="1"/>
  <c r="AM802" i="1"/>
  <c r="AM812" i="1"/>
  <c r="AM822" i="1"/>
  <c r="AM832" i="1"/>
  <c r="AM842" i="1"/>
  <c r="AM852" i="1"/>
  <c r="AM862" i="1"/>
  <c r="AM872" i="1"/>
  <c r="AM882" i="1"/>
  <c r="AM892" i="1"/>
  <c r="AM902" i="1"/>
  <c r="AM912" i="1"/>
  <c r="AM922" i="1"/>
  <c r="AM932" i="1"/>
  <c r="AM942" i="1"/>
  <c r="AM952" i="1"/>
  <c r="AM962" i="1"/>
  <c r="AM972" i="1"/>
  <c r="AM982" i="1"/>
  <c r="AM992" i="1"/>
  <c r="AM1002" i="1"/>
  <c r="AM1012" i="1"/>
  <c r="AM1022" i="1"/>
  <c r="AM1032" i="1"/>
  <c r="AM1042" i="1"/>
  <c r="AM1052" i="1"/>
  <c r="AM1062" i="1"/>
  <c r="AM1072" i="1"/>
  <c r="AM1082" i="1"/>
  <c r="AM1092" i="1"/>
  <c r="AM1102" i="1"/>
  <c r="AM1112" i="1"/>
  <c r="AM1122" i="1"/>
  <c r="AM1132" i="1"/>
  <c r="AM1142" i="1"/>
  <c r="AM1152" i="1"/>
  <c r="AM1162" i="1"/>
  <c r="AM1172" i="1"/>
  <c r="AM1182" i="1"/>
  <c r="AM1192" i="1"/>
  <c r="AM1202" i="1"/>
  <c r="AM1212" i="1"/>
  <c r="AM1222" i="1"/>
  <c r="AM1232" i="1"/>
  <c r="AM1242" i="1"/>
  <c r="AM1252" i="1"/>
  <c r="AM1262" i="1"/>
  <c r="AM1272" i="1"/>
  <c r="AM1282" i="1"/>
  <c r="AM1292" i="1"/>
  <c r="AM1302" i="1"/>
  <c r="AM1312" i="1"/>
  <c r="AM1322" i="1"/>
  <c r="AM1332" i="1"/>
  <c r="AM1342" i="1"/>
  <c r="AM1352" i="1"/>
  <c r="AM1362" i="1"/>
  <c r="AM1372" i="1"/>
  <c r="AM1382" i="1"/>
  <c r="AM1392" i="1"/>
  <c r="AM1402" i="1"/>
  <c r="AM1412" i="1"/>
  <c r="AM1422" i="1"/>
  <c r="AM1432" i="1"/>
  <c r="AM1442" i="1"/>
  <c r="AM1452" i="1"/>
  <c r="AM1462" i="1"/>
  <c r="AM1472" i="1"/>
  <c r="AM1482" i="1"/>
  <c r="AM1492" i="1"/>
  <c r="AM1502" i="1"/>
  <c r="AM1512" i="1"/>
  <c r="AM1522" i="1"/>
  <c r="AM1532" i="1"/>
  <c r="AM1542" i="1"/>
  <c r="AM1552" i="1"/>
  <c r="AM1562" i="1"/>
  <c r="AM1572" i="1"/>
  <c r="AM1582" i="1"/>
  <c r="AM1592" i="1"/>
  <c r="AM1602" i="1"/>
  <c r="AM1612" i="1"/>
  <c r="AM1622" i="1"/>
  <c r="AM1632" i="1"/>
  <c r="AM1642" i="1"/>
  <c r="AM1652" i="1"/>
  <c r="AM1662" i="1"/>
  <c r="AM1672" i="1"/>
  <c r="AM1682" i="1"/>
  <c r="AM1692" i="1"/>
  <c r="AM1702" i="1"/>
  <c r="AM1712" i="1"/>
  <c r="AN1138" i="1"/>
  <c r="AN1238" i="1"/>
  <c r="AN1298" i="1"/>
  <c r="AN1348" i="1"/>
  <c r="AN1398" i="1"/>
  <c r="AN1448" i="1"/>
  <c r="AN1498" i="1"/>
  <c r="AN1543" i="1"/>
  <c r="AN1578" i="1"/>
  <c r="AN1602" i="1"/>
  <c r="AN1622" i="1"/>
  <c r="AN1642" i="1"/>
  <c r="AN1658" i="1"/>
  <c r="AN1675" i="1"/>
  <c r="AN1692" i="1"/>
  <c r="AN1708" i="1"/>
  <c r="AN1725" i="1"/>
  <c r="AN1742" i="1"/>
  <c r="AN1758" i="1"/>
  <c r="AN1775" i="1"/>
  <c r="AN1792" i="1"/>
  <c r="AM8" i="1"/>
  <c r="AM25" i="1"/>
  <c r="AM42" i="1"/>
  <c r="AM55" i="1"/>
  <c r="AM71" i="1"/>
  <c r="AM84" i="1"/>
  <c r="AM96" i="1"/>
  <c r="AM110" i="1"/>
  <c r="AM122" i="1"/>
  <c r="AM133" i="1"/>
  <c r="AM143" i="1"/>
  <c r="AM153" i="1"/>
  <c r="AM163" i="1"/>
  <c r="AM173" i="1"/>
  <c r="AM183" i="1"/>
  <c r="AM193" i="1"/>
  <c r="AM203" i="1"/>
  <c r="AM213" i="1"/>
  <c r="AM223" i="1"/>
  <c r="AM233" i="1"/>
  <c r="AM243" i="1"/>
  <c r="AM253" i="1"/>
  <c r="AM263" i="1"/>
  <c r="AM273" i="1"/>
  <c r="AM283" i="1"/>
  <c r="AM293" i="1"/>
  <c r="AM303" i="1"/>
  <c r="AM313" i="1"/>
  <c r="AM323" i="1"/>
  <c r="AM333" i="1"/>
  <c r="AM343" i="1"/>
  <c r="AM353" i="1"/>
  <c r="AM363" i="1"/>
  <c r="AM373" i="1"/>
  <c r="AM383" i="1"/>
  <c r="AM393" i="1"/>
  <c r="AM403" i="1"/>
  <c r="AM413" i="1"/>
  <c r="AM423" i="1"/>
  <c r="AM433" i="1"/>
  <c r="AM443" i="1"/>
  <c r="AM453" i="1"/>
  <c r="AM463" i="1"/>
  <c r="AM473" i="1"/>
  <c r="AM483" i="1"/>
  <c r="AM493" i="1"/>
  <c r="AM503" i="1"/>
  <c r="AM513" i="1"/>
  <c r="AM523" i="1"/>
  <c r="AM533" i="1"/>
  <c r="AM543" i="1"/>
  <c r="AM553" i="1"/>
  <c r="AM563" i="1"/>
  <c r="AM573" i="1"/>
  <c r="AM583" i="1"/>
  <c r="AM593" i="1"/>
  <c r="AM603" i="1"/>
  <c r="AM613" i="1"/>
  <c r="AM623" i="1"/>
  <c r="AM633" i="1"/>
  <c r="AM643" i="1"/>
  <c r="AM653" i="1"/>
  <c r="AM663" i="1"/>
  <c r="AM673" i="1"/>
  <c r="AM683" i="1"/>
  <c r="AM693" i="1"/>
  <c r="AM703" i="1"/>
  <c r="AM713" i="1"/>
  <c r="AM723" i="1"/>
  <c r="AM733" i="1"/>
  <c r="AM743" i="1"/>
  <c r="AM753" i="1"/>
  <c r="AM763" i="1"/>
  <c r="AM773" i="1"/>
  <c r="AM783" i="1"/>
  <c r="AM793" i="1"/>
  <c r="AM803" i="1"/>
  <c r="AM813" i="1"/>
  <c r="AM823" i="1"/>
  <c r="AM833" i="1"/>
  <c r="AM843" i="1"/>
  <c r="AM853" i="1"/>
  <c r="AM863" i="1"/>
  <c r="AM873" i="1"/>
  <c r="AM883" i="1"/>
  <c r="AM893" i="1"/>
  <c r="AM903" i="1"/>
  <c r="AM913" i="1"/>
  <c r="AM923" i="1"/>
  <c r="AM933" i="1"/>
  <c r="AM943" i="1"/>
  <c r="AM953" i="1"/>
  <c r="AM963" i="1"/>
  <c r="AM973" i="1"/>
  <c r="AM983" i="1"/>
  <c r="AM993" i="1"/>
  <c r="AM1003" i="1"/>
  <c r="AM1013" i="1"/>
  <c r="AM1023" i="1"/>
  <c r="AM1033" i="1"/>
  <c r="AM1043" i="1"/>
  <c r="AM1053" i="1"/>
  <c r="AM1063" i="1"/>
  <c r="AM1073" i="1"/>
  <c r="AM1083" i="1"/>
  <c r="AM1093" i="1"/>
  <c r="AM1103" i="1"/>
  <c r="AM1113" i="1"/>
  <c r="AM1123" i="1"/>
  <c r="AM1133" i="1"/>
  <c r="AM1143" i="1"/>
  <c r="AM1153" i="1"/>
  <c r="AM1163" i="1"/>
  <c r="AM1173" i="1"/>
  <c r="AM1183" i="1"/>
  <c r="AM1193" i="1"/>
  <c r="AM1203" i="1"/>
  <c r="AM1213" i="1"/>
  <c r="AM1223" i="1"/>
  <c r="AM1233" i="1"/>
  <c r="AM1243" i="1"/>
  <c r="AM1253" i="1"/>
  <c r="AM1263" i="1"/>
  <c r="AM1273" i="1"/>
  <c r="AM1283" i="1"/>
  <c r="AM1293" i="1"/>
  <c r="AM1303" i="1"/>
  <c r="AM1313" i="1"/>
  <c r="AM1323" i="1"/>
  <c r="AM1333" i="1"/>
  <c r="AM1343" i="1"/>
  <c r="AM1353" i="1"/>
  <c r="AM1363" i="1"/>
  <c r="AM1373" i="1"/>
  <c r="AM1383" i="1"/>
  <c r="AM1393" i="1"/>
  <c r="AM1403" i="1"/>
  <c r="AM1413" i="1"/>
  <c r="AM1423" i="1"/>
  <c r="AM1433" i="1"/>
  <c r="AM1443" i="1"/>
  <c r="AM1453" i="1"/>
  <c r="AM1463" i="1"/>
  <c r="AM1473" i="1"/>
  <c r="AM1483" i="1"/>
  <c r="AM1493" i="1"/>
  <c r="AM1503" i="1"/>
  <c r="AM1513" i="1"/>
  <c r="AM1523" i="1"/>
  <c r="AM1533" i="1"/>
  <c r="AM1543" i="1"/>
  <c r="AM1553" i="1"/>
  <c r="AM1563" i="1"/>
  <c r="AM1573" i="1"/>
  <c r="AM1583" i="1"/>
  <c r="AM1593" i="1"/>
  <c r="AM1603" i="1"/>
  <c r="AM1613" i="1"/>
  <c r="AM1623" i="1"/>
  <c r="AM1633" i="1"/>
  <c r="AM1643" i="1"/>
  <c r="AM1653" i="1"/>
  <c r="AM1663" i="1"/>
  <c r="AM1673" i="1"/>
  <c r="AM1683" i="1"/>
  <c r="AM1693" i="1"/>
  <c r="AN1148" i="1"/>
  <c r="AN1248" i="1"/>
  <c r="AN1302" i="1"/>
  <c r="AN1352" i="1"/>
  <c r="AN1402" i="1"/>
  <c r="AN1452" i="1"/>
  <c r="AN1502" i="1"/>
  <c r="AN1548" i="1"/>
  <c r="AN1581" i="1"/>
  <c r="AN1603" i="1"/>
  <c r="AN1623" i="1"/>
  <c r="AN1643" i="1"/>
  <c r="AN1661" i="1"/>
  <c r="AN1676" i="1"/>
  <c r="AN1693" i="1"/>
  <c r="AN1711" i="1"/>
  <c r="AN1726" i="1"/>
  <c r="AN1743" i="1"/>
  <c r="AN1761" i="1"/>
  <c r="AN1776" i="1"/>
  <c r="AN1793" i="1"/>
  <c r="AM11" i="1"/>
  <c r="AM26" i="1"/>
  <c r="AM43" i="1"/>
  <c r="AM56" i="1"/>
  <c r="AM72" i="1"/>
  <c r="AM85" i="1"/>
  <c r="AM98" i="1"/>
  <c r="AM111" i="1"/>
  <c r="AM123" i="1"/>
  <c r="AM134" i="1"/>
  <c r="AM144" i="1"/>
  <c r="AM154" i="1"/>
  <c r="AM164" i="1"/>
  <c r="AM174" i="1"/>
  <c r="AM184" i="1"/>
  <c r="AM194" i="1"/>
  <c r="AM204" i="1"/>
  <c r="AM214" i="1"/>
  <c r="AM224" i="1"/>
  <c r="AM234" i="1"/>
  <c r="AM244" i="1"/>
  <c r="AM254" i="1"/>
  <c r="AM264" i="1"/>
  <c r="AM274" i="1"/>
  <c r="AM284" i="1"/>
  <c r="AM294" i="1"/>
  <c r="AM304" i="1"/>
  <c r="AM314" i="1"/>
  <c r="AM324" i="1"/>
  <c r="AM334" i="1"/>
  <c r="AM344" i="1"/>
  <c r="AM354" i="1"/>
  <c r="AM364" i="1"/>
  <c r="AM374" i="1"/>
  <c r="AM384" i="1"/>
  <c r="AM394" i="1"/>
  <c r="AM404" i="1"/>
  <c r="AM414" i="1"/>
  <c r="AM424" i="1"/>
  <c r="AM434" i="1"/>
  <c r="AM444" i="1"/>
  <c r="AM454" i="1"/>
  <c r="AM464" i="1"/>
  <c r="AM474" i="1"/>
  <c r="AM484" i="1"/>
  <c r="AM494" i="1"/>
  <c r="AM504" i="1"/>
  <c r="AM514" i="1"/>
  <c r="AM524" i="1"/>
  <c r="AM534" i="1"/>
  <c r="AM544" i="1"/>
  <c r="AM554" i="1"/>
  <c r="AM564" i="1"/>
  <c r="AM574" i="1"/>
  <c r="AM584" i="1"/>
  <c r="AM594" i="1"/>
  <c r="AM604" i="1"/>
  <c r="AM614" i="1"/>
  <c r="AM624" i="1"/>
  <c r="AM634" i="1"/>
  <c r="AM644" i="1"/>
  <c r="AM654" i="1"/>
  <c r="AM664" i="1"/>
  <c r="AM674" i="1"/>
  <c r="AM684" i="1"/>
  <c r="AM694" i="1"/>
  <c r="AM704" i="1"/>
  <c r="AM714" i="1"/>
  <c r="AM724" i="1"/>
  <c r="AM734" i="1"/>
  <c r="AM744" i="1"/>
  <c r="AM754" i="1"/>
  <c r="AM764" i="1"/>
  <c r="AM774" i="1"/>
  <c r="AM784" i="1"/>
  <c r="AM794" i="1"/>
  <c r="AM804" i="1"/>
  <c r="AM814" i="1"/>
  <c r="AM824" i="1"/>
  <c r="AM834" i="1"/>
  <c r="AM844" i="1"/>
  <c r="AM854" i="1"/>
  <c r="AM864" i="1"/>
  <c r="AM874" i="1"/>
  <c r="AM884" i="1"/>
  <c r="AM894" i="1"/>
  <c r="AM904" i="1"/>
  <c r="AM914" i="1"/>
  <c r="AM924" i="1"/>
  <c r="AM934" i="1"/>
  <c r="AM944" i="1"/>
  <c r="AM954" i="1"/>
  <c r="AM964" i="1"/>
  <c r="AM974" i="1"/>
  <c r="AM984" i="1"/>
  <c r="AM994" i="1"/>
  <c r="AM1004" i="1"/>
  <c r="AM1014" i="1"/>
  <c r="AM1024" i="1"/>
  <c r="AM1034" i="1"/>
  <c r="AM1044" i="1"/>
  <c r="AM1054" i="1"/>
  <c r="AM1064" i="1"/>
  <c r="AM1074" i="1"/>
  <c r="AM1084" i="1"/>
  <c r="AM1094" i="1"/>
  <c r="AM1104" i="1"/>
  <c r="AM1114" i="1"/>
  <c r="AM1124" i="1"/>
  <c r="AM1134" i="1"/>
  <c r="AM1144" i="1"/>
  <c r="AM1154" i="1"/>
  <c r="AM1164" i="1"/>
  <c r="AM1174" i="1"/>
  <c r="AM1184" i="1"/>
  <c r="AM1194" i="1"/>
  <c r="AM1204" i="1"/>
  <c r="AM1214" i="1"/>
  <c r="AM1224" i="1"/>
  <c r="AM1234" i="1"/>
  <c r="AM1244" i="1"/>
  <c r="AM1254" i="1"/>
  <c r="AM1264" i="1"/>
  <c r="AM1274" i="1"/>
  <c r="AM1284" i="1"/>
  <c r="AM1294" i="1"/>
  <c r="AM1304" i="1"/>
  <c r="AM1314" i="1"/>
  <c r="AM1324" i="1"/>
  <c r="AM1334" i="1"/>
  <c r="AM1344" i="1"/>
  <c r="AM1354" i="1"/>
  <c r="AM1364" i="1"/>
  <c r="AM1374" i="1"/>
  <c r="AM1384" i="1"/>
  <c r="AM1394" i="1"/>
  <c r="AM1404" i="1"/>
  <c r="AM1414" i="1"/>
  <c r="AN1158" i="1"/>
  <c r="AN1258" i="1"/>
  <c r="AN1308" i="1"/>
  <c r="AN1358" i="1"/>
  <c r="AN1408" i="1"/>
  <c r="AN1458" i="1"/>
  <c r="AN1508" i="1"/>
  <c r="AN1552" i="1"/>
  <c r="AN1582" i="1"/>
  <c r="AN1605" i="1"/>
  <c r="AN1625" i="1"/>
  <c r="AN1645" i="1"/>
  <c r="AN1662" i="1"/>
  <c r="AN1678" i="1"/>
  <c r="AN1695" i="1"/>
  <c r="AN1712" i="1"/>
  <c r="AN1728" i="1"/>
  <c r="AN1745" i="1"/>
  <c r="AN1762" i="1"/>
  <c r="AN1778" i="1"/>
  <c r="AN1795" i="1"/>
  <c r="AM12" i="1"/>
  <c r="AM28" i="1"/>
  <c r="AM44" i="1"/>
  <c r="AM58" i="1"/>
  <c r="AM73" i="1"/>
  <c r="AM86" i="1"/>
  <c r="AM100" i="1"/>
  <c r="AM112" i="1"/>
  <c r="AM124" i="1"/>
  <c r="AM135" i="1"/>
  <c r="AM145" i="1"/>
  <c r="AM155" i="1"/>
  <c r="AM165" i="1"/>
  <c r="AM175" i="1"/>
  <c r="AM185" i="1"/>
  <c r="AM195" i="1"/>
  <c r="AM205" i="1"/>
  <c r="AM215" i="1"/>
  <c r="AM225" i="1"/>
  <c r="AM235" i="1"/>
  <c r="AM245" i="1"/>
  <c r="AM255" i="1"/>
  <c r="AM265" i="1"/>
  <c r="AM275" i="1"/>
  <c r="AM285" i="1"/>
  <c r="AM295" i="1"/>
  <c r="AM305" i="1"/>
  <c r="AM315" i="1"/>
  <c r="AM325" i="1"/>
  <c r="AM335" i="1"/>
  <c r="AM345" i="1"/>
  <c r="AM355" i="1"/>
  <c r="AM365" i="1"/>
  <c r="AM375" i="1"/>
  <c r="AM385" i="1"/>
  <c r="AM395" i="1"/>
  <c r="AM405" i="1"/>
  <c r="AM415" i="1"/>
  <c r="AM425" i="1"/>
  <c r="AM435" i="1"/>
  <c r="AM445" i="1"/>
  <c r="AM455" i="1"/>
  <c r="AM465" i="1"/>
  <c r="AM475" i="1"/>
  <c r="AM485" i="1"/>
  <c r="AM495" i="1"/>
  <c r="AM505" i="1"/>
  <c r="AM515" i="1"/>
  <c r="AM525" i="1"/>
  <c r="AM535" i="1"/>
  <c r="AM545" i="1"/>
  <c r="AM555" i="1"/>
  <c r="AM565" i="1"/>
  <c r="AM575" i="1"/>
  <c r="AM585" i="1"/>
  <c r="AM595" i="1"/>
  <c r="AM605" i="1"/>
  <c r="AM615" i="1"/>
  <c r="AM625" i="1"/>
  <c r="AM635" i="1"/>
  <c r="AM645" i="1"/>
  <c r="AM655" i="1"/>
  <c r="AM665" i="1"/>
  <c r="AM675" i="1"/>
  <c r="AM685" i="1"/>
  <c r="AM695" i="1"/>
  <c r="AM705" i="1"/>
  <c r="AM715" i="1"/>
  <c r="AM725" i="1"/>
  <c r="AM735" i="1"/>
  <c r="AM745" i="1"/>
  <c r="AM755" i="1"/>
  <c r="AM765" i="1"/>
  <c r="AM775" i="1"/>
  <c r="AM785" i="1"/>
  <c r="AM795" i="1"/>
  <c r="AM805" i="1"/>
  <c r="AM815" i="1"/>
  <c r="AM825" i="1"/>
  <c r="AM835" i="1"/>
  <c r="AM845" i="1"/>
  <c r="AM855" i="1"/>
  <c r="AM865" i="1"/>
  <c r="AM875" i="1"/>
  <c r="AM885" i="1"/>
  <c r="AM895" i="1"/>
  <c r="AM905" i="1"/>
  <c r="AM915" i="1"/>
  <c r="AM925" i="1"/>
  <c r="AM935" i="1"/>
  <c r="AM945" i="1"/>
  <c r="AM955" i="1"/>
  <c r="AM965" i="1"/>
  <c r="AM975" i="1"/>
  <c r="AM985" i="1"/>
  <c r="AM995" i="1"/>
  <c r="AM1005" i="1"/>
  <c r="AM1015" i="1"/>
  <c r="AM1025" i="1"/>
  <c r="AM1035" i="1"/>
  <c r="AM1045" i="1"/>
  <c r="AM1055" i="1"/>
  <c r="AM1065" i="1"/>
  <c r="AM1075" i="1"/>
  <c r="AM1085" i="1"/>
  <c r="AM1095" i="1"/>
  <c r="AM1105" i="1"/>
  <c r="AM1115" i="1"/>
  <c r="AM1125" i="1"/>
  <c r="AM1135" i="1"/>
  <c r="AM1145" i="1"/>
  <c r="AM1155" i="1"/>
  <c r="AM1165" i="1"/>
  <c r="AM1175" i="1"/>
  <c r="AM1185" i="1"/>
  <c r="AM1195" i="1"/>
  <c r="AM1205" i="1"/>
  <c r="AM1215" i="1"/>
  <c r="AM1225" i="1"/>
  <c r="AM1235" i="1"/>
  <c r="AM1245" i="1"/>
  <c r="AM1255" i="1"/>
  <c r="AM1265" i="1"/>
  <c r="AM1275" i="1"/>
  <c r="AM1285" i="1"/>
  <c r="AM1295" i="1"/>
  <c r="AM1305" i="1"/>
  <c r="AM1315" i="1"/>
  <c r="AM1325" i="1"/>
  <c r="AM1335" i="1"/>
  <c r="AM1345" i="1"/>
  <c r="AM1355" i="1"/>
  <c r="AM1365" i="1"/>
  <c r="AM1375" i="1"/>
  <c r="AM1385" i="1"/>
  <c r="AM1395" i="1"/>
  <c r="AM1405" i="1"/>
  <c r="AM1415" i="1"/>
  <c r="AM1425" i="1"/>
  <c r="AM1435" i="1"/>
  <c r="AM1445" i="1"/>
  <c r="AM1455" i="1"/>
  <c r="AM1465" i="1"/>
  <c r="AM1475" i="1"/>
  <c r="AM1485" i="1"/>
  <c r="AM1495" i="1"/>
  <c r="AM1505" i="1"/>
  <c r="AM1515" i="1"/>
  <c r="AM1525" i="1"/>
  <c r="AM1535" i="1"/>
  <c r="AM1545" i="1"/>
  <c r="AM1555" i="1"/>
  <c r="AM1565" i="1"/>
  <c r="AM1575" i="1"/>
  <c r="AM1585" i="1"/>
  <c r="AM1595" i="1"/>
  <c r="AM1605" i="1"/>
  <c r="AM1615" i="1"/>
  <c r="AM1625" i="1"/>
  <c r="AM1635" i="1"/>
  <c r="AM1645" i="1"/>
  <c r="AM1655" i="1"/>
  <c r="AM1665" i="1"/>
  <c r="AM1675" i="1"/>
  <c r="AM1685" i="1"/>
  <c r="AM1695" i="1"/>
  <c r="AM1705" i="1"/>
  <c r="AM1715" i="1"/>
  <c r="AM1725" i="1"/>
  <c r="AM1735" i="1"/>
  <c r="AM1745" i="1"/>
  <c r="AM1755" i="1"/>
  <c r="AM1765" i="1"/>
  <c r="AM1775" i="1"/>
  <c r="AM1785" i="1"/>
  <c r="AM1795" i="1"/>
  <c r="AL5" i="1"/>
  <c r="AL15" i="1"/>
  <c r="AL25" i="1"/>
  <c r="AL35" i="1"/>
  <c r="AL45" i="1"/>
  <c r="AL55" i="1"/>
  <c r="AL65" i="1"/>
  <c r="AL75" i="1"/>
  <c r="AL85" i="1"/>
  <c r="AL95" i="1"/>
  <c r="AL105" i="1"/>
  <c r="AL115" i="1"/>
  <c r="AL125" i="1"/>
  <c r="AL135" i="1"/>
  <c r="AL145" i="1"/>
  <c r="AL155" i="1"/>
  <c r="AL165" i="1"/>
  <c r="AL175" i="1"/>
  <c r="AL185" i="1"/>
  <c r="AL195" i="1"/>
  <c r="AL205" i="1"/>
  <c r="AL215" i="1"/>
  <c r="AL225" i="1"/>
  <c r="AL235" i="1"/>
  <c r="AL245" i="1"/>
  <c r="AL255" i="1"/>
  <c r="AL265" i="1"/>
  <c r="AN1168" i="1"/>
  <c r="AN1262" i="1"/>
  <c r="AN1312" i="1"/>
  <c r="AN1362" i="1"/>
  <c r="AN1412" i="1"/>
  <c r="AN1462" i="1"/>
  <c r="AN1512" i="1"/>
  <c r="AN1553" i="1"/>
  <c r="AN1583" i="1"/>
  <c r="AN1608" i="1"/>
  <c r="AN1628" i="1"/>
  <c r="AN1646" i="1"/>
  <c r="AN1663" i="1"/>
  <c r="AN1681" i="1"/>
  <c r="AN1696" i="1"/>
  <c r="AN1713" i="1"/>
  <c r="AN1731" i="1"/>
  <c r="AN1746" i="1"/>
  <c r="AN1763" i="1"/>
  <c r="AN1781" i="1"/>
  <c r="AN1796" i="1"/>
  <c r="AM13" i="1"/>
  <c r="AM31" i="1"/>
  <c r="AM45" i="1"/>
  <c r="AM61" i="1"/>
  <c r="AM74" i="1"/>
  <c r="AM88" i="1"/>
  <c r="AM101" i="1"/>
  <c r="AM113" i="1"/>
  <c r="AM125" i="1"/>
  <c r="AM136" i="1"/>
  <c r="AM146" i="1"/>
  <c r="AM156" i="1"/>
  <c r="AM166" i="1"/>
  <c r="AM176" i="1"/>
  <c r="AM186" i="1"/>
  <c r="AM196" i="1"/>
  <c r="AM206" i="1"/>
  <c r="AM216" i="1"/>
  <c r="AM226" i="1"/>
  <c r="AM236" i="1"/>
  <c r="AM246" i="1"/>
  <c r="AM256" i="1"/>
  <c r="AM266" i="1"/>
  <c r="AM276" i="1"/>
  <c r="AM286" i="1"/>
  <c r="AM296" i="1"/>
  <c r="AM306" i="1"/>
  <c r="AM316" i="1"/>
  <c r="AM326" i="1"/>
  <c r="AM336" i="1"/>
  <c r="AM346" i="1"/>
  <c r="AM356" i="1"/>
  <c r="AM366" i="1"/>
  <c r="AM376" i="1"/>
  <c r="AM386" i="1"/>
  <c r="AM396" i="1"/>
  <c r="AM406" i="1"/>
  <c r="AM416" i="1"/>
  <c r="AM426" i="1"/>
  <c r="AM436" i="1"/>
  <c r="AM446" i="1"/>
  <c r="AM456" i="1"/>
  <c r="AM466" i="1"/>
  <c r="AM476" i="1"/>
  <c r="AM486" i="1"/>
  <c r="AM496" i="1"/>
  <c r="AM506" i="1"/>
  <c r="AM516" i="1"/>
  <c r="AM526" i="1"/>
  <c r="AM536" i="1"/>
  <c r="AM546" i="1"/>
  <c r="AM556" i="1"/>
  <c r="AM566" i="1"/>
  <c r="AM576" i="1"/>
  <c r="AM586" i="1"/>
  <c r="AM596" i="1"/>
  <c r="AM606" i="1"/>
  <c r="AM616" i="1"/>
  <c r="AM626" i="1"/>
  <c r="AM636" i="1"/>
  <c r="AM646" i="1"/>
  <c r="AM656" i="1"/>
  <c r="AM666" i="1"/>
  <c r="AM676" i="1"/>
  <c r="AM686" i="1"/>
  <c r="AM696" i="1"/>
  <c r="AM706" i="1"/>
  <c r="AM716" i="1"/>
  <c r="AM726" i="1"/>
  <c r="AM736" i="1"/>
  <c r="AM746" i="1"/>
  <c r="AM756" i="1"/>
  <c r="AM766" i="1"/>
  <c r="AM776" i="1"/>
  <c r="AM786" i="1"/>
  <c r="AM796" i="1"/>
  <c r="AM806" i="1"/>
  <c r="AM816" i="1"/>
  <c r="AM826" i="1"/>
  <c r="AM836" i="1"/>
  <c r="AM846" i="1"/>
  <c r="AM856" i="1"/>
  <c r="AM866" i="1"/>
  <c r="AM876" i="1"/>
  <c r="AM886" i="1"/>
  <c r="AM896" i="1"/>
  <c r="AM906" i="1"/>
  <c r="AM916" i="1"/>
  <c r="AM926" i="1"/>
  <c r="AM936" i="1"/>
  <c r="AM946" i="1"/>
  <c r="AM956" i="1"/>
  <c r="AM966" i="1"/>
  <c r="AM976" i="1"/>
  <c r="AM986" i="1"/>
  <c r="AM996" i="1"/>
  <c r="AM1006" i="1"/>
  <c r="AM1016" i="1"/>
  <c r="AM1026" i="1"/>
  <c r="AM1036" i="1"/>
  <c r="AM1046" i="1"/>
  <c r="AM1056" i="1"/>
  <c r="AM1066" i="1"/>
  <c r="AM1076" i="1"/>
  <c r="AM1086" i="1"/>
  <c r="AM1096" i="1"/>
  <c r="AM1106" i="1"/>
  <c r="AM1116" i="1"/>
  <c r="AM1126" i="1"/>
  <c r="AM1136" i="1"/>
  <c r="AM1146" i="1"/>
  <c r="AM1156" i="1"/>
  <c r="AM1166" i="1"/>
  <c r="AM1176" i="1"/>
  <c r="AM1186" i="1"/>
  <c r="AM1196" i="1"/>
  <c r="AM1206" i="1"/>
  <c r="AM1216" i="1"/>
  <c r="AM1226" i="1"/>
  <c r="AM1236" i="1"/>
  <c r="AM1246" i="1"/>
  <c r="AM1256" i="1"/>
  <c r="AM1266" i="1"/>
  <c r="AM1276" i="1"/>
  <c r="AM1286" i="1"/>
  <c r="AM1296" i="1"/>
  <c r="AM1306" i="1"/>
  <c r="AM1316" i="1"/>
  <c r="AM1326" i="1"/>
  <c r="AM1336" i="1"/>
  <c r="AM1346" i="1"/>
  <c r="AM1356" i="1"/>
  <c r="AM1366" i="1"/>
  <c r="AM1376" i="1"/>
  <c r="AM1386" i="1"/>
  <c r="AM1396" i="1"/>
  <c r="AM1406" i="1"/>
  <c r="AM1416" i="1"/>
  <c r="AM1426" i="1"/>
  <c r="AM1436" i="1"/>
  <c r="AM1446" i="1"/>
  <c r="AM1456" i="1"/>
  <c r="AM1466" i="1"/>
  <c r="AM1476" i="1"/>
  <c r="AM1486" i="1"/>
  <c r="AM1496" i="1"/>
  <c r="AM1506" i="1"/>
  <c r="AM1516" i="1"/>
  <c r="AM1526" i="1"/>
  <c r="AM1536" i="1"/>
  <c r="AM1546" i="1"/>
  <c r="AM1556" i="1"/>
  <c r="AM1566" i="1"/>
  <c r="AM1576" i="1"/>
  <c r="AM1586" i="1"/>
  <c r="AM1596" i="1"/>
  <c r="AM1606" i="1"/>
  <c r="AM1616" i="1"/>
  <c r="AM1626" i="1"/>
  <c r="AM1636" i="1"/>
  <c r="AM1646" i="1"/>
  <c r="AM1656" i="1"/>
  <c r="AM1666" i="1"/>
  <c r="AM1676" i="1"/>
  <c r="AM1686" i="1"/>
  <c r="AM1696" i="1"/>
  <c r="AM1706" i="1"/>
  <c r="AM1716" i="1"/>
  <c r="AM1726" i="1"/>
  <c r="AM1736" i="1"/>
  <c r="AM1746" i="1"/>
  <c r="AM1756" i="1"/>
  <c r="AM1766" i="1"/>
  <c r="AM1776" i="1"/>
  <c r="AM1786" i="1"/>
  <c r="AM1796" i="1"/>
  <c r="AL6" i="1"/>
  <c r="AL16" i="1"/>
  <c r="AL26" i="1"/>
  <c r="AL36" i="1"/>
  <c r="AL46" i="1"/>
  <c r="AL56" i="1"/>
  <c r="AL66" i="1"/>
  <c r="AL76" i="1"/>
  <c r="AL86" i="1"/>
  <c r="AL96" i="1"/>
  <c r="AL106" i="1"/>
  <c r="AL116" i="1"/>
  <c r="AL126" i="1"/>
  <c r="AL136" i="1"/>
  <c r="AL146" i="1"/>
  <c r="AL156" i="1"/>
  <c r="AL166" i="1"/>
  <c r="AL176" i="1"/>
  <c r="AL186" i="1"/>
  <c r="AL196" i="1"/>
  <c r="AL206" i="1"/>
  <c r="AL216" i="1"/>
  <c r="AL226" i="1"/>
  <c r="AL236" i="1"/>
  <c r="AL246" i="1"/>
  <c r="AL256" i="1"/>
  <c r="AL266" i="1"/>
  <c r="AL276" i="1"/>
  <c r="AL286" i="1"/>
  <c r="AL296" i="1"/>
  <c r="AL306" i="1"/>
  <c r="AL316" i="1"/>
  <c r="AL326" i="1"/>
  <c r="AL336" i="1"/>
  <c r="AL346" i="1"/>
  <c r="AL356" i="1"/>
  <c r="AL366" i="1"/>
  <c r="AL376" i="1"/>
  <c r="AL386" i="1"/>
  <c r="AL396" i="1"/>
  <c r="AL406" i="1"/>
  <c r="AL416" i="1"/>
  <c r="AL426" i="1"/>
  <c r="AL436" i="1"/>
  <c r="AL446" i="1"/>
  <c r="AL456" i="1"/>
  <c r="AL466" i="1"/>
  <c r="AL476" i="1"/>
  <c r="AL486" i="1"/>
  <c r="AL496" i="1"/>
  <c r="AL506" i="1"/>
  <c r="AL516" i="1"/>
  <c r="AL526" i="1"/>
  <c r="AL536" i="1"/>
  <c r="AL546" i="1"/>
  <c r="AL556" i="1"/>
  <c r="AL566" i="1"/>
  <c r="AL576" i="1"/>
  <c r="AN1178" i="1"/>
  <c r="AN1268" i="1"/>
  <c r="AN1318" i="1"/>
  <c r="AN1368" i="1"/>
  <c r="AN1418" i="1"/>
  <c r="AN1468" i="1"/>
  <c r="AN1518" i="1"/>
  <c r="AN1558" i="1"/>
  <c r="AN1588" i="1"/>
  <c r="AN1611" i="1"/>
  <c r="AN1631" i="1"/>
  <c r="AN1648" i="1"/>
  <c r="AN1665" i="1"/>
  <c r="AN1682" i="1"/>
  <c r="AN1698" i="1"/>
  <c r="AN1715" i="1"/>
  <c r="AN1732" i="1"/>
  <c r="AN1748" i="1"/>
  <c r="AN1765" i="1"/>
  <c r="AN1782" i="1"/>
  <c r="AN1798" i="1"/>
  <c r="AM15" i="1"/>
  <c r="AM32" i="1"/>
  <c r="AM46" i="1"/>
  <c r="AM62" i="1"/>
  <c r="AM75" i="1"/>
  <c r="AM90" i="1"/>
  <c r="AM102" i="1"/>
  <c r="AM114" i="1"/>
  <c r="AM126" i="1"/>
  <c r="AM137" i="1"/>
  <c r="AM147" i="1"/>
  <c r="AM157" i="1"/>
  <c r="AM167" i="1"/>
  <c r="AM177" i="1"/>
  <c r="AM187" i="1"/>
  <c r="AM197" i="1"/>
  <c r="AM207" i="1"/>
  <c r="AM217" i="1"/>
  <c r="AM227" i="1"/>
  <c r="AM237" i="1"/>
  <c r="AM247" i="1"/>
  <c r="AM257" i="1"/>
  <c r="AM267" i="1"/>
  <c r="AM277" i="1"/>
  <c r="AM287" i="1"/>
  <c r="AM297" i="1"/>
  <c r="AM307" i="1"/>
  <c r="AM317" i="1"/>
  <c r="AM327" i="1"/>
  <c r="AM337" i="1"/>
  <c r="AM347" i="1"/>
  <c r="AM357" i="1"/>
  <c r="AM367" i="1"/>
  <c r="AM377" i="1"/>
  <c r="AM387" i="1"/>
  <c r="AM397" i="1"/>
  <c r="AM407" i="1"/>
  <c r="AM417" i="1"/>
  <c r="AM427" i="1"/>
  <c r="AM437" i="1"/>
  <c r="AM447" i="1"/>
  <c r="AM457" i="1"/>
  <c r="AM467" i="1"/>
  <c r="AM477" i="1"/>
  <c r="AM487" i="1"/>
  <c r="AM497" i="1"/>
  <c r="AM507" i="1"/>
  <c r="AM517" i="1"/>
  <c r="AM527" i="1"/>
  <c r="AM537" i="1"/>
  <c r="AM547" i="1"/>
  <c r="AM557" i="1"/>
  <c r="AM567" i="1"/>
  <c r="AM577" i="1"/>
  <c r="AM587" i="1"/>
  <c r="AM597" i="1"/>
  <c r="AM607" i="1"/>
  <c r="AM617" i="1"/>
  <c r="AM627" i="1"/>
  <c r="AM637" i="1"/>
  <c r="AM647" i="1"/>
  <c r="AM657" i="1"/>
  <c r="AM667" i="1"/>
  <c r="AM677" i="1"/>
  <c r="AM687" i="1"/>
  <c r="AM697" i="1"/>
  <c r="AM707" i="1"/>
  <c r="AM717" i="1"/>
  <c r="AM727" i="1"/>
  <c r="AM737" i="1"/>
  <c r="AM747" i="1"/>
  <c r="AM757" i="1"/>
  <c r="AM767" i="1"/>
  <c r="AM777" i="1"/>
  <c r="AM787" i="1"/>
  <c r="AM797" i="1"/>
  <c r="AM807" i="1"/>
  <c r="AM817" i="1"/>
  <c r="AM827" i="1"/>
  <c r="AM837" i="1"/>
  <c r="AM847" i="1"/>
  <c r="AM857" i="1"/>
  <c r="AM867" i="1"/>
  <c r="AM877" i="1"/>
  <c r="AM887" i="1"/>
  <c r="AM897" i="1"/>
  <c r="AM907" i="1"/>
  <c r="AM917" i="1"/>
  <c r="AM927" i="1"/>
  <c r="AM937" i="1"/>
  <c r="AM947" i="1"/>
  <c r="AM957" i="1"/>
  <c r="AM967" i="1"/>
  <c r="AM977" i="1"/>
  <c r="AM987" i="1"/>
  <c r="AM997" i="1"/>
  <c r="AM1007" i="1"/>
  <c r="AM1017" i="1"/>
  <c r="AM1027" i="1"/>
  <c r="AM1037" i="1"/>
  <c r="AM1047" i="1"/>
  <c r="AM1057" i="1"/>
  <c r="AM1067" i="1"/>
  <c r="AM1077" i="1"/>
  <c r="AM1087" i="1"/>
  <c r="AM1097" i="1"/>
  <c r="AM1107" i="1"/>
  <c r="AM1117" i="1"/>
  <c r="AM1127" i="1"/>
  <c r="AM1137" i="1"/>
  <c r="AM1147" i="1"/>
  <c r="AM1157" i="1"/>
  <c r="AM1167" i="1"/>
  <c r="AM1177" i="1"/>
  <c r="AM1187" i="1"/>
  <c r="AM1197" i="1"/>
  <c r="AM1207" i="1"/>
  <c r="AM1217" i="1"/>
  <c r="AM1227" i="1"/>
  <c r="AM1237" i="1"/>
  <c r="AM1247" i="1"/>
  <c r="AM1257" i="1"/>
  <c r="AN1188" i="1"/>
  <c r="AN1272" i="1"/>
  <c r="AN1322" i="1"/>
  <c r="AN1372" i="1"/>
  <c r="AN1422" i="1"/>
  <c r="AN1472" i="1"/>
  <c r="AN1522" i="1"/>
  <c r="AN1562" i="1"/>
  <c r="AN1591" i="1"/>
  <c r="AN1612" i="1"/>
  <c r="AN1632" i="1"/>
  <c r="AN1651" i="1"/>
  <c r="AN1666" i="1"/>
  <c r="AN1683" i="1"/>
  <c r="AN1701" i="1"/>
  <c r="AN1716" i="1"/>
  <c r="AN1733" i="1"/>
  <c r="AN1751" i="1"/>
  <c r="AN1766" i="1"/>
  <c r="AN1783" i="1"/>
  <c r="AN1801" i="1"/>
  <c r="AM16" i="1"/>
  <c r="AM33" i="1"/>
  <c r="AM48" i="1"/>
  <c r="AM63" i="1"/>
  <c r="AM76" i="1"/>
  <c r="AM91" i="1"/>
  <c r="AM103" i="1"/>
  <c r="AM115" i="1"/>
  <c r="AM127" i="1"/>
  <c r="AM138" i="1"/>
  <c r="AM148" i="1"/>
  <c r="AM158" i="1"/>
  <c r="AM168" i="1"/>
  <c r="AM178" i="1"/>
  <c r="AM188" i="1"/>
  <c r="AM198" i="1"/>
  <c r="AM208" i="1"/>
  <c r="AM218" i="1"/>
  <c r="AM228" i="1"/>
  <c r="AM238" i="1"/>
  <c r="AM248" i="1"/>
  <c r="AM258" i="1"/>
  <c r="AM268" i="1"/>
  <c r="AM278" i="1"/>
  <c r="AM288" i="1"/>
  <c r="AM298" i="1"/>
  <c r="AM308" i="1"/>
  <c r="AM318" i="1"/>
  <c r="AM328" i="1"/>
  <c r="AM338" i="1"/>
  <c r="AM348" i="1"/>
  <c r="AM358" i="1"/>
  <c r="AM368" i="1"/>
  <c r="AM378" i="1"/>
  <c r="AM388" i="1"/>
  <c r="AM398" i="1"/>
  <c r="AM408" i="1"/>
  <c r="AM418" i="1"/>
  <c r="AM428" i="1"/>
  <c r="AM438" i="1"/>
  <c r="AM448" i="1"/>
  <c r="AM458" i="1"/>
  <c r="AM468" i="1"/>
  <c r="AM478" i="1"/>
  <c r="AM488" i="1"/>
  <c r="AM498" i="1"/>
  <c r="AM508" i="1"/>
  <c r="AM518" i="1"/>
  <c r="AM528" i="1"/>
  <c r="AM538" i="1"/>
  <c r="AM548" i="1"/>
  <c r="AM558" i="1"/>
  <c r="AM568" i="1"/>
  <c r="AM578" i="1"/>
  <c r="AM588" i="1"/>
  <c r="AM598" i="1"/>
  <c r="AM608" i="1"/>
  <c r="AM618" i="1"/>
  <c r="AM628" i="1"/>
  <c r="AM638" i="1"/>
  <c r="AM648" i="1"/>
  <c r="AM658" i="1"/>
  <c r="AM668" i="1"/>
  <c r="AM678" i="1"/>
  <c r="AM688" i="1"/>
  <c r="AM698" i="1"/>
  <c r="AM708" i="1"/>
  <c r="AM718" i="1"/>
  <c r="AM728" i="1"/>
  <c r="AM738" i="1"/>
  <c r="AM748" i="1"/>
  <c r="AM758" i="1"/>
  <c r="AM768" i="1"/>
  <c r="AM778" i="1"/>
  <c r="AM788" i="1"/>
  <c r="AM798" i="1"/>
  <c r="AM808" i="1"/>
  <c r="AM818" i="1"/>
  <c r="AM828" i="1"/>
  <c r="AM838" i="1"/>
  <c r="AM848" i="1"/>
  <c r="AM858" i="1"/>
  <c r="AM868" i="1"/>
  <c r="AM878" i="1"/>
  <c r="AM888" i="1"/>
  <c r="AM898" i="1"/>
  <c r="AM908" i="1"/>
  <c r="AM918" i="1"/>
  <c r="AM928" i="1"/>
  <c r="AM938" i="1"/>
  <c r="AM948" i="1"/>
  <c r="AM958" i="1"/>
  <c r="AM968" i="1"/>
  <c r="AM978" i="1"/>
  <c r="AM988" i="1"/>
  <c r="AM998" i="1"/>
  <c r="AM1008" i="1"/>
  <c r="AM1018" i="1"/>
  <c r="AM1028" i="1"/>
  <c r="AM1038" i="1"/>
  <c r="AM1048" i="1"/>
  <c r="AM1058" i="1"/>
  <c r="AM1068" i="1"/>
  <c r="AM1078" i="1"/>
  <c r="AM1088" i="1"/>
  <c r="AM1098" i="1"/>
  <c r="AM1108" i="1"/>
  <c r="AM1118" i="1"/>
  <c r="AM1128" i="1"/>
  <c r="AM1138" i="1"/>
  <c r="AM1148" i="1"/>
  <c r="AM1158" i="1"/>
  <c r="AM1168" i="1"/>
  <c r="AM1178" i="1"/>
  <c r="AM1188" i="1"/>
  <c r="AM1198" i="1"/>
  <c r="AM1208" i="1"/>
  <c r="AM1218" i="1"/>
  <c r="AM1228" i="1"/>
  <c r="AM1238" i="1"/>
  <c r="AM1248" i="1"/>
  <c r="AM1258" i="1"/>
  <c r="AM1268" i="1"/>
  <c r="AM1278" i="1"/>
  <c r="AM1288" i="1"/>
  <c r="AM1298" i="1"/>
  <c r="AM1308" i="1"/>
  <c r="AM1318" i="1"/>
  <c r="AM1328" i="1"/>
  <c r="AM1338" i="1"/>
  <c r="AM1348" i="1"/>
  <c r="AM1358" i="1"/>
  <c r="AM1368" i="1"/>
  <c r="AM1378" i="1"/>
  <c r="AM1388" i="1"/>
  <c r="AM1398" i="1"/>
  <c r="AM1408" i="1"/>
  <c r="AM1418" i="1"/>
  <c r="AM1428" i="1"/>
  <c r="AM1438" i="1"/>
  <c r="AM1448" i="1"/>
  <c r="AM1458" i="1"/>
  <c r="AM1468" i="1"/>
  <c r="AM1478" i="1"/>
  <c r="AM1488" i="1"/>
  <c r="AM1498" i="1"/>
  <c r="AM1508" i="1"/>
  <c r="AM1518" i="1"/>
  <c r="AM1528" i="1"/>
  <c r="AM1538" i="1"/>
  <c r="AM1548" i="1"/>
  <c r="AM1558" i="1"/>
  <c r="AM1568" i="1"/>
  <c r="AM1578" i="1"/>
  <c r="AM1588" i="1"/>
  <c r="AM1598" i="1"/>
  <c r="AM1608" i="1"/>
  <c r="AM1618" i="1"/>
  <c r="AM1628" i="1"/>
  <c r="AM1638" i="1"/>
  <c r="AM1648" i="1"/>
  <c r="AM1658" i="1"/>
  <c r="AM1668" i="1"/>
  <c r="AM1678" i="1"/>
  <c r="AM1688" i="1"/>
  <c r="AM1698" i="1"/>
  <c r="AM1708" i="1"/>
  <c r="AM1718" i="1"/>
  <c r="AM1728" i="1"/>
  <c r="AM1738" i="1"/>
  <c r="AM1748" i="1"/>
  <c r="AM1758" i="1"/>
  <c r="AM1768" i="1"/>
  <c r="AM1778" i="1"/>
  <c r="AM1788" i="1"/>
  <c r="AM1798" i="1"/>
  <c r="AL8" i="1"/>
  <c r="AL18" i="1"/>
  <c r="AN1198" i="1"/>
  <c r="AN1278" i="1"/>
  <c r="AN1328" i="1"/>
  <c r="AN1378" i="1"/>
  <c r="AN1428" i="1"/>
  <c r="AN1478" i="1"/>
  <c r="AN1528" i="1"/>
  <c r="AN1563" i="1"/>
  <c r="AN1592" i="1"/>
  <c r="AN1613" i="1"/>
  <c r="AN1633" i="1"/>
  <c r="AN1652" i="1"/>
  <c r="AN1668" i="1"/>
  <c r="AN1685" i="1"/>
  <c r="AN1702" i="1"/>
  <c r="AN1718" i="1"/>
  <c r="AN1735" i="1"/>
  <c r="AN1752" i="1"/>
  <c r="AN1768" i="1"/>
  <c r="AN1785" i="1"/>
  <c r="AN1802" i="1"/>
  <c r="AM18" i="1"/>
  <c r="AM35" i="1"/>
  <c r="AM51" i="1"/>
  <c r="AM64" i="1"/>
  <c r="AM78" i="1"/>
  <c r="AM92" i="1"/>
  <c r="AM104" i="1"/>
  <c r="AM116" i="1"/>
  <c r="AM128" i="1"/>
  <c r="AM139" i="1"/>
  <c r="AM149" i="1"/>
  <c r="AM159" i="1"/>
  <c r="AM169" i="1"/>
  <c r="AM179" i="1"/>
  <c r="AM189" i="1"/>
  <c r="AM199" i="1"/>
  <c r="AM209" i="1"/>
  <c r="AM219" i="1"/>
  <c r="AM229" i="1"/>
  <c r="AM239" i="1"/>
  <c r="AM249" i="1"/>
  <c r="AM259" i="1"/>
  <c r="AM269" i="1"/>
  <c r="AM279" i="1"/>
  <c r="AM289" i="1"/>
  <c r="AM299" i="1"/>
  <c r="AM309" i="1"/>
  <c r="AM319" i="1"/>
  <c r="AM329" i="1"/>
  <c r="AM339" i="1"/>
  <c r="AM349" i="1"/>
  <c r="AM359" i="1"/>
  <c r="AM369" i="1"/>
  <c r="AM379" i="1"/>
  <c r="AM389" i="1"/>
  <c r="AM399" i="1"/>
  <c r="AM409" i="1"/>
  <c r="AM419" i="1"/>
  <c r="AM429" i="1"/>
  <c r="AM439" i="1"/>
  <c r="AM449" i="1"/>
  <c r="AM459" i="1"/>
  <c r="AM469" i="1"/>
  <c r="AM479" i="1"/>
  <c r="AM489" i="1"/>
  <c r="AM499" i="1"/>
  <c r="AM509" i="1"/>
  <c r="AM519" i="1"/>
  <c r="AM529" i="1"/>
  <c r="AM539" i="1"/>
  <c r="AM549" i="1"/>
  <c r="AM559" i="1"/>
  <c r="AM569" i="1"/>
  <c r="AM579" i="1"/>
  <c r="AM589" i="1"/>
  <c r="AM599" i="1"/>
  <c r="AM609" i="1"/>
  <c r="AM619" i="1"/>
  <c r="AM629" i="1"/>
  <c r="AM639" i="1"/>
  <c r="AM649" i="1"/>
  <c r="AM659" i="1"/>
  <c r="AM669" i="1"/>
  <c r="AM679" i="1"/>
  <c r="AM689" i="1"/>
  <c r="AM699" i="1"/>
  <c r="AM709" i="1"/>
  <c r="AM719" i="1"/>
  <c r="AM729" i="1"/>
  <c r="AM739" i="1"/>
  <c r="AM749" i="1"/>
  <c r="AM759" i="1"/>
  <c r="AM769" i="1"/>
  <c r="AM779" i="1"/>
  <c r="AM789" i="1"/>
  <c r="AM799" i="1"/>
  <c r="AM809" i="1"/>
  <c r="AM819" i="1"/>
  <c r="AM829" i="1"/>
  <c r="AM839" i="1"/>
  <c r="AM849" i="1"/>
  <c r="AM859" i="1"/>
  <c r="AM869" i="1"/>
  <c r="AM879" i="1"/>
  <c r="AM889" i="1"/>
  <c r="AM899" i="1"/>
  <c r="AM909" i="1"/>
  <c r="AM919" i="1"/>
  <c r="AM929" i="1"/>
  <c r="AM939" i="1"/>
  <c r="AM949" i="1"/>
  <c r="AM959" i="1"/>
  <c r="AM969" i="1"/>
  <c r="AM979" i="1"/>
  <c r="AM989" i="1"/>
  <c r="AM999" i="1"/>
  <c r="AM1009" i="1"/>
  <c r="AM1019" i="1"/>
  <c r="AM1029" i="1"/>
  <c r="AM1039" i="1"/>
  <c r="AM1049" i="1"/>
  <c r="AM1059" i="1"/>
  <c r="AM1069" i="1"/>
  <c r="AM1079" i="1"/>
  <c r="AM1089" i="1"/>
  <c r="AM1099" i="1"/>
  <c r="AM1109" i="1"/>
  <c r="AM1119" i="1"/>
  <c r="AM1129" i="1"/>
  <c r="AM1139" i="1"/>
  <c r="AM1149" i="1"/>
  <c r="AM1159" i="1"/>
  <c r="AM1169" i="1"/>
  <c r="AM1179" i="1"/>
  <c r="AM1189" i="1"/>
  <c r="AM1199" i="1"/>
  <c r="AM1209" i="1"/>
  <c r="AM1219" i="1"/>
  <c r="AM1229" i="1"/>
  <c r="AM1239" i="1"/>
  <c r="AM1249" i="1"/>
  <c r="AM1259" i="1"/>
  <c r="AM1269" i="1"/>
  <c r="AM1279" i="1"/>
  <c r="AM1289" i="1"/>
  <c r="AM1299" i="1"/>
  <c r="AM1309" i="1"/>
  <c r="AM1319" i="1"/>
  <c r="AM1329" i="1"/>
  <c r="AM1339" i="1"/>
  <c r="AM1349" i="1"/>
  <c r="AN1208" i="1"/>
  <c r="AN1282" i="1"/>
  <c r="AN1332" i="1"/>
  <c r="AN1382" i="1"/>
  <c r="AN1432" i="1"/>
  <c r="AN1482" i="1"/>
  <c r="AN1532" i="1"/>
  <c r="AN1568" i="1"/>
  <c r="AN1593" i="1"/>
  <c r="AN1615" i="1"/>
  <c r="AN1635" i="1"/>
  <c r="AN1653" i="1"/>
  <c r="AN1671" i="1"/>
  <c r="AN1686" i="1"/>
  <c r="AN1703" i="1"/>
  <c r="AN1721" i="1"/>
  <c r="AN1736" i="1"/>
  <c r="AN1753" i="1"/>
  <c r="AN1771" i="1"/>
  <c r="AN1786" i="1"/>
  <c r="AM3" i="1"/>
  <c r="AM21" i="1"/>
  <c r="AM36" i="1"/>
  <c r="AM52" i="1"/>
  <c r="AM65" i="1"/>
  <c r="AM81" i="1"/>
  <c r="AM93" i="1"/>
  <c r="AM105" i="1"/>
  <c r="AM118" i="1"/>
  <c r="AM130" i="1"/>
  <c r="AM140" i="1"/>
  <c r="AM150" i="1"/>
  <c r="AM160" i="1"/>
  <c r="AM170" i="1"/>
  <c r="AM180" i="1"/>
  <c r="AM190" i="1"/>
  <c r="AM200" i="1"/>
  <c r="AM210" i="1"/>
  <c r="AM220" i="1"/>
  <c r="AM230" i="1"/>
  <c r="AM240" i="1"/>
  <c r="AM250" i="1"/>
  <c r="AM260" i="1"/>
  <c r="AM270" i="1"/>
  <c r="AM280" i="1"/>
  <c r="AM290" i="1"/>
  <c r="AM300" i="1"/>
  <c r="AM310" i="1"/>
  <c r="AM320" i="1"/>
  <c r="AM330" i="1"/>
  <c r="AM340" i="1"/>
  <c r="AM350" i="1"/>
  <c r="AM360" i="1"/>
  <c r="AM370" i="1"/>
  <c r="AM380" i="1"/>
  <c r="AM390" i="1"/>
  <c r="AM400" i="1"/>
  <c r="AM410" i="1"/>
  <c r="AM420" i="1"/>
  <c r="AM430" i="1"/>
  <c r="AM440" i="1"/>
  <c r="AM450" i="1"/>
  <c r="AM460" i="1"/>
  <c r="AM470" i="1"/>
  <c r="AM480" i="1"/>
  <c r="AM490" i="1"/>
  <c r="AM500" i="1"/>
  <c r="AM510" i="1"/>
  <c r="AM520" i="1"/>
  <c r="AM530" i="1"/>
  <c r="AM540" i="1"/>
  <c r="AM550" i="1"/>
  <c r="AM560" i="1"/>
  <c r="AM570" i="1"/>
  <c r="AM580" i="1"/>
  <c r="AM590" i="1"/>
  <c r="AM600" i="1"/>
  <c r="AM610" i="1"/>
  <c r="AM620" i="1"/>
  <c r="AM630" i="1"/>
  <c r="AM640" i="1"/>
  <c r="AM650" i="1"/>
  <c r="AM660" i="1"/>
  <c r="AM670" i="1"/>
  <c r="AM680" i="1"/>
  <c r="AM690" i="1"/>
  <c r="AM700" i="1"/>
  <c r="AM710" i="1"/>
  <c r="AM720" i="1"/>
  <c r="AM730" i="1"/>
  <c r="AM740" i="1"/>
  <c r="AM750" i="1"/>
  <c r="AM760" i="1"/>
  <c r="AM770" i="1"/>
  <c r="AM780" i="1"/>
  <c r="AM790" i="1"/>
  <c r="AM800" i="1"/>
  <c r="AM810" i="1"/>
  <c r="AM820" i="1"/>
  <c r="AM830" i="1"/>
  <c r="AM840" i="1"/>
  <c r="AM850" i="1"/>
  <c r="AM860" i="1"/>
  <c r="AM870" i="1"/>
  <c r="AM880" i="1"/>
  <c r="AM890" i="1"/>
  <c r="AM900" i="1"/>
  <c r="AM910" i="1"/>
  <c r="AM920" i="1"/>
  <c r="AM930" i="1"/>
  <c r="AM940" i="1"/>
  <c r="AM950" i="1"/>
  <c r="AM960" i="1"/>
  <c r="AM970" i="1"/>
  <c r="AM980" i="1"/>
  <c r="AM990" i="1"/>
  <c r="AM1000" i="1"/>
  <c r="AM1010" i="1"/>
  <c r="AM1020" i="1"/>
  <c r="AM1030" i="1"/>
  <c r="AM1040" i="1"/>
  <c r="AM1050" i="1"/>
  <c r="AM1060" i="1"/>
  <c r="AM1070" i="1"/>
  <c r="AM1080" i="1"/>
  <c r="AM1090" i="1"/>
  <c r="AM1100" i="1"/>
  <c r="AM1110" i="1"/>
  <c r="AM1120" i="1"/>
  <c r="AM1130" i="1"/>
  <c r="AM1140" i="1"/>
  <c r="AM1150" i="1"/>
  <c r="AM1160" i="1"/>
  <c r="AM1170" i="1"/>
  <c r="AM1180" i="1"/>
  <c r="AM1190" i="1"/>
  <c r="AM1200" i="1"/>
  <c r="AM1210" i="1"/>
  <c r="AM1220" i="1"/>
  <c r="AM1230" i="1"/>
  <c r="AM1240" i="1"/>
  <c r="AM1250" i="1"/>
  <c r="AM1260" i="1"/>
  <c r="AM1270" i="1"/>
  <c r="AM1280" i="1"/>
  <c r="AM1290" i="1"/>
  <c r="AM1300" i="1"/>
  <c r="AM1310" i="1"/>
  <c r="AM1320" i="1"/>
  <c r="AM1330" i="1"/>
  <c r="AM1340" i="1"/>
  <c r="AM1350" i="1"/>
  <c r="AM1360" i="1"/>
  <c r="AM1370" i="1"/>
  <c r="AM1380" i="1"/>
  <c r="AM1390" i="1"/>
  <c r="AM1400" i="1"/>
  <c r="AM1410" i="1"/>
  <c r="AM1420" i="1"/>
  <c r="AM1430" i="1"/>
  <c r="AM1440" i="1"/>
  <c r="AM1450" i="1"/>
  <c r="AM1460" i="1"/>
  <c r="AM1470" i="1"/>
  <c r="AM1480" i="1"/>
  <c r="AM1490" i="1"/>
  <c r="AM1500" i="1"/>
  <c r="AM1510" i="1"/>
  <c r="AM1520" i="1"/>
  <c r="AM1530" i="1"/>
  <c r="AM1540" i="1"/>
  <c r="AM1550" i="1"/>
  <c r="AM1560" i="1"/>
  <c r="AM1570" i="1"/>
  <c r="AM1580" i="1"/>
  <c r="AM1590" i="1"/>
  <c r="AM1600" i="1"/>
  <c r="AM1610" i="1"/>
  <c r="AM1620" i="1"/>
  <c r="AM1630" i="1"/>
  <c r="AM1640" i="1"/>
  <c r="AM1650" i="1"/>
  <c r="AM1660" i="1"/>
  <c r="AM1670" i="1"/>
  <c r="AM1680" i="1"/>
  <c r="AM1690" i="1"/>
  <c r="AM1700" i="1"/>
  <c r="AM1710" i="1"/>
  <c r="AM1720" i="1"/>
  <c r="AM1730" i="1"/>
  <c r="AM1740" i="1"/>
  <c r="AM1750" i="1"/>
  <c r="AM1760" i="1"/>
  <c r="AM1770" i="1"/>
  <c r="AM1267" i="1"/>
  <c r="AM1359" i="1"/>
  <c r="AM1409" i="1"/>
  <c r="AM1447" i="1"/>
  <c r="AM1479" i="1"/>
  <c r="AM1514" i="1"/>
  <c r="AM1547" i="1"/>
  <c r="AM1579" i="1"/>
  <c r="AM1614" i="1"/>
  <c r="AM1647" i="1"/>
  <c r="AM1674" i="1"/>
  <c r="AM1699" i="1"/>
  <c r="AM1719" i="1"/>
  <c r="AM1734" i="1"/>
  <c r="AM1752" i="1"/>
  <c r="AM1769" i="1"/>
  <c r="AM1783" i="1"/>
  <c r="AM1799" i="1"/>
  <c r="AL12" i="1"/>
  <c r="AL27" i="1"/>
  <c r="AL39" i="1"/>
  <c r="AL51" i="1"/>
  <c r="AL63" i="1"/>
  <c r="AL77" i="1"/>
  <c r="AL89" i="1"/>
  <c r="AL101" i="1"/>
  <c r="AL113" i="1"/>
  <c r="AL127" i="1"/>
  <c r="AL139" i="1"/>
  <c r="AL151" i="1"/>
  <c r="AL163" i="1"/>
  <c r="AL177" i="1"/>
  <c r="AL189" i="1"/>
  <c r="AL201" i="1"/>
  <c r="AL213" i="1"/>
  <c r="AL227" i="1"/>
  <c r="AL239" i="1"/>
  <c r="AL251" i="1"/>
  <c r="AL263" i="1"/>
  <c r="AL275" i="1"/>
  <c r="AL287" i="1"/>
  <c r="AL298" i="1"/>
  <c r="AL309" i="1"/>
  <c r="AL320" i="1"/>
  <c r="AL331" i="1"/>
  <c r="AL342" i="1"/>
  <c r="AL353" i="1"/>
  <c r="AL364" i="1"/>
  <c r="AL375" i="1"/>
  <c r="AL387" i="1"/>
  <c r="AL398" i="1"/>
  <c r="AL409" i="1"/>
  <c r="AL420" i="1"/>
  <c r="AL431" i="1"/>
  <c r="AL442" i="1"/>
  <c r="AL453" i="1"/>
  <c r="AL464" i="1"/>
  <c r="AL475" i="1"/>
  <c r="AL487" i="1"/>
  <c r="AL498" i="1"/>
  <c r="AL509" i="1"/>
  <c r="AL520" i="1"/>
  <c r="AL531" i="1"/>
  <c r="AL542" i="1"/>
  <c r="AL553" i="1"/>
  <c r="AL564" i="1"/>
  <c r="AL575" i="1"/>
  <c r="AL586" i="1"/>
  <c r="AL596" i="1"/>
  <c r="AL606" i="1"/>
  <c r="AL616" i="1"/>
  <c r="AL626" i="1"/>
  <c r="AL636" i="1"/>
  <c r="AL646" i="1"/>
  <c r="AL656" i="1"/>
  <c r="AL666" i="1"/>
  <c r="AL676" i="1"/>
  <c r="AL686" i="1"/>
  <c r="AL696" i="1"/>
  <c r="AL706" i="1"/>
  <c r="AL716" i="1"/>
  <c r="AL726" i="1"/>
  <c r="AL736" i="1"/>
  <c r="AL746" i="1"/>
  <c r="AL756" i="1"/>
  <c r="AL766" i="1"/>
  <c r="AL776" i="1"/>
  <c r="AL786" i="1"/>
  <c r="AL796" i="1"/>
  <c r="AL806" i="1"/>
  <c r="AL816" i="1"/>
  <c r="AL826" i="1"/>
  <c r="AL836" i="1"/>
  <c r="AL846" i="1"/>
  <c r="AL856" i="1"/>
  <c r="AL866" i="1"/>
  <c r="AL876" i="1"/>
  <c r="AL886" i="1"/>
  <c r="AL896" i="1"/>
  <c r="AL906" i="1"/>
  <c r="AL916" i="1"/>
  <c r="AL926" i="1"/>
  <c r="AL936" i="1"/>
  <c r="AL946" i="1"/>
  <c r="AL956" i="1"/>
  <c r="AL966" i="1"/>
  <c r="AL976" i="1"/>
  <c r="AL986" i="1"/>
  <c r="AL996" i="1"/>
  <c r="AL1006" i="1"/>
  <c r="AL1016" i="1"/>
  <c r="AL1026" i="1"/>
  <c r="AL1036" i="1"/>
  <c r="AL1046" i="1"/>
  <c r="AL1056" i="1"/>
  <c r="AL1066" i="1"/>
  <c r="AL1076" i="1"/>
  <c r="AL1086" i="1"/>
  <c r="AL1096" i="1"/>
  <c r="AL1106" i="1"/>
  <c r="AL1116" i="1"/>
  <c r="AL1126" i="1"/>
  <c r="AL1136" i="1"/>
  <c r="AL1146" i="1"/>
  <c r="AL1156" i="1"/>
  <c r="AL1166" i="1"/>
  <c r="AL1176" i="1"/>
  <c r="AL1186" i="1"/>
  <c r="AL1196" i="1"/>
  <c r="AL1206" i="1"/>
  <c r="AL1216" i="1"/>
  <c r="AL1226" i="1"/>
  <c r="AL1236" i="1"/>
  <c r="AL1246" i="1"/>
  <c r="AL1256" i="1"/>
  <c r="AL1266" i="1"/>
  <c r="AL1276" i="1"/>
  <c r="AL1286" i="1"/>
  <c r="AL1296" i="1"/>
  <c r="AL1306" i="1"/>
  <c r="AL1316" i="1"/>
  <c r="AL1326" i="1"/>
  <c r="AL1336" i="1"/>
  <c r="AL1346" i="1"/>
  <c r="AL1356" i="1"/>
  <c r="AL1366" i="1"/>
  <c r="AL1376" i="1"/>
  <c r="AL1386" i="1"/>
  <c r="AL1396" i="1"/>
  <c r="AL1406" i="1"/>
  <c r="AL1416" i="1"/>
  <c r="AL1426" i="1"/>
  <c r="AL1436" i="1"/>
  <c r="AL1446" i="1"/>
  <c r="AL1456" i="1"/>
  <c r="AL1466" i="1"/>
  <c r="AL1476" i="1"/>
  <c r="AL1486" i="1"/>
  <c r="AL1496" i="1"/>
  <c r="AL1506" i="1"/>
  <c r="AL1516" i="1"/>
  <c r="AL1526" i="1"/>
  <c r="AL1536" i="1"/>
  <c r="AL1546" i="1"/>
  <c r="AL1556" i="1"/>
  <c r="AL1566" i="1"/>
  <c r="AL1576" i="1"/>
  <c r="AL1586" i="1"/>
  <c r="AL1596" i="1"/>
  <c r="AL1606" i="1"/>
  <c r="AL1616" i="1"/>
  <c r="AL1626" i="1"/>
  <c r="AL1636" i="1"/>
  <c r="AL1646" i="1"/>
  <c r="AL1656" i="1"/>
  <c r="AL1666" i="1"/>
  <c r="AL1676" i="1"/>
  <c r="AL1686" i="1"/>
  <c r="AL1696" i="1"/>
  <c r="AL1706" i="1"/>
  <c r="AL1716" i="1"/>
  <c r="AL1726" i="1"/>
  <c r="AL1736" i="1"/>
  <c r="AL1746" i="1"/>
  <c r="AL1756" i="1"/>
  <c r="AL1766" i="1"/>
  <c r="AL1776" i="1"/>
  <c r="AL1786" i="1"/>
  <c r="AL1796" i="1"/>
  <c r="AK6" i="1"/>
  <c r="AK16" i="1"/>
  <c r="AK26" i="1"/>
  <c r="AK36" i="1"/>
  <c r="AK46" i="1"/>
  <c r="AK56" i="1"/>
  <c r="AK66" i="1"/>
  <c r="AK76" i="1"/>
  <c r="AK86" i="1"/>
  <c r="AK96" i="1"/>
  <c r="AK106" i="1"/>
  <c r="AK116" i="1"/>
  <c r="AK126" i="1"/>
  <c r="AK136" i="1"/>
  <c r="AK146" i="1"/>
  <c r="AK156" i="1"/>
  <c r="AK166" i="1"/>
  <c r="AK176" i="1"/>
  <c r="AM1277" i="1"/>
  <c r="AM1367" i="1"/>
  <c r="AM1417" i="1"/>
  <c r="AM1449" i="1"/>
  <c r="AM1484" i="1"/>
  <c r="AM1517" i="1"/>
  <c r="AM1549" i="1"/>
  <c r="AM1584" i="1"/>
  <c r="AM1617" i="1"/>
  <c r="AM1649" i="1"/>
  <c r="AM1677" i="1"/>
  <c r="AM1701" i="1"/>
  <c r="AM1721" i="1"/>
  <c r="AM1737" i="1"/>
  <c r="AM1753" i="1"/>
  <c r="AM1771" i="1"/>
  <c r="AM1784" i="1"/>
  <c r="AM1800" i="1"/>
  <c r="AL13" i="1"/>
  <c r="AL28" i="1"/>
  <c r="AL40" i="1"/>
  <c r="AL52" i="1"/>
  <c r="AL64" i="1"/>
  <c r="AL78" i="1"/>
  <c r="AL90" i="1"/>
  <c r="AL102" i="1"/>
  <c r="AL114" i="1"/>
  <c r="AL128" i="1"/>
  <c r="AL140" i="1"/>
  <c r="AL152" i="1"/>
  <c r="AL164" i="1"/>
  <c r="AL178" i="1"/>
  <c r="AL190" i="1"/>
  <c r="AL202" i="1"/>
  <c r="AL214" i="1"/>
  <c r="AL228" i="1"/>
  <c r="AL240" i="1"/>
  <c r="AL252" i="1"/>
  <c r="AL264" i="1"/>
  <c r="AL277" i="1"/>
  <c r="AL288" i="1"/>
  <c r="AL299" i="1"/>
  <c r="AL310" i="1"/>
  <c r="AL321" i="1"/>
  <c r="AL332" i="1"/>
  <c r="AL343" i="1"/>
  <c r="AL354" i="1"/>
  <c r="AL365" i="1"/>
  <c r="AL377" i="1"/>
  <c r="AL388" i="1"/>
  <c r="AL399" i="1"/>
  <c r="AL410" i="1"/>
  <c r="AL421" i="1"/>
  <c r="AL432" i="1"/>
  <c r="AL443" i="1"/>
  <c r="AL454" i="1"/>
  <c r="AL465" i="1"/>
  <c r="AL477" i="1"/>
  <c r="AL488" i="1"/>
  <c r="AL499" i="1"/>
  <c r="AL510" i="1"/>
  <c r="AL521" i="1"/>
  <c r="AL532" i="1"/>
  <c r="AL543" i="1"/>
  <c r="AL554" i="1"/>
  <c r="AL565" i="1"/>
  <c r="AL577" i="1"/>
  <c r="AL587" i="1"/>
  <c r="AL597" i="1"/>
  <c r="AL607" i="1"/>
  <c r="AL617" i="1"/>
  <c r="AL627" i="1"/>
  <c r="AL637" i="1"/>
  <c r="AL647" i="1"/>
  <c r="AL657" i="1"/>
  <c r="AL667" i="1"/>
  <c r="AL677" i="1"/>
  <c r="AL687" i="1"/>
  <c r="AL697" i="1"/>
  <c r="AL707" i="1"/>
  <c r="AL717" i="1"/>
  <c r="AL727" i="1"/>
  <c r="AL737" i="1"/>
  <c r="AL747" i="1"/>
  <c r="AL757" i="1"/>
  <c r="AL767" i="1"/>
  <c r="AL777" i="1"/>
  <c r="AL787" i="1"/>
  <c r="AL797" i="1"/>
  <c r="AL807" i="1"/>
  <c r="AL817" i="1"/>
  <c r="AL827" i="1"/>
  <c r="AL837" i="1"/>
  <c r="AL847" i="1"/>
  <c r="AL857" i="1"/>
  <c r="AL867" i="1"/>
  <c r="AL877" i="1"/>
  <c r="AL887" i="1"/>
  <c r="AL897" i="1"/>
  <c r="AL907" i="1"/>
  <c r="AL917" i="1"/>
  <c r="AL927" i="1"/>
  <c r="AL937" i="1"/>
  <c r="AL947" i="1"/>
  <c r="AL957" i="1"/>
  <c r="AL967" i="1"/>
  <c r="AL977" i="1"/>
  <c r="AL987" i="1"/>
  <c r="AL997" i="1"/>
  <c r="AL1007" i="1"/>
  <c r="AL1017" i="1"/>
  <c r="AL1027" i="1"/>
  <c r="AL1037" i="1"/>
  <c r="AL1047" i="1"/>
  <c r="AL1057" i="1"/>
  <c r="AL1067" i="1"/>
  <c r="AL1077" i="1"/>
  <c r="AL1087" i="1"/>
  <c r="AL1097" i="1"/>
  <c r="AL1107" i="1"/>
  <c r="AL1117" i="1"/>
  <c r="AL1127" i="1"/>
  <c r="AL1137" i="1"/>
  <c r="AL1147" i="1"/>
  <c r="AL1157" i="1"/>
  <c r="AL1167" i="1"/>
  <c r="AL1177" i="1"/>
  <c r="AL1187" i="1"/>
  <c r="AL1197" i="1"/>
  <c r="AL1207" i="1"/>
  <c r="AL1217" i="1"/>
  <c r="AL1227" i="1"/>
  <c r="AL1237" i="1"/>
  <c r="AL1247" i="1"/>
  <c r="AL1257" i="1"/>
  <c r="AL1267" i="1"/>
  <c r="AL1277" i="1"/>
  <c r="AL1287" i="1"/>
  <c r="AL1297" i="1"/>
  <c r="AL1307" i="1"/>
  <c r="AL1317" i="1"/>
  <c r="AL1327" i="1"/>
  <c r="AL1337" i="1"/>
  <c r="AL1347" i="1"/>
  <c r="AL1357" i="1"/>
  <c r="AL1367" i="1"/>
  <c r="AL1377" i="1"/>
  <c r="AL1387" i="1"/>
  <c r="AL1397" i="1"/>
  <c r="AL1407" i="1"/>
  <c r="AL1417" i="1"/>
  <c r="AL1427" i="1"/>
  <c r="AL1437" i="1"/>
  <c r="AL1447" i="1"/>
  <c r="AL1457" i="1"/>
  <c r="AL1467" i="1"/>
  <c r="AL1477" i="1"/>
  <c r="AL1487" i="1"/>
  <c r="AL1497" i="1"/>
  <c r="AL1507" i="1"/>
  <c r="AL1517" i="1"/>
  <c r="AL1527" i="1"/>
  <c r="AL1537" i="1"/>
  <c r="AL1547" i="1"/>
  <c r="AL1557" i="1"/>
  <c r="AL1567" i="1"/>
  <c r="AL1577" i="1"/>
  <c r="AL1587" i="1"/>
  <c r="AL1597" i="1"/>
  <c r="AL1607" i="1"/>
  <c r="AL1617" i="1"/>
  <c r="AL1627" i="1"/>
  <c r="AL1637" i="1"/>
  <c r="AL1647" i="1"/>
  <c r="AL1657" i="1"/>
  <c r="AL1667" i="1"/>
  <c r="AL1677" i="1"/>
  <c r="AL1687" i="1"/>
  <c r="AL1697" i="1"/>
  <c r="AL1707" i="1"/>
  <c r="AL1717" i="1"/>
  <c r="AL1727" i="1"/>
  <c r="AL1737" i="1"/>
  <c r="AL1747" i="1"/>
  <c r="AL1757" i="1"/>
  <c r="AL1767" i="1"/>
  <c r="AL1777" i="1"/>
  <c r="AL1787" i="1"/>
  <c r="AL1797" i="1"/>
  <c r="AK7" i="1"/>
  <c r="AK17" i="1"/>
  <c r="AK27" i="1"/>
  <c r="AK37" i="1"/>
  <c r="AK47" i="1"/>
  <c r="AK57" i="1"/>
  <c r="AK67" i="1"/>
  <c r="AK77" i="1"/>
  <c r="AK87" i="1"/>
  <c r="AK97" i="1"/>
  <c r="AK107" i="1"/>
  <c r="AK117" i="1"/>
  <c r="AK127" i="1"/>
  <c r="AK137" i="1"/>
  <c r="AK147" i="1"/>
  <c r="AK157" i="1"/>
  <c r="AK167" i="1"/>
  <c r="AK177" i="1"/>
  <c r="AK187" i="1"/>
  <c r="AK197" i="1"/>
  <c r="AK207" i="1"/>
  <c r="AK217" i="1"/>
  <c r="AK227" i="1"/>
  <c r="AK237" i="1"/>
  <c r="AK247" i="1"/>
  <c r="AK257" i="1"/>
  <c r="AK267" i="1"/>
  <c r="AK277" i="1"/>
  <c r="AK287" i="1"/>
  <c r="AK297" i="1"/>
  <c r="AK307" i="1"/>
  <c r="AK317" i="1"/>
  <c r="AK327" i="1"/>
  <c r="AK337" i="1"/>
  <c r="AK347" i="1"/>
  <c r="AK357" i="1"/>
  <c r="AK367" i="1"/>
  <c r="AK377" i="1"/>
  <c r="AK387" i="1"/>
  <c r="AK397" i="1"/>
  <c r="AK407" i="1"/>
  <c r="AK417" i="1"/>
  <c r="AK427" i="1"/>
  <c r="AK437" i="1"/>
  <c r="AK447" i="1"/>
  <c r="AK457" i="1"/>
  <c r="AK467" i="1"/>
  <c r="AK477" i="1"/>
  <c r="AK487" i="1"/>
  <c r="AK497" i="1"/>
  <c r="AK507" i="1"/>
  <c r="AK517" i="1"/>
  <c r="AK527" i="1"/>
  <c r="AK537" i="1"/>
  <c r="AK547" i="1"/>
  <c r="AK557" i="1"/>
  <c r="AK567" i="1"/>
  <c r="AK577" i="1"/>
  <c r="AK587" i="1"/>
  <c r="AK597" i="1"/>
  <c r="AK607" i="1"/>
  <c r="AK617" i="1"/>
  <c r="AK627" i="1"/>
  <c r="AK637" i="1"/>
  <c r="AK647" i="1"/>
  <c r="AK657" i="1"/>
  <c r="AM1287" i="1"/>
  <c r="AM1369" i="1"/>
  <c r="AM1419" i="1"/>
  <c r="AM1454" i="1"/>
  <c r="AM1487" i="1"/>
  <c r="AM1519" i="1"/>
  <c r="AM1554" i="1"/>
  <c r="AM1587" i="1"/>
  <c r="AM1619" i="1"/>
  <c r="AM1654" i="1"/>
  <c r="AM1679" i="1"/>
  <c r="AM1703" i="1"/>
  <c r="AM1722" i="1"/>
  <c r="AM1739" i="1"/>
  <c r="AM1754" i="1"/>
  <c r="AM1772" i="1"/>
  <c r="AM1787" i="1"/>
  <c r="AM1801" i="1"/>
  <c r="AL14" i="1"/>
  <c r="AL29" i="1"/>
  <c r="AL41" i="1"/>
  <c r="AL53" i="1"/>
  <c r="AL67" i="1"/>
  <c r="AL79" i="1"/>
  <c r="AL91" i="1"/>
  <c r="AL103" i="1"/>
  <c r="AL117" i="1"/>
  <c r="AL129" i="1"/>
  <c r="AL141" i="1"/>
  <c r="AL153" i="1"/>
  <c r="AL167" i="1"/>
  <c r="AL179" i="1"/>
  <c r="AL191" i="1"/>
  <c r="AL203" i="1"/>
  <c r="AL217" i="1"/>
  <c r="AL229" i="1"/>
  <c r="AL241" i="1"/>
  <c r="AL253" i="1"/>
  <c r="AL267" i="1"/>
  <c r="AL278" i="1"/>
  <c r="AL289" i="1"/>
  <c r="AL300" i="1"/>
  <c r="AL311" i="1"/>
  <c r="AL322" i="1"/>
  <c r="AL333" i="1"/>
  <c r="AL344" i="1"/>
  <c r="AL355" i="1"/>
  <c r="AL367" i="1"/>
  <c r="AL378" i="1"/>
  <c r="AL389" i="1"/>
  <c r="AL400" i="1"/>
  <c r="AL411" i="1"/>
  <c r="AL422" i="1"/>
  <c r="AL433" i="1"/>
  <c r="AL444" i="1"/>
  <c r="AL455" i="1"/>
  <c r="AL467" i="1"/>
  <c r="AL478" i="1"/>
  <c r="AL489" i="1"/>
  <c r="AL500" i="1"/>
  <c r="AL511" i="1"/>
  <c r="AL522" i="1"/>
  <c r="AL533" i="1"/>
  <c r="AL544" i="1"/>
  <c r="AL555" i="1"/>
  <c r="AL567" i="1"/>
  <c r="AL578" i="1"/>
  <c r="AL588" i="1"/>
  <c r="AL598" i="1"/>
  <c r="AL608" i="1"/>
  <c r="AL618" i="1"/>
  <c r="AL628" i="1"/>
  <c r="AL638" i="1"/>
  <c r="AL648" i="1"/>
  <c r="AL658" i="1"/>
  <c r="AL668" i="1"/>
  <c r="AL678" i="1"/>
  <c r="AL688" i="1"/>
  <c r="AL698" i="1"/>
  <c r="AL708" i="1"/>
  <c r="AL718" i="1"/>
  <c r="AL728" i="1"/>
  <c r="AL738" i="1"/>
  <c r="AL748" i="1"/>
  <c r="AL758" i="1"/>
  <c r="AL768" i="1"/>
  <c r="AL778" i="1"/>
  <c r="AL788" i="1"/>
  <c r="AL798" i="1"/>
  <c r="AL808" i="1"/>
  <c r="AL818" i="1"/>
  <c r="AL828" i="1"/>
  <c r="AL838" i="1"/>
  <c r="AL848" i="1"/>
  <c r="AL858" i="1"/>
  <c r="AL868" i="1"/>
  <c r="AL878" i="1"/>
  <c r="AL888" i="1"/>
  <c r="AL898" i="1"/>
  <c r="AL908" i="1"/>
  <c r="AL918" i="1"/>
  <c r="AL928" i="1"/>
  <c r="AL938" i="1"/>
  <c r="AL948" i="1"/>
  <c r="AL958" i="1"/>
  <c r="AL968" i="1"/>
  <c r="AL978" i="1"/>
  <c r="AL988" i="1"/>
  <c r="AL998" i="1"/>
  <c r="AL1008" i="1"/>
  <c r="AL1018" i="1"/>
  <c r="AL1028" i="1"/>
  <c r="AL1038" i="1"/>
  <c r="AL1048" i="1"/>
  <c r="AL1058" i="1"/>
  <c r="AL1068" i="1"/>
  <c r="AL1078" i="1"/>
  <c r="AL1088" i="1"/>
  <c r="AL1098" i="1"/>
  <c r="AL1108" i="1"/>
  <c r="AL1118" i="1"/>
  <c r="AL1128" i="1"/>
  <c r="AL1138" i="1"/>
  <c r="AL1148" i="1"/>
  <c r="AL1158" i="1"/>
  <c r="AL1168" i="1"/>
  <c r="AL1178" i="1"/>
  <c r="AL1188" i="1"/>
  <c r="AL1198" i="1"/>
  <c r="AL1208" i="1"/>
  <c r="AL1218" i="1"/>
  <c r="AL1228" i="1"/>
  <c r="AL1238" i="1"/>
  <c r="AL1248" i="1"/>
  <c r="AL1258" i="1"/>
  <c r="AL1268" i="1"/>
  <c r="AL1278" i="1"/>
  <c r="AL1288" i="1"/>
  <c r="AL1298" i="1"/>
  <c r="AL1308" i="1"/>
  <c r="AL1318" i="1"/>
  <c r="AL1328" i="1"/>
  <c r="AL1338" i="1"/>
  <c r="AL1348" i="1"/>
  <c r="AL1358" i="1"/>
  <c r="AL1368" i="1"/>
  <c r="AL1378" i="1"/>
  <c r="AL1388" i="1"/>
  <c r="AL1398" i="1"/>
  <c r="AL1408" i="1"/>
  <c r="AL1418" i="1"/>
  <c r="AL1428" i="1"/>
  <c r="AL1438" i="1"/>
  <c r="AL1448" i="1"/>
  <c r="AL1458" i="1"/>
  <c r="AL1468" i="1"/>
  <c r="AL1478" i="1"/>
  <c r="AL1488" i="1"/>
  <c r="AL1498" i="1"/>
  <c r="AL1508" i="1"/>
  <c r="AL1518" i="1"/>
  <c r="AL1528" i="1"/>
  <c r="AL1538" i="1"/>
  <c r="AL1548" i="1"/>
  <c r="AL1558" i="1"/>
  <c r="AL1568" i="1"/>
  <c r="AL1578" i="1"/>
  <c r="AL1588" i="1"/>
  <c r="AL1598" i="1"/>
  <c r="AL1608" i="1"/>
  <c r="AL1618" i="1"/>
  <c r="AL1628" i="1"/>
  <c r="AL1638" i="1"/>
  <c r="AL1648" i="1"/>
  <c r="AL1658" i="1"/>
  <c r="AL1668" i="1"/>
  <c r="AL1678" i="1"/>
  <c r="AL1688" i="1"/>
  <c r="AL1698" i="1"/>
  <c r="AL1708" i="1"/>
  <c r="AL1718" i="1"/>
  <c r="AL1728" i="1"/>
  <c r="AL1738" i="1"/>
  <c r="AL1748" i="1"/>
  <c r="AL1758" i="1"/>
  <c r="AL1768" i="1"/>
  <c r="AL1778" i="1"/>
  <c r="AL1788" i="1"/>
  <c r="AL1798" i="1"/>
  <c r="AK8" i="1"/>
  <c r="AK18" i="1"/>
  <c r="AK28" i="1"/>
  <c r="AK38" i="1"/>
  <c r="AK48" i="1"/>
  <c r="AK58" i="1"/>
  <c r="AK68" i="1"/>
  <c r="AK78" i="1"/>
  <c r="AK88" i="1"/>
  <c r="AK98" i="1"/>
  <c r="AK108" i="1"/>
  <c r="AK118" i="1"/>
  <c r="AK128" i="1"/>
  <c r="AK138" i="1"/>
  <c r="AK148" i="1"/>
  <c r="AK158" i="1"/>
  <c r="AK168" i="1"/>
  <c r="AK178" i="1"/>
  <c r="AK188" i="1"/>
  <c r="AK198" i="1"/>
  <c r="AK208" i="1"/>
  <c r="AK218" i="1"/>
  <c r="AK228" i="1"/>
  <c r="AK238" i="1"/>
  <c r="AK248" i="1"/>
  <c r="AK258" i="1"/>
  <c r="AK268" i="1"/>
  <c r="AK278" i="1"/>
  <c r="AK288" i="1"/>
  <c r="AK298" i="1"/>
  <c r="AM1297" i="1"/>
  <c r="AM1377" i="1"/>
  <c r="AM1424" i="1"/>
  <c r="AM1457" i="1"/>
  <c r="AM1489" i="1"/>
  <c r="AM1524" i="1"/>
  <c r="AM1557" i="1"/>
  <c r="AM1589" i="1"/>
  <c r="AM1624" i="1"/>
  <c r="AM1657" i="1"/>
  <c r="AM1681" i="1"/>
  <c r="AM1704" i="1"/>
  <c r="AM1723" i="1"/>
  <c r="AM1741" i="1"/>
  <c r="AM1757" i="1"/>
  <c r="AM1773" i="1"/>
  <c r="AM1789" i="1"/>
  <c r="AM1802" i="1"/>
  <c r="AL17" i="1"/>
  <c r="AL30" i="1"/>
  <c r="AL42" i="1"/>
  <c r="AL54" i="1"/>
  <c r="AL68" i="1"/>
  <c r="AL80" i="1"/>
  <c r="AL92" i="1"/>
  <c r="AL104" i="1"/>
  <c r="AL118" i="1"/>
  <c r="AL130" i="1"/>
  <c r="AL142" i="1"/>
  <c r="AL154" i="1"/>
  <c r="AL168" i="1"/>
  <c r="AL180" i="1"/>
  <c r="AL192" i="1"/>
  <c r="AL204" i="1"/>
  <c r="AL218" i="1"/>
  <c r="AL230" i="1"/>
  <c r="AL242" i="1"/>
  <c r="AL254" i="1"/>
  <c r="AL268" i="1"/>
  <c r="AL279" i="1"/>
  <c r="AL290" i="1"/>
  <c r="AL301" i="1"/>
  <c r="AL312" i="1"/>
  <c r="AL323" i="1"/>
  <c r="AL334" i="1"/>
  <c r="AL345" i="1"/>
  <c r="AL357" i="1"/>
  <c r="AL368" i="1"/>
  <c r="AL379" i="1"/>
  <c r="AL390" i="1"/>
  <c r="AL401" i="1"/>
  <c r="AL412" i="1"/>
  <c r="AL423" i="1"/>
  <c r="AL434" i="1"/>
  <c r="AL445" i="1"/>
  <c r="AL457" i="1"/>
  <c r="AL468" i="1"/>
  <c r="AL479" i="1"/>
  <c r="AL490" i="1"/>
  <c r="AL501" i="1"/>
  <c r="AL512" i="1"/>
  <c r="AL523" i="1"/>
  <c r="AL534" i="1"/>
  <c r="AL545" i="1"/>
  <c r="AL557" i="1"/>
  <c r="AL568" i="1"/>
  <c r="AL579" i="1"/>
  <c r="AL589" i="1"/>
  <c r="AL599" i="1"/>
  <c r="AL609" i="1"/>
  <c r="AL619" i="1"/>
  <c r="AL629" i="1"/>
  <c r="AL639" i="1"/>
  <c r="AL649" i="1"/>
  <c r="AL659" i="1"/>
  <c r="AL669" i="1"/>
  <c r="AL679" i="1"/>
  <c r="AL689" i="1"/>
  <c r="AL699" i="1"/>
  <c r="AL709" i="1"/>
  <c r="AL719" i="1"/>
  <c r="AL729" i="1"/>
  <c r="AL739" i="1"/>
  <c r="AL749" i="1"/>
  <c r="AL759" i="1"/>
  <c r="AL769" i="1"/>
  <c r="AL779" i="1"/>
  <c r="AL789" i="1"/>
  <c r="AL799" i="1"/>
  <c r="AL809" i="1"/>
  <c r="AL819" i="1"/>
  <c r="AL829" i="1"/>
  <c r="AL839" i="1"/>
  <c r="AL849" i="1"/>
  <c r="AL859" i="1"/>
  <c r="AL869" i="1"/>
  <c r="AL879" i="1"/>
  <c r="AL889" i="1"/>
  <c r="AL899" i="1"/>
  <c r="AL909" i="1"/>
  <c r="AL919" i="1"/>
  <c r="AL929" i="1"/>
  <c r="AL939" i="1"/>
  <c r="AL949" i="1"/>
  <c r="AL959" i="1"/>
  <c r="AL969" i="1"/>
  <c r="AL979" i="1"/>
  <c r="AL989" i="1"/>
  <c r="AL999" i="1"/>
  <c r="AL1009" i="1"/>
  <c r="AL1019" i="1"/>
  <c r="AL1029" i="1"/>
  <c r="AL1039" i="1"/>
  <c r="AL1049" i="1"/>
  <c r="AL1059" i="1"/>
  <c r="AL1069" i="1"/>
  <c r="AL1079" i="1"/>
  <c r="AL1089" i="1"/>
  <c r="AL1099" i="1"/>
  <c r="AL1109" i="1"/>
  <c r="AL1119" i="1"/>
  <c r="AL1129" i="1"/>
  <c r="AL1139" i="1"/>
  <c r="AL1149" i="1"/>
  <c r="AL1159" i="1"/>
  <c r="AL1169" i="1"/>
  <c r="AL1179" i="1"/>
  <c r="AL1189" i="1"/>
  <c r="AL1199" i="1"/>
  <c r="AL1209" i="1"/>
  <c r="AL1219" i="1"/>
  <c r="AL1229" i="1"/>
  <c r="AL1239" i="1"/>
  <c r="AL1249" i="1"/>
  <c r="AL1259" i="1"/>
  <c r="AL1269" i="1"/>
  <c r="AL1279" i="1"/>
  <c r="AL1289" i="1"/>
  <c r="AL1299" i="1"/>
  <c r="AL1309" i="1"/>
  <c r="AL1319" i="1"/>
  <c r="AL1329" i="1"/>
  <c r="AL1339" i="1"/>
  <c r="AL1349" i="1"/>
  <c r="AL1359" i="1"/>
  <c r="AL1369" i="1"/>
  <c r="AL1379" i="1"/>
  <c r="AL1389" i="1"/>
  <c r="AL1399" i="1"/>
  <c r="AL1409" i="1"/>
  <c r="AL1419" i="1"/>
  <c r="AL1429" i="1"/>
  <c r="AL1439" i="1"/>
  <c r="AL1449" i="1"/>
  <c r="AL1459" i="1"/>
  <c r="AL1469" i="1"/>
  <c r="AL1479" i="1"/>
  <c r="AL1489" i="1"/>
  <c r="AL1499" i="1"/>
  <c r="AL1509" i="1"/>
  <c r="AL1519" i="1"/>
  <c r="AL1529" i="1"/>
  <c r="AL1539" i="1"/>
  <c r="AL1549" i="1"/>
  <c r="AL1559" i="1"/>
  <c r="AL1569" i="1"/>
  <c r="AL1579" i="1"/>
  <c r="AL1589" i="1"/>
  <c r="AL1599" i="1"/>
  <c r="AL1609" i="1"/>
  <c r="AL1619" i="1"/>
  <c r="AL1629" i="1"/>
  <c r="AL1639" i="1"/>
  <c r="AL1649" i="1"/>
  <c r="AL1659" i="1"/>
  <c r="AL1669" i="1"/>
  <c r="AL1679" i="1"/>
  <c r="AL1689" i="1"/>
  <c r="AL1699" i="1"/>
  <c r="AL1709" i="1"/>
  <c r="AL1719" i="1"/>
  <c r="AL1729" i="1"/>
  <c r="AL1739" i="1"/>
  <c r="AL1749" i="1"/>
  <c r="AL1759" i="1"/>
  <c r="AL1769" i="1"/>
  <c r="AL1779" i="1"/>
  <c r="AL1789" i="1"/>
  <c r="AL1799" i="1"/>
  <c r="AK9" i="1"/>
  <c r="AK19" i="1"/>
  <c r="AK29" i="1"/>
  <c r="AK39" i="1"/>
  <c r="AK49" i="1"/>
  <c r="AK59" i="1"/>
  <c r="AK69" i="1"/>
  <c r="AK79" i="1"/>
  <c r="AK89" i="1"/>
  <c r="AK99" i="1"/>
  <c r="AK109" i="1"/>
  <c r="AK119" i="1"/>
  <c r="AK129" i="1"/>
  <c r="AK139" i="1"/>
  <c r="AK149" i="1"/>
  <c r="AK159" i="1"/>
  <c r="AK169" i="1"/>
  <c r="AK179" i="1"/>
  <c r="AK189" i="1"/>
  <c r="AK199" i="1"/>
  <c r="AK209" i="1"/>
  <c r="AK219" i="1"/>
  <c r="AM1307" i="1"/>
  <c r="AM1379" i="1"/>
  <c r="AM1427" i="1"/>
  <c r="AM1459" i="1"/>
  <c r="AM1494" i="1"/>
  <c r="AM1527" i="1"/>
  <c r="AM1559" i="1"/>
  <c r="AM1594" i="1"/>
  <c r="AM1627" i="1"/>
  <c r="AM1659" i="1"/>
  <c r="AM1684" i="1"/>
  <c r="AM1707" i="1"/>
  <c r="AM1724" i="1"/>
  <c r="AM1742" i="1"/>
  <c r="AM1759" i="1"/>
  <c r="AM1774" i="1"/>
  <c r="AM1790" i="1"/>
  <c r="AL3" i="1"/>
  <c r="AL19" i="1"/>
  <c r="AL31" i="1"/>
  <c r="AL43" i="1"/>
  <c r="AL57" i="1"/>
  <c r="AL69" i="1"/>
  <c r="AL81" i="1"/>
  <c r="AL93" i="1"/>
  <c r="AL107" i="1"/>
  <c r="AL119" i="1"/>
  <c r="AL131" i="1"/>
  <c r="AL143" i="1"/>
  <c r="AL157" i="1"/>
  <c r="AL169" i="1"/>
  <c r="AL181" i="1"/>
  <c r="AL193" i="1"/>
  <c r="AL207" i="1"/>
  <c r="AL219" i="1"/>
  <c r="AL231" i="1"/>
  <c r="AL243" i="1"/>
  <c r="AL257" i="1"/>
  <c r="AL269" i="1"/>
  <c r="AL280" i="1"/>
  <c r="AL291" i="1"/>
  <c r="AL302" i="1"/>
  <c r="AL313" i="1"/>
  <c r="AL324" i="1"/>
  <c r="AL335" i="1"/>
  <c r="AL347" i="1"/>
  <c r="AL358" i="1"/>
  <c r="AL369" i="1"/>
  <c r="AL380" i="1"/>
  <c r="AL391" i="1"/>
  <c r="AL402" i="1"/>
  <c r="AL413" i="1"/>
  <c r="AL424" i="1"/>
  <c r="AL435" i="1"/>
  <c r="AL447" i="1"/>
  <c r="AL458" i="1"/>
  <c r="AL469" i="1"/>
  <c r="AL480" i="1"/>
  <c r="AL491" i="1"/>
  <c r="AL502" i="1"/>
  <c r="AL513" i="1"/>
  <c r="AL524" i="1"/>
  <c r="AL535" i="1"/>
  <c r="AL547" i="1"/>
  <c r="AL558" i="1"/>
  <c r="AL569" i="1"/>
  <c r="AL580" i="1"/>
  <c r="AL590" i="1"/>
  <c r="AL600" i="1"/>
  <c r="AL610" i="1"/>
  <c r="AL620" i="1"/>
  <c r="AL630" i="1"/>
  <c r="AL640" i="1"/>
  <c r="AL650" i="1"/>
  <c r="AL660" i="1"/>
  <c r="AL670" i="1"/>
  <c r="AL680" i="1"/>
  <c r="AL690" i="1"/>
  <c r="AL700" i="1"/>
  <c r="AL710" i="1"/>
  <c r="AL720" i="1"/>
  <c r="AL730" i="1"/>
  <c r="AL740" i="1"/>
  <c r="AL750" i="1"/>
  <c r="AL760" i="1"/>
  <c r="AL770" i="1"/>
  <c r="AL780" i="1"/>
  <c r="AL790" i="1"/>
  <c r="AL800" i="1"/>
  <c r="AL810" i="1"/>
  <c r="AL820" i="1"/>
  <c r="AL830" i="1"/>
  <c r="AL840" i="1"/>
  <c r="AL850" i="1"/>
  <c r="AL860" i="1"/>
  <c r="AL870" i="1"/>
  <c r="AL880" i="1"/>
  <c r="AL890" i="1"/>
  <c r="AL900" i="1"/>
  <c r="AL910" i="1"/>
  <c r="AL920" i="1"/>
  <c r="AL930" i="1"/>
  <c r="AL940" i="1"/>
  <c r="AL950" i="1"/>
  <c r="AL960" i="1"/>
  <c r="AL970" i="1"/>
  <c r="AL980" i="1"/>
  <c r="AL990" i="1"/>
  <c r="AL1000" i="1"/>
  <c r="AL1010" i="1"/>
  <c r="AL1020" i="1"/>
  <c r="AL1030" i="1"/>
  <c r="AL1040" i="1"/>
  <c r="AL1050" i="1"/>
  <c r="AL1060" i="1"/>
  <c r="AL1070" i="1"/>
  <c r="AL1080" i="1"/>
  <c r="AL1090" i="1"/>
  <c r="AL1100" i="1"/>
  <c r="AL1110" i="1"/>
  <c r="AL1120" i="1"/>
  <c r="AL1130" i="1"/>
  <c r="AL1140" i="1"/>
  <c r="AL1150" i="1"/>
  <c r="AL1160" i="1"/>
  <c r="AL1170" i="1"/>
  <c r="AL1180" i="1"/>
  <c r="AL1190" i="1"/>
  <c r="AL1200" i="1"/>
  <c r="AL1210" i="1"/>
  <c r="AL1220" i="1"/>
  <c r="AL1230" i="1"/>
  <c r="AL1240" i="1"/>
  <c r="AL1250" i="1"/>
  <c r="AL1260" i="1"/>
  <c r="AL1270" i="1"/>
  <c r="AL1280" i="1"/>
  <c r="AL1290" i="1"/>
  <c r="AL1300" i="1"/>
  <c r="AL1310" i="1"/>
  <c r="AL1320" i="1"/>
  <c r="AL1330" i="1"/>
  <c r="AL1340" i="1"/>
  <c r="AL1350" i="1"/>
  <c r="AL1360" i="1"/>
  <c r="AL1370" i="1"/>
  <c r="AL1380" i="1"/>
  <c r="AL1390" i="1"/>
  <c r="AL1400" i="1"/>
  <c r="AL1410" i="1"/>
  <c r="AL1420" i="1"/>
  <c r="AL1430" i="1"/>
  <c r="AL1440" i="1"/>
  <c r="AL1450" i="1"/>
  <c r="AL1460" i="1"/>
  <c r="AL1470" i="1"/>
  <c r="AL1480" i="1"/>
  <c r="AL1490" i="1"/>
  <c r="AL1500" i="1"/>
  <c r="AL1510" i="1"/>
  <c r="AL1520" i="1"/>
  <c r="AL1530" i="1"/>
  <c r="AL1540" i="1"/>
  <c r="AL1550" i="1"/>
  <c r="AL1560" i="1"/>
  <c r="AL1570" i="1"/>
  <c r="AL1580" i="1"/>
  <c r="AL1590" i="1"/>
  <c r="AL1600" i="1"/>
  <c r="AL1610" i="1"/>
  <c r="AL1620" i="1"/>
  <c r="AL1630" i="1"/>
  <c r="AL1640" i="1"/>
  <c r="AL1650" i="1"/>
  <c r="AL1660" i="1"/>
  <c r="AL1670" i="1"/>
  <c r="AL1680" i="1"/>
  <c r="AL1690" i="1"/>
  <c r="AL1700" i="1"/>
  <c r="AL1710" i="1"/>
  <c r="AL1720" i="1"/>
  <c r="AL1730" i="1"/>
  <c r="AL1740" i="1"/>
  <c r="AL1750" i="1"/>
  <c r="AL1760" i="1"/>
  <c r="AL1770" i="1"/>
  <c r="AL1780" i="1"/>
  <c r="AL1790" i="1"/>
  <c r="AL1800" i="1"/>
  <c r="AK10" i="1"/>
  <c r="AK20" i="1"/>
  <c r="AK30" i="1"/>
  <c r="AK40" i="1"/>
  <c r="AK50" i="1"/>
  <c r="AK60" i="1"/>
  <c r="AK70" i="1"/>
  <c r="AK80" i="1"/>
  <c r="AK90" i="1"/>
  <c r="AK100" i="1"/>
  <c r="AK110" i="1"/>
  <c r="AK120" i="1"/>
  <c r="AK130" i="1"/>
  <c r="AK140" i="1"/>
  <c r="AK150" i="1"/>
  <c r="AK160" i="1"/>
  <c r="AK170" i="1"/>
  <c r="AM1317" i="1"/>
  <c r="AM1387" i="1"/>
  <c r="AM1429" i="1"/>
  <c r="AM1464" i="1"/>
  <c r="AM1497" i="1"/>
  <c r="AM1529" i="1"/>
  <c r="AM1564" i="1"/>
  <c r="AM1597" i="1"/>
  <c r="AM1629" i="1"/>
  <c r="AM1661" i="1"/>
  <c r="AM1687" i="1"/>
  <c r="AM1709" i="1"/>
  <c r="AM1727" i="1"/>
  <c r="AM1743" i="1"/>
  <c r="AM1761" i="1"/>
  <c r="AM1777" i="1"/>
  <c r="AM1791" i="1"/>
  <c r="AL4" i="1"/>
  <c r="AL20" i="1"/>
  <c r="AL32" i="1"/>
  <c r="AL44" i="1"/>
  <c r="AL58" i="1"/>
  <c r="AL70" i="1"/>
  <c r="AL82" i="1"/>
  <c r="AL94" i="1"/>
  <c r="AL108" i="1"/>
  <c r="AL120" i="1"/>
  <c r="AL132" i="1"/>
  <c r="AL144" i="1"/>
  <c r="AL158" i="1"/>
  <c r="AL170" i="1"/>
  <c r="AL182" i="1"/>
  <c r="AL194" i="1"/>
  <c r="AL208" i="1"/>
  <c r="AL220" i="1"/>
  <c r="AL232" i="1"/>
  <c r="AL244" i="1"/>
  <c r="AL258" i="1"/>
  <c r="AL270" i="1"/>
  <c r="AL281" i="1"/>
  <c r="AL292" i="1"/>
  <c r="AL303" i="1"/>
  <c r="AL314" i="1"/>
  <c r="AL325" i="1"/>
  <c r="AL337" i="1"/>
  <c r="AL348" i="1"/>
  <c r="AL359" i="1"/>
  <c r="AL370" i="1"/>
  <c r="AL381" i="1"/>
  <c r="AL392" i="1"/>
  <c r="AL403" i="1"/>
  <c r="AL414" i="1"/>
  <c r="AL425" i="1"/>
  <c r="AL437" i="1"/>
  <c r="AL448" i="1"/>
  <c r="AL459" i="1"/>
  <c r="AL470" i="1"/>
  <c r="AL481" i="1"/>
  <c r="AL492" i="1"/>
  <c r="AL503" i="1"/>
  <c r="AL514" i="1"/>
  <c r="AL525" i="1"/>
  <c r="AL537" i="1"/>
  <c r="AL548" i="1"/>
  <c r="AL559" i="1"/>
  <c r="AL570" i="1"/>
  <c r="AL581" i="1"/>
  <c r="AL591" i="1"/>
  <c r="AL601" i="1"/>
  <c r="AL611" i="1"/>
  <c r="AL621" i="1"/>
  <c r="AL631" i="1"/>
  <c r="AL641" i="1"/>
  <c r="AL651" i="1"/>
  <c r="AL661" i="1"/>
  <c r="AL671" i="1"/>
  <c r="AL681" i="1"/>
  <c r="AL691" i="1"/>
  <c r="AL701" i="1"/>
  <c r="AL711" i="1"/>
  <c r="AL721" i="1"/>
  <c r="AL731" i="1"/>
  <c r="AL741" i="1"/>
  <c r="AL751" i="1"/>
  <c r="AL761" i="1"/>
  <c r="AL771" i="1"/>
  <c r="AL781" i="1"/>
  <c r="AL791" i="1"/>
  <c r="AL801" i="1"/>
  <c r="AL811" i="1"/>
  <c r="AL821" i="1"/>
  <c r="AL831" i="1"/>
  <c r="AL841" i="1"/>
  <c r="AL851" i="1"/>
  <c r="AL861" i="1"/>
  <c r="AL871" i="1"/>
  <c r="AL881" i="1"/>
  <c r="AL891" i="1"/>
  <c r="AL901" i="1"/>
  <c r="AL911" i="1"/>
  <c r="AL921" i="1"/>
  <c r="AL931" i="1"/>
  <c r="AL941" i="1"/>
  <c r="AL951" i="1"/>
  <c r="AL961" i="1"/>
  <c r="AL971" i="1"/>
  <c r="AL981" i="1"/>
  <c r="AL991" i="1"/>
  <c r="AL1001" i="1"/>
  <c r="AL1011" i="1"/>
  <c r="AL1021" i="1"/>
  <c r="AL1031" i="1"/>
  <c r="AL1041" i="1"/>
  <c r="AL1051" i="1"/>
  <c r="AL1061" i="1"/>
  <c r="AL1071" i="1"/>
  <c r="AL1081" i="1"/>
  <c r="AL1091" i="1"/>
  <c r="AL1101" i="1"/>
  <c r="AL1111" i="1"/>
  <c r="AL1121" i="1"/>
  <c r="AL1131" i="1"/>
  <c r="AL1141" i="1"/>
  <c r="AL1151" i="1"/>
  <c r="AL1161" i="1"/>
  <c r="AL1171" i="1"/>
  <c r="AL1181" i="1"/>
  <c r="AL1191" i="1"/>
  <c r="AL1201" i="1"/>
  <c r="AL1211" i="1"/>
  <c r="AL1221" i="1"/>
  <c r="AL1231" i="1"/>
  <c r="AL1241" i="1"/>
  <c r="AL1251" i="1"/>
  <c r="AL1261" i="1"/>
  <c r="AL1271" i="1"/>
  <c r="AL1281" i="1"/>
  <c r="AL1291" i="1"/>
  <c r="AL1301" i="1"/>
  <c r="AL1311" i="1"/>
  <c r="AL1321" i="1"/>
  <c r="AL1331" i="1"/>
  <c r="AL1341" i="1"/>
  <c r="AL1351" i="1"/>
  <c r="AL1361" i="1"/>
  <c r="AL1371" i="1"/>
  <c r="AL1381" i="1"/>
  <c r="AL1391" i="1"/>
  <c r="AL1401" i="1"/>
  <c r="AL1411" i="1"/>
  <c r="AL1421" i="1"/>
  <c r="AL1431" i="1"/>
  <c r="AL1441" i="1"/>
  <c r="AL1451" i="1"/>
  <c r="AL1461" i="1"/>
  <c r="AL1471" i="1"/>
  <c r="AL1481" i="1"/>
  <c r="AL1491" i="1"/>
  <c r="AL1501" i="1"/>
  <c r="AL1511" i="1"/>
  <c r="AL1521" i="1"/>
  <c r="AL1531" i="1"/>
  <c r="AL1541" i="1"/>
  <c r="AL1551" i="1"/>
  <c r="AL1561" i="1"/>
  <c r="AL1571" i="1"/>
  <c r="AL1581" i="1"/>
  <c r="AL1591" i="1"/>
  <c r="AL1601" i="1"/>
  <c r="AL1611" i="1"/>
  <c r="AL1621" i="1"/>
  <c r="AL1631" i="1"/>
  <c r="AL1641" i="1"/>
  <c r="AL1651" i="1"/>
  <c r="AL1661" i="1"/>
  <c r="AL1671" i="1"/>
  <c r="AL1681" i="1"/>
  <c r="AL1691" i="1"/>
  <c r="AL1701" i="1"/>
  <c r="AL1711" i="1"/>
  <c r="AL1721" i="1"/>
  <c r="AL1731" i="1"/>
  <c r="AL1741" i="1"/>
  <c r="AL1751" i="1"/>
  <c r="AL1761" i="1"/>
  <c r="AL1771" i="1"/>
  <c r="AL1781" i="1"/>
  <c r="AL1791" i="1"/>
  <c r="AL1801" i="1"/>
  <c r="AK11" i="1"/>
  <c r="AK21" i="1"/>
  <c r="AK31" i="1"/>
  <c r="AK41" i="1"/>
  <c r="AK51" i="1"/>
  <c r="AK61" i="1"/>
  <c r="AK71" i="1"/>
  <c r="AK81" i="1"/>
  <c r="AK91" i="1"/>
  <c r="AK101" i="1"/>
  <c r="AK111" i="1"/>
  <c r="AK121" i="1"/>
  <c r="AK131" i="1"/>
  <c r="AK141" i="1"/>
  <c r="AK151" i="1"/>
  <c r="AK161" i="1"/>
  <c r="AK171" i="1"/>
  <c r="AK181" i="1"/>
  <c r="AK191" i="1"/>
  <c r="AK201" i="1"/>
  <c r="AK211" i="1"/>
  <c r="AK221" i="1"/>
  <c r="AK231" i="1"/>
  <c r="AK241" i="1"/>
  <c r="AK251" i="1"/>
  <c r="AK261" i="1"/>
  <c r="AK271" i="1"/>
  <c r="AK281" i="1"/>
  <c r="AK291" i="1"/>
  <c r="AK301" i="1"/>
  <c r="AK311" i="1"/>
  <c r="AK321" i="1"/>
  <c r="AK331" i="1"/>
  <c r="AK341" i="1"/>
  <c r="AK351" i="1"/>
  <c r="AK361" i="1"/>
  <c r="AK371" i="1"/>
  <c r="AK381" i="1"/>
  <c r="AK391" i="1"/>
  <c r="AK401" i="1"/>
  <c r="AK411" i="1"/>
  <c r="AK421" i="1"/>
  <c r="AK431" i="1"/>
  <c r="AK441" i="1"/>
  <c r="AK451" i="1"/>
  <c r="AK461" i="1"/>
  <c r="AK471" i="1"/>
  <c r="AK481" i="1"/>
  <c r="AK491" i="1"/>
  <c r="AK501" i="1"/>
  <c r="AM1327" i="1"/>
  <c r="AM1389" i="1"/>
  <c r="AM1434" i="1"/>
  <c r="AM1467" i="1"/>
  <c r="AM1499" i="1"/>
  <c r="AM1534" i="1"/>
  <c r="AM1567" i="1"/>
  <c r="AM1599" i="1"/>
  <c r="AM1634" i="1"/>
  <c r="AM1664" i="1"/>
  <c r="AM1689" i="1"/>
  <c r="AM1711" i="1"/>
  <c r="AM1729" i="1"/>
  <c r="AM1744" i="1"/>
  <c r="AM1762" i="1"/>
  <c r="AM1779" i="1"/>
  <c r="AM1792" i="1"/>
  <c r="AL7" i="1"/>
  <c r="AL21" i="1"/>
  <c r="AL33" i="1"/>
  <c r="AL47" i="1"/>
  <c r="AL59" i="1"/>
  <c r="AL71" i="1"/>
  <c r="AL83" i="1"/>
  <c r="AL97" i="1"/>
  <c r="AL109" i="1"/>
  <c r="AL121" i="1"/>
  <c r="AL133" i="1"/>
  <c r="AL147" i="1"/>
  <c r="AL159" i="1"/>
  <c r="AL171" i="1"/>
  <c r="AL183" i="1"/>
  <c r="AL197" i="1"/>
  <c r="AL209" i="1"/>
  <c r="AL221" i="1"/>
  <c r="AL233" i="1"/>
  <c r="AL247" i="1"/>
  <c r="AL259" i="1"/>
  <c r="AL271" i="1"/>
  <c r="AL282" i="1"/>
  <c r="AL293" i="1"/>
  <c r="AL304" i="1"/>
  <c r="AL315" i="1"/>
  <c r="AL327" i="1"/>
  <c r="AL338" i="1"/>
  <c r="AL349" i="1"/>
  <c r="AL360" i="1"/>
  <c r="AL371" i="1"/>
  <c r="AL382" i="1"/>
  <c r="AL393" i="1"/>
  <c r="AL404" i="1"/>
  <c r="AL415" i="1"/>
  <c r="AL427" i="1"/>
  <c r="AL438" i="1"/>
  <c r="AL449" i="1"/>
  <c r="AL460" i="1"/>
  <c r="AL471" i="1"/>
  <c r="AL482" i="1"/>
  <c r="AL493" i="1"/>
  <c r="AL504" i="1"/>
  <c r="AL515" i="1"/>
  <c r="AL527" i="1"/>
  <c r="AL538" i="1"/>
  <c r="AL549" i="1"/>
  <c r="AL560" i="1"/>
  <c r="AL571" i="1"/>
  <c r="AL582" i="1"/>
  <c r="AL592" i="1"/>
  <c r="AL602" i="1"/>
  <c r="AL612" i="1"/>
  <c r="AL622" i="1"/>
  <c r="AL632" i="1"/>
  <c r="AL642" i="1"/>
  <c r="AL652" i="1"/>
  <c r="AL662" i="1"/>
  <c r="AL672" i="1"/>
  <c r="AL682" i="1"/>
  <c r="AL692" i="1"/>
  <c r="AL702" i="1"/>
  <c r="AL712" i="1"/>
  <c r="AL722" i="1"/>
  <c r="AL732" i="1"/>
  <c r="AL742" i="1"/>
  <c r="AL752" i="1"/>
  <c r="AL762" i="1"/>
  <c r="AL772" i="1"/>
  <c r="AL782" i="1"/>
  <c r="AL792" i="1"/>
  <c r="AL802" i="1"/>
  <c r="AL812" i="1"/>
  <c r="AL822" i="1"/>
  <c r="AL832" i="1"/>
  <c r="AL842" i="1"/>
  <c r="AL852" i="1"/>
  <c r="AL862" i="1"/>
  <c r="AL872" i="1"/>
  <c r="AL882" i="1"/>
  <c r="AL892" i="1"/>
  <c r="AL902" i="1"/>
  <c r="AL912" i="1"/>
  <c r="AL922" i="1"/>
  <c r="AL932" i="1"/>
  <c r="AL942" i="1"/>
  <c r="AL952" i="1"/>
  <c r="AL962" i="1"/>
  <c r="AL972" i="1"/>
  <c r="AL982" i="1"/>
  <c r="AL992" i="1"/>
  <c r="AL1002" i="1"/>
  <c r="AL1012" i="1"/>
  <c r="AL1022" i="1"/>
  <c r="AL1032" i="1"/>
  <c r="AL1042" i="1"/>
  <c r="AL1052" i="1"/>
  <c r="AL1062" i="1"/>
  <c r="AL1072" i="1"/>
  <c r="AL1082" i="1"/>
  <c r="AL1092" i="1"/>
  <c r="AL1102" i="1"/>
  <c r="AL1112" i="1"/>
  <c r="AL1122" i="1"/>
  <c r="AL1132" i="1"/>
  <c r="AL1142" i="1"/>
  <c r="AL1152" i="1"/>
  <c r="AL1162" i="1"/>
  <c r="AL1172" i="1"/>
  <c r="AL1182" i="1"/>
  <c r="AL1192" i="1"/>
  <c r="AL1202" i="1"/>
  <c r="AL1212" i="1"/>
  <c r="AL1222" i="1"/>
  <c r="AL1232" i="1"/>
  <c r="AL1242" i="1"/>
  <c r="AL1252" i="1"/>
  <c r="AL1262" i="1"/>
  <c r="AL1272" i="1"/>
  <c r="AL1282" i="1"/>
  <c r="AL1292" i="1"/>
  <c r="AL1302" i="1"/>
  <c r="AL1312" i="1"/>
  <c r="AL1322" i="1"/>
  <c r="AL1332" i="1"/>
  <c r="AL1342" i="1"/>
  <c r="AL1352" i="1"/>
  <c r="AL1362" i="1"/>
  <c r="AL1372" i="1"/>
  <c r="AL1382" i="1"/>
  <c r="AL1392" i="1"/>
  <c r="AL1402" i="1"/>
  <c r="AL1412" i="1"/>
  <c r="AL1422" i="1"/>
  <c r="AL1432" i="1"/>
  <c r="AL1442" i="1"/>
  <c r="AL1452" i="1"/>
  <c r="AL1462" i="1"/>
  <c r="AL1472" i="1"/>
  <c r="AL1482" i="1"/>
  <c r="AL1492" i="1"/>
  <c r="AL1502" i="1"/>
  <c r="AL1512" i="1"/>
  <c r="AL1522" i="1"/>
  <c r="AL1532" i="1"/>
  <c r="AL1542" i="1"/>
  <c r="AL1552" i="1"/>
  <c r="AL1562" i="1"/>
  <c r="AL1572" i="1"/>
  <c r="AL1582" i="1"/>
  <c r="AL1592" i="1"/>
  <c r="AL1602" i="1"/>
  <c r="AL1612" i="1"/>
  <c r="AL1622" i="1"/>
  <c r="AL1632" i="1"/>
  <c r="AM1337" i="1"/>
  <c r="AM1397" i="1"/>
  <c r="AM1437" i="1"/>
  <c r="AM1469" i="1"/>
  <c r="AM1504" i="1"/>
  <c r="AM1537" i="1"/>
  <c r="AM1569" i="1"/>
  <c r="AM1604" i="1"/>
  <c r="AM1637" i="1"/>
  <c r="AM1667" i="1"/>
  <c r="AM1691" i="1"/>
  <c r="AM1713" i="1"/>
  <c r="AM1731" i="1"/>
  <c r="AM1747" i="1"/>
  <c r="AM1763" i="1"/>
  <c r="AM1780" i="1"/>
  <c r="AM1793" i="1"/>
  <c r="AL9" i="1"/>
  <c r="AL22" i="1"/>
  <c r="AL34" i="1"/>
  <c r="AL48" i="1"/>
  <c r="AL60" i="1"/>
  <c r="AL72" i="1"/>
  <c r="AL84" i="1"/>
  <c r="AL98" i="1"/>
  <c r="AL110" i="1"/>
  <c r="AL122" i="1"/>
  <c r="AL134" i="1"/>
  <c r="AL148" i="1"/>
  <c r="AL160" i="1"/>
  <c r="AL172" i="1"/>
  <c r="AL184" i="1"/>
  <c r="AL198" i="1"/>
  <c r="AL210" i="1"/>
  <c r="AL222" i="1"/>
  <c r="AL234" i="1"/>
  <c r="AL248" i="1"/>
  <c r="AL260" i="1"/>
  <c r="AL272" i="1"/>
  <c r="AL283" i="1"/>
  <c r="AL294" i="1"/>
  <c r="AL305" i="1"/>
  <c r="AL317" i="1"/>
  <c r="AL328" i="1"/>
  <c r="AL339" i="1"/>
  <c r="AL350" i="1"/>
  <c r="AL361" i="1"/>
  <c r="AL372" i="1"/>
  <c r="AL383" i="1"/>
  <c r="AL394" i="1"/>
  <c r="AL405" i="1"/>
  <c r="AL417" i="1"/>
  <c r="AL428" i="1"/>
  <c r="AL439" i="1"/>
  <c r="AL450" i="1"/>
  <c r="AL461" i="1"/>
  <c r="AL472" i="1"/>
  <c r="AL483" i="1"/>
  <c r="AL494" i="1"/>
  <c r="AL505" i="1"/>
  <c r="AL517" i="1"/>
  <c r="AL528" i="1"/>
  <c r="AL539" i="1"/>
  <c r="AL550" i="1"/>
  <c r="AL561" i="1"/>
  <c r="AL572" i="1"/>
  <c r="AL583" i="1"/>
  <c r="AL593" i="1"/>
  <c r="AL603" i="1"/>
  <c r="AL613" i="1"/>
  <c r="AL623" i="1"/>
  <c r="AL633" i="1"/>
  <c r="AL643" i="1"/>
  <c r="AL653" i="1"/>
  <c r="AL663" i="1"/>
  <c r="AL673" i="1"/>
  <c r="AL683" i="1"/>
  <c r="AL693" i="1"/>
  <c r="AL703" i="1"/>
  <c r="AL713" i="1"/>
  <c r="AL723" i="1"/>
  <c r="AL733" i="1"/>
  <c r="AL743" i="1"/>
  <c r="AL753" i="1"/>
  <c r="AL763" i="1"/>
  <c r="AL773" i="1"/>
  <c r="AL783" i="1"/>
  <c r="AL793" i="1"/>
  <c r="AL803" i="1"/>
  <c r="AL813" i="1"/>
  <c r="AL823" i="1"/>
  <c r="AL833" i="1"/>
  <c r="AL843" i="1"/>
  <c r="AL853" i="1"/>
  <c r="AL863" i="1"/>
  <c r="AL873" i="1"/>
  <c r="AL883" i="1"/>
  <c r="AL893" i="1"/>
  <c r="AL903" i="1"/>
  <c r="AL913" i="1"/>
  <c r="AL923" i="1"/>
  <c r="AL933" i="1"/>
  <c r="AL943" i="1"/>
  <c r="AL953" i="1"/>
  <c r="AL963" i="1"/>
  <c r="AL973" i="1"/>
  <c r="AL983" i="1"/>
  <c r="AL993" i="1"/>
  <c r="AL1003" i="1"/>
  <c r="AL1013" i="1"/>
  <c r="AL1023" i="1"/>
  <c r="AL1033" i="1"/>
  <c r="AL1043" i="1"/>
  <c r="AL1053" i="1"/>
  <c r="AL1063" i="1"/>
  <c r="AL1073" i="1"/>
  <c r="AL1083" i="1"/>
  <c r="AL1093" i="1"/>
  <c r="AL1103" i="1"/>
  <c r="AL1113" i="1"/>
  <c r="AL1123" i="1"/>
  <c r="AL1133" i="1"/>
  <c r="AL1143" i="1"/>
  <c r="AL1153" i="1"/>
  <c r="AL1163" i="1"/>
  <c r="AL1173" i="1"/>
  <c r="AL1183" i="1"/>
  <c r="AL1193" i="1"/>
  <c r="AL1203" i="1"/>
  <c r="AL1213" i="1"/>
  <c r="AL1223" i="1"/>
  <c r="AL1233" i="1"/>
  <c r="AL1243" i="1"/>
  <c r="AL1253" i="1"/>
  <c r="AL1263" i="1"/>
  <c r="AL1273" i="1"/>
  <c r="AL1283" i="1"/>
  <c r="AL1293" i="1"/>
  <c r="AL1303" i="1"/>
  <c r="AL1313" i="1"/>
  <c r="AL1323" i="1"/>
  <c r="AL1333" i="1"/>
  <c r="AL1343" i="1"/>
  <c r="AL1353" i="1"/>
  <c r="AL1363" i="1"/>
  <c r="AL1373" i="1"/>
  <c r="AL1383" i="1"/>
  <c r="AL1393" i="1"/>
  <c r="AL1403" i="1"/>
  <c r="AL1413" i="1"/>
  <c r="AL1423" i="1"/>
  <c r="AL1433" i="1"/>
  <c r="AL1443" i="1"/>
  <c r="AL1453" i="1"/>
  <c r="AL1463" i="1"/>
  <c r="AL1473" i="1"/>
  <c r="AL1483" i="1"/>
  <c r="AL1493" i="1"/>
  <c r="AL1503" i="1"/>
  <c r="AL1513" i="1"/>
  <c r="AL1523" i="1"/>
  <c r="AL1533" i="1"/>
  <c r="AL1543" i="1"/>
  <c r="AL1553" i="1"/>
  <c r="AL1563" i="1"/>
  <c r="AL1573" i="1"/>
  <c r="AL1583" i="1"/>
  <c r="AL1593" i="1"/>
  <c r="AL1603" i="1"/>
  <c r="AL1613" i="1"/>
  <c r="AL1623" i="1"/>
  <c r="AL1633" i="1"/>
  <c r="AL1643" i="1"/>
  <c r="AL1653" i="1"/>
  <c r="AL1663" i="1"/>
  <c r="AL1673" i="1"/>
  <c r="AL1683" i="1"/>
  <c r="AL1693" i="1"/>
  <c r="AL1703" i="1"/>
  <c r="AL1713" i="1"/>
  <c r="AL1723" i="1"/>
  <c r="AL1733" i="1"/>
  <c r="AL1743" i="1"/>
  <c r="AL1753" i="1"/>
  <c r="AL1763" i="1"/>
  <c r="AL1773" i="1"/>
  <c r="AL1783" i="1"/>
  <c r="AL1793" i="1"/>
  <c r="AK3" i="1"/>
  <c r="AK13" i="1"/>
  <c r="AK23" i="1"/>
  <c r="AK33" i="1"/>
  <c r="AK43" i="1"/>
  <c r="AK53" i="1"/>
  <c r="AK63" i="1"/>
  <c r="AK73" i="1"/>
  <c r="AK83" i="1"/>
  <c r="AK93" i="1"/>
  <c r="AK103" i="1"/>
  <c r="AK113" i="1"/>
  <c r="AK123" i="1"/>
  <c r="AK133" i="1"/>
  <c r="AK143" i="1"/>
  <c r="AK153" i="1"/>
  <c r="AK163" i="1"/>
  <c r="AK173" i="1"/>
  <c r="AK183" i="1"/>
  <c r="AK193" i="1"/>
  <c r="AK203" i="1"/>
  <c r="AK213" i="1"/>
  <c r="AK223" i="1"/>
  <c r="AK233" i="1"/>
  <c r="AK243" i="1"/>
  <c r="AK253" i="1"/>
  <c r="AK263" i="1"/>
  <c r="AK273" i="1"/>
  <c r="AK283" i="1"/>
  <c r="AK293" i="1"/>
  <c r="AK303" i="1"/>
  <c r="AK313" i="1"/>
  <c r="AK323" i="1"/>
  <c r="AK333" i="1"/>
  <c r="AK343" i="1"/>
  <c r="AK353" i="1"/>
  <c r="AK363" i="1"/>
  <c r="AK373" i="1"/>
  <c r="AK383" i="1"/>
  <c r="AK393" i="1"/>
  <c r="AK403" i="1"/>
  <c r="AK413" i="1"/>
  <c r="AK423" i="1"/>
  <c r="AK433" i="1"/>
  <c r="AK443" i="1"/>
  <c r="AK453" i="1"/>
  <c r="AK463" i="1"/>
  <c r="AK473" i="1"/>
  <c r="AK483" i="1"/>
  <c r="AK493" i="1"/>
  <c r="AK503" i="1"/>
  <c r="AK513" i="1"/>
  <c r="AK523" i="1"/>
  <c r="AK533" i="1"/>
  <c r="AK543" i="1"/>
  <c r="AK553" i="1"/>
  <c r="AM1347" i="1"/>
  <c r="AM1399" i="1"/>
  <c r="AM1439" i="1"/>
  <c r="AM1474" i="1"/>
  <c r="AM1507" i="1"/>
  <c r="AM1539" i="1"/>
  <c r="AM1574" i="1"/>
  <c r="AM1607" i="1"/>
  <c r="AM1639" i="1"/>
  <c r="AM1669" i="1"/>
  <c r="AM1694" i="1"/>
  <c r="AM1714" i="1"/>
  <c r="AM1732" i="1"/>
  <c r="AM1749" i="1"/>
  <c r="AM1764" i="1"/>
  <c r="AM1781" i="1"/>
  <c r="AM1794" i="1"/>
  <c r="AL10" i="1"/>
  <c r="AL23" i="1"/>
  <c r="AL37" i="1"/>
  <c r="AL49" i="1"/>
  <c r="AL61" i="1"/>
  <c r="AL73" i="1"/>
  <c r="AL87" i="1"/>
  <c r="AL99" i="1"/>
  <c r="AL111" i="1"/>
  <c r="AL123" i="1"/>
  <c r="AL137" i="1"/>
  <c r="AL149" i="1"/>
  <c r="AL161" i="1"/>
  <c r="AL173" i="1"/>
  <c r="AL187" i="1"/>
  <c r="AL199" i="1"/>
  <c r="AL211" i="1"/>
  <c r="AL223" i="1"/>
  <c r="AL237" i="1"/>
  <c r="AL249" i="1"/>
  <c r="AL261" i="1"/>
  <c r="AL273" i="1"/>
  <c r="AL284" i="1"/>
  <c r="AL295" i="1"/>
  <c r="AL307" i="1"/>
  <c r="AL318" i="1"/>
  <c r="AL329" i="1"/>
  <c r="AL340" i="1"/>
  <c r="AL351" i="1"/>
  <c r="AL362" i="1"/>
  <c r="AL373" i="1"/>
  <c r="AL384" i="1"/>
  <c r="AL395" i="1"/>
  <c r="AL407" i="1"/>
  <c r="AL418" i="1"/>
  <c r="AL429" i="1"/>
  <c r="AL440" i="1"/>
  <c r="AL451" i="1"/>
  <c r="AL462" i="1"/>
  <c r="AL473" i="1"/>
  <c r="AL484" i="1"/>
  <c r="AL495" i="1"/>
  <c r="AL507" i="1"/>
  <c r="AL518" i="1"/>
  <c r="AL529" i="1"/>
  <c r="AL540" i="1"/>
  <c r="AL551" i="1"/>
  <c r="AL562" i="1"/>
  <c r="AL573" i="1"/>
  <c r="AL584" i="1"/>
  <c r="AL594" i="1"/>
  <c r="AL604" i="1"/>
  <c r="AL614" i="1"/>
  <c r="AL624" i="1"/>
  <c r="AL634" i="1"/>
  <c r="AL644" i="1"/>
  <c r="AL654" i="1"/>
  <c r="AL664" i="1"/>
  <c r="AL674" i="1"/>
  <c r="AL684" i="1"/>
  <c r="AL694" i="1"/>
  <c r="AL704" i="1"/>
  <c r="AL714" i="1"/>
  <c r="AL724" i="1"/>
  <c r="AL734" i="1"/>
  <c r="AL744" i="1"/>
  <c r="AL754" i="1"/>
  <c r="AL764" i="1"/>
  <c r="AL774" i="1"/>
  <c r="AL784" i="1"/>
  <c r="AL794" i="1"/>
  <c r="AL804" i="1"/>
  <c r="AL814" i="1"/>
  <c r="AL824" i="1"/>
  <c r="AL834" i="1"/>
  <c r="AL844" i="1"/>
  <c r="AL854" i="1"/>
  <c r="AL864" i="1"/>
  <c r="AL874" i="1"/>
  <c r="AL884" i="1"/>
  <c r="AL894" i="1"/>
  <c r="AL904" i="1"/>
  <c r="AL914" i="1"/>
  <c r="AL924" i="1"/>
  <c r="AL934" i="1"/>
  <c r="AL944" i="1"/>
  <c r="AL954" i="1"/>
  <c r="AL964" i="1"/>
  <c r="AL974" i="1"/>
  <c r="AL984" i="1"/>
  <c r="AL994" i="1"/>
  <c r="AL1004" i="1"/>
  <c r="AL1014" i="1"/>
  <c r="AL1024" i="1"/>
  <c r="AL1034" i="1"/>
  <c r="AL1044" i="1"/>
  <c r="AL1054" i="1"/>
  <c r="AL1064" i="1"/>
  <c r="AL1074" i="1"/>
  <c r="AL1084" i="1"/>
  <c r="AL1094" i="1"/>
  <c r="AL1104" i="1"/>
  <c r="AL1114" i="1"/>
  <c r="AL1124" i="1"/>
  <c r="AL1134" i="1"/>
  <c r="AL1144" i="1"/>
  <c r="AL1154" i="1"/>
  <c r="AL1164" i="1"/>
  <c r="AL1174" i="1"/>
  <c r="AL1184" i="1"/>
  <c r="AL1194" i="1"/>
  <c r="AL1204" i="1"/>
  <c r="AL1214" i="1"/>
  <c r="AL1224" i="1"/>
  <c r="AL1234" i="1"/>
  <c r="AL1244" i="1"/>
  <c r="AL1254" i="1"/>
  <c r="AL1264" i="1"/>
  <c r="AL1274" i="1"/>
  <c r="AL1284" i="1"/>
  <c r="AL1294" i="1"/>
  <c r="AL1304" i="1"/>
  <c r="AL1314" i="1"/>
  <c r="AL1324" i="1"/>
  <c r="AL1334" i="1"/>
  <c r="AL1344" i="1"/>
  <c r="AL1354" i="1"/>
  <c r="AL1364" i="1"/>
  <c r="AL1374" i="1"/>
  <c r="AL1384" i="1"/>
  <c r="AL1394" i="1"/>
  <c r="AL1404" i="1"/>
  <c r="AL1414" i="1"/>
  <c r="AL1424" i="1"/>
  <c r="AL1434" i="1"/>
  <c r="AL1444" i="1"/>
  <c r="AL1454" i="1"/>
  <c r="AL1464" i="1"/>
  <c r="AL1474" i="1"/>
  <c r="AL1484" i="1"/>
  <c r="AL1494" i="1"/>
  <c r="AL1504" i="1"/>
  <c r="AL1514" i="1"/>
  <c r="AL1524" i="1"/>
  <c r="AL1534" i="1"/>
  <c r="AL1544" i="1"/>
  <c r="AL1554" i="1"/>
  <c r="AL1564" i="1"/>
  <c r="AL1574" i="1"/>
  <c r="AL1584" i="1"/>
  <c r="AL1594" i="1"/>
  <c r="AL1604" i="1"/>
  <c r="AL1614" i="1"/>
  <c r="AL1624" i="1"/>
  <c r="AL1634" i="1"/>
  <c r="AL1644" i="1"/>
  <c r="AL1654" i="1"/>
  <c r="AL1664" i="1"/>
  <c r="AL1674" i="1"/>
  <c r="AL1684" i="1"/>
  <c r="AL1694" i="1"/>
  <c r="AL1704" i="1"/>
  <c r="AL1714" i="1"/>
  <c r="AL1724" i="1"/>
  <c r="AL1734" i="1"/>
  <c r="AL1744" i="1"/>
  <c r="AL1754" i="1"/>
  <c r="AL1764" i="1"/>
  <c r="AL1774" i="1"/>
  <c r="AL1784" i="1"/>
  <c r="AL1794" i="1"/>
  <c r="AK4" i="1"/>
  <c r="AK14" i="1"/>
  <c r="AK24" i="1"/>
  <c r="AK34" i="1"/>
  <c r="AK44" i="1"/>
  <c r="AK54" i="1"/>
  <c r="AK64" i="1"/>
  <c r="AK74" i="1"/>
  <c r="AK84" i="1"/>
  <c r="AK94" i="1"/>
  <c r="AK104" i="1"/>
  <c r="AK114" i="1"/>
  <c r="AK124" i="1"/>
  <c r="AK134" i="1"/>
  <c r="AK144" i="1"/>
  <c r="AK154" i="1"/>
  <c r="AK164" i="1"/>
  <c r="AK174" i="1"/>
  <c r="AK184" i="1"/>
  <c r="AK194" i="1"/>
  <c r="AK204" i="1"/>
  <c r="AK214" i="1"/>
  <c r="AK224" i="1"/>
  <c r="AK234" i="1"/>
  <c r="AK244" i="1"/>
  <c r="AK254" i="1"/>
  <c r="AK264" i="1"/>
  <c r="AK274" i="1"/>
  <c r="AK284" i="1"/>
  <c r="AK294" i="1"/>
  <c r="AM1357" i="1"/>
  <c r="AM1407" i="1"/>
  <c r="AM1444" i="1"/>
  <c r="AM1477" i="1"/>
  <c r="AM1509" i="1"/>
  <c r="AM1544" i="1"/>
  <c r="AM1577" i="1"/>
  <c r="AM1609" i="1"/>
  <c r="AM1644" i="1"/>
  <c r="AM1671" i="1"/>
  <c r="AM1697" i="1"/>
  <c r="AM1717" i="1"/>
  <c r="AM1733" i="1"/>
  <c r="AM1751" i="1"/>
  <c r="AM1767" i="1"/>
  <c r="AM1782" i="1"/>
  <c r="AM1797" i="1"/>
  <c r="AL11" i="1"/>
  <c r="AL24" i="1"/>
  <c r="AL38" i="1"/>
  <c r="AL50" i="1"/>
  <c r="AL62" i="1"/>
  <c r="AL74" i="1"/>
  <c r="AL88" i="1"/>
  <c r="AL100" i="1"/>
  <c r="AL112" i="1"/>
  <c r="AL124" i="1"/>
  <c r="AL138" i="1"/>
  <c r="AL150" i="1"/>
  <c r="AL162" i="1"/>
  <c r="AL174" i="1"/>
  <c r="AL188" i="1"/>
  <c r="AL200" i="1"/>
  <c r="AL212" i="1"/>
  <c r="AL224" i="1"/>
  <c r="AL238" i="1"/>
  <c r="AL250" i="1"/>
  <c r="AL262" i="1"/>
  <c r="AL274" i="1"/>
  <c r="AL285" i="1"/>
  <c r="AL297" i="1"/>
  <c r="AL308" i="1"/>
  <c r="AL319" i="1"/>
  <c r="AL330" i="1"/>
  <c r="AL341" i="1"/>
  <c r="AL352" i="1"/>
  <c r="AL363" i="1"/>
  <c r="AL374" i="1"/>
  <c r="AL385" i="1"/>
  <c r="AL397" i="1"/>
  <c r="AL408" i="1"/>
  <c r="AL419" i="1"/>
  <c r="AL430" i="1"/>
  <c r="AL441" i="1"/>
  <c r="AL452" i="1"/>
  <c r="AL463" i="1"/>
  <c r="AL474" i="1"/>
  <c r="AL485" i="1"/>
  <c r="AL497" i="1"/>
  <c r="AL508" i="1"/>
  <c r="AL519" i="1"/>
  <c r="AL530" i="1"/>
  <c r="AL541" i="1"/>
  <c r="AL552" i="1"/>
  <c r="AL563" i="1"/>
  <c r="AL574" i="1"/>
  <c r="AL585" i="1"/>
  <c r="AL595" i="1"/>
  <c r="AL605" i="1"/>
  <c r="AL615" i="1"/>
  <c r="AL625" i="1"/>
  <c r="AL635" i="1"/>
  <c r="AL645" i="1"/>
  <c r="AL655" i="1"/>
  <c r="AL665" i="1"/>
  <c r="AL675" i="1"/>
  <c r="AL685" i="1"/>
  <c r="AL695" i="1"/>
  <c r="AL705" i="1"/>
  <c r="AL715" i="1"/>
  <c r="AL725" i="1"/>
  <c r="AL735" i="1"/>
  <c r="AL745" i="1"/>
  <c r="AL755" i="1"/>
  <c r="AL765" i="1"/>
  <c r="AL775" i="1"/>
  <c r="AL785" i="1"/>
  <c r="AL795" i="1"/>
  <c r="AL805" i="1"/>
  <c r="AL815" i="1"/>
  <c r="AL825" i="1"/>
  <c r="AL835" i="1"/>
  <c r="AL845" i="1"/>
  <c r="AL855" i="1"/>
  <c r="AL865" i="1"/>
  <c r="AL875" i="1"/>
  <c r="AL885" i="1"/>
  <c r="AL895" i="1"/>
  <c r="AL905" i="1"/>
  <c r="AL915" i="1"/>
  <c r="AL925" i="1"/>
  <c r="AL935" i="1"/>
  <c r="AL945" i="1"/>
  <c r="AL955" i="1"/>
  <c r="AL965" i="1"/>
  <c r="AL975" i="1"/>
  <c r="AL985" i="1"/>
  <c r="AL995" i="1"/>
  <c r="AL1005" i="1"/>
  <c r="AL1015" i="1"/>
  <c r="AL1025" i="1"/>
  <c r="AL1035" i="1"/>
  <c r="AL1045" i="1"/>
  <c r="AL1055" i="1"/>
  <c r="AL1065" i="1"/>
  <c r="AL1075" i="1"/>
  <c r="AL1085" i="1"/>
  <c r="AL1095" i="1"/>
  <c r="AL1105" i="1"/>
  <c r="AL1115" i="1"/>
  <c r="AL1125" i="1"/>
  <c r="AL1135" i="1"/>
  <c r="AL1145" i="1"/>
  <c r="AL1155" i="1"/>
  <c r="AL1165" i="1"/>
  <c r="AL1175" i="1"/>
  <c r="AL1185" i="1"/>
  <c r="AL1195" i="1"/>
  <c r="AL1205" i="1"/>
  <c r="AL1215" i="1"/>
  <c r="AL1225" i="1"/>
  <c r="AL1235" i="1"/>
  <c r="AL1245" i="1"/>
  <c r="AL1255" i="1"/>
  <c r="AL1265" i="1"/>
  <c r="AL1275" i="1"/>
  <c r="AL1285" i="1"/>
  <c r="AL1295" i="1"/>
  <c r="AL1305" i="1"/>
  <c r="AL1315" i="1"/>
  <c r="AL1325" i="1"/>
  <c r="AL1335" i="1"/>
  <c r="AL1345" i="1"/>
  <c r="AL1355" i="1"/>
  <c r="AL1365" i="1"/>
  <c r="AL1375" i="1"/>
  <c r="AL1385" i="1"/>
  <c r="AL1395" i="1"/>
  <c r="AL1405" i="1"/>
  <c r="AL1415" i="1"/>
  <c r="AL1425" i="1"/>
  <c r="AL1435" i="1"/>
  <c r="AL1445" i="1"/>
  <c r="AL1455" i="1"/>
  <c r="AL1465" i="1"/>
  <c r="AL1475" i="1"/>
  <c r="AL1485" i="1"/>
  <c r="AL1495" i="1"/>
  <c r="AL1505" i="1"/>
  <c r="AL1515" i="1"/>
  <c r="AL1525" i="1"/>
  <c r="AL1535" i="1"/>
  <c r="AL1545" i="1"/>
  <c r="AL1555" i="1"/>
  <c r="AL1565" i="1"/>
  <c r="AL1575" i="1"/>
  <c r="AL1585" i="1"/>
  <c r="AL1595" i="1"/>
  <c r="AL1605" i="1"/>
  <c r="AL1615" i="1"/>
  <c r="AL1625" i="1"/>
  <c r="AL1635" i="1"/>
  <c r="AL1645" i="1"/>
  <c r="AL1655" i="1"/>
  <c r="AL1665" i="1"/>
  <c r="AL1675" i="1"/>
  <c r="AL1685" i="1"/>
  <c r="AL1695" i="1"/>
  <c r="AL1705" i="1"/>
  <c r="AL1715" i="1"/>
  <c r="AL1725" i="1"/>
  <c r="AL1735" i="1"/>
  <c r="AL1745" i="1"/>
  <c r="AL1755" i="1"/>
  <c r="AL1765" i="1"/>
  <c r="AL1775" i="1"/>
  <c r="AL1785" i="1"/>
  <c r="AL1795" i="1"/>
  <c r="AK5" i="1"/>
  <c r="AK15" i="1"/>
  <c r="AK25" i="1"/>
  <c r="AK35" i="1"/>
  <c r="AK45" i="1"/>
  <c r="AK55" i="1"/>
  <c r="AK65" i="1"/>
  <c r="AK75" i="1"/>
  <c r="AK85" i="1"/>
  <c r="AK95" i="1"/>
  <c r="AK105" i="1"/>
  <c r="AK115" i="1"/>
  <c r="AK125" i="1"/>
  <c r="AK135" i="1"/>
  <c r="AK145" i="1"/>
  <c r="AK155" i="1"/>
  <c r="AK165" i="1"/>
  <c r="AK175" i="1"/>
  <c r="AK185" i="1"/>
  <c r="AK195" i="1"/>
  <c r="AK205" i="1"/>
  <c r="AK215" i="1"/>
  <c r="AK225" i="1"/>
  <c r="AK235" i="1"/>
  <c r="AK245" i="1"/>
  <c r="AK255" i="1"/>
  <c r="AK265" i="1"/>
  <c r="AK275" i="1"/>
  <c r="AK285" i="1"/>
  <c r="AK295" i="1"/>
  <c r="AK305" i="1"/>
  <c r="AK315" i="1"/>
  <c r="AK325" i="1"/>
  <c r="AK335" i="1"/>
  <c r="AK345" i="1"/>
  <c r="AK355" i="1"/>
  <c r="AK365" i="1"/>
  <c r="AK375" i="1"/>
  <c r="AK385" i="1"/>
  <c r="AK395" i="1"/>
  <c r="AK405" i="1"/>
  <c r="AK415" i="1"/>
  <c r="AK425" i="1"/>
  <c r="AK435" i="1"/>
  <c r="AK445" i="1"/>
  <c r="AK455" i="1"/>
  <c r="AK465" i="1"/>
  <c r="AK475" i="1"/>
  <c r="AK485" i="1"/>
  <c r="AK495" i="1"/>
  <c r="AK505" i="1"/>
  <c r="AK515" i="1"/>
  <c r="AK525" i="1"/>
  <c r="AK535" i="1"/>
  <c r="AK545" i="1"/>
  <c r="AK555" i="1"/>
  <c r="AK565" i="1"/>
  <c r="AK575" i="1"/>
  <c r="AK585" i="1"/>
  <c r="AK595" i="1"/>
  <c r="AK605" i="1"/>
  <c r="AK615" i="1"/>
  <c r="AK625" i="1"/>
  <c r="AL1642" i="1"/>
  <c r="AL1742" i="1"/>
  <c r="AK42" i="1"/>
  <c r="AK142" i="1"/>
  <c r="AK200" i="1"/>
  <c r="AK230" i="1"/>
  <c r="AK256" i="1"/>
  <c r="AK280" i="1"/>
  <c r="AK304" i="1"/>
  <c r="AK320" i="1"/>
  <c r="AK338" i="1"/>
  <c r="AK354" i="1"/>
  <c r="AK370" i="1"/>
  <c r="AK388" i="1"/>
  <c r="AK404" i="1"/>
  <c r="AK420" i="1"/>
  <c r="AK438" i="1"/>
  <c r="AK454" i="1"/>
  <c r="AK470" i="1"/>
  <c r="AK488" i="1"/>
  <c r="AK504" i="1"/>
  <c r="AK519" i="1"/>
  <c r="AK532" i="1"/>
  <c r="AK548" i="1"/>
  <c r="AK561" i="1"/>
  <c r="AK573" i="1"/>
  <c r="AK586" i="1"/>
  <c r="AK599" i="1"/>
  <c r="AK611" i="1"/>
  <c r="AK623" i="1"/>
  <c r="AK635" i="1"/>
  <c r="AK646" i="1"/>
  <c r="AK658" i="1"/>
  <c r="AK668" i="1"/>
  <c r="AK678" i="1"/>
  <c r="AK688" i="1"/>
  <c r="AK698" i="1"/>
  <c r="AK708" i="1"/>
  <c r="AK718" i="1"/>
  <c r="AK728" i="1"/>
  <c r="AK738" i="1"/>
  <c r="AK748" i="1"/>
  <c r="AK758" i="1"/>
  <c r="AK768" i="1"/>
  <c r="AK778" i="1"/>
  <c r="AK788" i="1"/>
  <c r="AK798" i="1"/>
  <c r="AK808" i="1"/>
  <c r="AK818" i="1"/>
  <c r="AK828" i="1"/>
  <c r="AK838" i="1"/>
  <c r="AK848" i="1"/>
  <c r="AK858" i="1"/>
  <c r="AK868" i="1"/>
  <c r="AK878" i="1"/>
  <c r="AK888" i="1"/>
  <c r="AK898" i="1"/>
  <c r="AK908" i="1"/>
  <c r="AK918" i="1"/>
  <c r="AK928" i="1"/>
  <c r="AK938" i="1"/>
  <c r="AK948" i="1"/>
  <c r="AK958" i="1"/>
  <c r="AK968" i="1"/>
  <c r="AK978" i="1"/>
  <c r="AK988" i="1"/>
  <c r="AK998" i="1"/>
  <c r="AK1008" i="1"/>
  <c r="AK1018" i="1"/>
  <c r="AK1028" i="1"/>
  <c r="AK1038" i="1"/>
  <c r="AK1048" i="1"/>
  <c r="AK1058" i="1"/>
  <c r="AK1068" i="1"/>
  <c r="AK1078" i="1"/>
  <c r="AK1088" i="1"/>
  <c r="AK1098" i="1"/>
  <c r="AK1108" i="1"/>
  <c r="AK1118" i="1"/>
  <c r="AK1128" i="1"/>
  <c r="AK1138" i="1"/>
  <c r="AK1148" i="1"/>
  <c r="AK1158" i="1"/>
  <c r="AK1168" i="1"/>
  <c r="AK1178" i="1"/>
  <c r="AK1188" i="1"/>
  <c r="AK1198" i="1"/>
  <c r="AK1208" i="1"/>
  <c r="AK1218" i="1"/>
  <c r="AK1228" i="1"/>
  <c r="AK1238" i="1"/>
  <c r="AK1248" i="1"/>
  <c r="AK1258" i="1"/>
  <c r="AK1268" i="1"/>
  <c r="AK1278" i="1"/>
  <c r="AK1288" i="1"/>
  <c r="AK1298" i="1"/>
  <c r="AK1308" i="1"/>
  <c r="AK1318" i="1"/>
  <c r="AK1328" i="1"/>
  <c r="AK1338" i="1"/>
  <c r="AK1348" i="1"/>
  <c r="AK1358" i="1"/>
  <c r="AK1368" i="1"/>
  <c r="AK1378" i="1"/>
  <c r="AK1388" i="1"/>
  <c r="AK1398" i="1"/>
  <c r="AK1408" i="1"/>
  <c r="AK1418" i="1"/>
  <c r="AK1428" i="1"/>
  <c r="AK1438" i="1"/>
  <c r="AK1448" i="1"/>
  <c r="AK1458" i="1"/>
  <c r="AK1468" i="1"/>
  <c r="AK1478" i="1"/>
  <c r="AK1488" i="1"/>
  <c r="AK1498" i="1"/>
  <c r="AK1508" i="1"/>
  <c r="AK1518" i="1"/>
  <c r="AK1528" i="1"/>
  <c r="AK1538" i="1"/>
  <c r="AK1548" i="1"/>
  <c r="AK1558" i="1"/>
  <c r="AK1568" i="1"/>
  <c r="AK1578" i="1"/>
  <c r="AK1588" i="1"/>
  <c r="AK1598" i="1"/>
  <c r="AK1608" i="1"/>
  <c r="AK1618" i="1"/>
  <c r="AK1628" i="1"/>
  <c r="AK1638" i="1"/>
  <c r="AK1648" i="1"/>
  <c r="AK1658" i="1"/>
  <c r="AK1668" i="1"/>
  <c r="AK1678" i="1"/>
  <c r="AK1688" i="1"/>
  <c r="AK1698" i="1"/>
  <c r="AK1708" i="1"/>
  <c r="AK1718" i="1"/>
  <c r="AK1728" i="1"/>
  <c r="AK1738" i="1"/>
  <c r="AK1748" i="1"/>
  <c r="AK1758" i="1"/>
  <c r="AK1768" i="1"/>
  <c r="AK1778" i="1"/>
  <c r="AK1788" i="1"/>
  <c r="AK1798" i="1"/>
  <c r="AJ8" i="1"/>
  <c r="AJ18" i="1"/>
  <c r="AJ28" i="1"/>
  <c r="AJ38" i="1"/>
  <c r="AJ48" i="1"/>
  <c r="AJ58" i="1"/>
  <c r="AJ68" i="1"/>
  <c r="AJ78" i="1"/>
  <c r="AJ88" i="1"/>
  <c r="AJ98" i="1"/>
  <c r="AJ108" i="1"/>
  <c r="AJ118" i="1"/>
  <c r="AJ128" i="1"/>
  <c r="AJ138" i="1"/>
  <c r="AJ148" i="1"/>
  <c r="AJ158" i="1"/>
  <c r="AJ168" i="1"/>
  <c r="AJ178" i="1"/>
  <c r="AJ188" i="1"/>
  <c r="AJ198" i="1"/>
  <c r="AJ208" i="1"/>
  <c r="AJ218" i="1"/>
  <c r="AJ228" i="1"/>
  <c r="AJ238" i="1"/>
  <c r="AJ248" i="1"/>
  <c r="AJ258" i="1"/>
  <c r="AJ268" i="1"/>
  <c r="AJ278" i="1"/>
  <c r="AJ288" i="1"/>
  <c r="AJ298" i="1"/>
  <c r="AJ308" i="1"/>
  <c r="AJ318" i="1"/>
  <c r="AJ328" i="1"/>
  <c r="AJ338" i="1"/>
  <c r="AJ348" i="1"/>
  <c r="AJ358" i="1"/>
  <c r="AJ368" i="1"/>
  <c r="AJ378" i="1"/>
  <c r="AJ388" i="1"/>
  <c r="AJ398" i="1"/>
  <c r="AJ408" i="1"/>
  <c r="AJ418" i="1"/>
  <c r="AJ428" i="1"/>
  <c r="AJ438" i="1"/>
  <c r="AJ448" i="1"/>
  <c r="AJ458" i="1"/>
  <c r="AJ468" i="1"/>
  <c r="AJ478" i="1"/>
  <c r="AJ488" i="1"/>
  <c r="AJ498" i="1"/>
  <c r="AJ508" i="1"/>
  <c r="AJ518" i="1"/>
  <c r="AJ528" i="1"/>
  <c r="AJ538" i="1"/>
  <c r="AJ548" i="1"/>
  <c r="AJ558" i="1"/>
  <c r="AL1652" i="1"/>
  <c r="AL1752" i="1"/>
  <c r="AK52" i="1"/>
  <c r="AK152" i="1"/>
  <c r="AK202" i="1"/>
  <c r="AK232" i="1"/>
  <c r="AK259" i="1"/>
  <c r="AK282" i="1"/>
  <c r="AK306" i="1"/>
  <c r="AK322" i="1"/>
  <c r="AK339" i="1"/>
  <c r="AK356" i="1"/>
  <c r="AK372" i="1"/>
  <c r="AK389" i="1"/>
  <c r="AK406" i="1"/>
  <c r="AK422" i="1"/>
  <c r="AK439" i="1"/>
  <c r="AK456" i="1"/>
  <c r="AK472" i="1"/>
  <c r="AK489" i="1"/>
  <c r="AK506" i="1"/>
  <c r="AK520" i="1"/>
  <c r="AK534" i="1"/>
  <c r="AK549" i="1"/>
  <c r="AK562" i="1"/>
  <c r="AK574" i="1"/>
  <c r="AK588" i="1"/>
  <c r="AK600" i="1"/>
  <c r="AK612" i="1"/>
  <c r="AK624" i="1"/>
  <c r="AK636" i="1"/>
  <c r="AK648" i="1"/>
  <c r="AK659" i="1"/>
  <c r="AK669" i="1"/>
  <c r="AK679" i="1"/>
  <c r="AK689" i="1"/>
  <c r="AK699" i="1"/>
  <c r="AK709" i="1"/>
  <c r="AK719" i="1"/>
  <c r="AK729" i="1"/>
  <c r="AK739" i="1"/>
  <c r="AK749" i="1"/>
  <c r="AK759" i="1"/>
  <c r="AK769" i="1"/>
  <c r="AK779" i="1"/>
  <c r="AK789" i="1"/>
  <c r="AK799" i="1"/>
  <c r="AK809" i="1"/>
  <c r="AK819" i="1"/>
  <c r="AK829" i="1"/>
  <c r="AK839" i="1"/>
  <c r="AK849" i="1"/>
  <c r="AK859" i="1"/>
  <c r="AK869" i="1"/>
  <c r="AK879" i="1"/>
  <c r="AK889" i="1"/>
  <c r="AK899" i="1"/>
  <c r="AK909" i="1"/>
  <c r="AK919" i="1"/>
  <c r="AK929" i="1"/>
  <c r="AK939" i="1"/>
  <c r="AK949" i="1"/>
  <c r="AK959" i="1"/>
  <c r="AK969" i="1"/>
  <c r="AK979" i="1"/>
  <c r="AK989" i="1"/>
  <c r="AK999" i="1"/>
  <c r="AK1009" i="1"/>
  <c r="AK1019" i="1"/>
  <c r="AK1029" i="1"/>
  <c r="AK1039" i="1"/>
  <c r="AK1049" i="1"/>
  <c r="AK1059" i="1"/>
  <c r="AK1069" i="1"/>
  <c r="AK1079" i="1"/>
  <c r="AK1089" i="1"/>
  <c r="AK1099" i="1"/>
  <c r="AK1109" i="1"/>
  <c r="AK1119" i="1"/>
  <c r="AK1129" i="1"/>
  <c r="AK1139" i="1"/>
  <c r="AK1149" i="1"/>
  <c r="AK1159" i="1"/>
  <c r="AK1169" i="1"/>
  <c r="AK1179" i="1"/>
  <c r="AK1189" i="1"/>
  <c r="AK1199" i="1"/>
  <c r="AK1209" i="1"/>
  <c r="AK1219" i="1"/>
  <c r="AK1229" i="1"/>
  <c r="AK1239" i="1"/>
  <c r="AK1249" i="1"/>
  <c r="AK1259" i="1"/>
  <c r="AK1269" i="1"/>
  <c r="AK1279" i="1"/>
  <c r="AK1289" i="1"/>
  <c r="AK1299" i="1"/>
  <c r="AK1309" i="1"/>
  <c r="AK1319" i="1"/>
  <c r="AK1329" i="1"/>
  <c r="AK1339" i="1"/>
  <c r="AK1349" i="1"/>
  <c r="AK1359" i="1"/>
  <c r="AK1369" i="1"/>
  <c r="AK1379" i="1"/>
  <c r="AK1389" i="1"/>
  <c r="AK1399" i="1"/>
  <c r="AK1409" i="1"/>
  <c r="AK1419" i="1"/>
  <c r="AK1429" i="1"/>
  <c r="AK1439" i="1"/>
  <c r="AK1449" i="1"/>
  <c r="AK1459" i="1"/>
  <c r="AK1469" i="1"/>
  <c r="AK1479" i="1"/>
  <c r="AK1489" i="1"/>
  <c r="AK1499" i="1"/>
  <c r="AK1509" i="1"/>
  <c r="AK1519" i="1"/>
  <c r="AK1529" i="1"/>
  <c r="AK1539" i="1"/>
  <c r="AK1549" i="1"/>
  <c r="AK1559" i="1"/>
  <c r="AK1569" i="1"/>
  <c r="AK1579" i="1"/>
  <c r="AK1589" i="1"/>
  <c r="AK1599" i="1"/>
  <c r="AK1609" i="1"/>
  <c r="AK1619" i="1"/>
  <c r="AK1629" i="1"/>
  <c r="AK1639" i="1"/>
  <c r="AK1649" i="1"/>
  <c r="AK1659" i="1"/>
  <c r="AK1669" i="1"/>
  <c r="AK1679" i="1"/>
  <c r="AK1689" i="1"/>
  <c r="AK1699" i="1"/>
  <c r="AK1709" i="1"/>
  <c r="AK1719" i="1"/>
  <c r="AK1729" i="1"/>
  <c r="AK1739" i="1"/>
  <c r="AK1749" i="1"/>
  <c r="AK1759" i="1"/>
  <c r="AK1769" i="1"/>
  <c r="AK1779" i="1"/>
  <c r="AK1789" i="1"/>
  <c r="AK1799" i="1"/>
  <c r="AJ9" i="1"/>
  <c r="AJ19" i="1"/>
  <c r="AJ29" i="1"/>
  <c r="AJ39" i="1"/>
  <c r="AJ49" i="1"/>
  <c r="AJ59" i="1"/>
  <c r="AJ69" i="1"/>
  <c r="AJ79" i="1"/>
  <c r="AJ89" i="1"/>
  <c r="AJ99" i="1"/>
  <c r="AJ109" i="1"/>
  <c r="AJ119" i="1"/>
  <c r="AJ129" i="1"/>
  <c r="AJ139" i="1"/>
  <c r="AJ149" i="1"/>
  <c r="AJ159" i="1"/>
  <c r="AJ169" i="1"/>
  <c r="AJ179" i="1"/>
  <c r="AJ189" i="1"/>
  <c r="AJ199" i="1"/>
  <c r="AJ209" i="1"/>
  <c r="AJ219" i="1"/>
  <c r="AJ229" i="1"/>
  <c r="AJ239" i="1"/>
  <c r="AJ249" i="1"/>
  <c r="AJ259" i="1"/>
  <c r="AJ269" i="1"/>
  <c r="AJ279" i="1"/>
  <c r="AJ289" i="1"/>
  <c r="AJ299" i="1"/>
  <c r="AJ309" i="1"/>
  <c r="AJ319" i="1"/>
  <c r="AJ329" i="1"/>
  <c r="AJ339" i="1"/>
  <c r="AJ349" i="1"/>
  <c r="AJ359" i="1"/>
  <c r="AJ369" i="1"/>
  <c r="AJ379" i="1"/>
  <c r="AJ389" i="1"/>
  <c r="AJ399" i="1"/>
  <c r="AJ409" i="1"/>
  <c r="AJ419" i="1"/>
  <c r="AJ429" i="1"/>
  <c r="AJ439" i="1"/>
  <c r="AJ449" i="1"/>
  <c r="AJ459" i="1"/>
  <c r="AJ469" i="1"/>
  <c r="AJ479" i="1"/>
  <c r="AJ489" i="1"/>
  <c r="AJ499" i="1"/>
  <c r="AJ509" i="1"/>
  <c r="AJ519" i="1"/>
  <c r="AJ529" i="1"/>
  <c r="AJ539" i="1"/>
  <c r="AJ549" i="1"/>
  <c r="AJ559" i="1"/>
  <c r="AJ569" i="1"/>
  <c r="AJ579" i="1"/>
  <c r="AJ589" i="1"/>
  <c r="AJ599" i="1"/>
  <c r="AJ609" i="1"/>
  <c r="AJ619" i="1"/>
  <c r="AJ629" i="1"/>
  <c r="AJ639" i="1"/>
  <c r="AJ649" i="1"/>
  <c r="AJ659" i="1"/>
  <c r="AJ669" i="1"/>
  <c r="AJ679" i="1"/>
  <c r="AJ689" i="1"/>
  <c r="AJ699" i="1"/>
  <c r="AJ709" i="1"/>
  <c r="AJ719" i="1"/>
  <c r="AL1662" i="1"/>
  <c r="AL1762" i="1"/>
  <c r="AK62" i="1"/>
  <c r="AK162" i="1"/>
  <c r="AK206" i="1"/>
  <c r="AK236" i="1"/>
  <c r="AK260" i="1"/>
  <c r="AK286" i="1"/>
  <c r="AK308" i="1"/>
  <c r="AK324" i="1"/>
  <c r="AK340" i="1"/>
  <c r="AK358" i="1"/>
  <c r="AK374" i="1"/>
  <c r="AK390" i="1"/>
  <c r="AK408" i="1"/>
  <c r="AK424" i="1"/>
  <c r="AK440" i="1"/>
  <c r="AK458" i="1"/>
  <c r="AK474" i="1"/>
  <c r="AK490" i="1"/>
  <c r="AK508" i="1"/>
  <c r="AK521" i="1"/>
  <c r="AK536" i="1"/>
  <c r="AK550" i="1"/>
  <c r="AK563" i="1"/>
  <c r="AK576" i="1"/>
  <c r="AK589" i="1"/>
  <c r="AK601" i="1"/>
  <c r="AK613" i="1"/>
  <c r="AK626" i="1"/>
  <c r="AK638" i="1"/>
  <c r="AK649" i="1"/>
  <c r="AK660" i="1"/>
  <c r="AK670" i="1"/>
  <c r="AK680" i="1"/>
  <c r="AK690" i="1"/>
  <c r="AK700" i="1"/>
  <c r="AK710" i="1"/>
  <c r="AK720" i="1"/>
  <c r="AK730" i="1"/>
  <c r="AK740" i="1"/>
  <c r="AK750" i="1"/>
  <c r="AK760" i="1"/>
  <c r="AK770" i="1"/>
  <c r="AK780" i="1"/>
  <c r="AK790" i="1"/>
  <c r="AK800" i="1"/>
  <c r="AK810" i="1"/>
  <c r="AK820" i="1"/>
  <c r="AK830" i="1"/>
  <c r="AK840" i="1"/>
  <c r="AK850" i="1"/>
  <c r="AK860" i="1"/>
  <c r="AK870" i="1"/>
  <c r="AK880" i="1"/>
  <c r="AK890" i="1"/>
  <c r="AK900" i="1"/>
  <c r="AK910" i="1"/>
  <c r="AK920" i="1"/>
  <c r="AK930" i="1"/>
  <c r="AK940" i="1"/>
  <c r="AK950" i="1"/>
  <c r="AK960" i="1"/>
  <c r="AK970" i="1"/>
  <c r="AK980" i="1"/>
  <c r="AK990" i="1"/>
  <c r="AK1000" i="1"/>
  <c r="AK1010" i="1"/>
  <c r="AK1020" i="1"/>
  <c r="AK1030" i="1"/>
  <c r="AK1040" i="1"/>
  <c r="AK1050" i="1"/>
  <c r="AK1060" i="1"/>
  <c r="AK1070" i="1"/>
  <c r="AK1080" i="1"/>
  <c r="AK1090" i="1"/>
  <c r="AK1100" i="1"/>
  <c r="AK1110" i="1"/>
  <c r="AK1120" i="1"/>
  <c r="AK1130" i="1"/>
  <c r="AK1140" i="1"/>
  <c r="AK1150" i="1"/>
  <c r="AK1160" i="1"/>
  <c r="AK1170" i="1"/>
  <c r="AK1180" i="1"/>
  <c r="AK1190" i="1"/>
  <c r="AK1200" i="1"/>
  <c r="AK1210" i="1"/>
  <c r="AK1220" i="1"/>
  <c r="AK1230" i="1"/>
  <c r="AK1240" i="1"/>
  <c r="AK1250" i="1"/>
  <c r="AK1260" i="1"/>
  <c r="AK1270" i="1"/>
  <c r="AK1280" i="1"/>
  <c r="AK1290" i="1"/>
  <c r="AK1300" i="1"/>
  <c r="AK1310" i="1"/>
  <c r="AK1320" i="1"/>
  <c r="AK1330" i="1"/>
  <c r="AK1340" i="1"/>
  <c r="AK1350" i="1"/>
  <c r="AK1360" i="1"/>
  <c r="AK1370" i="1"/>
  <c r="AK1380" i="1"/>
  <c r="AK1390" i="1"/>
  <c r="AK1400" i="1"/>
  <c r="AK1410" i="1"/>
  <c r="AK1420" i="1"/>
  <c r="AK1430" i="1"/>
  <c r="AK1440" i="1"/>
  <c r="AK1450" i="1"/>
  <c r="AK1460" i="1"/>
  <c r="AK1470" i="1"/>
  <c r="AK1480" i="1"/>
  <c r="AK1490" i="1"/>
  <c r="AK1500" i="1"/>
  <c r="AK1510" i="1"/>
  <c r="AK1520" i="1"/>
  <c r="AK1530" i="1"/>
  <c r="AK1540" i="1"/>
  <c r="AK1550" i="1"/>
  <c r="AK1560" i="1"/>
  <c r="AK1570" i="1"/>
  <c r="AK1580" i="1"/>
  <c r="AK1590" i="1"/>
  <c r="AK1600" i="1"/>
  <c r="AK1610" i="1"/>
  <c r="AK1620" i="1"/>
  <c r="AK1630" i="1"/>
  <c r="AK1640" i="1"/>
  <c r="AK1650" i="1"/>
  <c r="AK1660" i="1"/>
  <c r="AK1670" i="1"/>
  <c r="AK1680" i="1"/>
  <c r="AK1690" i="1"/>
  <c r="AK1700" i="1"/>
  <c r="AK1710" i="1"/>
  <c r="AK1720" i="1"/>
  <c r="AK1730" i="1"/>
  <c r="AK1740" i="1"/>
  <c r="AK1750" i="1"/>
  <c r="AK1760" i="1"/>
  <c r="AK1770" i="1"/>
  <c r="AK1780" i="1"/>
  <c r="AK1790" i="1"/>
  <c r="AK1800" i="1"/>
  <c r="AJ10" i="1"/>
  <c r="AJ20" i="1"/>
  <c r="AJ30" i="1"/>
  <c r="AJ40" i="1"/>
  <c r="AJ50" i="1"/>
  <c r="AJ60" i="1"/>
  <c r="AJ70" i="1"/>
  <c r="AJ80" i="1"/>
  <c r="AJ90" i="1"/>
  <c r="AJ100" i="1"/>
  <c r="AJ110" i="1"/>
  <c r="AJ120" i="1"/>
  <c r="AJ130" i="1"/>
  <c r="AJ140" i="1"/>
  <c r="AJ150" i="1"/>
  <c r="AJ160" i="1"/>
  <c r="AJ170" i="1"/>
  <c r="AJ180" i="1"/>
  <c r="AJ190" i="1"/>
  <c r="AJ200" i="1"/>
  <c r="AJ210" i="1"/>
  <c r="AJ220" i="1"/>
  <c r="AJ230" i="1"/>
  <c r="AJ240" i="1"/>
  <c r="AJ250" i="1"/>
  <c r="AJ260" i="1"/>
  <c r="AJ270" i="1"/>
  <c r="AJ280" i="1"/>
  <c r="AJ290" i="1"/>
  <c r="AJ300" i="1"/>
  <c r="AJ310" i="1"/>
  <c r="AJ320" i="1"/>
  <c r="AJ330" i="1"/>
  <c r="AJ340" i="1"/>
  <c r="AJ350" i="1"/>
  <c r="AJ360" i="1"/>
  <c r="AJ370" i="1"/>
  <c r="AJ380" i="1"/>
  <c r="AJ390" i="1"/>
  <c r="AJ400" i="1"/>
  <c r="AJ410" i="1"/>
  <c r="AJ420" i="1"/>
  <c r="AJ430" i="1"/>
  <c r="AJ440" i="1"/>
  <c r="AJ450" i="1"/>
  <c r="AJ460" i="1"/>
  <c r="AJ470" i="1"/>
  <c r="AJ480" i="1"/>
  <c r="AJ490" i="1"/>
  <c r="AJ500" i="1"/>
  <c r="AJ510" i="1"/>
  <c r="AJ520" i="1"/>
  <c r="AJ530" i="1"/>
  <c r="AJ540" i="1"/>
  <c r="AJ550" i="1"/>
  <c r="AJ560" i="1"/>
  <c r="AJ570" i="1"/>
  <c r="AJ580" i="1"/>
  <c r="AJ590" i="1"/>
  <c r="AJ600" i="1"/>
  <c r="AJ610" i="1"/>
  <c r="AJ620" i="1"/>
  <c r="AJ630" i="1"/>
  <c r="AJ640" i="1"/>
  <c r="AJ650" i="1"/>
  <c r="AJ660" i="1"/>
  <c r="AJ670" i="1"/>
  <c r="AJ680" i="1"/>
  <c r="AJ690" i="1"/>
  <c r="AJ700" i="1"/>
  <c r="AJ710" i="1"/>
  <c r="AJ720" i="1"/>
  <c r="AJ730" i="1"/>
  <c r="AJ740" i="1"/>
  <c r="AJ750" i="1"/>
  <c r="AJ760" i="1"/>
  <c r="AJ770" i="1"/>
  <c r="AJ780" i="1"/>
  <c r="AJ790" i="1"/>
  <c r="AJ800" i="1"/>
  <c r="AJ810" i="1"/>
  <c r="AJ820" i="1"/>
  <c r="AJ830" i="1"/>
  <c r="AJ840" i="1"/>
  <c r="AJ850" i="1"/>
  <c r="AJ860" i="1"/>
  <c r="AJ870" i="1"/>
  <c r="AJ880" i="1"/>
  <c r="AJ890" i="1"/>
  <c r="AJ900" i="1"/>
  <c r="AJ910" i="1"/>
  <c r="AJ920" i="1"/>
  <c r="AJ930" i="1"/>
  <c r="AJ940" i="1"/>
  <c r="AJ950" i="1"/>
  <c r="AJ960" i="1"/>
  <c r="AL1672" i="1"/>
  <c r="AL1772" i="1"/>
  <c r="AK72" i="1"/>
  <c r="AK172" i="1"/>
  <c r="AK210" i="1"/>
  <c r="AK239" i="1"/>
  <c r="AK262" i="1"/>
  <c r="AK289" i="1"/>
  <c r="AK309" i="1"/>
  <c r="AK326" i="1"/>
  <c r="AK342" i="1"/>
  <c r="AK359" i="1"/>
  <c r="AK376" i="1"/>
  <c r="AK392" i="1"/>
  <c r="AK409" i="1"/>
  <c r="AK426" i="1"/>
  <c r="AK442" i="1"/>
  <c r="AK459" i="1"/>
  <c r="AK476" i="1"/>
  <c r="AK492" i="1"/>
  <c r="AK509" i="1"/>
  <c r="AK522" i="1"/>
  <c r="AK538" i="1"/>
  <c r="AK551" i="1"/>
  <c r="AK564" i="1"/>
  <c r="AK578" i="1"/>
  <c r="AK590" i="1"/>
  <c r="AK602" i="1"/>
  <c r="AK614" i="1"/>
  <c r="AK628" i="1"/>
  <c r="AK639" i="1"/>
  <c r="AK650" i="1"/>
  <c r="AK661" i="1"/>
  <c r="AK671" i="1"/>
  <c r="AK681" i="1"/>
  <c r="AK691" i="1"/>
  <c r="AK701" i="1"/>
  <c r="AK711" i="1"/>
  <c r="AK721" i="1"/>
  <c r="AK731" i="1"/>
  <c r="AK741" i="1"/>
  <c r="AK751" i="1"/>
  <c r="AK761" i="1"/>
  <c r="AK771" i="1"/>
  <c r="AK781" i="1"/>
  <c r="AK791" i="1"/>
  <c r="AK801" i="1"/>
  <c r="AK811" i="1"/>
  <c r="AK821" i="1"/>
  <c r="AK831" i="1"/>
  <c r="AK841" i="1"/>
  <c r="AK851" i="1"/>
  <c r="AK861" i="1"/>
  <c r="AK871" i="1"/>
  <c r="AK881" i="1"/>
  <c r="AK891" i="1"/>
  <c r="AK901" i="1"/>
  <c r="AK911" i="1"/>
  <c r="AK921" i="1"/>
  <c r="AK931" i="1"/>
  <c r="AK941" i="1"/>
  <c r="AK951" i="1"/>
  <c r="AK961" i="1"/>
  <c r="AK971" i="1"/>
  <c r="AK981" i="1"/>
  <c r="AK991" i="1"/>
  <c r="AK1001" i="1"/>
  <c r="AK1011" i="1"/>
  <c r="AK1021" i="1"/>
  <c r="AK1031" i="1"/>
  <c r="AK1041" i="1"/>
  <c r="AK1051" i="1"/>
  <c r="AK1061" i="1"/>
  <c r="AK1071" i="1"/>
  <c r="AK1081" i="1"/>
  <c r="AK1091" i="1"/>
  <c r="AK1101" i="1"/>
  <c r="AK1111" i="1"/>
  <c r="AK1121" i="1"/>
  <c r="AK1131" i="1"/>
  <c r="AK1141" i="1"/>
  <c r="AK1151" i="1"/>
  <c r="AK1161" i="1"/>
  <c r="AK1171" i="1"/>
  <c r="AK1181" i="1"/>
  <c r="AK1191" i="1"/>
  <c r="AK1201" i="1"/>
  <c r="AK1211" i="1"/>
  <c r="AK1221" i="1"/>
  <c r="AK1231" i="1"/>
  <c r="AK1241" i="1"/>
  <c r="AK1251" i="1"/>
  <c r="AK1261" i="1"/>
  <c r="AK1271" i="1"/>
  <c r="AK1281" i="1"/>
  <c r="AK1291" i="1"/>
  <c r="AK1301" i="1"/>
  <c r="AK1311" i="1"/>
  <c r="AK1321" i="1"/>
  <c r="AK1331" i="1"/>
  <c r="AK1341" i="1"/>
  <c r="AK1351" i="1"/>
  <c r="AK1361" i="1"/>
  <c r="AK1371" i="1"/>
  <c r="AK1381" i="1"/>
  <c r="AK1391" i="1"/>
  <c r="AK1401" i="1"/>
  <c r="AK1411" i="1"/>
  <c r="AK1421" i="1"/>
  <c r="AK1431" i="1"/>
  <c r="AK1441" i="1"/>
  <c r="AK1451" i="1"/>
  <c r="AK1461" i="1"/>
  <c r="AK1471" i="1"/>
  <c r="AK1481" i="1"/>
  <c r="AK1491" i="1"/>
  <c r="AK1501" i="1"/>
  <c r="AK1511" i="1"/>
  <c r="AK1521" i="1"/>
  <c r="AK1531" i="1"/>
  <c r="AK1541" i="1"/>
  <c r="AK1551" i="1"/>
  <c r="AK1561" i="1"/>
  <c r="AK1571" i="1"/>
  <c r="AK1581" i="1"/>
  <c r="AK1591" i="1"/>
  <c r="AK1601" i="1"/>
  <c r="AK1611" i="1"/>
  <c r="AK1621" i="1"/>
  <c r="AK1631" i="1"/>
  <c r="AK1641" i="1"/>
  <c r="AK1651" i="1"/>
  <c r="AK1661" i="1"/>
  <c r="AK1671" i="1"/>
  <c r="AK1681" i="1"/>
  <c r="AK1691" i="1"/>
  <c r="AK1701" i="1"/>
  <c r="AK1711" i="1"/>
  <c r="AK1721" i="1"/>
  <c r="AK1731" i="1"/>
  <c r="AK1741" i="1"/>
  <c r="AK1751" i="1"/>
  <c r="AK1761" i="1"/>
  <c r="AK1771" i="1"/>
  <c r="AK1781" i="1"/>
  <c r="AK1791" i="1"/>
  <c r="AK1801" i="1"/>
  <c r="AJ11" i="1"/>
  <c r="AJ21" i="1"/>
  <c r="AJ31" i="1"/>
  <c r="AJ41" i="1"/>
  <c r="AJ51" i="1"/>
  <c r="AJ61" i="1"/>
  <c r="AJ71" i="1"/>
  <c r="AJ81" i="1"/>
  <c r="AJ91" i="1"/>
  <c r="AJ101" i="1"/>
  <c r="AJ111" i="1"/>
  <c r="AJ121" i="1"/>
  <c r="AJ131" i="1"/>
  <c r="AJ141" i="1"/>
  <c r="AJ151" i="1"/>
  <c r="AJ161" i="1"/>
  <c r="AJ171" i="1"/>
  <c r="AJ181" i="1"/>
  <c r="AJ191" i="1"/>
  <c r="AJ201" i="1"/>
  <c r="AJ211" i="1"/>
  <c r="AJ221" i="1"/>
  <c r="AJ231" i="1"/>
  <c r="AJ241" i="1"/>
  <c r="AJ251" i="1"/>
  <c r="AJ261" i="1"/>
  <c r="AJ271" i="1"/>
  <c r="AJ281" i="1"/>
  <c r="AJ291" i="1"/>
  <c r="AJ301" i="1"/>
  <c r="AJ311" i="1"/>
  <c r="AJ321" i="1"/>
  <c r="AJ331" i="1"/>
  <c r="AJ341" i="1"/>
  <c r="AJ351" i="1"/>
  <c r="AJ361" i="1"/>
  <c r="AJ371" i="1"/>
  <c r="AJ381" i="1"/>
  <c r="AJ391" i="1"/>
  <c r="AJ401" i="1"/>
  <c r="AJ411" i="1"/>
  <c r="AJ421" i="1"/>
  <c r="AJ431" i="1"/>
  <c r="AJ441" i="1"/>
  <c r="AJ451" i="1"/>
  <c r="AJ461" i="1"/>
  <c r="AJ471" i="1"/>
  <c r="AJ481" i="1"/>
  <c r="AJ491" i="1"/>
  <c r="AJ501" i="1"/>
  <c r="AJ511" i="1"/>
  <c r="AJ521" i="1"/>
  <c r="AJ531" i="1"/>
  <c r="AJ541" i="1"/>
  <c r="AJ551" i="1"/>
  <c r="AJ561" i="1"/>
  <c r="AJ571" i="1"/>
  <c r="AJ581" i="1"/>
  <c r="AJ591" i="1"/>
  <c r="AJ601" i="1"/>
  <c r="AJ611" i="1"/>
  <c r="AJ621" i="1"/>
  <c r="AJ631" i="1"/>
  <c r="AJ641" i="1"/>
  <c r="AJ651" i="1"/>
  <c r="AJ661" i="1"/>
  <c r="AJ671" i="1"/>
  <c r="AJ681" i="1"/>
  <c r="AJ691" i="1"/>
  <c r="AJ701" i="1"/>
  <c r="AJ711" i="1"/>
  <c r="AJ721" i="1"/>
  <c r="AJ731" i="1"/>
  <c r="AJ741" i="1"/>
  <c r="AJ751" i="1"/>
  <c r="AJ761" i="1"/>
  <c r="AJ771" i="1"/>
  <c r="AJ781" i="1"/>
  <c r="AJ791" i="1"/>
  <c r="AJ801" i="1"/>
  <c r="AJ811" i="1"/>
  <c r="AJ821" i="1"/>
  <c r="AJ831" i="1"/>
  <c r="AJ841" i="1"/>
  <c r="AJ851" i="1"/>
  <c r="AJ861" i="1"/>
  <c r="AJ871" i="1"/>
  <c r="AJ881" i="1"/>
  <c r="AJ891" i="1"/>
  <c r="AJ901" i="1"/>
  <c r="AJ911" i="1"/>
  <c r="AJ921" i="1"/>
  <c r="AJ931" i="1"/>
  <c r="AJ941" i="1"/>
  <c r="AJ951" i="1"/>
  <c r="AJ961" i="1"/>
  <c r="AJ971" i="1"/>
  <c r="AJ981" i="1"/>
  <c r="AJ991" i="1"/>
  <c r="AJ1001" i="1"/>
  <c r="AJ1011" i="1"/>
  <c r="AL1682" i="1"/>
  <c r="AL1782" i="1"/>
  <c r="AK82" i="1"/>
  <c r="AK180" i="1"/>
  <c r="AK212" i="1"/>
  <c r="AK240" i="1"/>
  <c r="AK266" i="1"/>
  <c r="AK290" i="1"/>
  <c r="AK310" i="1"/>
  <c r="AK328" i="1"/>
  <c r="AK344" i="1"/>
  <c r="AK360" i="1"/>
  <c r="AK378" i="1"/>
  <c r="AK394" i="1"/>
  <c r="AK410" i="1"/>
  <c r="AK428" i="1"/>
  <c r="AK444" i="1"/>
  <c r="AK460" i="1"/>
  <c r="AK478" i="1"/>
  <c r="AK494" i="1"/>
  <c r="AK510" i="1"/>
  <c r="AK524" i="1"/>
  <c r="AK539" i="1"/>
  <c r="AK552" i="1"/>
  <c r="AK566" i="1"/>
  <c r="AK579" i="1"/>
  <c r="AK591" i="1"/>
  <c r="AK603" i="1"/>
  <c r="AK616" i="1"/>
  <c r="AK629" i="1"/>
  <c r="AK640" i="1"/>
  <c r="AK651" i="1"/>
  <c r="AK662" i="1"/>
  <c r="AK672" i="1"/>
  <c r="AK682" i="1"/>
  <c r="AK692" i="1"/>
  <c r="AK702" i="1"/>
  <c r="AK712" i="1"/>
  <c r="AK722" i="1"/>
  <c r="AK732" i="1"/>
  <c r="AK742" i="1"/>
  <c r="AK752" i="1"/>
  <c r="AK762" i="1"/>
  <c r="AK772" i="1"/>
  <c r="AK782" i="1"/>
  <c r="AK792" i="1"/>
  <c r="AK802" i="1"/>
  <c r="AK812" i="1"/>
  <c r="AK822" i="1"/>
  <c r="AK832" i="1"/>
  <c r="AK842" i="1"/>
  <c r="AK852" i="1"/>
  <c r="AK862" i="1"/>
  <c r="AK872" i="1"/>
  <c r="AK882" i="1"/>
  <c r="AK892" i="1"/>
  <c r="AK902" i="1"/>
  <c r="AK912" i="1"/>
  <c r="AK922" i="1"/>
  <c r="AK932" i="1"/>
  <c r="AK942" i="1"/>
  <c r="AK952" i="1"/>
  <c r="AK962" i="1"/>
  <c r="AK972" i="1"/>
  <c r="AK982" i="1"/>
  <c r="AK992" i="1"/>
  <c r="AK1002" i="1"/>
  <c r="AK1012" i="1"/>
  <c r="AK1022" i="1"/>
  <c r="AK1032" i="1"/>
  <c r="AK1042" i="1"/>
  <c r="AK1052" i="1"/>
  <c r="AK1062" i="1"/>
  <c r="AK1072" i="1"/>
  <c r="AK1082" i="1"/>
  <c r="AK1092" i="1"/>
  <c r="AK1102" i="1"/>
  <c r="AK1112" i="1"/>
  <c r="AK1122" i="1"/>
  <c r="AK1132" i="1"/>
  <c r="AK1142" i="1"/>
  <c r="AK1152" i="1"/>
  <c r="AK1162" i="1"/>
  <c r="AK1172" i="1"/>
  <c r="AK1182" i="1"/>
  <c r="AK1192" i="1"/>
  <c r="AK1202" i="1"/>
  <c r="AK1212" i="1"/>
  <c r="AK1222" i="1"/>
  <c r="AK1232" i="1"/>
  <c r="AK1242" i="1"/>
  <c r="AK1252" i="1"/>
  <c r="AK1262" i="1"/>
  <c r="AK1272" i="1"/>
  <c r="AK1282" i="1"/>
  <c r="AK1292" i="1"/>
  <c r="AK1302" i="1"/>
  <c r="AK1312" i="1"/>
  <c r="AK1322" i="1"/>
  <c r="AK1332" i="1"/>
  <c r="AK1342" i="1"/>
  <c r="AK1352" i="1"/>
  <c r="AK1362" i="1"/>
  <c r="AK1372" i="1"/>
  <c r="AK1382" i="1"/>
  <c r="AK1392" i="1"/>
  <c r="AK1402" i="1"/>
  <c r="AK1412" i="1"/>
  <c r="AK1422" i="1"/>
  <c r="AK1432" i="1"/>
  <c r="AK1442" i="1"/>
  <c r="AK1452" i="1"/>
  <c r="AK1462" i="1"/>
  <c r="AK1472" i="1"/>
  <c r="AK1482" i="1"/>
  <c r="AK1492" i="1"/>
  <c r="AK1502" i="1"/>
  <c r="AK1512" i="1"/>
  <c r="AK1522" i="1"/>
  <c r="AK1532" i="1"/>
  <c r="AK1542" i="1"/>
  <c r="AK1552" i="1"/>
  <c r="AK1562" i="1"/>
  <c r="AK1572" i="1"/>
  <c r="AK1582" i="1"/>
  <c r="AK1592" i="1"/>
  <c r="AK1602" i="1"/>
  <c r="AK1612" i="1"/>
  <c r="AK1622" i="1"/>
  <c r="AK1632" i="1"/>
  <c r="AK1642" i="1"/>
  <c r="AK1652" i="1"/>
  <c r="AK1662" i="1"/>
  <c r="AK1672" i="1"/>
  <c r="AK1682" i="1"/>
  <c r="AK1692" i="1"/>
  <c r="AK1702" i="1"/>
  <c r="AK1712" i="1"/>
  <c r="AK1722" i="1"/>
  <c r="AK1732" i="1"/>
  <c r="AK1742" i="1"/>
  <c r="AL1692" i="1"/>
  <c r="AL1792" i="1"/>
  <c r="AK92" i="1"/>
  <c r="AK182" i="1"/>
  <c r="AK216" i="1"/>
  <c r="AK242" i="1"/>
  <c r="AK269" i="1"/>
  <c r="AK292" i="1"/>
  <c r="AK312" i="1"/>
  <c r="AK329" i="1"/>
  <c r="AK346" i="1"/>
  <c r="AK362" i="1"/>
  <c r="AK379" i="1"/>
  <c r="AK396" i="1"/>
  <c r="AK412" i="1"/>
  <c r="AK429" i="1"/>
  <c r="AK446" i="1"/>
  <c r="AK462" i="1"/>
  <c r="AK479" i="1"/>
  <c r="AK496" i="1"/>
  <c r="AK511" i="1"/>
  <c r="AK526" i="1"/>
  <c r="AK540" i="1"/>
  <c r="AK554" i="1"/>
  <c r="AK568" i="1"/>
  <c r="AK580" i="1"/>
  <c r="AK592" i="1"/>
  <c r="AK604" i="1"/>
  <c r="AK618" i="1"/>
  <c r="AK630" i="1"/>
  <c r="AK641" i="1"/>
  <c r="AK652" i="1"/>
  <c r="AK663" i="1"/>
  <c r="AK673" i="1"/>
  <c r="AK683" i="1"/>
  <c r="AK693" i="1"/>
  <c r="AK703" i="1"/>
  <c r="AK713" i="1"/>
  <c r="AK723" i="1"/>
  <c r="AK733" i="1"/>
  <c r="AK743" i="1"/>
  <c r="AK753" i="1"/>
  <c r="AK763" i="1"/>
  <c r="AK773" i="1"/>
  <c r="AK783" i="1"/>
  <c r="AK793" i="1"/>
  <c r="AK803" i="1"/>
  <c r="AK813" i="1"/>
  <c r="AK823" i="1"/>
  <c r="AK833" i="1"/>
  <c r="AK843" i="1"/>
  <c r="AK853" i="1"/>
  <c r="AK863" i="1"/>
  <c r="AK873" i="1"/>
  <c r="AK883" i="1"/>
  <c r="AK893" i="1"/>
  <c r="AK903" i="1"/>
  <c r="AK913" i="1"/>
  <c r="AK923" i="1"/>
  <c r="AK933" i="1"/>
  <c r="AK943" i="1"/>
  <c r="AK953" i="1"/>
  <c r="AK963" i="1"/>
  <c r="AK973" i="1"/>
  <c r="AK983" i="1"/>
  <c r="AK993" i="1"/>
  <c r="AK1003" i="1"/>
  <c r="AK1013" i="1"/>
  <c r="AK1023" i="1"/>
  <c r="AK1033" i="1"/>
  <c r="AK1043" i="1"/>
  <c r="AK1053" i="1"/>
  <c r="AK1063" i="1"/>
  <c r="AK1073" i="1"/>
  <c r="AK1083" i="1"/>
  <c r="AK1093" i="1"/>
  <c r="AK1103" i="1"/>
  <c r="AK1113" i="1"/>
  <c r="AK1123" i="1"/>
  <c r="AK1133" i="1"/>
  <c r="AK1143" i="1"/>
  <c r="AK1153" i="1"/>
  <c r="AK1163" i="1"/>
  <c r="AK1173" i="1"/>
  <c r="AK1183" i="1"/>
  <c r="AK1193" i="1"/>
  <c r="AK1203" i="1"/>
  <c r="AK1213" i="1"/>
  <c r="AK1223" i="1"/>
  <c r="AK1233" i="1"/>
  <c r="AK1243" i="1"/>
  <c r="AK1253" i="1"/>
  <c r="AK1263" i="1"/>
  <c r="AK1273" i="1"/>
  <c r="AK1283" i="1"/>
  <c r="AK1293" i="1"/>
  <c r="AK1303" i="1"/>
  <c r="AK1313" i="1"/>
  <c r="AK1323" i="1"/>
  <c r="AK1333" i="1"/>
  <c r="AK1343" i="1"/>
  <c r="AK1353" i="1"/>
  <c r="AK1363" i="1"/>
  <c r="AK1373" i="1"/>
  <c r="AK1383" i="1"/>
  <c r="AK1393" i="1"/>
  <c r="AK1403" i="1"/>
  <c r="AK1413" i="1"/>
  <c r="AK1423" i="1"/>
  <c r="AK1433" i="1"/>
  <c r="AK1443" i="1"/>
  <c r="AK1453" i="1"/>
  <c r="AK1463" i="1"/>
  <c r="AK1473" i="1"/>
  <c r="AK1483" i="1"/>
  <c r="AK1493" i="1"/>
  <c r="AK1503" i="1"/>
  <c r="AK1513" i="1"/>
  <c r="AK1523" i="1"/>
  <c r="AK1533" i="1"/>
  <c r="AK1543" i="1"/>
  <c r="AK1553" i="1"/>
  <c r="AK1563" i="1"/>
  <c r="AK1573" i="1"/>
  <c r="AK1583" i="1"/>
  <c r="AK1593" i="1"/>
  <c r="AK1603" i="1"/>
  <c r="AK1613" i="1"/>
  <c r="AK1623" i="1"/>
  <c r="AK1633" i="1"/>
  <c r="AK1643" i="1"/>
  <c r="AK1653" i="1"/>
  <c r="AK1663" i="1"/>
  <c r="AK1673" i="1"/>
  <c r="AK1683" i="1"/>
  <c r="AK1693" i="1"/>
  <c r="AK1703" i="1"/>
  <c r="AK1713" i="1"/>
  <c r="AK1723" i="1"/>
  <c r="AK1733" i="1"/>
  <c r="AK1743" i="1"/>
  <c r="AK1753" i="1"/>
  <c r="AK1763" i="1"/>
  <c r="AK1773" i="1"/>
  <c r="AK1783" i="1"/>
  <c r="AK1793" i="1"/>
  <c r="AJ3" i="1"/>
  <c r="AJ13" i="1"/>
  <c r="AJ23" i="1"/>
  <c r="AJ33" i="1"/>
  <c r="AJ43" i="1"/>
  <c r="AJ53" i="1"/>
  <c r="AJ63" i="1"/>
  <c r="AJ73" i="1"/>
  <c r="AJ83" i="1"/>
  <c r="AJ93" i="1"/>
  <c r="AJ103" i="1"/>
  <c r="AJ113" i="1"/>
  <c r="AJ123" i="1"/>
  <c r="AJ133" i="1"/>
  <c r="AJ143" i="1"/>
  <c r="AJ153" i="1"/>
  <c r="AJ163" i="1"/>
  <c r="AJ173" i="1"/>
  <c r="AJ183" i="1"/>
  <c r="AJ193" i="1"/>
  <c r="AJ203" i="1"/>
  <c r="AJ213" i="1"/>
  <c r="AJ223" i="1"/>
  <c r="AJ233" i="1"/>
  <c r="AJ243" i="1"/>
  <c r="AJ253" i="1"/>
  <c r="AJ263" i="1"/>
  <c r="AJ273" i="1"/>
  <c r="AJ283" i="1"/>
  <c r="AJ293" i="1"/>
  <c r="AJ303" i="1"/>
  <c r="AJ313" i="1"/>
  <c r="AJ323" i="1"/>
  <c r="AJ333" i="1"/>
  <c r="AJ343" i="1"/>
  <c r="AJ353" i="1"/>
  <c r="AJ363" i="1"/>
  <c r="AJ373" i="1"/>
  <c r="AJ383" i="1"/>
  <c r="AJ393" i="1"/>
  <c r="AJ403" i="1"/>
  <c r="AJ413" i="1"/>
  <c r="AJ423" i="1"/>
  <c r="AJ433" i="1"/>
  <c r="AJ443" i="1"/>
  <c r="AJ453" i="1"/>
  <c r="AJ463" i="1"/>
  <c r="AJ473" i="1"/>
  <c r="AJ483" i="1"/>
  <c r="AJ493" i="1"/>
  <c r="AJ503" i="1"/>
  <c r="AJ513" i="1"/>
  <c r="AJ523" i="1"/>
  <c r="AJ533" i="1"/>
  <c r="AJ543" i="1"/>
  <c r="AJ553" i="1"/>
  <c r="AJ563" i="1"/>
  <c r="AJ573" i="1"/>
  <c r="AJ583" i="1"/>
  <c r="AJ593" i="1"/>
  <c r="AJ603" i="1"/>
  <c r="AJ613" i="1"/>
  <c r="AJ623" i="1"/>
  <c r="AJ633" i="1"/>
  <c r="AJ643" i="1"/>
  <c r="AJ653" i="1"/>
  <c r="AJ663" i="1"/>
  <c r="AJ673" i="1"/>
  <c r="AJ683" i="1"/>
  <c r="AJ693" i="1"/>
  <c r="AJ703" i="1"/>
  <c r="AJ713" i="1"/>
  <c r="AJ723" i="1"/>
  <c r="AJ733" i="1"/>
  <c r="AJ743" i="1"/>
  <c r="AJ753" i="1"/>
  <c r="AJ763" i="1"/>
  <c r="AJ773" i="1"/>
  <c r="AJ783" i="1"/>
  <c r="AJ793" i="1"/>
  <c r="AJ803" i="1"/>
  <c r="AJ813" i="1"/>
  <c r="AJ823" i="1"/>
  <c r="AJ833" i="1"/>
  <c r="AJ843" i="1"/>
  <c r="AJ853" i="1"/>
  <c r="AJ863" i="1"/>
  <c r="AJ873" i="1"/>
  <c r="AJ883" i="1"/>
  <c r="AJ893" i="1"/>
  <c r="AJ903" i="1"/>
  <c r="AJ913" i="1"/>
  <c r="AJ923" i="1"/>
  <c r="AJ933" i="1"/>
  <c r="AJ943" i="1"/>
  <c r="AJ953" i="1"/>
  <c r="AL1702" i="1"/>
  <c r="AL1802" i="1"/>
  <c r="AK102" i="1"/>
  <c r="AK186" i="1"/>
  <c r="AK220" i="1"/>
  <c r="AK246" i="1"/>
  <c r="AK270" i="1"/>
  <c r="AK296" i="1"/>
  <c r="AK314" i="1"/>
  <c r="AK330" i="1"/>
  <c r="AK348" i="1"/>
  <c r="AK364" i="1"/>
  <c r="AK380" i="1"/>
  <c r="AK398" i="1"/>
  <c r="AK414" i="1"/>
  <c r="AK430" i="1"/>
  <c r="AK448" i="1"/>
  <c r="AK464" i="1"/>
  <c r="AK480" i="1"/>
  <c r="AK498" i="1"/>
  <c r="AK512" i="1"/>
  <c r="AK528" i="1"/>
  <c r="AK541" i="1"/>
  <c r="AK556" i="1"/>
  <c r="AK569" i="1"/>
  <c r="AK581" i="1"/>
  <c r="AK593" i="1"/>
  <c r="AK606" i="1"/>
  <c r="AK619" i="1"/>
  <c r="AK631" i="1"/>
  <c r="AK642" i="1"/>
  <c r="AK653" i="1"/>
  <c r="AK664" i="1"/>
  <c r="AK674" i="1"/>
  <c r="AK684" i="1"/>
  <c r="AK694" i="1"/>
  <c r="AK704" i="1"/>
  <c r="AK714" i="1"/>
  <c r="AK724" i="1"/>
  <c r="AK734" i="1"/>
  <c r="AK744" i="1"/>
  <c r="AK754" i="1"/>
  <c r="AK764" i="1"/>
  <c r="AK774" i="1"/>
  <c r="AK784" i="1"/>
  <c r="AK794" i="1"/>
  <c r="AK804" i="1"/>
  <c r="AK814" i="1"/>
  <c r="AK824" i="1"/>
  <c r="AK834" i="1"/>
  <c r="AK844" i="1"/>
  <c r="AK854" i="1"/>
  <c r="AK864" i="1"/>
  <c r="AK874" i="1"/>
  <c r="AK884" i="1"/>
  <c r="AK894" i="1"/>
  <c r="AK904" i="1"/>
  <c r="AK914" i="1"/>
  <c r="AK924" i="1"/>
  <c r="AK934" i="1"/>
  <c r="AK944" i="1"/>
  <c r="AK954" i="1"/>
  <c r="AK964" i="1"/>
  <c r="AK974" i="1"/>
  <c r="AK984" i="1"/>
  <c r="AK994" i="1"/>
  <c r="AK1004" i="1"/>
  <c r="AK1014" i="1"/>
  <c r="AK1024" i="1"/>
  <c r="AK1034" i="1"/>
  <c r="AK1044" i="1"/>
  <c r="AK1054" i="1"/>
  <c r="AK1064" i="1"/>
  <c r="AK1074" i="1"/>
  <c r="AK1084" i="1"/>
  <c r="AK1094" i="1"/>
  <c r="AK1104" i="1"/>
  <c r="AK1114" i="1"/>
  <c r="AK1124" i="1"/>
  <c r="AK1134" i="1"/>
  <c r="AK1144" i="1"/>
  <c r="AK1154" i="1"/>
  <c r="AK1164" i="1"/>
  <c r="AK1174" i="1"/>
  <c r="AK1184" i="1"/>
  <c r="AK1194" i="1"/>
  <c r="AK1204" i="1"/>
  <c r="AK1214" i="1"/>
  <c r="AK1224" i="1"/>
  <c r="AK1234" i="1"/>
  <c r="AK1244" i="1"/>
  <c r="AK1254" i="1"/>
  <c r="AK1264" i="1"/>
  <c r="AK1274" i="1"/>
  <c r="AK1284" i="1"/>
  <c r="AK1294" i="1"/>
  <c r="AK1304" i="1"/>
  <c r="AK1314" i="1"/>
  <c r="AK1324" i="1"/>
  <c r="AK1334" i="1"/>
  <c r="AK1344" i="1"/>
  <c r="AK1354" i="1"/>
  <c r="AK1364" i="1"/>
  <c r="AK1374" i="1"/>
  <c r="AK1384" i="1"/>
  <c r="AK1394" i="1"/>
  <c r="AK1404" i="1"/>
  <c r="AK1414" i="1"/>
  <c r="AK1424" i="1"/>
  <c r="AK1434" i="1"/>
  <c r="AK1444" i="1"/>
  <c r="AK1454" i="1"/>
  <c r="AK1464" i="1"/>
  <c r="AK1474" i="1"/>
  <c r="AK1484" i="1"/>
  <c r="AK1494" i="1"/>
  <c r="AK1504" i="1"/>
  <c r="AK1514" i="1"/>
  <c r="AK1524" i="1"/>
  <c r="AK1534" i="1"/>
  <c r="AK1544" i="1"/>
  <c r="AK1554" i="1"/>
  <c r="AK1564" i="1"/>
  <c r="AK1574" i="1"/>
  <c r="AK1584" i="1"/>
  <c r="AK1594" i="1"/>
  <c r="AK1604" i="1"/>
  <c r="AK1614" i="1"/>
  <c r="AK1624" i="1"/>
  <c r="AK1634" i="1"/>
  <c r="AK1644" i="1"/>
  <c r="AK1654" i="1"/>
  <c r="AK1664" i="1"/>
  <c r="AK1674" i="1"/>
  <c r="AL1712" i="1"/>
  <c r="AK12" i="1"/>
  <c r="AK112" i="1"/>
  <c r="AK190" i="1"/>
  <c r="AK222" i="1"/>
  <c r="AK249" i="1"/>
  <c r="AK272" i="1"/>
  <c r="AK299" i="1"/>
  <c r="AK316" i="1"/>
  <c r="AK332" i="1"/>
  <c r="AK349" i="1"/>
  <c r="AK366" i="1"/>
  <c r="AK382" i="1"/>
  <c r="AK399" i="1"/>
  <c r="AK416" i="1"/>
  <c r="AK432" i="1"/>
  <c r="AK449" i="1"/>
  <c r="AK466" i="1"/>
  <c r="AK482" i="1"/>
  <c r="AK499" i="1"/>
  <c r="AK514" i="1"/>
  <c r="AK529" i="1"/>
  <c r="AK542" i="1"/>
  <c r="AK558" i="1"/>
  <c r="AK570" i="1"/>
  <c r="AK582" i="1"/>
  <c r="AK594" i="1"/>
  <c r="AK608" i="1"/>
  <c r="AK620" i="1"/>
  <c r="AK632" i="1"/>
  <c r="AK643" i="1"/>
  <c r="AK654" i="1"/>
  <c r="AK665" i="1"/>
  <c r="AK675" i="1"/>
  <c r="AK685" i="1"/>
  <c r="AK695" i="1"/>
  <c r="AK705" i="1"/>
  <c r="AK715" i="1"/>
  <c r="AK725" i="1"/>
  <c r="AK735" i="1"/>
  <c r="AK745" i="1"/>
  <c r="AK755" i="1"/>
  <c r="AK765" i="1"/>
  <c r="AK775" i="1"/>
  <c r="AK785" i="1"/>
  <c r="AK795" i="1"/>
  <c r="AK805" i="1"/>
  <c r="AK815" i="1"/>
  <c r="AK825" i="1"/>
  <c r="AK835" i="1"/>
  <c r="AK845" i="1"/>
  <c r="AK855" i="1"/>
  <c r="AK865" i="1"/>
  <c r="AK875" i="1"/>
  <c r="AK885" i="1"/>
  <c r="AK895" i="1"/>
  <c r="AK905" i="1"/>
  <c r="AK915" i="1"/>
  <c r="AK925" i="1"/>
  <c r="AK935" i="1"/>
  <c r="AK945" i="1"/>
  <c r="AK955" i="1"/>
  <c r="AK965" i="1"/>
  <c r="AK975" i="1"/>
  <c r="AK985" i="1"/>
  <c r="AK995" i="1"/>
  <c r="AK1005" i="1"/>
  <c r="AK1015" i="1"/>
  <c r="AK1025" i="1"/>
  <c r="AK1035" i="1"/>
  <c r="AK1045" i="1"/>
  <c r="AK1055" i="1"/>
  <c r="AK1065" i="1"/>
  <c r="AK1075" i="1"/>
  <c r="AK1085" i="1"/>
  <c r="AK1095" i="1"/>
  <c r="AK1105" i="1"/>
  <c r="AK1115" i="1"/>
  <c r="AK1125" i="1"/>
  <c r="AK1135" i="1"/>
  <c r="AK1145" i="1"/>
  <c r="AK1155" i="1"/>
  <c r="AK1165" i="1"/>
  <c r="AK1175" i="1"/>
  <c r="AK1185" i="1"/>
  <c r="AK1195" i="1"/>
  <c r="AK1205" i="1"/>
  <c r="AK1215" i="1"/>
  <c r="AK1225" i="1"/>
  <c r="AK1235" i="1"/>
  <c r="AK1245" i="1"/>
  <c r="AK1255" i="1"/>
  <c r="AK1265" i="1"/>
  <c r="AK1275" i="1"/>
  <c r="AK1285" i="1"/>
  <c r="AK1295" i="1"/>
  <c r="AK1305" i="1"/>
  <c r="AK1315" i="1"/>
  <c r="AK1325" i="1"/>
  <c r="AK1335" i="1"/>
  <c r="AK1345" i="1"/>
  <c r="AK1355" i="1"/>
  <c r="AK1365" i="1"/>
  <c r="AK1375" i="1"/>
  <c r="AK1385" i="1"/>
  <c r="AK1395" i="1"/>
  <c r="AK1405" i="1"/>
  <c r="AK1415" i="1"/>
  <c r="AK1425" i="1"/>
  <c r="AK1435" i="1"/>
  <c r="AK1445" i="1"/>
  <c r="AK1455" i="1"/>
  <c r="AK1465" i="1"/>
  <c r="AK1475" i="1"/>
  <c r="AK1485" i="1"/>
  <c r="AK1495" i="1"/>
  <c r="AK1505" i="1"/>
  <c r="AK1515" i="1"/>
  <c r="AK1525" i="1"/>
  <c r="AK1535" i="1"/>
  <c r="AK1545" i="1"/>
  <c r="AK1555" i="1"/>
  <c r="AK1565" i="1"/>
  <c r="AK1575" i="1"/>
  <c r="AK1585" i="1"/>
  <c r="AK1595" i="1"/>
  <c r="AK1605" i="1"/>
  <c r="AK1615" i="1"/>
  <c r="AK1625" i="1"/>
  <c r="AK1635" i="1"/>
  <c r="AK1645" i="1"/>
  <c r="AK1655" i="1"/>
  <c r="AK1665" i="1"/>
  <c r="AK1675" i="1"/>
  <c r="AK1685" i="1"/>
  <c r="AK1695" i="1"/>
  <c r="AK1705" i="1"/>
  <c r="AK1715" i="1"/>
  <c r="AK1725" i="1"/>
  <c r="AK1735" i="1"/>
  <c r="AK1745" i="1"/>
  <c r="AK1755" i="1"/>
  <c r="AK1765" i="1"/>
  <c r="AK1775" i="1"/>
  <c r="AK1785" i="1"/>
  <c r="AK1795" i="1"/>
  <c r="AJ5" i="1"/>
  <c r="AJ15" i="1"/>
  <c r="AJ25" i="1"/>
  <c r="AJ35" i="1"/>
  <c r="AJ45" i="1"/>
  <c r="AJ55" i="1"/>
  <c r="AJ65" i="1"/>
  <c r="AJ75" i="1"/>
  <c r="AJ85" i="1"/>
  <c r="AJ95" i="1"/>
  <c r="AJ105" i="1"/>
  <c r="AJ115" i="1"/>
  <c r="AJ125" i="1"/>
  <c r="AJ135" i="1"/>
  <c r="AJ145" i="1"/>
  <c r="AJ155" i="1"/>
  <c r="AJ165" i="1"/>
  <c r="AJ175" i="1"/>
  <c r="AJ185" i="1"/>
  <c r="AJ195" i="1"/>
  <c r="AJ205" i="1"/>
  <c r="AJ215" i="1"/>
  <c r="AJ225" i="1"/>
  <c r="AJ235" i="1"/>
  <c r="AJ245" i="1"/>
  <c r="AJ255" i="1"/>
  <c r="AJ265" i="1"/>
  <c r="AJ275" i="1"/>
  <c r="AJ285" i="1"/>
  <c r="AJ295" i="1"/>
  <c r="AJ305" i="1"/>
  <c r="AJ315" i="1"/>
  <c r="AJ325" i="1"/>
  <c r="AJ335" i="1"/>
  <c r="AJ345" i="1"/>
  <c r="AJ355" i="1"/>
  <c r="AL1722" i="1"/>
  <c r="AK22" i="1"/>
  <c r="AK122" i="1"/>
  <c r="AK192" i="1"/>
  <c r="AK226" i="1"/>
  <c r="AK250" i="1"/>
  <c r="AK276" i="1"/>
  <c r="AK300" i="1"/>
  <c r="AK318" i="1"/>
  <c r="AK334" i="1"/>
  <c r="AK350" i="1"/>
  <c r="AK368" i="1"/>
  <c r="AK384" i="1"/>
  <c r="AK400" i="1"/>
  <c r="AK418" i="1"/>
  <c r="AK434" i="1"/>
  <c r="AK450" i="1"/>
  <c r="AK468" i="1"/>
  <c r="AK484" i="1"/>
  <c r="AK500" i="1"/>
  <c r="AK516" i="1"/>
  <c r="AK530" i="1"/>
  <c r="AK544" i="1"/>
  <c r="AK559" i="1"/>
  <c r="AK571" i="1"/>
  <c r="AK583" i="1"/>
  <c r="AK596" i="1"/>
  <c r="AK609" i="1"/>
  <c r="AK621" i="1"/>
  <c r="AK633" i="1"/>
  <c r="AK644" i="1"/>
  <c r="AK655" i="1"/>
  <c r="AK666" i="1"/>
  <c r="AK676" i="1"/>
  <c r="AK686" i="1"/>
  <c r="AK696" i="1"/>
  <c r="AK706" i="1"/>
  <c r="AK716" i="1"/>
  <c r="AK726" i="1"/>
  <c r="AK736" i="1"/>
  <c r="AK746" i="1"/>
  <c r="AK756" i="1"/>
  <c r="AK766" i="1"/>
  <c r="AK776" i="1"/>
  <c r="AK786" i="1"/>
  <c r="AK796" i="1"/>
  <c r="AK806" i="1"/>
  <c r="AK816" i="1"/>
  <c r="AK826" i="1"/>
  <c r="AK836" i="1"/>
  <c r="AK846" i="1"/>
  <c r="AK856" i="1"/>
  <c r="AK866" i="1"/>
  <c r="AK876" i="1"/>
  <c r="AK886" i="1"/>
  <c r="AK896" i="1"/>
  <c r="AK906" i="1"/>
  <c r="AK916" i="1"/>
  <c r="AK926" i="1"/>
  <c r="AK936" i="1"/>
  <c r="AK946" i="1"/>
  <c r="AK956" i="1"/>
  <c r="AK966" i="1"/>
  <c r="AK976" i="1"/>
  <c r="AK986" i="1"/>
  <c r="AK996" i="1"/>
  <c r="AK1006" i="1"/>
  <c r="AK1016" i="1"/>
  <c r="AK1026" i="1"/>
  <c r="AK1036" i="1"/>
  <c r="AK1046" i="1"/>
  <c r="AK1056" i="1"/>
  <c r="AK1066" i="1"/>
  <c r="AK1076" i="1"/>
  <c r="AK1086" i="1"/>
  <c r="AK1096" i="1"/>
  <c r="AK1106" i="1"/>
  <c r="AK1116" i="1"/>
  <c r="AK1126" i="1"/>
  <c r="AK1136" i="1"/>
  <c r="AK1146" i="1"/>
  <c r="AK1156" i="1"/>
  <c r="AK1166" i="1"/>
  <c r="AK1176" i="1"/>
  <c r="AK1186" i="1"/>
  <c r="AK1196" i="1"/>
  <c r="AK1206" i="1"/>
  <c r="AK1216" i="1"/>
  <c r="AK1226" i="1"/>
  <c r="AK1236" i="1"/>
  <c r="AK1246" i="1"/>
  <c r="AK1256" i="1"/>
  <c r="AK1266" i="1"/>
  <c r="AK1276" i="1"/>
  <c r="AK1286" i="1"/>
  <c r="AK1296" i="1"/>
  <c r="AK1306" i="1"/>
  <c r="AK1316" i="1"/>
  <c r="AK1326" i="1"/>
  <c r="AK1336" i="1"/>
  <c r="AK1346" i="1"/>
  <c r="AK1356" i="1"/>
  <c r="AK1366" i="1"/>
  <c r="AK1376" i="1"/>
  <c r="AK1386" i="1"/>
  <c r="AK1396" i="1"/>
  <c r="AK1406" i="1"/>
  <c r="AK1416" i="1"/>
  <c r="AK1426" i="1"/>
  <c r="AK1436" i="1"/>
  <c r="AK1446" i="1"/>
  <c r="AK1456" i="1"/>
  <c r="AK1466" i="1"/>
  <c r="AK1476" i="1"/>
  <c r="AK1486" i="1"/>
  <c r="AK1496" i="1"/>
  <c r="AK1506" i="1"/>
  <c r="AK1516" i="1"/>
  <c r="AK1526" i="1"/>
  <c r="AK1536" i="1"/>
  <c r="AK1546" i="1"/>
  <c r="AK1556" i="1"/>
  <c r="AK1566" i="1"/>
  <c r="AK1576" i="1"/>
  <c r="AK1586" i="1"/>
  <c r="AK1596" i="1"/>
  <c r="AK1606" i="1"/>
  <c r="AK1616" i="1"/>
  <c r="AK1626" i="1"/>
  <c r="AK1636" i="1"/>
  <c r="AK1646" i="1"/>
  <c r="AK1656" i="1"/>
  <c r="AK1666" i="1"/>
  <c r="AK1676" i="1"/>
  <c r="AK1686" i="1"/>
  <c r="AK1696" i="1"/>
  <c r="AK1706" i="1"/>
  <c r="AK1716" i="1"/>
  <c r="AK1726" i="1"/>
  <c r="AK1736" i="1"/>
  <c r="AK1746" i="1"/>
  <c r="AK1756" i="1"/>
  <c r="AK1766" i="1"/>
  <c r="AK1776" i="1"/>
  <c r="AK1786" i="1"/>
  <c r="AK1796" i="1"/>
  <c r="AJ6" i="1"/>
  <c r="AJ16" i="1"/>
  <c r="AJ26" i="1"/>
  <c r="AJ36" i="1"/>
  <c r="AJ46" i="1"/>
  <c r="AJ56" i="1"/>
  <c r="AJ66" i="1"/>
  <c r="AJ76" i="1"/>
  <c r="AJ86" i="1"/>
  <c r="AJ96" i="1"/>
  <c r="AJ106" i="1"/>
  <c r="AJ116" i="1"/>
  <c r="AJ126" i="1"/>
  <c r="AJ136" i="1"/>
  <c r="AJ146" i="1"/>
  <c r="AJ156" i="1"/>
  <c r="AJ166" i="1"/>
  <c r="AJ176" i="1"/>
  <c r="AJ186" i="1"/>
  <c r="AJ196" i="1"/>
  <c r="AJ206" i="1"/>
  <c r="AJ216" i="1"/>
  <c r="AJ226" i="1"/>
  <c r="AJ236" i="1"/>
  <c r="AJ246" i="1"/>
  <c r="AJ256" i="1"/>
  <c r="AJ266" i="1"/>
  <c r="AJ276" i="1"/>
  <c r="AJ286" i="1"/>
  <c r="AJ296" i="1"/>
  <c r="AJ306" i="1"/>
  <c r="AJ316" i="1"/>
  <c r="AJ326" i="1"/>
  <c r="AJ336" i="1"/>
  <c r="AJ346" i="1"/>
  <c r="AJ356" i="1"/>
  <c r="AJ366" i="1"/>
  <c r="AJ376" i="1"/>
  <c r="AJ386" i="1"/>
  <c r="AJ396" i="1"/>
  <c r="AJ406" i="1"/>
  <c r="AJ416" i="1"/>
  <c r="AJ426" i="1"/>
  <c r="AJ436" i="1"/>
  <c r="AJ446" i="1"/>
  <c r="AJ456" i="1"/>
  <c r="AJ466" i="1"/>
  <c r="AJ476" i="1"/>
  <c r="AJ486" i="1"/>
  <c r="AJ496" i="1"/>
  <c r="AJ506" i="1"/>
  <c r="AJ516" i="1"/>
  <c r="AJ526" i="1"/>
  <c r="AJ536" i="1"/>
  <c r="AJ546" i="1"/>
  <c r="AJ556" i="1"/>
  <c r="AJ566" i="1"/>
  <c r="AJ576" i="1"/>
  <c r="AJ586" i="1"/>
  <c r="AJ596" i="1"/>
  <c r="AJ606" i="1"/>
  <c r="AJ616" i="1"/>
  <c r="AJ626" i="1"/>
  <c r="AJ636" i="1"/>
  <c r="AJ646" i="1"/>
  <c r="AJ656" i="1"/>
  <c r="AJ666" i="1"/>
  <c r="AJ676" i="1"/>
  <c r="AJ686" i="1"/>
  <c r="AJ696" i="1"/>
  <c r="AJ706" i="1"/>
  <c r="AJ716" i="1"/>
  <c r="AJ726" i="1"/>
  <c r="AJ736" i="1"/>
  <c r="AJ746" i="1"/>
  <c r="AJ756" i="1"/>
  <c r="AJ766" i="1"/>
  <c r="AJ776" i="1"/>
  <c r="AJ786" i="1"/>
  <c r="AJ796" i="1"/>
  <c r="AJ806" i="1"/>
  <c r="AJ816" i="1"/>
  <c r="AJ826" i="1"/>
  <c r="AJ836" i="1"/>
  <c r="AJ846" i="1"/>
  <c r="AJ856" i="1"/>
  <c r="AJ866" i="1"/>
  <c r="AJ876" i="1"/>
  <c r="AJ886" i="1"/>
  <c r="AJ896" i="1"/>
  <c r="AJ906" i="1"/>
  <c r="AJ916" i="1"/>
  <c r="AJ926" i="1"/>
  <c r="AJ936" i="1"/>
  <c r="AJ946" i="1"/>
  <c r="AJ956" i="1"/>
  <c r="AJ966" i="1"/>
  <c r="AJ976" i="1"/>
  <c r="AJ986" i="1"/>
  <c r="AJ996" i="1"/>
  <c r="AJ1006" i="1"/>
  <c r="AJ1016" i="1"/>
  <c r="AJ1026" i="1"/>
  <c r="AJ1036" i="1"/>
  <c r="AJ1046" i="1"/>
  <c r="AJ1056" i="1"/>
  <c r="AJ1066" i="1"/>
  <c r="AJ1076" i="1"/>
  <c r="AJ1086" i="1"/>
  <c r="AL1732" i="1"/>
  <c r="AK32" i="1"/>
  <c r="AK132" i="1"/>
  <c r="AK196" i="1"/>
  <c r="AK229" i="1"/>
  <c r="AK252" i="1"/>
  <c r="AK279" i="1"/>
  <c r="AK302" i="1"/>
  <c r="AK319" i="1"/>
  <c r="AK336" i="1"/>
  <c r="AK352" i="1"/>
  <c r="AK369" i="1"/>
  <c r="AK386" i="1"/>
  <c r="AK402" i="1"/>
  <c r="AK419" i="1"/>
  <c r="AK436" i="1"/>
  <c r="AK452" i="1"/>
  <c r="AK469" i="1"/>
  <c r="AK486" i="1"/>
  <c r="AK502" i="1"/>
  <c r="AK518" i="1"/>
  <c r="AK531" i="1"/>
  <c r="AK546" i="1"/>
  <c r="AK560" i="1"/>
  <c r="AK572" i="1"/>
  <c r="AK584" i="1"/>
  <c r="AK598" i="1"/>
  <c r="AK610" i="1"/>
  <c r="AK622" i="1"/>
  <c r="AK634" i="1"/>
  <c r="AK645" i="1"/>
  <c r="AK656" i="1"/>
  <c r="AK667" i="1"/>
  <c r="AK677" i="1"/>
  <c r="AK687" i="1"/>
  <c r="AK697" i="1"/>
  <c r="AK707" i="1"/>
  <c r="AK717" i="1"/>
  <c r="AK727" i="1"/>
  <c r="AK737" i="1"/>
  <c r="AK747" i="1"/>
  <c r="AK757" i="1"/>
  <c r="AK767" i="1"/>
  <c r="AK777" i="1"/>
  <c r="AK787" i="1"/>
  <c r="AK797" i="1"/>
  <c r="AK807" i="1"/>
  <c r="AK817" i="1"/>
  <c r="AK827" i="1"/>
  <c r="AK837" i="1"/>
  <c r="AK847" i="1"/>
  <c r="AK857" i="1"/>
  <c r="AK867" i="1"/>
  <c r="AK877" i="1"/>
  <c r="AK887" i="1"/>
  <c r="AK897" i="1"/>
  <c r="AK907" i="1"/>
  <c r="AK917" i="1"/>
  <c r="AK927" i="1"/>
  <c r="AK937" i="1"/>
  <c r="AK947" i="1"/>
  <c r="AK957" i="1"/>
  <c r="AK967" i="1"/>
  <c r="AK977" i="1"/>
  <c r="AK987" i="1"/>
  <c r="AK997" i="1"/>
  <c r="AK1007" i="1"/>
  <c r="AK1017" i="1"/>
  <c r="AK1027" i="1"/>
  <c r="AK1037" i="1"/>
  <c r="AK1047" i="1"/>
  <c r="AK1057" i="1"/>
  <c r="AK1067" i="1"/>
  <c r="AK1077" i="1"/>
  <c r="AK1087" i="1"/>
  <c r="AK1097" i="1"/>
  <c r="AK1107" i="1"/>
  <c r="AK1117" i="1"/>
  <c r="AK1127" i="1"/>
  <c r="AK1137" i="1"/>
  <c r="AK1147" i="1"/>
  <c r="AK1157" i="1"/>
  <c r="AK1167" i="1"/>
  <c r="AK1177" i="1"/>
  <c r="AK1187" i="1"/>
  <c r="AK1197" i="1"/>
  <c r="AK1207" i="1"/>
  <c r="AK1217" i="1"/>
  <c r="AK1227" i="1"/>
  <c r="AK1237" i="1"/>
  <c r="AK1247" i="1"/>
  <c r="AK1257" i="1"/>
  <c r="AK1267" i="1"/>
  <c r="AK1277" i="1"/>
  <c r="AK1287" i="1"/>
  <c r="AK1297" i="1"/>
  <c r="AK1307" i="1"/>
  <c r="AK1317" i="1"/>
  <c r="AK1327" i="1"/>
  <c r="AK1337" i="1"/>
  <c r="AK1347" i="1"/>
  <c r="AK1357" i="1"/>
  <c r="AK1367" i="1"/>
  <c r="AK1377" i="1"/>
  <c r="AK1387" i="1"/>
  <c r="AK1397" i="1"/>
  <c r="AK1407" i="1"/>
  <c r="AK1417" i="1"/>
  <c r="AK1427" i="1"/>
  <c r="AK1437" i="1"/>
  <c r="AK1447" i="1"/>
  <c r="AK1457" i="1"/>
  <c r="AK1467" i="1"/>
  <c r="AK1477" i="1"/>
  <c r="AK1487" i="1"/>
  <c r="AK1497" i="1"/>
  <c r="AK1507" i="1"/>
  <c r="AK1517" i="1"/>
  <c r="AK1527" i="1"/>
  <c r="AK1537" i="1"/>
  <c r="AK1547" i="1"/>
  <c r="AK1557" i="1"/>
  <c r="AK1567" i="1"/>
  <c r="AK1577" i="1"/>
  <c r="AK1587" i="1"/>
  <c r="AK1597" i="1"/>
  <c r="AK1607" i="1"/>
  <c r="AK1617" i="1"/>
  <c r="AK1627" i="1"/>
  <c r="AK1637" i="1"/>
  <c r="AK1647" i="1"/>
  <c r="AK1657" i="1"/>
  <c r="AK1667" i="1"/>
  <c r="AK1677" i="1"/>
  <c r="AK1687" i="1"/>
  <c r="AK1697" i="1"/>
  <c r="AK1707" i="1"/>
  <c r="AK1717" i="1"/>
  <c r="AK1727" i="1"/>
  <c r="AK1737" i="1"/>
  <c r="AK1747" i="1"/>
  <c r="AK1757" i="1"/>
  <c r="AK1767" i="1"/>
  <c r="AK1777" i="1"/>
  <c r="AK1787" i="1"/>
  <c r="AK1797" i="1"/>
  <c r="AJ7" i="1"/>
  <c r="AJ17" i="1"/>
  <c r="AJ27" i="1"/>
  <c r="AJ37" i="1"/>
  <c r="AJ47" i="1"/>
  <c r="AJ57" i="1"/>
  <c r="AJ67" i="1"/>
  <c r="AJ77" i="1"/>
  <c r="AJ87" i="1"/>
  <c r="AJ97" i="1"/>
  <c r="AJ107" i="1"/>
  <c r="AJ117" i="1"/>
  <c r="AJ127" i="1"/>
  <c r="AJ137" i="1"/>
  <c r="AJ147" i="1"/>
  <c r="AJ157" i="1"/>
  <c r="AJ167" i="1"/>
  <c r="AJ177" i="1"/>
  <c r="AJ187" i="1"/>
  <c r="AJ197" i="1"/>
  <c r="AJ207" i="1"/>
  <c r="AJ217" i="1"/>
  <c r="AJ227" i="1"/>
  <c r="AJ237" i="1"/>
  <c r="AJ247" i="1"/>
  <c r="AJ257" i="1"/>
  <c r="AJ267" i="1"/>
  <c r="AJ277" i="1"/>
  <c r="AJ287" i="1"/>
  <c r="AJ297" i="1"/>
  <c r="AJ307" i="1"/>
  <c r="AJ317" i="1"/>
  <c r="AJ327" i="1"/>
  <c r="AJ337" i="1"/>
  <c r="AJ347" i="1"/>
  <c r="AJ357" i="1"/>
  <c r="AJ367" i="1"/>
  <c r="AJ377" i="1"/>
  <c r="AJ387" i="1"/>
  <c r="AJ397" i="1"/>
  <c r="AJ407" i="1"/>
  <c r="AJ417" i="1"/>
  <c r="AJ427" i="1"/>
  <c r="AJ437" i="1"/>
  <c r="AJ447" i="1"/>
  <c r="AJ457" i="1"/>
  <c r="AJ467" i="1"/>
  <c r="AK1684" i="1"/>
  <c r="AK1764" i="1"/>
  <c r="AJ14" i="1"/>
  <c r="AJ64" i="1"/>
  <c r="AJ114" i="1"/>
  <c r="AJ164" i="1"/>
  <c r="AJ214" i="1"/>
  <c r="AJ264" i="1"/>
  <c r="AJ314" i="1"/>
  <c r="AJ364" i="1"/>
  <c r="AJ395" i="1"/>
  <c r="AJ432" i="1"/>
  <c r="AJ464" i="1"/>
  <c r="AJ492" i="1"/>
  <c r="AJ515" i="1"/>
  <c r="AJ542" i="1"/>
  <c r="AJ565" i="1"/>
  <c r="AJ585" i="1"/>
  <c r="AJ605" i="1"/>
  <c r="AJ625" i="1"/>
  <c r="AJ645" i="1"/>
  <c r="AJ665" i="1"/>
  <c r="AJ685" i="1"/>
  <c r="AJ705" i="1"/>
  <c r="AJ725" i="1"/>
  <c r="AJ742" i="1"/>
  <c r="AJ758" i="1"/>
  <c r="AJ775" i="1"/>
  <c r="AJ792" i="1"/>
  <c r="AJ808" i="1"/>
  <c r="AJ825" i="1"/>
  <c r="AJ842" i="1"/>
  <c r="AJ858" i="1"/>
  <c r="AJ875" i="1"/>
  <c r="AJ892" i="1"/>
  <c r="AJ908" i="1"/>
  <c r="AJ925" i="1"/>
  <c r="AJ942" i="1"/>
  <c r="AJ958" i="1"/>
  <c r="AJ972" i="1"/>
  <c r="AJ984" i="1"/>
  <c r="AJ997" i="1"/>
  <c r="AJ1009" i="1"/>
  <c r="AJ1021" i="1"/>
  <c r="AJ1032" i="1"/>
  <c r="AJ1043" i="1"/>
  <c r="AJ1054" i="1"/>
  <c r="AJ1065" i="1"/>
  <c r="AJ1077" i="1"/>
  <c r="AJ1088" i="1"/>
  <c r="AJ1098" i="1"/>
  <c r="AJ1108" i="1"/>
  <c r="AJ1118" i="1"/>
  <c r="AJ1128" i="1"/>
  <c r="AJ1138" i="1"/>
  <c r="AJ1148" i="1"/>
  <c r="AJ1158" i="1"/>
  <c r="AJ1168" i="1"/>
  <c r="AJ1178" i="1"/>
  <c r="AJ1188" i="1"/>
  <c r="AJ1198" i="1"/>
  <c r="AJ1208" i="1"/>
  <c r="AJ1218" i="1"/>
  <c r="AJ1228" i="1"/>
  <c r="AJ1238" i="1"/>
  <c r="AJ1248" i="1"/>
  <c r="AJ1258" i="1"/>
  <c r="AJ1268" i="1"/>
  <c r="AJ1278" i="1"/>
  <c r="AJ1288" i="1"/>
  <c r="AJ1298" i="1"/>
  <c r="AJ1308" i="1"/>
  <c r="AJ1318" i="1"/>
  <c r="AJ1328" i="1"/>
  <c r="AJ1338" i="1"/>
  <c r="AJ1348" i="1"/>
  <c r="AJ1358" i="1"/>
  <c r="AJ1368" i="1"/>
  <c r="AJ1378" i="1"/>
  <c r="AJ1388" i="1"/>
  <c r="AJ1398" i="1"/>
  <c r="AJ1408" i="1"/>
  <c r="AJ1418" i="1"/>
  <c r="AJ1428" i="1"/>
  <c r="AJ1438" i="1"/>
  <c r="AJ1448" i="1"/>
  <c r="AJ1458" i="1"/>
  <c r="AJ1468" i="1"/>
  <c r="AJ1478" i="1"/>
  <c r="AJ1488" i="1"/>
  <c r="AJ1498" i="1"/>
  <c r="AJ1508" i="1"/>
  <c r="AJ1518" i="1"/>
  <c r="AJ1528" i="1"/>
  <c r="AJ1538" i="1"/>
  <c r="AJ1548" i="1"/>
  <c r="AJ1558" i="1"/>
  <c r="AJ1568" i="1"/>
  <c r="AJ1578" i="1"/>
  <c r="AJ1588" i="1"/>
  <c r="AJ1598" i="1"/>
  <c r="AJ1608" i="1"/>
  <c r="AJ1618" i="1"/>
  <c r="AJ1628" i="1"/>
  <c r="AJ1638" i="1"/>
  <c r="AJ1648" i="1"/>
  <c r="AJ1658" i="1"/>
  <c r="AJ1668" i="1"/>
  <c r="AJ1678" i="1"/>
  <c r="AJ1688" i="1"/>
  <c r="AJ1698" i="1"/>
  <c r="AJ1708" i="1"/>
  <c r="AJ1718" i="1"/>
  <c r="AJ1728" i="1"/>
  <c r="AJ1738" i="1"/>
  <c r="AJ1748" i="1"/>
  <c r="AJ1758" i="1"/>
  <c r="AJ1768" i="1"/>
  <c r="AJ1778" i="1"/>
  <c r="AJ1788" i="1"/>
  <c r="AJ1798" i="1"/>
  <c r="AI8" i="1"/>
  <c r="AI18" i="1"/>
  <c r="AI28" i="1"/>
  <c r="AI38" i="1"/>
  <c r="AI48" i="1"/>
  <c r="AI58" i="1"/>
  <c r="AI68" i="1"/>
  <c r="AI78" i="1"/>
  <c r="AI88" i="1"/>
  <c r="AI98" i="1"/>
  <c r="AI108" i="1"/>
  <c r="AI118" i="1"/>
  <c r="AI128" i="1"/>
  <c r="AI138" i="1"/>
  <c r="AI148" i="1"/>
  <c r="AI158" i="1"/>
  <c r="AI168" i="1"/>
  <c r="AI178" i="1"/>
  <c r="AI188" i="1"/>
  <c r="AI198" i="1"/>
  <c r="AI208" i="1"/>
  <c r="AI218" i="1"/>
  <c r="AI228" i="1"/>
  <c r="AI238" i="1"/>
  <c r="AI248" i="1"/>
  <c r="AI258" i="1"/>
  <c r="AI268" i="1"/>
  <c r="AI278" i="1"/>
  <c r="AI288" i="1"/>
  <c r="AI298" i="1"/>
  <c r="AI308" i="1"/>
  <c r="AI318" i="1"/>
  <c r="AI328" i="1"/>
  <c r="AI338" i="1"/>
  <c r="AI348" i="1"/>
  <c r="AI358" i="1"/>
  <c r="AI368" i="1"/>
  <c r="AI378" i="1"/>
  <c r="AI388" i="1"/>
  <c r="AI398" i="1"/>
  <c r="AI408" i="1"/>
  <c r="AI418" i="1"/>
  <c r="AI428" i="1"/>
  <c r="AI438" i="1"/>
  <c r="AI448" i="1"/>
  <c r="AI458" i="1"/>
  <c r="AI468" i="1"/>
  <c r="AI478" i="1"/>
  <c r="AK1694" i="1"/>
  <c r="AK1772" i="1"/>
  <c r="AJ22" i="1"/>
  <c r="AJ72" i="1"/>
  <c r="AJ122" i="1"/>
  <c r="AJ172" i="1"/>
  <c r="AJ222" i="1"/>
  <c r="AJ272" i="1"/>
  <c r="AJ322" i="1"/>
  <c r="AJ365" i="1"/>
  <c r="AJ402" i="1"/>
  <c r="AJ434" i="1"/>
  <c r="AJ465" i="1"/>
  <c r="AJ494" i="1"/>
  <c r="AJ517" i="1"/>
  <c r="AJ544" i="1"/>
  <c r="AJ567" i="1"/>
  <c r="AJ587" i="1"/>
  <c r="AJ607" i="1"/>
  <c r="AJ627" i="1"/>
  <c r="AJ647" i="1"/>
  <c r="AJ667" i="1"/>
  <c r="AJ687" i="1"/>
  <c r="AJ707" i="1"/>
  <c r="AJ727" i="1"/>
  <c r="AJ744" i="1"/>
  <c r="AJ759" i="1"/>
  <c r="AJ777" i="1"/>
  <c r="AJ794" i="1"/>
  <c r="AJ809" i="1"/>
  <c r="AJ827" i="1"/>
  <c r="AJ844" i="1"/>
  <c r="AJ859" i="1"/>
  <c r="AJ877" i="1"/>
  <c r="AJ894" i="1"/>
  <c r="AJ909" i="1"/>
  <c r="AJ927" i="1"/>
  <c r="AJ944" i="1"/>
  <c r="AJ959" i="1"/>
  <c r="AJ973" i="1"/>
  <c r="AJ985" i="1"/>
  <c r="AJ998" i="1"/>
  <c r="AJ1010" i="1"/>
  <c r="AJ1022" i="1"/>
  <c r="AJ1033" i="1"/>
  <c r="AJ1044" i="1"/>
  <c r="AJ1055" i="1"/>
  <c r="AJ1067" i="1"/>
  <c r="AJ1078" i="1"/>
  <c r="AJ1089" i="1"/>
  <c r="AJ1099" i="1"/>
  <c r="AJ1109" i="1"/>
  <c r="AJ1119" i="1"/>
  <c r="AJ1129" i="1"/>
  <c r="AJ1139" i="1"/>
  <c r="AJ1149" i="1"/>
  <c r="AJ1159" i="1"/>
  <c r="AJ1169" i="1"/>
  <c r="AJ1179" i="1"/>
  <c r="AJ1189" i="1"/>
  <c r="AJ1199" i="1"/>
  <c r="AJ1209" i="1"/>
  <c r="AJ1219" i="1"/>
  <c r="AJ1229" i="1"/>
  <c r="AJ1239" i="1"/>
  <c r="AJ1249" i="1"/>
  <c r="AJ1259" i="1"/>
  <c r="AJ1269" i="1"/>
  <c r="AJ1279" i="1"/>
  <c r="AJ1289" i="1"/>
  <c r="AJ1299" i="1"/>
  <c r="AJ1309" i="1"/>
  <c r="AJ1319" i="1"/>
  <c r="AJ1329" i="1"/>
  <c r="AJ1339" i="1"/>
  <c r="AJ1349" i="1"/>
  <c r="AJ1359" i="1"/>
  <c r="AJ1369" i="1"/>
  <c r="AJ1379" i="1"/>
  <c r="AJ1389" i="1"/>
  <c r="AJ1399" i="1"/>
  <c r="AJ1409" i="1"/>
  <c r="AJ1419" i="1"/>
  <c r="AJ1429" i="1"/>
  <c r="AJ1439" i="1"/>
  <c r="AJ1449" i="1"/>
  <c r="AJ1459" i="1"/>
  <c r="AJ1469" i="1"/>
  <c r="AJ1479" i="1"/>
  <c r="AJ1489" i="1"/>
  <c r="AJ1499" i="1"/>
  <c r="AJ1509" i="1"/>
  <c r="AJ1519" i="1"/>
  <c r="AJ1529" i="1"/>
  <c r="AJ1539" i="1"/>
  <c r="AJ1549" i="1"/>
  <c r="AJ1559" i="1"/>
  <c r="AJ1569" i="1"/>
  <c r="AJ1579" i="1"/>
  <c r="AJ1589" i="1"/>
  <c r="AJ1599" i="1"/>
  <c r="AJ1609" i="1"/>
  <c r="AJ1619" i="1"/>
  <c r="AJ1629" i="1"/>
  <c r="AJ1639" i="1"/>
  <c r="AJ1649" i="1"/>
  <c r="AJ1659" i="1"/>
  <c r="AJ1669" i="1"/>
  <c r="AJ1679" i="1"/>
  <c r="AJ1689" i="1"/>
  <c r="AJ1699" i="1"/>
  <c r="AJ1709" i="1"/>
  <c r="AJ1719" i="1"/>
  <c r="AJ1729" i="1"/>
  <c r="AJ1739" i="1"/>
  <c r="AJ1749" i="1"/>
  <c r="AJ1759" i="1"/>
  <c r="AJ1769" i="1"/>
  <c r="AJ1779" i="1"/>
  <c r="AJ1789" i="1"/>
  <c r="AJ1799" i="1"/>
  <c r="AI9" i="1"/>
  <c r="AI19" i="1"/>
  <c r="AI29" i="1"/>
  <c r="AI39" i="1"/>
  <c r="AI49" i="1"/>
  <c r="AI59" i="1"/>
  <c r="AI69" i="1"/>
  <c r="AI79" i="1"/>
  <c r="AI89" i="1"/>
  <c r="AI99" i="1"/>
  <c r="AI109" i="1"/>
  <c r="AI119" i="1"/>
  <c r="AI129" i="1"/>
  <c r="AI139" i="1"/>
  <c r="AI149" i="1"/>
  <c r="AI159" i="1"/>
  <c r="AI169" i="1"/>
  <c r="AI179" i="1"/>
  <c r="AI189" i="1"/>
  <c r="AI199" i="1"/>
  <c r="AI209" i="1"/>
  <c r="AI219" i="1"/>
  <c r="AI229" i="1"/>
  <c r="AI239" i="1"/>
  <c r="AI249" i="1"/>
  <c r="AI259" i="1"/>
  <c r="AI269" i="1"/>
  <c r="AI279" i="1"/>
  <c r="AI289" i="1"/>
  <c r="AI299" i="1"/>
  <c r="AI309" i="1"/>
  <c r="AI319" i="1"/>
  <c r="AI329" i="1"/>
  <c r="AI339" i="1"/>
  <c r="AI349" i="1"/>
  <c r="AI359" i="1"/>
  <c r="AI369" i="1"/>
  <c r="AI379" i="1"/>
  <c r="AI389" i="1"/>
  <c r="AI399" i="1"/>
  <c r="AI409" i="1"/>
  <c r="AI419" i="1"/>
  <c r="AI429" i="1"/>
  <c r="AI439" i="1"/>
  <c r="AI449" i="1"/>
  <c r="AI459" i="1"/>
  <c r="AI469" i="1"/>
  <c r="AI479" i="1"/>
  <c r="AI489" i="1"/>
  <c r="AI499" i="1"/>
  <c r="AI509" i="1"/>
  <c r="AI519" i="1"/>
  <c r="AI529" i="1"/>
  <c r="AI539" i="1"/>
  <c r="AI549" i="1"/>
  <c r="AI559" i="1"/>
  <c r="AI569" i="1"/>
  <c r="AI579" i="1"/>
  <c r="AI589" i="1"/>
  <c r="AI599" i="1"/>
  <c r="AI609" i="1"/>
  <c r="AI619" i="1"/>
  <c r="AI629" i="1"/>
  <c r="AI639" i="1"/>
  <c r="AI649" i="1"/>
  <c r="AI659" i="1"/>
  <c r="AI669" i="1"/>
  <c r="AI679" i="1"/>
  <c r="AI689" i="1"/>
  <c r="AI699" i="1"/>
  <c r="AI709" i="1"/>
  <c r="AI719" i="1"/>
  <c r="AI729" i="1"/>
  <c r="AI739" i="1"/>
  <c r="AI749" i="1"/>
  <c r="AI759" i="1"/>
  <c r="AI769" i="1"/>
  <c r="AI779" i="1"/>
  <c r="AI789" i="1"/>
  <c r="AI799" i="1"/>
  <c r="AI809" i="1"/>
  <c r="AI819" i="1"/>
  <c r="AI829" i="1"/>
  <c r="AI839" i="1"/>
  <c r="AI849" i="1"/>
  <c r="AI859" i="1"/>
  <c r="AI869" i="1"/>
  <c r="AI879" i="1"/>
  <c r="AI889" i="1"/>
  <c r="AI899" i="1"/>
  <c r="AI909" i="1"/>
  <c r="AI919" i="1"/>
  <c r="AI929" i="1"/>
  <c r="AI939" i="1"/>
  <c r="AI949" i="1"/>
  <c r="AI959" i="1"/>
  <c r="AI969" i="1"/>
  <c r="AI979" i="1"/>
  <c r="AI989" i="1"/>
  <c r="AI999" i="1"/>
  <c r="AI1009" i="1"/>
  <c r="AI1019" i="1"/>
  <c r="AI1029" i="1"/>
  <c r="AI1039" i="1"/>
  <c r="AI1049" i="1"/>
  <c r="AI1059" i="1"/>
  <c r="AI1069" i="1"/>
  <c r="AI1079" i="1"/>
  <c r="AI1089" i="1"/>
  <c r="AI1099" i="1"/>
  <c r="AI1109" i="1"/>
  <c r="AI1119" i="1"/>
  <c r="AI1129" i="1"/>
  <c r="AI1139" i="1"/>
  <c r="AI1149" i="1"/>
  <c r="AI1159" i="1"/>
  <c r="AI1169" i="1"/>
  <c r="AI1179" i="1"/>
  <c r="AI1189" i="1"/>
  <c r="AI1199" i="1"/>
  <c r="AI1209" i="1"/>
  <c r="AI1219" i="1"/>
  <c r="AI1229" i="1"/>
  <c r="AI1239" i="1"/>
  <c r="AI1249" i="1"/>
  <c r="AI1259" i="1"/>
  <c r="AI1269" i="1"/>
  <c r="AI1279" i="1"/>
  <c r="AI1289" i="1"/>
  <c r="AI1299" i="1"/>
  <c r="AI1309" i="1"/>
  <c r="AI1319" i="1"/>
  <c r="AI1329" i="1"/>
  <c r="AI1339" i="1"/>
  <c r="AI1349" i="1"/>
  <c r="AK1704" i="1"/>
  <c r="AK1774" i="1"/>
  <c r="AJ24" i="1"/>
  <c r="AJ74" i="1"/>
  <c r="AJ124" i="1"/>
  <c r="AJ174" i="1"/>
  <c r="AJ224" i="1"/>
  <c r="AJ274" i="1"/>
  <c r="AJ324" i="1"/>
  <c r="AJ372" i="1"/>
  <c r="AJ404" i="1"/>
  <c r="AJ435" i="1"/>
  <c r="AJ472" i="1"/>
  <c r="AJ495" i="1"/>
  <c r="AJ522" i="1"/>
  <c r="AJ545" i="1"/>
  <c r="AJ568" i="1"/>
  <c r="AJ588" i="1"/>
  <c r="AJ608" i="1"/>
  <c r="AJ628" i="1"/>
  <c r="AJ648" i="1"/>
  <c r="AJ668" i="1"/>
  <c r="AJ688" i="1"/>
  <c r="AJ708" i="1"/>
  <c r="AJ728" i="1"/>
  <c r="AJ745" i="1"/>
  <c r="AJ762" i="1"/>
  <c r="AJ778" i="1"/>
  <c r="AJ795" i="1"/>
  <c r="AJ812" i="1"/>
  <c r="AJ828" i="1"/>
  <c r="AJ845" i="1"/>
  <c r="AJ862" i="1"/>
  <c r="AJ878" i="1"/>
  <c r="AJ895" i="1"/>
  <c r="AJ912" i="1"/>
  <c r="AJ928" i="1"/>
  <c r="AJ945" i="1"/>
  <c r="AJ962" i="1"/>
  <c r="AJ974" i="1"/>
  <c r="AJ987" i="1"/>
  <c r="AJ999" i="1"/>
  <c r="AJ1012" i="1"/>
  <c r="AJ1023" i="1"/>
  <c r="AJ1034" i="1"/>
  <c r="AJ1045" i="1"/>
  <c r="AJ1057" i="1"/>
  <c r="AJ1068" i="1"/>
  <c r="AJ1079" i="1"/>
  <c r="AJ1090" i="1"/>
  <c r="AJ1100" i="1"/>
  <c r="AJ1110" i="1"/>
  <c r="AJ1120" i="1"/>
  <c r="AJ1130" i="1"/>
  <c r="AJ1140" i="1"/>
  <c r="AJ1150" i="1"/>
  <c r="AJ1160" i="1"/>
  <c r="AJ1170" i="1"/>
  <c r="AJ1180" i="1"/>
  <c r="AJ1190" i="1"/>
  <c r="AJ1200" i="1"/>
  <c r="AJ1210" i="1"/>
  <c r="AJ1220" i="1"/>
  <c r="AJ1230" i="1"/>
  <c r="AJ1240" i="1"/>
  <c r="AJ1250" i="1"/>
  <c r="AJ1260" i="1"/>
  <c r="AJ1270" i="1"/>
  <c r="AJ1280" i="1"/>
  <c r="AJ1290" i="1"/>
  <c r="AJ1300" i="1"/>
  <c r="AJ1310" i="1"/>
  <c r="AJ1320" i="1"/>
  <c r="AJ1330" i="1"/>
  <c r="AJ1340" i="1"/>
  <c r="AJ1350" i="1"/>
  <c r="AJ1360" i="1"/>
  <c r="AJ1370" i="1"/>
  <c r="AJ1380" i="1"/>
  <c r="AJ1390" i="1"/>
  <c r="AJ1400" i="1"/>
  <c r="AJ1410" i="1"/>
  <c r="AJ1420" i="1"/>
  <c r="AJ1430" i="1"/>
  <c r="AJ1440" i="1"/>
  <c r="AJ1450" i="1"/>
  <c r="AJ1460" i="1"/>
  <c r="AJ1470" i="1"/>
  <c r="AJ1480" i="1"/>
  <c r="AJ1490" i="1"/>
  <c r="AJ1500" i="1"/>
  <c r="AJ1510" i="1"/>
  <c r="AJ1520" i="1"/>
  <c r="AJ1530" i="1"/>
  <c r="AJ1540" i="1"/>
  <c r="AJ1550" i="1"/>
  <c r="AJ1560" i="1"/>
  <c r="AJ1570" i="1"/>
  <c r="AJ1580" i="1"/>
  <c r="AJ1590" i="1"/>
  <c r="AJ1600" i="1"/>
  <c r="AJ1610" i="1"/>
  <c r="AJ1620" i="1"/>
  <c r="AJ1630" i="1"/>
  <c r="AJ1640" i="1"/>
  <c r="AJ1650" i="1"/>
  <c r="AJ1660" i="1"/>
  <c r="AJ1670" i="1"/>
  <c r="AJ1680" i="1"/>
  <c r="AJ1690" i="1"/>
  <c r="AJ1700" i="1"/>
  <c r="AJ1710" i="1"/>
  <c r="AJ1720" i="1"/>
  <c r="AJ1730" i="1"/>
  <c r="AJ1740" i="1"/>
  <c r="AJ1750" i="1"/>
  <c r="AJ1760" i="1"/>
  <c r="AJ1770" i="1"/>
  <c r="AJ1780" i="1"/>
  <c r="AJ1790" i="1"/>
  <c r="AJ1800" i="1"/>
  <c r="AI10" i="1"/>
  <c r="AI20" i="1"/>
  <c r="AI30" i="1"/>
  <c r="AI40" i="1"/>
  <c r="AI50" i="1"/>
  <c r="AI60" i="1"/>
  <c r="AI70" i="1"/>
  <c r="AI80" i="1"/>
  <c r="AI90" i="1"/>
  <c r="AI100" i="1"/>
  <c r="AI110" i="1"/>
  <c r="AI120" i="1"/>
  <c r="AI130" i="1"/>
  <c r="AI140" i="1"/>
  <c r="AI150" i="1"/>
  <c r="AI160" i="1"/>
  <c r="AI170" i="1"/>
  <c r="AI180" i="1"/>
  <c r="AI190" i="1"/>
  <c r="AI200" i="1"/>
  <c r="AI210" i="1"/>
  <c r="AI220" i="1"/>
  <c r="AI230" i="1"/>
  <c r="AI240" i="1"/>
  <c r="AI250" i="1"/>
  <c r="AI260" i="1"/>
  <c r="AI270" i="1"/>
  <c r="AI280" i="1"/>
  <c r="AI290" i="1"/>
  <c r="AI300" i="1"/>
  <c r="AI310" i="1"/>
  <c r="AI320" i="1"/>
  <c r="AI330" i="1"/>
  <c r="AI340" i="1"/>
  <c r="AI350" i="1"/>
  <c r="AI360" i="1"/>
  <c r="AI370" i="1"/>
  <c r="AI380" i="1"/>
  <c r="AI390" i="1"/>
  <c r="AI400" i="1"/>
  <c r="AI410" i="1"/>
  <c r="AI420" i="1"/>
  <c r="AI430" i="1"/>
  <c r="AI440" i="1"/>
  <c r="AI450" i="1"/>
  <c r="AI460" i="1"/>
  <c r="AI470" i="1"/>
  <c r="AI480" i="1"/>
  <c r="AI490" i="1"/>
  <c r="AI500" i="1"/>
  <c r="AI510" i="1"/>
  <c r="AI520" i="1"/>
  <c r="AI530" i="1"/>
  <c r="AI540" i="1"/>
  <c r="AI550" i="1"/>
  <c r="AI560" i="1"/>
  <c r="AI570" i="1"/>
  <c r="AI580" i="1"/>
  <c r="AI590" i="1"/>
  <c r="AI600" i="1"/>
  <c r="AI610" i="1"/>
  <c r="AI620" i="1"/>
  <c r="AI630" i="1"/>
  <c r="AI640" i="1"/>
  <c r="AI650" i="1"/>
  <c r="AI660" i="1"/>
  <c r="AI670" i="1"/>
  <c r="AI680" i="1"/>
  <c r="AI690" i="1"/>
  <c r="AI700" i="1"/>
  <c r="AI710" i="1"/>
  <c r="AI720" i="1"/>
  <c r="AI730" i="1"/>
  <c r="AI740" i="1"/>
  <c r="AI750" i="1"/>
  <c r="AI760" i="1"/>
  <c r="AI770" i="1"/>
  <c r="AI780" i="1"/>
  <c r="AI790" i="1"/>
  <c r="AI800" i="1"/>
  <c r="AI810" i="1"/>
  <c r="AI820" i="1"/>
  <c r="AI830" i="1"/>
  <c r="AI840" i="1"/>
  <c r="AI850" i="1"/>
  <c r="AI860" i="1"/>
  <c r="AI870" i="1"/>
  <c r="AI880" i="1"/>
  <c r="AI890" i="1"/>
  <c r="AI900" i="1"/>
  <c r="AI910" i="1"/>
  <c r="AI920" i="1"/>
  <c r="AI930" i="1"/>
  <c r="AI940" i="1"/>
  <c r="AI950" i="1"/>
  <c r="AI960" i="1"/>
  <c r="AI970" i="1"/>
  <c r="AI980" i="1"/>
  <c r="AI990" i="1"/>
  <c r="AI1000" i="1"/>
  <c r="AI1010" i="1"/>
  <c r="AI1020" i="1"/>
  <c r="AI1030" i="1"/>
  <c r="AI1040" i="1"/>
  <c r="AI1050" i="1"/>
  <c r="AI1060" i="1"/>
  <c r="AI1070" i="1"/>
  <c r="AI1080" i="1"/>
  <c r="AI1090" i="1"/>
  <c r="AI1100" i="1"/>
  <c r="AI1110" i="1"/>
  <c r="AI1120" i="1"/>
  <c r="AI1130" i="1"/>
  <c r="AI1140" i="1"/>
  <c r="AI1150" i="1"/>
  <c r="AI1160" i="1"/>
  <c r="AI1170" i="1"/>
  <c r="AI1180" i="1"/>
  <c r="AI1190" i="1"/>
  <c r="AI1200" i="1"/>
  <c r="AI1210" i="1"/>
  <c r="AI1220" i="1"/>
  <c r="AI1230" i="1"/>
  <c r="AI1240" i="1"/>
  <c r="AI1250" i="1"/>
  <c r="AI1260" i="1"/>
  <c r="AI1270" i="1"/>
  <c r="AI1280" i="1"/>
  <c r="AI1290" i="1"/>
  <c r="AI1300" i="1"/>
  <c r="AI1310" i="1"/>
  <c r="AI1320" i="1"/>
  <c r="AI1330" i="1"/>
  <c r="AI1340" i="1"/>
  <c r="AK1714" i="1"/>
  <c r="AK1782" i="1"/>
  <c r="AJ32" i="1"/>
  <c r="AJ82" i="1"/>
  <c r="AJ132" i="1"/>
  <c r="AJ182" i="1"/>
  <c r="AJ232" i="1"/>
  <c r="AJ282" i="1"/>
  <c r="AJ332" i="1"/>
  <c r="AJ374" i="1"/>
  <c r="AJ405" i="1"/>
  <c r="AJ442" i="1"/>
  <c r="AJ474" i="1"/>
  <c r="AJ497" i="1"/>
  <c r="AJ524" i="1"/>
  <c r="AJ547" i="1"/>
  <c r="AJ572" i="1"/>
  <c r="AJ592" i="1"/>
  <c r="AJ612" i="1"/>
  <c r="AJ632" i="1"/>
  <c r="AJ652" i="1"/>
  <c r="AJ672" i="1"/>
  <c r="AJ692" i="1"/>
  <c r="AJ712" i="1"/>
  <c r="AJ729" i="1"/>
  <c r="AJ747" i="1"/>
  <c r="AJ764" i="1"/>
  <c r="AJ779" i="1"/>
  <c r="AJ797" i="1"/>
  <c r="AJ814" i="1"/>
  <c r="AJ829" i="1"/>
  <c r="AJ847" i="1"/>
  <c r="AJ864" i="1"/>
  <c r="AJ879" i="1"/>
  <c r="AJ897" i="1"/>
  <c r="AJ914" i="1"/>
  <c r="AJ929" i="1"/>
  <c r="AJ947" i="1"/>
  <c r="AJ963" i="1"/>
  <c r="AJ975" i="1"/>
  <c r="AJ988" i="1"/>
  <c r="AJ1000" i="1"/>
  <c r="AJ1013" i="1"/>
  <c r="AJ1024" i="1"/>
  <c r="AJ1035" i="1"/>
  <c r="AJ1047" i="1"/>
  <c r="AJ1058" i="1"/>
  <c r="AJ1069" i="1"/>
  <c r="AJ1080" i="1"/>
  <c r="AJ1091" i="1"/>
  <c r="AJ1101" i="1"/>
  <c r="AJ1111" i="1"/>
  <c r="AJ1121" i="1"/>
  <c r="AJ1131" i="1"/>
  <c r="AJ1141" i="1"/>
  <c r="AJ1151" i="1"/>
  <c r="AJ1161" i="1"/>
  <c r="AJ1171" i="1"/>
  <c r="AJ1181" i="1"/>
  <c r="AJ1191" i="1"/>
  <c r="AJ1201" i="1"/>
  <c r="AJ1211" i="1"/>
  <c r="AJ1221" i="1"/>
  <c r="AJ1231" i="1"/>
  <c r="AJ1241" i="1"/>
  <c r="AJ1251" i="1"/>
  <c r="AJ1261" i="1"/>
  <c r="AJ1271" i="1"/>
  <c r="AJ1281" i="1"/>
  <c r="AJ1291" i="1"/>
  <c r="AJ1301" i="1"/>
  <c r="AJ1311" i="1"/>
  <c r="AJ1321" i="1"/>
  <c r="AJ1331" i="1"/>
  <c r="AJ1341" i="1"/>
  <c r="AJ1351" i="1"/>
  <c r="AJ1361" i="1"/>
  <c r="AJ1371" i="1"/>
  <c r="AJ1381" i="1"/>
  <c r="AJ1391" i="1"/>
  <c r="AJ1401" i="1"/>
  <c r="AJ1411" i="1"/>
  <c r="AJ1421" i="1"/>
  <c r="AJ1431" i="1"/>
  <c r="AJ1441" i="1"/>
  <c r="AJ1451" i="1"/>
  <c r="AJ1461" i="1"/>
  <c r="AJ1471" i="1"/>
  <c r="AJ1481" i="1"/>
  <c r="AJ1491" i="1"/>
  <c r="AJ1501" i="1"/>
  <c r="AJ1511" i="1"/>
  <c r="AJ1521" i="1"/>
  <c r="AJ1531" i="1"/>
  <c r="AJ1541" i="1"/>
  <c r="AJ1551" i="1"/>
  <c r="AJ1561" i="1"/>
  <c r="AJ1571" i="1"/>
  <c r="AJ1581" i="1"/>
  <c r="AJ1591" i="1"/>
  <c r="AJ1601" i="1"/>
  <c r="AJ1611" i="1"/>
  <c r="AJ1621" i="1"/>
  <c r="AJ1631" i="1"/>
  <c r="AJ1641" i="1"/>
  <c r="AJ1651" i="1"/>
  <c r="AJ1661" i="1"/>
  <c r="AJ1671" i="1"/>
  <c r="AJ1681" i="1"/>
  <c r="AJ1691" i="1"/>
  <c r="AJ1701" i="1"/>
  <c r="AJ1711" i="1"/>
  <c r="AJ1721" i="1"/>
  <c r="AJ1731" i="1"/>
  <c r="AJ1741" i="1"/>
  <c r="AJ1751" i="1"/>
  <c r="AJ1761" i="1"/>
  <c r="AJ1771" i="1"/>
  <c r="AJ1781" i="1"/>
  <c r="AJ1791" i="1"/>
  <c r="AJ1801" i="1"/>
  <c r="AI11" i="1"/>
  <c r="AI21" i="1"/>
  <c r="AI31" i="1"/>
  <c r="AI41" i="1"/>
  <c r="AI51" i="1"/>
  <c r="AI61" i="1"/>
  <c r="AI71" i="1"/>
  <c r="AI81" i="1"/>
  <c r="AI91" i="1"/>
  <c r="AI101" i="1"/>
  <c r="AI111" i="1"/>
  <c r="AI121" i="1"/>
  <c r="AI131" i="1"/>
  <c r="AI141" i="1"/>
  <c r="AI151" i="1"/>
  <c r="AI161" i="1"/>
  <c r="AI171" i="1"/>
  <c r="AI181" i="1"/>
  <c r="AI191" i="1"/>
  <c r="AI201" i="1"/>
  <c r="AI211" i="1"/>
  <c r="AI221" i="1"/>
  <c r="AI231" i="1"/>
  <c r="AI241" i="1"/>
  <c r="AI251" i="1"/>
  <c r="AI261" i="1"/>
  <c r="AI271" i="1"/>
  <c r="AI281" i="1"/>
  <c r="AI291" i="1"/>
  <c r="AI301" i="1"/>
  <c r="AI311" i="1"/>
  <c r="AI321" i="1"/>
  <c r="AI331" i="1"/>
  <c r="AI341" i="1"/>
  <c r="AI351" i="1"/>
  <c r="AI361" i="1"/>
  <c r="AI371" i="1"/>
  <c r="AI381" i="1"/>
  <c r="AI391" i="1"/>
  <c r="AI401" i="1"/>
  <c r="AI411" i="1"/>
  <c r="AI421" i="1"/>
  <c r="AI431" i="1"/>
  <c r="AI441" i="1"/>
  <c r="AI451" i="1"/>
  <c r="AI461" i="1"/>
  <c r="AI471" i="1"/>
  <c r="AI481" i="1"/>
  <c r="AI491" i="1"/>
  <c r="AI501" i="1"/>
  <c r="AI511" i="1"/>
  <c r="AI521" i="1"/>
  <c r="AI531" i="1"/>
  <c r="AI541" i="1"/>
  <c r="AI551" i="1"/>
  <c r="AI561" i="1"/>
  <c r="AI571" i="1"/>
  <c r="AI581" i="1"/>
  <c r="AI591" i="1"/>
  <c r="AI601" i="1"/>
  <c r="AI611" i="1"/>
  <c r="AI621" i="1"/>
  <c r="AI631" i="1"/>
  <c r="AI641" i="1"/>
  <c r="AI651" i="1"/>
  <c r="AI661" i="1"/>
  <c r="AI671" i="1"/>
  <c r="AI681" i="1"/>
  <c r="AI691" i="1"/>
  <c r="AI701" i="1"/>
  <c r="AI711" i="1"/>
  <c r="AI721" i="1"/>
  <c r="AI731" i="1"/>
  <c r="AI741" i="1"/>
  <c r="AI751" i="1"/>
  <c r="AI761" i="1"/>
  <c r="AI771" i="1"/>
  <c r="AI781" i="1"/>
  <c r="AI791" i="1"/>
  <c r="AI801" i="1"/>
  <c r="AI811" i="1"/>
  <c r="AI821" i="1"/>
  <c r="AI831" i="1"/>
  <c r="AI841" i="1"/>
  <c r="AI851" i="1"/>
  <c r="AI861" i="1"/>
  <c r="AI871" i="1"/>
  <c r="AI881" i="1"/>
  <c r="AI891" i="1"/>
  <c r="AI901" i="1"/>
  <c r="AI911" i="1"/>
  <c r="AK1724" i="1"/>
  <c r="AK1784" i="1"/>
  <c r="AJ34" i="1"/>
  <c r="AJ84" i="1"/>
  <c r="AJ134" i="1"/>
  <c r="AJ184" i="1"/>
  <c r="AJ234" i="1"/>
  <c r="AJ284" i="1"/>
  <c r="AJ334" i="1"/>
  <c r="AJ375" i="1"/>
  <c r="AJ412" i="1"/>
  <c r="AJ444" i="1"/>
  <c r="AJ475" i="1"/>
  <c r="AJ502" i="1"/>
  <c r="AJ525" i="1"/>
  <c r="AJ552" i="1"/>
  <c r="AJ574" i="1"/>
  <c r="AJ594" i="1"/>
  <c r="AJ614" i="1"/>
  <c r="AJ634" i="1"/>
  <c r="AJ654" i="1"/>
  <c r="AJ674" i="1"/>
  <c r="AJ694" i="1"/>
  <c r="AJ714" i="1"/>
  <c r="AJ732" i="1"/>
  <c r="AJ748" i="1"/>
  <c r="AJ765" i="1"/>
  <c r="AJ782" i="1"/>
  <c r="AJ798" i="1"/>
  <c r="AJ815" i="1"/>
  <c r="AJ832" i="1"/>
  <c r="AJ848" i="1"/>
  <c r="AJ865" i="1"/>
  <c r="AJ882" i="1"/>
  <c r="AJ898" i="1"/>
  <c r="AJ915" i="1"/>
  <c r="AJ932" i="1"/>
  <c r="AJ948" i="1"/>
  <c r="AJ964" i="1"/>
  <c r="AJ977" i="1"/>
  <c r="AJ989" i="1"/>
  <c r="AJ1002" i="1"/>
  <c r="AJ1014" i="1"/>
  <c r="AJ1025" i="1"/>
  <c r="AJ1037" i="1"/>
  <c r="AJ1048" i="1"/>
  <c r="AJ1059" i="1"/>
  <c r="AJ1070" i="1"/>
  <c r="AJ1081" i="1"/>
  <c r="AJ1092" i="1"/>
  <c r="AJ1102" i="1"/>
  <c r="AJ1112" i="1"/>
  <c r="AJ1122" i="1"/>
  <c r="AJ1132" i="1"/>
  <c r="AJ1142" i="1"/>
  <c r="AJ1152" i="1"/>
  <c r="AJ1162" i="1"/>
  <c r="AJ1172" i="1"/>
  <c r="AJ1182" i="1"/>
  <c r="AJ1192" i="1"/>
  <c r="AJ1202" i="1"/>
  <c r="AJ1212" i="1"/>
  <c r="AJ1222" i="1"/>
  <c r="AJ1232" i="1"/>
  <c r="AJ1242" i="1"/>
  <c r="AJ1252" i="1"/>
  <c r="AJ1262" i="1"/>
  <c r="AJ1272" i="1"/>
  <c r="AJ1282" i="1"/>
  <c r="AJ1292" i="1"/>
  <c r="AJ1302" i="1"/>
  <c r="AJ1312" i="1"/>
  <c r="AJ1322" i="1"/>
  <c r="AJ1332" i="1"/>
  <c r="AJ1342" i="1"/>
  <c r="AJ1352" i="1"/>
  <c r="AJ1362" i="1"/>
  <c r="AJ1372" i="1"/>
  <c r="AJ1382" i="1"/>
  <c r="AJ1392" i="1"/>
  <c r="AJ1402" i="1"/>
  <c r="AJ1412" i="1"/>
  <c r="AJ1422" i="1"/>
  <c r="AJ1432" i="1"/>
  <c r="AJ1442" i="1"/>
  <c r="AJ1452" i="1"/>
  <c r="AJ1462" i="1"/>
  <c r="AJ1472" i="1"/>
  <c r="AJ1482" i="1"/>
  <c r="AJ1492" i="1"/>
  <c r="AJ1502" i="1"/>
  <c r="AJ1512" i="1"/>
  <c r="AJ1522" i="1"/>
  <c r="AJ1532" i="1"/>
  <c r="AJ1542" i="1"/>
  <c r="AJ1552" i="1"/>
  <c r="AJ1562" i="1"/>
  <c r="AJ1572" i="1"/>
  <c r="AJ1582" i="1"/>
  <c r="AJ1592" i="1"/>
  <c r="AJ1602" i="1"/>
  <c r="AJ1612" i="1"/>
  <c r="AJ1622" i="1"/>
  <c r="AJ1632" i="1"/>
  <c r="AJ1642" i="1"/>
  <c r="AJ1652" i="1"/>
  <c r="AJ1662" i="1"/>
  <c r="AJ1672" i="1"/>
  <c r="AJ1682" i="1"/>
  <c r="AJ1692" i="1"/>
  <c r="AJ1702" i="1"/>
  <c r="AJ1712" i="1"/>
  <c r="AJ1722" i="1"/>
  <c r="AJ1732" i="1"/>
  <c r="AJ1742" i="1"/>
  <c r="AJ1752" i="1"/>
  <c r="AJ1762" i="1"/>
  <c r="AJ1772" i="1"/>
  <c r="AJ1782" i="1"/>
  <c r="AJ1792" i="1"/>
  <c r="AJ1802" i="1"/>
  <c r="AI12" i="1"/>
  <c r="AI22" i="1"/>
  <c r="AI32" i="1"/>
  <c r="AI42" i="1"/>
  <c r="AI52" i="1"/>
  <c r="AI62" i="1"/>
  <c r="AI72" i="1"/>
  <c r="AI82" i="1"/>
  <c r="AI92" i="1"/>
  <c r="AI102" i="1"/>
  <c r="AI112" i="1"/>
  <c r="AI122" i="1"/>
  <c r="AI132" i="1"/>
  <c r="AI142" i="1"/>
  <c r="AI152" i="1"/>
  <c r="AI162" i="1"/>
  <c r="AI172" i="1"/>
  <c r="AI182" i="1"/>
  <c r="AI192" i="1"/>
  <c r="AI202" i="1"/>
  <c r="AI212" i="1"/>
  <c r="AI222" i="1"/>
  <c r="AI232" i="1"/>
  <c r="AK1734" i="1"/>
  <c r="AK1792" i="1"/>
  <c r="AJ42" i="1"/>
  <c r="AJ92" i="1"/>
  <c r="AJ142" i="1"/>
  <c r="AJ192" i="1"/>
  <c r="AJ242" i="1"/>
  <c r="AJ292" i="1"/>
  <c r="AJ342" i="1"/>
  <c r="AJ382" i="1"/>
  <c r="AJ414" i="1"/>
  <c r="AJ445" i="1"/>
  <c r="AJ477" i="1"/>
  <c r="AJ504" i="1"/>
  <c r="AJ527" i="1"/>
  <c r="AJ554" i="1"/>
  <c r="AJ575" i="1"/>
  <c r="AJ595" i="1"/>
  <c r="AJ615" i="1"/>
  <c r="AJ635" i="1"/>
  <c r="AJ655" i="1"/>
  <c r="AJ675" i="1"/>
  <c r="AJ695" i="1"/>
  <c r="AJ715" i="1"/>
  <c r="AJ734" i="1"/>
  <c r="AJ749" i="1"/>
  <c r="AJ767" i="1"/>
  <c r="AJ784" i="1"/>
  <c r="AJ799" i="1"/>
  <c r="AJ817" i="1"/>
  <c r="AJ834" i="1"/>
  <c r="AJ849" i="1"/>
  <c r="AJ867" i="1"/>
  <c r="AJ884" i="1"/>
  <c r="AJ899" i="1"/>
  <c r="AJ917" i="1"/>
  <c r="AJ934" i="1"/>
  <c r="AJ949" i="1"/>
  <c r="AJ965" i="1"/>
  <c r="AJ978" i="1"/>
  <c r="AJ990" i="1"/>
  <c r="AJ1003" i="1"/>
  <c r="AJ1015" i="1"/>
  <c r="AJ1027" i="1"/>
  <c r="AJ1038" i="1"/>
  <c r="AJ1049" i="1"/>
  <c r="AJ1060" i="1"/>
  <c r="AJ1071" i="1"/>
  <c r="AJ1082" i="1"/>
  <c r="AJ1093" i="1"/>
  <c r="AJ1103" i="1"/>
  <c r="AJ1113" i="1"/>
  <c r="AJ1123" i="1"/>
  <c r="AJ1133" i="1"/>
  <c r="AJ1143" i="1"/>
  <c r="AJ1153" i="1"/>
  <c r="AJ1163" i="1"/>
  <c r="AJ1173" i="1"/>
  <c r="AJ1183" i="1"/>
  <c r="AJ1193" i="1"/>
  <c r="AJ1203" i="1"/>
  <c r="AJ1213" i="1"/>
  <c r="AJ1223" i="1"/>
  <c r="AJ1233" i="1"/>
  <c r="AJ1243" i="1"/>
  <c r="AJ1253" i="1"/>
  <c r="AJ1263" i="1"/>
  <c r="AJ1273" i="1"/>
  <c r="AJ1283" i="1"/>
  <c r="AJ1293" i="1"/>
  <c r="AJ1303" i="1"/>
  <c r="AJ1313" i="1"/>
  <c r="AJ1323" i="1"/>
  <c r="AJ1333" i="1"/>
  <c r="AJ1343" i="1"/>
  <c r="AJ1353" i="1"/>
  <c r="AJ1363" i="1"/>
  <c r="AJ1373" i="1"/>
  <c r="AJ1383" i="1"/>
  <c r="AJ1393" i="1"/>
  <c r="AJ1403" i="1"/>
  <c r="AJ1413" i="1"/>
  <c r="AJ1423" i="1"/>
  <c r="AJ1433" i="1"/>
  <c r="AJ1443" i="1"/>
  <c r="AJ1453" i="1"/>
  <c r="AJ1463" i="1"/>
  <c r="AJ1473" i="1"/>
  <c r="AJ1483" i="1"/>
  <c r="AJ1493" i="1"/>
  <c r="AJ1503" i="1"/>
  <c r="AJ1513" i="1"/>
  <c r="AJ1523" i="1"/>
  <c r="AJ1533" i="1"/>
  <c r="AJ1543" i="1"/>
  <c r="AJ1553" i="1"/>
  <c r="AJ1563" i="1"/>
  <c r="AJ1573" i="1"/>
  <c r="AJ1583" i="1"/>
  <c r="AJ1593" i="1"/>
  <c r="AJ1603" i="1"/>
  <c r="AJ1613" i="1"/>
  <c r="AJ1623" i="1"/>
  <c r="AJ1633" i="1"/>
  <c r="AJ1643" i="1"/>
  <c r="AJ1653" i="1"/>
  <c r="AJ1663" i="1"/>
  <c r="AJ1673" i="1"/>
  <c r="AJ1683" i="1"/>
  <c r="AJ1693" i="1"/>
  <c r="AJ1703" i="1"/>
  <c r="AJ1713" i="1"/>
  <c r="AJ1723" i="1"/>
  <c r="AJ1733" i="1"/>
  <c r="AJ1743" i="1"/>
  <c r="AJ1753" i="1"/>
  <c r="AJ1763" i="1"/>
  <c r="AJ1773" i="1"/>
  <c r="AJ1783" i="1"/>
  <c r="AJ1793" i="1"/>
  <c r="AI3" i="1"/>
  <c r="AI13" i="1"/>
  <c r="AI23" i="1"/>
  <c r="AI33" i="1"/>
  <c r="AI43" i="1"/>
  <c r="AI53" i="1"/>
  <c r="AI63" i="1"/>
  <c r="AI73" i="1"/>
  <c r="AI83" i="1"/>
  <c r="AI93" i="1"/>
  <c r="AI103" i="1"/>
  <c r="AI113" i="1"/>
  <c r="AI123" i="1"/>
  <c r="AI133" i="1"/>
  <c r="AI143" i="1"/>
  <c r="AI153" i="1"/>
  <c r="AI163" i="1"/>
  <c r="AI173" i="1"/>
  <c r="AI183" i="1"/>
  <c r="AI193" i="1"/>
  <c r="AI203" i="1"/>
  <c r="AI213" i="1"/>
  <c r="AI223" i="1"/>
  <c r="AI233" i="1"/>
  <c r="AI243" i="1"/>
  <c r="AI253" i="1"/>
  <c r="AI263" i="1"/>
  <c r="AI273" i="1"/>
  <c r="AI283" i="1"/>
  <c r="AI293" i="1"/>
  <c r="AI303" i="1"/>
  <c r="AI313" i="1"/>
  <c r="AI323" i="1"/>
  <c r="AI333" i="1"/>
  <c r="AI343" i="1"/>
  <c r="AI353" i="1"/>
  <c r="AI363" i="1"/>
  <c r="AI373" i="1"/>
  <c r="AI383" i="1"/>
  <c r="AI393" i="1"/>
  <c r="AI403" i="1"/>
  <c r="AI413" i="1"/>
  <c r="AI423" i="1"/>
  <c r="AI433" i="1"/>
  <c r="AI443" i="1"/>
  <c r="AI453" i="1"/>
  <c r="AI463" i="1"/>
  <c r="AI473" i="1"/>
  <c r="AI483" i="1"/>
  <c r="AI493" i="1"/>
  <c r="AI503" i="1"/>
  <c r="AI513" i="1"/>
  <c r="AI523" i="1"/>
  <c r="AI533" i="1"/>
  <c r="AI543" i="1"/>
  <c r="AI553" i="1"/>
  <c r="AI563" i="1"/>
  <c r="AI573" i="1"/>
  <c r="AI583" i="1"/>
  <c r="AI593" i="1"/>
  <c r="AI603" i="1"/>
  <c r="AI613" i="1"/>
  <c r="AI623" i="1"/>
  <c r="AI633" i="1"/>
  <c r="AI643" i="1"/>
  <c r="AI653" i="1"/>
  <c r="AI663" i="1"/>
  <c r="AI673" i="1"/>
  <c r="AI683" i="1"/>
  <c r="AI693" i="1"/>
  <c r="AI703" i="1"/>
  <c r="AI713" i="1"/>
  <c r="AI723" i="1"/>
  <c r="AI733" i="1"/>
  <c r="AI743" i="1"/>
  <c r="AI753" i="1"/>
  <c r="AI763" i="1"/>
  <c r="AI773" i="1"/>
  <c r="AI783" i="1"/>
  <c r="AI793" i="1"/>
  <c r="AI803" i="1"/>
  <c r="AI813" i="1"/>
  <c r="AI823" i="1"/>
  <c r="AI833" i="1"/>
  <c r="AI843" i="1"/>
  <c r="AI853" i="1"/>
  <c r="AI863" i="1"/>
  <c r="AI873" i="1"/>
  <c r="AI883" i="1"/>
  <c r="AI893" i="1"/>
  <c r="AI903" i="1"/>
  <c r="AI913" i="1"/>
  <c r="AI923" i="1"/>
  <c r="AI933" i="1"/>
  <c r="AI943" i="1"/>
  <c r="AI953" i="1"/>
  <c r="AI963" i="1"/>
  <c r="AI973" i="1"/>
  <c r="AI983" i="1"/>
  <c r="AI993" i="1"/>
  <c r="AI1003" i="1"/>
  <c r="AI1013" i="1"/>
  <c r="AI1023" i="1"/>
  <c r="AI1033" i="1"/>
  <c r="AI1043" i="1"/>
  <c r="AI1053" i="1"/>
  <c r="AI1063" i="1"/>
  <c r="AI1073" i="1"/>
  <c r="AI1083" i="1"/>
  <c r="AI1093" i="1"/>
  <c r="AI1103" i="1"/>
  <c r="AI1113" i="1"/>
  <c r="AI1123" i="1"/>
  <c r="AI1133" i="1"/>
  <c r="AI1143" i="1"/>
  <c r="AI1153" i="1"/>
  <c r="AI1163" i="1"/>
  <c r="AI1173" i="1"/>
  <c r="AI1183" i="1"/>
  <c r="AI1193" i="1"/>
  <c r="AI1203" i="1"/>
  <c r="AI1213" i="1"/>
  <c r="AI1223" i="1"/>
  <c r="AI1233" i="1"/>
  <c r="AI1243" i="1"/>
  <c r="AI1253" i="1"/>
  <c r="AI1263" i="1"/>
  <c r="AI1273" i="1"/>
  <c r="AI1283" i="1"/>
  <c r="AI1293" i="1"/>
  <c r="AI1303" i="1"/>
  <c r="AI1313" i="1"/>
  <c r="AI1323" i="1"/>
  <c r="AI1333" i="1"/>
  <c r="AI1343" i="1"/>
  <c r="AI1353" i="1"/>
  <c r="AI1363" i="1"/>
  <c r="AI1373" i="1"/>
  <c r="AI1383" i="1"/>
  <c r="AI1393" i="1"/>
  <c r="AI1403" i="1"/>
  <c r="AI1413" i="1"/>
  <c r="AI1423" i="1"/>
  <c r="AI1433" i="1"/>
  <c r="AI1443" i="1"/>
  <c r="AI1453" i="1"/>
  <c r="AI1463" i="1"/>
  <c r="AI1473" i="1"/>
  <c r="AI1483" i="1"/>
  <c r="AI1493" i="1"/>
  <c r="AI1503" i="1"/>
  <c r="AI1513" i="1"/>
  <c r="AK1744" i="1"/>
  <c r="AK1794" i="1"/>
  <c r="AJ44" i="1"/>
  <c r="AJ94" i="1"/>
  <c r="AJ144" i="1"/>
  <c r="AJ194" i="1"/>
  <c r="AJ244" i="1"/>
  <c r="AJ294" i="1"/>
  <c r="AJ344" i="1"/>
  <c r="AJ384" i="1"/>
  <c r="AJ415" i="1"/>
  <c r="AJ452" i="1"/>
  <c r="AJ482" i="1"/>
  <c r="AJ505" i="1"/>
  <c r="AJ532" i="1"/>
  <c r="AJ555" i="1"/>
  <c r="AJ577" i="1"/>
  <c r="AJ597" i="1"/>
  <c r="AJ617" i="1"/>
  <c r="AJ637" i="1"/>
  <c r="AJ657" i="1"/>
  <c r="AJ677" i="1"/>
  <c r="AJ697" i="1"/>
  <c r="AJ717" i="1"/>
  <c r="AJ735" i="1"/>
  <c r="AJ752" i="1"/>
  <c r="AJ768" i="1"/>
  <c r="AJ785" i="1"/>
  <c r="AJ802" i="1"/>
  <c r="AJ818" i="1"/>
  <c r="AJ835" i="1"/>
  <c r="AJ852" i="1"/>
  <c r="AJ868" i="1"/>
  <c r="AJ885" i="1"/>
  <c r="AJ902" i="1"/>
  <c r="AJ918" i="1"/>
  <c r="AJ935" i="1"/>
  <c r="AJ952" i="1"/>
  <c r="AJ967" i="1"/>
  <c r="AJ979" i="1"/>
  <c r="AJ992" i="1"/>
  <c r="AJ1004" i="1"/>
  <c r="AJ1017" i="1"/>
  <c r="AJ1028" i="1"/>
  <c r="AJ1039" i="1"/>
  <c r="AJ1050" i="1"/>
  <c r="AJ1061" i="1"/>
  <c r="AJ1072" i="1"/>
  <c r="AJ1083" i="1"/>
  <c r="AJ1094" i="1"/>
  <c r="AJ1104" i="1"/>
  <c r="AJ1114" i="1"/>
  <c r="AJ1124" i="1"/>
  <c r="AJ1134" i="1"/>
  <c r="AJ1144" i="1"/>
  <c r="AJ1154" i="1"/>
  <c r="AJ1164" i="1"/>
  <c r="AJ1174" i="1"/>
  <c r="AJ1184" i="1"/>
  <c r="AJ1194" i="1"/>
  <c r="AJ1204" i="1"/>
  <c r="AJ1214" i="1"/>
  <c r="AJ1224" i="1"/>
  <c r="AJ1234" i="1"/>
  <c r="AJ1244" i="1"/>
  <c r="AJ1254" i="1"/>
  <c r="AJ1264" i="1"/>
  <c r="AJ1274" i="1"/>
  <c r="AJ1284" i="1"/>
  <c r="AJ1294" i="1"/>
  <c r="AJ1304" i="1"/>
  <c r="AJ1314" i="1"/>
  <c r="AJ1324" i="1"/>
  <c r="AJ1334" i="1"/>
  <c r="AJ1344" i="1"/>
  <c r="AJ1354" i="1"/>
  <c r="AJ1364" i="1"/>
  <c r="AJ1374" i="1"/>
  <c r="AJ1384" i="1"/>
  <c r="AJ1394" i="1"/>
  <c r="AJ1404" i="1"/>
  <c r="AJ1414" i="1"/>
  <c r="AJ1424" i="1"/>
  <c r="AJ1434" i="1"/>
  <c r="AJ1444" i="1"/>
  <c r="AJ1454" i="1"/>
  <c r="AJ1464" i="1"/>
  <c r="AJ1474" i="1"/>
  <c r="AJ1484" i="1"/>
  <c r="AJ1494" i="1"/>
  <c r="AJ1504" i="1"/>
  <c r="AJ1514" i="1"/>
  <c r="AJ1524" i="1"/>
  <c r="AJ1534" i="1"/>
  <c r="AJ1544" i="1"/>
  <c r="AJ1554" i="1"/>
  <c r="AJ1564" i="1"/>
  <c r="AJ1574" i="1"/>
  <c r="AJ1584" i="1"/>
  <c r="AJ1594" i="1"/>
  <c r="AJ1604" i="1"/>
  <c r="AJ1614" i="1"/>
  <c r="AJ1624" i="1"/>
  <c r="AJ1634" i="1"/>
  <c r="AJ1644" i="1"/>
  <c r="AJ1654" i="1"/>
  <c r="AJ1664" i="1"/>
  <c r="AJ1674" i="1"/>
  <c r="AJ1684" i="1"/>
  <c r="AJ1694" i="1"/>
  <c r="AJ1704" i="1"/>
  <c r="AJ1714" i="1"/>
  <c r="AJ1724" i="1"/>
  <c r="AJ1734" i="1"/>
  <c r="AJ1744" i="1"/>
  <c r="AJ1754" i="1"/>
  <c r="AJ1764" i="1"/>
  <c r="AJ1774" i="1"/>
  <c r="AJ1784" i="1"/>
  <c r="AJ1794" i="1"/>
  <c r="AI4" i="1"/>
  <c r="AI14" i="1"/>
  <c r="AI24" i="1"/>
  <c r="AI34" i="1"/>
  <c r="AI44" i="1"/>
  <c r="AI54" i="1"/>
  <c r="AI64" i="1"/>
  <c r="AI74" i="1"/>
  <c r="AI84" i="1"/>
  <c r="AI94" i="1"/>
  <c r="AI104" i="1"/>
  <c r="AI114" i="1"/>
  <c r="AI124" i="1"/>
  <c r="AI134" i="1"/>
  <c r="AI144" i="1"/>
  <c r="AI154" i="1"/>
  <c r="AI164" i="1"/>
  <c r="AI174" i="1"/>
  <c r="AI184" i="1"/>
  <c r="AI194" i="1"/>
  <c r="AI204" i="1"/>
  <c r="AI214" i="1"/>
  <c r="AI224" i="1"/>
  <c r="AI234" i="1"/>
  <c r="AI244" i="1"/>
  <c r="AI254" i="1"/>
  <c r="AI264" i="1"/>
  <c r="AI274" i="1"/>
  <c r="AI284" i="1"/>
  <c r="AI294" i="1"/>
  <c r="AI304" i="1"/>
  <c r="AI314" i="1"/>
  <c r="AI324" i="1"/>
  <c r="AI334" i="1"/>
  <c r="AI344" i="1"/>
  <c r="AI354" i="1"/>
  <c r="AI364" i="1"/>
  <c r="AI374" i="1"/>
  <c r="AI384" i="1"/>
  <c r="AI394" i="1"/>
  <c r="AI404" i="1"/>
  <c r="AI414" i="1"/>
  <c r="AI424" i="1"/>
  <c r="AI434" i="1"/>
  <c r="AI444" i="1"/>
  <c r="AI454" i="1"/>
  <c r="AI464" i="1"/>
  <c r="AI474" i="1"/>
  <c r="AI484" i="1"/>
  <c r="AI494" i="1"/>
  <c r="AI504" i="1"/>
  <c r="AI514" i="1"/>
  <c r="AI524" i="1"/>
  <c r="AI534" i="1"/>
  <c r="AI544" i="1"/>
  <c r="AI554" i="1"/>
  <c r="AI564" i="1"/>
  <c r="AI574" i="1"/>
  <c r="AI584" i="1"/>
  <c r="AI594" i="1"/>
  <c r="AI604" i="1"/>
  <c r="AI614" i="1"/>
  <c r="AI624" i="1"/>
  <c r="AI634" i="1"/>
  <c r="AI644" i="1"/>
  <c r="AI654" i="1"/>
  <c r="AI664" i="1"/>
  <c r="AI674" i="1"/>
  <c r="AI684" i="1"/>
  <c r="AI694" i="1"/>
  <c r="AI704" i="1"/>
  <c r="AI714" i="1"/>
  <c r="AI724" i="1"/>
  <c r="AI734" i="1"/>
  <c r="AI744" i="1"/>
  <c r="AI754" i="1"/>
  <c r="AI764" i="1"/>
  <c r="AI774" i="1"/>
  <c r="AI784" i="1"/>
  <c r="AI794" i="1"/>
  <c r="AI804" i="1"/>
  <c r="AI814" i="1"/>
  <c r="AI824" i="1"/>
  <c r="AI834" i="1"/>
  <c r="AI844" i="1"/>
  <c r="AI854" i="1"/>
  <c r="AI864" i="1"/>
  <c r="AI874" i="1"/>
  <c r="AI884" i="1"/>
  <c r="AI894" i="1"/>
  <c r="AI904" i="1"/>
  <c r="AI914" i="1"/>
  <c r="AI924" i="1"/>
  <c r="AI934" i="1"/>
  <c r="AI944" i="1"/>
  <c r="AI954" i="1"/>
  <c r="AI964" i="1"/>
  <c r="AI974" i="1"/>
  <c r="AI984" i="1"/>
  <c r="AI994" i="1"/>
  <c r="AI1004" i="1"/>
  <c r="AI1014" i="1"/>
  <c r="AI1024" i="1"/>
  <c r="AI1034" i="1"/>
  <c r="AI1044" i="1"/>
  <c r="AI1054" i="1"/>
  <c r="AI1064" i="1"/>
  <c r="AI1074" i="1"/>
  <c r="AI1084" i="1"/>
  <c r="AI1094" i="1"/>
  <c r="AI1104" i="1"/>
  <c r="AI1114" i="1"/>
  <c r="AI1124" i="1"/>
  <c r="AI1134" i="1"/>
  <c r="AI1144" i="1"/>
  <c r="AI1154" i="1"/>
  <c r="AI1164" i="1"/>
  <c r="AI1174" i="1"/>
  <c r="AI1184" i="1"/>
  <c r="AI1194" i="1"/>
  <c r="AI1204" i="1"/>
  <c r="AI1214" i="1"/>
  <c r="AI1224" i="1"/>
  <c r="AI1234" i="1"/>
  <c r="AI1244" i="1"/>
  <c r="AI1254" i="1"/>
  <c r="AI1264" i="1"/>
  <c r="AI1274" i="1"/>
  <c r="AI1284" i="1"/>
  <c r="AI1294" i="1"/>
  <c r="AK1752" i="1"/>
  <c r="AK1802" i="1"/>
  <c r="AJ52" i="1"/>
  <c r="AJ102" i="1"/>
  <c r="AJ152" i="1"/>
  <c r="AJ202" i="1"/>
  <c r="AJ252" i="1"/>
  <c r="AJ302" i="1"/>
  <c r="AJ352" i="1"/>
  <c r="AJ385" i="1"/>
  <c r="AJ422" i="1"/>
  <c r="AJ454" i="1"/>
  <c r="AJ484" i="1"/>
  <c r="AJ507" i="1"/>
  <c r="AJ534" i="1"/>
  <c r="AJ557" i="1"/>
  <c r="AJ578" i="1"/>
  <c r="AJ598" i="1"/>
  <c r="AJ618" i="1"/>
  <c r="AJ638" i="1"/>
  <c r="AJ658" i="1"/>
  <c r="AJ678" i="1"/>
  <c r="AJ698" i="1"/>
  <c r="AJ718" i="1"/>
  <c r="AJ737" i="1"/>
  <c r="AJ754" i="1"/>
  <c r="AJ769" i="1"/>
  <c r="AJ787" i="1"/>
  <c r="AJ804" i="1"/>
  <c r="AJ819" i="1"/>
  <c r="AJ837" i="1"/>
  <c r="AJ854" i="1"/>
  <c r="AJ869" i="1"/>
  <c r="AJ887" i="1"/>
  <c r="AJ904" i="1"/>
  <c r="AJ919" i="1"/>
  <c r="AJ937" i="1"/>
  <c r="AJ954" i="1"/>
  <c r="AJ968" i="1"/>
  <c r="AJ980" i="1"/>
  <c r="AJ993" i="1"/>
  <c r="AJ1005" i="1"/>
  <c r="AJ1018" i="1"/>
  <c r="AJ1029" i="1"/>
  <c r="AJ1040" i="1"/>
  <c r="AJ1051" i="1"/>
  <c r="AJ1062" i="1"/>
  <c r="AJ1073" i="1"/>
  <c r="AJ1084" i="1"/>
  <c r="AJ1095" i="1"/>
  <c r="AJ1105" i="1"/>
  <c r="AJ1115" i="1"/>
  <c r="AJ1125" i="1"/>
  <c r="AJ1135" i="1"/>
  <c r="AJ1145" i="1"/>
  <c r="AJ1155" i="1"/>
  <c r="AJ1165" i="1"/>
  <c r="AJ1175" i="1"/>
  <c r="AJ1185" i="1"/>
  <c r="AJ1195" i="1"/>
  <c r="AJ1205" i="1"/>
  <c r="AJ1215" i="1"/>
  <c r="AJ1225" i="1"/>
  <c r="AJ1235" i="1"/>
  <c r="AJ1245" i="1"/>
  <c r="AJ1255" i="1"/>
  <c r="AJ1265" i="1"/>
  <c r="AJ1275" i="1"/>
  <c r="AJ1285" i="1"/>
  <c r="AJ1295" i="1"/>
  <c r="AJ1305" i="1"/>
  <c r="AJ1315" i="1"/>
  <c r="AJ1325" i="1"/>
  <c r="AJ1335" i="1"/>
  <c r="AJ1345" i="1"/>
  <c r="AJ1355" i="1"/>
  <c r="AJ1365" i="1"/>
  <c r="AJ1375" i="1"/>
  <c r="AJ1385" i="1"/>
  <c r="AJ1395" i="1"/>
  <c r="AJ1405" i="1"/>
  <c r="AJ1415" i="1"/>
  <c r="AJ1425" i="1"/>
  <c r="AJ1435" i="1"/>
  <c r="AJ1445" i="1"/>
  <c r="AJ1455" i="1"/>
  <c r="AJ1465" i="1"/>
  <c r="AJ1475" i="1"/>
  <c r="AJ1485" i="1"/>
  <c r="AJ1495" i="1"/>
  <c r="AJ1505" i="1"/>
  <c r="AJ1515" i="1"/>
  <c r="AJ1525" i="1"/>
  <c r="AJ1535" i="1"/>
  <c r="AJ1545" i="1"/>
  <c r="AJ1555" i="1"/>
  <c r="AJ1565" i="1"/>
  <c r="AJ1575" i="1"/>
  <c r="AJ1585" i="1"/>
  <c r="AJ1595" i="1"/>
  <c r="AJ1605" i="1"/>
  <c r="AJ1615" i="1"/>
  <c r="AJ1625" i="1"/>
  <c r="AJ1635" i="1"/>
  <c r="AJ1645" i="1"/>
  <c r="AJ1655" i="1"/>
  <c r="AJ1665" i="1"/>
  <c r="AJ1675" i="1"/>
  <c r="AJ1685" i="1"/>
  <c r="AJ1695" i="1"/>
  <c r="AJ1705" i="1"/>
  <c r="AJ1715" i="1"/>
  <c r="AJ1725" i="1"/>
  <c r="AJ1735" i="1"/>
  <c r="AJ1745" i="1"/>
  <c r="AJ1755" i="1"/>
  <c r="AJ1765" i="1"/>
  <c r="AJ1775" i="1"/>
  <c r="AJ1785" i="1"/>
  <c r="AJ1795" i="1"/>
  <c r="AI5" i="1"/>
  <c r="AI15" i="1"/>
  <c r="AI25" i="1"/>
  <c r="AI35" i="1"/>
  <c r="AI45" i="1"/>
  <c r="AI55" i="1"/>
  <c r="AI65" i="1"/>
  <c r="AI75" i="1"/>
  <c r="AI85" i="1"/>
  <c r="AI95" i="1"/>
  <c r="AI105" i="1"/>
  <c r="AI115" i="1"/>
  <c r="AI125" i="1"/>
  <c r="AI135" i="1"/>
  <c r="AI145" i="1"/>
  <c r="AI155" i="1"/>
  <c r="AI165" i="1"/>
  <c r="AI175" i="1"/>
  <c r="AI185" i="1"/>
  <c r="AI195" i="1"/>
  <c r="AI205" i="1"/>
  <c r="AI215" i="1"/>
  <c r="AI225" i="1"/>
  <c r="AI235" i="1"/>
  <c r="AI245" i="1"/>
  <c r="AI255" i="1"/>
  <c r="AI265" i="1"/>
  <c r="AI275" i="1"/>
  <c r="AI285" i="1"/>
  <c r="AI295" i="1"/>
  <c r="AI305" i="1"/>
  <c r="AI315" i="1"/>
  <c r="AI325" i="1"/>
  <c r="AI335" i="1"/>
  <c r="AI345" i="1"/>
  <c r="AI355" i="1"/>
  <c r="AI365" i="1"/>
  <c r="AI375" i="1"/>
  <c r="AI385" i="1"/>
  <c r="AI395" i="1"/>
  <c r="AI405" i="1"/>
  <c r="AI415" i="1"/>
  <c r="AI425" i="1"/>
  <c r="AI435" i="1"/>
  <c r="AI445" i="1"/>
  <c r="AI455" i="1"/>
  <c r="AI465" i="1"/>
  <c r="AI475" i="1"/>
  <c r="AI485" i="1"/>
  <c r="AI495" i="1"/>
  <c r="AI505" i="1"/>
  <c r="AI515" i="1"/>
  <c r="AI525" i="1"/>
  <c r="AI535" i="1"/>
  <c r="AI545" i="1"/>
  <c r="AI555" i="1"/>
  <c r="AI565" i="1"/>
  <c r="AI575" i="1"/>
  <c r="AI585" i="1"/>
  <c r="AI595" i="1"/>
  <c r="AI605" i="1"/>
  <c r="AI615" i="1"/>
  <c r="AI625" i="1"/>
  <c r="AI635" i="1"/>
  <c r="AI645" i="1"/>
  <c r="AI655" i="1"/>
  <c r="AI665" i="1"/>
  <c r="AI675" i="1"/>
  <c r="AI685" i="1"/>
  <c r="AI695" i="1"/>
  <c r="AI705" i="1"/>
  <c r="AI715" i="1"/>
  <c r="AI725" i="1"/>
  <c r="AI735" i="1"/>
  <c r="AI745" i="1"/>
  <c r="AI755" i="1"/>
  <c r="AI765" i="1"/>
  <c r="AI775" i="1"/>
  <c r="AI785" i="1"/>
  <c r="AI795" i="1"/>
  <c r="AI805" i="1"/>
  <c r="AI815" i="1"/>
  <c r="AK1754" i="1"/>
  <c r="AJ4" i="1"/>
  <c r="AJ54" i="1"/>
  <c r="AJ104" i="1"/>
  <c r="AJ154" i="1"/>
  <c r="AJ204" i="1"/>
  <c r="AJ254" i="1"/>
  <c r="AJ304" i="1"/>
  <c r="AJ354" i="1"/>
  <c r="AJ392" i="1"/>
  <c r="AJ424" i="1"/>
  <c r="AJ455" i="1"/>
  <c r="AJ485" i="1"/>
  <c r="AJ512" i="1"/>
  <c r="AJ535" i="1"/>
  <c r="AJ562" i="1"/>
  <c r="AJ582" i="1"/>
  <c r="AJ602" i="1"/>
  <c r="AJ622" i="1"/>
  <c r="AJ642" i="1"/>
  <c r="AJ662" i="1"/>
  <c r="AJ682" i="1"/>
  <c r="AJ702" i="1"/>
  <c r="AJ722" i="1"/>
  <c r="AJ738" i="1"/>
  <c r="AJ755" i="1"/>
  <c r="AJ772" i="1"/>
  <c r="AJ788" i="1"/>
  <c r="AJ805" i="1"/>
  <c r="AJ822" i="1"/>
  <c r="AJ838" i="1"/>
  <c r="AJ855" i="1"/>
  <c r="AJ872" i="1"/>
  <c r="AJ888" i="1"/>
  <c r="AJ905" i="1"/>
  <c r="AJ922" i="1"/>
  <c r="AJ938" i="1"/>
  <c r="AJ955" i="1"/>
  <c r="AJ969" i="1"/>
  <c r="AJ982" i="1"/>
  <c r="AJ994" i="1"/>
  <c r="AJ1007" i="1"/>
  <c r="AJ1019" i="1"/>
  <c r="AJ1030" i="1"/>
  <c r="AJ1041" i="1"/>
  <c r="AJ1052" i="1"/>
  <c r="AJ1063" i="1"/>
  <c r="AJ1074" i="1"/>
  <c r="AJ1085" i="1"/>
  <c r="AJ1096" i="1"/>
  <c r="AJ1106" i="1"/>
  <c r="AJ1116" i="1"/>
  <c r="AJ1126" i="1"/>
  <c r="AJ1136" i="1"/>
  <c r="AJ1146" i="1"/>
  <c r="AJ1156" i="1"/>
  <c r="AJ1166" i="1"/>
  <c r="AJ1176" i="1"/>
  <c r="AJ1186" i="1"/>
  <c r="AJ1196" i="1"/>
  <c r="AJ1206" i="1"/>
  <c r="AJ1216" i="1"/>
  <c r="AJ1226" i="1"/>
  <c r="AJ1236" i="1"/>
  <c r="AJ1246" i="1"/>
  <c r="AJ1256" i="1"/>
  <c r="AJ1266" i="1"/>
  <c r="AJ1276" i="1"/>
  <c r="AJ1286" i="1"/>
  <c r="AJ1296" i="1"/>
  <c r="AJ1306" i="1"/>
  <c r="AJ1316" i="1"/>
  <c r="AJ1326" i="1"/>
  <c r="AJ1336" i="1"/>
  <c r="AJ1346" i="1"/>
  <c r="AJ1356" i="1"/>
  <c r="AJ1366" i="1"/>
  <c r="AJ1376" i="1"/>
  <c r="AJ1386" i="1"/>
  <c r="AJ1396" i="1"/>
  <c r="AJ1406" i="1"/>
  <c r="AJ1416" i="1"/>
  <c r="AJ1426" i="1"/>
  <c r="AJ1436" i="1"/>
  <c r="AJ1446" i="1"/>
  <c r="AJ1456" i="1"/>
  <c r="AJ1466" i="1"/>
  <c r="AJ1476" i="1"/>
  <c r="AJ1486" i="1"/>
  <c r="AJ1496" i="1"/>
  <c r="AJ1506" i="1"/>
  <c r="AJ1516" i="1"/>
  <c r="AJ1526" i="1"/>
  <c r="AJ1536" i="1"/>
  <c r="AJ1546" i="1"/>
  <c r="AJ1556" i="1"/>
  <c r="AJ1566" i="1"/>
  <c r="AJ1576" i="1"/>
  <c r="AJ1586" i="1"/>
  <c r="AJ1596" i="1"/>
  <c r="AJ1606" i="1"/>
  <c r="AJ1616" i="1"/>
  <c r="AJ1626" i="1"/>
  <c r="AJ1636" i="1"/>
  <c r="AJ1646" i="1"/>
  <c r="AJ1656" i="1"/>
  <c r="AJ1666" i="1"/>
  <c r="AJ1676" i="1"/>
  <c r="AJ1686" i="1"/>
  <c r="AJ1696" i="1"/>
  <c r="AJ1706" i="1"/>
  <c r="AJ1716" i="1"/>
  <c r="AJ1726" i="1"/>
  <c r="AJ1736" i="1"/>
  <c r="AJ1746" i="1"/>
  <c r="AJ1756" i="1"/>
  <c r="AJ1766" i="1"/>
  <c r="AJ1776" i="1"/>
  <c r="AJ1786" i="1"/>
  <c r="AJ1796" i="1"/>
  <c r="AI6" i="1"/>
  <c r="AI16" i="1"/>
  <c r="AI26" i="1"/>
  <c r="AI36" i="1"/>
  <c r="AI46" i="1"/>
  <c r="AI56" i="1"/>
  <c r="AI66" i="1"/>
  <c r="AI76" i="1"/>
  <c r="AI86" i="1"/>
  <c r="AI96" i="1"/>
  <c r="AI106" i="1"/>
  <c r="AI116" i="1"/>
  <c r="AI126" i="1"/>
  <c r="AI136" i="1"/>
  <c r="AI146" i="1"/>
  <c r="AI156" i="1"/>
  <c r="AI166" i="1"/>
  <c r="AI176" i="1"/>
  <c r="AI186" i="1"/>
  <c r="AI196" i="1"/>
  <c r="AI206" i="1"/>
  <c r="AI216" i="1"/>
  <c r="AI226" i="1"/>
  <c r="AI236" i="1"/>
  <c r="AI246" i="1"/>
  <c r="AI256" i="1"/>
  <c r="AI266" i="1"/>
  <c r="AI276" i="1"/>
  <c r="AI286" i="1"/>
  <c r="AI296" i="1"/>
  <c r="AI306" i="1"/>
  <c r="AI316" i="1"/>
  <c r="AI326" i="1"/>
  <c r="AI336" i="1"/>
  <c r="AI346" i="1"/>
  <c r="AI356" i="1"/>
  <c r="AI366" i="1"/>
  <c r="AI376" i="1"/>
  <c r="AI386" i="1"/>
  <c r="AI396" i="1"/>
  <c r="AI406" i="1"/>
  <c r="AI416" i="1"/>
  <c r="AI426" i="1"/>
  <c r="AI436" i="1"/>
  <c r="AI446" i="1"/>
  <c r="AI456" i="1"/>
  <c r="AI466" i="1"/>
  <c r="AI476" i="1"/>
  <c r="AI486" i="1"/>
  <c r="AI496" i="1"/>
  <c r="AI506" i="1"/>
  <c r="AI516" i="1"/>
  <c r="AI526" i="1"/>
  <c r="AI536" i="1"/>
  <c r="AI546" i="1"/>
  <c r="AI556" i="1"/>
  <c r="AI566" i="1"/>
  <c r="AI576" i="1"/>
  <c r="AI586" i="1"/>
  <c r="AI596" i="1"/>
  <c r="AI606" i="1"/>
  <c r="AI616" i="1"/>
  <c r="AI626" i="1"/>
  <c r="AI636" i="1"/>
  <c r="AI646" i="1"/>
  <c r="AI656" i="1"/>
  <c r="AI666" i="1"/>
  <c r="AI676" i="1"/>
  <c r="AI686" i="1"/>
  <c r="AI696" i="1"/>
  <c r="AI706" i="1"/>
  <c r="AI716" i="1"/>
  <c r="AK1762" i="1"/>
  <c r="AJ12" i="1"/>
  <c r="AJ62" i="1"/>
  <c r="AJ112" i="1"/>
  <c r="AJ162" i="1"/>
  <c r="AJ212" i="1"/>
  <c r="AJ262" i="1"/>
  <c r="AJ312" i="1"/>
  <c r="AJ362" i="1"/>
  <c r="AJ394" i="1"/>
  <c r="AJ425" i="1"/>
  <c r="AJ462" i="1"/>
  <c r="AJ487" i="1"/>
  <c r="AJ514" i="1"/>
  <c r="AJ537" i="1"/>
  <c r="AJ564" i="1"/>
  <c r="AJ584" i="1"/>
  <c r="AJ604" i="1"/>
  <c r="AJ624" i="1"/>
  <c r="AJ644" i="1"/>
  <c r="AJ664" i="1"/>
  <c r="AJ684" i="1"/>
  <c r="AJ704" i="1"/>
  <c r="AJ724" i="1"/>
  <c r="AJ739" i="1"/>
  <c r="AJ757" i="1"/>
  <c r="AJ774" i="1"/>
  <c r="AJ789" i="1"/>
  <c r="AJ807" i="1"/>
  <c r="AJ824" i="1"/>
  <c r="AJ839" i="1"/>
  <c r="AJ857" i="1"/>
  <c r="AJ874" i="1"/>
  <c r="AJ889" i="1"/>
  <c r="AJ907" i="1"/>
  <c r="AJ924" i="1"/>
  <c r="AJ939" i="1"/>
  <c r="AJ957" i="1"/>
  <c r="AJ970" i="1"/>
  <c r="AJ983" i="1"/>
  <c r="AJ995" i="1"/>
  <c r="AJ1008" i="1"/>
  <c r="AJ1020" i="1"/>
  <c r="AJ1031" i="1"/>
  <c r="AJ1042" i="1"/>
  <c r="AJ1053" i="1"/>
  <c r="AJ1064" i="1"/>
  <c r="AJ1075" i="1"/>
  <c r="AJ1087" i="1"/>
  <c r="AJ1097" i="1"/>
  <c r="AJ1107" i="1"/>
  <c r="AJ1117" i="1"/>
  <c r="AJ1127" i="1"/>
  <c r="AJ1137" i="1"/>
  <c r="AJ1147" i="1"/>
  <c r="AJ1157" i="1"/>
  <c r="AJ1167" i="1"/>
  <c r="AJ1177" i="1"/>
  <c r="AJ1187" i="1"/>
  <c r="AJ1197" i="1"/>
  <c r="AJ1207" i="1"/>
  <c r="AJ1217" i="1"/>
  <c r="AJ1227" i="1"/>
  <c r="AJ1237" i="1"/>
  <c r="AJ1247" i="1"/>
  <c r="AJ1257" i="1"/>
  <c r="AJ1267" i="1"/>
  <c r="AJ1277" i="1"/>
  <c r="AJ1287" i="1"/>
  <c r="AJ1297" i="1"/>
  <c r="AJ1307" i="1"/>
  <c r="AJ1317" i="1"/>
  <c r="AJ1327" i="1"/>
  <c r="AJ1337" i="1"/>
  <c r="AJ1347" i="1"/>
  <c r="AJ1357" i="1"/>
  <c r="AJ1367" i="1"/>
  <c r="AJ1377" i="1"/>
  <c r="AJ1387" i="1"/>
  <c r="AJ1397" i="1"/>
  <c r="AJ1407" i="1"/>
  <c r="AJ1417" i="1"/>
  <c r="AJ1427" i="1"/>
  <c r="AJ1437" i="1"/>
  <c r="AJ1447" i="1"/>
  <c r="AJ1457" i="1"/>
  <c r="AJ1467" i="1"/>
  <c r="AJ1477" i="1"/>
  <c r="AJ1487" i="1"/>
  <c r="AJ1497" i="1"/>
  <c r="AJ1507" i="1"/>
  <c r="AJ1517" i="1"/>
  <c r="AJ1527" i="1"/>
  <c r="AJ1537" i="1"/>
  <c r="AJ1547" i="1"/>
  <c r="AJ1557" i="1"/>
  <c r="AJ1567" i="1"/>
  <c r="AJ1577" i="1"/>
  <c r="AJ1587" i="1"/>
  <c r="AJ1597" i="1"/>
  <c r="AJ1607" i="1"/>
  <c r="AJ1617" i="1"/>
  <c r="AJ1627" i="1"/>
  <c r="AJ1637" i="1"/>
  <c r="AJ1647" i="1"/>
  <c r="AJ1657" i="1"/>
  <c r="AJ1667" i="1"/>
  <c r="AJ1677" i="1"/>
  <c r="AJ1687" i="1"/>
  <c r="AJ1697" i="1"/>
  <c r="AJ1707" i="1"/>
  <c r="AJ1717" i="1"/>
  <c r="AJ1727" i="1"/>
  <c r="AJ1737" i="1"/>
  <c r="AJ1747" i="1"/>
  <c r="AJ1757" i="1"/>
  <c r="AJ1767" i="1"/>
  <c r="AJ1777" i="1"/>
  <c r="AJ1787" i="1"/>
  <c r="AJ1797" i="1"/>
  <c r="AI7" i="1"/>
  <c r="AI17" i="1"/>
  <c r="AI27" i="1"/>
  <c r="AI37" i="1"/>
  <c r="AI47" i="1"/>
  <c r="AI57" i="1"/>
  <c r="AI67" i="1"/>
  <c r="AI77" i="1"/>
  <c r="AI87" i="1"/>
  <c r="AI97" i="1"/>
  <c r="AI107" i="1"/>
  <c r="AI117" i="1"/>
  <c r="AI127" i="1"/>
  <c r="AI137" i="1"/>
  <c r="AI147" i="1"/>
  <c r="AI157" i="1"/>
  <c r="AI167" i="1"/>
  <c r="AI177" i="1"/>
  <c r="AI187" i="1"/>
  <c r="AI197" i="1"/>
  <c r="AI207" i="1"/>
  <c r="AI217" i="1"/>
  <c r="AI227" i="1"/>
  <c r="AI237" i="1"/>
  <c r="AI247" i="1"/>
  <c r="AI257" i="1"/>
  <c r="AI267" i="1"/>
  <c r="AI277" i="1"/>
  <c r="AI287" i="1"/>
  <c r="AI297" i="1"/>
  <c r="AI307" i="1"/>
  <c r="AI317" i="1"/>
  <c r="AI327" i="1"/>
  <c r="AI337" i="1"/>
  <c r="AI347" i="1"/>
  <c r="AI357" i="1"/>
  <c r="AI367" i="1"/>
  <c r="AI377" i="1"/>
  <c r="AI387" i="1"/>
  <c r="AI397" i="1"/>
  <c r="AI407" i="1"/>
  <c r="AI417" i="1"/>
  <c r="AI427" i="1"/>
  <c r="AI437" i="1"/>
  <c r="AI447" i="1"/>
  <c r="AI457" i="1"/>
  <c r="AI467" i="1"/>
  <c r="AI477" i="1"/>
  <c r="AI487" i="1"/>
  <c r="AI497" i="1"/>
  <c r="AI507" i="1"/>
  <c r="AI517" i="1"/>
  <c r="AI527" i="1"/>
  <c r="AI537" i="1"/>
  <c r="AI547" i="1"/>
  <c r="AI557" i="1"/>
  <c r="AI567" i="1"/>
  <c r="AI577" i="1"/>
  <c r="AI587" i="1"/>
  <c r="AI597" i="1"/>
  <c r="AI607" i="1"/>
  <c r="AI617" i="1"/>
  <c r="AI627" i="1"/>
  <c r="AI242" i="1"/>
  <c r="AI342" i="1"/>
  <c r="AI442" i="1"/>
  <c r="AI512" i="1"/>
  <c r="AI562" i="1"/>
  <c r="AI612" i="1"/>
  <c r="AI652" i="1"/>
  <c r="AI687" i="1"/>
  <c r="AI718" i="1"/>
  <c r="AI746" i="1"/>
  <c r="AI768" i="1"/>
  <c r="AI796" i="1"/>
  <c r="AI818" i="1"/>
  <c r="AI838" i="1"/>
  <c r="AI858" i="1"/>
  <c r="AI878" i="1"/>
  <c r="AI898" i="1"/>
  <c r="AI918" i="1"/>
  <c r="AI936" i="1"/>
  <c r="AI952" i="1"/>
  <c r="AI968" i="1"/>
  <c r="AI986" i="1"/>
  <c r="AI1002" i="1"/>
  <c r="AI1018" i="1"/>
  <c r="AI1036" i="1"/>
  <c r="AI1052" i="1"/>
  <c r="AI1068" i="1"/>
  <c r="AI1086" i="1"/>
  <c r="AI1102" i="1"/>
  <c r="AI1118" i="1"/>
  <c r="AI1136" i="1"/>
  <c r="AI1152" i="1"/>
  <c r="AI1168" i="1"/>
  <c r="AI1186" i="1"/>
  <c r="AI1202" i="1"/>
  <c r="AI1218" i="1"/>
  <c r="AI1236" i="1"/>
  <c r="AI1252" i="1"/>
  <c r="AI1268" i="1"/>
  <c r="AI1286" i="1"/>
  <c r="AI1302" i="1"/>
  <c r="AI1316" i="1"/>
  <c r="AI1331" i="1"/>
  <c r="AI1345" i="1"/>
  <c r="AI1357" i="1"/>
  <c r="AI1368" i="1"/>
  <c r="AI1379" i="1"/>
  <c r="AI1390" i="1"/>
  <c r="AI1401" i="1"/>
  <c r="AI1412" i="1"/>
  <c r="AI1424" i="1"/>
  <c r="AI1435" i="1"/>
  <c r="AI1446" i="1"/>
  <c r="AI1457" i="1"/>
  <c r="AI1468" i="1"/>
  <c r="AI1479" i="1"/>
  <c r="AI1490" i="1"/>
  <c r="AI1501" i="1"/>
  <c r="AI1512" i="1"/>
  <c r="AI1523" i="1"/>
  <c r="AI1533" i="1"/>
  <c r="AI1543" i="1"/>
  <c r="AI1553" i="1"/>
  <c r="AI1563" i="1"/>
  <c r="AI1573" i="1"/>
  <c r="AI1583" i="1"/>
  <c r="AI1593" i="1"/>
  <c r="AI1603" i="1"/>
  <c r="AI1613" i="1"/>
  <c r="AI1623" i="1"/>
  <c r="AI1633" i="1"/>
  <c r="AI1643" i="1"/>
  <c r="AI1653" i="1"/>
  <c r="AI1663" i="1"/>
  <c r="AI1673" i="1"/>
  <c r="AI1683" i="1"/>
  <c r="AI1693" i="1"/>
  <c r="AI1703" i="1"/>
  <c r="AI1713" i="1"/>
  <c r="AI1723" i="1"/>
  <c r="AI1733" i="1"/>
  <c r="AI1743" i="1"/>
  <c r="AI1753" i="1"/>
  <c r="AI1763" i="1"/>
  <c r="AI1773" i="1"/>
  <c r="AI1783" i="1"/>
  <c r="AI1793" i="1"/>
  <c r="AH3" i="1"/>
  <c r="AH13" i="1"/>
  <c r="AH23" i="1"/>
  <c r="AH33" i="1"/>
  <c r="AH43" i="1"/>
  <c r="AH53" i="1"/>
  <c r="AH63" i="1"/>
  <c r="AH73" i="1"/>
  <c r="AH83" i="1"/>
  <c r="AH93" i="1"/>
  <c r="AH103" i="1"/>
  <c r="AH113" i="1"/>
  <c r="AH123" i="1"/>
  <c r="AH133" i="1"/>
  <c r="AH143" i="1"/>
  <c r="AH153" i="1"/>
  <c r="AH163" i="1"/>
  <c r="AH173" i="1"/>
  <c r="AH183" i="1"/>
  <c r="AH193" i="1"/>
  <c r="AH203" i="1"/>
  <c r="AH213" i="1"/>
  <c r="AH223" i="1"/>
  <c r="AH233" i="1"/>
  <c r="AH243" i="1"/>
  <c r="AH253" i="1"/>
  <c r="AH263" i="1"/>
  <c r="AH273" i="1"/>
  <c r="AH283" i="1"/>
  <c r="AH293" i="1"/>
  <c r="AH303" i="1"/>
  <c r="AH313" i="1"/>
  <c r="AH323" i="1"/>
  <c r="AH333" i="1"/>
  <c r="AH343" i="1"/>
  <c r="AH353" i="1"/>
  <c r="AH363" i="1"/>
  <c r="AH373" i="1"/>
  <c r="AH383" i="1"/>
  <c r="AH393" i="1"/>
  <c r="AH403" i="1"/>
  <c r="AH413" i="1"/>
  <c r="AH423" i="1"/>
  <c r="AH433" i="1"/>
  <c r="AH443" i="1"/>
  <c r="AH453" i="1"/>
  <c r="AH463" i="1"/>
  <c r="AH473" i="1"/>
  <c r="AH483" i="1"/>
  <c r="AH493" i="1"/>
  <c r="AH503" i="1"/>
  <c r="AH513" i="1"/>
  <c r="AH523" i="1"/>
  <c r="AH533" i="1"/>
  <c r="AH543" i="1"/>
  <c r="AH553" i="1"/>
  <c r="AH563" i="1"/>
  <c r="AH573" i="1"/>
  <c r="AH583" i="1"/>
  <c r="AH593" i="1"/>
  <c r="AH603" i="1"/>
  <c r="AH613" i="1"/>
  <c r="AH623" i="1"/>
  <c r="AH633" i="1"/>
  <c r="AH643" i="1"/>
  <c r="AH653" i="1"/>
  <c r="AH663" i="1"/>
  <c r="AH673" i="1"/>
  <c r="AH683" i="1"/>
  <c r="AH693" i="1"/>
  <c r="AH703" i="1"/>
  <c r="AH713" i="1"/>
  <c r="AH723" i="1"/>
  <c r="AH733" i="1"/>
  <c r="AH743" i="1"/>
  <c r="AH753" i="1"/>
  <c r="AH763" i="1"/>
  <c r="AH773" i="1"/>
  <c r="AH783" i="1"/>
  <c r="AH793" i="1"/>
  <c r="AH803" i="1"/>
  <c r="AH813" i="1"/>
  <c r="AH823" i="1"/>
  <c r="AH833" i="1"/>
  <c r="AH843" i="1"/>
  <c r="AH853" i="1"/>
  <c r="AH863" i="1"/>
  <c r="AH873" i="1"/>
  <c r="AH883" i="1"/>
  <c r="AH893" i="1"/>
  <c r="AH903" i="1"/>
  <c r="AH913" i="1"/>
  <c r="AH923" i="1"/>
  <c r="AH933" i="1"/>
  <c r="AH943" i="1"/>
  <c r="AH953" i="1"/>
  <c r="AH963" i="1"/>
  <c r="AH973" i="1"/>
  <c r="AH983" i="1"/>
  <c r="AH993" i="1"/>
  <c r="AH1003" i="1"/>
  <c r="AH1013" i="1"/>
  <c r="AH1023" i="1"/>
  <c r="AH1033" i="1"/>
  <c r="AH1043" i="1"/>
  <c r="AH1053" i="1"/>
  <c r="AH1063" i="1"/>
  <c r="AH1073" i="1"/>
  <c r="AH1083" i="1"/>
  <c r="AH1093" i="1"/>
  <c r="AH1103" i="1"/>
  <c r="AH1113" i="1"/>
  <c r="AH1123" i="1"/>
  <c r="AH1133" i="1"/>
  <c r="AH1143" i="1"/>
  <c r="AH1153" i="1"/>
  <c r="AH1163" i="1"/>
  <c r="AH1173" i="1"/>
  <c r="AH1183" i="1"/>
  <c r="AH1193" i="1"/>
  <c r="AH1203" i="1"/>
  <c r="AH1213" i="1"/>
  <c r="AH1223" i="1"/>
  <c r="AH1233" i="1"/>
  <c r="AH1243" i="1"/>
  <c r="AH1253" i="1"/>
  <c r="AH1263" i="1"/>
  <c r="AH1273" i="1"/>
  <c r="AH1283" i="1"/>
  <c r="AH1293" i="1"/>
  <c r="AH1303" i="1"/>
  <c r="AH1313" i="1"/>
  <c r="AH1323" i="1"/>
  <c r="AH1333" i="1"/>
  <c r="AH1343" i="1"/>
  <c r="AH1353" i="1"/>
  <c r="AH1363" i="1"/>
  <c r="AH1373" i="1"/>
  <c r="AH1383" i="1"/>
  <c r="AH1393" i="1"/>
  <c r="AH1403" i="1"/>
  <c r="AH1413" i="1"/>
  <c r="AH1423" i="1"/>
  <c r="AH1433" i="1"/>
  <c r="AH1443" i="1"/>
  <c r="AI252" i="1"/>
  <c r="AI352" i="1"/>
  <c r="AI452" i="1"/>
  <c r="AI518" i="1"/>
  <c r="AI568" i="1"/>
  <c r="AI618" i="1"/>
  <c r="AI657" i="1"/>
  <c r="AI688" i="1"/>
  <c r="AI722" i="1"/>
  <c r="AI747" i="1"/>
  <c r="AI772" i="1"/>
  <c r="AI797" i="1"/>
  <c r="AI822" i="1"/>
  <c r="AI842" i="1"/>
  <c r="AI862" i="1"/>
  <c r="AI882" i="1"/>
  <c r="AI902" i="1"/>
  <c r="AI921" i="1"/>
  <c r="AI937" i="1"/>
  <c r="AI955" i="1"/>
  <c r="AI971" i="1"/>
  <c r="AI987" i="1"/>
  <c r="AI1005" i="1"/>
  <c r="AI1021" i="1"/>
  <c r="AI1037" i="1"/>
  <c r="AI1055" i="1"/>
  <c r="AI1071" i="1"/>
  <c r="AI1087" i="1"/>
  <c r="AI1105" i="1"/>
  <c r="AI1121" i="1"/>
  <c r="AI1137" i="1"/>
  <c r="AI1155" i="1"/>
  <c r="AI1171" i="1"/>
  <c r="AI1187" i="1"/>
  <c r="AI1205" i="1"/>
  <c r="AI1221" i="1"/>
  <c r="AI1237" i="1"/>
  <c r="AI1255" i="1"/>
  <c r="AI1271" i="1"/>
  <c r="AI1287" i="1"/>
  <c r="AI1304" i="1"/>
  <c r="AI1317" i="1"/>
  <c r="AI1332" i="1"/>
  <c r="AI1346" i="1"/>
  <c r="AI1358" i="1"/>
  <c r="AI1369" i="1"/>
  <c r="AI1380" i="1"/>
  <c r="AI1391" i="1"/>
  <c r="AI1402" i="1"/>
  <c r="AI1414" i="1"/>
  <c r="AI1425" i="1"/>
  <c r="AI1436" i="1"/>
  <c r="AI1447" i="1"/>
  <c r="AI1458" i="1"/>
  <c r="AI1469" i="1"/>
  <c r="AI1480" i="1"/>
  <c r="AI1491" i="1"/>
  <c r="AI1502" i="1"/>
  <c r="AI1514" i="1"/>
  <c r="AI1524" i="1"/>
  <c r="AI1534" i="1"/>
  <c r="AI1544" i="1"/>
  <c r="AI1554" i="1"/>
  <c r="AI1564" i="1"/>
  <c r="AI1574" i="1"/>
  <c r="AI1584" i="1"/>
  <c r="AI1594" i="1"/>
  <c r="AI1604" i="1"/>
  <c r="AI1614" i="1"/>
  <c r="AI1624" i="1"/>
  <c r="AI1634" i="1"/>
  <c r="AI1644" i="1"/>
  <c r="AI1654" i="1"/>
  <c r="AI1664" i="1"/>
  <c r="AI1674" i="1"/>
  <c r="AI1684" i="1"/>
  <c r="AI1694" i="1"/>
  <c r="AI1704" i="1"/>
  <c r="AI1714" i="1"/>
  <c r="AI1724" i="1"/>
  <c r="AI1734" i="1"/>
  <c r="AI1744" i="1"/>
  <c r="AI1754" i="1"/>
  <c r="AI1764" i="1"/>
  <c r="AI1774" i="1"/>
  <c r="AI1784" i="1"/>
  <c r="AI1794" i="1"/>
  <c r="AH4" i="1"/>
  <c r="AH14" i="1"/>
  <c r="AH24" i="1"/>
  <c r="AH34" i="1"/>
  <c r="AH44" i="1"/>
  <c r="AH54" i="1"/>
  <c r="AH64" i="1"/>
  <c r="AH74" i="1"/>
  <c r="AH84" i="1"/>
  <c r="AH94" i="1"/>
  <c r="AH104" i="1"/>
  <c r="AH114" i="1"/>
  <c r="AH124" i="1"/>
  <c r="AH134" i="1"/>
  <c r="AH144" i="1"/>
  <c r="AH154" i="1"/>
  <c r="AH164" i="1"/>
  <c r="AH174" i="1"/>
  <c r="AH184" i="1"/>
  <c r="AH194" i="1"/>
  <c r="AH204" i="1"/>
  <c r="AH214" i="1"/>
  <c r="AH224" i="1"/>
  <c r="AH234" i="1"/>
  <c r="AH244" i="1"/>
  <c r="AH254" i="1"/>
  <c r="AH264" i="1"/>
  <c r="AH274" i="1"/>
  <c r="AH284" i="1"/>
  <c r="AH294" i="1"/>
  <c r="AH304" i="1"/>
  <c r="AH314" i="1"/>
  <c r="AH324" i="1"/>
  <c r="AH334" i="1"/>
  <c r="AH344" i="1"/>
  <c r="AH354" i="1"/>
  <c r="AH364" i="1"/>
  <c r="AH374" i="1"/>
  <c r="AH384" i="1"/>
  <c r="AH394" i="1"/>
  <c r="AH404" i="1"/>
  <c r="AH414" i="1"/>
  <c r="AH424" i="1"/>
  <c r="AH434" i="1"/>
  <c r="AH444" i="1"/>
  <c r="AH454" i="1"/>
  <c r="AH464" i="1"/>
  <c r="AH474" i="1"/>
  <c r="AH484" i="1"/>
  <c r="AH494" i="1"/>
  <c r="AH504" i="1"/>
  <c r="AH514" i="1"/>
  <c r="AH524" i="1"/>
  <c r="AH534" i="1"/>
  <c r="AH544" i="1"/>
  <c r="AH554" i="1"/>
  <c r="AH564" i="1"/>
  <c r="AH574" i="1"/>
  <c r="AH584" i="1"/>
  <c r="AH594" i="1"/>
  <c r="AH604" i="1"/>
  <c r="AH614" i="1"/>
  <c r="AH624" i="1"/>
  <c r="AH634" i="1"/>
  <c r="AH644" i="1"/>
  <c r="AH654" i="1"/>
  <c r="AH664" i="1"/>
  <c r="AH674" i="1"/>
  <c r="AH684" i="1"/>
  <c r="AH694" i="1"/>
  <c r="AH704" i="1"/>
  <c r="AH714" i="1"/>
  <c r="AH724" i="1"/>
  <c r="AH734" i="1"/>
  <c r="AH744" i="1"/>
  <c r="AH754" i="1"/>
  <c r="AH764" i="1"/>
  <c r="AH774" i="1"/>
  <c r="AH784" i="1"/>
  <c r="AH794" i="1"/>
  <c r="AH804" i="1"/>
  <c r="AH814" i="1"/>
  <c r="AI262" i="1"/>
  <c r="AI362" i="1"/>
  <c r="AI462" i="1"/>
  <c r="AI522" i="1"/>
  <c r="AI572" i="1"/>
  <c r="AI622" i="1"/>
  <c r="AI658" i="1"/>
  <c r="AI692" i="1"/>
  <c r="AI726" i="1"/>
  <c r="AI748" i="1"/>
  <c r="AI776" i="1"/>
  <c r="AI798" i="1"/>
  <c r="AI825" i="1"/>
  <c r="AI845" i="1"/>
  <c r="AI865" i="1"/>
  <c r="AI885" i="1"/>
  <c r="AI905" i="1"/>
  <c r="AI922" i="1"/>
  <c r="AI938" i="1"/>
  <c r="AI956" i="1"/>
  <c r="AI972" i="1"/>
  <c r="AI988" i="1"/>
  <c r="AI1006" i="1"/>
  <c r="AI1022" i="1"/>
  <c r="AI1038" i="1"/>
  <c r="AI1056" i="1"/>
  <c r="AI1072" i="1"/>
  <c r="AI1088" i="1"/>
  <c r="AI1106" i="1"/>
  <c r="AI1122" i="1"/>
  <c r="AI1138" i="1"/>
  <c r="AI1156" i="1"/>
  <c r="AI1172" i="1"/>
  <c r="AI1188" i="1"/>
  <c r="AI1206" i="1"/>
  <c r="AI1222" i="1"/>
  <c r="AI1238" i="1"/>
  <c r="AI1256" i="1"/>
  <c r="AI1272" i="1"/>
  <c r="AI1288" i="1"/>
  <c r="AI1305" i="1"/>
  <c r="AI1318" i="1"/>
  <c r="AI1334" i="1"/>
  <c r="AI1347" i="1"/>
  <c r="AI1359" i="1"/>
  <c r="AI1370" i="1"/>
  <c r="AI1381" i="1"/>
  <c r="AI1392" i="1"/>
  <c r="AI1404" i="1"/>
  <c r="AI1415" i="1"/>
  <c r="AI1426" i="1"/>
  <c r="AI1437" i="1"/>
  <c r="AI1448" i="1"/>
  <c r="AI1459" i="1"/>
  <c r="AI1470" i="1"/>
  <c r="AI1481" i="1"/>
  <c r="AI1492" i="1"/>
  <c r="AI1504" i="1"/>
  <c r="AI1515" i="1"/>
  <c r="AI1525" i="1"/>
  <c r="AI1535" i="1"/>
  <c r="AI1545" i="1"/>
  <c r="AI1555" i="1"/>
  <c r="AI1565" i="1"/>
  <c r="AI1575" i="1"/>
  <c r="AI1585" i="1"/>
  <c r="AI1595" i="1"/>
  <c r="AI1605" i="1"/>
  <c r="AI1615" i="1"/>
  <c r="AI1625" i="1"/>
  <c r="AI1635" i="1"/>
  <c r="AI1645" i="1"/>
  <c r="AI1655" i="1"/>
  <c r="AI1665" i="1"/>
  <c r="AI1675" i="1"/>
  <c r="AI1685" i="1"/>
  <c r="AI1695" i="1"/>
  <c r="AI1705" i="1"/>
  <c r="AI1715" i="1"/>
  <c r="AI1725" i="1"/>
  <c r="AI1735" i="1"/>
  <c r="AI1745" i="1"/>
  <c r="AI1755" i="1"/>
  <c r="AI1765" i="1"/>
  <c r="AI1775" i="1"/>
  <c r="AI1785" i="1"/>
  <c r="AI1795" i="1"/>
  <c r="AH5" i="1"/>
  <c r="AH15" i="1"/>
  <c r="AH25" i="1"/>
  <c r="AH35" i="1"/>
  <c r="AH45" i="1"/>
  <c r="AH55" i="1"/>
  <c r="AH65" i="1"/>
  <c r="AH75" i="1"/>
  <c r="AH85" i="1"/>
  <c r="AH95" i="1"/>
  <c r="AH105" i="1"/>
  <c r="AH115" i="1"/>
  <c r="AH125" i="1"/>
  <c r="AH135" i="1"/>
  <c r="AH145" i="1"/>
  <c r="AH155" i="1"/>
  <c r="AH165" i="1"/>
  <c r="AH175" i="1"/>
  <c r="AH185" i="1"/>
  <c r="AH195" i="1"/>
  <c r="AH205" i="1"/>
  <c r="AH215" i="1"/>
  <c r="AH225" i="1"/>
  <c r="AH235" i="1"/>
  <c r="AH245" i="1"/>
  <c r="AH255" i="1"/>
  <c r="AH265" i="1"/>
  <c r="AH275" i="1"/>
  <c r="AH285" i="1"/>
  <c r="AH295" i="1"/>
  <c r="AH305" i="1"/>
  <c r="AH315" i="1"/>
  <c r="AH325" i="1"/>
  <c r="AH335" i="1"/>
  <c r="AH345" i="1"/>
  <c r="AH355" i="1"/>
  <c r="AH365" i="1"/>
  <c r="AH375" i="1"/>
  <c r="AH385" i="1"/>
  <c r="AH395" i="1"/>
  <c r="AH405" i="1"/>
  <c r="AH415" i="1"/>
  <c r="AH425" i="1"/>
  <c r="AH435" i="1"/>
  <c r="AH445" i="1"/>
  <c r="AH455" i="1"/>
  <c r="AH465" i="1"/>
  <c r="AH475" i="1"/>
  <c r="AH485" i="1"/>
  <c r="AH495" i="1"/>
  <c r="AH505" i="1"/>
  <c r="AH515" i="1"/>
  <c r="AH525" i="1"/>
  <c r="AH535" i="1"/>
  <c r="AH545" i="1"/>
  <c r="AH555" i="1"/>
  <c r="AH565" i="1"/>
  <c r="AH575" i="1"/>
  <c r="AH585" i="1"/>
  <c r="AH595" i="1"/>
  <c r="AH605" i="1"/>
  <c r="AH615" i="1"/>
  <c r="AH625" i="1"/>
  <c r="AH635" i="1"/>
  <c r="AH645" i="1"/>
  <c r="AH655" i="1"/>
  <c r="AH665" i="1"/>
  <c r="AH675" i="1"/>
  <c r="AH685" i="1"/>
  <c r="AI272" i="1"/>
  <c r="AI372" i="1"/>
  <c r="AI472" i="1"/>
  <c r="AI528" i="1"/>
  <c r="AI578" i="1"/>
  <c r="AI628" i="1"/>
  <c r="AI662" i="1"/>
  <c r="AI697" i="1"/>
  <c r="AI727" i="1"/>
  <c r="AI752" i="1"/>
  <c r="AI777" i="1"/>
  <c r="AI802" i="1"/>
  <c r="AI826" i="1"/>
  <c r="AI846" i="1"/>
  <c r="AI866" i="1"/>
  <c r="AI886" i="1"/>
  <c r="AI906" i="1"/>
  <c r="AI925" i="1"/>
  <c r="AI941" i="1"/>
  <c r="AI957" i="1"/>
  <c r="AI975" i="1"/>
  <c r="AI991" i="1"/>
  <c r="AI1007" i="1"/>
  <c r="AI1025" i="1"/>
  <c r="AI1041" i="1"/>
  <c r="AI1057" i="1"/>
  <c r="AI1075" i="1"/>
  <c r="AI1091" i="1"/>
  <c r="AI1107" i="1"/>
  <c r="AI1125" i="1"/>
  <c r="AI1141" i="1"/>
  <c r="AI1157" i="1"/>
  <c r="AI1175" i="1"/>
  <c r="AI1191" i="1"/>
  <c r="AI1207" i="1"/>
  <c r="AI1225" i="1"/>
  <c r="AI1241" i="1"/>
  <c r="AI1257" i="1"/>
  <c r="AI1275" i="1"/>
  <c r="AI1291" i="1"/>
  <c r="AI1306" i="1"/>
  <c r="AI1321" i="1"/>
  <c r="AI1335" i="1"/>
  <c r="AI1348" i="1"/>
  <c r="AI1360" i="1"/>
  <c r="AI1371" i="1"/>
  <c r="AI1382" i="1"/>
  <c r="AI1394" i="1"/>
  <c r="AI1405" i="1"/>
  <c r="AI1416" i="1"/>
  <c r="AI1427" i="1"/>
  <c r="AI1438" i="1"/>
  <c r="AI1449" i="1"/>
  <c r="AI1460" i="1"/>
  <c r="AI1471" i="1"/>
  <c r="AI1482" i="1"/>
  <c r="AI1494" i="1"/>
  <c r="AI1505" i="1"/>
  <c r="AI1516" i="1"/>
  <c r="AI1526" i="1"/>
  <c r="AI1536" i="1"/>
  <c r="AI1546" i="1"/>
  <c r="AI1556" i="1"/>
  <c r="AI1566" i="1"/>
  <c r="AI1576" i="1"/>
  <c r="AI1586" i="1"/>
  <c r="AI1596" i="1"/>
  <c r="AI1606" i="1"/>
  <c r="AI1616" i="1"/>
  <c r="AI1626" i="1"/>
  <c r="AI1636" i="1"/>
  <c r="AI1646" i="1"/>
  <c r="AI1656" i="1"/>
  <c r="AI1666" i="1"/>
  <c r="AI1676" i="1"/>
  <c r="AI1686" i="1"/>
  <c r="AI1696" i="1"/>
  <c r="AI1706" i="1"/>
  <c r="AI1716" i="1"/>
  <c r="AI1726" i="1"/>
  <c r="AI1736" i="1"/>
  <c r="AI1746" i="1"/>
  <c r="AI1756" i="1"/>
  <c r="AI1766" i="1"/>
  <c r="AI1776" i="1"/>
  <c r="AI1786" i="1"/>
  <c r="AI1796" i="1"/>
  <c r="AH6" i="1"/>
  <c r="AH16" i="1"/>
  <c r="AH26" i="1"/>
  <c r="AH36" i="1"/>
  <c r="AH46" i="1"/>
  <c r="AH56" i="1"/>
  <c r="AH66" i="1"/>
  <c r="AH76" i="1"/>
  <c r="AH86" i="1"/>
  <c r="AH96" i="1"/>
  <c r="AH106" i="1"/>
  <c r="AH116" i="1"/>
  <c r="AH126" i="1"/>
  <c r="AH136" i="1"/>
  <c r="AH146" i="1"/>
  <c r="AH156" i="1"/>
  <c r="AH166" i="1"/>
  <c r="AH176" i="1"/>
  <c r="AH186" i="1"/>
  <c r="AH196" i="1"/>
  <c r="AH206" i="1"/>
  <c r="AH216" i="1"/>
  <c r="AH226" i="1"/>
  <c r="AH236" i="1"/>
  <c r="AH246" i="1"/>
  <c r="AH256" i="1"/>
  <c r="AH266" i="1"/>
  <c r="AH276" i="1"/>
  <c r="AH286" i="1"/>
  <c r="AH296" i="1"/>
  <c r="AH306" i="1"/>
  <c r="AH316" i="1"/>
  <c r="AH326" i="1"/>
  <c r="AH336" i="1"/>
  <c r="AH346" i="1"/>
  <c r="AH356" i="1"/>
  <c r="AH366" i="1"/>
  <c r="AH376" i="1"/>
  <c r="AH386" i="1"/>
  <c r="AH396" i="1"/>
  <c r="AH406" i="1"/>
  <c r="AH416" i="1"/>
  <c r="AH426" i="1"/>
  <c r="AH436" i="1"/>
  <c r="AH446" i="1"/>
  <c r="AH456" i="1"/>
  <c r="AH466" i="1"/>
  <c r="AH476" i="1"/>
  <c r="AH486" i="1"/>
  <c r="AH496" i="1"/>
  <c r="AH506" i="1"/>
  <c r="AH516" i="1"/>
  <c r="AH526" i="1"/>
  <c r="AH536" i="1"/>
  <c r="AH546" i="1"/>
  <c r="AH556" i="1"/>
  <c r="AH566" i="1"/>
  <c r="AH576" i="1"/>
  <c r="AH586" i="1"/>
  <c r="AH596" i="1"/>
  <c r="AH606" i="1"/>
  <c r="AH616" i="1"/>
  <c r="AH626" i="1"/>
  <c r="AH636" i="1"/>
  <c r="AH646" i="1"/>
  <c r="AH656" i="1"/>
  <c r="AH666" i="1"/>
  <c r="AH676" i="1"/>
  <c r="AH686" i="1"/>
  <c r="AH696" i="1"/>
  <c r="AH706" i="1"/>
  <c r="AH716" i="1"/>
  <c r="AH726" i="1"/>
  <c r="AH736" i="1"/>
  <c r="AH746" i="1"/>
  <c r="AH756" i="1"/>
  <c r="AH766" i="1"/>
  <c r="AH776" i="1"/>
  <c r="AH786" i="1"/>
  <c r="AH796" i="1"/>
  <c r="AH806" i="1"/>
  <c r="AH816" i="1"/>
  <c r="AH826" i="1"/>
  <c r="AH836" i="1"/>
  <c r="AH846" i="1"/>
  <c r="AH856" i="1"/>
  <c r="AH866" i="1"/>
  <c r="AH876" i="1"/>
  <c r="AH886" i="1"/>
  <c r="AH896" i="1"/>
  <c r="AH906" i="1"/>
  <c r="AH916" i="1"/>
  <c r="AH926" i="1"/>
  <c r="AH936" i="1"/>
  <c r="AH946" i="1"/>
  <c r="AH956" i="1"/>
  <c r="AH966" i="1"/>
  <c r="AH976" i="1"/>
  <c r="AH986" i="1"/>
  <c r="AH996" i="1"/>
  <c r="AH1006" i="1"/>
  <c r="AH1016" i="1"/>
  <c r="AH1026" i="1"/>
  <c r="AH1036" i="1"/>
  <c r="AH1046" i="1"/>
  <c r="AH1056" i="1"/>
  <c r="AH1066" i="1"/>
  <c r="AH1076" i="1"/>
  <c r="AH1086" i="1"/>
  <c r="AH1096" i="1"/>
  <c r="AH1106" i="1"/>
  <c r="AH1116" i="1"/>
  <c r="AH1126" i="1"/>
  <c r="AH1136" i="1"/>
  <c r="AH1146" i="1"/>
  <c r="AH1156" i="1"/>
  <c r="AH1166" i="1"/>
  <c r="AH1176" i="1"/>
  <c r="AH1186" i="1"/>
  <c r="AH1196" i="1"/>
  <c r="AH1206" i="1"/>
  <c r="AH1216" i="1"/>
  <c r="AH1226" i="1"/>
  <c r="AH1236" i="1"/>
  <c r="AH1246" i="1"/>
  <c r="AH1256" i="1"/>
  <c r="AH1266" i="1"/>
  <c r="AH1276" i="1"/>
  <c r="AH1286" i="1"/>
  <c r="AH1296" i="1"/>
  <c r="AH1306" i="1"/>
  <c r="AH1316" i="1"/>
  <c r="AH1326" i="1"/>
  <c r="AH1336" i="1"/>
  <c r="AH1346" i="1"/>
  <c r="AH1356" i="1"/>
  <c r="AH1366" i="1"/>
  <c r="AH1376" i="1"/>
  <c r="AH1386" i="1"/>
  <c r="AH1396" i="1"/>
  <c r="AH1406" i="1"/>
  <c r="AH1416" i="1"/>
  <c r="AH1426" i="1"/>
  <c r="AH1436" i="1"/>
  <c r="AH1446" i="1"/>
  <c r="AH1456" i="1"/>
  <c r="AH1466" i="1"/>
  <c r="AH1476" i="1"/>
  <c r="AH1486" i="1"/>
  <c r="AH1496" i="1"/>
  <c r="AH1506" i="1"/>
  <c r="AH1516" i="1"/>
  <c r="AH1526" i="1"/>
  <c r="AH1536" i="1"/>
  <c r="AH1546" i="1"/>
  <c r="AH1556" i="1"/>
  <c r="AH1566" i="1"/>
  <c r="AH1576" i="1"/>
  <c r="AI282" i="1"/>
  <c r="AI382" i="1"/>
  <c r="AI482" i="1"/>
  <c r="AI532" i="1"/>
  <c r="AI582" i="1"/>
  <c r="AI632" i="1"/>
  <c r="AI667" i="1"/>
  <c r="AI698" i="1"/>
  <c r="AI728" i="1"/>
  <c r="AI756" i="1"/>
  <c r="AI778" i="1"/>
  <c r="AI806" i="1"/>
  <c r="AI827" i="1"/>
  <c r="AI847" i="1"/>
  <c r="AI867" i="1"/>
  <c r="AI887" i="1"/>
  <c r="AI907" i="1"/>
  <c r="AI926" i="1"/>
  <c r="AI942" i="1"/>
  <c r="AI958" i="1"/>
  <c r="AI976" i="1"/>
  <c r="AI992" i="1"/>
  <c r="AI1008" i="1"/>
  <c r="AI1026" i="1"/>
  <c r="AI1042" i="1"/>
  <c r="AI1058" i="1"/>
  <c r="AI1076" i="1"/>
  <c r="AI1092" i="1"/>
  <c r="AI1108" i="1"/>
  <c r="AI1126" i="1"/>
  <c r="AI1142" i="1"/>
  <c r="AI1158" i="1"/>
  <c r="AI1176" i="1"/>
  <c r="AI1192" i="1"/>
  <c r="AI1208" i="1"/>
  <c r="AI1226" i="1"/>
  <c r="AI1242" i="1"/>
  <c r="AI1258" i="1"/>
  <c r="AI1276" i="1"/>
  <c r="AI1292" i="1"/>
  <c r="AI1307" i="1"/>
  <c r="AI1322" i="1"/>
  <c r="AI1336" i="1"/>
  <c r="AI1350" i="1"/>
  <c r="AI1361" i="1"/>
  <c r="AI1372" i="1"/>
  <c r="AI1384" i="1"/>
  <c r="AI1395" i="1"/>
  <c r="AI1406" i="1"/>
  <c r="AI1417" i="1"/>
  <c r="AI1428" i="1"/>
  <c r="AI1439" i="1"/>
  <c r="AI1450" i="1"/>
  <c r="AI1461" i="1"/>
  <c r="AI1472" i="1"/>
  <c r="AI1484" i="1"/>
  <c r="AI1495" i="1"/>
  <c r="AI1506" i="1"/>
  <c r="AI1517" i="1"/>
  <c r="AI1527" i="1"/>
  <c r="AI1537" i="1"/>
  <c r="AI1547" i="1"/>
  <c r="AI1557" i="1"/>
  <c r="AI1567" i="1"/>
  <c r="AI1577" i="1"/>
  <c r="AI1587" i="1"/>
  <c r="AI1597" i="1"/>
  <c r="AI1607" i="1"/>
  <c r="AI1617" i="1"/>
  <c r="AI1627" i="1"/>
  <c r="AI1637" i="1"/>
  <c r="AI1647" i="1"/>
  <c r="AI1657" i="1"/>
  <c r="AI1667" i="1"/>
  <c r="AI1677" i="1"/>
  <c r="AI1687" i="1"/>
  <c r="AI1697" i="1"/>
  <c r="AI1707" i="1"/>
  <c r="AI1717" i="1"/>
  <c r="AI1727" i="1"/>
  <c r="AI1737" i="1"/>
  <c r="AI1747" i="1"/>
  <c r="AI1757" i="1"/>
  <c r="AI1767" i="1"/>
  <c r="AI1777" i="1"/>
  <c r="AI1787" i="1"/>
  <c r="AI1797" i="1"/>
  <c r="AH7" i="1"/>
  <c r="AH17" i="1"/>
  <c r="AH27" i="1"/>
  <c r="AH37" i="1"/>
  <c r="AH47" i="1"/>
  <c r="AH57" i="1"/>
  <c r="AH67" i="1"/>
  <c r="AH77" i="1"/>
  <c r="AH87" i="1"/>
  <c r="AH97" i="1"/>
  <c r="AH107" i="1"/>
  <c r="AH117" i="1"/>
  <c r="AH127" i="1"/>
  <c r="AH137" i="1"/>
  <c r="AH147" i="1"/>
  <c r="AH157" i="1"/>
  <c r="AH167" i="1"/>
  <c r="AH177" i="1"/>
  <c r="AH187" i="1"/>
  <c r="AH197" i="1"/>
  <c r="AH207" i="1"/>
  <c r="AH217" i="1"/>
  <c r="AH227" i="1"/>
  <c r="AH237" i="1"/>
  <c r="AH247" i="1"/>
  <c r="AH257" i="1"/>
  <c r="AH267" i="1"/>
  <c r="AH277" i="1"/>
  <c r="AH287" i="1"/>
  <c r="AH297" i="1"/>
  <c r="AH307" i="1"/>
  <c r="AH317" i="1"/>
  <c r="AH327" i="1"/>
  <c r="AH337" i="1"/>
  <c r="AH347" i="1"/>
  <c r="AH357" i="1"/>
  <c r="AH367" i="1"/>
  <c r="AH377" i="1"/>
  <c r="AH387" i="1"/>
  <c r="AH397" i="1"/>
  <c r="AH407" i="1"/>
  <c r="AH417" i="1"/>
  <c r="AH427" i="1"/>
  <c r="AH437" i="1"/>
  <c r="AH447" i="1"/>
  <c r="AH457" i="1"/>
  <c r="AH467" i="1"/>
  <c r="AH477" i="1"/>
  <c r="AH487" i="1"/>
  <c r="AH497" i="1"/>
  <c r="AH507" i="1"/>
  <c r="AH517" i="1"/>
  <c r="AH527" i="1"/>
  <c r="AH537" i="1"/>
  <c r="AH547" i="1"/>
  <c r="AH557" i="1"/>
  <c r="AH567" i="1"/>
  <c r="AH577" i="1"/>
  <c r="AH587" i="1"/>
  <c r="AH597" i="1"/>
  <c r="AH607" i="1"/>
  <c r="AH617" i="1"/>
  <c r="AH627" i="1"/>
  <c r="AH637" i="1"/>
  <c r="AH647" i="1"/>
  <c r="AH657" i="1"/>
  <c r="AH667" i="1"/>
  <c r="AH677" i="1"/>
  <c r="AH687" i="1"/>
  <c r="AH697" i="1"/>
  <c r="AH707" i="1"/>
  <c r="AH717" i="1"/>
  <c r="AH727" i="1"/>
  <c r="AH737" i="1"/>
  <c r="AH747" i="1"/>
  <c r="AH757" i="1"/>
  <c r="AH767" i="1"/>
  <c r="AH777" i="1"/>
  <c r="AH787" i="1"/>
  <c r="AH797" i="1"/>
  <c r="AH807" i="1"/>
  <c r="AH817" i="1"/>
  <c r="AH827" i="1"/>
  <c r="AH837" i="1"/>
  <c r="AH847" i="1"/>
  <c r="AH857" i="1"/>
  <c r="AH867" i="1"/>
  <c r="AH877" i="1"/>
  <c r="AH887" i="1"/>
  <c r="AH897" i="1"/>
  <c r="AH907" i="1"/>
  <c r="AH917" i="1"/>
  <c r="AH927" i="1"/>
  <c r="AH937" i="1"/>
  <c r="AH947" i="1"/>
  <c r="AH957" i="1"/>
  <c r="AH967" i="1"/>
  <c r="AH977" i="1"/>
  <c r="AH987" i="1"/>
  <c r="AH997" i="1"/>
  <c r="AH1007" i="1"/>
  <c r="AH1017" i="1"/>
  <c r="AH1027" i="1"/>
  <c r="AH1037" i="1"/>
  <c r="AH1047" i="1"/>
  <c r="AH1057" i="1"/>
  <c r="AH1067" i="1"/>
  <c r="AH1077" i="1"/>
  <c r="AH1087" i="1"/>
  <c r="AH1097" i="1"/>
  <c r="AI292" i="1"/>
  <c r="AI392" i="1"/>
  <c r="AI488" i="1"/>
  <c r="AI538" i="1"/>
  <c r="AI588" i="1"/>
  <c r="AI637" i="1"/>
  <c r="AI668" i="1"/>
  <c r="AI702" i="1"/>
  <c r="AI732" i="1"/>
  <c r="AI757" i="1"/>
  <c r="AI782" i="1"/>
  <c r="AI807" i="1"/>
  <c r="AI828" i="1"/>
  <c r="AI848" i="1"/>
  <c r="AI868" i="1"/>
  <c r="AI888" i="1"/>
  <c r="AI908" i="1"/>
  <c r="AI927" i="1"/>
  <c r="AI945" i="1"/>
  <c r="AI961" i="1"/>
  <c r="AI977" i="1"/>
  <c r="AI995" i="1"/>
  <c r="AI1011" i="1"/>
  <c r="AI1027" i="1"/>
  <c r="AI1045" i="1"/>
  <c r="AI1061" i="1"/>
  <c r="AI1077" i="1"/>
  <c r="AI1095" i="1"/>
  <c r="AI1111" i="1"/>
  <c r="AI1127" i="1"/>
  <c r="AI1145" i="1"/>
  <c r="AI1161" i="1"/>
  <c r="AI1177" i="1"/>
  <c r="AI1195" i="1"/>
  <c r="AI1211" i="1"/>
  <c r="AI1227" i="1"/>
  <c r="AI1245" i="1"/>
  <c r="AI1261" i="1"/>
  <c r="AI1277" i="1"/>
  <c r="AI1295" i="1"/>
  <c r="AI1308" i="1"/>
  <c r="AI1324" i="1"/>
  <c r="AI1337" i="1"/>
  <c r="AI1351" i="1"/>
  <c r="AI1362" i="1"/>
  <c r="AI1374" i="1"/>
  <c r="AI1385" i="1"/>
  <c r="AI1396" i="1"/>
  <c r="AI1407" i="1"/>
  <c r="AI1418" i="1"/>
  <c r="AI1429" i="1"/>
  <c r="AI1440" i="1"/>
  <c r="AI1451" i="1"/>
  <c r="AI1462" i="1"/>
  <c r="AI1474" i="1"/>
  <c r="AI1485" i="1"/>
  <c r="AI1496" i="1"/>
  <c r="AI1507" i="1"/>
  <c r="AI1518" i="1"/>
  <c r="AI1528" i="1"/>
  <c r="AI1538" i="1"/>
  <c r="AI1548" i="1"/>
  <c r="AI1558" i="1"/>
  <c r="AI1568" i="1"/>
  <c r="AI1578" i="1"/>
  <c r="AI1588" i="1"/>
  <c r="AI1598" i="1"/>
  <c r="AI1608" i="1"/>
  <c r="AI1618" i="1"/>
  <c r="AI1628" i="1"/>
  <c r="AI1638" i="1"/>
  <c r="AI1648" i="1"/>
  <c r="AI1658" i="1"/>
  <c r="AI1668" i="1"/>
  <c r="AI1678" i="1"/>
  <c r="AI1688" i="1"/>
  <c r="AI1698" i="1"/>
  <c r="AI1708" i="1"/>
  <c r="AI1718" i="1"/>
  <c r="AI1728" i="1"/>
  <c r="AI1738" i="1"/>
  <c r="AI1748" i="1"/>
  <c r="AI1758" i="1"/>
  <c r="AI1768" i="1"/>
  <c r="AI1778" i="1"/>
  <c r="AI1788" i="1"/>
  <c r="AI1798" i="1"/>
  <c r="AH8" i="1"/>
  <c r="AH18" i="1"/>
  <c r="AH28" i="1"/>
  <c r="AH38" i="1"/>
  <c r="AH48" i="1"/>
  <c r="AH58" i="1"/>
  <c r="AH68" i="1"/>
  <c r="AH78" i="1"/>
  <c r="AH88" i="1"/>
  <c r="AH98" i="1"/>
  <c r="AH108" i="1"/>
  <c r="AH118" i="1"/>
  <c r="AH128" i="1"/>
  <c r="AH138" i="1"/>
  <c r="AH148" i="1"/>
  <c r="AH158" i="1"/>
  <c r="AH168" i="1"/>
  <c r="AH178" i="1"/>
  <c r="AH188" i="1"/>
  <c r="AH198" i="1"/>
  <c r="AH208" i="1"/>
  <c r="AH218" i="1"/>
  <c r="AH228" i="1"/>
  <c r="AH238" i="1"/>
  <c r="AH248" i="1"/>
  <c r="AH258" i="1"/>
  <c r="AH268" i="1"/>
  <c r="AH278" i="1"/>
  <c r="AH288" i="1"/>
  <c r="AH298" i="1"/>
  <c r="AH308" i="1"/>
  <c r="AH318" i="1"/>
  <c r="AH328" i="1"/>
  <c r="AH338" i="1"/>
  <c r="AH348" i="1"/>
  <c r="AH358" i="1"/>
  <c r="AH368" i="1"/>
  <c r="AH378" i="1"/>
  <c r="AH388" i="1"/>
  <c r="AH398" i="1"/>
  <c r="AH408" i="1"/>
  <c r="AH418" i="1"/>
  <c r="AH428" i="1"/>
  <c r="AH438" i="1"/>
  <c r="AH448" i="1"/>
  <c r="AH458" i="1"/>
  <c r="AH468" i="1"/>
  <c r="AH478" i="1"/>
  <c r="AH488" i="1"/>
  <c r="AH498" i="1"/>
  <c r="AH508" i="1"/>
  <c r="AH518" i="1"/>
  <c r="AH528" i="1"/>
  <c r="AH538" i="1"/>
  <c r="AH548" i="1"/>
  <c r="AH558" i="1"/>
  <c r="AH568" i="1"/>
  <c r="AH578" i="1"/>
  <c r="AH588" i="1"/>
  <c r="AH598" i="1"/>
  <c r="AH608" i="1"/>
  <c r="AH618" i="1"/>
  <c r="AH628" i="1"/>
  <c r="AH638" i="1"/>
  <c r="AH648" i="1"/>
  <c r="AH658" i="1"/>
  <c r="AH668" i="1"/>
  <c r="AH678" i="1"/>
  <c r="AH688" i="1"/>
  <c r="AH698" i="1"/>
  <c r="AH708" i="1"/>
  <c r="AH718" i="1"/>
  <c r="AH728" i="1"/>
  <c r="AH738" i="1"/>
  <c r="AH748" i="1"/>
  <c r="AH758" i="1"/>
  <c r="AH768" i="1"/>
  <c r="AH778" i="1"/>
  <c r="AH788" i="1"/>
  <c r="AH798" i="1"/>
  <c r="AH808" i="1"/>
  <c r="AH818" i="1"/>
  <c r="AH828" i="1"/>
  <c r="AH838" i="1"/>
  <c r="AH848" i="1"/>
  <c r="AH858" i="1"/>
  <c r="AH868" i="1"/>
  <c r="AH878" i="1"/>
  <c r="AH888" i="1"/>
  <c r="AH898" i="1"/>
  <c r="AH908" i="1"/>
  <c r="AH918" i="1"/>
  <c r="AH928" i="1"/>
  <c r="AH938" i="1"/>
  <c r="AH948" i="1"/>
  <c r="AH958" i="1"/>
  <c r="AH968" i="1"/>
  <c r="AH978" i="1"/>
  <c r="AH988" i="1"/>
  <c r="AH998" i="1"/>
  <c r="AH1008" i="1"/>
  <c r="AH1018" i="1"/>
  <c r="AH1028" i="1"/>
  <c r="AH1038" i="1"/>
  <c r="AH1048" i="1"/>
  <c r="AH1058" i="1"/>
  <c r="AH1068" i="1"/>
  <c r="AI302" i="1"/>
  <c r="AI402" i="1"/>
  <c r="AI492" i="1"/>
  <c r="AI542" i="1"/>
  <c r="AI592" i="1"/>
  <c r="AI638" i="1"/>
  <c r="AI672" i="1"/>
  <c r="AI707" i="1"/>
  <c r="AI736" i="1"/>
  <c r="AI758" i="1"/>
  <c r="AI786" i="1"/>
  <c r="AI808" i="1"/>
  <c r="AI832" i="1"/>
  <c r="AI852" i="1"/>
  <c r="AI872" i="1"/>
  <c r="AI892" i="1"/>
  <c r="AI912" i="1"/>
  <c r="AI928" i="1"/>
  <c r="AI946" i="1"/>
  <c r="AI962" i="1"/>
  <c r="AI978" i="1"/>
  <c r="AI996" i="1"/>
  <c r="AI1012" i="1"/>
  <c r="AI1028" i="1"/>
  <c r="AI1046" i="1"/>
  <c r="AI1062" i="1"/>
  <c r="AI1078" i="1"/>
  <c r="AI1096" i="1"/>
  <c r="AI1112" i="1"/>
  <c r="AI1128" i="1"/>
  <c r="AI1146" i="1"/>
  <c r="AI1162" i="1"/>
  <c r="AI1178" i="1"/>
  <c r="AI1196" i="1"/>
  <c r="AI1212" i="1"/>
  <c r="AI1228" i="1"/>
  <c r="AI1246" i="1"/>
  <c r="AI1262" i="1"/>
  <c r="AI1278" i="1"/>
  <c r="AI1296" i="1"/>
  <c r="AI1311" i="1"/>
  <c r="AI1325" i="1"/>
  <c r="AI1338" i="1"/>
  <c r="AI1352" i="1"/>
  <c r="AI1364" i="1"/>
  <c r="AI1375" i="1"/>
  <c r="AI1386" i="1"/>
  <c r="AI1397" i="1"/>
  <c r="AI1408" i="1"/>
  <c r="AI1419" i="1"/>
  <c r="AI1430" i="1"/>
  <c r="AI1441" i="1"/>
  <c r="AI1452" i="1"/>
  <c r="AI1464" i="1"/>
  <c r="AI1475" i="1"/>
  <c r="AI1486" i="1"/>
  <c r="AI1497" i="1"/>
  <c r="AI1508" i="1"/>
  <c r="AI1519" i="1"/>
  <c r="AI1529" i="1"/>
  <c r="AI1539" i="1"/>
  <c r="AI1549" i="1"/>
  <c r="AI1559" i="1"/>
  <c r="AI1569" i="1"/>
  <c r="AI1579" i="1"/>
  <c r="AI1589" i="1"/>
  <c r="AI1599" i="1"/>
  <c r="AI1609" i="1"/>
  <c r="AI1619" i="1"/>
  <c r="AI1629" i="1"/>
  <c r="AI1639" i="1"/>
  <c r="AI1649" i="1"/>
  <c r="AI1659" i="1"/>
  <c r="AI1669" i="1"/>
  <c r="AI1679" i="1"/>
  <c r="AI1689" i="1"/>
  <c r="AI1699" i="1"/>
  <c r="AI1709" i="1"/>
  <c r="AI1719" i="1"/>
  <c r="AI1729" i="1"/>
  <c r="AI1739" i="1"/>
  <c r="AI1749" i="1"/>
  <c r="AI1759" i="1"/>
  <c r="AI1769" i="1"/>
  <c r="AI1779" i="1"/>
  <c r="AI1789" i="1"/>
  <c r="AI1799" i="1"/>
  <c r="AH9" i="1"/>
  <c r="AH19" i="1"/>
  <c r="AH29" i="1"/>
  <c r="AH39" i="1"/>
  <c r="AH49" i="1"/>
  <c r="AH59" i="1"/>
  <c r="AH69" i="1"/>
  <c r="AH79" i="1"/>
  <c r="AH89" i="1"/>
  <c r="AH99" i="1"/>
  <c r="AH109" i="1"/>
  <c r="AH119" i="1"/>
  <c r="AH129" i="1"/>
  <c r="AH139" i="1"/>
  <c r="AH149" i="1"/>
  <c r="AH159" i="1"/>
  <c r="AH169" i="1"/>
  <c r="AH179" i="1"/>
  <c r="AH189" i="1"/>
  <c r="AH199" i="1"/>
  <c r="AH209" i="1"/>
  <c r="AH219" i="1"/>
  <c r="AH229" i="1"/>
  <c r="AH239" i="1"/>
  <c r="AH249" i="1"/>
  <c r="AH259" i="1"/>
  <c r="AH269" i="1"/>
  <c r="AH279" i="1"/>
  <c r="AH289" i="1"/>
  <c r="AH299" i="1"/>
  <c r="AH309" i="1"/>
  <c r="AH319" i="1"/>
  <c r="AH329" i="1"/>
  <c r="AH339" i="1"/>
  <c r="AH349" i="1"/>
  <c r="AH359" i="1"/>
  <c r="AH369" i="1"/>
  <c r="AH379" i="1"/>
  <c r="AH389" i="1"/>
  <c r="AH399" i="1"/>
  <c r="AH409" i="1"/>
  <c r="AH419" i="1"/>
  <c r="AH429" i="1"/>
  <c r="AH439" i="1"/>
  <c r="AH449" i="1"/>
  <c r="AH459" i="1"/>
  <c r="AH469" i="1"/>
  <c r="AH479" i="1"/>
  <c r="AH489" i="1"/>
  <c r="AH499" i="1"/>
  <c r="AH509" i="1"/>
  <c r="AH519" i="1"/>
  <c r="AH529" i="1"/>
  <c r="AH539" i="1"/>
  <c r="AH549" i="1"/>
  <c r="AH559" i="1"/>
  <c r="AH569" i="1"/>
  <c r="AH579" i="1"/>
  <c r="AH589" i="1"/>
  <c r="AH599" i="1"/>
  <c r="AH609" i="1"/>
  <c r="AH619" i="1"/>
  <c r="AH629" i="1"/>
  <c r="AH639" i="1"/>
  <c r="AH649" i="1"/>
  <c r="AH659" i="1"/>
  <c r="AH669" i="1"/>
  <c r="AH679" i="1"/>
  <c r="AH689" i="1"/>
  <c r="AH699" i="1"/>
  <c r="AH709" i="1"/>
  <c r="AH719" i="1"/>
  <c r="AH729" i="1"/>
  <c r="AH739" i="1"/>
  <c r="AH749" i="1"/>
  <c r="AH759" i="1"/>
  <c r="AH769" i="1"/>
  <c r="AH779" i="1"/>
  <c r="AH789" i="1"/>
  <c r="AH799" i="1"/>
  <c r="AH809" i="1"/>
  <c r="AH819" i="1"/>
  <c r="AH829" i="1"/>
  <c r="AH839" i="1"/>
  <c r="AH849" i="1"/>
  <c r="AH859" i="1"/>
  <c r="AH869" i="1"/>
  <c r="AH879" i="1"/>
  <c r="AH889" i="1"/>
  <c r="AH899" i="1"/>
  <c r="AH909" i="1"/>
  <c r="AH919" i="1"/>
  <c r="AH929" i="1"/>
  <c r="AH939" i="1"/>
  <c r="AH949" i="1"/>
  <c r="AH959" i="1"/>
  <c r="AH969" i="1"/>
  <c r="AH979" i="1"/>
  <c r="AH989" i="1"/>
  <c r="AH999" i="1"/>
  <c r="AH1009" i="1"/>
  <c r="AH1019" i="1"/>
  <c r="AH1029" i="1"/>
  <c r="AH1039" i="1"/>
  <c r="AH1049" i="1"/>
  <c r="AH1059" i="1"/>
  <c r="AH1069" i="1"/>
  <c r="AH1079" i="1"/>
  <c r="AH1089" i="1"/>
  <c r="AH1099" i="1"/>
  <c r="AH1109" i="1"/>
  <c r="AH1119" i="1"/>
  <c r="AH1129" i="1"/>
  <c r="AH1139" i="1"/>
  <c r="AH1149" i="1"/>
  <c r="AH1159" i="1"/>
  <c r="AH1169" i="1"/>
  <c r="AH1179" i="1"/>
  <c r="AH1189" i="1"/>
  <c r="AH1199" i="1"/>
  <c r="AH1209" i="1"/>
  <c r="AH1219" i="1"/>
  <c r="AH1229" i="1"/>
  <c r="AH1239" i="1"/>
  <c r="AH1249" i="1"/>
  <c r="AH1259" i="1"/>
  <c r="AH1269" i="1"/>
  <c r="AH1279" i="1"/>
  <c r="AH1289" i="1"/>
  <c r="AH1299" i="1"/>
  <c r="AH1309" i="1"/>
  <c r="AH1319" i="1"/>
  <c r="AH1329" i="1"/>
  <c r="AH1339" i="1"/>
  <c r="AH1349" i="1"/>
  <c r="AH1359" i="1"/>
  <c r="AH1369" i="1"/>
  <c r="AH1379" i="1"/>
  <c r="AH1389" i="1"/>
  <c r="AH1399" i="1"/>
  <c r="AH1409" i="1"/>
  <c r="AH1419" i="1"/>
  <c r="AH1429" i="1"/>
  <c r="AH1439" i="1"/>
  <c r="AH1449" i="1"/>
  <c r="AH1459" i="1"/>
  <c r="AH1469" i="1"/>
  <c r="AH1479" i="1"/>
  <c r="AH1489" i="1"/>
  <c r="AH1499" i="1"/>
  <c r="AH1509" i="1"/>
  <c r="AH1519" i="1"/>
  <c r="AH1529" i="1"/>
  <c r="AH1539" i="1"/>
  <c r="AH1549" i="1"/>
  <c r="AH1559" i="1"/>
  <c r="AH1569" i="1"/>
  <c r="AH1579" i="1"/>
  <c r="AH1589" i="1"/>
  <c r="AH1599" i="1"/>
  <c r="AH1609" i="1"/>
  <c r="AH1619" i="1"/>
  <c r="AH1629" i="1"/>
  <c r="AI312" i="1"/>
  <c r="AI412" i="1"/>
  <c r="AI498" i="1"/>
  <c r="AI548" i="1"/>
  <c r="AI598" i="1"/>
  <c r="AI642" i="1"/>
  <c r="AI677" i="1"/>
  <c r="AI708" i="1"/>
  <c r="AI737" i="1"/>
  <c r="AI762" i="1"/>
  <c r="AI787" i="1"/>
  <c r="AI812" i="1"/>
  <c r="AI835" i="1"/>
  <c r="AI855" i="1"/>
  <c r="AI875" i="1"/>
  <c r="AI895" i="1"/>
  <c r="AI915" i="1"/>
  <c r="AI931" i="1"/>
  <c r="AI947" i="1"/>
  <c r="AI965" i="1"/>
  <c r="AI981" i="1"/>
  <c r="AI997" i="1"/>
  <c r="AI1015" i="1"/>
  <c r="AI1031" i="1"/>
  <c r="AI1047" i="1"/>
  <c r="AI1065" i="1"/>
  <c r="AI1081" i="1"/>
  <c r="AI1097" i="1"/>
  <c r="AI1115" i="1"/>
  <c r="AI1131" i="1"/>
  <c r="AI1147" i="1"/>
  <c r="AI1165" i="1"/>
  <c r="AI1181" i="1"/>
  <c r="AI1197" i="1"/>
  <c r="AI1215" i="1"/>
  <c r="AI1231" i="1"/>
  <c r="AI1247" i="1"/>
  <c r="AI1265" i="1"/>
  <c r="AI1281" i="1"/>
  <c r="AI1297" i="1"/>
  <c r="AI1312" i="1"/>
  <c r="AI1326" i="1"/>
  <c r="AI1341" i="1"/>
  <c r="AI1354" i="1"/>
  <c r="AI1365" i="1"/>
  <c r="AI1376" i="1"/>
  <c r="AI1387" i="1"/>
  <c r="AI1398" i="1"/>
  <c r="AI1409" i="1"/>
  <c r="AI1420" i="1"/>
  <c r="AI1431" i="1"/>
  <c r="AI1442" i="1"/>
  <c r="AI1454" i="1"/>
  <c r="AI1465" i="1"/>
  <c r="AI1476" i="1"/>
  <c r="AI1487" i="1"/>
  <c r="AI1498" i="1"/>
  <c r="AI1509" i="1"/>
  <c r="AI1520" i="1"/>
  <c r="AI1530" i="1"/>
  <c r="AI1540" i="1"/>
  <c r="AI1550" i="1"/>
  <c r="AI1560" i="1"/>
  <c r="AI1570" i="1"/>
  <c r="AI1580" i="1"/>
  <c r="AI1590" i="1"/>
  <c r="AI1600" i="1"/>
  <c r="AI1610" i="1"/>
  <c r="AI1620" i="1"/>
  <c r="AI1630" i="1"/>
  <c r="AI1640" i="1"/>
  <c r="AI1650" i="1"/>
  <c r="AI1660" i="1"/>
  <c r="AI1670" i="1"/>
  <c r="AI1680" i="1"/>
  <c r="AI1690" i="1"/>
  <c r="AI1700" i="1"/>
  <c r="AI1710" i="1"/>
  <c r="AI1720" i="1"/>
  <c r="AI1730" i="1"/>
  <c r="AI1740" i="1"/>
  <c r="AI1750" i="1"/>
  <c r="AI1760" i="1"/>
  <c r="AI1770" i="1"/>
  <c r="AI1780" i="1"/>
  <c r="AI1790" i="1"/>
  <c r="AI1800" i="1"/>
  <c r="AH10" i="1"/>
  <c r="AH20" i="1"/>
  <c r="AH30" i="1"/>
  <c r="AH40" i="1"/>
  <c r="AH50" i="1"/>
  <c r="AH60" i="1"/>
  <c r="AH70" i="1"/>
  <c r="AH80" i="1"/>
  <c r="AH90" i="1"/>
  <c r="AH100" i="1"/>
  <c r="AH110" i="1"/>
  <c r="AH120" i="1"/>
  <c r="AH130" i="1"/>
  <c r="AH140" i="1"/>
  <c r="AH150" i="1"/>
  <c r="AH160" i="1"/>
  <c r="AH170" i="1"/>
  <c r="AH180" i="1"/>
  <c r="AH190" i="1"/>
  <c r="AH200" i="1"/>
  <c r="AH210" i="1"/>
  <c r="AH220" i="1"/>
  <c r="AH230" i="1"/>
  <c r="AH240" i="1"/>
  <c r="AH250" i="1"/>
  <c r="AH260" i="1"/>
  <c r="AH270" i="1"/>
  <c r="AH280" i="1"/>
  <c r="AH290" i="1"/>
  <c r="AH300" i="1"/>
  <c r="AH310" i="1"/>
  <c r="AH320" i="1"/>
  <c r="AH330" i="1"/>
  <c r="AH340" i="1"/>
  <c r="AH350" i="1"/>
  <c r="AH360" i="1"/>
  <c r="AH370" i="1"/>
  <c r="AH380" i="1"/>
  <c r="AH390" i="1"/>
  <c r="AH400" i="1"/>
  <c r="AH410" i="1"/>
  <c r="AH420" i="1"/>
  <c r="AH430" i="1"/>
  <c r="AH440" i="1"/>
  <c r="AH450" i="1"/>
  <c r="AH460" i="1"/>
  <c r="AH470" i="1"/>
  <c r="AH480" i="1"/>
  <c r="AH490" i="1"/>
  <c r="AH500" i="1"/>
  <c r="AH510" i="1"/>
  <c r="AH520" i="1"/>
  <c r="AH530" i="1"/>
  <c r="AH540" i="1"/>
  <c r="AH550" i="1"/>
  <c r="AH560" i="1"/>
  <c r="AH570" i="1"/>
  <c r="AH580" i="1"/>
  <c r="AH590" i="1"/>
  <c r="AH600" i="1"/>
  <c r="AH610" i="1"/>
  <c r="AH620" i="1"/>
  <c r="AH630" i="1"/>
  <c r="AH640" i="1"/>
  <c r="AH650" i="1"/>
  <c r="AH660" i="1"/>
  <c r="AH670" i="1"/>
  <c r="AH680" i="1"/>
  <c r="AH690" i="1"/>
  <c r="AH700" i="1"/>
  <c r="AH710" i="1"/>
  <c r="AH720" i="1"/>
  <c r="AH730" i="1"/>
  <c r="AH740" i="1"/>
  <c r="AH750" i="1"/>
  <c r="AH760" i="1"/>
  <c r="AH770" i="1"/>
  <c r="AH780" i="1"/>
  <c r="AH790" i="1"/>
  <c r="AH800" i="1"/>
  <c r="AH810" i="1"/>
  <c r="AH820" i="1"/>
  <c r="AH830" i="1"/>
  <c r="AH840" i="1"/>
  <c r="AH850" i="1"/>
  <c r="AH860" i="1"/>
  <c r="AH870" i="1"/>
  <c r="AH880" i="1"/>
  <c r="AH890" i="1"/>
  <c r="AH900" i="1"/>
  <c r="AI322" i="1"/>
  <c r="AI422" i="1"/>
  <c r="AI502" i="1"/>
  <c r="AI552" i="1"/>
  <c r="AI602" i="1"/>
  <c r="AI647" i="1"/>
  <c r="AI678" i="1"/>
  <c r="AI712" i="1"/>
  <c r="AI738" i="1"/>
  <c r="AI766" i="1"/>
  <c r="AI788" i="1"/>
  <c r="AI816" i="1"/>
  <c r="AI836" i="1"/>
  <c r="AI856" i="1"/>
  <c r="AI876" i="1"/>
  <c r="AI896" i="1"/>
  <c r="AI916" i="1"/>
  <c r="AI932" i="1"/>
  <c r="AI948" i="1"/>
  <c r="AI966" i="1"/>
  <c r="AI982" i="1"/>
  <c r="AI998" i="1"/>
  <c r="AI1016" i="1"/>
  <c r="AI1032" i="1"/>
  <c r="AI1048" i="1"/>
  <c r="AI1066" i="1"/>
  <c r="AI1082" i="1"/>
  <c r="AI1098" i="1"/>
  <c r="AI1116" i="1"/>
  <c r="AI1132" i="1"/>
  <c r="AI1148" i="1"/>
  <c r="AI1166" i="1"/>
  <c r="AI1182" i="1"/>
  <c r="AI1198" i="1"/>
  <c r="AI1216" i="1"/>
  <c r="AI1232" i="1"/>
  <c r="AI1248" i="1"/>
  <c r="AI1266" i="1"/>
  <c r="AI1282" i="1"/>
  <c r="AI1298" i="1"/>
  <c r="AI1314" i="1"/>
  <c r="AI1327" i="1"/>
  <c r="AI1342" i="1"/>
  <c r="AI1355" i="1"/>
  <c r="AI1366" i="1"/>
  <c r="AI1377" i="1"/>
  <c r="AI1388" i="1"/>
  <c r="AI1399" i="1"/>
  <c r="AI1410" i="1"/>
  <c r="AI1421" i="1"/>
  <c r="AI1432" i="1"/>
  <c r="AI1444" i="1"/>
  <c r="AI1455" i="1"/>
  <c r="AI1466" i="1"/>
  <c r="AI1477" i="1"/>
  <c r="AI1488" i="1"/>
  <c r="AI1499" i="1"/>
  <c r="AI1510" i="1"/>
  <c r="AI1521" i="1"/>
  <c r="AI1531" i="1"/>
  <c r="AI1541" i="1"/>
  <c r="AI1551" i="1"/>
  <c r="AI1561" i="1"/>
  <c r="AI1571" i="1"/>
  <c r="AI1581" i="1"/>
  <c r="AI1591" i="1"/>
  <c r="AI1601" i="1"/>
  <c r="AI1611" i="1"/>
  <c r="AI1621" i="1"/>
  <c r="AI1631" i="1"/>
  <c r="AI1641" i="1"/>
  <c r="AI1651" i="1"/>
  <c r="AI1661" i="1"/>
  <c r="AI1671" i="1"/>
  <c r="AI1681" i="1"/>
  <c r="AI1691" i="1"/>
  <c r="AI1701" i="1"/>
  <c r="AI1711" i="1"/>
  <c r="AI1721" i="1"/>
  <c r="AI1731" i="1"/>
  <c r="AI1741" i="1"/>
  <c r="AI1751" i="1"/>
  <c r="AI1761" i="1"/>
  <c r="AI1771" i="1"/>
  <c r="AI1781" i="1"/>
  <c r="AI1791" i="1"/>
  <c r="AI1801" i="1"/>
  <c r="AH11" i="1"/>
  <c r="AH21" i="1"/>
  <c r="AH31" i="1"/>
  <c r="AH41" i="1"/>
  <c r="AH51" i="1"/>
  <c r="AH61" i="1"/>
  <c r="AH71" i="1"/>
  <c r="AH81" i="1"/>
  <c r="AH91" i="1"/>
  <c r="AH101" i="1"/>
  <c r="AH111" i="1"/>
  <c r="AH121" i="1"/>
  <c r="AH131" i="1"/>
  <c r="AH141" i="1"/>
  <c r="AH151" i="1"/>
  <c r="AH161" i="1"/>
  <c r="AH171" i="1"/>
  <c r="AH181" i="1"/>
  <c r="AH191" i="1"/>
  <c r="AH201" i="1"/>
  <c r="AH211" i="1"/>
  <c r="AH221" i="1"/>
  <c r="AH231" i="1"/>
  <c r="AH241" i="1"/>
  <c r="AH251" i="1"/>
  <c r="AH261" i="1"/>
  <c r="AH271" i="1"/>
  <c r="AH281" i="1"/>
  <c r="AH291" i="1"/>
  <c r="AH301" i="1"/>
  <c r="AH311" i="1"/>
  <c r="AH321" i="1"/>
  <c r="AH331" i="1"/>
  <c r="AH341" i="1"/>
  <c r="AH351" i="1"/>
  <c r="AH361" i="1"/>
  <c r="AH371" i="1"/>
  <c r="AH381" i="1"/>
  <c r="AH391" i="1"/>
  <c r="AH401" i="1"/>
  <c r="AH411" i="1"/>
  <c r="AH421" i="1"/>
  <c r="AH431" i="1"/>
  <c r="AH441" i="1"/>
  <c r="AH451" i="1"/>
  <c r="AH461" i="1"/>
  <c r="AH471" i="1"/>
  <c r="AH481" i="1"/>
  <c r="AH491" i="1"/>
  <c r="AH501" i="1"/>
  <c r="AH511" i="1"/>
  <c r="AH521" i="1"/>
  <c r="AH531" i="1"/>
  <c r="AH541" i="1"/>
  <c r="AH551" i="1"/>
  <c r="AH561" i="1"/>
  <c r="AH571" i="1"/>
  <c r="AH581" i="1"/>
  <c r="AH591" i="1"/>
  <c r="AH601" i="1"/>
  <c r="AH611" i="1"/>
  <c r="AH621" i="1"/>
  <c r="AH631" i="1"/>
  <c r="AH641" i="1"/>
  <c r="AH651" i="1"/>
  <c r="AH661" i="1"/>
  <c r="AH671" i="1"/>
  <c r="AH681" i="1"/>
  <c r="AH691" i="1"/>
  <c r="AH701" i="1"/>
  <c r="AH711" i="1"/>
  <c r="AH721" i="1"/>
  <c r="AH731" i="1"/>
  <c r="AH741" i="1"/>
  <c r="AH751" i="1"/>
  <c r="AH761" i="1"/>
  <c r="AH771" i="1"/>
  <c r="AH781" i="1"/>
  <c r="AH791" i="1"/>
  <c r="AH801" i="1"/>
  <c r="AH811" i="1"/>
  <c r="AH821" i="1"/>
  <c r="AH831" i="1"/>
  <c r="AH841" i="1"/>
  <c r="AH851" i="1"/>
  <c r="AH861" i="1"/>
  <c r="AH871" i="1"/>
  <c r="AH881" i="1"/>
  <c r="AH891" i="1"/>
  <c r="AH901" i="1"/>
  <c r="AH911" i="1"/>
  <c r="AH921" i="1"/>
  <c r="AH931" i="1"/>
  <c r="AH941" i="1"/>
  <c r="AH951" i="1"/>
  <c r="AI332" i="1"/>
  <c r="AI432" i="1"/>
  <c r="AI508" i="1"/>
  <c r="AI558" i="1"/>
  <c r="AI608" i="1"/>
  <c r="AI648" i="1"/>
  <c r="AI682" i="1"/>
  <c r="AI717" i="1"/>
  <c r="AI742" i="1"/>
  <c r="AI767" i="1"/>
  <c r="AI792" i="1"/>
  <c r="AI817" i="1"/>
  <c r="AI837" i="1"/>
  <c r="AI857" i="1"/>
  <c r="AI877" i="1"/>
  <c r="AI897" i="1"/>
  <c r="AI917" i="1"/>
  <c r="AI935" i="1"/>
  <c r="AI951" i="1"/>
  <c r="AI967" i="1"/>
  <c r="AI985" i="1"/>
  <c r="AI1001" i="1"/>
  <c r="AI1017" i="1"/>
  <c r="AI1035" i="1"/>
  <c r="AI1051" i="1"/>
  <c r="AI1067" i="1"/>
  <c r="AI1085" i="1"/>
  <c r="AI1101" i="1"/>
  <c r="AI1117" i="1"/>
  <c r="AI1135" i="1"/>
  <c r="AI1151" i="1"/>
  <c r="AI1167" i="1"/>
  <c r="AI1185" i="1"/>
  <c r="AI1201" i="1"/>
  <c r="AI1217" i="1"/>
  <c r="AI1235" i="1"/>
  <c r="AI1251" i="1"/>
  <c r="AI1267" i="1"/>
  <c r="AI1285" i="1"/>
  <c r="AI1301" i="1"/>
  <c r="AI1315" i="1"/>
  <c r="AI1328" i="1"/>
  <c r="AI1344" i="1"/>
  <c r="AI1356" i="1"/>
  <c r="AI1367" i="1"/>
  <c r="AI1378" i="1"/>
  <c r="AI1389" i="1"/>
  <c r="AI1400" i="1"/>
  <c r="AI1411" i="1"/>
  <c r="AI1422" i="1"/>
  <c r="AI1434" i="1"/>
  <c r="AI1445" i="1"/>
  <c r="AI1456" i="1"/>
  <c r="AI1467" i="1"/>
  <c r="AI1478" i="1"/>
  <c r="AI1489" i="1"/>
  <c r="AI1500" i="1"/>
  <c r="AI1511" i="1"/>
  <c r="AI1522" i="1"/>
  <c r="AI1532" i="1"/>
  <c r="AI1542" i="1"/>
  <c r="AI1552" i="1"/>
  <c r="AI1562" i="1"/>
  <c r="AI1572" i="1"/>
  <c r="AI1582" i="1"/>
  <c r="AI1592" i="1"/>
  <c r="AI1602" i="1"/>
  <c r="AI1612" i="1"/>
  <c r="AI1622" i="1"/>
  <c r="AI1632" i="1"/>
  <c r="AI1642" i="1"/>
  <c r="AI1652" i="1"/>
  <c r="AI1662" i="1"/>
  <c r="AI1672" i="1"/>
  <c r="AI1682" i="1"/>
  <c r="AI1692" i="1"/>
  <c r="AI1702" i="1"/>
  <c r="AI1712" i="1"/>
  <c r="AI1722" i="1"/>
  <c r="AI1732" i="1"/>
  <c r="AI1742" i="1"/>
  <c r="AI1752" i="1"/>
  <c r="AI1762" i="1"/>
  <c r="AI1772" i="1"/>
  <c r="AI1782" i="1"/>
  <c r="AI1792" i="1"/>
  <c r="AI1802" i="1"/>
  <c r="AH12" i="1"/>
  <c r="AH22" i="1"/>
  <c r="AH32" i="1"/>
  <c r="AH42" i="1"/>
  <c r="AH52" i="1"/>
  <c r="AH62" i="1"/>
  <c r="AH72" i="1"/>
  <c r="AH82" i="1"/>
  <c r="AH92" i="1"/>
  <c r="AH102" i="1"/>
  <c r="AH112" i="1"/>
  <c r="AH122" i="1"/>
  <c r="AH132" i="1"/>
  <c r="AH142" i="1"/>
  <c r="AH152" i="1"/>
  <c r="AH162" i="1"/>
  <c r="AH172" i="1"/>
  <c r="AH182" i="1"/>
  <c r="AH192" i="1"/>
  <c r="AH202" i="1"/>
  <c r="AH212" i="1"/>
  <c r="AH222" i="1"/>
  <c r="AH232" i="1"/>
  <c r="AH242" i="1"/>
  <c r="AH252" i="1"/>
  <c r="AH262" i="1"/>
  <c r="AH272" i="1"/>
  <c r="AH282" i="1"/>
  <c r="AH292" i="1"/>
  <c r="AH302" i="1"/>
  <c r="AH312" i="1"/>
  <c r="AH322" i="1"/>
  <c r="AH332" i="1"/>
  <c r="AH342" i="1"/>
  <c r="AH352" i="1"/>
  <c r="AH362" i="1"/>
  <c r="AH372" i="1"/>
  <c r="AH382" i="1"/>
  <c r="AH392" i="1"/>
  <c r="AH402" i="1"/>
  <c r="AH412" i="1"/>
  <c r="AH422" i="1"/>
  <c r="AH432" i="1"/>
  <c r="AH442" i="1"/>
  <c r="AH452" i="1"/>
  <c r="AH462" i="1"/>
  <c r="AH472" i="1"/>
  <c r="AH482" i="1"/>
  <c r="AH492" i="1"/>
  <c r="AH502" i="1"/>
  <c r="AH512" i="1"/>
  <c r="AH522" i="1"/>
  <c r="AH532" i="1"/>
  <c r="AH542" i="1"/>
  <c r="AH552" i="1"/>
  <c r="AH562" i="1"/>
  <c r="AH572" i="1"/>
  <c r="AH582" i="1"/>
  <c r="AH592" i="1"/>
  <c r="AH602" i="1"/>
  <c r="AH612" i="1"/>
  <c r="AH622" i="1"/>
  <c r="AH632" i="1"/>
  <c r="AH642" i="1"/>
  <c r="AH652" i="1"/>
  <c r="AH662" i="1"/>
  <c r="AH672" i="1"/>
  <c r="AH682" i="1"/>
  <c r="AH692" i="1"/>
  <c r="AH702" i="1"/>
  <c r="AH712" i="1"/>
  <c r="AH722" i="1"/>
  <c r="AH732" i="1"/>
  <c r="AH742" i="1"/>
  <c r="AH752" i="1"/>
  <c r="AH762" i="1"/>
  <c r="AH772" i="1"/>
  <c r="AH782" i="1"/>
  <c r="AH792" i="1"/>
  <c r="AH802" i="1"/>
  <c r="AH812" i="1"/>
  <c r="AH822" i="1"/>
  <c r="AH832" i="1"/>
  <c r="AH842" i="1"/>
  <c r="AH852" i="1"/>
  <c r="AH862" i="1"/>
  <c r="AH872" i="1"/>
  <c r="AH882" i="1"/>
  <c r="AH892" i="1"/>
  <c r="AH902" i="1"/>
  <c r="AH912" i="1"/>
  <c r="AH922" i="1"/>
  <c r="AH932" i="1"/>
  <c r="AH942" i="1"/>
  <c r="AH952" i="1"/>
  <c r="AH962" i="1"/>
  <c r="AH972" i="1"/>
  <c r="AH982" i="1"/>
  <c r="AH992" i="1"/>
  <c r="AH1002" i="1"/>
  <c r="AH1012" i="1"/>
  <c r="AH1022" i="1"/>
  <c r="AH1032" i="1"/>
  <c r="AH1042" i="1"/>
  <c r="AH1052" i="1"/>
  <c r="AH1062" i="1"/>
  <c r="AH1072" i="1"/>
  <c r="AH1082" i="1"/>
  <c r="AH1092" i="1"/>
  <c r="AH1102" i="1"/>
  <c r="AH1112" i="1"/>
  <c r="AH1122" i="1"/>
  <c r="AH1132" i="1"/>
  <c r="AH1142" i="1"/>
  <c r="AH1152" i="1"/>
  <c r="AH1162" i="1"/>
  <c r="AH1172" i="1"/>
  <c r="AH1182" i="1"/>
  <c r="AH1192" i="1"/>
  <c r="AH1202" i="1"/>
  <c r="AH1212" i="1"/>
  <c r="AH1222" i="1"/>
  <c r="AH1232" i="1"/>
  <c r="AH1242" i="1"/>
  <c r="AH1252" i="1"/>
  <c r="AH1262" i="1"/>
  <c r="AH1272" i="1"/>
  <c r="AH1282" i="1"/>
  <c r="AH1292" i="1"/>
  <c r="AH1302" i="1"/>
  <c r="AH1312" i="1"/>
  <c r="AH1322" i="1"/>
  <c r="AH1332" i="1"/>
  <c r="AH1342" i="1"/>
  <c r="AH1352" i="1"/>
  <c r="AH1362" i="1"/>
  <c r="AH1372" i="1"/>
  <c r="AH1382" i="1"/>
  <c r="AH1392" i="1"/>
  <c r="AH1402" i="1"/>
  <c r="AH1412" i="1"/>
  <c r="AH1422" i="1"/>
  <c r="AH1432" i="1"/>
  <c r="AH1442" i="1"/>
  <c r="AH1452" i="1"/>
  <c r="AH1462" i="1"/>
  <c r="AH1472" i="1"/>
  <c r="AH1482" i="1"/>
  <c r="AH1492" i="1"/>
  <c r="AH1502" i="1"/>
  <c r="AH1512" i="1"/>
  <c r="AH1522" i="1"/>
  <c r="AH1532" i="1"/>
  <c r="AH1542" i="1"/>
  <c r="AH1552" i="1"/>
  <c r="AH1562" i="1"/>
  <c r="AH1572" i="1"/>
  <c r="AH1582" i="1"/>
  <c r="AH1592" i="1"/>
  <c r="AH1602" i="1"/>
  <c r="AH1612" i="1"/>
  <c r="AH1622" i="1"/>
  <c r="AH1632" i="1"/>
  <c r="AH1642" i="1"/>
  <c r="AH1652" i="1"/>
  <c r="AH1662" i="1"/>
  <c r="AH1672" i="1"/>
  <c r="AH1682" i="1"/>
  <c r="AH695" i="1"/>
  <c r="AH795" i="1"/>
  <c r="AH855" i="1"/>
  <c r="AH905" i="1"/>
  <c r="AH940" i="1"/>
  <c r="AH970" i="1"/>
  <c r="AH994" i="1"/>
  <c r="AH1020" i="1"/>
  <c r="AH1044" i="1"/>
  <c r="AH1070" i="1"/>
  <c r="AH1090" i="1"/>
  <c r="AH1108" i="1"/>
  <c r="AH1125" i="1"/>
  <c r="AH1141" i="1"/>
  <c r="AH1158" i="1"/>
  <c r="AH1175" i="1"/>
  <c r="AH1191" i="1"/>
  <c r="AH1208" i="1"/>
  <c r="AH1225" i="1"/>
  <c r="AH1241" i="1"/>
  <c r="AH1258" i="1"/>
  <c r="AH1275" i="1"/>
  <c r="AH1291" i="1"/>
  <c r="AH1308" i="1"/>
  <c r="AH1325" i="1"/>
  <c r="AH1341" i="1"/>
  <c r="AH1358" i="1"/>
  <c r="AH1375" i="1"/>
  <c r="AH1391" i="1"/>
  <c r="AH1408" i="1"/>
  <c r="AH1425" i="1"/>
  <c r="AH1441" i="1"/>
  <c r="AH1457" i="1"/>
  <c r="AH1471" i="1"/>
  <c r="AH1485" i="1"/>
  <c r="AH1500" i="1"/>
  <c r="AH1514" i="1"/>
  <c r="AH1528" i="1"/>
  <c r="AH1543" i="1"/>
  <c r="AH1557" i="1"/>
  <c r="AH1571" i="1"/>
  <c r="AH1585" i="1"/>
  <c r="AH1597" i="1"/>
  <c r="AH1610" i="1"/>
  <c r="AH1623" i="1"/>
  <c r="AH1635" i="1"/>
  <c r="AH1646" i="1"/>
  <c r="AH1657" i="1"/>
  <c r="AH1668" i="1"/>
  <c r="AH1679" i="1"/>
  <c r="AH1690" i="1"/>
  <c r="AH1700" i="1"/>
  <c r="AH1710" i="1"/>
  <c r="AH1720" i="1"/>
  <c r="AH1730" i="1"/>
  <c r="AH1740" i="1"/>
  <c r="AH1750" i="1"/>
  <c r="AH1760" i="1"/>
  <c r="AH1770" i="1"/>
  <c r="AH1780" i="1"/>
  <c r="AH1790" i="1"/>
  <c r="AH1800" i="1"/>
  <c r="AG10" i="1"/>
  <c r="AG20" i="1"/>
  <c r="AG30" i="1"/>
  <c r="AG40" i="1"/>
  <c r="AG50" i="1"/>
  <c r="AG60" i="1"/>
  <c r="AG70" i="1"/>
  <c r="AG80" i="1"/>
  <c r="AG90" i="1"/>
  <c r="AG100" i="1"/>
  <c r="AG110" i="1"/>
  <c r="AG120" i="1"/>
  <c r="AG130" i="1"/>
  <c r="AG140" i="1"/>
  <c r="AG150" i="1"/>
  <c r="AG160" i="1"/>
  <c r="AG170" i="1"/>
  <c r="AG180" i="1"/>
  <c r="AG190" i="1"/>
  <c r="AG200" i="1"/>
  <c r="AG210" i="1"/>
  <c r="AG220" i="1"/>
  <c r="AG230" i="1"/>
  <c r="AG240" i="1"/>
  <c r="AG250" i="1"/>
  <c r="AG260" i="1"/>
  <c r="AG270" i="1"/>
  <c r="AG280" i="1"/>
  <c r="AG290" i="1"/>
  <c r="AG300" i="1"/>
  <c r="AG310" i="1"/>
  <c r="AG320" i="1"/>
  <c r="AG330" i="1"/>
  <c r="AG340" i="1"/>
  <c r="AG350" i="1"/>
  <c r="AG360" i="1"/>
  <c r="AG370" i="1"/>
  <c r="AG380" i="1"/>
  <c r="AG390" i="1"/>
  <c r="AG400" i="1"/>
  <c r="AG410" i="1"/>
  <c r="AG420" i="1"/>
  <c r="AG430" i="1"/>
  <c r="AG440" i="1"/>
  <c r="AG450" i="1"/>
  <c r="AG460" i="1"/>
  <c r="AG470" i="1"/>
  <c r="AG480" i="1"/>
  <c r="AG490" i="1"/>
  <c r="AG500" i="1"/>
  <c r="AG510" i="1"/>
  <c r="AG520" i="1"/>
  <c r="AG530" i="1"/>
  <c r="AG540" i="1"/>
  <c r="AG550" i="1"/>
  <c r="AG560" i="1"/>
  <c r="AG570" i="1"/>
  <c r="AG580" i="1"/>
  <c r="AG590" i="1"/>
  <c r="AG600" i="1"/>
  <c r="AG610" i="1"/>
  <c r="AG620" i="1"/>
  <c r="AG630" i="1"/>
  <c r="AG640" i="1"/>
  <c r="AG650" i="1"/>
  <c r="AG660" i="1"/>
  <c r="AG670" i="1"/>
  <c r="AG680" i="1"/>
  <c r="AG690" i="1"/>
  <c r="AG700" i="1"/>
  <c r="AG710" i="1"/>
  <c r="AG720" i="1"/>
  <c r="AG730" i="1"/>
  <c r="AG740" i="1"/>
  <c r="AG750" i="1"/>
  <c r="AG760" i="1"/>
  <c r="AG770" i="1"/>
  <c r="AG780" i="1"/>
  <c r="AG790" i="1"/>
  <c r="AG800" i="1"/>
  <c r="AG810" i="1"/>
  <c r="AH705" i="1"/>
  <c r="AH805" i="1"/>
  <c r="AH864" i="1"/>
  <c r="AH910" i="1"/>
  <c r="AH944" i="1"/>
  <c r="AH971" i="1"/>
  <c r="AH995" i="1"/>
  <c r="AH1021" i="1"/>
  <c r="AH1045" i="1"/>
  <c r="AH1071" i="1"/>
  <c r="AH1091" i="1"/>
  <c r="AH1110" i="1"/>
  <c r="AH1127" i="1"/>
  <c r="AH1144" i="1"/>
  <c r="AH1160" i="1"/>
  <c r="AH1177" i="1"/>
  <c r="AH1194" i="1"/>
  <c r="AH1210" i="1"/>
  <c r="AH1227" i="1"/>
  <c r="AH1244" i="1"/>
  <c r="AH1260" i="1"/>
  <c r="AH1277" i="1"/>
  <c r="AH1294" i="1"/>
  <c r="AH1310" i="1"/>
  <c r="AH1327" i="1"/>
  <c r="AH1344" i="1"/>
  <c r="AH1360" i="1"/>
  <c r="AH1377" i="1"/>
  <c r="AH1394" i="1"/>
  <c r="AH1410" i="1"/>
  <c r="AH1427" i="1"/>
  <c r="AH1444" i="1"/>
  <c r="AH1458" i="1"/>
  <c r="AH1473" i="1"/>
  <c r="AH1487" i="1"/>
  <c r="AH1501" i="1"/>
  <c r="AH1515" i="1"/>
  <c r="AH1530" i="1"/>
  <c r="AH1544" i="1"/>
  <c r="AH1558" i="1"/>
  <c r="AH1573" i="1"/>
  <c r="AH1586" i="1"/>
  <c r="AH1598" i="1"/>
  <c r="AH1611" i="1"/>
  <c r="AH1624" i="1"/>
  <c r="AH1636" i="1"/>
  <c r="AH1647" i="1"/>
  <c r="AH1658" i="1"/>
  <c r="AH1669" i="1"/>
  <c r="AH1680" i="1"/>
  <c r="AH1691" i="1"/>
  <c r="AH1701" i="1"/>
  <c r="AH1711" i="1"/>
  <c r="AH1721" i="1"/>
  <c r="AH1731" i="1"/>
  <c r="AH1741" i="1"/>
  <c r="AH1751" i="1"/>
  <c r="AH1761" i="1"/>
  <c r="AH1771" i="1"/>
  <c r="AH1781" i="1"/>
  <c r="AH1791" i="1"/>
  <c r="AH1801" i="1"/>
  <c r="AG11" i="1"/>
  <c r="AG21" i="1"/>
  <c r="AG31" i="1"/>
  <c r="AG41" i="1"/>
  <c r="AG51" i="1"/>
  <c r="AG61" i="1"/>
  <c r="AG71" i="1"/>
  <c r="AG81" i="1"/>
  <c r="AG91" i="1"/>
  <c r="AG101" i="1"/>
  <c r="AG111" i="1"/>
  <c r="AG121" i="1"/>
  <c r="AG131" i="1"/>
  <c r="AG141" i="1"/>
  <c r="AG151" i="1"/>
  <c r="AG161" i="1"/>
  <c r="AG171" i="1"/>
  <c r="AG181" i="1"/>
  <c r="AG191" i="1"/>
  <c r="AG201" i="1"/>
  <c r="AG211" i="1"/>
  <c r="AG221" i="1"/>
  <c r="AG231" i="1"/>
  <c r="AG241" i="1"/>
  <c r="AG251" i="1"/>
  <c r="AG261" i="1"/>
  <c r="AG271" i="1"/>
  <c r="AG281" i="1"/>
  <c r="AG291" i="1"/>
  <c r="AG301" i="1"/>
  <c r="AG311" i="1"/>
  <c r="AG321" i="1"/>
  <c r="AG331" i="1"/>
  <c r="AG341" i="1"/>
  <c r="AG351" i="1"/>
  <c r="AG361" i="1"/>
  <c r="AG371" i="1"/>
  <c r="AG381" i="1"/>
  <c r="AG391" i="1"/>
  <c r="AG401" i="1"/>
  <c r="AG411" i="1"/>
  <c r="AG421" i="1"/>
  <c r="AG431" i="1"/>
  <c r="AG441" i="1"/>
  <c r="AG451" i="1"/>
  <c r="AG461" i="1"/>
  <c r="AG471" i="1"/>
  <c r="AG481" i="1"/>
  <c r="AG491" i="1"/>
  <c r="AG501" i="1"/>
  <c r="AG511" i="1"/>
  <c r="AG521" i="1"/>
  <c r="AG531" i="1"/>
  <c r="AG541" i="1"/>
  <c r="AG551" i="1"/>
  <c r="AG561" i="1"/>
  <c r="AG571" i="1"/>
  <c r="AG581" i="1"/>
  <c r="AG591" i="1"/>
  <c r="AG601" i="1"/>
  <c r="AG611" i="1"/>
  <c r="AG621" i="1"/>
  <c r="AG631" i="1"/>
  <c r="AG641" i="1"/>
  <c r="AG651" i="1"/>
  <c r="AG661" i="1"/>
  <c r="AG671" i="1"/>
  <c r="AG681" i="1"/>
  <c r="AG691" i="1"/>
  <c r="AG701" i="1"/>
  <c r="AG711" i="1"/>
  <c r="AG721" i="1"/>
  <c r="AG731" i="1"/>
  <c r="AG741" i="1"/>
  <c r="AG751" i="1"/>
  <c r="AG761" i="1"/>
  <c r="AG771" i="1"/>
  <c r="AG781" i="1"/>
  <c r="AG791" i="1"/>
  <c r="AG801" i="1"/>
  <c r="AG811" i="1"/>
  <c r="AG821" i="1"/>
  <c r="AG831" i="1"/>
  <c r="AG841" i="1"/>
  <c r="AG851" i="1"/>
  <c r="AG861" i="1"/>
  <c r="AG871" i="1"/>
  <c r="AG881" i="1"/>
  <c r="AG891" i="1"/>
  <c r="AG901" i="1"/>
  <c r="AG911" i="1"/>
  <c r="AG921" i="1"/>
  <c r="AG931" i="1"/>
  <c r="AG941" i="1"/>
  <c r="AG951" i="1"/>
  <c r="AG961" i="1"/>
  <c r="AG971" i="1"/>
  <c r="AG981" i="1"/>
  <c r="AG991" i="1"/>
  <c r="AG1001" i="1"/>
  <c r="AG1011" i="1"/>
  <c r="AG1021" i="1"/>
  <c r="AG1031" i="1"/>
  <c r="AG1041" i="1"/>
  <c r="AG1051" i="1"/>
  <c r="AG1061" i="1"/>
  <c r="AG1071" i="1"/>
  <c r="AG1081" i="1"/>
  <c r="AG1091" i="1"/>
  <c r="AG1101" i="1"/>
  <c r="AG1111" i="1"/>
  <c r="AG1121" i="1"/>
  <c r="AG1131" i="1"/>
  <c r="AG1141" i="1"/>
  <c r="AG1151" i="1"/>
  <c r="AG1161" i="1"/>
  <c r="AG1171" i="1"/>
  <c r="AG1181" i="1"/>
  <c r="AG1191" i="1"/>
  <c r="AG1201" i="1"/>
  <c r="AG1211" i="1"/>
  <c r="AG1221" i="1"/>
  <c r="AG1231" i="1"/>
  <c r="AG1241" i="1"/>
  <c r="AG1251" i="1"/>
  <c r="AG1261" i="1"/>
  <c r="AG1271" i="1"/>
  <c r="AG1281" i="1"/>
  <c r="AG1291" i="1"/>
  <c r="AG1301" i="1"/>
  <c r="AG1311" i="1"/>
  <c r="AG1321" i="1"/>
  <c r="AG1331" i="1"/>
  <c r="AG1341" i="1"/>
  <c r="AG1351" i="1"/>
  <c r="AG1361" i="1"/>
  <c r="AG1371" i="1"/>
  <c r="AG1381" i="1"/>
  <c r="AG1391" i="1"/>
  <c r="AG1401" i="1"/>
  <c r="AG1411" i="1"/>
  <c r="AH715" i="1"/>
  <c r="AH815" i="1"/>
  <c r="AH865" i="1"/>
  <c r="AH914" i="1"/>
  <c r="AH945" i="1"/>
  <c r="AH974" i="1"/>
  <c r="AH1000" i="1"/>
  <c r="AH1024" i="1"/>
  <c r="AH1050" i="1"/>
  <c r="AH1074" i="1"/>
  <c r="AH1094" i="1"/>
  <c r="AH1111" i="1"/>
  <c r="AH1128" i="1"/>
  <c r="AH1145" i="1"/>
  <c r="AH1161" i="1"/>
  <c r="AH1178" i="1"/>
  <c r="AH1195" i="1"/>
  <c r="AH1211" i="1"/>
  <c r="AH1228" i="1"/>
  <c r="AH1245" i="1"/>
  <c r="AH1261" i="1"/>
  <c r="AH1278" i="1"/>
  <c r="AH1295" i="1"/>
  <c r="AH1311" i="1"/>
  <c r="AH1328" i="1"/>
  <c r="AH1345" i="1"/>
  <c r="AH1361" i="1"/>
  <c r="AH1378" i="1"/>
  <c r="AH1395" i="1"/>
  <c r="AH1411" i="1"/>
  <c r="AH1428" i="1"/>
  <c r="AH1445" i="1"/>
  <c r="AH1460" i="1"/>
  <c r="AH1474" i="1"/>
  <c r="AH1488" i="1"/>
  <c r="AH1503" i="1"/>
  <c r="AH1517" i="1"/>
  <c r="AH1531" i="1"/>
  <c r="AH1545" i="1"/>
  <c r="AH1560" i="1"/>
  <c r="AH1574" i="1"/>
  <c r="AH1587" i="1"/>
  <c r="AH1600" i="1"/>
  <c r="AH1613" i="1"/>
  <c r="AH1625" i="1"/>
  <c r="AH1637" i="1"/>
  <c r="AH1648" i="1"/>
  <c r="AH1659" i="1"/>
  <c r="AH1670" i="1"/>
  <c r="AH1681" i="1"/>
  <c r="AH1692" i="1"/>
  <c r="AH1702" i="1"/>
  <c r="AH1712" i="1"/>
  <c r="AH1722" i="1"/>
  <c r="AH1732" i="1"/>
  <c r="AH1742" i="1"/>
  <c r="AH1752" i="1"/>
  <c r="AH1762" i="1"/>
  <c r="AH1772" i="1"/>
  <c r="AH1782" i="1"/>
  <c r="AH1792" i="1"/>
  <c r="AH1802" i="1"/>
  <c r="AG12" i="1"/>
  <c r="AG22" i="1"/>
  <c r="AG32" i="1"/>
  <c r="AG42" i="1"/>
  <c r="AG52" i="1"/>
  <c r="AG62" i="1"/>
  <c r="AG72" i="1"/>
  <c r="AG82" i="1"/>
  <c r="AG92" i="1"/>
  <c r="AG102" i="1"/>
  <c r="AG112" i="1"/>
  <c r="AG122" i="1"/>
  <c r="AG132" i="1"/>
  <c r="AG142" i="1"/>
  <c r="AG152" i="1"/>
  <c r="AG162" i="1"/>
  <c r="AG172" i="1"/>
  <c r="AG182" i="1"/>
  <c r="AG192" i="1"/>
  <c r="AG202" i="1"/>
  <c r="AG212" i="1"/>
  <c r="AG222" i="1"/>
  <c r="AG232" i="1"/>
  <c r="AG242" i="1"/>
  <c r="AG252" i="1"/>
  <c r="AG262" i="1"/>
  <c r="AG272" i="1"/>
  <c r="AG282" i="1"/>
  <c r="AG292" i="1"/>
  <c r="AG302" i="1"/>
  <c r="AG312" i="1"/>
  <c r="AG322" i="1"/>
  <c r="AG332" i="1"/>
  <c r="AG342" i="1"/>
  <c r="AG352" i="1"/>
  <c r="AG362" i="1"/>
  <c r="AG372" i="1"/>
  <c r="AG382" i="1"/>
  <c r="AG392" i="1"/>
  <c r="AG402" i="1"/>
  <c r="AG412" i="1"/>
  <c r="AG422" i="1"/>
  <c r="AG432" i="1"/>
  <c r="AG442" i="1"/>
  <c r="AG452" i="1"/>
  <c r="AG462" i="1"/>
  <c r="AG472" i="1"/>
  <c r="AG482" i="1"/>
  <c r="AG492" i="1"/>
  <c r="AG502" i="1"/>
  <c r="AG512" i="1"/>
  <c r="AG522" i="1"/>
  <c r="AG532" i="1"/>
  <c r="AG542" i="1"/>
  <c r="AG552" i="1"/>
  <c r="AG562" i="1"/>
  <c r="AG572" i="1"/>
  <c r="AG582" i="1"/>
  <c r="AG592" i="1"/>
  <c r="AG602" i="1"/>
  <c r="AG612" i="1"/>
  <c r="AG622" i="1"/>
  <c r="AG632" i="1"/>
  <c r="AG642" i="1"/>
  <c r="AG652" i="1"/>
  <c r="AG662" i="1"/>
  <c r="AG672" i="1"/>
  <c r="AG682" i="1"/>
  <c r="AG692" i="1"/>
  <c r="AG702" i="1"/>
  <c r="AG712" i="1"/>
  <c r="AG722" i="1"/>
  <c r="AG732" i="1"/>
  <c r="AG742" i="1"/>
  <c r="AG752" i="1"/>
  <c r="AG762" i="1"/>
  <c r="AG772" i="1"/>
  <c r="AG782" i="1"/>
  <c r="AG792" i="1"/>
  <c r="AG802" i="1"/>
  <c r="AG812" i="1"/>
  <c r="AG822" i="1"/>
  <c r="AG832" i="1"/>
  <c r="AG842" i="1"/>
  <c r="AG852" i="1"/>
  <c r="AG862" i="1"/>
  <c r="AG872" i="1"/>
  <c r="AG882" i="1"/>
  <c r="AG892" i="1"/>
  <c r="AG902" i="1"/>
  <c r="AG912" i="1"/>
  <c r="AG922" i="1"/>
  <c r="AG932" i="1"/>
  <c r="AG942" i="1"/>
  <c r="AG952" i="1"/>
  <c r="AG962" i="1"/>
  <c r="AG972" i="1"/>
  <c r="AG982" i="1"/>
  <c r="AG992" i="1"/>
  <c r="AG1002" i="1"/>
  <c r="AG1012" i="1"/>
  <c r="AG1022" i="1"/>
  <c r="AG1032" i="1"/>
  <c r="AG1042" i="1"/>
  <c r="AG1052" i="1"/>
  <c r="AG1062" i="1"/>
  <c r="AG1072" i="1"/>
  <c r="AG1082" i="1"/>
  <c r="AG1092" i="1"/>
  <c r="AG1102" i="1"/>
  <c r="AG1112" i="1"/>
  <c r="AG1122" i="1"/>
  <c r="AG1132" i="1"/>
  <c r="AG1142" i="1"/>
  <c r="AG1152" i="1"/>
  <c r="AG1162" i="1"/>
  <c r="AG1172" i="1"/>
  <c r="AG1182" i="1"/>
  <c r="AG1192" i="1"/>
  <c r="AG1202" i="1"/>
  <c r="AG1212" i="1"/>
  <c r="AG1222" i="1"/>
  <c r="AG1232" i="1"/>
  <c r="AG1242" i="1"/>
  <c r="AG1252" i="1"/>
  <c r="AG1262" i="1"/>
  <c r="AG1272" i="1"/>
  <c r="AG1282" i="1"/>
  <c r="AG1292" i="1"/>
  <c r="AG1302" i="1"/>
  <c r="AG1312" i="1"/>
  <c r="AG1322" i="1"/>
  <c r="AG1332" i="1"/>
  <c r="AG1342" i="1"/>
  <c r="AG1352" i="1"/>
  <c r="AG1362" i="1"/>
  <c r="AG1372" i="1"/>
  <c r="AG1382" i="1"/>
  <c r="AG1392" i="1"/>
  <c r="AG1402" i="1"/>
  <c r="AG1412" i="1"/>
  <c r="AG1422" i="1"/>
  <c r="AG1432" i="1"/>
  <c r="AG1442" i="1"/>
  <c r="AG1452" i="1"/>
  <c r="AG1462" i="1"/>
  <c r="AG1472" i="1"/>
  <c r="AG1482" i="1"/>
  <c r="AG1492" i="1"/>
  <c r="AG1502" i="1"/>
  <c r="AG1512" i="1"/>
  <c r="AG1522" i="1"/>
  <c r="AG1532" i="1"/>
  <c r="AG1542" i="1"/>
  <c r="AG1552" i="1"/>
  <c r="AG1562" i="1"/>
  <c r="AG1572" i="1"/>
  <c r="AG1582" i="1"/>
  <c r="AG1592" i="1"/>
  <c r="AG1602" i="1"/>
  <c r="AG1612" i="1"/>
  <c r="AG1622" i="1"/>
  <c r="AG1632" i="1"/>
  <c r="AG1642" i="1"/>
  <c r="AG1652" i="1"/>
  <c r="AG1662" i="1"/>
  <c r="AG1672" i="1"/>
  <c r="AG1682" i="1"/>
  <c r="AG1692" i="1"/>
  <c r="AG1702" i="1"/>
  <c r="AG1712" i="1"/>
  <c r="AG1722" i="1"/>
  <c r="AG1732" i="1"/>
  <c r="AG1742" i="1"/>
  <c r="AG1752" i="1"/>
  <c r="AG1762" i="1"/>
  <c r="AG1772" i="1"/>
  <c r="AG1782" i="1"/>
  <c r="AG1792" i="1"/>
  <c r="AG1802" i="1"/>
  <c r="AF12" i="1"/>
  <c r="AF22" i="1"/>
  <c r="AF32" i="1"/>
  <c r="AF42" i="1"/>
  <c r="AF52" i="1"/>
  <c r="AF62" i="1"/>
  <c r="AF72" i="1"/>
  <c r="AF82" i="1"/>
  <c r="AF92" i="1"/>
  <c r="AF102" i="1"/>
  <c r="AF112" i="1"/>
  <c r="AF122" i="1"/>
  <c r="AF132" i="1"/>
  <c r="AF142" i="1"/>
  <c r="AF152" i="1"/>
  <c r="AF162" i="1"/>
  <c r="AF172" i="1"/>
  <c r="AF182" i="1"/>
  <c r="AH725" i="1"/>
  <c r="AH824" i="1"/>
  <c r="AH874" i="1"/>
  <c r="AH915" i="1"/>
  <c r="AH950" i="1"/>
  <c r="AH975" i="1"/>
  <c r="AH1001" i="1"/>
  <c r="AH1025" i="1"/>
  <c r="AH1051" i="1"/>
  <c r="AH1075" i="1"/>
  <c r="AH1095" i="1"/>
  <c r="AH1114" i="1"/>
  <c r="AH1130" i="1"/>
  <c r="AH1147" i="1"/>
  <c r="AH1164" i="1"/>
  <c r="AH1180" i="1"/>
  <c r="AH1197" i="1"/>
  <c r="AH1214" i="1"/>
  <c r="AH1230" i="1"/>
  <c r="AH1247" i="1"/>
  <c r="AH1264" i="1"/>
  <c r="AH1280" i="1"/>
  <c r="AH1297" i="1"/>
  <c r="AH1314" i="1"/>
  <c r="AH1330" i="1"/>
  <c r="AH1347" i="1"/>
  <c r="AH1364" i="1"/>
  <c r="AH1380" i="1"/>
  <c r="AH1397" i="1"/>
  <c r="AH1414" i="1"/>
  <c r="AH1430" i="1"/>
  <c r="AH1447" i="1"/>
  <c r="AH1461" i="1"/>
  <c r="AH1475" i="1"/>
  <c r="AH1490" i="1"/>
  <c r="AH1504" i="1"/>
  <c r="AH1518" i="1"/>
  <c r="AH1533" i="1"/>
  <c r="AH1547" i="1"/>
  <c r="AH1561" i="1"/>
  <c r="AH1575" i="1"/>
  <c r="AH1588" i="1"/>
  <c r="AH1601" i="1"/>
  <c r="AH1614" i="1"/>
  <c r="AH1626" i="1"/>
  <c r="AH1638" i="1"/>
  <c r="AH1649" i="1"/>
  <c r="AH1660" i="1"/>
  <c r="AH1671" i="1"/>
  <c r="AH1683" i="1"/>
  <c r="AH1693" i="1"/>
  <c r="AH1703" i="1"/>
  <c r="AH1713" i="1"/>
  <c r="AH1723" i="1"/>
  <c r="AH1733" i="1"/>
  <c r="AH1743" i="1"/>
  <c r="AH1753" i="1"/>
  <c r="AH1763" i="1"/>
  <c r="AH1773" i="1"/>
  <c r="AH1783" i="1"/>
  <c r="AH1793" i="1"/>
  <c r="AG3" i="1"/>
  <c r="AG13" i="1"/>
  <c r="AG23" i="1"/>
  <c r="AG33" i="1"/>
  <c r="AG43" i="1"/>
  <c r="AG53" i="1"/>
  <c r="AG63" i="1"/>
  <c r="AG73" i="1"/>
  <c r="AG83" i="1"/>
  <c r="AG93" i="1"/>
  <c r="AG103" i="1"/>
  <c r="AG113" i="1"/>
  <c r="AG123" i="1"/>
  <c r="AG133" i="1"/>
  <c r="AG143" i="1"/>
  <c r="AG153" i="1"/>
  <c r="AG163" i="1"/>
  <c r="AG173" i="1"/>
  <c r="AG183" i="1"/>
  <c r="AG193" i="1"/>
  <c r="AG203" i="1"/>
  <c r="AG213" i="1"/>
  <c r="AG223" i="1"/>
  <c r="AG233" i="1"/>
  <c r="AG243" i="1"/>
  <c r="AG253" i="1"/>
  <c r="AG263" i="1"/>
  <c r="AG273" i="1"/>
  <c r="AG283" i="1"/>
  <c r="AG293" i="1"/>
  <c r="AG303" i="1"/>
  <c r="AG313" i="1"/>
  <c r="AG323" i="1"/>
  <c r="AG333" i="1"/>
  <c r="AG343" i="1"/>
  <c r="AG353" i="1"/>
  <c r="AG363" i="1"/>
  <c r="AG373" i="1"/>
  <c r="AG383" i="1"/>
  <c r="AG393" i="1"/>
  <c r="AG403" i="1"/>
  <c r="AG413" i="1"/>
  <c r="AG423" i="1"/>
  <c r="AG433" i="1"/>
  <c r="AG443" i="1"/>
  <c r="AG453" i="1"/>
  <c r="AG463" i="1"/>
  <c r="AG473" i="1"/>
  <c r="AG483" i="1"/>
  <c r="AG493" i="1"/>
  <c r="AG503" i="1"/>
  <c r="AG513" i="1"/>
  <c r="AG523" i="1"/>
  <c r="AG533" i="1"/>
  <c r="AG543" i="1"/>
  <c r="AG553" i="1"/>
  <c r="AG563" i="1"/>
  <c r="AG573" i="1"/>
  <c r="AG583" i="1"/>
  <c r="AG593" i="1"/>
  <c r="AG603" i="1"/>
  <c r="AG613" i="1"/>
  <c r="AG623" i="1"/>
  <c r="AG633" i="1"/>
  <c r="AG643" i="1"/>
  <c r="AG653" i="1"/>
  <c r="AG663" i="1"/>
  <c r="AG673" i="1"/>
  <c r="AG683" i="1"/>
  <c r="AG693" i="1"/>
  <c r="AG703" i="1"/>
  <c r="AG713" i="1"/>
  <c r="AG723" i="1"/>
  <c r="AG733" i="1"/>
  <c r="AG743" i="1"/>
  <c r="AG753" i="1"/>
  <c r="AG763" i="1"/>
  <c r="AG773" i="1"/>
  <c r="AG783" i="1"/>
  <c r="AG793" i="1"/>
  <c r="AG803" i="1"/>
  <c r="AG813" i="1"/>
  <c r="AG823" i="1"/>
  <c r="AG833" i="1"/>
  <c r="AG843" i="1"/>
  <c r="AG853" i="1"/>
  <c r="AG863" i="1"/>
  <c r="AG873" i="1"/>
  <c r="AG883" i="1"/>
  <c r="AG893" i="1"/>
  <c r="AG903" i="1"/>
  <c r="AG913" i="1"/>
  <c r="AG923" i="1"/>
  <c r="AG933" i="1"/>
  <c r="AG943" i="1"/>
  <c r="AG953" i="1"/>
  <c r="AG963" i="1"/>
  <c r="AG973" i="1"/>
  <c r="AG983" i="1"/>
  <c r="AG993" i="1"/>
  <c r="AG1003" i="1"/>
  <c r="AG1013" i="1"/>
  <c r="AG1023" i="1"/>
  <c r="AG1033" i="1"/>
  <c r="AG1043" i="1"/>
  <c r="AG1053" i="1"/>
  <c r="AG1063" i="1"/>
  <c r="AG1073" i="1"/>
  <c r="AG1083" i="1"/>
  <c r="AG1093" i="1"/>
  <c r="AG1103" i="1"/>
  <c r="AG1113" i="1"/>
  <c r="AG1123" i="1"/>
  <c r="AG1133" i="1"/>
  <c r="AG1143" i="1"/>
  <c r="AG1153" i="1"/>
  <c r="AG1163" i="1"/>
  <c r="AG1173" i="1"/>
  <c r="AG1183" i="1"/>
  <c r="AG1193" i="1"/>
  <c r="AG1203" i="1"/>
  <c r="AG1213" i="1"/>
  <c r="AG1223" i="1"/>
  <c r="AG1233" i="1"/>
  <c r="AG1243" i="1"/>
  <c r="AG1253" i="1"/>
  <c r="AG1263" i="1"/>
  <c r="AG1273" i="1"/>
  <c r="AG1283" i="1"/>
  <c r="AG1293" i="1"/>
  <c r="AG1303" i="1"/>
  <c r="AG1313" i="1"/>
  <c r="AG1323" i="1"/>
  <c r="AG1333" i="1"/>
  <c r="AG1343" i="1"/>
  <c r="AG1353" i="1"/>
  <c r="AG1363" i="1"/>
  <c r="AG1373" i="1"/>
  <c r="AG1383" i="1"/>
  <c r="AG1393" i="1"/>
  <c r="AG1403" i="1"/>
  <c r="AG1413" i="1"/>
  <c r="AG1423" i="1"/>
  <c r="AG1433" i="1"/>
  <c r="AG1443" i="1"/>
  <c r="AG1453" i="1"/>
  <c r="AG1463" i="1"/>
  <c r="AG1473" i="1"/>
  <c r="AG1483" i="1"/>
  <c r="AG1493" i="1"/>
  <c r="AG1503" i="1"/>
  <c r="AG1513" i="1"/>
  <c r="AG1523" i="1"/>
  <c r="AG1533" i="1"/>
  <c r="AG1543" i="1"/>
  <c r="AG1553" i="1"/>
  <c r="AG1563" i="1"/>
  <c r="AG1573" i="1"/>
  <c r="AG1583" i="1"/>
  <c r="AG1593" i="1"/>
  <c r="AG1603" i="1"/>
  <c r="AG1613" i="1"/>
  <c r="AG1623" i="1"/>
  <c r="AG1633" i="1"/>
  <c r="AG1643" i="1"/>
  <c r="AG1653" i="1"/>
  <c r="AG1663" i="1"/>
  <c r="AG1673" i="1"/>
  <c r="AG1683" i="1"/>
  <c r="AG1693" i="1"/>
  <c r="AG1703" i="1"/>
  <c r="AG1713" i="1"/>
  <c r="AG1723" i="1"/>
  <c r="AG1733" i="1"/>
  <c r="AG1743" i="1"/>
  <c r="AG1753" i="1"/>
  <c r="AG1763" i="1"/>
  <c r="AG1773" i="1"/>
  <c r="AG1783" i="1"/>
  <c r="AG1793" i="1"/>
  <c r="AF3" i="1"/>
  <c r="AF13" i="1"/>
  <c r="AF23" i="1"/>
  <c r="AF33" i="1"/>
  <c r="AF43" i="1"/>
  <c r="AF53" i="1"/>
  <c r="AF63" i="1"/>
  <c r="AF73" i="1"/>
  <c r="AF83" i="1"/>
  <c r="AF93" i="1"/>
  <c r="AF103" i="1"/>
  <c r="AF113" i="1"/>
  <c r="AF123" i="1"/>
  <c r="AF133" i="1"/>
  <c r="AH735" i="1"/>
  <c r="AH825" i="1"/>
  <c r="AH875" i="1"/>
  <c r="AH920" i="1"/>
  <c r="AH954" i="1"/>
  <c r="AH980" i="1"/>
  <c r="AH1004" i="1"/>
  <c r="AH1030" i="1"/>
  <c r="AH1054" i="1"/>
  <c r="AH1078" i="1"/>
  <c r="AH1098" i="1"/>
  <c r="AH1115" i="1"/>
  <c r="AH1131" i="1"/>
  <c r="AH1148" i="1"/>
  <c r="AH1165" i="1"/>
  <c r="AH1181" i="1"/>
  <c r="AH1198" i="1"/>
  <c r="AH1215" i="1"/>
  <c r="AH1231" i="1"/>
  <c r="AH1248" i="1"/>
  <c r="AH1265" i="1"/>
  <c r="AH1281" i="1"/>
  <c r="AH1298" i="1"/>
  <c r="AH1315" i="1"/>
  <c r="AH1331" i="1"/>
  <c r="AH1348" i="1"/>
  <c r="AH1365" i="1"/>
  <c r="AH1381" i="1"/>
  <c r="AH1398" i="1"/>
  <c r="AH1415" i="1"/>
  <c r="AH1431" i="1"/>
  <c r="AH1448" i="1"/>
  <c r="AH1463" i="1"/>
  <c r="AH1477" i="1"/>
  <c r="AH1491" i="1"/>
  <c r="AH1505" i="1"/>
  <c r="AH1520" i="1"/>
  <c r="AH1534" i="1"/>
  <c r="AH1548" i="1"/>
  <c r="AH1563" i="1"/>
  <c r="AH1577" i="1"/>
  <c r="AH1590" i="1"/>
  <c r="AH1603" i="1"/>
  <c r="AH1615" i="1"/>
  <c r="AH1627" i="1"/>
  <c r="AH1639" i="1"/>
  <c r="AH1650" i="1"/>
  <c r="AH1661" i="1"/>
  <c r="AH1673" i="1"/>
  <c r="AH1684" i="1"/>
  <c r="AH1694" i="1"/>
  <c r="AH1704" i="1"/>
  <c r="AH1714" i="1"/>
  <c r="AH1724" i="1"/>
  <c r="AH1734" i="1"/>
  <c r="AH1744" i="1"/>
  <c r="AH1754" i="1"/>
  <c r="AH1764" i="1"/>
  <c r="AH1774" i="1"/>
  <c r="AH1784" i="1"/>
  <c r="AH1794" i="1"/>
  <c r="AG4" i="1"/>
  <c r="AG14" i="1"/>
  <c r="AG24" i="1"/>
  <c r="AG34" i="1"/>
  <c r="AG44" i="1"/>
  <c r="AG54" i="1"/>
  <c r="AG64" i="1"/>
  <c r="AG74" i="1"/>
  <c r="AG84" i="1"/>
  <c r="AG94" i="1"/>
  <c r="AG104" i="1"/>
  <c r="AG114" i="1"/>
  <c r="AG124" i="1"/>
  <c r="AG134" i="1"/>
  <c r="AG144" i="1"/>
  <c r="AG154" i="1"/>
  <c r="AG164" i="1"/>
  <c r="AG174" i="1"/>
  <c r="AG184" i="1"/>
  <c r="AG194" i="1"/>
  <c r="AG204" i="1"/>
  <c r="AG214" i="1"/>
  <c r="AG224" i="1"/>
  <c r="AG234" i="1"/>
  <c r="AG244" i="1"/>
  <c r="AG254" i="1"/>
  <c r="AG264" i="1"/>
  <c r="AG274" i="1"/>
  <c r="AG284" i="1"/>
  <c r="AG294" i="1"/>
  <c r="AG304" i="1"/>
  <c r="AG314" i="1"/>
  <c r="AG324" i="1"/>
  <c r="AG334" i="1"/>
  <c r="AG344" i="1"/>
  <c r="AG354" i="1"/>
  <c r="AG364" i="1"/>
  <c r="AG374" i="1"/>
  <c r="AG384" i="1"/>
  <c r="AG394" i="1"/>
  <c r="AG404" i="1"/>
  <c r="AG414" i="1"/>
  <c r="AG424" i="1"/>
  <c r="AG434" i="1"/>
  <c r="AG444" i="1"/>
  <c r="AG454" i="1"/>
  <c r="AG464" i="1"/>
  <c r="AG474" i="1"/>
  <c r="AG484" i="1"/>
  <c r="AG494" i="1"/>
  <c r="AG504" i="1"/>
  <c r="AG514" i="1"/>
  <c r="AG524" i="1"/>
  <c r="AG534" i="1"/>
  <c r="AG544" i="1"/>
  <c r="AG554" i="1"/>
  <c r="AG564" i="1"/>
  <c r="AG574" i="1"/>
  <c r="AG584" i="1"/>
  <c r="AG594" i="1"/>
  <c r="AG604" i="1"/>
  <c r="AG614" i="1"/>
  <c r="AG624" i="1"/>
  <c r="AG634" i="1"/>
  <c r="AG644" i="1"/>
  <c r="AG654" i="1"/>
  <c r="AG664" i="1"/>
  <c r="AG674" i="1"/>
  <c r="AG684" i="1"/>
  <c r="AG694" i="1"/>
  <c r="AG704" i="1"/>
  <c r="AG714" i="1"/>
  <c r="AG724" i="1"/>
  <c r="AG734" i="1"/>
  <c r="AG744" i="1"/>
  <c r="AG754" i="1"/>
  <c r="AG764" i="1"/>
  <c r="AG774" i="1"/>
  <c r="AG784" i="1"/>
  <c r="AG794" i="1"/>
  <c r="AG804" i="1"/>
  <c r="AG814" i="1"/>
  <c r="AG824" i="1"/>
  <c r="AG834" i="1"/>
  <c r="AG844" i="1"/>
  <c r="AG854" i="1"/>
  <c r="AG864" i="1"/>
  <c r="AG874" i="1"/>
  <c r="AG884" i="1"/>
  <c r="AG894" i="1"/>
  <c r="AG904" i="1"/>
  <c r="AG914" i="1"/>
  <c r="AG924" i="1"/>
  <c r="AH745" i="1"/>
  <c r="AH834" i="1"/>
  <c r="AH884" i="1"/>
  <c r="AH924" i="1"/>
  <c r="AH955" i="1"/>
  <c r="AH981" i="1"/>
  <c r="AH1005" i="1"/>
  <c r="AH1031" i="1"/>
  <c r="AH1055" i="1"/>
  <c r="AH1080" i="1"/>
  <c r="AH1100" i="1"/>
  <c r="AH1117" i="1"/>
  <c r="AH1134" i="1"/>
  <c r="AH1150" i="1"/>
  <c r="AH1167" i="1"/>
  <c r="AH1184" i="1"/>
  <c r="AH1200" i="1"/>
  <c r="AH1217" i="1"/>
  <c r="AH1234" i="1"/>
  <c r="AH1250" i="1"/>
  <c r="AH1267" i="1"/>
  <c r="AH1284" i="1"/>
  <c r="AH1300" i="1"/>
  <c r="AH1317" i="1"/>
  <c r="AH1334" i="1"/>
  <c r="AH1350" i="1"/>
  <c r="AH1367" i="1"/>
  <c r="AH1384" i="1"/>
  <c r="AH1400" i="1"/>
  <c r="AH1417" i="1"/>
  <c r="AH1434" i="1"/>
  <c r="AH1450" i="1"/>
  <c r="AH1464" i="1"/>
  <c r="AH1478" i="1"/>
  <c r="AH1493" i="1"/>
  <c r="AH1507" i="1"/>
  <c r="AH1521" i="1"/>
  <c r="AH1535" i="1"/>
  <c r="AH1550" i="1"/>
  <c r="AH1564" i="1"/>
  <c r="AH1578" i="1"/>
  <c r="AH1591" i="1"/>
  <c r="AH1604" i="1"/>
  <c r="AH1616" i="1"/>
  <c r="AH1628" i="1"/>
  <c r="AH1640" i="1"/>
  <c r="AH1651" i="1"/>
  <c r="AH1663" i="1"/>
  <c r="AH1674" i="1"/>
  <c r="AH1685" i="1"/>
  <c r="AH1695" i="1"/>
  <c r="AH1705" i="1"/>
  <c r="AH1715" i="1"/>
  <c r="AH1725" i="1"/>
  <c r="AH1735" i="1"/>
  <c r="AH1745" i="1"/>
  <c r="AH1755" i="1"/>
  <c r="AH1765" i="1"/>
  <c r="AH1775" i="1"/>
  <c r="AH1785" i="1"/>
  <c r="AH1795" i="1"/>
  <c r="AG5" i="1"/>
  <c r="AG15" i="1"/>
  <c r="AG25" i="1"/>
  <c r="AG35" i="1"/>
  <c r="AG45" i="1"/>
  <c r="AG55" i="1"/>
  <c r="AG65" i="1"/>
  <c r="AG75" i="1"/>
  <c r="AG85" i="1"/>
  <c r="AG95" i="1"/>
  <c r="AG105" i="1"/>
  <c r="AG115" i="1"/>
  <c r="AG125" i="1"/>
  <c r="AG135" i="1"/>
  <c r="AG145" i="1"/>
  <c r="AG155" i="1"/>
  <c r="AG165" i="1"/>
  <c r="AG175" i="1"/>
  <c r="AG185" i="1"/>
  <c r="AG195" i="1"/>
  <c r="AG205" i="1"/>
  <c r="AG215" i="1"/>
  <c r="AG225" i="1"/>
  <c r="AG235" i="1"/>
  <c r="AG245" i="1"/>
  <c r="AG255" i="1"/>
  <c r="AG265" i="1"/>
  <c r="AG275" i="1"/>
  <c r="AG285" i="1"/>
  <c r="AG295" i="1"/>
  <c r="AG305" i="1"/>
  <c r="AG315" i="1"/>
  <c r="AG325" i="1"/>
  <c r="AG335" i="1"/>
  <c r="AG345" i="1"/>
  <c r="AG355" i="1"/>
  <c r="AG365" i="1"/>
  <c r="AG375" i="1"/>
  <c r="AG385" i="1"/>
  <c r="AG395" i="1"/>
  <c r="AG405" i="1"/>
  <c r="AG415" i="1"/>
  <c r="AG425" i="1"/>
  <c r="AG435" i="1"/>
  <c r="AG445" i="1"/>
  <c r="AG455" i="1"/>
  <c r="AG465" i="1"/>
  <c r="AG475" i="1"/>
  <c r="AG485" i="1"/>
  <c r="AG495" i="1"/>
  <c r="AG505" i="1"/>
  <c r="AG515" i="1"/>
  <c r="AG525" i="1"/>
  <c r="AG535" i="1"/>
  <c r="AG545" i="1"/>
  <c r="AG555" i="1"/>
  <c r="AG565" i="1"/>
  <c r="AG575" i="1"/>
  <c r="AG585" i="1"/>
  <c r="AG595" i="1"/>
  <c r="AG605" i="1"/>
  <c r="AG615" i="1"/>
  <c r="AG625" i="1"/>
  <c r="AG635" i="1"/>
  <c r="AG645" i="1"/>
  <c r="AG655" i="1"/>
  <c r="AG665" i="1"/>
  <c r="AG675" i="1"/>
  <c r="AG685" i="1"/>
  <c r="AG695" i="1"/>
  <c r="AG705" i="1"/>
  <c r="AG715" i="1"/>
  <c r="AG725" i="1"/>
  <c r="AG735" i="1"/>
  <c r="AG745" i="1"/>
  <c r="AG755" i="1"/>
  <c r="AG765" i="1"/>
  <c r="AG775" i="1"/>
  <c r="AG785" i="1"/>
  <c r="AG795" i="1"/>
  <c r="AG805" i="1"/>
  <c r="AG815" i="1"/>
  <c r="AG825" i="1"/>
  <c r="AG835" i="1"/>
  <c r="AG845" i="1"/>
  <c r="AG855" i="1"/>
  <c r="AG865" i="1"/>
  <c r="AG875" i="1"/>
  <c r="AG885" i="1"/>
  <c r="AG895" i="1"/>
  <c r="AG905" i="1"/>
  <c r="AG915" i="1"/>
  <c r="AG925" i="1"/>
  <c r="AG935" i="1"/>
  <c r="AG945" i="1"/>
  <c r="AG955" i="1"/>
  <c r="AG965" i="1"/>
  <c r="AG975" i="1"/>
  <c r="AG985" i="1"/>
  <c r="AG995" i="1"/>
  <c r="AG1005" i="1"/>
  <c r="AG1015" i="1"/>
  <c r="AG1025" i="1"/>
  <c r="AG1035" i="1"/>
  <c r="AG1045" i="1"/>
  <c r="AG1055" i="1"/>
  <c r="AG1065" i="1"/>
  <c r="AG1075" i="1"/>
  <c r="AG1085" i="1"/>
  <c r="AG1095" i="1"/>
  <c r="AG1105" i="1"/>
  <c r="AG1115" i="1"/>
  <c r="AG1125" i="1"/>
  <c r="AG1135" i="1"/>
  <c r="AG1145" i="1"/>
  <c r="AG1155" i="1"/>
  <c r="AG1165" i="1"/>
  <c r="AG1175" i="1"/>
  <c r="AG1185" i="1"/>
  <c r="AG1195" i="1"/>
  <c r="AG1205" i="1"/>
  <c r="AG1215" i="1"/>
  <c r="AG1225" i="1"/>
  <c r="AG1235" i="1"/>
  <c r="AG1245" i="1"/>
  <c r="AG1255" i="1"/>
  <c r="AG1265" i="1"/>
  <c r="AG1275" i="1"/>
  <c r="AG1285" i="1"/>
  <c r="AG1295" i="1"/>
  <c r="AG1305" i="1"/>
  <c r="AG1315" i="1"/>
  <c r="AG1325" i="1"/>
  <c r="AG1335" i="1"/>
  <c r="AG1345" i="1"/>
  <c r="AG1355" i="1"/>
  <c r="AG1365" i="1"/>
  <c r="AG1375" i="1"/>
  <c r="AG1385" i="1"/>
  <c r="AG1395" i="1"/>
  <c r="AG1405" i="1"/>
  <c r="AG1415" i="1"/>
  <c r="AG1425" i="1"/>
  <c r="AG1435" i="1"/>
  <c r="AG1445" i="1"/>
  <c r="AG1455" i="1"/>
  <c r="AG1465" i="1"/>
  <c r="AG1475" i="1"/>
  <c r="AG1485" i="1"/>
  <c r="AG1495" i="1"/>
  <c r="AG1505" i="1"/>
  <c r="AG1515" i="1"/>
  <c r="AG1525" i="1"/>
  <c r="AG1535" i="1"/>
  <c r="AG1545" i="1"/>
  <c r="AG1555" i="1"/>
  <c r="AG1565" i="1"/>
  <c r="AG1575" i="1"/>
  <c r="AG1585" i="1"/>
  <c r="AG1595" i="1"/>
  <c r="AG1605" i="1"/>
  <c r="AG1615" i="1"/>
  <c r="AG1625" i="1"/>
  <c r="AG1635" i="1"/>
  <c r="AG1645" i="1"/>
  <c r="AG1655" i="1"/>
  <c r="AG1665" i="1"/>
  <c r="AG1675" i="1"/>
  <c r="AG1685" i="1"/>
  <c r="AG1695" i="1"/>
  <c r="AG1705" i="1"/>
  <c r="AG1715" i="1"/>
  <c r="AG1725" i="1"/>
  <c r="AG1735" i="1"/>
  <c r="AG1745" i="1"/>
  <c r="AG1755" i="1"/>
  <c r="AG1765" i="1"/>
  <c r="AG1775" i="1"/>
  <c r="AG1785" i="1"/>
  <c r="AG1795" i="1"/>
  <c r="AF5" i="1"/>
  <c r="AF15" i="1"/>
  <c r="AF25" i="1"/>
  <c r="AF35" i="1"/>
  <c r="AH755" i="1"/>
  <c r="AH835" i="1"/>
  <c r="AH885" i="1"/>
  <c r="AH925" i="1"/>
  <c r="AH960" i="1"/>
  <c r="AH984" i="1"/>
  <c r="AH1010" i="1"/>
  <c r="AH1034" i="1"/>
  <c r="AH1060" i="1"/>
  <c r="AH1081" i="1"/>
  <c r="AH1101" i="1"/>
  <c r="AH1118" i="1"/>
  <c r="AH1135" i="1"/>
  <c r="AH1151" i="1"/>
  <c r="AH1168" i="1"/>
  <c r="AH1185" i="1"/>
  <c r="AH1201" i="1"/>
  <c r="AH1218" i="1"/>
  <c r="AH1235" i="1"/>
  <c r="AH1251" i="1"/>
  <c r="AH1268" i="1"/>
  <c r="AH1285" i="1"/>
  <c r="AH1301" i="1"/>
  <c r="AH1318" i="1"/>
  <c r="AH1335" i="1"/>
  <c r="AH1351" i="1"/>
  <c r="AH1368" i="1"/>
  <c r="AH1385" i="1"/>
  <c r="AH1401" i="1"/>
  <c r="AH1418" i="1"/>
  <c r="AH1435" i="1"/>
  <c r="AH1451" i="1"/>
  <c r="AH1465" i="1"/>
  <c r="AH1480" i="1"/>
  <c r="AH1494" i="1"/>
  <c r="AH1508" i="1"/>
  <c r="AH1523" i="1"/>
  <c r="AH1537" i="1"/>
  <c r="AH1551" i="1"/>
  <c r="AH1565" i="1"/>
  <c r="AH1580" i="1"/>
  <c r="AH1593" i="1"/>
  <c r="AH1605" i="1"/>
  <c r="AH1617" i="1"/>
  <c r="AH1630" i="1"/>
  <c r="AH1641" i="1"/>
  <c r="AH1653" i="1"/>
  <c r="AH1664" i="1"/>
  <c r="AH1675" i="1"/>
  <c r="AH1686" i="1"/>
  <c r="AH1696" i="1"/>
  <c r="AH1706" i="1"/>
  <c r="AH1716" i="1"/>
  <c r="AH1726" i="1"/>
  <c r="AH1736" i="1"/>
  <c r="AH1746" i="1"/>
  <c r="AH1756" i="1"/>
  <c r="AH1766" i="1"/>
  <c r="AH1776" i="1"/>
  <c r="AH1786" i="1"/>
  <c r="AH1796" i="1"/>
  <c r="AG6" i="1"/>
  <c r="AG16" i="1"/>
  <c r="AG26" i="1"/>
  <c r="AG36" i="1"/>
  <c r="AG46" i="1"/>
  <c r="AG56" i="1"/>
  <c r="AG66" i="1"/>
  <c r="AG76" i="1"/>
  <c r="AG86" i="1"/>
  <c r="AG96" i="1"/>
  <c r="AG106" i="1"/>
  <c r="AG116" i="1"/>
  <c r="AG126" i="1"/>
  <c r="AG136" i="1"/>
  <c r="AG146" i="1"/>
  <c r="AG156" i="1"/>
  <c r="AG166" i="1"/>
  <c r="AG176" i="1"/>
  <c r="AG186" i="1"/>
  <c r="AG196" i="1"/>
  <c r="AG206" i="1"/>
  <c r="AG216" i="1"/>
  <c r="AG226" i="1"/>
  <c r="AG236" i="1"/>
  <c r="AG246" i="1"/>
  <c r="AG256" i="1"/>
  <c r="AG266" i="1"/>
  <c r="AG276" i="1"/>
  <c r="AG286" i="1"/>
  <c r="AG296" i="1"/>
  <c r="AG306" i="1"/>
  <c r="AG316" i="1"/>
  <c r="AG326" i="1"/>
  <c r="AG336" i="1"/>
  <c r="AG346" i="1"/>
  <c r="AG356" i="1"/>
  <c r="AG366" i="1"/>
  <c r="AG376" i="1"/>
  <c r="AG386" i="1"/>
  <c r="AG396" i="1"/>
  <c r="AG406" i="1"/>
  <c r="AG416" i="1"/>
  <c r="AG426" i="1"/>
  <c r="AG436" i="1"/>
  <c r="AG446" i="1"/>
  <c r="AG456" i="1"/>
  <c r="AG466" i="1"/>
  <c r="AG476" i="1"/>
  <c r="AG486" i="1"/>
  <c r="AG496" i="1"/>
  <c r="AG506" i="1"/>
  <c r="AG516" i="1"/>
  <c r="AG526" i="1"/>
  <c r="AG536" i="1"/>
  <c r="AG546" i="1"/>
  <c r="AG556" i="1"/>
  <c r="AG566" i="1"/>
  <c r="AG576" i="1"/>
  <c r="AG586" i="1"/>
  <c r="AG596" i="1"/>
  <c r="AG606" i="1"/>
  <c r="AG616" i="1"/>
  <c r="AG626" i="1"/>
  <c r="AG636" i="1"/>
  <c r="AG646" i="1"/>
  <c r="AG656" i="1"/>
  <c r="AG666" i="1"/>
  <c r="AG676" i="1"/>
  <c r="AG686" i="1"/>
  <c r="AG696" i="1"/>
  <c r="AG706" i="1"/>
  <c r="AG716" i="1"/>
  <c r="AG726" i="1"/>
  <c r="AG736" i="1"/>
  <c r="AG746" i="1"/>
  <c r="AG756" i="1"/>
  <c r="AG766" i="1"/>
  <c r="AG776" i="1"/>
  <c r="AG786" i="1"/>
  <c r="AG796" i="1"/>
  <c r="AG806" i="1"/>
  <c r="AG816" i="1"/>
  <c r="AG826" i="1"/>
  <c r="AG836" i="1"/>
  <c r="AG846" i="1"/>
  <c r="AG856" i="1"/>
  <c r="AG866" i="1"/>
  <c r="AG876" i="1"/>
  <c r="AG886" i="1"/>
  <c r="AG896" i="1"/>
  <c r="AG906" i="1"/>
  <c r="AG916" i="1"/>
  <c r="AG926" i="1"/>
  <c r="AG936" i="1"/>
  <c r="AG946" i="1"/>
  <c r="AG956" i="1"/>
  <c r="AG966" i="1"/>
  <c r="AG976" i="1"/>
  <c r="AG986" i="1"/>
  <c r="AG996" i="1"/>
  <c r="AG1006" i="1"/>
  <c r="AG1016" i="1"/>
  <c r="AG1026" i="1"/>
  <c r="AG1036" i="1"/>
  <c r="AG1046" i="1"/>
  <c r="AG1056" i="1"/>
  <c r="AG1066" i="1"/>
  <c r="AG1076" i="1"/>
  <c r="AG1086" i="1"/>
  <c r="AG1096" i="1"/>
  <c r="AG1106" i="1"/>
  <c r="AG1116" i="1"/>
  <c r="AG1126" i="1"/>
  <c r="AG1136" i="1"/>
  <c r="AG1146" i="1"/>
  <c r="AG1156" i="1"/>
  <c r="AG1166" i="1"/>
  <c r="AG1176" i="1"/>
  <c r="AG1186" i="1"/>
  <c r="AG1196" i="1"/>
  <c r="AG1206" i="1"/>
  <c r="AG1216" i="1"/>
  <c r="AG1226" i="1"/>
  <c r="AG1236" i="1"/>
  <c r="AG1246" i="1"/>
  <c r="AG1256" i="1"/>
  <c r="AG1266" i="1"/>
  <c r="AG1276" i="1"/>
  <c r="AG1286" i="1"/>
  <c r="AG1296" i="1"/>
  <c r="AG1306" i="1"/>
  <c r="AG1316" i="1"/>
  <c r="AG1326" i="1"/>
  <c r="AG1336" i="1"/>
  <c r="AG1346" i="1"/>
  <c r="AG1356" i="1"/>
  <c r="AG1366" i="1"/>
  <c r="AG1376" i="1"/>
  <c r="AG1386" i="1"/>
  <c r="AG1396" i="1"/>
  <c r="AG1406" i="1"/>
  <c r="AG1416" i="1"/>
  <c r="AG1426" i="1"/>
  <c r="AG1436" i="1"/>
  <c r="AG1446" i="1"/>
  <c r="AG1456" i="1"/>
  <c r="AG1466" i="1"/>
  <c r="AG1476" i="1"/>
  <c r="AG1486" i="1"/>
  <c r="AG1496" i="1"/>
  <c r="AG1506" i="1"/>
  <c r="AG1516" i="1"/>
  <c r="AG1526" i="1"/>
  <c r="AG1536" i="1"/>
  <c r="AG1546" i="1"/>
  <c r="AG1556" i="1"/>
  <c r="AG1566" i="1"/>
  <c r="AH765" i="1"/>
  <c r="AH844" i="1"/>
  <c r="AH894" i="1"/>
  <c r="AH930" i="1"/>
  <c r="AH961" i="1"/>
  <c r="AH985" i="1"/>
  <c r="AH1011" i="1"/>
  <c r="AH1035" i="1"/>
  <c r="AH1061" i="1"/>
  <c r="AH1084" i="1"/>
  <c r="AH1104" i="1"/>
  <c r="AH1120" i="1"/>
  <c r="AH1137" i="1"/>
  <c r="AH1154" i="1"/>
  <c r="AH1170" i="1"/>
  <c r="AH1187" i="1"/>
  <c r="AH1204" i="1"/>
  <c r="AH1220" i="1"/>
  <c r="AH1237" i="1"/>
  <c r="AH1254" i="1"/>
  <c r="AH1270" i="1"/>
  <c r="AH1287" i="1"/>
  <c r="AH1304" i="1"/>
  <c r="AH1320" i="1"/>
  <c r="AH1337" i="1"/>
  <c r="AH1354" i="1"/>
  <c r="AH1370" i="1"/>
  <c r="AH1387" i="1"/>
  <c r="AH1404" i="1"/>
  <c r="AH1420" i="1"/>
  <c r="AH1437" i="1"/>
  <c r="AH1453" i="1"/>
  <c r="AH1467" i="1"/>
  <c r="AH1481" i="1"/>
  <c r="AH1495" i="1"/>
  <c r="AH1510" i="1"/>
  <c r="AH1524" i="1"/>
  <c r="AH1538" i="1"/>
  <c r="AH1553" i="1"/>
  <c r="AH1567" i="1"/>
  <c r="AH1581" i="1"/>
  <c r="AH1594" i="1"/>
  <c r="AH1606" i="1"/>
  <c r="AH1618" i="1"/>
  <c r="AH1631" i="1"/>
  <c r="AH1643" i="1"/>
  <c r="AH1654" i="1"/>
  <c r="AH1665" i="1"/>
  <c r="AH1676" i="1"/>
  <c r="AH1687" i="1"/>
  <c r="AH1697" i="1"/>
  <c r="AH1707" i="1"/>
  <c r="AH1717" i="1"/>
  <c r="AH1727" i="1"/>
  <c r="AH1737" i="1"/>
  <c r="AH1747" i="1"/>
  <c r="AH1757" i="1"/>
  <c r="AH1767" i="1"/>
  <c r="AH1777" i="1"/>
  <c r="AH1787" i="1"/>
  <c r="AH1797" i="1"/>
  <c r="AG7" i="1"/>
  <c r="AG17" i="1"/>
  <c r="AG27" i="1"/>
  <c r="AG37" i="1"/>
  <c r="AG47" i="1"/>
  <c r="AG57" i="1"/>
  <c r="AG67" i="1"/>
  <c r="AG77" i="1"/>
  <c r="AG87" i="1"/>
  <c r="AG97" i="1"/>
  <c r="AG107" i="1"/>
  <c r="AG117" i="1"/>
  <c r="AG127" i="1"/>
  <c r="AG137" i="1"/>
  <c r="AG147" i="1"/>
  <c r="AG157" i="1"/>
  <c r="AG167" i="1"/>
  <c r="AG177" i="1"/>
  <c r="AG187" i="1"/>
  <c r="AG197" i="1"/>
  <c r="AG207" i="1"/>
  <c r="AG217" i="1"/>
  <c r="AG227" i="1"/>
  <c r="AG237" i="1"/>
  <c r="AG247" i="1"/>
  <c r="AG257" i="1"/>
  <c r="AG267" i="1"/>
  <c r="AG277" i="1"/>
  <c r="AG287" i="1"/>
  <c r="AG297" i="1"/>
  <c r="AG307" i="1"/>
  <c r="AG317" i="1"/>
  <c r="AG327" i="1"/>
  <c r="AG337" i="1"/>
  <c r="AG347" i="1"/>
  <c r="AG357" i="1"/>
  <c r="AG367" i="1"/>
  <c r="AG377" i="1"/>
  <c r="AG387" i="1"/>
  <c r="AG397" i="1"/>
  <c r="AG407" i="1"/>
  <c r="AG417" i="1"/>
  <c r="AG427" i="1"/>
  <c r="AG437" i="1"/>
  <c r="AG447" i="1"/>
  <c r="AG457" i="1"/>
  <c r="AG467" i="1"/>
  <c r="AG477" i="1"/>
  <c r="AG487" i="1"/>
  <c r="AG497" i="1"/>
  <c r="AG507" i="1"/>
  <c r="AG517" i="1"/>
  <c r="AG527" i="1"/>
  <c r="AG537" i="1"/>
  <c r="AG547" i="1"/>
  <c r="AG557" i="1"/>
  <c r="AG567" i="1"/>
  <c r="AG577" i="1"/>
  <c r="AG587" i="1"/>
  <c r="AG597" i="1"/>
  <c r="AG607" i="1"/>
  <c r="AG617" i="1"/>
  <c r="AG627" i="1"/>
  <c r="AG637" i="1"/>
  <c r="AG647" i="1"/>
  <c r="AG657" i="1"/>
  <c r="AG667" i="1"/>
  <c r="AG677" i="1"/>
  <c r="AG687" i="1"/>
  <c r="AG697" i="1"/>
  <c r="AG707" i="1"/>
  <c r="AG717" i="1"/>
  <c r="AG727" i="1"/>
  <c r="AG737" i="1"/>
  <c r="AG747" i="1"/>
  <c r="AG757" i="1"/>
  <c r="AG767" i="1"/>
  <c r="AG777" i="1"/>
  <c r="AG787" i="1"/>
  <c r="AG797" i="1"/>
  <c r="AG807" i="1"/>
  <c r="AG817" i="1"/>
  <c r="AG827" i="1"/>
  <c r="AG837" i="1"/>
  <c r="AG847" i="1"/>
  <c r="AG857" i="1"/>
  <c r="AG867" i="1"/>
  <c r="AG877" i="1"/>
  <c r="AG887" i="1"/>
  <c r="AG897" i="1"/>
  <c r="AG907" i="1"/>
  <c r="AG917" i="1"/>
  <c r="AG927" i="1"/>
  <c r="AG937" i="1"/>
  <c r="AG947" i="1"/>
  <c r="AG957" i="1"/>
  <c r="AG967" i="1"/>
  <c r="AG977" i="1"/>
  <c r="AG987" i="1"/>
  <c r="AG997" i="1"/>
  <c r="AG1007" i="1"/>
  <c r="AG1017" i="1"/>
  <c r="AG1027" i="1"/>
  <c r="AG1037" i="1"/>
  <c r="AG1047" i="1"/>
  <c r="AG1057" i="1"/>
  <c r="AG1067" i="1"/>
  <c r="AG1077" i="1"/>
  <c r="AG1087" i="1"/>
  <c r="AG1097" i="1"/>
  <c r="AG1107" i="1"/>
  <c r="AG1117" i="1"/>
  <c r="AG1127" i="1"/>
  <c r="AG1137" i="1"/>
  <c r="AH775" i="1"/>
  <c r="AH845" i="1"/>
  <c r="AH895" i="1"/>
  <c r="AH934" i="1"/>
  <c r="AH964" i="1"/>
  <c r="AH990" i="1"/>
  <c r="AH1014" i="1"/>
  <c r="AH1040" i="1"/>
  <c r="AH1064" i="1"/>
  <c r="AH1085" i="1"/>
  <c r="AH1105" i="1"/>
  <c r="AH1121" i="1"/>
  <c r="AH1138" i="1"/>
  <c r="AH1155" i="1"/>
  <c r="AH1171" i="1"/>
  <c r="AH1188" i="1"/>
  <c r="AH1205" i="1"/>
  <c r="AH1221" i="1"/>
  <c r="AH1238" i="1"/>
  <c r="AH1255" i="1"/>
  <c r="AH1271" i="1"/>
  <c r="AH1288" i="1"/>
  <c r="AH1305" i="1"/>
  <c r="AH1321" i="1"/>
  <c r="AH1338" i="1"/>
  <c r="AH1355" i="1"/>
  <c r="AH1371" i="1"/>
  <c r="AH1388" i="1"/>
  <c r="AH1405" i="1"/>
  <c r="AH1421" i="1"/>
  <c r="AH1438" i="1"/>
  <c r="AH1454" i="1"/>
  <c r="AH1468" i="1"/>
  <c r="AH1483" i="1"/>
  <c r="AH1497" i="1"/>
  <c r="AH1511" i="1"/>
  <c r="AH1525" i="1"/>
  <c r="AH1540" i="1"/>
  <c r="AH1554" i="1"/>
  <c r="AH1568" i="1"/>
  <c r="AH1583" i="1"/>
  <c r="AH1595" i="1"/>
  <c r="AH1607" i="1"/>
  <c r="AH1620" i="1"/>
  <c r="AH1633" i="1"/>
  <c r="AH1644" i="1"/>
  <c r="AH1655" i="1"/>
  <c r="AH1666" i="1"/>
  <c r="AH1677" i="1"/>
  <c r="AH1688" i="1"/>
  <c r="AH1698" i="1"/>
  <c r="AH1708" i="1"/>
  <c r="AH1718" i="1"/>
  <c r="AH1728" i="1"/>
  <c r="AH1738" i="1"/>
  <c r="AH1748" i="1"/>
  <c r="AH1758" i="1"/>
  <c r="AH1768" i="1"/>
  <c r="AH1778" i="1"/>
  <c r="AH1788" i="1"/>
  <c r="AH1798" i="1"/>
  <c r="AG8" i="1"/>
  <c r="AG18" i="1"/>
  <c r="AG28" i="1"/>
  <c r="AG38" i="1"/>
  <c r="AG48" i="1"/>
  <c r="AG58" i="1"/>
  <c r="AG68" i="1"/>
  <c r="AG78" i="1"/>
  <c r="AG88" i="1"/>
  <c r="AG98" i="1"/>
  <c r="AG108" i="1"/>
  <c r="AG118" i="1"/>
  <c r="AG128" i="1"/>
  <c r="AG138" i="1"/>
  <c r="AG148" i="1"/>
  <c r="AG158" i="1"/>
  <c r="AG168" i="1"/>
  <c r="AG178" i="1"/>
  <c r="AG188" i="1"/>
  <c r="AG198" i="1"/>
  <c r="AG208" i="1"/>
  <c r="AG218" i="1"/>
  <c r="AG228" i="1"/>
  <c r="AG238" i="1"/>
  <c r="AG248" i="1"/>
  <c r="AG258" i="1"/>
  <c r="AG268" i="1"/>
  <c r="AG278" i="1"/>
  <c r="AG288" i="1"/>
  <c r="AG298" i="1"/>
  <c r="AG308" i="1"/>
  <c r="AG318" i="1"/>
  <c r="AG328" i="1"/>
  <c r="AG338" i="1"/>
  <c r="AG348" i="1"/>
  <c r="AG358" i="1"/>
  <c r="AG368" i="1"/>
  <c r="AG378" i="1"/>
  <c r="AG388" i="1"/>
  <c r="AG398" i="1"/>
  <c r="AG408" i="1"/>
  <c r="AG418" i="1"/>
  <c r="AG428" i="1"/>
  <c r="AG438" i="1"/>
  <c r="AG448" i="1"/>
  <c r="AG458" i="1"/>
  <c r="AG468" i="1"/>
  <c r="AG478" i="1"/>
  <c r="AG488" i="1"/>
  <c r="AG498" i="1"/>
  <c r="AG508" i="1"/>
  <c r="AG518" i="1"/>
  <c r="AG528" i="1"/>
  <c r="AG538" i="1"/>
  <c r="AG548" i="1"/>
  <c r="AG558" i="1"/>
  <c r="AG568" i="1"/>
  <c r="AG578" i="1"/>
  <c r="AG588" i="1"/>
  <c r="AG598" i="1"/>
  <c r="AG608" i="1"/>
  <c r="AG618" i="1"/>
  <c r="AG628" i="1"/>
  <c r="AG638" i="1"/>
  <c r="AG648" i="1"/>
  <c r="AG658" i="1"/>
  <c r="AG668" i="1"/>
  <c r="AG678" i="1"/>
  <c r="AG688" i="1"/>
  <c r="AG698" i="1"/>
  <c r="AG708" i="1"/>
  <c r="AG718" i="1"/>
  <c r="AG728" i="1"/>
  <c r="AG738" i="1"/>
  <c r="AG748" i="1"/>
  <c r="AG758" i="1"/>
  <c r="AG768" i="1"/>
  <c r="AG778" i="1"/>
  <c r="AG788" i="1"/>
  <c r="AG798" i="1"/>
  <c r="AG808" i="1"/>
  <c r="AG818" i="1"/>
  <c r="AG828" i="1"/>
  <c r="AG838" i="1"/>
  <c r="AG848" i="1"/>
  <c r="AG858" i="1"/>
  <c r="AG868" i="1"/>
  <c r="AG878" i="1"/>
  <c r="AG888" i="1"/>
  <c r="AG898" i="1"/>
  <c r="AG908" i="1"/>
  <c r="AG918" i="1"/>
  <c r="AG928" i="1"/>
  <c r="AG938" i="1"/>
  <c r="AG948" i="1"/>
  <c r="AG958" i="1"/>
  <c r="AG968" i="1"/>
  <c r="AG978" i="1"/>
  <c r="AG988" i="1"/>
  <c r="AG998" i="1"/>
  <c r="AG1008" i="1"/>
  <c r="AG1018" i="1"/>
  <c r="AG1028" i="1"/>
  <c r="AG1038" i="1"/>
  <c r="AG1048" i="1"/>
  <c r="AG1058" i="1"/>
  <c r="AG1068" i="1"/>
  <c r="AG1078" i="1"/>
  <c r="AG1088" i="1"/>
  <c r="AG1098" i="1"/>
  <c r="AG1108" i="1"/>
  <c r="AG1118" i="1"/>
  <c r="AG1128" i="1"/>
  <c r="AG1138" i="1"/>
  <c r="AG1148" i="1"/>
  <c r="AG1158" i="1"/>
  <c r="AG1168" i="1"/>
  <c r="AG1178" i="1"/>
  <c r="AG1188" i="1"/>
  <c r="AG1198" i="1"/>
  <c r="AG1208" i="1"/>
  <c r="AG1218" i="1"/>
  <c r="AG1228" i="1"/>
  <c r="AG1238" i="1"/>
  <c r="AG1248" i="1"/>
  <c r="AG1258" i="1"/>
  <c r="AG1268" i="1"/>
  <c r="AG1278" i="1"/>
  <c r="AG1288" i="1"/>
  <c r="AG1298" i="1"/>
  <c r="AG1308" i="1"/>
  <c r="AG1318" i="1"/>
  <c r="AG1328" i="1"/>
  <c r="AH785" i="1"/>
  <c r="AH854" i="1"/>
  <c r="AH904" i="1"/>
  <c r="AH935" i="1"/>
  <c r="AH965" i="1"/>
  <c r="AH991" i="1"/>
  <c r="AH1015" i="1"/>
  <c r="AH1041" i="1"/>
  <c r="AH1065" i="1"/>
  <c r="AH1088" i="1"/>
  <c r="AH1107" i="1"/>
  <c r="AH1124" i="1"/>
  <c r="AH1140" i="1"/>
  <c r="AH1157" i="1"/>
  <c r="AH1174" i="1"/>
  <c r="AH1190" i="1"/>
  <c r="AH1207" i="1"/>
  <c r="AH1224" i="1"/>
  <c r="AH1240" i="1"/>
  <c r="AH1257" i="1"/>
  <c r="AH1274" i="1"/>
  <c r="AH1290" i="1"/>
  <c r="AH1307" i="1"/>
  <c r="AH1324" i="1"/>
  <c r="AH1340" i="1"/>
  <c r="AH1357" i="1"/>
  <c r="AH1374" i="1"/>
  <c r="AH1390" i="1"/>
  <c r="AH1407" i="1"/>
  <c r="AH1424" i="1"/>
  <c r="AH1440" i="1"/>
  <c r="AH1455" i="1"/>
  <c r="AH1470" i="1"/>
  <c r="AH1484" i="1"/>
  <c r="AH1498" i="1"/>
  <c r="AH1513" i="1"/>
  <c r="AH1527" i="1"/>
  <c r="AH1541" i="1"/>
  <c r="AH1555" i="1"/>
  <c r="AH1570" i="1"/>
  <c r="AH1584" i="1"/>
  <c r="AH1596" i="1"/>
  <c r="AH1608" i="1"/>
  <c r="AH1621" i="1"/>
  <c r="AH1634" i="1"/>
  <c r="AH1645" i="1"/>
  <c r="AH1656" i="1"/>
  <c r="AH1667" i="1"/>
  <c r="AH1678" i="1"/>
  <c r="AH1689" i="1"/>
  <c r="AH1699" i="1"/>
  <c r="AH1709" i="1"/>
  <c r="AH1719" i="1"/>
  <c r="AH1729" i="1"/>
  <c r="AH1739" i="1"/>
  <c r="AH1749" i="1"/>
  <c r="AH1759" i="1"/>
  <c r="AH1769" i="1"/>
  <c r="AH1779" i="1"/>
  <c r="AH1789" i="1"/>
  <c r="AH1799" i="1"/>
  <c r="AG9" i="1"/>
  <c r="AG19" i="1"/>
  <c r="AG29" i="1"/>
  <c r="AG39" i="1"/>
  <c r="AG49" i="1"/>
  <c r="AG59" i="1"/>
  <c r="AG69" i="1"/>
  <c r="AG79" i="1"/>
  <c r="AG89" i="1"/>
  <c r="AG99" i="1"/>
  <c r="AG109" i="1"/>
  <c r="AG119" i="1"/>
  <c r="AG129" i="1"/>
  <c r="AG139" i="1"/>
  <c r="AG149" i="1"/>
  <c r="AG159" i="1"/>
  <c r="AG169" i="1"/>
  <c r="AG179" i="1"/>
  <c r="AG189" i="1"/>
  <c r="AG199" i="1"/>
  <c r="AG209" i="1"/>
  <c r="AG219" i="1"/>
  <c r="AG229" i="1"/>
  <c r="AG239" i="1"/>
  <c r="AG249" i="1"/>
  <c r="AG259" i="1"/>
  <c r="AG269" i="1"/>
  <c r="AG279" i="1"/>
  <c r="AG289" i="1"/>
  <c r="AG299" i="1"/>
  <c r="AG309" i="1"/>
  <c r="AG319" i="1"/>
  <c r="AG329" i="1"/>
  <c r="AG339" i="1"/>
  <c r="AG349" i="1"/>
  <c r="AG359" i="1"/>
  <c r="AG369" i="1"/>
  <c r="AG379" i="1"/>
  <c r="AG389" i="1"/>
  <c r="AG399" i="1"/>
  <c r="AG409" i="1"/>
  <c r="AG419" i="1"/>
  <c r="AG429" i="1"/>
  <c r="AG439" i="1"/>
  <c r="AG449" i="1"/>
  <c r="AG459" i="1"/>
  <c r="AG469" i="1"/>
  <c r="AG479" i="1"/>
  <c r="AG489" i="1"/>
  <c r="AG499" i="1"/>
  <c r="AG509" i="1"/>
  <c r="AG519" i="1"/>
  <c r="AG529" i="1"/>
  <c r="AG539" i="1"/>
  <c r="AG549" i="1"/>
  <c r="AG559" i="1"/>
  <c r="AG569" i="1"/>
  <c r="AG579" i="1"/>
  <c r="AG589" i="1"/>
  <c r="AG599" i="1"/>
  <c r="AG609" i="1"/>
  <c r="AG619" i="1"/>
  <c r="AG629" i="1"/>
  <c r="AG639" i="1"/>
  <c r="AG649" i="1"/>
  <c r="AG659" i="1"/>
  <c r="AG669" i="1"/>
  <c r="AG679" i="1"/>
  <c r="AG689" i="1"/>
  <c r="AG699" i="1"/>
  <c r="AG709" i="1"/>
  <c r="AG719" i="1"/>
  <c r="AG729" i="1"/>
  <c r="AG739" i="1"/>
  <c r="AG829" i="1"/>
  <c r="AG879" i="1"/>
  <c r="AG929" i="1"/>
  <c r="AG960" i="1"/>
  <c r="AG994" i="1"/>
  <c r="AG1029" i="1"/>
  <c r="AG1060" i="1"/>
  <c r="AG1094" i="1"/>
  <c r="AG1129" i="1"/>
  <c r="AG1157" i="1"/>
  <c r="AG1180" i="1"/>
  <c r="AG1207" i="1"/>
  <c r="AG1230" i="1"/>
  <c r="AG1257" i="1"/>
  <c r="AG1280" i="1"/>
  <c r="AG1307" i="1"/>
  <c r="AG1330" i="1"/>
  <c r="AG1350" i="1"/>
  <c r="AG1370" i="1"/>
  <c r="AG1390" i="1"/>
  <c r="AG1410" i="1"/>
  <c r="AG1429" i="1"/>
  <c r="AG1447" i="1"/>
  <c r="AG1461" i="1"/>
  <c r="AG1479" i="1"/>
  <c r="AG1497" i="1"/>
  <c r="AG1511" i="1"/>
  <c r="AG1529" i="1"/>
  <c r="AG1547" i="1"/>
  <c r="AG1561" i="1"/>
  <c r="AG1578" i="1"/>
  <c r="AG1591" i="1"/>
  <c r="AG1607" i="1"/>
  <c r="AG1620" i="1"/>
  <c r="AG1636" i="1"/>
  <c r="AG1649" i="1"/>
  <c r="AG1664" i="1"/>
  <c r="AG1678" i="1"/>
  <c r="AG1691" i="1"/>
  <c r="AG1707" i="1"/>
  <c r="AG1720" i="1"/>
  <c r="AG1736" i="1"/>
  <c r="AG1749" i="1"/>
  <c r="AG1764" i="1"/>
  <c r="AG1778" i="1"/>
  <c r="AG1791" i="1"/>
  <c r="AF7" i="1"/>
  <c r="AF20" i="1"/>
  <c r="AF36" i="1"/>
  <c r="AF48" i="1"/>
  <c r="AF60" i="1"/>
  <c r="AF74" i="1"/>
  <c r="AF86" i="1"/>
  <c r="AF98" i="1"/>
  <c r="AF110" i="1"/>
  <c r="AF124" i="1"/>
  <c r="AF136" i="1"/>
  <c r="AF147" i="1"/>
  <c r="AF158" i="1"/>
  <c r="AF169" i="1"/>
  <c r="AF180" i="1"/>
  <c r="AF191" i="1"/>
  <c r="AF201" i="1"/>
  <c r="AF211" i="1"/>
  <c r="AF221" i="1"/>
  <c r="AF231" i="1"/>
  <c r="AF241" i="1"/>
  <c r="AF251" i="1"/>
  <c r="AF261" i="1"/>
  <c r="AF271" i="1"/>
  <c r="AF281" i="1"/>
  <c r="AF291" i="1"/>
  <c r="AF301" i="1"/>
  <c r="AF311" i="1"/>
  <c r="AF321" i="1"/>
  <c r="AF331" i="1"/>
  <c r="AF341" i="1"/>
  <c r="AF351" i="1"/>
  <c r="AF361" i="1"/>
  <c r="AF371" i="1"/>
  <c r="AF381" i="1"/>
  <c r="AF391" i="1"/>
  <c r="AF401" i="1"/>
  <c r="AF411" i="1"/>
  <c r="AF421" i="1"/>
  <c r="AF431" i="1"/>
  <c r="AF441" i="1"/>
  <c r="AF451" i="1"/>
  <c r="AF461" i="1"/>
  <c r="AF471" i="1"/>
  <c r="AF481" i="1"/>
  <c r="AF491" i="1"/>
  <c r="AF501" i="1"/>
  <c r="AF511" i="1"/>
  <c r="AF521" i="1"/>
  <c r="AF531" i="1"/>
  <c r="AF541" i="1"/>
  <c r="AF551" i="1"/>
  <c r="AF561" i="1"/>
  <c r="AF571" i="1"/>
  <c r="AF581" i="1"/>
  <c r="AF591" i="1"/>
  <c r="AF601" i="1"/>
  <c r="AF611" i="1"/>
  <c r="AF621" i="1"/>
  <c r="AF631" i="1"/>
  <c r="AF641" i="1"/>
  <c r="AF651" i="1"/>
  <c r="AF661" i="1"/>
  <c r="AF671" i="1"/>
  <c r="AF681" i="1"/>
  <c r="AF691" i="1"/>
  <c r="AF701" i="1"/>
  <c r="AF711" i="1"/>
  <c r="AF721" i="1"/>
  <c r="AF731" i="1"/>
  <c r="AF741" i="1"/>
  <c r="AF751" i="1"/>
  <c r="AF761" i="1"/>
  <c r="AF771" i="1"/>
  <c r="AF781" i="1"/>
  <c r="AF791" i="1"/>
  <c r="AF801" i="1"/>
  <c r="AF811" i="1"/>
  <c r="AF821" i="1"/>
  <c r="AF831" i="1"/>
  <c r="AF841" i="1"/>
  <c r="AF851" i="1"/>
  <c r="AF861" i="1"/>
  <c r="AF871" i="1"/>
  <c r="AF881" i="1"/>
  <c r="AF891" i="1"/>
  <c r="AF901" i="1"/>
  <c r="AF911" i="1"/>
  <c r="AF921" i="1"/>
  <c r="AF931" i="1"/>
  <c r="AF941" i="1"/>
  <c r="AF951" i="1"/>
  <c r="AF961" i="1"/>
  <c r="AF971" i="1"/>
  <c r="AF981" i="1"/>
  <c r="AF991" i="1"/>
  <c r="AF1001" i="1"/>
  <c r="AF1011" i="1"/>
  <c r="AF1021" i="1"/>
  <c r="AF1031" i="1"/>
  <c r="AF1041" i="1"/>
  <c r="AF1051" i="1"/>
  <c r="AF1061" i="1"/>
  <c r="AF1071" i="1"/>
  <c r="AF1081" i="1"/>
  <c r="AF1091" i="1"/>
  <c r="AF1101" i="1"/>
  <c r="AF1111" i="1"/>
  <c r="AF1121" i="1"/>
  <c r="AF1131" i="1"/>
  <c r="AF1141" i="1"/>
  <c r="AF1151" i="1"/>
  <c r="AF1161" i="1"/>
  <c r="AF1171" i="1"/>
  <c r="AF1181" i="1"/>
  <c r="AF1191" i="1"/>
  <c r="AF1201" i="1"/>
  <c r="AF1211" i="1"/>
  <c r="AF1221" i="1"/>
  <c r="AF1231" i="1"/>
  <c r="AF1241" i="1"/>
  <c r="AF1251" i="1"/>
  <c r="AF1261" i="1"/>
  <c r="AF1271" i="1"/>
  <c r="AF1281" i="1"/>
  <c r="AF1291" i="1"/>
  <c r="AF1301" i="1"/>
  <c r="AF1311" i="1"/>
  <c r="AF1321" i="1"/>
  <c r="AF1331" i="1"/>
  <c r="AF1341" i="1"/>
  <c r="AF1351" i="1"/>
  <c r="AF1361" i="1"/>
  <c r="AF1371" i="1"/>
  <c r="AF1381" i="1"/>
  <c r="AF1391" i="1"/>
  <c r="AF1401" i="1"/>
  <c r="AF1411" i="1"/>
  <c r="AF1421" i="1"/>
  <c r="AF1431" i="1"/>
  <c r="AF1441" i="1"/>
  <c r="AF1451" i="1"/>
  <c r="AF1461" i="1"/>
  <c r="AF1471" i="1"/>
  <c r="AF1481" i="1"/>
  <c r="AF1491" i="1"/>
  <c r="AF1501" i="1"/>
  <c r="AG749" i="1"/>
  <c r="AG830" i="1"/>
  <c r="AG880" i="1"/>
  <c r="AG930" i="1"/>
  <c r="AG964" i="1"/>
  <c r="AG999" i="1"/>
  <c r="AG1030" i="1"/>
  <c r="AG1064" i="1"/>
  <c r="AG1099" i="1"/>
  <c r="AG1130" i="1"/>
  <c r="AG1159" i="1"/>
  <c r="AG1184" i="1"/>
  <c r="AG1209" i="1"/>
  <c r="AG1234" i="1"/>
  <c r="AG1259" i="1"/>
  <c r="AG1284" i="1"/>
  <c r="AG1309" i="1"/>
  <c r="AG1334" i="1"/>
  <c r="AG1354" i="1"/>
  <c r="AG1374" i="1"/>
  <c r="AG1394" i="1"/>
  <c r="AG1414" i="1"/>
  <c r="AG1430" i="1"/>
  <c r="AG1448" i="1"/>
  <c r="AG1464" i="1"/>
  <c r="AG1480" i="1"/>
  <c r="AG1498" i="1"/>
  <c r="AG1514" i="1"/>
  <c r="AG1530" i="1"/>
  <c r="AG1548" i="1"/>
  <c r="AG1564" i="1"/>
  <c r="AG1579" i="1"/>
  <c r="AG1594" i="1"/>
  <c r="AG1608" i="1"/>
  <c r="AG1621" i="1"/>
  <c r="AG1637" i="1"/>
  <c r="AG1650" i="1"/>
  <c r="AG1666" i="1"/>
  <c r="AG1679" i="1"/>
  <c r="AG1694" i="1"/>
  <c r="AG1708" i="1"/>
  <c r="AG1721" i="1"/>
  <c r="AG1737" i="1"/>
  <c r="AG1750" i="1"/>
  <c r="AG1766" i="1"/>
  <c r="AG1779" i="1"/>
  <c r="AG1794" i="1"/>
  <c r="AF8" i="1"/>
  <c r="AF21" i="1"/>
  <c r="AF37" i="1"/>
  <c r="AF49" i="1"/>
  <c r="AF61" i="1"/>
  <c r="AF75" i="1"/>
  <c r="AF87" i="1"/>
  <c r="AF99" i="1"/>
  <c r="AF111" i="1"/>
  <c r="AF125" i="1"/>
  <c r="AF137" i="1"/>
  <c r="AF148" i="1"/>
  <c r="AF159" i="1"/>
  <c r="AF170" i="1"/>
  <c r="AF181" i="1"/>
  <c r="AF192" i="1"/>
  <c r="AF202" i="1"/>
  <c r="AF212" i="1"/>
  <c r="AF222" i="1"/>
  <c r="AF232" i="1"/>
  <c r="AF242" i="1"/>
  <c r="AF252" i="1"/>
  <c r="AF262" i="1"/>
  <c r="AF272" i="1"/>
  <c r="AF282" i="1"/>
  <c r="AF292" i="1"/>
  <c r="AF302" i="1"/>
  <c r="AF312" i="1"/>
  <c r="AF322" i="1"/>
  <c r="AF332" i="1"/>
  <c r="AF342" i="1"/>
  <c r="AF352" i="1"/>
  <c r="AF362" i="1"/>
  <c r="AF372" i="1"/>
  <c r="AF382" i="1"/>
  <c r="AF392" i="1"/>
  <c r="AF402" i="1"/>
  <c r="AF412" i="1"/>
  <c r="AF422" i="1"/>
  <c r="AF432" i="1"/>
  <c r="AF442" i="1"/>
  <c r="AF452" i="1"/>
  <c r="AF462" i="1"/>
  <c r="AF472" i="1"/>
  <c r="AF482" i="1"/>
  <c r="AF492" i="1"/>
  <c r="AF502" i="1"/>
  <c r="AF512" i="1"/>
  <c r="AF522" i="1"/>
  <c r="AF532" i="1"/>
  <c r="AF542" i="1"/>
  <c r="AF552" i="1"/>
  <c r="AF562" i="1"/>
  <c r="AF572" i="1"/>
  <c r="AF582" i="1"/>
  <c r="AF592" i="1"/>
  <c r="AF602" i="1"/>
  <c r="AF612" i="1"/>
  <c r="AF622" i="1"/>
  <c r="AF632" i="1"/>
  <c r="AF642" i="1"/>
  <c r="AF652" i="1"/>
  <c r="AF662" i="1"/>
  <c r="AF672" i="1"/>
  <c r="AF682" i="1"/>
  <c r="AF692" i="1"/>
  <c r="AF702" i="1"/>
  <c r="AF712" i="1"/>
  <c r="AF722" i="1"/>
  <c r="AF732" i="1"/>
  <c r="AF742" i="1"/>
  <c r="AF752" i="1"/>
  <c r="AF762" i="1"/>
  <c r="AF772" i="1"/>
  <c r="AF782" i="1"/>
  <c r="AF792" i="1"/>
  <c r="AF802" i="1"/>
  <c r="AF812" i="1"/>
  <c r="AF822" i="1"/>
  <c r="AF832" i="1"/>
  <c r="AF842" i="1"/>
  <c r="AF852" i="1"/>
  <c r="AF862" i="1"/>
  <c r="AF872" i="1"/>
  <c r="AF882" i="1"/>
  <c r="AF892" i="1"/>
  <c r="AF902" i="1"/>
  <c r="AF912" i="1"/>
  <c r="AF922" i="1"/>
  <c r="AF932" i="1"/>
  <c r="AF942" i="1"/>
  <c r="AF952" i="1"/>
  <c r="AF962" i="1"/>
  <c r="AF972" i="1"/>
  <c r="AF982" i="1"/>
  <c r="AF992" i="1"/>
  <c r="AF1002" i="1"/>
  <c r="AF1012" i="1"/>
  <c r="AF1022" i="1"/>
  <c r="AF1032" i="1"/>
  <c r="AF1042" i="1"/>
  <c r="AF1052" i="1"/>
  <c r="AF1062" i="1"/>
  <c r="AF1072" i="1"/>
  <c r="AF1082" i="1"/>
  <c r="AF1092" i="1"/>
  <c r="AF1102" i="1"/>
  <c r="AF1112" i="1"/>
  <c r="AF1122" i="1"/>
  <c r="AF1132" i="1"/>
  <c r="AF1142" i="1"/>
  <c r="AF1152" i="1"/>
  <c r="AF1162" i="1"/>
  <c r="AF1172" i="1"/>
  <c r="AF1182" i="1"/>
  <c r="AF1192" i="1"/>
  <c r="AF1202" i="1"/>
  <c r="AF1212" i="1"/>
  <c r="AF1222" i="1"/>
  <c r="AF1232" i="1"/>
  <c r="AF1242" i="1"/>
  <c r="AF1252" i="1"/>
  <c r="AF1262" i="1"/>
  <c r="AF1272" i="1"/>
  <c r="AF1282" i="1"/>
  <c r="AF1292" i="1"/>
  <c r="AF1302" i="1"/>
  <c r="AF1312" i="1"/>
  <c r="AF1322" i="1"/>
  <c r="AF1332" i="1"/>
  <c r="AF1342" i="1"/>
  <c r="AF1352" i="1"/>
  <c r="AF1362" i="1"/>
  <c r="AF1372" i="1"/>
  <c r="AF1382" i="1"/>
  <c r="AF1392" i="1"/>
  <c r="AF1402" i="1"/>
  <c r="AF1412" i="1"/>
  <c r="AF1422" i="1"/>
  <c r="AF1432" i="1"/>
  <c r="AF1442" i="1"/>
  <c r="AF1452" i="1"/>
  <c r="AF1462" i="1"/>
  <c r="AF1472" i="1"/>
  <c r="AF1482" i="1"/>
  <c r="AF1492" i="1"/>
  <c r="AF1502" i="1"/>
  <c r="AF1512" i="1"/>
  <c r="AF1522" i="1"/>
  <c r="AF1532" i="1"/>
  <c r="AF1542" i="1"/>
  <c r="AF1552" i="1"/>
  <c r="AF1562" i="1"/>
  <c r="AF1572" i="1"/>
  <c r="AF1582" i="1"/>
  <c r="AF1592" i="1"/>
  <c r="AF1602" i="1"/>
  <c r="AG759" i="1"/>
  <c r="AG839" i="1"/>
  <c r="AG889" i="1"/>
  <c r="AG934" i="1"/>
  <c r="AG969" i="1"/>
  <c r="AG1000" i="1"/>
  <c r="AG1034" i="1"/>
  <c r="AG1069" i="1"/>
  <c r="AG1100" i="1"/>
  <c r="AG1134" i="1"/>
  <c r="AG1160" i="1"/>
  <c r="AG1187" i="1"/>
  <c r="AG1210" i="1"/>
  <c r="AG1237" i="1"/>
  <c r="AG1260" i="1"/>
  <c r="AG1287" i="1"/>
  <c r="AG1310" i="1"/>
  <c r="AG1337" i="1"/>
  <c r="AG1357" i="1"/>
  <c r="AG1377" i="1"/>
  <c r="AG1397" i="1"/>
  <c r="AG1417" i="1"/>
  <c r="AG1431" i="1"/>
  <c r="AG1449" i="1"/>
  <c r="AG1467" i="1"/>
  <c r="AG1481" i="1"/>
  <c r="AG1499" i="1"/>
  <c r="AG1517" i="1"/>
  <c r="AG1531" i="1"/>
  <c r="AG1549" i="1"/>
  <c r="AG1567" i="1"/>
  <c r="AG1580" i="1"/>
  <c r="AG1596" i="1"/>
  <c r="AG1609" i="1"/>
  <c r="AG1624" i="1"/>
  <c r="AG1638" i="1"/>
  <c r="AG1651" i="1"/>
  <c r="AG1667" i="1"/>
  <c r="AG1680" i="1"/>
  <c r="AG1696" i="1"/>
  <c r="AG1709" i="1"/>
  <c r="AG1724" i="1"/>
  <c r="AG1738" i="1"/>
  <c r="AG1751" i="1"/>
  <c r="AG1767" i="1"/>
  <c r="AG1780" i="1"/>
  <c r="AG1796" i="1"/>
  <c r="AF9" i="1"/>
  <c r="AF24" i="1"/>
  <c r="AF38" i="1"/>
  <c r="AF50" i="1"/>
  <c r="AF64" i="1"/>
  <c r="AF76" i="1"/>
  <c r="AF88" i="1"/>
  <c r="AF100" i="1"/>
  <c r="AF114" i="1"/>
  <c r="AF126" i="1"/>
  <c r="AF138" i="1"/>
  <c r="AF149" i="1"/>
  <c r="AF160" i="1"/>
  <c r="AF171" i="1"/>
  <c r="AF183" i="1"/>
  <c r="AF193" i="1"/>
  <c r="AF203" i="1"/>
  <c r="AF213" i="1"/>
  <c r="AF223" i="1"/>
  <c r="AF233" i="1"/>
  <c r="AF243" i="1"/>
  <c r="AF253" i="1"/>
  <c r="AF263" i="1"/>
  <c r="AF273" i="1"/>
  <c r="AF283" i="1"/>
  <c r="AF293" i="1"/>
  <c r="AF303" i="1"/>
  <c r="AF313" i="1"/>
  <c r="AF323" i="1"/>
  <c r="AF333" i="1"/>
  <c r="AF343" i="1"/>
  <c r="AF353" i="1"/>
  <c r="AF363" i="1"/>
  <c r="AF373" i="1"/>
  <c r="AF383" i="1"/>
  <c r="AF393" i="1"/>
  <c r="AF403" i="1"/>
  <c r="AF413" i="1"/>
  <c r="AF423" i="1"/>
  <c r="AF433" i="1"/>
  <c r="AF443" i="1"/>
  <c r="AF453" i="1"/>
  <c r="AF463" i="1"/>
  <c r="AF473" i="1"/>
  <c r="AF483" i="1"/>
  <c r="AF493" i="1"/>
  <c r="AF503" i="1"/>
  <c r="AF513" i="1"/>
  <c r="AF523" i="1"/>
  <c r="AF533" i="1"/>
  <c r="AF543" i="1"/>
  <c r="AF553" i="1"/>
  <c r="AF563" i="1"/>
  <c r="AF573" i="1"/>
  <c r="AF583" i="1"/>
  <c r="AF593" i="1"/>
  <c r="AF603" i="1"/>
  <c r="AF613" i="1"/>
  <c r="AF623" i="1"/>
  <c r="AF633" i="1"/>
  <c r="AF643" i="1"/>
  <c r="AF653" i="1"/>
  <c r="AF663" i="1"/>
  <c r="AF673" i="1"/>
  <c r="AF683" i="1"/>
  <c r="AF693" i="1"/>
  <c r="AF703" i="1"/>
  <c r="AF713" i="1"/>
  <c r="AF723" i="1"/>
  <c r="AF733" i="1"/>
  <c r="AF743" i="1"/>
  <c r="AF753" i="1"/>
  <c r="AF763" i="1"/>
  <c r="AF773" i="1"/>
  <c r="AF783" i="1"/>
  <c r="AF793" i="1"/>
  <c r="AF803" i="1"/>
  <c r="AF813" i="1"/>
  <c r="AF823" i="1"/>
  <c r="AF833" i="1"/>
  <c r="AF843" i="1"/>
  <c r="AF853" i="1"/>
  <c r="AF863" i="1"/>
  <c r="AF873" i="1"/>
  <c r="AF883" i="1"/>
  <c r="AF893" i="1"/>
  <c r="AF903" i="1"/>
  <c r="AF913" i="1"/>
  <c r="AF923" i="1"/>
  <c r="AF933" i="1"/>
  <c r="AF943" i="1"/>
  <c r="AF953" i="1"/>
  <c r="AF963" i="1"/>
  <c r="AF973" i="1"/>
  <c r="AF983" i="1"/>
  <c r="AF993" i="1"/>
  <c r="AF1003" i="1"/>
  <c r="AF1013" i="1"/>
  <c r="AF1023" i="1"/>
  <c r="AF1033" i="1"/>
  <c r="AF1043" i="1"/>
  <c r="AF1053" i="1"/>
  <c r="AF1063" i="1"/>
  <c r="AF1073" i="1"/>
  <c r="AF1083" i="1"/>
  <c r="AF1093" i="1"/>
  <c r="AF1103" i="1"/>
  <c r="AF1113" i="1"/>
  <c r="AF1123" i="1"/>
  <c r="AF1133" i="1"/>
  <c r="AF1143" i="1"/>
  <c r="AF1153" i="1"/>
  <c r="AF1163" i="1"/>
  <c r="AF1173" i="1"/>
  <c r="AF1183" i="1"/>
  <c r="AF1193" i="1"/>
  <c r="AF1203" i="1"/>
  <c r="AF1213" i="1"/>
  <c r="AF1223" i="1"/>
  <c r="AF1233" i="1"/>
  <c r="AF1243" i="1"/>
  <c r="AF1253" i="1"/>
  <c r="AF1263" i="1"/>
  <c r="AF1273" i="1"/>
  <c r="AF1283" i="1"/>
  <c r="AF1293" i="1"/>
  <c r="AF1303" i="1"/>
  <c r="AF1313" i="1"/>
  <c r="AF1323" i="1"/>
  <c r="AF1333" i="1"/>
  <c r="AF1343" i="1"/>
  <c r="AF1353" i="1"/>
  <c r="AF1363" i="1"/>
  <c r="AF1373" i="1"/>
  <c r="AF1383" i="1"/>
  <c r="AF1393" i="1"/>
  <c r="AF1403" i="1"/>
  <c r="AF1413" i="1"/>
  <c r="AF1423" i="1"/>
  <c r="AF1433" i="1"/>
  <c r="AF1443" i="1"/>
  <c r="AF1453" i="1"/>
  <c r="AF1463" i="1"/>
  <c r="AF1473" i="1"/>
  <c r="AF1483" i="1"/>
  <c r="AF1493" i="1"/>
  <c r="AF1503" i="1"/>
  <c r="AF1513" i="1"/>
  <c r="AF1523" i="1"/>
  <c r="AF1533" i="1"/>
  <c r="AF1543" i="1"/>
  <c r="AF1553" i="1"/>
  <c r="AF1563" i="1"/>
  <c r="AF1573" i="1"/>
  <c r="AF1583" i="1"/>
  <c r="AF1593" i="1"/>
  <c r="AF1603" i="1"/>
  <c r="AF1613" i="1"/>
  <c r="AF1623" i="1"/>
  <c r="AF1633" i="1"/>
  <c r="AF1643" i="1"/>
  <c r="AF1653" i="1"/>
  <c r="AF1663" i="1"/>
  <c r="AF1673" i="1"/>
  <c r="AF1683" i="1"/>
  <c r="AF1693" i="1"/>
  <c r="AF1703" i="1"/>
  <c r="AF1713" i="1"/>
  <c r="AF1723" i="1"/>
  <c r="AF1733" i="1"/>
  <c r="AF1743" i="1"/>
  <c r="AF1753" i="1"/>
  <c r="AG769" i="1"/>
  <c r="AG840" i="1"/>
  <c r="AG890" i="1"/>
  <c r="AG939" i="1"/>
  <c r="AG970" i="1"/>
  <c r="AG1004" i="1"/>
  <c r="AG1039" i="1"/>
  <c r="AG1070" i="1"/>
  <c r="AG1104" i="1"/>
  <c r="AG1139" i="1"/>
  <c r="AG1164" i="1"/>
  <c r="AG1189" i="1"/>
  <c r="AG1214" i="1"/>
  <c r="AG1239" i="1"/>
  <c r="AG1264" i="1"/>
  <c r="AG1289" i="1"/>
  <c r="AG1314" i="1"/>
  <c r="AG1338" i="1"/>
  <c r="AG1358" i="1"/>
  <c r="AG1378" i="1"/>
  <c r="AG1398" i="1"/>
  <c r="AG1418" i="1"/>
  <c r="AG1434" i="1"/>
  <c r="AG1450" i="1"/>
  <c r="AG1468" i="1"/>
  <c r="AG1484" i="1"/>
  <c r="AG1500" i="1"/>
  <c r="AG1518" i="1"/>
  <c r="AG1534" i="1"/>
  <c r="AG1550" i="1"/>
  <c r="AG1568" i="1"/>
  <c r="AG1581" i="1"/>
  <c r="AG1597" i="1"/>
  <c r="AG1610" i="1"/>
  <c r="AG1626" i="1"/>
  <c r="AG1639" i="1"/>
  <c r="AG1654" i="1"/>
  <c r="AG1668" i="1"/>
  <c r="AG1681" i="1"/>
  <c r="AG1697" i="1"/>
  <c r="AG1710" i="1"/>
  <c r="AG1726" i="1"/>
  <c r="AG1739" i="1"/>
  <c r="AG1754" i="1"/>
  <c r="AG1768" i="1"/>
  <c r="AG1781" i="1"/>
  <c r="AG1797" i="1"/>
  <c r="AF10" i="1"/>
  <c r="AF26" i="1"/>
  <c r="AF39" i="1"/>
  <c r="AF51" i="1"/>
  <c r="AF65" i="1"/>
  <c r="AF77" i="1"/>
  <c r="AF89" i="1"/>
  <c r="AF101" i="1"/>
  <c r="AF115" i="1"/>
  <c r="AF127" i="1"/>
  <c r="AF139" i="1"/>
  <c r="AF150" i="1"/>
  <c r="AF161" i="1"/>
  <c r="AF173" i="1"/>
  <c r="AF184" i="1"/>
  <c r="AF194" i="1"/>
  <c r="AF204" i="1"/>
  <c r="AF214" i="1"/>
  <c r="AF224" i="1"/>
  <c r="AF234" i="1"/>
  <c r="AF244" i="1"/>
  <c r="AF254" i="1"/>
  <c r="AF264" i="1"/>
  <c r="AF274" i="1"/>
  <c r="AF284" i="1"/>
  <c r="AF294" i="1"/>
  <c r="AF304" i="1"/>
  <c r="AF314" i="1"/>
  <c r="AF324" i="1"/>
  <c r="AF334" i="1"/>
  <c r="AF344" i="1"/>
  <c r="AF354" i="1"/>
  <c r="AF364" i="1"/>
  <c r="AF374" i="1"/>
  <c r="AF384" i="1"/>
  <c r="AF394" i="1"/>
  <c r="AF404" i="1"/>
  <c r="AF414" i="1"/>
  <c r="AF424" i="1"/>
  <c r="AF434" i="1"/>
  <c r="AF444" i="1"/>
  <c r="AF454" i="1"/>
  <c r="AF464" i="1"/>
  <c r="AF474" i="1"/>
  <c r="AF484" i="1"/>
  <c r="AF494" i="1"/>
  <c r="AF504" i="1"/>
  <c r="AF514" i="1"/>
  <c r="AF524" i="1"/>
  <c r="AF534" i="1"/>
  <c r="AF544" i="1"/>
  <c r="AF554" i="1"/>
  <c r="AF564" i="1"/>
  <c r="AF574" i="1"/>
  <c r="AF584" i="1"/>
  <c r="AF594" i="1"/>
  <c r="AF604" i="1"/>
  <c r="AF614" i="1"/>
  <c r="AF624" i="1"/>
  <c r="AF634" i="1"/>
  <c r="AF644" i="1"/>
  <c r="AF654" i="1"/>
  <c r="AF664" i="1"/>
  <c r="AF674" i="1"/>
  <c r="AF684" i="1"/>
  <c r="AF694" i="1"/>
  <c r="AF704" i="1"/>
  <c r="AF714" i="1"/>
  <c r="AF724" i="1"/>
  <c r="AF734" i="1"/>
  <c r="AF744" i="1"/>
  <c r="AF754" i="1"/>
  <c r="AF764" i="1"/>
  <c r="AF774" i="1"/>
  <c r="AF784" i="1"/>
  <c r="AF794" i="1"/>
  <c r="AF804" i="1"/>
  <c r="AF814" i="1"/>
  <c r="AF824" i="1"/>
  <c r="AF834" i="1"/>
  <c r="AF844" i="1"/>
  <c r="AF854" i="1"/>
  <c r="AF864" i="1"/>
  <c r="AF874" i="1"/>
  <c r="AF884" i="1"/>
  <c r="AF894" i="1"/>
  <c r="AF904" i="1"/>
  <c r="AF914" i="1"/>
  <c r="AF924" i="1"/>
  <c r="AF934" i="1"/>
  <c r="AF944" i="1"/>
  <c r="AF954" i="1"/>
  <c r="AF964" i="1"/>
  <c r="AF974" i="1"/>
  <c r="AF984" i="1"/>
  <c r="AF994" i="1"/>
  <c r="AF1004" i="1"/>
  <c r="AF1014" i="1"/>
  <c r="AF1024" i="1"/>
  <c r="AF1034" i="1"/>
  <c r="AF1044" i="1"/>
  <c r="AF1054" i="1"/>
  <c r="AF1064" i="1"/>
  <c r="AF1074" i="1"/>
  <c r="AF1084" i="1"/>
  <c r="AF1094" i="1"/>
  <c r="AF1104" i="1"/>
  <c r="AF1114" i="1"/>
  <c r="AF1124" i="1"/>
  <c r="AF1134" i="1"/>
  <c r="AF1144" i="1"/>
  <c r="AF1154" i="1"/>
  <c r="AF1164" i="1"/>
  <c r="AF1174" i="1"/>
  <c r="AF1184" i="1"/>
  <c r="AF1194" i="1"/>
  <c r="AF1204" i="1"/>
  <c r="AF1214" i="1"/>
  <c r="AF1224" i="1"/>
  <c r="AF1234" i="1"/>
  <c r="AF1244" i="1"/>
  <c r="AF1254" i="1"/>
  <c r="AF1264" i="1"/>
  <c r="AF1274" i="1"/>
  <c r="AF1284" i="1"/>
  <c r="AF1294" i="1"/>
  <c r="AF1304" i="1"/>
  <c r="AF1314" i="1"/>
  <c r="AF1324" i="1"/>
  <c r="AF1334" i="1"/>
  <c r="AF1344" i="1"/>
  <c r="AF1354" i="1"/>
  <c r="AF1364" i="1"/>
  <c r="AF1374" i="1"/>
  <c r="AF1384" i="1"/>
  <c r="AF1394" i="1"/>
  <c r="AF1404" i="1"/>
  <c r="AF1414" i="1"/>
  <c r="AF1424" i="1"/>
  <c r="AF1434" i="1"/>
  <c r="AF1444" i="1"/>
  <c r="AF1454" i="1"/>
  <c r="AF1464" i="1"/>
  <c r="AF1474" i="1"/>
  <c r="AF1484" i="1"/>
  <c r="AF1494" i="1"/>
  <c r="AF1504" i="1"/>
  <c r="AF1514" i="1"/>
  <c r="AF1524" i="1"/>
  <c r="AF1534" i="1"/>
  <c r="AF1544" i="1"/>
  <c r="AF1554" i="1"/>
  <c r="AF1564" i="1"/>
  <c r="AF1574" i="1"/>
  <c r="AF1584" i="1"/>
  <c r="AF1594" i="1"/>
  <c r="AF1604" i="1"/>
  <c r="AF1614" i="1"/>
  <c r="AF1624" i="1"/>
  <c r="AF1634" i="1"/>
  <c r="AF1644" i="1"/>
  <c r="AF1654" i="1"/>
  <c r="AF1664" i="1"/>
  <c r="AF1674" i="1"/>
  <c r="AF1684" i="1"/>
  <c r="AF1694" i="1"/>
  <c r="AF1704" i="1"/>
  <c r="AF1714" i="1"/>
  <c r="AF1724" i="1"/>
  <c r="AF1734" i="1"/>
  <c r="AF1744" i="1"/>
  <c r="AF1754" i="1"/>
  <c r="AF1764" i="1"/>
  <c r="AF1774" i="1"/>
  <c r="AF1784" i="1"/>
  <c r="AF1794" i="1"/>
  <c r="AE4" i="1"/>
  <c r="AE14" i="1"/>
  <c r="AE24" i="1"/>
  <c r="AE34" i="1"/>
  <c r="AE44" i="1"/>
  <c r="AE54" i="1"/>
  <c r="AE64" i="1"/>
  <c r="AE74" i="1"/>
  <c r="AE84" i="1"/>
  <c r="AE94" i="1"/>
  <c r="AE104" i="1"/>
  <c r="AE114" i="1"/>
  <c r="AE124" i="1"/>
  <c r="AE134" i="1"/>
  <c r="AE144" i="1"/>
  <c r="AE154" i="1"/>
  <c r="AE164" i="1"/>
  <c r="AE174" i="1"/>
  <c r="AE184" i="1"/>
  <c r="AE194" i="1"/>
  <c r="AE204" i="1"/>
  <c r="AE214" i="1"/>
  <c r="AG779" i="1"/>
  <c r="AG849" i="1"/>
  <c r="AG899" i="1"/>
  <c r="AG940" i="1"/>
  <c r="AG974" i="1"/>
  <c r="AG1009" i="1"/>
  <c r="AG1040" i="1"/>
  <c r="AG1074" i="1"/>
  <c r="AG1109" i="1"/>
  <c r="AG1140" i="1"/>
  <c r="AG1167" i="1"/>
  <c r="AG1190" i="1"/>
  <c r="AG1217" i="1"/>
  <c r="AG1240" i="1"/>
  <c r="AG1267" i="1"/>
  <c r="AG1290" i="1"/>
  <c r="AG1317" i="1"/>
  <c r="AG1339" i="1"/>
  <c r="AG1359" i="1"/>
  <c r="AG1379" i="1"/>
  <c r="AG1399" i="1"/>
  <c r="AG1419" i="1"/>
  <c r="AG1437" i="1"/>
  <c r="AG1451" i="1"/>
  <c r="AG1469" i="1"/>
  <c r="AG1487" i="1"/>
  <c r="AG1501" i="1"/>
  <c r="AG1519" i="1"/>
  <c r="AG1537" i="1"/>
  <c r="AG1551" i="1"/>
  <c r="AG1569" i="1"/>
  <c r="AG1584" i="1"/>
  <c r="AG1598" i="1"/>
  <c r="AG1611" i="1"/>
  <c r="AG1627" i="1"/>
  <c r="AG1640" i="1"/>
  <c r="AG1656" i="1"/>
  <c r="AG1669" i="1"/>
  <c r="AG1684" i="1"/>
  <c r="AG1698" i="1"/>
  <c r="AG1711" i="1"/>
  <c r="AG1727" i="1"/>
  <c r="AG1740" i="1"/>
  <c r="AG1756" i="1"/>
  <c r="AG1769" i="1"/>
  <c r="AG1784" i="1"/>
  <c r="AG1798" i="1"/>
  <c r="AF11" i="1"/>
  <c r="AF27" i="1"/>
  <c r="AF40" i="1"/>
  <c r="AF54" i="1"/>
  <c r="AF66" i="1"/>
  <c r="AF78" i="1"/>
  <c r="AF90" i="1"/>
  <c r="AF104" i="1"/>
  <c r="AF116" i="1"/>
  <c r="AF128" i="1"/>
  <c r="AF140" i="1"/>
  <c r="AF151" i="1"/>
  <c r="AF163" i="1"/>
  <c r="AF174" i="1"/>
  <c r="AF185" i="1"/>
  <c r="AF195" i="1"/>
  <c r="AF205" i="1"/>
  <c r="AF215" i="1"/>
  <c r="AF225" i="1"/>
  <c r="AF235" i="1"/>
  <c r="AF245" i="1"/>
  <c r="AF255" i="1"/>
  <c r="AF265" i="1"/>
  <c r="AF275" i="1"/>
  <c r="AF285" i="1"/>
  <c r="AF295" i="1"/>
  <c r="AF305" i="1"/>
  <c r="AF315" i="1"/>
  <c r="AF325" i="1"/>
  <c r="AF335" i="1"/>
  <c r="AF345" i="1"/>
  <c r="AF355" i="1"/>
  <c r="AF365" i="1"/>
  <c r="AF375" i="1"/>
  <c r="AF385" i="1"/>
  <c r="AF395" i="1"/>
  <c r="AF405" i="1"/>
  <c r="AF415" i="1"/>
  <c r="AF425" i="1"/>
  <c r="AF435" i="1"/>
  <c r="AF445" i="1"/>
  <c r="AF455" i="1"/>
  <c r="AF465" i="1"/>
  <c r="AF475" i="1"/>
  <c r="AF485" i="1"/>
  <c r="AF495" i="1"/>
  <c r="AF505" i="1"/>
  <c r="AF515" i="1"/>
  <c r="AF525" i="1"/>
  <c r="AF535" i="1"/>
  <c r="AF545" i="1"/>
  <c r="AF555" i="1"/>
  <c r="AF565" i="1"/>
  <c r="AF575" i="1"/>
  <c r="AF585" i="1"/>
  <c r="AF595" i="1"/>
  <c r="AF605" i="1"/>
  <c r="AF615" i="1"/>
  <c r="AF625" i="1"/>
  <c r="AF635" i="1"/>
  <c r="AF645" i="1"/>
  <c r="AF655" i="1"/>
  <c r="AF665" i="1"/>
  <c r="AF675" i="1"/>
  <c r="AF685" i="1"/>
  <c r="AF695" i="1"/>
  <c r="AF705" i="1"/>
  <c r="AF715" i="1"/>
  <c r="AF725" i="1"/>
  <c r="AF735" i="1"/>
  <c r="AF745" i="1"/>
  <c r="AF755" i="1"/>
  <c r="AF765" i="1"/>
  <c r="AF775" i="1"/>
  <c r="AF785" i="1"/>
  <c r="AF795" i="1"/>
  <c r="AF805" i="1"/>
  <c r="AF815" i="1"/>
  <c r="AF825" i="1"/>
  <c r="AF835" i="1"/>
  <c r="AF845" i="1"/>
  <c r="AF855" i="1"/>
  <c r="AF865" i="1"/>
  <c r="AF875" i="1"/>
  <c r="AF885" i="1"/>
  <c r="AF895" i="1"/>
  <c r="AF905" i="1"/>
  <c r="AF915" i="1"/>
  <c r="AF925" i="1"/>
  <c r="AF935" i="1"/>
  <c r="AF945" i="1"/>
  <c r="AF955" i="1"/>
  <c r="AF965" i="1"/>
  <c r="AF975" i="1"/>
  <c r="AF985" i="1"/>
  <c r="AF995" i="1"/>
  <c r="AF1005" i="1"/>
  <c r="AF1015" i="1"/>
  <c r="AF1025" i="1"/>
  <c r="AF1035" i="1"/>
  <c r="AF1045" i="1"/>
  <c r="AF1055" i="1"/>
  <c r="AF1065" i="1"/>
  <c r="AF1075" i="1"/>
  <c r="AF1085" i="1"/>
  <c r="AF1095" i="1"/>
  <c r="AF1105" i="1"/>
  <c r="AF1115" i="1"/>
  <c r="AF1125" i="1"/>
  <c r="AF1135" i="1"/>
  <c r="AF1145" i="1"/>
  <c r="AF1155" i="1"/>
  <c r="AF1165" i="1"/>
  <c r="AF1175" i="1"/>
  <c r="AF1185" i="1"/>
  <c r="AF1195" i="1"/>
  <c r="AF1205" i="1"/>
  <c r="AF1215" i="1"/>
  <c r="AF1225" i="1"/>
  <c r="AF1235" i="1"/>
  <c r="AF1245" i="1"/>
  <c r="AF1255" i="1"/>
  <c r="AF1265" i="1"/>
  <c r="AF1275" i="1"/>
  <c r="AF1285" i="1"/>
  <c r="AF1295" i="1"/>
  <c r="AF1305" i="1"/>
  <c r="AF1315" i="1"/>
  <c r="AF1325" i="1"/>
  <c r="AF1335" i="1"/>
  <c r="AF1345" i="1"/>
  <c r="AF1355" i="1"/>
  <c r="AF1365" i="1"/>
  <c r="AF1375" i="1"/>
  <c r="AF1385" i="1"/>
  <c r="AF1395" i="1"/>
  <c r="AF1405" i="1"/>
  <c r="AF1415" i="1"/>
  <c r="AF1425" i="1"/>
  <c r="AF1435" i="1"/>
  <c r="AF1445" i="1"/>
  <c r="AF1455" i="1"/>
  <c r="AF1465" i="1"/>
  <c r="AF1475" i="1"/>
  <c r="AF1485" i="1"/>
  <c r="AF1495" i="1"/>
  <c r="AF1505" i="1"/>
  <c r="AF1515" i="1"/>
  <c r="AF1525" i="1"/>
  <c r="AF1535" i="1"/>
  <c r="AF1545" i="1"/>
  <c r="AF1555" i="1"/>
  <c r="AF1565" i="1"/>
  <c r="AF1575" i="1"/>
  <c r="AF1585" i="1"/>
  <c r="AF1595" i="1"/>
  <c r="AF1605" i="1"/>
  <c r="AF1615" i="1"/>
  <c r="AF1625" i="1"/>
  <c r="AF1635" i="1"/>
  <c r="AF1645" i="1"/>
  <c r="AF1655" i="1"/>
  <c r="AF1665" i="1"/>
  <c r="AF1675" i="1"/>
  <c r="AF1685" i="1"/>
  <c r="AF1695" i="1"/>
  <c r="AF1705" i="1"/>
  <c r="AF1715" i="1"/>
  <c r="AF1725" i="1"/>
  <c r="AF1735" i="1"/>
  <c r="AF1745" i="1"/>
  <c r="AF1755" i="1"/>
  <c r="AF1765" i="1"/>
  <c r="AF1775" i="1"/>
  <c r="AF1785" i="1"/>
  <c r="AF1795" i="1"/>
  <c r="AE5" i="1"/>
  <c r="AE15" i="1"/>
  <c r="AE25" i="1"/>
  <c r="AE35" i="1"/>
  <c r="AE45" i="1"/>
  <c r="AE55" i="1"/>
  <c r="AE65" i="1"/>
  <c r="AE75" i="1"/>
  <c r="AE85" i="1"/>
  <c r="AE95" i="1"/>
  <c r="AE105" i="1"/>
  <c r="AE115" i="1"/>
  <c r="AE125" i="1"/>
  <c r="AE135" i="1"/>
  <c r="AE145" i="1"/>
  <c r="AE155" i="1"/>
  <c r="AE165" i="1"/>
  <c r="AE175" i="1"/>
  <c r="AE185" i="1"/>
  <c r="AE195" i="1"/>
  <c r="AE205" i="1"/>
  <c r="AE215" i="1"/>
  <c r="AE225" i="1"/>
  <c r="AE235" i="1"/>
  <c r="AE245" i="1"/>
  <c r="AE255" i="1"/>
  <c r="AE265" i="1"/>
  <c r="AE275" i="1"/>
  <c r="AE285" i="1"/>
  <c r="AE295" i="1"/>
  <c r="AE305" i="1"/>
  <c r="AE315" i="1"/>
  <c r="AG789" i="1"/>
  <c r="AG850" i="1"/>
  <c r="AG900" i="1"/>
  <c r="AG944" i="1"/>
  <c r="AG979" i="1"/>
  <c r="AG1010" i="1"/>
  <c r="AG1044" i="1"/>
  <c r="AG1079" i="1"/>
  <c r="AG1110" i="1"/>
  <c r="AG1144" i="1"/>
  <c r="AG1169" i="1"/>
  <c r="AG1194" i="1"/>
  <c r="AG1219" i="1"/>
  <c r="AG1244" i="1"/>
  <c r="AG1269" i="1"/>
  <c r="AG1294" i="1"/>
  <c r="AG1319" i="1"/>
  <c r="AG1340" i="1"/>
  <c r="AG1360" i="1"/>
  <c r="AG1380" i="1"/>
  <c r="AG1400" i="1"/>
  <c r="AG1420" i="1"/>
  <c r="AG1438" i="1"/>
  <c r="AG1454" i="1"/>
  <c r="AG1470" i="1"/>
  <c r="AG1488" i="1"/>
  <c r="AG1504" i="1"/>
  <c r="AG1520" i="1"/>
  <c r="AG1538" i="1"/>
  <c r="AG1554" i="1"/>
  <c r="AG1570" i="1"/>
  <c r="AG1586" i="1"/>
  <c r="AG1599" i="1"/>
  <c r="AG1614" i="1"/>
  <c r="AG1628" i="1"/>
  <c r="AG1641" i="1"/>
  <c r="AG1657" i="1"/>
  <c r="AG1670" i="1"/>
  <c r="AG1686" i="1"/>
  <c r="AG1699" i="1"/>
  <c r="AG1714" i="1"/>
  <c r="AG1728" i="1"/>
  <c r="AG1741" i="1"/>
  <c r="AG1757" i="1"/>
  <c r="AG1770" i="1"/>
  <c r="AG1786" i="1"/>
  <c r="AG1799" i="1"/>
  <c r="AF14" i="1"/>
  <c r="AF28" i="1"/>
  <c r="AF41" i="1"/>
  <c r="AF55" i="1"/>
  <c r="AF67" i="1"/>
  <c r="AF79" i="1"/>
  <c r="AF91" i="1"/>
  <c r="AF105" i="1"/>
  <c r="AF117" i="1"/>
  <c r="AF129" i="1"/>
  <c r="AF141" i="1"/>
  <c r="AF153" i="1"/>
  <c r="AF164" i="1"/>
  <c r="AF175" i="1"/>
  <c r="AF186" i="1"/>
  <c r="AF196" i="1"/>
  <c r="AF206" i="1"/>
  <c r="AF216" i="1"/>
  <c r="AF226" i="1"/>
  <c r="AF236" i="1"/>
  <c r="AF246" i="1"/>
  <c r="AF256" i="1"/>
  <c r="AF266" i="1"/>
  <c r="AF276" i="1"/>
  <c r="AF286" i="1"/>
  <c r="AF296" i="1"/>
  <c r="AF306" i="1"/>
  <c r="AF316" i="1"/>
  <c r="AF326" i="1"/>
  <c r="AF336" i="1"/>
  <c r="AF346" i="1"/>
  <c r="AF356" i="1"/>
  <c r="AF366" i="1"/>
  <c r="AF376" i="1"/>
  <c r="AF386" i="1"/>
  <c r="AF396" i="1"/>
  <c r="AF406" i="1"/>
  <c r="AF416" i="1"/>
  <c r="AF426" i="1"/>
  <c r="AF436" i="1"/>
  <c r="AF446" i="1"/>
  <c r="AF456" i="1"/>
  <c r="AF466" i="1"/>
  <c r="AF476" i="1"/>
  <c r="AF486" i="1"/>
  <c r="AF496" i="1"/>
  <c r="AF506" i="1"/>
  <c r="AF516" i="1"/>
  <c r="AF526" i="1"/>
  <c r="AF536" i="1"/>
  <c r="AF546" i="1"/>
  <c r="AF556" i="1"/>
  <c r="AF566" i="1"/>
  <c r="AF576" i="1"/>
  <c r="AF586" i="1"/>
  <c r="AF596" i="1"/>
  <c r="AF606" i="1"/>
  <c r="AF616" i="1"/>
  <c r="AF626" i="1"/>
  <c r="AF636" i="1"/>
  <c r="AF646" i="1"/>
  <c r="AF656" i="1"/>
  <c r="AF666" i="1"/>
  <c r="AF676" i="1"/>
  <c r="AF686" i="1"/>
  <c r="AF696" i="1"/>
  <c r="AF706" i="1"/>
  <c r="AF716" i="1"/>
  <c r="AF726" i="1"/>
  <c r="AF736" i="1"/>
  <c r="AF746" i="1"/>
  <c r="AF756" i="1"/>
  <c r="AF766" i="1"/>
  <c r="AF776" i="1"/>
  <c r="AF786" i="1"/>
  <c r="AF796" i="1"/>
  <c r="AF806" i="1"/>
  <c r="AF816" i="1"/>
  <c r="AF826" i="1"/>
  <c r="AF836" i="1"/>
  <c r="AF846" i="1"/>
  <c r="AF856" i="1"/>
  <c r="AF866" i="1"/>
  <c r="AF876" i="1"/>
  <c r="AF886" i="1"/>
  <c r="AF896" i="1"/>
  <c r="AF906" i="1"/>
  <c r="AF916" i="1"/>
  <c r="AF926" i="1"/>
  <c r="AF936" i="1"/>
  <c r="AF946" i="1"/>
  <c r="AF956" i="1"/>
  <c r="AF966" i="1"/>
  <c r="AF976" i="1"/>
  <c r="AF986" i="1"/>
  <c r="AF996" i="1"/>
  <c r="AF1006" i="1"/>
  <c r="AF1016" i="1"/>
  <c r="AF1026" i="1"/>
  <c r="AF1036" i="1"/>
  <c r="AF1046" i="1"/>
  <c r="AF1056" i="1"/>
  <c r="AF1066" i="1"/>
  <c r="AF1076" i="1"/>
  <c r="AF1086" i="1"/>
  <c r="AF1096" i="1"/>
  <c r="AF1106" i="1"/>
  <c r="AF1116" i="1"/>
  <c r="AF1126" i="1"/>
  <c r="AF1136" i="1"/>
  <c r="AF1146" i="1"/>
  <c r="AF1156" i="1"/>
  <c r="AF1166" i="1"/>
  <c r="AF1176" i="1"/>
  <c r="AF1186" i="1"/>
  <c r="AF1196" i="1"/>
  <c r="AF1206" i="1"/>
  <c r="AF1216" i="1"/>
  <c r="AF1226" i="1"/>
  <c r="AF1236" i="1"/>
  <c r="AF1246" i="1"/>
  <c r="AF1256" i="1"/>
  <c r="AF1266" i="1"/>
  <c r="AF1276" i="1"/>
  <c r="AF1286" i="1"/>
  <c r="AF1296" i="1"/>
  <c r="AF1306" i="1"/>
  <c r="AF1316" i="1"/>
  <c r="AF1326" i="1"/>
  <c r="AF1336" i="1"/>
  <c r="AF1346" i="1"/>
  <c r="AF1356" i="1"/>
  <c r="AF1366" i="1"/>
  <c r="AF1376" i="1"/>
  <c r="AF1386" i="1"/>
  <c r="AF1396" i="1"/>
  <c r="AF1406" i="1"/>
  <c r="AF1416" i="1"/>
  <c r="AF1426" i="1"/>
  <c r="AF1436" i="1"/>
  <c r="AF1446" i="1"/>
  <c r="AF1456" i="1"/>
  <c r="AF1466" i="1"/>
  <c r="AF1476" i="1"/>
  <c r="AF1486" i="1"/>
  <c r="AF1496" i="1"/>
  <c r="AF1506" i="1"/>
  <c r="AF1516" i="1"/>
  <c r="AF1526" i="1"/>
  <c r="AF1536" i="1"/>
  <c r="AF1546" i="1"/>
  <c r="AF1556" i="1"/>
  <c r="AF1566" i="1"/>
  <c r="AF1576" i="1"/>
  <c r="AF1586" i="1"/>
  <c r="AF1596" i="1"/>
  <c r="AF1606" i="1"/>
  <c r="AF1616" i="1"/>
  <c r="AF1626" i="1"/>
  <c r="AF1636" i="1"/>
  <c r="AF1646" i="1"/>
  <c r="AF1656" i="1"/>
  <c r="AF1666" i="1"/>
  <c r="AF1676" i="1"/>
  <c r="AF1686" i="1"/>
  <c r="AF1696" i="1"/>
  <c r="AF1706" i="1"/>
  <c r="AF1716" i="1"/>
  <c r="AF1726" i="1"/>
  <c r="AF1736" i="1"/>
  <c r="AF1746" i="1"/>
  <c r="AF1756" i="1"/>
  <c r="AF1766" i="1"/>
  <c r="AF1776" i="1"/>
  <c r="AF1786" i="1"/>
  <c r="AF1796" i="1"/>
  <c r="AE6" i="1"/>
  <c r="AE16" i="1"/>
  <c r="AE26" i="1"/>
  <c r="AE36" i="1"/>
  <c r="AE46" i="1"/>
  <c r="AE56" i="1"/>
  <c r="AE66" i="1"/>
  <c r="AE76" i="1"/>
  <c r="AE86" i="1"/>
  <c r="AE96" i="1"/>
  <c r="AE106" i="1"/>
  <c r="AE116" i="1"/>
  <c r="AE126" i="1"/>
  <c r="AE136" i="1"/>
  <c r="AE146" i="1"/>
  <c r="AE156" i="1"/>
  <c r="AE166" i="1"/>
  <c r="AE176" i="1"/>
  <c r="AE186" i="1"/>
  <c r="AE196" i="1"/>
  <c r="AE206" i="1"/>
  <c r="AE216" i="1"/>
  <c r="AE226" i="1"/>
  <c r="AE236" i="1"/>
  <c r="AE246" i="1"/>
  <c r="AE256" i="1"/>
  <c r="AE266" i="1"/>
  <c r="AE276" i="1"/>
  <c r="AE286" i="1"/>
  <c r="AE296" i="1"/>
  <c r="AE306" i="1"/>
  <c r="AE316" i="1"/>
  <c r="AE326" i="1"/>
  <c r="AE336" i="1"/>
  <c r="AE346" i="1"/>
  <c r="AE356" i="1"/>
  <c r="AE366" i="1"/>
  <c r="AE376" i="1"/>
  <c r="AE386" i="1"/>
  <c r="AE396" i="1"/>
  <c r="AE406" i="1"/>
  <c r="AE416" i="1"/>
  <c r="AE426" i="1"/>
  <c r="AE436" i="1"/>
  <c r="AE446" i="1"/>
  <c r="AE456" i="1"/>
  <c r="AE466" i="1"/>
  <c r="AE476" i="1"/>
  <c r="AE486" i="1"/>
  <c r="AE496" i="1"/>
  <c r="AE506" i="1"/>
  <c r="AE516" i="1"/>
  <c r="AE526" i="1"/>
  <c r="AE536" i="1"/>
  <c r="AE546" i="1"/>
  <c r="AE556" i="1"/>
  <c r="AE566" i="1"/>
  <c r="AE576" i="1"/>
  <c r="AE586" i="1"/>
  <c r="AE596" i="1"/>
  <c r="AE606" i="1"/>
  <c r="AE616" i="1"/>
  <c r="AE626" i="1"/>
  <c r="AE636" i="1"/>
  <c r="AE646" i="1"/>
  <c r="AE656" i="1"/>
  <c r="AE666" i="1"/>
  <c r="AE676" i="1"/>
  <c r="AE686" i="1"/>
  <c r="AE696" i="1"/>
  <c r="AE706" i="1"/>
  <c r="AE716" i="1"/>
  <c r="AE726" i="1"/>
  <c r="AE736" i="1"/>
  <c r="AE746" i="1"/>
  <c r="AE756" i="1"/>
  <c r="AE766" i="1"/>
  <c r="AE776" i="1"/>
  <c r="AE786" i="1"/>
  <c r="AE796" i="1"/>
  <c r="AE806" i="1"/>
  <c r="AE816" i="1"/>
  <c r="AE826" i="1"/>
  <c r="AE836" i="1"/>
  <c r="AE846" i="1"/>
  <c r="AE856" i="1"/>
  <c r="AE866" i="1"/>
  <c r="AE876" i="1"/>
  <c r="AE886" i="1"/>
  <c r="AE896" i="1"/>
  <c r="AE906" i="1"/>
  <c r="AG799" i="1"/>
  <c r="AG859" i="1"/>
  <c r="AG909" i="1"/>
  <c r="AG949" i="1"/>
  <c r="AG980" i="1"/>
  <c r="AG1014" i="1"/>
  <c r="AG1049" i="1"/>
  <c r="AG1080" i="1"/>
  <c r="AG1114" i="1"/>
  <c r="AG1147" i="1"/>
  <c r="AG1170" i="1"/>
  <c r="AG1197" i="1"/>
  <c r="AG1220" i="1"/>
  <c r="AG1247" i="1"/>
  <c r="AG1270" i="1"/>
  <c r="AG1297" i="1"/>
  <c r="AG1320" i="1"/>
  <c r="AG1344" i="1"/>
  <c r="AG1364" i="1"/>
  <c r="AG1384" i="1"/>
  <c r="AG1404" i="1"/>
  <c r="AG1421" i="1"/>
  <c r="AG1439" i="1"/>
  <c r="AG1457" i="1"/>
  <c r="AG1471" i="1"/>
  <c r="AG1489" i="1"/>
  <c r="AG1507" i="1"/>
  <c r="AG1521" i="1"/>
  <c r="AG1539" i="1"/>
  <c r="AG1557" i="1"/>
  <c r="AG1571" i="1"/>
  <c r="AG1587" i="1"/>
  <c r="AG1600" i="1"/>
  <c r="AG1616" i="1"/>
  <c r="AG1629" i="1"/>
  <c r="AG1644" i="1"/>
  <c r="AG1658" i="1"/>
  <c r="AG1671" i="1"/>
  <c r="AG1687" i="1"/>
  <c r="AG1700" i="1"/>
  <c r="AG1716" i="1"/>
  <c r="AG1729" i="1"/>
  <c r="AG1744" i="1"/>
  <c r="AG1758" i="1"/>
  <c r="AG1771" i="1"/>
  <c r="AG1787" i="1"/>
  <c r="AG1800" i="1"/>
  <c r="AF16" i="1"/>
  <c r="AF29" i="1"/>
  <c r="AF44" i="1"/>
  <c r="AF56" i="1"/>
  <c r="AF68" i="1"/>
  <c r="AF80" i="1"/>
  <c r="AF94" i="1"/>
  <c r="AF106" i="1"/>
  <c r="AF118" i="1"/>
  <c r="AF130" i="1"/>
  <c r="AF143" i="1"/>
  <c r="AF154" i="1"/>
  <c r="AF165" i="1"/>
  <c r="AF176" i="1"/>
  <c r="AF187" i="1"/>
  <c r="AF197" i="1"/>
  <c r="AF207" i="1"/>
  <c r="AF217" i="1"/>
  <c r="AF227" i="1"/>
  <c r="AF237" i="1"/>
  <c r="AF247" i="1"/>
  <c r="AF257" i="1"/>
  <c r="AF267" i="1"/>
  <c r="AF277" i="1"/>
  <c r="AF287" i="1"/>
  <c r="AF297" i="1"/>
  <c r="AF307" i="1"/>
  <c r="AF317" i="1"/>
  <c r="AF327" i="1"/>
  <c r="AF337" i="1"/>
  <c r="AF347" i="1"/>
  <c r="AF357" i="1"/>
  <c r="AF367" i="1"/>
  <c r="AF377" i="1"/>
  <c r="AF387" i="1"/>
  <c r="AF397" i="1"/>
  <c r="AF407" i="1"/>
  <c r="AF417" i="1"/>
  <c r="AF427" i="1"/>
  <c r="AF437" i="1"/>
  <c r="AF447" i="1"/>
  <c r="AF457" i="1"/>
  <c r="AF467" i="1"/>
  <c r="AF477" i="1"/>
  <c r="AF487" i="1"/>
  <c r="AF497" i="1"/>
  <c r="AF507" i="1"/>
  <c r="AF517" i="1"/>
  <c r="AF527" i="1"/>
  <c r="AF537" i="1"/>
  <c r="AF547" i="1"/>
  <c r="AF557" i="1"/>
  <c r="AF567" i="1"/>
  <c r="AF577" i="1"/>
  <c r="AF587" i="1"/>
  <c r="AF597" i="1"/>
  <c r="AF607" i="1"/>
  <c r="AF617" i="1"/>
  <c r="AF627" i="1"/>
  <c r="AF637" i="1"/>
  <c r="AF647" i="1"/>
  <c r="AF657" i="1"/>
  <c r="AF667" i="1"/>
  <c r="AF677" i="1"/>
  <c r="AF687" i="1"/>
  <c r="AF697" i="1"/>
  <c r="AF707" i="1"/>
  <c r="AF717" i="1"/>
  <c r="AF727" i="1"/>
  <c r="AF737" i="1"/>
  <c r="AF747" i="1"/>
  <c r="AF757" i="1"/>
  <c r="AF767" i="1"/>
  <c r="AF777" i="1"/>
  <c r="AF787" i="1"/>
  <c r="AF797" i="1"/>
  <c r="AF807" i="1"/>
  <c r="AF817" i="1"/>
  <c r="AF827" i="1"/>
  <c r="AF837" i="1"/>
  <c r="AF847" i="1"/>
  <c r="AF857" i="1"/>
  <c r="AF867" i="1"/>
  <c r="AF877" i="1"/>
  <c r="AF887" i="1"/>
  <c r="AF897" i="1"/>
  <c r="AF907" i="1"/>
  <c r="AF917" i="1"/>
  <c r="AF927" i="1"/>
  <c r="AF937" i="1"/>
  <c r="AF947" i="1"/>
  <c r="AF957" i="1"/>
  <c r="AF967" i="1"/>
  <c r="AF977" i="1"/>
  <c r="AF987" i="1"/>
  <c r="AF997" i="1"/>
  <c r="AF1007" i="1"/>
  <c r="AF1017" i="1"/>
  <c r="AF1027" i="1"/>
  <c r="AF1037" i="1"/>
  <c r="AF1047" i="1"/>
  <c r="AF1057" i="1"/>
  <c r="AF1067" i="1"/>
  <c r="AF1077" i="1"/>
  <c r="AF1087" i="1"/>
  <c r="AF1097" i="1"/>
  <c r="AF1107" i="1"/>
  <c r="AF1117" i="1"/>
  <c r="AF1127" i="1"/>
  <c r="AF1137" i="1"/>
  <c r="AF1147" i="1"/>
  <c r="AF1157" i="1"/>
  <c r="AF1167" i="1"/>
  <c r="AF1177" i="1"/>
  <c r="AF1187" i="1"/>
  <c r="AF1197" i="1"/>
  <c r="AF1207" i="1"/>
  <c r="AF1217" i="1"/>
  <c r="AF1227" i="1"/>
  <c r="AF1237" i="1"/>
  <c r="AF1247" i="1"/>
  <c r="AF1257" i="1"/>
  <c r="AF1267" i="1"/>
  <c r="AF1277" i="1"/>
  <c r="AF1287" i="1"/>
  <c r="AF1297" i="1"/>
  <c r="AF1307" i="1"/>
  <c r="AF1317" i="1"/>
  <c r="AF1327" i="1"/>
  <c r="AF1337" i="1"/>
  <c r="AF1347" i="1"/>
  <c r="AF1357" i="1"/>
  <c r="AF1367" i="1"/>
  <c r="AF1377" i="1"/>
  <c r="AF1387" i="1"/>
  <c r="AF1397" i="1"/>
  <c r="AF1407" i="1"/>
  <c r="AF1417" i="1"/>
  <c r="AF1427" i="1"/>
  <c r="AF1437" i="1"/>
  <c r="AF1447" i="1"/>
  <c r="AF1457" i="1"/>
  <c r="AF1467" i="1"/>
  <c r="AF1477" i="1"/>
  <c r="AF1487" i="1"/>
  <c r="AF1497" i="1"/>
  <c r="AF1507" i="1"/>
  <c r="AF1517" i="1"/>
  <c r="AF1527" i="1"/>
  <c r="AF1537" i="1"/>
  <c r="AF1547" i="1"/>
  <c r="AF1557" i="1"/>
  <c r="AF1567" i="1"/>
  <c r="AF1577" i="1"/>
  <c r="AF1587" i="1"/>
  <c r="AF1597" i="1"/>
  <c r="AF1607" i="1"/>
  <c r="AF1617" i="1"/>
  <c r="AF1627" i="1"/>
  <c r="AF1637" i="1"/>
  <c r="AF1647" i="1"/>
  <c r="AF1657" i="1"/>
  <c r="AF1667" i="1"/>
  <c r="AF1677" i="1"/>
  <c r="AF1687" i="1"/>
  <c r="AF1697" i="1"/>
  <c r="AF1707" i="1"/>
  <c r="AF1717" i="1"/>
  <c r="AF1727" i="1"/>
  <c r="AF1737" i="1"/>
  <c r="AF1747" i="1"/>
  <c r="AF1757" i="1"/>
  <c r="AF1767" i="1"/>
  <c r="AF1777" i="1"/>
  <c r="AF1787" i="1"/>
  <c r="AF1797" i="1"/>
  <c r="AE7" i="1"/>
  <c r="AE17" i="1"/>
  <c r="AE27" i="1"/>
  <c r="AE37" i="1"/>
  <c r="AE47" i="1"/>
  <c r="AE57" i="1"/>
  <c r="AE67" i="1"/>
  <c r="AE77" i="1"/>
  <c r="AE87" i="1"/>
  <c r="AE97" i="1"/>
  <c r="AE107" i="1"/>
  <c r="AE117" i="1"/>
  <c r="AE127" i="1"/>
  <c r="AE137" i="1"/>
  <c r="AE147" i="1"/>
  <c r="AE157" i="1"/>
  <c r="AE167" i="1"/>
  <c r="AE177" i="1"/>
  <c r="AE187" i="1"/>
  <c r="AE197" i="1"/>
  <c r="AE207" i="1"/>
  <c r="AE217" i="1"/>
  <c r="AE227" i="1"/>
  <c r="AE237" i="1"/>
  <c r="AG809" i="1"/>
  <c r="AG860" i="1"/>
  <c r="AG910" i="1"/>
  <c r="AG950" i="1"/>
  <c r="AG984" i="1"/>
  <c r="AG1019" i="1"/>
  <c r="AG1050" i="1"/>
  <c r="AG1084" i="1"/>
  <c r="AG1119" i="1"/>
  <c r="AG1149" i="1"/>
  <c r="AG1174" i="1"/>
  <c r="AG1199" i="1"/>
  <c r="AG1224" i="1"/>
  <c r="AG1249" i="1"/>
  <c r="AG1274" i="1"/>
  <c r="AG1299" i="1"/>
  <c r="AG1324" i="1"/>
  <c r="AG1347" i="1"/>
  <c r="AG1367" i="1"/>
  <c r="AG1387" i="1"/>
  <c r="AG1407" i="1"/>
  <c r="AG1424" i="1"/>
  <c r="AG1440" i="1"/>
  <c r="AG1458" i="1"/>
  <c r="AG1474" i="1"/>
  <c r="AG1490" i="1"/>
  <c r="AG1508" i="1"/>
  <c r="AG1524" i="1"/>
  <c r="AG1540" i="1"/>
  <c r="AG1558" i="1"/>
  <c r="AG1574" i="1"/>
  <c r="AG1588" i="1"/>
  <c r="AG1601" i="1"/>
  <c r="AG1617" i="1"/>
  <c r="AG1630" i="1"/>
  <c r="AG1646" i="1"/>
  <c r="AG1659" i="1"/>
  <c r="AG1674" i="1"/>
  <c r="AG1688" i="1"/>
  <c r="AG1701" i="1"/>
  <c r="AG1717" i="1"/>
  <c r="AG1730" i="1"/>
  <c r="AG1746" i="1"/>
  <c r="AG1759" i="1"/>
  <c r="AG1774" i="1"/>
  <c r="AG1788" i="1"/>
  <c r="AG1801" i="1"/>
  <c r="AF17" i="1"/>
  <c r="AF30" i="1"/>
  <c r="AF45" i="1"/>
  <c r="AF57" i="1"/>
  <c r="AF69" i="1"/>
  <c r="AF81" i="1"/>
  <c r="AF95" i="1"/>
  <c r="AF107" i="1"/>
  <c r="AF119" i="1"/>
  <c r="AF131" i="1"/>
  <c r="AF144" i="1"/>
  <c r="AF155" i="1"/>
  <c r="AF166" i="1"/>
  <c r="AF177" i="1"/>
  <c r="AF188" i="1"/>
  <c r="AF198" i="1"/>
  <c r="AF208" i="1"/>
  <c r="AF218" i="1"/>
  <c r="AF228" i="1"/>
  <c r="AF238" i="1"/>
  <c r="AF248" i="1"/>
  <c r="AF258" i="1"/>
  <c r="AF268" i="1"/>
  <c r="AF278" i="1"/>
  <c r="AF288" i="1"/>
  <c r="AF298" i="1"/>
  <c r="AF308" i="1"/>
  <c r="AF318" i="1"/>
  <c r="AF328" i="1"/>
  <c r="AF338" i="1"/>
  <c r="AF348" i="1"/>
  <c r="AF358" i="1"/>
  <c r="AF368" i="1"/>
  <c r="AF378" i="1"/>
  <c r="AF388" i="1"/>
  <c r="AF398" i="1"/>
  <c r="AF408" i="1"/>
  <c r="AF418" i="1"/>
  <c r="AF428" i="1"/>
  <c r="AF438" i="1"/>
  <c r="AF448" i="1"/>
  <c r="AF458" i="1"/>
  <c r="AF468" i="1"/>
  <c r="AF478" i="1"/>
  <c r="AF488" i="1"/>
  <c r="AF498" i="1"/>
  <c r="AF508" i="1"/>
  <c r="AF518" i="1"/>
  <c r="AF528" i="1"/>
  <c r="AF538" i="1"/>
  <c r="AF548" i="1"/>
  <c r="AF558" i="1"/>
  <c r="AF568" i="1"/>
  <c r="AF578" i="1"/>
  <c r="AF588" i="1"/>
  <c r="AF598" i="1"/>
  <c r="AF608" i="1"/>
  <c r="AF618" i="1"/>
  <c r="AF628" i="1"/>
  <c r="AF638" i="1"/>
  <c r="AF648" i="1"/>
  <c r="AF658" i="1"/>
  <c r="AF668" i="1"/>
  <c r="AF678" i="1"/>
  <c r="AF688" i="1"/>
  <c r="AF698" i="1"/>
  <c r="AF708" i="1"/>
  <c r="AF718" i="1"/>
  <c r="AF728" i="1"/>
  <c r="AF738" i="1"/>
  <c r="AF748" i="1"/>
  <c r="AF758" i="1"/>
  <c r="AF768" i="1"/>
  <c r="AF778" i="1"/>
  <c r="AF788" i="1"/>
  <c r="AF798" i="1"/>
  <c r="AF808" i="1"/>
  <c r="AF818" i="1"/>
  <c r="AF828" i="1"/>
  <c r="AF838" i="1"/>
  <c r="AF848" i="1"/>
  <c r="AF858" i="1"/>
  <c r="AF868" i="1"/>
  <c r="AF878" i="1"/>
  <c r="AF888" i="1"/>
  <c r="AF898" i="1"/>
  <c r="AF908" i="1"/>
  <c r="AF918" i="1"/>
  <c r="AF928" i="1"/>
  <c r="AF938" i="1"/>
  <c r="AF948" i="1"/>
  <c r="AF958" i="1"/>
  <c r="AF968" i="1"/>
  <c r="AF978" i="1"/>
  <c r="AF988" i="1"/>
  <c r="AF998" i="1"/>
  <c r="AF1008" i="1"/>
  <c r="AF1018" i="1"/>
  <c r="AF1028" i="1"/>
  <c r="AF1038" i="1"/>
  <c r="AF1048" i="1"/>
  <c r="AF1058" i="1"/>
  <c r="AF1068" i="1"/>
  <c r="AF1078" i="1"/>
  <c r="AF1088" i="1"/>
  <c r="AF1098" i="1"/>
  <c r="AF1108" i="1"/>
  <c r="AF1118" i="1"/>
  <c r="AF1128" i="1"/>
  <c r="AF1138" i="1"/>
  <c r="AF1148" i="1"/>
  <c r="AF1158" i="1"/>
  <c r="AF1168" i="1"/>
  <c r="AF1178" i="1"/>
  <c r="AF1188" i="1"/>
  <c r="AF1198" i="1"/>
  <c r="AF1208" i="1"/>
  <c r="AF1218" i="1"/>
  <c r="AF1228" i="1"/>
  <c r="AF1238" i="1"/>
  <c r="AF1248" i="1"/>
  <c r="AF1258" i="1"/>
  <c r="AF1268" i="1"/>
  <c r="AF1278" i="1"/>
  <c r="AF1288" i="1"/>
  <c r="AF1298" i="1"/>
  <c r="AF1308" i="1"/>
  <c r="AF1318" i="1"/>
  <c r="AF1328" i="1"/>
  <c r="AF1338" i="1"/>
  <c r="AF1348" i="1"/>
  <c r="AF1358" i="1"/>
  <c r="AF1368" i="1"/>
  <c r="AF1378" i="1"/>
  <c r="AF1388" i="1"/>
  <c r="AF1398" i="1"/>
  <c r="AF1408" i="1"/>
  <c r="AF1418" i="1"/>
  <c r="AF1428" i="1"/>
  <c r="AF1438" i="1"/>
  <c r="AF1448" i="1"/>
  <c r="AF1458" i="1"/>
  <c r="AF1468" i="1"/>
  <c r="AF1478" i="1"/>
  <c r="AF1488" i="1"/>
  <c r="AF1498" i="1"/>
  <c r="AF1508" i="1"/>
  <c r="AF1518" i="1"/>
  <c r="AF1528" i="1"/>
  <c r="AF1538" i="1"/>
  <c r="AF1548" i="1"/>
  <c r="AF1558" i="1"/>
  <c r="AF1568" i="1"/>
  <c r="AF1578" i="1"/>
  <c r="AF1588" i="1"/>
  <c r="AF1598" i="1"/>
  <c r="AF1608" i="1"/>
  <c r="AF1618" i="1"/>
  <c r="AF1628" i="1"/>
  <c r="AF1638" i="1"/>
  <c r="AF1648" i="1"/>
  <c r="AG819" i="1"/>
  <c r="AG869" i="1"/>
  <c r="AG919" i="1"/>
  <c r="AG954" i="1"/>
  <c r="AG989" i="1"/>
  <c r="AG1020" i="1"/>
  <c r="AG1054" i="1"/>
  <c r="AG1089" i="1"/>
  <c r="AG1120" i="1"/>
  <c r="AG1150" i="1"/>
  <c r="AG1177" i="1"/>
  <c r="AG1200" i="1"/>
  <c r="AG1227" i="1"/>
  <c r="AG1250" i="1"/>
  <c r="AG1277" i="1"/>
  <c r="AG1300" i="1"/>
  <c r="AG1327" i="1"/>
  <c r="AG1348" i="1"/>
  <c r="AG1368" i="1"/>
  <c r="AG1388" i="1"/>
  <c r="AG1408" i="1"/>
  <c r="AG1427" i="1"/>
  <c r="AG1441" i="1"/>
  <c r="AG1459" i="1"/>
  <c r="AG1477" i="1"/>
  <c r="AG1491" i="1"/>
  <c r="AG1509" i="1"/>
  <c r="AG1527" i="1"/>
  <c r="AG1541" i="1"/>
  <c r="AG1559" i="1"/>
  <c r="AG1576" i="1"/>
  <c r="AG1589" i="1"/>
  <c r="AG1604" i="1"/>
  <c r="AG1618" i="1"/>
  <c r="AG1631" i="1"/>
  <c r="AG1647" i="1"/>
  <c r="AG1660" i="1"/>
  <c r="AG1676" i="1"/>
  <c r="AG1689" i="1"/>
  <c r="AG1704" i="1"/>
  <c r="AG1718" i="1"/>
  <c r="AG1731" i="1"/>
  <c r="AG1747" i="1"/>
  <c r="AG1760" i="1"/>
  <c r="AG1776" i="1"/>
  <c r="AG1789" i="1"/>
  <c r="AF4" i="1"/>
  <c r="AF18" i="1"/>
  <c r="AF31" i="1"/>
  <c r="AF46" i="1"/>
  <c r="AF58" i="1"/>
  <c r="AF70" i="1"/>
  <c r="AF84" i="1"/>
  <c r="AF96" i="1"/>
  <c r="AF108" i="1"/>
  <c r="AF120" i="1"/>
  <c r="AF134" i="1"/>
  <c r="AF145" i="1"/>
  <c r="AF156" i="1"/>
  <c r="AF167" i="1"/>
  <c r="AF178" i="1"/>
  <c r="AF189" i="1"/>
  <c r="AF199" i="1"/>
  <c r="AF209" i="1"/>
  <c r="AF219" i="1"/>
  <c r="AF229" i="1"/>
  <c r="AF239" i="1"/>
  <c r="AF249" i="1"/>
  <c r="AF259" i="1"/>
  <c r="AF269" i="1"/>
  <c r="AF279" i="1"/>
  <c r="AF289" i="1"/>
  <c r="AF299" i="1"/>
  <c r="AF309" i="1"/>
  <c r="AF319" i="1"/>
  <c r="AF329" i="1"/>
  <c r="AF339" i="1"/>
  <c r="AF349" i="1"/>
  <c r="AF359" i="1"/>
  <c r="AF369" i="1"/>
  <c r="AF379" i="1"/>
  <c r="AF389" i="1"/>
  <c r="AF399" i="1"/>
  <c r="AF409" i="1"/>
  <c r="AF419" i="1"/>
  <c r="AF429" i="1"/>
  <c r="AF439" i="1"/>
  <c r="AF449" i="1"/>
  <c r="AF459" i="1"/>
  <c r="AF469" i="1"/>
  <c r="AF479" i="1"/>
  <c r="AF489" i="1"/>
  <c r="AF499" i="1"/>
  <c r="AF509" i="1"/>
  <c r="AF519" i="1"/>
  <c r="AF529" i="1"/>
  <c r="AF539" i="1"/>
  <c r="AF549" i="1"/>
  <c r="AF559" i="1"/>
  <c r="AF569" i="1"/>
  <c r="AF579" i="1"/>
  <c r="AF589" i="1"/>
  <c r="AF599" i="1"/>
  <c r="AF609" i="1"/>
  <c r="AF619" i="1"/>
  <c r="AF629" i="1"/>
  <c r="AF639" i="1"/>
  <c r="AF649" i="1"/>
  <c r="AF659" i="1"/>
  <c r="AF669" i="1"/>
  <c r="AF679" i="1"/>
  <c r="AF689" i="1"/>
  <c r="AF699" i="1"/>
  <c r="AF709" i="1"/>
  <c r="AF719" i="1"/>
  <c r="AF729" i="1"/>
  <c r="AF739" i="1"/>
  <c r="AF749" i="1"/>
  <c r="AF759" i="1"/>
  <c r="AF769" i="1"/>
  <c r="AF779" i="1"/>
  <c r="AF789" i="1"/>
  <c r="AF799" i="1"/>
  <c r="AF809" i="1"/>
  <c r="AF819" i="1"/>
  <c r="AF829" i="1"/>
  <c r="AF839" i="1"/>
  <c r="AF849" i="1"/>
  <c r="AF859" i="1"/>
  <c r="AF869" i="1"/>
  <c r="AF879" i="1"/>
  <c r="AF889" i="1"/>
  <c r="AF899" i="1"/>
  <c r="AF909" i="1"/>
  <c r="AF919" i="1"/>
  <c r="AF929" i="1"/>
  <c r="AF939" i="1"/>
  <c r="AF949" i="1"/>
  <c r="AF959" i="1"/>
  <c r="AF969" i="1"/>
  <c r="AF979" i="1"/>
  <c r="AF989" i="1"/>
  <c r="AF999" i="1"/>
  <c r="AF1009" i="1"/>
  <c r="AF1019" i="1"/>
  <c r="AF1029" i="1"/>
  <c r="AF1039" i="1"/>
  <c r="AF1049" i="1"/>
  <c r="AF1059" i="1"/>
  <c r="AF1069" i="1"/>
  <c r="AF1079" i="1"/>
  <c r="AF1089" i="1"/>
  <c r="AF1099" i="1"/>
  <c r="AF1109" i="1"/>
  <c r="AF1119" i="1"/>
  <c r="AF1129" i="1"/>
  <c r="AF1139" i="1"/>
  <c r="AF1149" i="1"/>
  <c r="AF1159" i="1"/>
  <c r="AF1169" i="1"/>
  <c r="AF1179" i="1"/>
  <c r="AF1189" i="1"/>
  <c r="AF1199" i="1"/>
  <c r="AF1209" i="1"/>
  <c r="AF1219" i="1"/>
  <c r="AF1229" i="1"/>
  <c r="AG820" i="1"/>
  <c r="AG870" i="1"/>
  <c r="AG920" i="1"/>
  <c r="AG959" i="1"/>
  <c r="AG990" i="1"/>
  <c r="AG1024" i="1"/>
  <c r="AG1059" i="1"/>
  <c r="AG1090" i="1"/>
  <c r="AG1124" i="1"/>
  <c r="AG1154" i="1"/>
  <c r="AG1179" i="1"/>
  <c r="AG1204" i="1"/>
  <c r="AG1229" i="1"/>
  <c r="AG1254" i="1"/>
  <c r="AG1279" i="1"/>
  <c r="AG1304" i="1"/>
  <c r="AG1329" i="1"/>
  <c r="AG1349" i="1"/>
  <c r="AG1369" i="1"/>
  <c r="AG1389" i="1"/>
  <c r="AG1409" i="1"/>
  <c r="AG1428" i="1"/>
  <c r="AG1444" i="1"/>
  <c r="AG1460" i="1"/>
  <c r="AG1478" i="1"/>
  <c r="AG1494" i="1"/>
  <c r="AG1510" i="1"/>
  <c r="AG1528" i="1"/>
  <c r="AG1544" i="1"/>
  <c r="AG1560" i="1"/>
  <c r="AG1577" i="1"/>
  <c r="AG1590" i="1"/>
  <c r="AG1606" i="1"/>
  <c r="AG1619" i="1"/>
  <c r="AG1634" i="1"/>
  <c r="AG1648" i="1"/>
  <c r="AG1661" i="1"/>
  <c r="AG1677" i="1"/>
  <c r="AG1690" i="1"/>
  <c r="AG1706" i="1"/>
  <c r="AG1719" i="1"/>
  <c r="AG1734" i="1"/>
  <c r="AG1748" i="1"/>
  <c r="AG1761" i="1"/>
  <c r="AG1777" i="1"/>
  <c r="AG1790" i="1"/>
  <c r="AF6" i="1"/>
  <c r="AF19" i="1"/>
  <c r="AF34" i="1"/>
  <c r="AF47" i="1"/>
  <c r="AF59" i="1"/>
  <c r="AF71" i="1"/>
  <c r="AF85" i="1"/>
  <c r="AF97" i="1"/>
  <c r="AF109" i="1"/>
  <c r="AF121" i="1"/>
  <c r="AF135" i="1"/>
  <c r="AF146" i="1"/>
  <c r="AF157" i="1"/>
  <c r="AF168" i="1"/>
  <c r="AF179" i="1"/>
  <c r="AF190" i="1"/>
  <c r="AF200" i="1"/>
  <c r="AF210" i="1"/>
  <c r="AF220" i="1"/>
  <c r="AF230" i="1"/>
  <c r="AF240" i="1"/>
  <c r="AF250" i="1"/>
  <c r="AF260" i="1"/>
  <c r="AF270" i="1"/>
  <c r="AF280" i="1"/>
  <c r="AF290" i="1"/>
  <c r="AF300" i="1"/>
  <c r="AF310" i="1"/>
  <c r="AF320" i="1"/>
  <c r="AF330" i="1"/>
  <c r="AF340" i="1"/>
  <c r="AF350" i="1"/>
  <c r="AF360" i="1"/>
  <c r="AF370" i="1"/>
  <c r="AF380" i="1"/>
  <c r="AF390" i="1"/>
  <c r="AF400" i="1"/>
  <c r="AF410" i="1"/>
  <c r="AF420" i="1"/>
  <c r="AF430" i="1"/>
  <c r="AF440" i="1"/>
  <c r="AF450" i="1"/>
  <c r="AF460" i="1"/>
  <c r="AF470" i="1"/>
  <c r="AF480" i="1"/>
  <c r="AF490" i="1"/>
  <c r="AF500" i="1"/>
  <c r="AF510" i="1"/>
  <c r="AF520" i="1"/>
  <c r="AF530" i="1"/>
  <c r="AF540" i="1"/>
  <c r="AF550" i="1"/>
  <c r="AF560" i="1"/>
  <c r="AF570" i="1"/>
  <c r="AF580" i="1"/>
  <c r="AF590" i="1"/>
  <c r="AF600" i="1"/>
  <c r="AF610" i="1"/>
  <c r="AF620" i="1"/>
  <c r="AF630" i="1"/>
  <c r="AF640" i="1"/>
  <c r="AF650" i="1"/>
  <c r="AF660" i="1"/>
  <c r="AF670" i="1"/>
  <c r="AF680" i="1"/>
  <c r="AF690" i="1"/>
  <c r="AF700" i="1"/>
  <c r="AF710" i="1"/>
  <c r="AF720" i="1"/>
  <c r="AF730" i="1"/>
  <c r="AF740" i="1"/>
  <c r="AF750" i="1"/>
  <c r="AF760" i="1"/>
  <c r="AF770" i="1"/>
  <c r="AF780" i="1"/>
  <c r="AF790" i="1"/>
  <c r="AF800" i="1"/>
  <c r="AF810" i="1"/>
  <c r="AF820" i="1"/>
  <c r="AF830" i="1"/>
  <c r="AF840" i="1"/>
  <c r="AF850" i="1"/>
  <c r="AF860" i="1"/>
  <c r="AF870" i="1"/>
  <c r="AF880" i="1"/>
  <c r="AF890" i="1"/>
  <c r="AF900" i="1"/>
  <c r="AF910" i="1"/>
  <c r="AF920" i="1"/>
  <c r="AF930" i="1"/>
  <c r="AF940" i="1"/>
  <c r="AF950" i="1"/>
  <c r="AF960" i="1"/>
  <c r="AF970" i="1"/>
  <c r="AF980" i="1"/>
  <c r="AF990" i="1"/>
  <c r="AF1000" i="1"/>
  <c r="AF1010" i="1"/>
  <c r="AF1020" i="1"/>
  <c r="AF1030" i="1"/>
  <c r="AF1040" i="1"/>
  <c r="AF1050" i="1"/>
  <c r="AF1060" i="1"/>
  <c r="AF1070" i="1"/>
  <c r="AF1080" i="1"/>
  <c r="AF1090" i="1"/>
  <c r="AF1100" i="1"/>
  <c r="AF1110" i="1"/>
  <c r="AF1120" i="1"/>
  <c r="AF1130" i="1"/>
  <c r="AF1140" i="1"/>
  <c r="AF1150" i="1"/>
  <c r="AF1160" i="1"/>
  <c r="AF1170" i="1"/>
  <c r="AF1180" i="1"/>
  <c r="AF1190" i="1"/>
  <c r="AF1200" i="1"/>
  <c r="AF1210" i="1"/>
  <c r="AF1220" i="1"/>
  <c r="AF1230" i="1"/>
  <c r="AF1240" i="1"/>
  <c r="AF1250" i="1"/>
  <c r="AF1260" i="1"/>
  <c r="AF1270" i="1"/>
  <c r="AF1280" i="1"/>
  <c r="AF1290" i="1"/>
  <c r="AF1300" i="1"/>
  <c r="AF1310" i="1"/>
  <c r="AF1320" i="1"/>
  <c r="AF1330" i="1"/>
  <c r="AF1340" i="1"/>
  <c r="AF1350" i="1"/>
  <c r="AF1360" i="1"/>
  <c r="AF1370" i="1"/>
  <c r="AF1380" i="1"/>
  <c r="AF1390" i="1"/>
  <c r="AF1400" i="1"/>
  <c r="AF1410" i="1"/>
  <c r="AF1420" i="1"/>
  <c r="AF1430" i="1"/>
  <c r="AF1440" i="1"/>
  <c r="AF1450" i="1"/>
  <c r="AF1460" i="1"/>
  <c r="AF1470" i="1"/>
  <c r="AF1480" i="1"/>
  <c r="AF1490" i="1"/>
  <c r="AF1500" i="1"/>
  <c r="AF1510" i="1"/>
  <c r="AF1520" i="1"/>
  <c r="AF1530" i="1"/>
  <c r="AF1540" i="1"/>
  <c r="AF1550" i="1"/>
  <c r="AF1560" i="1"/>
  <c r="AF1570" i="1"/>
  <c r="AF1580" i="1"/>
  <c r="AF1590" i="1"/>
  <c r="AF1600" i="1"/>
  <c r="AF1610" i="1"/>
  <c r="AF1620" i="1"/>
  <c r="AF1630" i="1"/>
  <c r="AF1640" i="1"/>
  <c r="AF1650" i="1"/>
  <c r="AF1660" i="1"/>
  <c r="AF1670" i="1"/>
  <c r="AF1680" i="1"/>
  <c r="AF1690" i="1"/>
  <c r="AF1700" i="1"/>
  <c r="AF1710" i="1"/>
  <c r="AF1239" i="1"/>
  <c r="AF1339" i="1"/>
  <c r="AF1439" i="1"/>
  <c r="AF1521" i="1"/>
  <c r="AF1571" i="1"/>
  <c r="AF1619" i="1"/>
  <c r="AF1651" i="1"/>
  <c r="AF1678" i="1"/>
  <c r="AF1701" i="1"/>
  <c r="AF1722" i="1"/>
  <c r="AF1742" i="1"/>
  <c r="AF1762" i="1"/>
  <c r="AF1780" i="1"/>
  <c r="AF1798" i="1"/>
  <c r="AE12" i="1"/>
  <c r="AE30" i="1"/>
  <c r="AE48" i="1"/>
  <c r="AE62" i="1"/>
  <c r="AE80" i="1"/>
  <c r="AE98" i="1"/>
  <c r="AE112" i="1"/>
  <c r="AE130" i="1"/>
  <c r="AE148" i="1"/>
  <c r="AE162" i="1"/>
  <c r="AE180" i="1"/>
  <c r="AE198" i="1"/>
  <c r="AE212" i="1"/>
  <c r="AE229" i="1"/>
  <c r="AE242" i="1"/>
  <c r="AE254" i="1"/>
  <c r="AE268" i="1"/>
  <c r="AE280" i="1"/>
  <c r="AE292" i="1"/>
  <c r="AE304" i="1"/>
  <c r="AE318" i="1"/>
  <c r="AE329" i="1"/>
  <c r="AE340" i="1"/>
  <c r="AE351" i="1"/>
  <c r="AE362" i="1"/>
  <c r="AE373" i="1"/>
  <c r="AE384" i="1"/>
  <c r="AE395" i="1"/>
  <c r="AE407" i="1"/>
  <c r="AE418" i="1"/>
  <c r="AE429" i="1"/>
  <c r="AE440" i="1"/>
  <c r="AE451" i="1"/>
  <c r="AE462" i="1"/>
  <c r="AE473" i="1"/>
  <c r="AE484" i="1"/>
  <c r="AE495" i="1"/>
  <c r="AE507" i="1"/>
  <c r="AE518" i="1"/>
  <c r="AE529" i="1"/>
  <c r="AE540" i="1"/>
  <c r="AE551" i="1"/>
  <c r="AE562" i="1"/>
  <c r="AE573" i="1"/>
  <c r="AE584" i="1"/>
  <c r="AE595" i="1"/>
  <c r="AE607" i="1"/>
  <c r="AE618" i="1"/>
  <c r="AE629" i="1"/>
  <c r="AE640" i="1"/>
  <c r="AE651" i="1"/>
  <c r="AE662" i="1"/>
  <c r="AE673" i="1"/>
  <c r="AE684" i="1"/>
  <c r="AE695" i="1"/>
  <c r="AE707" i="1"/>
  <c r="AE718" i="1"/>
  <c r="AE729" i="1"/>
  <c r="AE740" i="1"/>
  <c r="AE751" i="1"/>
  <c r="AE762" i="1"/>
  <c r="AE773" i="1"/>
  <c r="AE784" i="1"/>
  <c r="AE795" i="1"/>
  <c r="AE807" i="1"/>
  <c r="AE818" i="1"/>
  <c r="AE829" i="1"/>
  <c r="AE840" i="1"/>
  <c r="AE851" i="1"/>
  <c r="AE862" i="1"/>
  <c r="AE873" i="1"/>
  <c r="AE884" i="1"/>
  <c r="AE895" i="1"/>
  <c r="AE907" i="1"/>
  <c r="AE917" i="1"/>
  <c r="AE927" i="1"/>
  <c r="AE937" i="1"/>
  <c r="AE947" i="1"/>
  <c r="AE957" i="1"/>
  <c r="AE967" i="1"/>
  <c r="AE977" i="1"/>
  <c r="AE987" i="1"/>
  <c r="AE997" i="1"/>
  <c r="AE1007" i="1"/>
  <c r="AE1017" i="1"/>
  <c r="AE1027" i="1"/>
  <c r="AE1037" i="1"/>
  <c r="AE1047" i="1"/>
  <c r="AE1057" i="1"/>
  <c r="AE1067" i="1"/>
  <c r="AE1077" i="1"/>
  <c r="AE1087" i="1"/>
  <c r="AE1097" i="1"/>
  <c r="AE1107" i="1"/>
  <c r="AE1117" i="1"/>
  <c r="AE1127" i="1"/>
  <c r="AE1137" i="1"/>
  <c r="AE1147" i="1"/>
  <c r="AE1157" i="1"/>
  <c r="AE1167" i="1"/>
  <c r="AE1177" i="1"/>
  <c r="AE1187" i="1"/>
  <c r="AE1197" i="1"/>
  <c r="AE1207" i="1"/>
  <c r="AE1217" i="1"/>
  <c r="AE1227" i="1"/>
  <c r="AE1237" i="1"/>
  <c r="AE1247" i="1"/>
  <c r="AE1257" i="1"/>
  <c r="AE1267" i="1"/>
  <c r="AE1277" i="1"/>
  <c r="AE1287" i="1"/>
  <c r="AE1297" i="1"/>
  <c r="AE1307" i="1"/>
  <c r="AE1317" i="1"/>
  <c r="AE1327" i="1"/>
  <c r="AE1337" i="1"/>
  <c r="AE1347" i="1"/>
  <c r="AE1357" i="1"/>
  <c r="AE1367" i="1"/>
  <c r="AE1377" i="1"/>
  <c r="AE1387" i="1"/>
  <c r="AE1397" i="1"/>
  <c r="AE1407" i="1"/>
  <c r="AE1417" i="1"/>
  <c r="AE1427" i="1"/>
  <c r="AE1437" i="1"/>
  <c r="AE1447" i="1"/>
  <c r="AE1457" i="1"/>
  <c r="AE1467" i="1"/>
  <c r="AE1477" i="1"/>
  <c r="AE1487" i="1"/>
  <c r="AE1497" i="1"/>
  <c r="AE1507" i="1"/>
  <c r="AE1517" i="1"/>
  <c r="AE1527" i="1"/>
  <c r="AE1537" i="1"/>
  <c r="AE1547" i="1"/>
  <c r="AE1557" i="1"/>
  <c r="AE1567" i="1"/>
  <c r="AE1577" i="1"/>
  <c r="AE1587" i="1"/>
  <c r="AE1597" i="1"/>
  <c r="AE1607" i="1"/>
  <c r="AE1617" i="1"/>
  <c r="AE1627" i="1"/>
  <c r="AE1637" i="1"/>
  <c r="AE1647" i="1"/>
  <c r="AE1657" i="1"/>
  <c r="AE1667" i="1"/>
  <c r="AE1677" i="1"/>
  <c r="AE1687" i="1"/>
  <c r="AE1697" i="1"/>
  <c r="AE1707" i="1"/>
  <c r="AE1717" i="1"/>
  <c r="AE1727" i="1"/>
  <c r="AE1737" i="1"/>
  <c r="AE1747" i="1"/>
  <c r="AE1757" i="1"/>
  <c r="AE1767" i="1"/>
  <c r="AE1777" i="1"/>
  <c r="AE1787" i="1"/>
  <c r="AE1797" i="1"/>
  <c r="AD7" i="1"/>
  <c r="AD17" i="1"/>
  <c r="AD27" i="1"/>
  <c r="AD37" i="1"/>
  <c r="AD47" i="1"/>
  <c r="AD57" i="1"/>
  <c r="AD67" i="1"/>
  <c r="AD77" i="1"/>
  <c r="AD87" i="1"/>
  <c r="AD97" i="1"/>
  <c r="AD107" i="1"/>
  <c r="AD117" i="1"/>
  <c r="AD127" i="1"/>
  <c r="AD137" i="1"/>
  <c r="AD147" i="1"/>
  <c r="AD157" i="1"/>
  <c r="AD167" i="1"/>
  <c r="AD177" i="1"/>
  <c r="AD187" i="1"/>
  <c r="AD197" i="1"/>
  <c r="AD207" i="1"/>
  <c r="AD217" i="1"/>
  <c r="AD227" i="1"/>
  <c r="AD237" i="1"/>
  <c r="AD247" i="1"/>
  <c r="AD257" i="1"/>
  <c r="AD267" i="1"/>
  <c r="AD277" i="1"/>
  <c r="AD287" i="1"/>
  <c r="AD297" i="1"/>
  <c r="AD307" i="1"/>
  <c r="AD317" i="1"/>
  <c r="AD327" i="1"/>
  <c r="AD337" i="1"/>
  <c r="AD347" i="1"/>
  <c r="AD357" i="1"/>
  <c r="AD367" i="1"/>
  <c r="AD377" i="1"/>
  <c r="AD387" i="1"/>
  <c r="AD397" i="1"/>
  <c r="AD407" i="1"/>
  <c r="AD417" i="1"/>
  <c r="AD427" i="1"/>
  <c r="AD437" i="1"/>
  <c r="AD447" i="1"/>
  <c r="AD457" i="1"/>
  <c r="AD467" i="1"/>
  <c r="AD477" i="1"/>
  <c r="AD487" i="1"/>
  <c r="AD497" i="1"/>
  <c r="AD507" i="1"/>
  <c r="AD517" i="1"/>
  <c r="AD527" i="1"/>
  <c r="AD537" i="1"/>
  <c r="AD547" i="1"/>
  <c r="AD557" i="1"/>
  <c r="AD567" i="1"/>
  <c r="AD577" i="1"/>
  <c r="AD587" i="1"/>
  <c r="AD597" i="1"/>
  <c r="AD607" i="1"/>
  <c r="AD617" i="1"/>
  <c r="AD627" i="1"/>
  <c r="AD637" i="1"/>
  <c r="AD647" i="1"/>
  <c r="AD657" i="1"/>
  <c r="AD667" i="1"/>
  <c r="AD677" i="1"/>
  <c r="AD687" i="1"/>
  <c r="AD697" i="1"/>
  <c r="AF1249" i="1"/>
  <c r="AF1349" i="1"/>
  <c r="AF1449" i="1"/>
  <c r="AF1529" i="1"/>
  <c r="AF1579" i="1"/>
  <c r="AF1621" i="1"/>
  <c r="AF1652" i="1"/>
  <c r="AF1679" i="1"/>
  <c r="AF1702" i="1"/>
  <c r="AF1728" i="1"/>
  <c r="AF1748" i="1"/>
  <c r="AF1763" i="1"/>
  <c r="AF1781" i="1"/>
  <c r="AF1799" i="1"/>
  <c r="AE13" i="1"/>
  <c r="AE31" i="1"/>
  <c r="AE49" i="1"/>
  <c r="AE63" i="1"/>
  <c r="AE81" i="1"/>
  <c r="AE99" i="1"/>
  <c r="AE113" i="1"/>
  <c r="AE131" i="1"/>
  <c r="AE149" i="1"/>
  <c r="AE163" i="1"/>
  <c r="AE181" i="1"/>
  <c r="AE199" i="1"/>
  <c r="AE213" i="1"/>
  <c r="AE230" i="1"/>
  <c r="AE243" i="1"/>
  <c r="AE257" i="1"/>
  <c r="AE269" i="1"/>
  <c r="AE281" i="1"/>
  <c r="AE293" i="1"/>
  <c r="AE307" i="1"/>
  <c r="AE319" i="1"/>
  <c r="AE330" i="1"/>
  <c r="AE341" i="1"/>
  <c r="AE352" i="1"/>
  <c r="AE363" i="1"/>
  <c r="AE374" i="1"/>
  <c r="AE385" i="1"/>
  <c r="AE397" i="1"/>
  <c r="AE408" i="1"/>
  <c r="AE419" i="1"/>
  <c r="AE430" i="1"/>
  <c r="AE441" i="1"/>
  <c r="AE452" i="1"/>
  <c r="AE463" i="1"/>
  <c r="AE474" i="1"/>
  <c r="AE485" i="1"/>
  <c r="AE497" i="1"/>
  <c r="AE508" i="1"/>
  <c r="AE519" i="1"/>
  <c r="AE530" i="1"/>
  <c r="AE541" i="1"/>
  <c r="AE552" i="1"/>
  <c r="AE563" i="1"/>
  <c r="AE574" i="1"/>
  <c r="AE585" i="1"/>
  <c r="AE597" i="1"/>
  <c r="AE608" i="1"/>
  <c r="AE619" i="1"/>
  <c r="AE630" i="1"/>
  <c r="AE641" i="1"/>
  <c r="AE652" i="1"/>
  <c r="AE663" i="1"/>
  <c r="AE674" i="1"/>
  <c r="AE685" i="1"/>
  <c r="AE697" i="1"/>
  <c r="AE708" i="1"/>
  <c r="AE719" i="1"/>
  <c r="AE730" i="1"/>
  <c r="AE741" i="1"/>
  <c r="AE752" i="1"/>
  <c r="AE763" i="1"/>
  <c r="AE774" i="1"/>
  <c r="AE785" i="1"/>
  <c r="AE797" i="1"/>
  <c r="AE808" i="1"/>
  <c r="AE819" i="1"/>
  <c r="AE830" i="1"/>
  <c r="AE841" i="1"/>
  <c r="AE852" i="1"/>
  <c r="AE863" i="1"/>
  <c r="AE874" i="1"/>
  <c r="AE885" i="1"/>
  <c r="AE897" i="1"/>
  <c r="AE908" i="1"/>
  <c r="AE918" i="1"/>
  <c r="AE928" i="1"/>
  <c r="AE938" i="1"/>
  <c r="AE948" i="1"/>
  <c r="AE958" i="1"/>
  <c r="AE968" i="1"/>
  <c r="AE978" i="1"/>
  <c r="AE988" i="1"/>
  <c r="AE998" i="1"/>
  <c r="AE1008" i="1"/>
  <c r="AE1018" i="1"/>
  <c r="AE1028" i="1"/>
  <c r="AE1038" i="1"/>
  <c r="AE1048" i="1"/>
  <c r="AE1058" i="1"/>
  <c r="AE1068" i="1"/>
  <c r="AE1078" i="1"/>
  <c r="AE1088" i="1"/>
  <c r="AE1098" i="1"/>
  <c r="AE1108" i="1"/>
  <c r="AE1118" i="1"/>
  <c r="AE1128" i="1"/>
  <c r="AE1138" i="1"/>
  <c r="AE1148" i="1"/>
  <c r="AE1158" i="1"/>
  <c r="AE1168" i="1"/>
  <c r="AE1178" i="1"/>
  <c r="AE1188" i="1"/>
  <c r="AE1198" i="1"/>
  <c r="AE1208" i="1"/>
  <c r="AE1218" i="1"/>
  <c r="AE1228" i="1"/>
  <c r="AE1238" i="1"/>
  <c r="AE1248" i="1"/>
  <c r="AE1258" i="1"/>
  <c r="AE1268" i="1"/>
  <c r="AE1278" i="1"/>
  <c r="AE1288" i="1"/>
  <c r="AE1298" i="1"/>
  <c r="AE1308" i="1"/>
  <c r="AE1318" i="1"/>
  <c r="AE1328" i="1"/>
  <c r="AE1338" i="1"/>
  <c r="AE1348" i="1"/>
  <c r="AE1358" i="1"/>
  <c r="AE1368" i="1"/>
  <c r="AE1378" i="1"/>
  <c r="AE1388" i="1"/>
  <c r="AE1398" i="1"/>
  <c r="AE1408" i="1"/>
  <c r="AE1418" i="1"/>
  <c r="AE1428" i="1"/>
  <c r="AE1438" i="1"/>
  <c r="AE1448" i="1"/>
  <c r="AE1458" i="1"/>
  <c r="AE1468" i="1"/>
  <c r="AE1478" i="1"/>
  <c r="AE1488" i="1"/>
  <c r="AE1498" i="1"/>
  <c r="AE1508" i="1"/>
  <c r="AE1518" i="1"/>
  <c r="AE1528" i="1"/>
  <c r="AE1538" i="1"/>
  <c r="AE1548" i="1"/>
  <c r="AE1558" i="1"/>
  <c r="AE1568" i="1"/>
  <c r="AE1578" i="1"/>
  <c r="AE1588" i="1"/>
  <c r="AE1598" i="1"/>
  <c r="AE1608" i="1"/>
  <c r="AE1618" i="1"/>
  <c r="AE1628" i="1"/>
  <c r="AE1638" i="1"/>
  <c r="AE1648" i="1"/>
  <c r="AE1658" i="1"/>
  <c r="AE1668" i="1"/>
  <c r="AE1678" i="1"/>
  <c r="AE1688" i="1"/>
  <c r="AE1698" i="1"/>
  <c r="AE1708" i="1"/>
  <c r="AE1718" i="1"/>
  <c r="AE1728" i="1"/>
  <c r="AE1738" i="1"/>
  <c r="AE1748" i="1"/>
  <c r="AE1758" i="1"/>
  <c r="AE1768" i="1"/>
  <c r="AE1778" i="1"/>
  <c r="AE1788" i="1"/>
  <c r="AE1798" i="1"/>
  <c r="AD8" i="1"/>
  <c r="AD18" i="1"/>
  <c r="AD28" i="1"/>
  <c r="AD38" i="1"/>
  <c r="AD48" i="1"/>
  <c r="AD58" i="1"/>
  <c r="AD68" i="1"/>
  <c r="AD78" i="1"/>
  <c r="AD88" i="1"/>
  <c r="AD98" i="1"/>
  <c r="AD108" i="1"/>
  <c r="AD118" i="1"/>
  <c r="AD128" i="1"/>
  <c r="AD138" i="1"/>
  <c r="AD148" i="1"/>
  <c r="AD158" i="1"/>
  <c r="AD168" i="1"/>
  <c r="AD178" i="1"/>
  <c r="AD188" i="1"/>
  <c r="AD198" i="1"/>
  <c r="AD208" i="1"/>
  <c r="AD218" i="1"/>
  <c r="AD228" i="1"/>
  <c r="AD238" i="1"/>
  <c r="AD248" i="1"/>
  <c r="AD258" i="1"/>
  <c r="AD268" i="1"/>
  <c r="AD278" i="1"/>
  <c r="AD288" i="1"/>
  <c r="AD298" i="1"/>
  <c r="AD308" i="1"/>
  <c r="AD318" i="1"/>
  <c r="AD328" i="1"/>
  <c r="AD338" i="1"/>
  <c r="AD348" i="1"/>
  <c r="AD358" i="1"/>
  <c r="AD368" i="1"/>
  <c r="AD378" i="1"/>
  <c r="AD388" i="1"/>
  <c r="AD398" i="1"/>
  <c r="AD408" i="1"/>
  <c r="AD418" i="1"/>
  <c r="AD428" i="1"/>
  <c r="AD438" i="1"/>
  <c r="AD448" i="1"/>
  <c r="AD458" i="1"/>
  <c r="AD468" i="1"/>
  <c r="AD478" i="1"/>
  <c r="AD488" i="1"/>
  <c r="AD498" i="1"/>
  <c r="AD508" i="1"/>
  <c r="AD518" i="1"/>
  <c r="AD528" i="1"/>
  <c r="AD538" i="1"/>
  <c r="AD548" i="1"/>
  <c r="AD558" i="1"/>
  <c r="AD568" i="1"/>
  <c r="AD578" i="1"/>
  <c r="AD588" i="1"/>
  <c r="AD598" i="1"/>
  <c r="AD608" i="1"/>
  <c r="AD618" i="1"/>
  <c r="AD628" i="1"/>
  <c r="AD638" i="1"/>
  <c r="AD648" i="1"/>
  <c r="AD658" i="1"/>
  <c r="AD668" i="1"/>
  <c r="AF1259" i="1"/>
  <c r="AF1359" i="1"/>
  <c r="AF1459" i="1"/>
  <c r="AF1531" i="1"/>
  <c r="AF1581" i="1"/>
  <c r="AF1622" i="1"/>
  <c r="AF1658" i="1"/>
  <c r="AF1681" i="1"/>
  <c r="AF1708" i="1"/>
  <c r="AF1729" i="1"/>
  <c r="AF1749" i="1"/>
  <c r="AF1768" i="1"/>
  <c r="AF1782" i="1"/>
  <c r="AF1800" i="1"/>
  <c r="AE18" i="1"/>
  <c r="AE32" i="1"/>
  <c r="AE50" i="1"/>
  <c r="AE68" i="1"/>
  <c r="AE82" i="1"/>
  <c r="AE100" i="1"/>
  <c r="AE118" i="1"/>
  <c r="AE132" i="1"/>
  <c r="AE150" i="1"/>
  <c r="AE168" i="1"/>
  <c r="AE182" i="1"/>
  <c r="AE200" i="1"/>
  <c r="AE218" i="1"/>
  <c r="AE231" i="1"/>
  <c r="AE244" i="1"/>
  <c r="AE258" i="1"/>
  <c r="AE270" i="1"/>
  <c r="AE282" i="1"/>
  <c r="AE294" i="1"/>
  <c r="AE308" i="1"/>
  <c r="AE320" i="1"/>
  <c r="AE331" i="1"/>
  <c r="AE342" i="1"/>
  <c r="AE353" i="1"/>
  <c r="AE364" i="1"/>
  <c r="AE375" i="1"/>
  <c r="AE387" i="1"/>
  <c r="AE398" i="1"/>
  <c r="AE409" i="1"/>
  <c r="AE420" i="1"/>
  <c r="AE431" i="1"/>
  <c r="AE442" i="1"/>
  <c r="AE453" i="1"/>
  <c r="AE464" i="1"/>
  <c r="AE475" i="1"/>
  <c r="AE487" i="1"/>
  <c r="AE498" i="1"/>
  <c r="AE509" i="1"/>
  <c r="AE520" i="1"/>
  <c r="AE531" i="1"/>
  <c r="AE542" i="1"/>
  <c r="AE553" i="1"/>
  <c r="AE564" i="1"/>
  <c r="AE575" i="1"/>
  <c r="AE587" i="1"/>
  <c r="AE598" i="1"/>
  <c r="AE609" i="1"/>
  <c r="AE620" i="1"/>
  <c r="AE631" i="1"/>
  <c r="AE642" i="1"/>
  <c r="AE653" i="1"/>
  <c r="AE664" i="1"/>
  <c r="AE675" i="1"/>
  <c r="AE687" i="1"/>
  <c r="AE698" i="1"/>
  <c r="AE709" i="1"/>
  <c r="AE720" i="1"/>
  <c r="AE731" i="1"/>
  <c r="AE742" i="1"/>
  <c r="AE753" i="1"/>
  <c r="AE764" i="1"/>
  <c r="AE775" i="1"/>
  <c r="AE787" i="1"/>
  <c r="AE798" i="1"/>
  <c r="AE809" i="1"/>
  <c r="AE820" i="1"/>
  <c r="AE831" i="1"/>
  <c r="AE842" i="1"/>
  <c r="AE853" i="1"/>
  <c r="AE864" i="1"/>
  <c r="AE875" i="1"/>
  <c r="AE887" i="1"/>
  <c r="AE898" i="1"/>
  <c r="AE909" i="1"/>
  <c r="AE919" i="1"/>
  <c r="AE929" i="1"/>
  <c r="AE939" i="1"/>
  <c r="AE949" i="1"/>
  <c r="AE959" i="1"/>
  <c r="AE969" i="1"/>
  <c r="AE979" i="1"/>
  <c r="AE989" i="1"/>
  <c r="AE999" i="1"/>
  <c r="AE1009" i="1"/>
  <c r="AE1019" i="1"/>
  <c r="AE1029" i="1"/>
  <c r="AE1039" i="1"/>
  <c r="AE1049" i="1"/>
  <c r="AE1059" i="1"/>
  <c r="AE1069" i="1"/>
  <c r="AE1079" i="1"/>
  <c r="AE1089" i="1"/>
  <c r="AE1099" i="1"/>
  <c r="AE1109" i="1"/>
  <c r="AE1119" i="1"/>
  <c r="AE1129" i="1"/>
  <c r="AE1139" i="1"/>
  <c r="AE1149" i="1"/>
  <c r="AE1159" i="1"/>
  <c r="AE1169" i="1"/>
  <c r="AE1179" i="1"/>
  <c r="AE1189" i="1"/>
  <c r="AE1199" i="1"/>
  <c r="AE1209" i="1"/>
  <c r="AE1219" i="1"/>
  <c r="AE1229" i="1"/>
  <c r="AE1239" i="1"/>
  <c r="AE1249" i="1"/>
  <c r="AE1259" i="1"/>
  <c r="AE1269" i="1"/>
  <c r="AE1279" i="1"/>
  <c r="AE1289" i="1"/>
  <c r="AE1299" i="1"/>
  <c r="AE1309" i="1"/>
  <c r="AE1319" i="1"/>
  <c r="AE1329" i="1"/>
  <c r="AE1339" i="1"/>
  <c r="AE1349" i="1"/>
  <c r="AE1359" i="1"/>
  <c r="AE1369" i="1"/>
  <c r="AE1379" i="1"/>
  <c r="AE1389" i="1"/>
  <c r="AE1399" i="1"/>
  <c r="AE1409" i="1"/>
  <c r="AE1419" i="1"/>
  <c r="AE1429" i="1"/>
  <c r="AE1439" i="1"/>
  <c r="AE1449" i="1"/>
  <c r="AE1459" i="1"/>
  <c r="AE1469" i="1"/>
  <c r="AE1479" i="1"/>
  <c r="AE1489" i="1"/>
  <c r="AE1499" i="1"/>
  <c r="AE1509" i="1"/>
  <c r="AE1519" i="1"/>
  <c r="AE1529" i="1"/>
  <c r="AE1539" i="1"/>
  <c r="AE1549" i="1"/>
  <c r="AE1559" i="1"/>
  <c r="AE1569" i="1"/>
  <c r="AE1579" i="1"/>
  <c r="AE1589" i="1"/>
  <c r="AE1599" i="1"/>
  <c r="AE1609" i="1"/>
  <c r="AE1619" i="1"/>
  <c r="AE1629" i="1"/>
  <c r="AE1639" i="1"/>
  <c r="AE1649" i="1"/>
  <c r="AE1659" i="1"/>
  <c r="AE1669" i="1"/>
  <c r="AE1679" i="1"/>
  <c r="AE1689" i="1"/>
  <c r="AE1699" i="1"/>
  <c r="AE1709" i="1"/>
  <c r="AE1719" i="1"/>
  <c r="AE1729" i="1"/>
  <c r="AE1739" i="1"/>
  <c r="AE1749" i="1"/>
  <c r="AE1759" i="1"/>
  <c r="AE1769" i="1"/>
  <c r="AE1779" i="1"/>
  <c r="AE1789" i="1"/>
  <c r="AE1799" i="1"/>
  <c r="AD9" i="1"/>
  <c r="AD19" i="1"/>
  <c r="AD29" i="1"/>
  <c r="AD39" i="1"/>
  <c r="AD49" i="1"/>
  <c r="AD59" i="1"/>
  <c r="AD69" i="1"/>
  <c r="AD79" i="1"/>
  <c r="AD89" i="1"/>
  <c r="AD99" i="1"/>
  <c r="AD109" i="1"/>
  <c r="AD119" i="1"/>
  <c r="AD129" i="1"/>
  <c r="AD139" i="1"/>
  <c r="AD149" i="1"/>
  <c r="AD159" i="1"/>
  <c r="AD169" i="1"/>
  <c r="AD179" i="1"/>
  <c r="AD189" i="1"/>
  <c r="AD199" i="1"/>
  <c r="AD209" i="1"/>
  <c r="AD219" i="1"/>
  <c r="AD229" i="1"/>
  <c r="AD239" i="1"/>
  <c r="AD249" i="1"/>
  <c r="AD259" i="1"/>
  <c r="AD269" i="1"/>
  <c r="AD279" i="1"/>
  <c r="AD289" i="1"/>
  <c r="AD299" i="1"/>
  <c r="AD309" i="1"/>
  <c r="AD319" i="1"/>
  <c r="AD329" i="1"/>
  <c r="AD339" i="1"/>
  <c r="AD349" i="1"/>
  <c r="AD359" i="1"/>
  <c r="AD369" i="1"/>
  <c r="AD379" i="1"/>
  <c r="AD389" i="1"/>
  <c r="AD399" i="1"/>
  <c r="AD409" i="1"/>
  <c r="AD419" i="1"/>
  <c r="AD429" i="1"/>
  <c r="AD439" i="1"/>
  <c r="AD449" i="1"/>
  <c r="AD459" i="1"/>
  <c r="AD469" i="1"/>
  <c r="AD479" i="1"/>
  <c r="AD489" i="1"/>
  <c r="AD499" i="1"/>
  <c r="AD509" i="1"/>
  <c r="AD519" i="1"/>
  <c r="AD529" i="1"/>
  <c r="AD539" i="1"/>
  <c r="AD549" i="1"/>
  <c r="AF1269" i="1"/>
  <c r="AF1369" i="1"/>
  <c r="AF1469" i="1"/>
  <c r="AF1539" i="1"/>
  <c r="AF1589" i="1"/>
  <c r="AF1629" i="1"/>
  <c r="AF1659" i="1"/>
  <c r="AF1682" i="1"/>
  <c r="AF1709" i="1"/>
  <c r="AF1730" i="1"/>
  <c r="AF1750" i="1"/>
  <c r="AF1769" i="1"/>
  <c r="AF1783" i="1"/>
  <c r="AF1801" i="1"/>
  <c r="AE19" i="1"/>
  <c r="AE33" i="1"/>
  <c r="AE51" i="1"/>
  <c r="AE69" i="1"/>
  <c r="AE83" i="1"/>
  <c r="AE101" i="1"/>
  <c r="AE119" i="1"/>
  <c r="AE133" i="1"/>
  <c r="AE151" i="1"/>
  <c r="AE169" i="1"/>
  <c r="AE183" i="1"/>
  <c r="AE201" i="1"/>
  <c r="AE219" i="1"/>
  <c r="AE232" i="1"/>
  <c r="AE247" i="1"/>
  <c r="AE259" i="1"/>
  <c r="AE271" i="1"/>
  <c r="AE283" i="1"/>
  <c r="AE297" i="1"/>
  <c r="AE309" i="1"/>
  <c r="AE321" i="1"/>
  <c r="AE332" i="1"/>
  <c r="AE343" i="1"/>
  <c r="AE354" i="1"/>
  <c r="AE365" i="1"/>
  <c r="AE377" i="1"/>
  <c r="AE388" i="1"/>
  <c r="AE399" i="1"/>
  <c r="AE410" i="1"/>
  <c r="AE421" i="1"/>
  <c r="AE432" i="1"/>
  <c r="AE443" i="1"/>
  <c r="AE454" i="1"/>
  <c r="AE465" i="1"/>
  <c r="AE477" i="1"/>
  <c r="AE488" i="1"/>
  <c r="AE499" i="1"/>
  <c r="AE510" i="1"/>
  <c r="AE521" i="1"/>
  <c r="AE532" i="1"/>
  <c r="AE543" i="1"/>
  <c r="AE554" i="1"/>
  <c r="AE565" i="1"/>
  <c r="AE577" i="1"/>
  <c r="AE588" i="1"/>
  <c r="AE599" i="1"/>
  <c r="AE610" i="1"/>
  <c r="AE621" i="1"/>
  <c r="AE632" i="1"/>
  <c r="AE643" i="1"/>
  <c r="AE654" i="1"/>
  <c r="AE665" i="1"/>
  <c r="AE677" i="1"/>
  <c r="AE688" i="1"/>
  <c r="AE699" i="1"/>
  <c r="AE710" i="1"/>
  <c r="AE721" i="1"/>
  <c r="AE732" i="1"/>
  <c r="AE743" i="1"/>
  <c r="AE754" i="1"/>
  <c r="AE765" i="1"/>
  <c r="AE777" i="1"/>
  <c r="AE788" i="1"/>
  <c r="AE799" i="1"/>
  <c r="AE810" i="1"/>
  <c r="AE821" i="1"/>
  <c r="AE832" i="1"/>
  <c r="AE843" i="1"/>
  <c r="AE854" i="1"/>
  <c r="AE865" i="1"/>
  <c r="AE877" i="1"/>
  <c r="AE888" i="1"/>
  <c r="AE899" i="1"/>
  <c r="AE910" i="1"/>
  <c r="AE920" i="1"/>
  <c r="AE930" i="1"/>
  <c r="AE940" i="1"/>
  <c r="AE950" i="1"/>
  <c r="AE960" i="1"/>
  <c r="AE970" i="1"/>
  <c r="AE980" i="1"/>
  <c r="AE990" i="1"/>
  <c r="AE1000" i="1"/>
  <c r="AE1010" i="1"/>
  <c r="AE1020" i="1"/>
  <c r="AE1030" i="1"/>
  <c r="AE1040" i="1"/>
  <c r="AE1050" i="1"/>
  <c r="AE1060" i="1"/>
  <c r="AE1070" i="1"/>
  <c r="AE1080" i="1"/>
  <c r="AE1090" i="1"/>
  <c r="AE1100" i="1"/>
  <c r="AE1110" i="1"/>
  <c r="AE1120" i="1"/>
  <c r="AE1130" i="1"/>
  <c r="AE1140" i="1"/>
  <c r="AE1150" i="1"/>
  <c r="AE1160" i="1"/>
  <c r="AE1170" i="1"/>
  <c r="AE1180" i="1"/>
  <c r="AE1190" i="1"/>
  <c r="AE1200" i="1"/>
  <c r="AE1210" i="1"/>
  <c r="AE1220" i="1"/>
  <c r="AE1230" i="1"/>
  <c r="AE1240" i="1"/>
  <c r="AE1250" i="1"/>
  <c r="AE1260" i="1"/>
  <c r="AE1270" i="1"/>
  <c r="AE1280" i="1"/>
  <c r="AE1290" i="1"/>
  <c r="AE1300" i="1"/>
  <c r="AE1310" i="1"/>
  <c r="AE1320" i="1"/>
  <c r="AE1330" i="1"/>
  <c r="AE1340" i="1"/>
  <c r="AE1350" i="1"/>
  <c r="AE1360" i="1"/>
  <c r="AE1370" i="1"/>
  <c r="AE1380" i="1"/>
  <c r="AE1390" i="1"/>
  <c r="AE1400" i="1"/>
  <c r="AE1410" i="1"/>
  <c r="AE1420" i="1"/>
  <c r="AE1430" i="1"/>
  <c r="AE1440" i="1"/>
  <c r="AE1450" i="1"/>
  <c r="AE1460" i="1"/>
  <c r="AE1470" i="1"/>
  <c r="AE1480" i="1"/>
  <c r="AE1490" i="1"/>
  <c r="AE1500" i="1"/>
  <c r="AE1510" i="1"/>
  <c r="AE1520" i="1"/>
  <c r="AE1530" i="1"/>
  <c r="AE1540" i="1"/>
  <c r="AE1550" i="1"/>
  <c r="AE1560" i="1"/>
  <c r="AE1570" i="1"/>
  <c r="AE1580" i="1"/>
  <c r="AE1590" i="1"/>
  <c r="AE1600" i="1"/>
  <c r="AE1610" i="1"/>
  <c r="AE1620" i="1"/>
  <c r="AE1630" i="1"/>
  <c r="AE1640" i="1"/>
  <c r="AE1650" i="1"/>
  <c r="AE1660" i="1"/>
  <c r="AE1670" i="1"/>
  <c r="AE1680" i="1"/>
  <c r="AE1690" i="1"/>
  <c r="AE1700" i="1"/>
  <c r="AE1710" i="1"/>
  <c r="AE1720" i="1"/>
  <c r="AE1730" i="1"/>
  <c r="AE1740" i="1"/>
  <c r="AE1750" i="1"/>
  <c r="AE1760" i="1"/>
  <c r="AE1770" i="1"/>
  <c r="AE1780" i="1"/>
  <c r="AE1790" i="1"/>
  <c r="AE1800" i="1"/>
  <c r="AD10" i="1"/>
  <c r="AD20" i="1"/>
  <c r="AD30" i="1"/>
  <c r="AD40" i="1"/>
  <c r="AD50" i="1"/>
  <c r="AD60" i="1"/>
  <c r="AD70" i="1"/>
  <c r="AD80" i="1"/>
  <c r="AD90" i="1"/>
  <c r="AD100" i="1"/>
  <c r="AD110" i="1"/>
  <c r="AD120" i="1"/>
  <c r="AD130" i="1"/>
  <c r="AD140" i="1"/>
  <c r="AD150" i="1"/>
  <c r="AD160" i="1"/>
  <c r="AD170" i="1"/>
  <c r="AD180" i="1"/>
  <c r="AD190" i="1"/>
  <c r="AD200" i="1"/>
  <c r="AD210" i="1"/>
  <c r="AD220" i="1"/>
  <c r="AD230" i="1"/>
  <c r="AD240" i="1"/>
  <c r="AD250" i="1"/>
  <c r="AD260" i="1"/>
  <c r="AD270" i="1"/>
  <c r="AD280" i="1"/>
  <c r="AD290" i="1"/>
  <c r="AD300" i="1"/>
  <c r="AD310" i="1"/>
  <c r="AD320" i="1"/>
  <c r="AD330" i="1"/>
  <c r="AD340" i="1"/>
  <c r="AD350" i="1"/>
  <c r="AD360" i="1"/>
  <c r="AD370" i="1"/>
  <c r="AD380" i="1"/>
  <c r="AD390" i="1"/>
  <c r="AD400" i="1"/>
  <c r="AD410" i="1"/>
  <c r="AD420" i="1"/>
  <c r="AD430" i="1"/>
  <c r="AD440" i="1"/>
  <c r="AD450" i="1"/>
  <c r="AD460" i="1"/>
  <c r="AD470" i="1"/>
  <c r="AD480" i="1"/>
  <c r="AD490" i="1"/>
  <c r="AD500" i="1"/>
  <c r="AD510" i="1"/>
  <c r="AD520" i="1"/>
  <c r="AD530" i="1"/>
  <c r="AD540" i="1"/>
  <c r="AD550" i="1"/>
  <c r="AD560" i="1"/>
  <c r="AD570" i="1"/>
  <c r="AD580" i="1"/>
  <c r="AD590" i="1"/>
  <c r="AD600" i="1"/>
  <c r="AF1279" i="1"/>
  <c r="AF1379" i="1"/>
  <c r="AF1479" i="1"/>
  <c r="AF1541" i="1"/>
  <c r="AF1591" i="1"/>
  <c r="AF1631" i="1"/>
  <c r="AF1661" i="1"/>
  <c r="AF1688" i="1"/>
  <c r="AF1711" i="1"/>
  <c r="AF1731" i="1"/>
  <c r="AF1751" i="1"/>
  <c r="AF1770" i="1"/>
  <c r="AF1788" i="1"/>
  <c r="AF1802" i="1"/>
  <c r="AE20" i="1"/>
  <c r="AE38" i="1"/>
  <c r="AE52" i="1"/>
  <c r="AE70" i="1"/>
  <c r="AE88" i="1"/>
  <c r="AE102" i="1"/>
  <c r="AE120" i="1"/>
  <c r="AE138" i="1"/>
  <c r="AE152" i="1"/>
  <c r="AE170" i="1"/>
  <c r="AE188" i="1"/>
  <c r="AE202" i="1"/>
  <c r="AE220" i="1"/>
  <c r="AE233" i="1"/>
  <c r="AE248" i="1"/>
  <c r="AE260" i="1"/>
  <c r="AE272" i="1"/>
  <c r="AE284" i="1"/>
  <c r="AE298" i="1"/>
  <c r="AE310" i="1"/>
  <c r="AE322" i="1"/>
  <c r="AE333" i="1"/>
  <c r="AE344" i="1"/>
  <c r="AE355" i="1"/>
  <c r="AE367" i="1"/>
  <c r="AE378" i="1"/>
  <c r="AE389" i="1"/>
  <c r="AE400" i="1"/>
  <c r="AE411" i="1"/>
  <c r="AE422" i="1"/>
  <c r="AE433" i="1"/>
  <c r="AE444" i="1"/>
  <c r="AE455" i="1"/>
  <c r="AE467" i="1"/>
  <c r="AE478" i="1"/>
  <c r="AE489" i="1"/>
  <c r="AE500" i="1"/>
  <c r="AE511" i="1"/>
  <c r="AE522" i="1"/>
  <c r="AE533" i="1"/>
  <c r="AE544" i="1"/>
  <c r="AE555" i="1"/>
  <c r="AE567" i="1"/>
  <c r="AE578" i="1"/>
  <c r="AE589" i="1"/>
  <c r="AE600" i="1"/>
  <c r="AE611" i="1"/>
  <c r="AE622" i="1"/>
  <c r="AE633" i="1"/>
  <c r="AE644" i="1"/>
  <c r="AE655" i="1"/>
  <c r="AE667" i="1"/>
  <c r="AE678" i="1"/>
  <c r="AE689" i="1"/>
  <c r="AE700" i="1"/>
  <c r="AE711" i="1"/>
  <c r="AE722" i="1"/>
  <c r="AE733" i="1"/>
  <c r="AE744" i="1"/>
  <c r="AE755" i="1"/>
  <c r="AE767" i="1"/>
  <c r="AE778" i="1"/>
  <c r="AE789" i="1"/>
  <c r="AE800" i="1"/>
  <c r="AE811" i="1"/>
  <c r="AE822" i="1"/>
  <c r="AE833" i="1"/>
  <c r="AE844" i="1"/>
  <c r="AE855" i="1"/>
  <c r="AE867" i="1"/>
  <c r="AE878" i="1"/>
  <c r="AE889" i="1"/>
  <c r="AE900" i="1"/>
  <c r="AE911" i="1"/>
  <c r="AE921" i="1"/>
  <c r="AE931" i="1"/>
  <c r="AE941" i="1"/>
  <c r="AE951" i="1"/>
  <c r="AE961" i="1"/>
  <c r="AE971" i="1"/>
  <c r="AE981" i="1"/>
  <c r="AE991" i="1"/>
  <c r="AE1001" i="1"/>
  <c r="AE1011" i="1"/>
  <c r="AE1021" i="1"/>
  <c r="AE1031" i="1"/>
  <c r="AE1041" i="1"/>
  <c r="AE1051" i="1"/>
  <c r="AE1061" i="1"/>
  <c r="AE1071" i="1"/>
  <c r="AE1081" i="1"/>
  <c r="AE1091" i="1"/>
  <c r="AE1101" i="1"/>
  <c r="AE1111" i="1"/>
  <c r="AE1121" i="1"/>
  <c r="AE1131" i="1"/>
  <c r="AE1141" i="1"/>
  <c r="AE1151" i="1"/>
  <c r="AE1161" i="1"/>
  <c r="AE1171" i="1"/>
  <c r="AE1181" i="1"/>
  <c r="AE1191" i="1"/>
  <c r="AE1201" i="1"/>
  <c r="AE1211" i="1"/>
  <c r="AE1221" i="1"/>
  <c r="AE1231" i="1"/>
  <c r="AE1241" i="1"/>
  <c r="AE1251" i="1"/>
  <c r="AE1261" i="1"/>
  <c r="AE1271" i="1"/>
  <c r="AE1281" i="1"/>
  <c r="AE1291" i="1"/>
  <c r="AE1301" i="1"/>
  <c r="AE1311" i="1"/>
  <c r="AE1321" i="1"/>
  <c r="AE1331" i="1"/>
  <c r="AE1341" i="1"/>
  <c r="AE1351" i="1"/>
  <c r="AE1361" i="1"/>
  <c r="AE1371" i="1"/>
  <c r="AE1381" i="1"/>
  <c r="AE1391" i="1"/>
  <c r="AE1401" i="1"/>
  <c r="AE1411" i="1"/>
  <c r="AE1421" i="1"/>
  <c r="AE1431" i="1"/>
  <c r="AE1441" i="1"/>
  <c r="AE1451" i="1"/>
  <c r="AE1461" i="1"/>
  <c r="AE1471" i="1"/>
  <c r="AE1481" i="1"/>
  <c r="AE1491" i="1"/>
  <c r="AE1501" i="1"/>
  <c r="AE1511" i="1"/>
  <c r="AE1521" i="1"/>
  <c r="AE1531" i="1"/>
  <c r="AE1541" i="1"/>
  <c r="AE1551" i="1"/>
  <c r="AE1561" i="1"/>
  <c r="AE1571" i="1"/>
  <c r="AE1581" i="1"/>
  <c r="AE1591" i="1"/>
  <c r="AE1601" i="1"/>
  <c r="AE1611" i="1"/>
  <c r="AE1621" i="1"/>
  <c r="AE1631" i="1"/>
  <c r="AE1641" i="1"/>
  <c r="AE1651" i="1"/>
  <c r="AE1661" i="1"/>
  <c r="AE1671" i="1"/>
  <c r="AE1681" i="1"/>
  <c r="AE1691" i="1"/>
  <c r="AE1701" i="1"/>
  <c r="AE1711" i="1"/>
  <c r="AE1721" i="1"/>
  <c r="AE1731" i="1"/>
  <c r="AE1741" i="1"/>
  <c r="AE1751" i="1"/>
  <c r="AE1761" i="1"/>
  <c r="AE1771" i="1"/>
  <c r="AE1781" i="1"/>
  <c r="AE1791" i="1"/>
  <c r="AE1801" i="1"/>
  <c r="AD11" i="1"/>
  <c r="AD21" i="1"/>
  <c r="AD31" i="1"/>
  <c r="AD41" i="1"/>
  <c r="AD51" i="1"/>
  <c r="AD61" i="1"/>
  <c r="AD71" i="1"/>
  <c r="AD81" i="1"/>
  <c r="AD91" i="1"/>
  <c r="AD101" i="1"/>
  <c r="AD111" i="1"/>
  <c r="AD121" i="1"/>
  <c r="AD131" i="1"/>
  <c r="AD141" i="1"/>
  <c r="AD151" i="1"/>
  <c r="AD161" i="1"/>
  <c r="AD171" i="1"/>
  <c r="AD181" i="1"/>
  <c r="AD191" i="1"/>
  <c r="AD201" i="1"/>
  <c r="AD211" i="1"/>
  <c r="AD221" i="1"/>
  <c r="AD231" i="1"/>
  <c r="AD241" i="1"/>
  <c r="AD251" i="1"/>
  <c r="AD261" i="1"/>
  <c r="AD271" i="1"/>
  <c r="AD281" i="1"/>
  <c r="AD291" i="1"/>
  <c r="AD301" i="1"/>
  <c r="AD311" i="1"/>
  <c r="AD321" i="1"/>
  <c r="AD331" i="1"/>
  <c r="AD341" i="1"/>
  <c r="AD351" i="1"/>
  <c r="AD361" i="1"/>
  <c r="AD371" i="1"/>
  <c r="AD381" i="1"/>
  <c r="AD391" i="1"/>
  <c r="AD401" i="1"/>
  <c r="AD411" i="1"/>
  <c r="AD421" i="1"/>
  <c r="AD431" i="1"/>
  <c r="AD441" i="1"/>
  <c r="AD451" i="1"/>
  <c r="AD461" i="1"/>
  <c r="AD471" i="1"/>
  <c r="AD481" i="1"/>
  <c r="AD491" i="1"/>
  <c r="AD501" i="1"/>
  <c r="AD511" i="1"/>
  <c r="AD521" i="1"/>
  <c r="AD531" i="1"/>
  <c r="AD541" i="1"/>
  <c r="AD551" i="1"/>
  <c r="AD561" i="1"/>
  <c r="AD571" i="1"/>
  <c r="AD581" i="1"/>
  <c r="AD591" i="1"/>
  <c r="AD601" i="1"/>
  <c r="AD611" i="1"/>
  <c r="AD621" i="1"/>
  <c r="AD631" i="1"/>
  <c r="AD641" i="1"/>
  <c r="AD651" i="1"/>
  <c r="AD661" i="1"/>
  <c r="AD671" i="1"/>
  <c r="AD681" i="1"/>
  <c r="AD691" i="1"/>
  <c r="AF1289" i="1"/>
  <c r="AF1389" i="1"/>
  <c r="AF1489" i="1"/>
  <c r="AF1549" i="1"/>
  <c r="AF1599" i="1"/>
  <c r="AF1632" i="1"/>
  <c r="AF1662" i="1"/>
  <c r="AF1689" i="1"/>
  <c r="AF1712" i="1"/>
  <c r="AF1732" i="1"/>
  <c r="AF1752" i="1"/>
  <c r="AF1771" i="1"/>
  <c r="AF1789" i="1"/>
  <c r="AE3" i="1"/>
  <c r="AE21" i="1"/>
  <c r="AE39" i="1"/>
  <c r="AE53" i="1"/>
  <c r="AE71" i="1"/>
  <c r="AE89" i="1"/>
  <c r="AE103" i="1"/>
  <c r="AE121" i="1"/>
  <c r="AE139" i="1"/>
  <c r="AE153" i="1"/>
  <c r="AE171" i="1"/>
  <c r="AE189" i="1"/>
  <c r="AE203" i="1"/>
  <c r="AE221" i="1"/>
  <c r="AE234" i="1"/>
  <c r="AE249" i="1"/>
  <c r="AE261" i="1"/>
  <c r="AE273" i="1"/>
  <c r="AE287" i="1"/>
  <c r="AE299" i="1"/>
  <c r="AE311" i="1"/>
  <c r="AE323" i="1"/>
  <c r="AE334" i="1"/>
  <c r="AE345" i="1"/>
  <c r="AE357" i="1"/>
  <c r="AE368" i="1"/>
  <c r="AE379" i="1"/>
  <c r="AE390" i="1"/>
  <c r="AE401" i="1"/>
  <c r="AE412" i="1"/>
  <c r="AE423" i="1"/>
  <c r="AE434" i="1"/>
  <c r="AE445" i="1"/>
  <c r="AE457" i="1"/>
  <c r="AE468" i="1"/>
  <c r="AE479" i="1"/>
  <c r="AE490" i="1"/>
  <c r="AE501" i="1"/>
  <c r="AE512" i="1"/>
  <c r="AE523" i="1"/>
  <c r="AE534" i="1"/>
  <c r="AE545" i="1"/>
  <c r="AE557" i="1"/>
  <c r="AE568" i="1"/>
  <c r="AE579" i="1"/>
  <c r="AE590" i="1"/>
  <c r="AE601" i="1"/>
  <c r="AE612" i="1"/>
  <c r="AE623" i="1"/>
  <c r="AE634" i="1"/>
  <c r="AE645" i="1"/>
  <c r="AE657" i="1"/>
  <c r="AE668" i="1"/>
  <c r="AE679" i="1"/>
  <c r="AE690" i="1"/>
  <c r="AE701" i="1"/>
  <c r="AE712" i="1"/>
  <c r="AE723" i="1"/>
  <c r="AE734" i="1"/>
  <c r="AE745" i="1"/>
  <c r="AE757" i="1"/>
  <c r="AE768" i="1"/>
  <c r="AE779" i="1"/>
  <c r="AE790" i="1"/>
  <c r="AE801" i="1"/>
  <c r="AE812" i="1"/>
  <c r="AE823" i="1"/>
  <c r="AE834" i="1"/>
  <c r="AE845" i="1"/>
  <c r="AE857" i="1"/>
  <c r="AE868" i="1"/>
  <c r="AE879" i="1"/>
  <c r="AE890" i="1"/>
  <c r="AE901" i="1"/>
  <c r="AE912" i="1"/>
  <c r="AE922" i="1"/>
  <c r="AE932" i="1"/>
  <c r="AE942" i="1"/>
  <c r="AE952" i="1"/>
  <c r="AE962" i="1"/>
  <c r="AE972" i="1"/>
  <c r="AE982" i="1"/>
  <c r="AE992" i="1"/>
  <c r="AE1002" i="1"/>
  <c r="AE1012" i="1"/>
  <c r="AE1022" i="1"/>
  <c r="AE1032" i="1"/>
  <c r="AE1042" i="1"/>
  <c r="AE1052" i="1"/>
  <c r="AE1062" i="1"/>
  <c r="AE1072" i="1"/>
  <c r="AE1082" i="1"/>
  <c r="AE1092" i="1"/>
  <c r="AE1102" i="1"/>
  <c r="AE1112" i="1"/>
  <c r="AE1122" i="1"/>
  <c r="AE1132" i="1"/>
  <c r="AE1142" i="1"/>
  <c r="AE1152" i="1"/>
  <c r="AE1162" i="1"/>
  <c r="AE1172" i="1"/>
  <c r="AE1182" i="1"/>
  <c r="AE1192" i="1"/>
  <c r="AE1202" i="1"/>
  <c r="AE1212" i="1"/>
  <c r="AE1222" i="1"/>
  <c r="AE1232" i="1"/>
  <c r="AE1242" i="1"/>
  <c r="AE1252" i="1"/>
  <c r="AE1262" i="1"/>
  <c r="AE1272" i="1"/>
  <c r="AE1282" i="1"/>
  <c r="AE1292" i="1"/>
  <c r="AE1302" i="1"/>
  <c r="AE1312" i="1"/>
  <c r="AE1322" i="1"/>
  <c r="AE1332" i="1"/>
  <c r="AE1342" i="1"/>
  <c r="AE1352" i="1"/>
  <c r="AE1362" i="1"/>
  <c r="AE1372" i="1"/>
  <c r="AE1382" i="1"/>
  <c r="AE1392" i="1"/>
  <c r="AE1402" i="1"/>
  <c r="AE1412" i="1"/>
  <c r="AE1422" i="1"/>
  <c r="AE1432" i="1"/>
  <c r="AE1442" i="1"/>
  <c r="AE1452" i="1"/>
  <c r="AE1462" i="1"/>
  <c r="AE1472" i="1"/>
  <c r="AE1482" i="1"/>
  <c r="AE1492" i="1"/>
  <c r="AE1502" i="1"/>
  <c r="AE1512" i="1"/>
  <c r="AE1522" i="1"/>
  <c r="AE1532" i="1"/>
  <c r="AE1542" i="1"/>
  <c r="AE1552" i="1"/>
  <c r="AE1562" i="1"/>
  <c r="AE1572" i="1"/>
  <c r="AE1582" i="1"/>
  <c r="AE1592" i="1"/>
  <c r="AE1602" i="1"/>
  <c r="AE1612" i="1"/>
  <c r="AE1622" i="1"/>
  <c r="AE1632" i="1"/>
  <c r="AE1642" i="1"/>
  <c r="AE1652" i="1"/>
  <c r="AE1662" i="1"/>
  <c r="AE1672" i="1"/>
  <c r="AE1682" i="1"/>
  <c r="AE1692" i="1"/>
  <c r="AE1702" i="1"/>
  <c r="AE1712" i="1"/>
  <c r="AE1722" i="1"/>
  <c r="AE1732" i="1"/>
  <c r="AE1742" i="1"/>
  <c r="AE1752" i="1"/>
  <c r="AE1762" i="1"/>
  <c r="AE1772" i="1"/>
  <c r="AE1782" i="1"/>
  <c r="AE1792" i="1"/>
  <c r="AE1802" i="1"/>
  <c r="AD12" i="1"/>
  <c r="AD22" i="1"/>
  <c r="AD32" i="1"/>
  <c r="AD42" i="1"/>
  <c r="AD52" i="1"/>
  <c r="AD62" i="1"/>
  <c r="AD72" i="1"/>
  <c r="AD82" i="1"/>
  <c r="AD92" i="1"/>
  <c r="AD102" i="1"/>
  <c r="AD112" i="1"/>
  <c r="AD122" i="1"/>
  <c r="AD132" i="1"/>
  <c r="AD142" i="1"/>
  <c r="AD152" i="1"/>
  <c r="AD162" i="1"/>
  <c r="AD172" i="1"/>
  <c r="AD182" i="1"/>
  <c r="AD192" i="1"/>
  <c r="AD202" i="1"/>
  <c r="AD212" i="1"/>
  <c r="AD222" i="1"/>
  <c r="AD232" i="1"/>
  <c r="AD242" i="1"/>
  <c r="AD252" i="1"/>
  <c r="AD262" i="1"/>
  <c r="AD272" i="1"/>
  <c r="AD282" i="1"/>
  <c r="AD292" i="1"/>
  <c r="AD302" i="1"/>
  <c r="AD312" i="1"/>
  <c r="AD322" i="1"/>
  <c r="AF1299" i="1"/>
  <c r="AF1399" i="1"/>
  <c r="AF1499" i="1"/>
  <c r="AF1551" i="1"/>
  <c r="AF1601" i="1"/>
  <c r="AF1639" i="1"/>
  <c r="AF1668" i="1"/>
  <c r="AF1691" i="1"/>
  <c r="AF1718" i="1"/>
  <c r="AF1738" i="1"/>
  <c r="AF1758" i="1"/>
  <c r="AF1772" i="1"/>
  <c r="AF1790" i="1"/>
  <c r="AE8" i="1"/>
  <c r="AE22" i="1"/>
  <c r="AE40" i="1"/>
  <c r="AE58" i="1"/>
  <c r="AE72" i="1"/>
  <c r="AE90" i="1"/>
  <c r="AE108" i="1"/>
  <c r="AE122" i="1"/>
  <c r="AE140" i="1"/>
  <c r="AE158" i="1"/>
  <c r="AE172" i="1"/>
  <c r="AE190" i="1"/>
  <c r="AE208" i="1"/>
  <c r="AE222" i="1"/>
  <c r="AE238" i="1"/>
  <c r="AE250" i="1"/>
  <c r="AE262" i="1"/>
  <c r="AE274" i="1"/>
  <c r="AE288" i="1"/>
  <c r="AE300" i="1"/>
  <c r="AE312" i="1"/>
  <c r="AE324" i="1"/>
  <c r="AE335" i="1"/>
  <c r="AE347" i="1"/>
  <c r="AE358" i="1"/>
  <c r="AE369" i="1"/>
  <c r="AE380" i="1"/>
  <c r="AE391" i="1"/>
  <c r="AE402" i="1"/>
  <c r="AE413" i="1"/>
  <c r="AE424" i="1"/>
  <c r="AE435" i="1"/>
  <c r="AE447" i="1"/>
  <c r="AE458" i="1"/>
  <c r="AE469" i="1"/>
  <c r="AE480" i="1"/>
  <c r="AE491" i="1"/>
  <c r="AE502" i="1"/>
  <c r="AE513" i="1"/>
  <c r="AE524" i="1"/>
  <c r="AE535" i="1"/>
  <c r="AE547" i="1"/>
  <c r="AE558" i="1"/>
  <c r="AE569" i="1"/>
  <c r="AE580" i="1"/>
  <c r="AE591" i="1"/>
  <c r="AE602" i="1"/>
  <c r="AE613" i="1"/>
  <c r="AE624" i="1"/>
  <c r="AE635" i="1"/>
  <c r="AE647" i="1"/>
  <c r="AE658" i="1"/>
  <c r="AE669" i="1"/>
  <c r="AE680" i="1"/>
  <c r="AE691" i="1"/>
  <c r="AE702" i="1"/>
  <c r="AE713" i="1"/>
  <c r="AE724" i="1"/>
  <c r="AE735" i="1"/>
  <c r="AE747" i="1"/>
  <c r="AE758" i="1"/>
  <c r="AE769" i="1"/>
  <c r="AE780" i="1"/>
  <c r="AE791" i="1"/>
  <c r="AE802" i="1"/>
  <c r="AE813" i="1"/>
  <c r="AE824" i="1"/>
  <c r="AE835" i="1"/>
  <c r="AE847" i="1"/>
  <c r="AE858" i="1"/>
  <c r="AE869" i="1"/>
  <c r="AE880" i="1"/>
  <c r="AE891" i="1"/>
  <c r="AE902" i="1"/>
  <c r="AE913" i="1"/>
  <c r="AE923" i="1"/>
  <c r="AE933" i="1"/>
  <c r="AE943" i="1"/>
  <c r="AE953" i="1"/>
  <c r="AE963" i="1"/>
  <c r="AE973" i="1"/>
  <c r="AE983" i="1"/>
  <c r="AE993" i="1"/>
  <c r="AE1003" i="1"/>
  <c r="AE1013" i="1"/>
  <c r="AE1023" i="1"/>
  <c r="AE1033" i="1"/>
  <c r="AE1043" i="1"/>
  <c r="AE1053" i="1"/>
  <c r="AE1063" i="1"/>
  <c r="AE1073" i="1"/>
  <c r="AE1083" i="1"/>
  <c r="AE1093" i="1"/>
  <c r="AE1103" i="1"/>
  <c r="AE1113" i="1"/>
  <c r="AE1123" i="1"/>
  <c r="AE1133" i="1"/>
  <c r="AE1143" i="1"/>
  <c r="AE1153" i="1"/>
  <c r="AE1163" i="1"/>
  <c r="AE1173" i="1"/>
  <c r="AE1183" i="1"/>
  <c r="AE1193" i="1"/>
  <c r="AE1203" i="1"/>
  <c r="AE1213" i="1"/>
  <c r="AE1223" i="1"/>
  <c r="AE1233" i="1"/>
  <c r="AE1243" i="1"/>
  <c r="AE1253" i="1"/>
  <c r="AE1263" i="1"/>
  <c r="AE1273" i="1"/>
  <c r="AE1283" i="1"/>
  <c r="AE1293" i="1"/>
  <c r="AE1303" i="1"/>
  <c r="AE1313" i="1"/>
  <c r="AE1323" i="1"/>
  <c r="AE1333" i="1"/>
  <c r="AE1343" i="1"/>
  <c r="AE1353" i="1"/>
  <c r="AE1363" i="1"/>
  <c r="AE1373" i="1"/>
  <c r="AE1383" i="1"/>
  <c r="AE1393" i="1"/>
  <c r="AE1403" i="1"/>
  <c r="AE1413" i="1"/>
  <c r="AE1423" i="1"/>
  <c r="AE1433" i="1"/>
  <c r="AE1443" i="1"/>
  <c r="AE1453" i="1"/>
  <c r="AE1463" i="1"/>
  <c r="AE1473" i="1"/>
  <c r="AE1483" i="1"/>
  <c r="AE1493" i="1"/>
  <c r="AE1503" i="1"/>
  <c r="AE1513" i="1"/>
  <c r="AE1523" i="1"/>
  <c r="AE1533" i="1"/>
  <c r="AE1543" i="1"/>
  <c r="AE1553" i="1"/>
  <c r="AE1563" i="1"/>
  <c r="AE1573" i="1"/>
  <c r="AE1583" i="1"/>
  <c r="AE1593" i="1"/>
  <c r="AE1603" i="1"/>
  <c r="AE1613" i="1"/>
  <c r="AE1623" i="1"/>
  <c r="AE1633" i="1"/>
  <c r="AE1643" i="1"/>
  <c r="AE1653" i="1"/>
  <c r="AE1663" i="1"/>
  <c r="AE1673" i="1"/>
  <c r="AE1683" i="1"/>
  <c r="AE1693" i="1"/>
  <c r="AE1703" i="1"/>
  <c r="AE1713" i="1"/>
  <c r="AE1723" i="1"/>
  <c r="AE1733" i="1"/>
  <c r="AE1743" i="1"/>
  <c r="AE1753" i="1"/>
  <c r="AE1763" i="1"/>
  <c r="AE1773" i="1"/>
  <c r="AE1783" i="1"/>
  <c r="AE1793" i="1"/>
  <c r="AD3" i="1"/>
  <c r="AD13" i="1"/>
  <c r="AD23" i="1"/>
  <c r="AD33" i="1"/>
  <c r="AD43" i="1"/>
  <c r="AD53" i="1"/>
  <c r="AD63" i="1"/>
  <c r="AD73" i="1"/>
  <c r="AD83" i="1"/>
  <c r="AD93" i="1"/>
  <c r="AD103" i="1"/>
  <c r="AD113" i="1"/>
  <c r="AD123" i="1"/>
  <c r="AD133" i="1"/>
  <c r="AD143" i="1"/>
  <c r="AD153" i="1"/>
  <c r="AD163" i="1"/>
  <c r="AF1309" i="1"/>
  <c r="AF1409" i="1"/>
  <c r="AF1509" i="1"/>
  <c r="AF1559" i="1"/>
  <c r="AF1609" i="1"/>
  <c r="AF1641" i="1"/>
  <c r="AF1669" i="1"/>
  <c r="AF1692" i="1"/>
  <c r="AF1719" i="1"/>
  <c r="AF1739" i="1"/>
  <c r="AF1759" i="1"/>
  <c r="AF1773" i="1"/>
  <c r="AF1791" i="1"/>
  <c r="AE9" i="1"/>
  <c r="AE23" i="1"/>
  <c r="AE41" i="1"/>
  <c r="AE59" i="1"/>
  <c r="AE73" i="1"/>
  <c r="AE91" i="1"/>
  <c r="AE109" i="1"/>
  <c r="AE123" i="1"/>
  <c r="AE141" i="1"/>
  <c r="AE159" i="1"/>
  <c r="AE173" i="1"/>
  <c r="AE191" i="1"/>
  <c r="AE209" i="1"/>
  <c r="AE223" i="1"/>
  <c r="AE239" i="1"/>
  <c r="AE251" i="1"/>
  <c r="AE263" i="1"/>
  <c r="AE277" i="1"/>
  <c r="AE289" i="1"/>
  <c r="AE301" i="1"/>
  <c r="AE313" i="1"/>
  <c r="AE325" i="1"/>
  <c r="AE337" i="1"/>
  <c r="AE348" i="1"/>
  <c r="AE359" i="1"/>
  <c r="AE370" i="1"/>
  <c r="AE381" i="1"/>
  <c r="AE392" i="1"/>
  <c r="AE403" i="1"/>
  <c r="AE414" i="1"/>
  <c r="AE425" i="1"/>
  <c r="AE437" i="1"/>
  <c r="AE448" i="1"/>
  <c r="AE459" i="1"/>
  <c r="AE470" i="1"/>
  <c r="AE481" i="1"/>
  <c r="AE492" i="1"/>
  <c r="AE503" i="1"/>
  <c r="AE514" i="1"/>
  <c r="AE525" i="1"/>
  <c r="AE537" i="1"/>
  <c r="AE548" i="1"/>
  <c r="AE559" i="1"/>
  <c r="AE570" i="1"/>
  <c r="AE581" i="1"/>
  <c r="AE592" i="1"/>
  <c r="AE603" i="1"/>
  <c r="AE614" i="1"/>
  <c r="AE625" i="1"/>
  <c r="AE637" i="1"/>
  <c r="AE648" i="1"/>
  <c r="AE659" i="1"/>
  <c r="AE670" i="1"/>
  <c r="AE681" i="1"/>
  <c r="AE692" i="1"/>
  <c r="AE703" i="1"/>
  <c r="AE714" i="1"/>
  <c r="AE725" i="1"/>
  <c r="AE737" i="1"/>
  <c r="AE748" i="1"/>
  <c r="AE759" i="1"/>
  <c r="AE770" i="1"/>
  <c r="AE781" i="1"/>
  <c r="AE792" i="1"/>
  <c r="AE803" i="1"/>
  <c r="AE814" i="1"/>
  <c r="AE825" i="1"/>
  <c r="AE837" i="1"/>
  <c r="AE848" i="1"/>
  <c r="AE859" i="1"/>
  <c r="AE870" i="1"/>
  <c r="AE881" i="1"/>
  <c r="AE892" i="1"/>
  <c r="AE903" i="1"/>
  <c r="AE914" i="1"/>
  <c r="AE924" i="1"/>
  <c r="AE934" i="1"/>
  <c r="AE944" i="1"/>
  <c r="AE954" i="1"/>
  <c r="AE964" i="1"/>
  <c r="AE974" i="1"/>
  <c r="AE984" i="1"/>
  <c r="AE994" i="1"/>
  <c r="AE1004" i="1"/>
  <c r="AE1014" i="1"/>
  <c r="AE1024" i="1"/>
  <c r="AE1034" i="1"/>
  <c r="AE1044" i="1"/>
  <c r="AE1054" i="1"/>
  <c r="AE1064" i="1"/>
  <c r="AE1074" i="1"/>
  <c r="AE1084" i="1"/>
  <c r="AE1094" i="1"/>
  <c r="AE1104" i="1"/>
  <c r="AE1114" i="1"/>
  <c r="AE1124" i="1"/>
  <c r="AE1134" i="1"/>
  <c r="AE1144" i="1"/>
  <c r="AE1154" i="1"/>
  <c r="AE1164" i="1"/>
  <c r="AE1174" i="1"/>
  <c r="AE1184" i="1"/>
  <c r="AE1194" i="1"/>
  <c r="AE1204" i="1"/>
  <c r="AE1214" i="1"/>
  <c r="AE1224" i="1"/>
  <c r="AE1234" i="1"/>
  <c r="AE1244" i="1"/>
  <c r="AE1254" i="1"/>
  <c r="AE1264" i="1"/>
  <c r="AE1274" i="1"/>
  <c r="AE1284" i="1"/>
  <c r="AE1294" i="1"/>
  <c r="AE1304" i="1"/>
  <c r="AE1314" i="1"/>
  <c r="AE1324" i="1"/>
  <c r="AE1334" i="1"/>
  <c r="AE1344" i="1"/>
  <c r="AE1354" i="1"/>
  <c r="AE1364" i="1"/>
  <c r="AE1374" i="1"/>
  <c r="AE1384" i="1"/>
  <c r="AE1394" i="1"/>
  <c r="AE1404" i="1"/>
  <c r="AE1414" i="1"/>
  <c r="AE1424" i="1"/>
  <c r="AE1434" i="1"/>
  <c r="AE1444" i="1"/>
  <c r="AE1454" i="1"/>
  <c r="AE1464" i="1"/>
  <c r="AE1474" i="1"/>
  <c r="AE1484" i="1"/>
  <c r="AE1494" i="1"/>
  <c r="AE1504" i="1"/>
  <c r="AE1514" i="1"/>
  <c r="AE1524" i="1"/>
  <c r="AE1534" i="1"/>
  <c r="AE1544" i="1"/>
  <c r="AE1554" i="1"/>
  <c r="AE1564" i="1"/>
  <c r="AE1574" i="1"/>
  <c r="AE1584" i="1"/>
  <c r="AE1594" i="1"/>
  <c r="AE1604" i="1"/>
  <c r="AE1614" i="1"/>
  <c r="AE1624" i="1"/>
  <c r="AE1634" i="1"/>
  <c r="AE1644" i="1"/>
  <c r="AE1654" i="1"/>
  <c r="AE1664" i="1"/>
  <c r="AE1674" i="1"/>
  <c r="AE1684" i="1"/>
  <c r="AE1694" i="1"/>
  <c r="AE1704" i="1"/>
  <c r="AE1714" i="1"/>
  <c r="AE1724" i="1"/>
  <c r="AE1734" i="1"/>
  <c r="AE1744" i="1"/>
  <c r="AE1754" i="1"/>
  <c r="AE1764" i="1"/>
  <c r="AE1774" i="1"/>
  <c r="AE1784" i="1"/>
  <c r="AE1794" i="1"/>
  <c r="AD4" i="1"/>
  <c r="AD14" i="1"/>
  <c r="AD24" i="1"/>
  <c r="AD34" i="1"/>
  <c r="AD44" i="1"/>
  <c r="AD54" i="1"/>
  <c r="AD64" i="1"/>
  <c r="AD74" i="1"/>
  <c r="AD84" i="1"/>
  <c r="AD94" i="1"/>
  <c r="AD104" i="1"/>
  <c r="AD114" i="1"/>
  <c r="AD124" i="1"/>
  <c r="AD134" i="1"/>
  <c r="AD144" i="1"/>
  <c r="AD154" i="1"/>
  <c r="AD164" i="1"/>
  <c r="AD174" i="1"/>
  <c r="AD184" i="1"/>
  <c r="AD194" i="1"/>
  <c r="AD204" i="1"/>
  <c r="AD214" i="1"/>
  <c r="AD224" i="1"/>
  <c r="AD234" i="1"/>
  <c r="AD244" i="1"/>
  <c r="AD254" i="1"/>
  <c r="AD264" i="1"/>
  <c r="AD274" i="1"/>
  <c r="AD284" i="1"/>
  <c r="AD294" i="1"/>
  <c r="AD304" i="1"/>
  <c r="AD314" i="1"/>
  <c r="AD324" i="1"/>
  <c r="AD334" i="1"/>
  <c r="AD344" i="1"/>
  <c r="AD354" i="1"/>
  <c r="AD364" i="1"/>
  <c r="AD374" i="1"/>
  <c r="AD384" i="1"/>
  <c r="AD394" i="1"/>
  <c r="AD404" i="1"/>
  <c r="AD414" i="1"/>
  <c r="AD424" i="1"/>
  <c r="AD434" i="1"/>
  <c r="AD444" i="1"/>
  <c r="AD454" i="1"/>
  <c r="AD464" i="1"/>
  <c r="AD474" i="1"/>
  <c r="AD484" i="1"/>
  <c r="AD494" i="1"/>
  <c r="AD504" i="1"/>
  <c r="AD514" i="1"/>
  <c r="AD524" i="1"/>
  <c r="AD534" i="1"/>
  <c r="AD544" i="1"/>
  <c r="AD554" i="1"/>
  <c r="AD564" i="1"/>
  <c r="AD574" i="1"/>
  <c r="AD584" i="1"/>
  <c r="AD594" i="1"/>
  <c r="AD604" i="1"/>
  <c r="AD614" i="1"/>
  <c r="AD624" i="1"/>
  <c r="AD634" i="1"/>
  <c r="AD644" i="1"/>
  <c r="AD654" i="1"/>
  <c r="AD664" i="1"/>
  <c r="AD674" i="1"/>
  <c r="AD684" i="1"/>
  <c r="AD694" i="1"/>
  <c r="AD704" i="1"/>
  <c r="AD714" i="1"/>
  <c r="AD724" i="1"/>
  <c r="AD734" i="1"/>
  <c r="AD744" i="1"/>
  <c r="AD754" i="1"/>
  <c r="AD764" i="1"/>
  <c r="AD774" i="1"/>
  <c r="AD784" i="1"/>
  <c r="AF1319" i="1"/>
  <c r="AF1419" i="1"/>
  <c r="AF1511" i="1"/>
  <c r="AF1561" i="1"/>
  <c r="AF1611" i="1"/>
  <c r="AF1642" i="1"/>
  <c r="AF1671" i="1"/>
  <c r="AF1698" i="1"/>
  <c r="AF1720" i="1"/>
  <c r="AF1740" i="1"/>
  <c r="AF1760" i="1"/>
  <c r="AF1778" i="1"/>
  <c r="AF1792" i="1"/>
  <c r="AE10" i="1"/>
  <c r="AE28" i="1"/>
  <c r="AE42" i="1"/>
  <c r="AE60" i="1"/>
  <c r="AE78" i="1"/>
  <c r="AE92" i="1"/>
  <c r="AE110" i="1"/>
  <c r="AE128" i="1"/>
  <c r="AE142" i="1"/>
  <c r="AE160" i="1"/>
  <c r="AE178" i="1"/>
  <c r="AE192" i="1"/>
  <c r="AE210" i="1"/>
  <c r="AE224" i="1"/>
  <c r="AE240" i="1"/>
  <c r="AE252" i="1"/>
  <c r="AE264" i="1"/>
  <c r="AE278" i="1"/>
  <c r="AE290" i="1"/>
  <c r="AE302" i="1"/>
  <c r="AE314" i="1"/>
  <c r="AE327" i="1"/>
  <c r="AE338" i="1"/>
  <c r="AE349" i="1"/>
  <c r="AE360" i="1"/>
  <c r="AE371" i="1"/>
  <c r="AE382" i="1"/>
  <c r="AE393" i="1"/>
  <c r="AE404" i="1"/>
  <c r="AE415" i="1"/>
  <c r="AE427" i="1"/>
  <c r="AE438" i="1"/>
  <c r="AE449" i="1"/>
  <c r="AE460" i="1"/>
  <c r="AE471" i="1"/>
  <c r="AE482" i="1"/>
  <c r="AE493" i="1"/>
  <c r="AE504" i="1"/>
  <c r="AE515" i="1"/>
  <c r="AE527" i="1"/>
  <c r="AE538" i="1"/>
  <c r="AE549" i="1"/>
  <c r="AE560" i="1"/>
  <c r="AE571" i="1"/>
  <c r="AE582" i="1"/>
  <c r="AE593" i="1"/>
  <c r="AE604" i="1"/>
  <c r="AE615" i="1"/>
  <c r="AE627" i="1"/>
  <c r="AE638" i="1"/>
  <c r="AE649" i="1"/>
  <c r="AE660" i="1"/>
  <c r="AE671" i="1"/>
  <c r="AE682" i="1"/>
  <c r="AE693" i="1"/>
  <c r="AE704" i="1"/>
  <c r="AE715" i="1"/>
  <c r="AE727" i="1"/>
  <c r="AE738" i="1"/>
  <c r="AE749" i="1"/>
  <c r="AE760" i="1"/>
  <c r="AE771" i="1"/>
  <c r="AE782" i="1"/>
  <c r="AE793" i="1"/>
  <c r="AE804" i="1"/>
  <c r="AE815" i="1"/>
  <c r="AE827" i="1"/>
  <c r="AE838" i="1"/>
  <c r="AE849" i="1"/>
  <c r="AE860" i="1"/>
  <c r="AE871" i="1"/>
  <c r="AE882" i="1"/>
  <c r="AE893" i="1"/>
  <c r="AE904" i="1"/>
  <c r="AE915" i="1"/>
  <c r="AE925" i="1"/>
  <c r="AE935" i="1"/>
  <c r="AE945" i="1"/>
  <c r="AE955" i="1"/>
  <c r="AE965" i="1"/>
  <c r="AE975" i="1"/>
  <c r="AE985" i="1"/>
  <c r="AE995" i="1"/>
  <c r="AE1005" i="1"/>
  <c r="AE1015" i="1"/>
  <c r="AE1025" i="1"/>
  <c r="AE1035" i="1"/>
  <c r="AE1045" i="1"/>
  <c r="AE1055" i="1"/>
  <c r="AE1065" i="1"/>
  <c r="AE1075" i="1"/>
  <c r="AE1085" i="1"/>
  <c r="AE1095" i="1"/>
  <c r="AE1105" i="1"/>
  <c r="AE1115" i="1"/>
  <c r="AE1125" i="1"/>
  <c r="AE1135" i="1"/>
  <c r="AE1145" i="1"/>
  <c r="AE1155" i="1"/>
  <c r="AE1165" i="1"/>
  <c r="AE1175" i="1"/>
  <c r="AE1185" i="1"/>
  <c r="AE1195" i="1"/>
  <c r="AE1205" i="1"/>
  <c r="AE1215" i="1"/>
  <c r="AE1225" i="1"/>
  <c r="AE1235" i="1"/>
  <c r="AE1245" i="1"/>
  <c r="AE1255" i="1"/>
  <c r="AE1265" i="1"/>
  <c r="AE1275" i="1"/>
  <c r="AE1285" i="1"/>
  <c r="AE1295" i="1"/>
  <c r="AE1305" i="1"/>
  <c r="AE1315" i="1"/>
  <c r="AE1325" i="1"/>
  <c r="AE1335" i="1"/>
  <c r="AE1345" i="1"/>
  <c r="AE1355" i="1"/>
  <c r="AE1365" i="1"/>
  <c r="AE1375" i="1"/>
  <c r="AE1385" i="1"/>
  <c r="AE1395" i="1"/>
  <c r="AE1405" i="1"/>
  <c r="AE1415" i="1"/>
  <c r="AE1425" i="1"/>
  <c r="AE1435" i="1"/>
  <c r="AE1445" i="1"/>
  <c r="AE1455" i="1"/>
  <c r="AE1465" i="1"/>
  <c r="AE1475" i="1"/>
  <c r="AE1485" i="1"/>
  <c r="AE1495" i="1"/>
  <c r="AE1505" i="1"/>
  <c r="AE1515" i="1"/>
  <c r="AE1525" i="1"/>
  <c r="AE1535" i="1"/>
  <c r="AE1545" i="1"/>
  <c r="AE1555" i="1"/>
  <c r="AE1565" i="1"/>
  <c r="AE1575" i="1"/>
  <c r="AE1585" i="1"/>
  <c r="AE1595" i="1"/>
  <c r="AE1605" i="1"/>
  <c r="AE1615" i="1"/>
  <c r="AE1625" i="1"/>
  <c r="AE1635" i="1"/>
  <c r="AE1645" i="1"/>
  <c r="AE1655" i="1"/>
  <c r="AE1665" i="1"/>
  <c r="AE1675" i="1"/>
  <c r="AE1685" i="1"/>
  <c r="AE1695" i="1"/>
  <c r="AE1705" i="1"/>
  <c r="AE1715" i="1"/>
  <c r="AE1725" i="1"/>
  <c r="AE1735" i="1"/>
  <c r="AE1745" i="1"/>
  <c r="AE1755" i="1"/>
  <c r="AE1765" i="1"/>
  <c r="AE1775" i="1"/>
  <c r="AE1785" i="1"/>
  <c r="AE1795" i="1"/>
  <c r="AD5" i="1"/>
  <c r="AD15" i="1"/>
  <c r="AD25" i="1"/>
  <c r="AD35" i="1"/>
  <c r="AD45" i="1"/>
  <c r="AD55" i="1"/>
  <c r="AD65" i="1"/>
  <c r="AD75" i="1"/>
  <c r="AD85" i="1"/>
  <c r="AD95" i="1"/>
  <c r="AD105" i="1"/>
  <c r="AD115" i="1"/>
  <c r="AD125" i="1"/>
  <c r="AD135" i="1"/>
  <c r="AD145" i="1"/>
  <c r="AD155" i="1"/>
  <c r="AD165" i="1"/>
  <c r="AD175" i="1"/>
  <c r="AD185" i="1"/>
  <c r="AD195" i="1"/>
  <c r="AD205" i="1"/>
  <c r="AD215" i="1"/>
  <c r="AD225" i="1"/>
  <c r="AD235" i="1"/>
  <c r="AD245" i="1"/>
  <c r="AD255" i="1"/>
  <c r="AD265" i="1"/>
  <c r="AD275" i="1"/>
  <c r="AD285" i="1"/>
  <c r="AD295" i="1"/>
  <c r="AD305" i="1"/>
  <c r="AD315" i="1"/>
  <c r="AD325" i="1"/>
  <c r="AD335" i="1"/>
  <c r="AD345" i="1"/>
  <c r="AD355" i="1"/>
  <c r="AD365" i="1"/>
  <c r="AD375" i="1"/>
  <c r="AD385" i="1"/>
  <c r="AD395" i="1"/>
  <c r="AD405" i="1"/>
  <c r="AD415" i="1"/>
  <c r="AD425" i="1"/>
  <c r="AD435" i="1"/>
  <c r="AD445" i="1"/>
  <c r="AD455" i="1"/>
  <c r="AD465" i="1"/>
  <c r="AD475" i="1"/>
  <c r="AD485" i="1"/>
  <c r="AF1329" i="1"/>
  <c r="AF1429" i="1"/>
  <c r="AF1519" i="1"/>
  <c r="AF1569" i="1"/>
  <c r="AF1612" i="1"/>
  <c r="AF1649" i="1"/>
  <c r="AF1672" i="1"/>
  <c r="AF1699" i="1"/>
  <c r="AF1721" i="1"/>
  <c r="AF1741" i="1"/>
  <c r="AF1761" i="1"/>
  <c r="AF1779" i="1"/>
  <c r="AF1793" i="1"/>
  <c r="AE11" i="1"/>
  <c r="AE29" i="1"/>
  <c r="AE43" i="1"/>
  <c r="AE61" i="1"/>
  <c r="AE79" i="1"/>
  <c r="AE93" i="1"/>
  <c r="AE111" i="1"/>
  <c r="AE129" i="1"/>
  <c r="AE143" i="1"/>
  <c r="AE161" i="1"/>
  <c r="AE179" i="1"/>
  <c r="AE193" i="1"/>
  <c r="AE211" i="1"/>
  <c r="AE228" i="1"/>
  <c r="AE241" i="1"/>
  <c r="AE253" i="1"/>
  <c r="AE267" i="1"/>
  <c r="AE279" i="1"/>
  <c r="AE291" i="1"/>
  <c r="AE303" i="1"/>
  <c r="AE317" i="1"/>
  <c r="AE328" i="1"/>
  <c r="AE339" i="1"/>
  <c r="AE350" i="1"/>
  <c r="AE361" i="1"/>
  <c r="AE372" i="1"/>
  <c r="AE383" i="1"/>
  <c r="AE394" i="1"/>
  <c r="AE405" i="1"/>
  <c r="AE417" i="1"/>
  <c r="AE428" i="1"/>
  <c r="AE439" i="1"/>
  <c r="AE450" i="1"/>
  <c r="AE461" i="1"/>
  <c r="AE472" i="1"/>
  <c r="AE483" i="1"/>
  <c r="AE494" i="1"/>
  <c r="AE505" i="1"/>
  <c r="AE517" i="1"/>
  <c r="AE528" i="1"/>
  <c r="AE539" i="1"/>
  <c r="AE550" i="1"/>
  <c r="AE561" i="1"/>
  <c r="AE572" i="1"/>
  <c r="AE583" i="1"/>
  <c r="AE594" i="1"/>
  <c r="AE605" i="1"/>
  <c r="AE617" i="1"/>
  <c r="AE628" i="1"/>
  <c r="AE639" i="1"/>
  <c r="AE650" i="1"/>
  <c r="AE661" i="1"/>
  <c r="AE672" i="1"/>
  <c r="AE683" i="1"/>
  <c r="AE694" i="1"/>
  <c r="AE705" i="1"/>
  <c r="AE717" i="1"/>
  <c r="AE728" i="1"/>
  <c r="AE739" i="1"/>
  <c r="AE750" i="1"/>
  <c r="AE761" i="1"/>
  <c r="AE772" i="1"/>
  <c r="AE783" i="1"/>
  <c r="AE794" i="1"/>
  <c r="AE805" i="1"/>
  <c r="AE817" i="1"/>
  <c r="AE828" i="1"/>
  <c r="AE839" i="1"/>
  <c r="AE850" i="1"/>
  <c r="AE861" i="1"/>
  <c r="AE872" i="1"/>
  <c r="AE883" i="1"/>
  <c r="AE894" i="1"/>
  <c r="AE905" i="1"/>
  <c r="AE916" i="1"/>
  <c r="AE926" i="1"/>
  <c r="AE936" i="1"/>
  <c r="AE946" i="1"/>
  <c r="AE956" i="1"/>
  <c r="AE966" i="1"/>
  <c r="AE976" i="1"/>
  <c r="AE986" i="1"/>
  <c r="AE996" i="1"/>
  <c r="AE1006" i="1"/>
  <c r="AE1016" i="1"/>
  <c r="AE1026" i="1"/>
  <c r="AE1036" i="1"/>
  <c r="AE1046" i="1"/>
  <c r="AE1056" i="1"/>
  <c r="AE1066" i="1"/>
  <c r="AE1076" i="1"/>
  <c r="AE1086" i="1"/>
  <c r="AE1096" i="1"/>
  <c r="AE1106" i="1"/>
  <c r="AE1116" i="1"/>
  <c r="AE1126" i="1"/>
  <c r="AE1136" i="1"/>
  <c r="AE1146" i="1"/>
  <c r="AE1156" i="1"/>
  <c r="AE1166" i="1"/>
  <c r="AE1176" i="1"/>
  <c r="AE1186" i="1"/>
  <c r="AE1196" i="1"/>
  <c r="AE1206" i="1"/>
  <c r="AE1216" i="1"/>
  <c r="AE1226" i="1"/>
  <c r="AE1236" i="1"/>
  <c r="AE1246" i="1"/>
  <c r="AE1256" i="1"/>
  <c r="AE1266" i="1"/>
  <c r="AE1276" i="1"/>
  <c r="AE1286" i="1"/>
  <c r="AE1296" i="1"/>
  <c r="AE1306" i="1"/>
  <c r="AE1316" i="1"/>
  <c r="AE1326" i="1"/>
  <c r="AE1336" i="1"/>
  <c r="AE1346" i="1"/>
  <c r="AE1356" i="1"/>
  <c r="AE1366" i="1"/>
  <c r="AE1376" i="1"/>
  <c r="AE1386" i="1"/>
  <c r="AE1396" i="1"/>
  <c r="AE1406" i="1"/>
  <c r="AE1416" i="1"/>
  <c r="AE1426" i="1"/>
  <c r="AE1436" i="1"/>
  <c r="AE1446" i="1"/>
  <c r="AE1456" i="1"/>
  <c r="AE1466" i="1"/>
  <c r="AE1476" i="1"/>
  <c r="AE1486" i="1"/>
  <c r="AE1496" i="1"/>
  <c r="AE1506" i="1"/>
  <c r="AE1516" i="1"/>
  <c r="AE1526" i="1"/>
  <c r="AE1536" i="1"/>
  <c r="AE1546" i="1"/>
  <c r="AE1556" i="1"/>
  <c r="AE1566" i="1"/>
  <c r="AE1576" i="1"/>
  <c r="AE1586" i="1"/>
  <c r="AE1596" i="1"/>
  <c r="AE1606" i="1"/>
  <c r="AE1616" i="1"/>
  <c r="AE1626" i="1"/>
  <c r="AE1636" i="1"/>
  <c r="AE1646" i="1"/>
  <c r="AE1656" i="1"/>
  <c r="AE1666" i="1"/>
  <c r="AE1676" i="1"/>
  <c r="AE1686" i="1"/>
  <c r="AE1696" i="1"/>
  <c r="AE1706" i="1"/>
  <c r="AE1716" i="1"/>
  <c r="AE1726" i="1"/>
  <c r="AE1736" i="1"/>
  <c r="AE1746" i="1"/>
  <c r="AE1756" i="1"/>
  <c r="AE1766" i="1"/>
  <c r="AE1776" i="1"/>
  <c r="AE1786" i="1"/>
  <c r="AE1796" i="1"/>
  <c r="AD6" i="1"/>
  <c r="AD16" i="1"/>
  <c r="AD26" i="1"/>
  <c r="AD36" i="1"/>
  <c r="AD46" i="1"/>
  <c r="AD56" i="1"/>
  <c r="AD66" i="1"/>
  <c r="AD76" i="1"/>
  <c r="AD86" i="1"/>
  <c r="AD96" i="1"/>
  <c r="AD106" i="1"/>
  <c r="AD116" i="1"/>
  <c r="AD126" i="1"/>
  <c r="AD136" i="1"/>
  <c r="AD146" i="1"/>
  <c r="AD156" i="1"/>
  <c r="AD166" i="1"/>
  <c r="AD176" i="1"/>
  <c r="AD186" i="1"/>
  <c r="AD196" i="1"/>
  <c r="AD206" i="1"/>
  <c r="AD216" i="1"/>
  <c r="AD226" i="1"/>
  <c r="AD236" i="1"/>
  <c r="AD246" i="1"/>
  <c r="AD256" i="1"/>
  <c r="AD266" i="1"/>
  <c r="AD276" i="1"/>
  <c r="AD286" i="1"/>
  <c r="AD296" i="1"/>
  <c r="AD306" i="1"/>
  <c r="AD316" i="1"/>
  <c r="AD326" i="1"/>
  <c r="AD336" i="1"/>
  <c r="AD346" i="1"/>
  <c r="AD356" i="1"/>
  <c r="AD366" i="1"/>
  <c r="AD376" i="1"/>
  <c r="AD386" i="1"/>
  <c r="AD396" i="1"/>
  <c r="AD406" i="1"/>
  <c r="AD416" i="1"/>
  <c r="AD426" i="1"/>
  <c r="AD436" i="1"/>
  <c r="AD446" i="1"/>
  <c r="AD456" i="1"/>
  <c r="AD466" i="1"/>
  <c r="AD476" i="1"/>
  <c r="AD173" i="1"/>
  <c r="AD273" i="1"/>
  <c r="AD352" i="1"/>
  <c r="AD402" i="1"/>
  <c r="AD452" i="1"/>
  <c r="AD493" i="1"/>
  <c r="AD516" i="1"/>
  <c r="AD543" i="1"/>
  <c r="AD565" i="1"/>
  <c r="AD585" i="1"/>
  <c r="AD605" i="1"/>
  <c r="AD622" i="1"/>
  <c r="AD639" i="1"/>
  <c r="AD655" i="1"/>
  <c r="AD672" i="1"/>
  <c r="AD686" i="1"/>
  <c r="AD700" i="1"/>
  <c r="AD711" i="1"/>
  <c r="AD722" i="1"/>
  <c r="AD733" i="1"/>
  <c r="AD745" i="1"/>
  <c r="AD756" i="1"/>
  <c r="AD767" i="1"/>
  <c r="AD778" i="1"/>
  <c r="AD789" i="1"/>
  <c r="AD799" i="1"/>
  <c r="AD809" i="1"/>
  <c r="AD819" i="1"/>
  <c r="AD829" i="1"/>
  <c r="AD839" i="1"/>
  <c r="AD849" i="1"/>
  <c r="AD859" i="1"/>
  <c r="AD869" i="1"/>
  <c r="AD879" i="1"/>
  <c r="AD889" i="1"/>
  <c r="AD899" i="1"/>
  <c r="AD909" i="1"/>
  <c r="AD919" i="1"/>
  <c r="AD929" i="1"/>
  <c r="AD939" i="1"/>
  <c r="AD949" i="1"/>
  <c r="AD959" i="1"/>
  <c r="AD969" i="1"/>
  <c r="AD979" i="1"/>
  <c r="AD989" i="1"/>
  <c r="AD999" i="1"/>
  <c r="AD1009" i="1"/>
  <c r="AD1019" i="1"/>
  <c r="AD1029" i="1"/>
  <c r="AD1039" i="1"/>
  <c r="AD1049" i="1"/>
  <c r="AD1059" i="1"/>
  <c r="AD1069" i="1"/>
  <c r="AD1079" i="1"/>
  <c r="AD1089" i="1"/>
  <c r="AD1099" i="1"/>
  <c r="AD1109" i="1"/>
  <c r="AD1119" i="1"/>
  <c r="AD1129" i="1"/>
  <c r="AD1139" i="1"/>
  <c r="AD1149" i="1"/>
  <c r="AD1159" i="1"/>
  <c r="AD1169" i="1"/>
  <c r="AD1179" i="1"/>
  <c r="AD1189" i="1"/>
  <c r="AD1199" i="1"/>
  <c r="AD1209" i="1"/>
  <c r="AD1219" i="1"/>
  <c r="AD1229" i="1"/>
  <c r="AD1239" i="1"/>
  <c r="AD1249" i="1"/>
  <c r="AD1259" i="1"/>
  <c r="AD1269" i="1"/>
  <c r="AD1279" i="1"/>
  <c r="AD1289" i="1"/>
  <c r="AD1299" i="1"/>
  <c r="AD1309" i="1"/>
  <c r="AD1319" i="1"/>
  <c r="AD1329" i="1"/>
  <c r="AD1339" i="1"/>
  <c r="AD1349" i="1"/>
  <c r="AD1359" i="1"/>
  <c r="AD1369" i="1"/>
  <c r="AD1379" i="1"/>
  <c r="AD1389" i="1"/>
  <c r="AD1399" i="1"/>
  <c r="AD1409" i="1"/>
  <c r="AD1419" i="1"/>
  <c r="AD1429" i="1"/>
  <c r="AD1439" i="1"/>
  <c r="AD1449" i="1"/>
  <c r="AD1459" i="1"/>
  <c r="AD1469" i="1"/>
  <c r="AD1479" i="1"/>
  <c r="AD1489" i="1"/>
  <c r="AD1499" i="1"/>
  <c r="AD1509" i="1"/>
  <c r="AD1519" i="1"/>
  <c r="AD1529" i="1"/>
  <c r="AD1539" i="1"/>
  <c r="AD1549" i="1"/>
  <c r="AD1559" i="1"/>
  <c r="AD1569" i="1"/>
  <c r="AD1579" i="1"/>
  <c r="AD1589" i="1"/>
  <c r="AD1599" i="1"/>
  <c r="AD1609" i="1"/>
  <c r="AD1619" i="1"/>
  <c r="AD1629" i="1"/>
  <c r="AD1639" i="1"/>
  <c r="AD1649" i="1"/>
  <c r="AD1659" i="1"/>
  <c r="AD1669" i="1"/>
  <c r="AD1679" i="1"/>
  <c r="AD1689" i="1"/>
  <c r="AD1699" i="1"/>
  <c r="AD1709" i="1"/>
  <c r="AD1719" i="1"/>
  <c r="AD1729" i="1"/>
  <c r="AD1739" i="1"/>
  <c r="AD1749" i="1"/>
  <c r="AD1759" i="1"/>
  <c r="AD1769" i="1"/>
  <c r="AD1779" i="1"/>
  <c r="AD1789" i="1"/>
  <c r="AD1799" i="1"/>
  <c r="AC9" i="1"/>
  <c r="AC19" i="1"/>
  <c r="AC29" i="1"/>
  <c r="AC39" i="1"/>
  <c r="AC49" i="1"/>
  <c r="AC59" i="1"/>
  <c r="AC69" i="1"/>
  <c r="AC79" i="1"/>
  <c r="AC89" i="1"/>
  <c r="AC99" i="1"/>
  <c r="AC109" i="1"/>
  <c r="AC119" i="1"/>
  <c r="AC129" i="1"/>
  <c r="AC139" i="1"/>
  <c r="AC149" i="1"/>
  <c r="AC159" i="1"/>
  <c r="AC169" i="1"/>
  <c r="AC179" i="1"/>
  <c r="AC189" i="1"/>
  <c r="AC199" i="1"/>
  <c r="AC209" i="1"/>
  <c r="AC219" i="1"/>
  <c r="AC229" i="1"/>
  <c r="AC239" i="1"/>
  <c r="AC249" i="1"/>
  <c r="AC259" i="1"/>
  <c r="AC269" i="1"/>
  <c r="AC279" i="1"/>
  <c r="AC289" i="1"/>
  <c r="AC299" i="1"/>
  <c r="AC309" i="1"/>
  <c r="AC319" i="1"/>
  <c r="AC329" i="1"/>
  <c r="AC339" i="1"/>
  <c r="AC349" i="1"/>
  <c r="AC359" i="1"/>
  <c r="AC369" i="1"/>
  <c r="AC379" i="1"/>
  <c r="AC389" i="1"/>
  <c r="AC399" i="1"/>
  <c r="AC409" i="1"/>
  <c r="AC419" i="1"/>
  <c r="AC429" i="1"/>
  <c r="AC439" i="1"/>
  <c r="AC449" i="1"/>
  <c r="AC459" i="1"/>
  <c r="AC469" i="1"/>
  <c r="AC479" i="1"/>
  <c r="AC489" i="1"/>
  <c r="AC499" i="1"/>
  <c r="AC509" i="1"/>
  <c r="AC519" i="1"/>
  <c r="AC529" i="1"/>
  <c r="AC539" i="1"/>
  <c r="AC549" i="1"/>
  <c r="AC559" i="1"/>
  <c r="AC569" i="1"/>
  <c r="AC579" i="1"/>
  <c r="AC589" i="1"/>
  <c r="AC599" i="1"/>
  <c r="AC609" i="1"/>
  <c r="AC619" i="1"/>
  <c r="AC629" i="1"/>
  <c r="AC639" i="1"/>
  <c r="AC649" i="1"/>
  <c r="AC659" i="1"/>
  <c r="AC669" i="1"/>
  <c r="AC679" i="1"/>
  <c r="AC689" i="1"/>
  <c r="AC699" i="1"/>
  <c r="AC709" i="1"/>
  <c r="AC719" i="1"/>
  <c r="AC729" i="1"/>
  <c r="AC739" i="1"/>
  <c r="AC749" i="1"/>
  <c r="AC759" i="1"/>
  <c r="AC769" i="1"/>
  <c r="AC779" i="1"/>
  <c r="AC789" i="1"/>
  <c r="AC799" i="1"/>
  <c r="AC809" i="1"/>
  <c r="AC819" i="1"/>
  <c r="AC829" i="1"/>
  <c r="AC839" i="1"/>
  <c r="AC849" i="1"/>
  <c r="AC859" i="1"/>
  <c r="AC869" i="1"/>
  <c r="AC879" i="1"/>
  <c r="AC889" i="1"/>
  <c r="AC899" i="1"/>
  <c r="AC909" i="1"/>
  <c r="AC919" i="1"/>
  <c r="AC929" i="1"/>
  <c r="AC939" i="1"/>
  <c r="AC949" i="1"/>
  <c r="AC959" i="1"/>
  <c r="AC969" i="1"/>
  <c r="AC979" i="1"/>
  <c r="AC989" i="1"/>
  <c r="AC999" i="1"/>
  <c r="AC1009" i="1"/>
  <c r="AC1019" i="1"/>
  <c r="AC1029" i="1"/>
  <c r="AC1039" i="1"/>
  <c r="AC1049" i="1"/>
  <c r="AC1059" i="1"/>
  <c r="AC1069" i="1"/>
  <c r="AC1079" i="1"/>
  <c r="AC1089" i="1"/>
  <c r="AC1099" i="1"/>
  <c r="AC1109" i="1"/>
  <c r="AC1119" i="1"/>
  <c r="AC1129" i="1"/>
  <c r="AC1139" i="1"/>
  <c r="AC1149" i="1"/>
  <c r="AC1159" i="1"/>
  <c r="AC1169" i="1"/>
  <c r="AC1179" i="1"/>
  <c r="AC1189" i="1"/>
  <c r="AC1199" i="1"/>
  <c r="AC1209" i="1"/>
  <c r="AC1219" i="1"/>
  <c r="AC1229" i="1"/>
  <c r="AC1239" i="1"/>
  <c r="AC1249" i="1"/>
  <c r="AC1259" i="1"/>
  <c r="AC1269" i="1"/>
  <c r="AC1279" i="1"/>
  <c r="AC1289" i="1"/>
  <c r="AD183" i="1"/>
  <c r="AD283" i="1"/>
  <c r="AD353" i="1"/>
  <c r="AD403" i="1"/>
  <c r="AD453" i="1"/>
  <c r="AD495" i="1"/>
  <c r="AD522" i="1"/>
  <c r="AD545" i="1"/>
  <c r="AD566" i="1"/>
  <c r="AD586" i="1"/>
  <c r="AD606" i="1"/>
  <c r="AD623" i="1"/>
  <c r="AD640" i="1"/>
  <c r="AD656" i="1"/>
  <c r="AD673" i="1"/>
  <c r="AD688" i="1"/>
  <c r="AD701" i="1"/>
  <c r="AD712" i="1"/>
  <c r="AD723" i="1"/>
  <c r="AD735" i="1"/>
  <c r="AD746" i="1"/>
  <c r="AD757" i="1"/>
  <c r="AD768" i="1"/>
  <c r="AD779" i="1"/>
  <c r="AD790" i="1"/>
  <c r="AD800" i="1"/>
  <c r="AD810" i="1"/>
  <c r="AD820" i="1"/>
  <c r="AD830" i="1"/>
  <c r="AD840" i="1"/>
  <c r="AD850" i="1"/>
  <c r="AD860" i="1"/>
  <c r="AD870" i="1"/>
  <c r="AD880" i="1"/>
  <c r="AD890" i="1"/>
  <c r="AD900" i="1"/>
  <c r="AD910" i="1"/>
  <c r="AD920" i="1"/>
  <c r="AD930" i="1"/>
  <c r="AD940" i="1"/>
  <c r="AD950" i="1"/>
  <c r="AD960" i="1"/>
  <c r="AD970" i="1"/>
  <c r="AD980" i="1"/>
  <c r="AD990" i="1"/>
  <c r="AD1000" i="1"/>
  <c r="AD1010" i="1"/>
  <c r="AD1020" i="1"/>
  <c r="AD1030" i="1"/>
  <c r="AD1040" i="1"/>
  <c r="AD1050" i="1"/>
  <c r="AD1060" i="1"/>
  <c r="AD1070" i="1"/>
  <c r="AD1080" i="1"/>
  <c r="AD1090" i="1"/>
  <c r="AD1100" i="1"/>
  <c r="AD1110" i="1"/>
  <c r="AD1120" i="1"/>
  <c r="AD1130" i="1"/>
  <c r="AD1140" i="1"/>
  <c r="AD1150" i="1"/>
  <c r="AD1160" i="1"/>
  <c r="AD1170" i="1"/>
  <c r="AD1180" i="1"/>
  <c r="AD1190" i="1"/>
  <c r="AD1200" i="1"/>
  <c r="AD1210" i="1"/>
  <c r="AD1220" i="1"/>
  <c r="AD1230" i="1"/>
  <c r="AD1240" i="1"/>
  <c r="AD1250" i="1"/>
  <c r="AD1260" i="1"/>
  <c r="AD1270" i="1"/>
  <c r="AD1280" i="1"/>
  <c r="AD1290" i="1"/>
  <c r="AD1300" i="1"/>
  <c r="AD1310" i="1"/>
  <c r="AD1320" i="1"/>
  <c r="AD1330" i="1"/>
  <c r="AD1340" i="1"/>
  <c r="AD1350" i="1"/>
  <c r="AD1360" i="1"/>
  <c r="AD1370" i="1"/>
  <c r="AD1380" i="1"/>
  <c r="AD1390" i="1"/>
  <c r="AD1400" i="1"/>
  <c r="AD1410" i="1"/>
  <c r="AD1420" i="1"/>
  <c r="AD1430" i="1"/>
  <c r="AD1440" i="1"/>
  <c r="AD1450" i="1"/>
  <c r="AD1460" i="1"/>
  <c r="AD1470" i="1"/>
  <c r="AD1480" i="1"/>
  <c r="AD1490" i="1"/>
  <c r="AD1500" i="1"/>
  <c r="AD1510" i="1"/>
  <c r="AD1520" i="1"/>
  <c r="AD1530" i="1"/>
  <c r="AD1540" i="1"/>
  <c r="AD1550" i="1"/>
  <c r="AD1560" i="1"/>
  <c r="AD1570" i="1"/>
  <c r="AD1580" i="1"/>
  <c r="AD1590" i="1"/>
  <c r="AD1600" i="1"/>
  <c r="AD1610" i="1"/>
  <c r="AD1620" i="1"/>
  <c r="AD1630" i="1"/>
  <c r="AD1640" i="1"/>
  <c r="AD193" i="1"/>
  <c r="AD293" i="1"/>
  <c r="AD362" i="1"/>
  <c r="AD412" i="1"/>
  <c r="AD462" i="1"/>
  <c r="AD496" i="1"/>
  <c r="AD523" i="1"/>
  <c r="AD546" i="1"/>
  <c r="AD569" i="1"/>
  <c r="AD589" i="1"/>
  <c r="AD609" i="1"/>
  <c r="AD625" i="1"/>
  <c r="AD642" i="1"/>
  <c r="AD659" i="1"/>
  <c r="AD675" i="1"/>
  <c r="AD689" i="1"/>
  <c r="AD702" i="1"/>
  <c r="AD713" i="1"/>
  <c r="AD725" i="1"/>
  <c r="AD736" i="1"/>
  <c r="AD747" i="1"/>
  <c r="AD758" i="1"/>
  <c r="AD769" i="1"/>
  <c r="AD780" i="1"/>
  <c r="AD791" i="1"/>
  <c r="AD801" i="1"/>
  <c r="AD811" i="1"/>
  <c r="AD821" i="1"/>
  <c r="AD831" i="1"/>
  <c r="AD841" i="1"/>
  <c r="AD851" i="1"/>
  <c r="AD861" i="1"/>
  <c r="AD871" i="1"/>
  <c r="AD881" i="1"/>
  <c r="AD891" i="1"/>
  <c r="AD901" i="1"/>
  <c r="AD911" i="1"/>
  <c r="AD921" i="1"/>
  <c r="AD931" i="1"/>
  <c r="AD941" i="1"/>
  <c r="AD951" i="1"/>
  <c r="AD961" i="1"/>
  <c r="AD971" i="1"/>
  <c r="AD981" i="1"/>
  <c r="AD991" i="1"/>
  <c r="AD1001" i="1"/>
  <c r="AD1011" i="1"/>
  <c r="AD1021" i="1"/>
  <c r="AD1031" i="1"/>
  <c r="AD1041" i="1"/>
  <c r="AD1051" i="1"/>
  <c r="AD1061" i="1"/>
  <c r="AD1071" i="1"/>
  <c r="AD1081" i="1"/>
  <c r="AD1091" i="1"/>
  <c r="AD1101" i="1"/>
  <c r="AD1111" i="1"/>
  <c r="AD1121" i="1"/>
  <c r="AD1131" i="1"/>
  <c r="AD1141" i="1"/>
  <c r="AD1151" i="1"/>
  <c r="AD1161" i="1"/>
  <c r="AD1171" i="1"/>
  <c r="AD1181" i="1"/>
  <c r="AD1191" i="1"/>
  <c r="AD1201" i="1"/>
  <c r="AD1211" i="1"/>
  <c r="AD1221" i="1"/>
  <c r="AD1231" i="1"/>
  <c r="AD1241" i="1"/>
  <c r="AD1251" i="1"/>
  <c r="AD1261" i="1"/>
  <c r="AD1271" i="1"/>
  <c r="AD1281" i="1"/>
  <c r="AD1291" i="1"/>
  <c r="AD1301" i="1"/>
  <c r="AD1311" i="1"/>
  <c r="AD1321" i="1"/>
  <c r="AD1331" i="1"/>
  <c r="AD1341" i="1"/>
  <c r="AD1351" i="1"/>
  <c r="AD1361" i="1"/>
  <c r="AD1371" i="1"/>
  <c r="AD1381" i="1"/>
  <c r="AD1391" i="1"/>
  <c r="AD1401" i="1"/>
  <c r="AD1411" i="1"/>
  <c r="AD1421" i="1"/>
  <c r="AD1431" i="1"/>
  <c r="AD1441" i="1"/>
  <c r="AD1451" i="1"/>
  <c r="AD1461" i="1"/>
  <c r="AD1471" i="1"/>
  <c r="AD1481" i="1"/>
  <c r="AD1491" i="1"/>
  <c r="AD1501" i="1"/>
  <c r="AD1511" i="1"/>
  <c r="AD1521" i="1"/>
  <c r="AD1531" i="1"/>
  <c r="AD1541" i="1"/>
  <c r="AD1551" i="1"/>
  <c r="AD1561" i="1"/>
  <c r="AD1571" i="1"/>
  <c r="AD1581" i="1"/>
  <c r="AD1591" i="1"/>
  <c r="AD1601" i="1"/>
  <c r="AD1611" i="1"/>
  <c r="AD1621" i="1"/>
  <c r="AD1631" i="1"/>
  <c r="AD1641" i="1"/>
  <c r="AD1651" i="1"/>
  <c r="AD1661" i="1"/>
  <c r="AD1671" i="1"/>
  <c r="AD1681" i="1"/>
  <c r="AD1691" i="1"/>
  <c r="AD1701" i="1"/>
  <c r="AD1711" i="1"/>
  <c r="AD1721" i="1"/>
  <c r="AD1731" i="1"/>
  <c r="AD1741" i="1"/>
  <c r="AD1751" i="1"/>
  <c r="AD1761" i="1"/>
  <c r="AD1771" i="1"/>
  <c r="AD1781" i="1"/>
  <c r="AD1791" i="1"/>
  <c r="AD1801" i="1"/>
  <c r="AC11" i="1"/>
  <c r="AC21" i="1"/>
  <c r="AC31" i="1"/>
  <c r="AC41" i="1"/>
  <c r="AC51" i="1"/>
  <c r="AC61" i="1"/>
  <c r="AC71" i="1"/>
  <c r="AC81" i="1"/>
  <c r="AC91" i="1"/>
  <c r="AC101" i="1"/>
  <c r="AC111" i="1"/>
  <c r="AC121" i="1"/>
  <c r="AC131" i="1"/>
  <c r="AC141" i="1"/>
  <c r="AC151" i="1"/>
  <c r="AC161" i="1"/>
  <c r="AC171" i="1"/>
  <c r="AC181" i="1"/>
  <c r="AC191" i="1"/>
  <c r="AC201" i="1"/>
  <c r="AC211" i="1"/>
  <c r="AC221" i="1"/>
  <c r="AC231" i="1"/>
  <c r="AC241" i="1"/>
  <c r="AC251" i="1"/>
  <c r="AC261" i="1"/>
  <c r="AC271" i="1"/>
  <c r="AC281" i="1"/>
  <c r="AC291" i="1"/>
  <c r="AC301" i="1"/>
  <c r="AC311" i="1"/>
  <c r="AC321" i="1"/>
  <c r="AC331" i="1"/>
  <c r="AC341" i="1"/>
  <c r="AC351" i="1"/>
  <c r="AC361" i="1"/>
  <c r="AC371" i="1"/>
  <c r="AC381" i="1"/>
  <c r="AC391" i="1"/>
  <c r="AC401" i="1"/>
  <c r="AC411" i="1"/>
  <c r="AC421" i="1"/>
  <c r="AC431" i="1"/>
  <c r="AC441" i="1"/>
  <c r="AC451" i="1"/>
  <c r="AC461" i="1"/>
  <c r="AC471" i="1"/>
  <c r="AC481" i="1"/>
  <c r="AC491" i="1"/>
  <c r="AC501" i="1"/>
  <c r="AC511" i="1"/>
  <c r="AC521" i="1"/>
  <c r="AC531" i="1"/>
  <c r="AC541" i="1"/>
  <c r="AC551" i="1"/>
  <c r="AC561" i="1"/>
  <c r="AC571" i="1"/>
  <c r="AC581" i="1"/>
  <c r="AC591" i="1"/>
  <c r="AC601" i="1"/>
  <c r="AC611" i="1"/>
  <c r="AC621" i="1"/>
  <c r="AC631" i="1"/>
  <c r="AC641" i="1"/>
  <c r="AC651" i="1"/>
  <c r="AC661" i="1"/>
  <c r="AC671" i="1"/>
  <c r="AC681" i="1"/>
  <c r="AC691" i="1"/>
  <c r="AC701" i="1"/>
  <c r="AC711" i="1"/>
  <c r="AC721" i="1"/>
  <c r="AC731" i="1"/>
  <c r="AC741" i="1"/>
  <c r="AC751" i="1"/>
  <c r="AC761" i="1"/>
  <c r="AC771" i="1"/>
  <c r="AC781" i="1"/>
  <c r="AC791" i="1"/>
  <c r="AC801" i="1"/>
  <c r="AC811" i="1"/>
  <c r="AC821" i="1"/>
  <c r="AC831" i="1"/>
  <c r="AC841" i="1"/>
  <c r="AC851" i="1"/>
  <c r="AC861" i="1"/>
  <c r="AC871" i="1"/>
  <c r="AC881" i="1"/>
  <c r="AC891" i="1"/>
  <c r="AC901" i="1"/>
  <c r="AC911" i="1"/>
  <c r="AC921" i="1"/>
  <c r="AC931" i="1"/>
  <c r="AC941" i="1"/>
  <c r="AC951" i="1"/>
  <c r="AC961" i="1"/>
  <c r="AC971" i="1"/>
  <c r="AC981" i="1"/>
  <c r="AC991" i="1"/>
  <c r="AC1001" i="1"/>
  <c r="AC1011" i="1"/>
  <c r="AC1021" i="1"/>
  <c r="AC1031" i="1"/>
  <c r="AC1041" i="1"/>
  <c r="AC1051" i="1"/>
  <c r="AC1061" i="1"/>
  <c r="AC1071" i="1"/>
  <c r="AC1081" i="1"/>
  <c r="AC1091" i="1"/>
  <c r="AC1101" i="1"/>
  <c r="AC1111" i="1"/>
  <c r="AC1121" i="1"/>
  <c r="AC1131" i="1"/>
  <c r="AC1141" i="1"/>
  <c r="AC1151" i="1"/>
  <c r="AC1161" i="1"/>
  <c r="AC1171" i="1"/>
  <c r="AC1181" i="1"/>
  <c r="AC1191" i="1"/>
  <c r="AC1201" i="1"/>
  <c r="AC1211" i="1"/>
  <c r="AC1221" i="1"/>
  <c r="AC1231" i="1"/>
  <c r="AC1241" i="1"/>
  <c r="AC1251" i="1"/>
  <c r="AC1261" i="1"/>
  <c r="AC1271" i="1"/>
  <c r="AC1281" i="1"/>
  <c r="AC1291" i="1"/>
  <c r="AC1301" i="1"/>
  <c r="AC1311" i="1"/>
  <c r="AC1321" i="1"/>
  <c r="AC1331" i="1"/>
  <c r="AC1341" i="1"/>
  <c r="AC1351" i="1"/>
  <c r="AC1361" i="1"/>
  <c r="AC1371" i="1"/>
  <c r="AC1381" i="1"/>
  <c r="AC1391" i="1"/>
  <c r="AC1401" i="1"/>
  <c r="AC1411" i="1"/>
  <c r="AC1421" i="1"/>
  <c r="AD203" i="1"/>
  <c r="AD303" i="1"/>
  <c r="AD363" i="1"/>
  <c r="AD413" i="1"/>
  <c r="AD463" i="1"/>
  <c r="AD502" i="1"/>
  <c r="AD525" i="1"/>
  <c r="AD552" i="1"/>
  <c r="AD572" i="1"/>
  <c r="AD592" i="1"/>
  <c r="AD610" i="1"/>
  <c r="AD626" i="1"/>
  <c r="AD643" i="1"/>
  <c r="AD660" i="1"/>
  <c r="AD676" i="1"/>
  <c r="AD690" i="1"/>
  <c r="AD703" i="1"/>
  <c r="AD715" i="1"/>
  <c r="AD726" i="1"/>
  <c r="AD737" i="1"/>
  <c r="AD748" i="1"/>
  <c r="AD759" i="1"/>
  <c r="AD770" i="1"/>
  <c r="AD781" i="1"/>
  <c r="AD792" i="1"/>
  <c r="AD802" i="1"/>
  <c r="AD812" i="1"/>
  <c r="AD822" i="1"/>
  <c r="AD832" i="1"/>
  <c r="AD842" i="1"/>
  <c r="AD852" i="1"/>
  <c r="AD862" i="1"/>
  <c r="AD872" i="1"/>
  <c r="AD882" i="1"/>
  <c r="AD892" i="1"/>
  <c r="AD902" i="1"/>
  <c r="AD912" i="1"/>
  <c r="AD922" i="1"/>
  <c r="AD932" i="1"/>
  <c r="AD942" i="1"/>
  <c r="AD952" i="1"/>
  <c r="AD962" i="1"/>
  <c r="AD972" i="1"/>
  <c r="AD982" i="1"/>
  <c r="AD992" i="1"/>
  <c r="AD1002" i="1"/>
  <c r="AD1012" i="1"/>
  <c r="AD1022" i="1"/>
  <c r="AD1032" i="1"/>
  <c r="AD1042" i="1"/>
  <c r="AD1052" i="1"/>
  <c r="AD1062" i="1"/>
  <c r="AD1072" i="1"/>
  <c r="AD1082" i="1"/>
  <c r="AD1092" i="1"/>
  <c r="AD1102" i="1"/>
  <c r="AD1112" i="1"/>
  <c r="AD1122" i="1"/>
  <c r="AD1132" i="1"/>
  <c r="AD1142" i="1"/>
  <c r="AD1152" i="1"/>
  <c r="AD1162" i="1"/>
  <c r="AD1172" i="1"/>
  <c r="AD1182" i="1"/>
  <c r="AD1192" i="1"/>
  <c r="AD1202" i="1"/>
  <c r="AD1212" i="1"/>
  <c r="AD1222" i="1"/>
  <c r="AD1232" i="1"/>
  <c r="AD1242" i="1"/>
  <c r="AD1252" i="1"/>
  <c r="AD1262" i="1"/>
  <c r="AD1272" i="1"/>
  <c r="AD1282" i="1"/>
  <c r="AD1292" i="1"/>
  <c r="AD1302" i="1"/>
  <c r="AD1312" i="1"/>
  <c r="AD1322" i="1"/>
  <c r="AD1332" i="1"/>
  <c r="AD1342" i="1"/>
  <c r="AD1352" i="1"/>
  <c r="AD1362" i="1"/>
  <c r="AD1372" i="1"/>
  <c r="AD1382" i="1"/>
  <c r="AD1392" i="1"/>
  <c r="AD1402" i="1"/>
  <c r="AD1412" i="1"/>
  <c r="AD1422" i="1"/>
  <c r="AD1432" i="1"/>
  <c r="AD1442" i="1"/>
  <c r="AD1452" i="1"/>
  <c r="AD1462" i="1"/>
  <c r="AD1472" i="1"/>
  <c r="AD1482" i="1"/>
  <c r="AD1492" i="1"/>
  <c r="AD1502" i="1"/>
  <c r="AD1512" i="1"/>
  <c r="AD1522" i="1"/>
  <c r="AD1532" i="1"/>
  <c r="AD1542" i="1"/>
  <c r="AD1552" i="1"/>
  <c r="AD1562" i="1"/>
  <c r="AD1572" i="1"/>
  <c r="AD1582" i="1"/>
  <c r="AD1592" i="1"/>
  <c r="AD1602" i="1"/>
  <c r="AD1612" i="1"/>
  <c r="AD1622" i="1"/>
  <c r="AD1632" i="1"/>
  <c r="AD1642" i="1"/>
  <c r="AD1652" i="1"/>
  <c r="AD1662" i="1"/>
  <c r="AD1672" i="1"/>
  <c r="AD1682" i="1"/>
  <c r="AD1692" i="1"/>
  <c r="AD1702" i="1"/>
  <c r="AD1712" i="1"/>
  <c r="AD1722" i="1"/>
  <c r="AD1732" i="1"/>
  <c r="AD1742" i="1"/>
  <c r="AD1752" i="1"/>
  <c r="AD1762" i="1"/>
  <c r="AD1772" i="1"/>
  <c r="AD1782" i="1"/>
  <c r="AD1792" i="1"/>
  <c r="AD1802" i="1"/>
  <c r="AC12" i="1"/>
  <c r="AC22" i="1"/>
  <c r="AC32" i="1"/>
  <c r="AC42" i="1"/>
  <c r="AC52" i="1"/>
  <c r="AC62" i="1"/>
  <c r="AC72" i="1"/>
  <c r="AC82" i="1"/>
  <c r="AC92" i="1"/>
  <c r="AC102" i="1"/>
  <c r="AC112" i="1"/>
  <c r="AC122" i="1"/>
  <c r="AC132" i="1"/>
  <c r="AC142" i="1"/>
  <c r="AC152" i="1"/>
  <c r="AC162" i="1"/>
  <c r="AC172" i="1"/>
  <c r="AC182" i="1"/>
  <c r="AC192" i="1"/>
  <c r="AC202" i="1"/>
  <c r="AC212" i="1"/>
  <c r="AC222" i="1"/>
  <c r="AC232" i="1"/>
  <c r="AC242" i="1"/>
  <c r="AC252" i="1"/>
  <c r="AC262" i="1"/>
  <c r="AC272" i="1"/>
  <c r="AC282" i="1"/>
  <c r="AC292" i="1"/>
  <c r="AC302" i="1"/>
  <c r="AC312" i="1"/>
  <c r="AC322" i="1"/>
  <c r="AC332" i="1"/>
  <c r="AC342" i="1"/>
  <c r="AC352" i="1"/>
  <c r="AC362" i="1"/>
  <c r="AC372" i="1"/>
  <c r="AC382" i="1"/>
  <c r="AC392" i="1"/>
  <c r="AC402" i="1"/>
  <c r="AC412" i="1"/>
  <c r="AC422" i="1"/>
  <c r="AC432" i="1"/>
  <c r="AC442" i="1"/>
  <c r="AC452" i="1"/>
  <c r="AC462" i="1"/>
  <c r="AC472" i="1"/>
  <c r="AC482" i="1"/>
  <c r="AC492" i="1"/>
  <c r="AC502" i="1"/>
  <c r="AC512" i="1"/>
  <c r="AC522" i="1"/>
  <c r="AC532" i="1"/>
  <c r="AC542" i="1"/>
  <c r="AC552" i="1"/>
  <c r="AC562" i="1"/>
  <c r="AC572" i="1"/>
  <c r="AC582" i="1"/>
  <c r="AC592" i="1"/>
  <c r="AC602" i="1"/>
  <c r="AC612" i="1"/>
  <c r="AC622" i="1"/>
  <c r="AC632" i="1"/>
  <c r="AC642" i="1"/>
  <c r="AC652" i="1"/>
  <c r="AC662" i="1"/>
  <c r="AC672" i="1"/>
  <c r="AC682" i="1"/>
  <c r="AC692" i="1"/>
  <c r="AC702" i="1"/>
  <c r="AC712" i="1"/>
  <c r="AC722" i="1"/>
  <c r="AC732" i="1"/>
  <c r="AD213" i="1"/>
  <c r="AD313" i="1"/>
  <c r="AD372" i="1"/>
  <c r="AD422" i="1"/>
  <c r="AD472" i="1"/>
  <c r="AD503" i="1"/>
  <c r="AD526" i="1"/>
  <c r="AD553" i="1"/>
  <c r="AD573" i="1"/>
  <c r="AD593" i="1"/>
  <c r="AD612" i="1"/>
  <c r="AD629" i="1"/>
  <c r="AD645" i="1"/>
  <c r="AD662" i="1"/>
  <c r="AD678" i="1"/>
  <c r="AD692" i="1"/>
  <c r="AD705" i="1"/>
  <c r="AD716" i="1"/>
  <c r="AD727" i="1"/>
  <c r="AD738" i="1"/>
  <c r="AD749" i="1"/>
  <c r="AD760" i="1"/>
  <c r="AD771" i="1"/>
  <c r="AD782" i="1"/>
  <c r="AD793" i="1"/>
  <c r="AD803" i="1"/>
  <c r="AD813" i="1"/>
  <c r="AD823" i="1"/>
  <c r="AD833" i="1"/>
  <c r="AD843" i="1"/>
  <c r="AD853" i="1"/>
  <c r="AD863" i="1"/>
  <c r="AD873" i="1"/>
  <c r="AD883" i="1"/>
  <c r="AD893" i="1"/>
  <c r="AD903" i="1"/>
  <c r="AD913" i="1"/>
  <c r="AD923" i="1"/>
  <c r="AD933" i="1"/>
  <c r="AD943" i="1"/>
  <c r="AD953" i="1"/>
  <c r="AD963" i="1"/>
  <c r="AD973" i="1"/>
  <c r="AD983" i="1"/>
  <c r="AD993" i="1"/>
  <c r="AD1003" i="1"/>
  <c r="AD1013" i="1"/>
  <c r="AD1023" i="1"/>
  <c r="AD1033" i="1"/>
  <c r="AD1043" i="1"/>
  <c r="AD1053" i="1"/>
  <c r="AD1063" i="1"/>
  <c r="AD1073" i="1"/>
  <c r="AD1083" i="1"/>
  <c r="AD1093" i="1"/>
  <c r="AD1103" i="1"/>
  <c r="AD1113" i="1"/>
  <c r="AD1123" i="1"/>
  <c r="AD1133" i="1"/>
  <c r="AD1143" i="1"/>
  <c r="AD1153" i="1"/>
  <c r="AD1163" i="1"/>
  <c r="AD1173" i="1"/>
  <c r="AD1183" i="1"/>
  <c r="AD1193" i="1"/>
  <c r="AD1203" i="1"/>
  <c r="AD1213" i="1"/>
  <c r="AD1223" i="1"/>
  <c r="AD1233" i="1"/>
  <c r="AD1243" i="1"/>
  <c r="AD1253" i="1"/>
  <c r="AD1263" i="1"/>
  <c r="AD1273" i="1"/>
  <c r="AD1283" i="1"/>
  <c r="AD1293" i="1"/>
  <c r="AD1303" i="1"/>
  <c r="AD1313" i="1"/>
  <c r="AD1323" i="1"/>
  <c r="AD1333" i="1"/>
  <c r="AD1343" i="1"/>
  <c r="AD1353" i="1"/>
  <c r="AD1363" i="1"/>
  <c r="AD1373" i="1"/>
  <c r="AD1383" i="1"/>
  <c r="AD1393" i="1"/>
  <c r="AD1403" i="1"/>
  <c r="AD1413" i="1"/>
  <c r="AD1423" i="1"/>
  <c r="AD1433" i="1"/>
  <c r="AD1443" i="1"/>
  <c r="AD1453" i="1"/>
  <c r="AD1463" i="1"/>
  <c r="AD1473" i="1"/>
  <c r="AD1483" i="1"/>
  <c r="AD1493" i="1"/>
  <c r="AD1503" i="1"/>
  <c r="AD1513" i="1"/>
  <c r="AD1523" i="1"/>
  <c r="AD1533" i="1"/>
  <c r="AD1543" i="1"/>
  <c r="AD1553" i="1"/>
  <c r="AD1563" i="1"/>
  <c r="AD1573" i="1"/>
  <c r="AD1583" i="1"/>
  <c r="AD1593" i="1"/>
  <c r="AD1603" i="1"/>
  <c r="AD1613" i="1"/>
  <c r="AD1623" i="1"/>
  <c r="AD1633" i="1"/>
  <c r="AD1643" i="1"/>
  <c r="AD1653" i="1"/>
  <c r="AD1663" i="1"/>
  <c r="AD1673" i="1"/>
  <c r="AD1683" i="1"/>
  <c r="AD1693" i="1"/>
  <c r="AD1703" i="1"/>
  <c r="AD1713" i="1"/>
  <c r="AD1723" i="1"/>
  <c r="AD1733" i="1"/>
  <c r="AD1743" i="1"/>
  <c r="AD1753" i="1"/>
  <c r="AD1763" i="1"/>
  <c r="AD1773" i="1"/>
  <c r="AD1783" i="1"/>
  <c r="AD1793" i="1"/>
  <c r="AC3" i="1"/>
  <c r="AC13" i="1"/>
  <c r="AC23" i="1"/>
  <c r="AC33" i="1"/>
  <c r="AC43" i="1"/>
  <c r="AC53" i="1"/>
  <c r="AC63" i="1"/>
  <c r="AC73" i="1"/>
  <c r="AC83" i="1"/>
  <c r="AC93" i="1"/>
  <c r="AC103" i="1"/>
  <c r="AC113" i="1"/>
  <c r="AC123" i="1"/>
  <c r="AC133" i="1"/>
  <c r="AC143" i="1"/>
  <c r="AC153" i="1"/>
  <c r="AC163" i="1"/>
  <c r="AC173" i="1"/>
  <c r="AC183" i="1"/>
  <c r="AC193" i="1"/>
  <c r="AC203" i="1"/>
  <c r="AC213" i="1"/>
  <c r="AC223" i="1"/>
  <c r="AC233" i="1"/>
  <c r="AC243" i="1"/>
  <c r="AC253" i="1"/>
  <c r="AC263" i="1"/>
  <c r="AC273" i="1"/>
  <c r="AC283" i="1"/>
  <c r="AC293" i="1"/>
  <c r="AC303" i="1"/>
  <c r="AC313" i="1"/>
  <c r="AC323" i="1"/>
  <c r="AC333" i="1"/>
  <c r="AC343" i="1"/>
  <c r="AC353" i="1"/>
  <c r="AC363" i="1"/>
  <c r="AC373" i="1"/>
  <c r="AC383" i="1"/>
  <c r="AC393" i="1"/>
  <c r="AC403" i="1"/>
  <c r="AC413" i="1"/>
  <c r="AC423" i="1"/>
  <c r="AC433" i="1"/>
  <c r="AC443" i="1"/>
  <c r="AC453" i="1"/>
  <c r="AC463" i="1"/>
  <c r="AC473" i="1"/>
  <c r="AC483" i="1"/>
  <c r="AC493" i="1"/>
  <c r="AC503" i="1"/>
  <c r="AC513" i="1"/>
  <c r="AC523" i="1"/>
  <c r="AC533" i="1"/>
  <c r="AC543" i="1"/>
  <c r="AC553" i="1"/>
  <c r="AC563" i="1"/>
  <c r="AC573" i="1"/>
  <c r="AC583" i="1"/>
  <c r="AC593" i="1"/>
  <c r="AC603" i="1"/>
  <c r="AC613" i="1"/>
  <c r="AC623" i="1"/>
  <c r="AC633" i="1"/>
  <c r="AC643" i="1"/>
  <c r="AC653" i="1"/>
  <c r="AC663" i="1"/>
  <c r="AC673" i="1"/>
  <c r="AC683" i="1"/>
  <c r="AC693" i="1"/>
  <c r="AC703" i="1"/>
  <c r="AC713" i="1"/>
  <c r="AC723" i="1"/>
  <c r="AC733" i="1"/>
  <c r="AC743" i="1"/>
  <c r="AC753" i="1"/>
  <c r="AC763" i="1"/>
  <c r="AC773" i="1"/>
  <c r="AC783" i="1"/>
  <c r="AC793" i="1"/>
  <c r="AC803" i="1"/>
  <c r="AC813" i="1"/>
  <c r="AC823" i="1"/>
  <c r="AC833" i="1"/>
  <c r="AC843" i="1"/>
  <c r="AC853" i="1"/>
  <c r="AC863" i="1"/>
  <c r="AC873" i="1"/>
  <c r="AC883" i="1"/>
  <c r="AC893" i="1"/>
  <c r="AC903" i="1"/>
  <c r="AC913" i="1"/>
  <c r="AC923" i="1"/>
  <c r="AC933" i="1"/>
  <c r="AC943" i="1"/>
  <c r="AC953" i="1"/>
  <c r="AC963" i="1"/>
  <c r="AC973" i="1"/>
  <c r="AC983" i="1"/>
  <c r="AC993" i="1"/>
  <c r="AC1003" i="1"/>
  <c r="AC1013" i="1"/>
  <c r="AC1023" i="1"/>
  <c r="AC1033" i="1"/>
  <c r="AC1043" i="1"/>
  <c r="AC1053" i="1"/>
  <c r="AC1063" i="1"/>
  <c r="AC1073" i="1"/>
  <c r="AC1083" i="1"/>
  <c r="AC1093" i="1"/>
  <c r="AC1103" i="1"/>
  <c r="AC1113" i="1"/>
  <c r="AC1123" i="1"/>
  <c r="AC1133" i="1"/>
  <c r="AC1143" i="1"/>
  <c r="AC1153" i="1"/>
  <c r="AC1163" i="1"/>
  <c r="AC1173" i="1"/>
  <c r="AC1183" i="1"/>
  <c r="AC1193" i="1"/>
  <c r="AC1203" i="1"/>
  <c r="AC1213" i="1"/>
  <c r="AC1223" i="1"/>
  <c r="AC1233" i="1"/>
  <c r="AC1243" i="1"/>
  <c r="AC1253" i="1"/>
  <c r="AC1263" i="1"/>
  <c r="AC1273" i="1"/>
  <c r="AC1283" i="1"/>
  <c r="AC1293" i="1"/>
  <c r="AC1303" i="1"/>
  <c r="AC1313" i="1"/>
  <c r="AC1323" i="1"/>
  <c r="AC1333" i="1"/>
  <c r="AC1343" i="1"/>
  <c r="AC1353" i="1"/>
  <c r="AC1363" i="1"/>
  <c r="AC1373" i="1"/>
  <c r="AC1383" i="1"/>
  <c r="AC1393" i="1"/>
  <c r="AC1403" i="1"/>
  <c r="AC1413" i="1"/>
  <c r="AC1423" i="1"/>
  <c r="AC1433" i="1"/>
  <c r="AC1443" i="1"/>
  <c r="AC1453" i="1"/>
  <c r="AC1463" i="1"/>
  <c r="AC1473" i="1"/>
  <c r="AC1483" i="1"/>
  <c r="AC1493" i="1"/>
  <c r="AC1503" i="1"/>
  <c r="AC1513" i="1"/>
  <c r="AC1523" i="1"/>
  <c r="AC1533" i="1"/>
  <c r="AC1543" i="1"/>
  <c r="AC1553" i="1"/>
  <c r="AC1563" i="1"/>
  <c r="AC1573" i="1"/>
  <c r="AC1583" i="1"/>
  <c r="AC1593" i="1"/>
  <c r="AC1603" i="1"/>
  <c r="AC1613" i="1"/>
  <c r="AC1623" i="1"/>
  <c r="AC1633" i="1"/>
  <c r="AC1643" i="1"/>
  <c r="AC1653" i="1"/>
  <c r="AC1663" i="1"/>
  <c r="AC1673" i="1"/>
  <c r="AC1683" i="1"/>
  <c r="AC1693" i="1"/>
  <c r="AC1703" i="1"/>
  <c r="AC1713" i="1"/>
  <c r="AC1723" i="1"/>
  <c r="AC1733" i="1"/>
  <c r="AC1743" i="1"/>
  <c r="AC1753" i="1"/>
  <c r="AC1763" i="1"/>
  <c r="AC1773" i="1"/>
  <c r="AC1783" i="1"/>
  <c r="AC1793" i="1"/>
  <c r="AB3" i="1"/>
  <c r="AB13" i="1"/>
  <c r="AB23" i="1"/>
  <c r="AB33" i="1"/>
  <c r="AB43" i="1"/>
  <c r="AB53" i="1"/>
  <c r="AD223" i="1"/>
  <c r="AD323" i="1"/>
  <c r="AD373" i="1"/>
  <c r="AD423" i="1"/>
  <c r="AD473" i="1"/>
  <c r="AD505" i="1"/>
  <c r="AD532" i="1"/>
  <c r="AD555" i="1"/>
  <c r="AD575" i="1"/>
  <c r="AD595" i="1"/>
  <c r="AD613" i="1"/>
  <c r="AD630" i="1"/>
  <c r="AD646" i="1"/>
  <c r="AD663" i="1"/>
  <c r="AD679" i="1"/>
  <c r="AD693" i="1"/>
  <c r="AD706" i="1"/>
  <c r="AD717" i="1"/>
  <c r="AD728" i="1"/>
  <c r="AD739" i="1"/>
  <c r="AD750" i="1"/>
  <c r="AD761" i="1"/>
  <c r="AD772" i="1"/>
  <c r="AD783" i="1"/>
  <c r="AD794" i="1"/>
  <c r="AD804" i="1"/>
  <c r="AD814" i="1"/>
  <c r="AD824" i="1"/>
  <c r="AD834" i="1"/>
  <c r="AD844" i="1"/>
  <c r="AD854" i="1"/>
  <c r="AD864" i="1"/>
  <c r="AD874" i="1"/>
  <c r="AD884" i="1"/>
  <c r="AD894" i="1"/>
  <c r="AD904" i="1"/>
  <c r="AD914" i="1"/>
  <c r="AD924" i="1"/>
  <c r="AD934" i="1"/>
  <c r="AD944" i="1"/>
  <c r="AD954" i="1"/>
  <c r="AD964" i="1"/>
  <c r="AD974" i="1"/>
  <c r="AD984" i="1"/>
  <c r="AD994" i="1"/>
  <c r="AD1004" i="1"/>
  <c r="AD1014" i="1"/>
  <c r="AD1024" i="1"/>
  <c r="AD1034" i="1"/>
  <c r="AD1044" i="1"/>
  <c r="AD1054" i="1"/>
  <c r="AD1064" i="1"/>
  <c r="AD1074" i="1"/>
  <c r="AD1084" i="1"/>
  <c r="AD1094" i="1"/>
  <c r="AD1104" i="1"/>
  <c r="AD1114" i="1"/>
  <c r="AD1124" i="1"/>
  <c r="AD1134" i="1"/>
  <c r="AD1144" i="1"/>
  <c r="AD1154" i="1"/>
  <c r="AD1164" i="1"/>
  <c r="AD1174" i="1"/>
  <c r="AD1184" i="1"/>
  <c r="AD1194" i="1"/>
  <c r="AD1204" i="1"/>
  <c r="AD1214" i="1"/>
  <c r="AD1224" i="1"/>
  <c r="AD1234" i="1"/>
  <c r="AD1244" i="1"/>
  <c r="AD1254" i="1"/>
  <c r="AD1264" i="1"/>
  <c r="AD1274" i="1"/>
  <c r="AD1284" i="1"/>
  <c r="AD1294" i="1"/>
  <c r="AD1304" i="1"/>
  <c r="AD1314" i="1"/>
  <c r="AD1324" i="1"/>
  <c r="AD1334" i="1"/>
  <c r="AD1344" i="1"/>
  <c r="AD1354" i="1"/>
  <c r="AD1364" i="1"/>
  <c r="AD1374" i="1"/>
  <c r="AD1384" i="1"/>
  <c r="AD1394" i="1"/>
  <c r="AD1404" i="1"/>
  <c r="AD1414" i="1"/>
  <c r="AD1424" i="1"/>
  <c r="AD1434" i="1"/>
  <c r="AD1444" i="1"/>
  <c r="AD1454" i="1"/>
  <c r="AD1464" i="1"/>
  <c r="AD1474" i="1"/>
  <c r="AD1484" i="1"/>
  <c r="AD1494" i="1"/>
  <c r="AD1504" i="1"/>
  <c r="AD1514" i="1"/>
  <c r="AD1524" i="1"/>
  <c r="AD1534" i="1"/>
  <c r="AD1544" i="1"/>
  <c r="AD1554" i="1"/>
  <c r="AD1564" i="1"/>
  <c r="AD1574" i="1"/>
  <c r="AD1584" i="1"/>
  <c r="AD1594" i="1"/>
  <c r="AD1604" i="1"/>
  <c r="AD1614" i="1"/>
  <c r="AD1624" i="1"/>
  <c r="AD1634" i="1"/>
  <c r="AD1644" i="1"/>
  <c r="AD1654" i="1"/>
  <c r="AD1664" i="1"/>
  <c r="AD1674" i="1"/>
  <c r="AD1684" i="1"/>
  <c r="AD1694" i="1"/>
  <c r="AD1704" i="1"/>
  <c r="AD1714" i="1"/>
  <c r="AD1724" i="1"/>
  <c r="AD1734" i="1"/>
  <c r="AD1744" i="1"/>
  <c r="AD1754" i="1"/>
  <c r="AD1764" i="1"/>
  <c r="AD1774" i="1"/>
  <c r="AD1784" i="1"/>
  <c r="AD1794" i="1"/>
  <c r="AC4" i="1"/>
  <c r="AC14" i="1"/>
  <c r="AC24" i="1"/>
  <c r="AC34" i="1"/>
  <c r="AC44" i="1"/>
  <c r="AC54" i="1"/>
  <c r="AC64" i="1"/>
  <c r="AC74" i="1"/>
  <c r="AC84" i="1"/>
  <c r="AC94" i="1"/>
  <c r="AC104" i="1"/>
  <c r="AC114" i="1"/>
  <c r="AC124" i="1"/>
  <c r="AC134" i="1"/>
  <c r="AC144" i="1"/>
  <c r="AC154" i="1"/>
  <c r="AC164" i="1"/>
  <c r="AC174" i="1"/>
  <c r="AC184" i="1"/>
  <c r="AC194" i="1"/>
  <c r="AC204" i="1"/>
  <c r="AC214" i="1"/>
  <c r="AC224" i="1"/>
  <c r="AC234" i="1"/>
  <c r="AC244" i="1"/>
  <c r="AC254" i="1"/>
  <c r="AC264" i="1"/>
  <c r="AC274" i="1"/>
  <c r="AC284" i="1"/>
  <c r="AC294" i="1"/>
  <c r="AC304" i="1"/>
  <c r="AC314" i="1"/>
  <c r="AC324" i="1"/>
  <c r="AC334" i="1"/>
  <c r="AC344" i="1"/>
  <c r="AC354" i="1"/>
  <c r="AC364" i="1"/>
  <c r="AC374" i="1"/>
  <c r="AC384" i="1"/>
  <c r="AC394" i="1"/>
  <c r="AC404" i="1"/>
  <c r="AC414" i="1"/>
  <c r="AC424" i="1"/>
  <c r="AC434" i="1"/>
  <c r="AD233" i="1"/>
  <c r="AD332" i="1"/>
  <c r="AD382" i="1"/>
  <c r="AD432" i="1"/>
  <c r="AD482" i="1"/>
  <c r="AD506" i="1"/>
  <c r="AD533" i="1"/>
  <c r="AD556" i="1"/>
  <c r="AD576" i="1"/>
  <c r="AD596" i="1"/>
  <c r="AD615" i="1"/>
  <c r="AD632" i="1"/>
  <c r="AD649" i="1"/>
  <c r="AD665" i="1"/>
  <c r="AD680" i="1"/>
  <c r="AD695" i="1"/>
  <c r="AD707" i="1"/>
  <c r="AD718" i="1"/>
  <c r="AD729" i="1"/>
  <c r="AD740" i="1"/>
  <c r="AD751" i="1"/>
  <c r="AD762" i="1"/>
  <c r="AD773" i="1"/>
  <c r="AD785" i="1"/>
  <c r="AD795" i="1"/>
  <c r="AD805" i="1"/>
  <c r="AD815" i="1"/>
  <c r="AD825" i="1"/>
  <c r="AD835" i="1"/>
  <c r="AD845" i="1"/>
  <c r="AD855" i="1"/>
  <c r="AD865" i="1"/>
  <c r="AD875" i="1"/>
  <c r="AD885" i="1"/>
  <c r="AD895" i="1"/>
  <c r="AD905" i="1"/>
  <c r="AD915" i="1"/>
  <c r="AD925" i="1"/>
  <c r="AD935" i="1"/>
  <c r="AD945" i="1"/>
  <c r="AD955" i="1"/>
  <c r="AD965" i="1"/>
  <c r="AD975" i="1"/>
  <c r="AD985" i="1"/>
  <c r="AD995" i="1"/>
  <c r="AD1005" i="1"/>
  <c r="AD1015" i="1"/>
  <c r="AD1025" i="1"/>
  <c r="AD1035" i="1"/>
  <c r="AD1045" i="1"/>
  <c r="AD1055" i="1"/>
  <c r="AD1065" i="1"/>
  <c r="AD1075" i="1"/>
  <c r="AD1085" i="1"/>
  <c r="AD1095" i="1"/>
  <c r="AD1105" i="1"/>
  <c r="AD1115" i="1"/>
  <c r="AD1125" i="1"/>
  <c r="AD1135" i="1"/>
  <c r="AD1145" i="1"/>
  <c r="AD1155" i="1"/>
  <c r="AD1165" i="1"/>
  <c r="AD1175" i="1"/>
  <c r="AD1185" i="1"/>
  <c r="AD1195" i="1"/>
  <c r="AD1205" i="1"/>
  <c r="AD1215" i="1"/>
  <c r="AD1225" i="1"/>
  <c r="AD1235" i="1"/>
  <c r="AD1245" i="1"/>
  <c r="AD1255" i="1"/>
  <c r="AD1265" i="1"/>
  <c r="AD1275" i="1"/>
  <c r="AD1285" i="1"/>
  <c r="AD1295" i="1"/>
  <c r="AD1305" i="1"/>
  <c r="AD1315" i="1"/>
  <c r="AD1325" i="1"/>
  <c r="AD1335" i="1"/>
  <c r="AD1345" i="1"/>
  <c r="AD1355" i="1"/>
  <c r="AD1365" i="1"/>
  <c r="AD1375" i="1"/>
  <c r="AD1385" i="1"/>
  <c r="AD1395" i="1"/>
  <c r="AD1405" i="1"/>
  <c r="AD1415" i="1"/>
  <c r="AD1425" i="1"/>
  <c r="AD1435" i="1"/>
  <c r="AD1445" i="1"/>
  <c r="AD1455" i="1"/>
  <c r="AD1465" i="1"/>
  <c r="AD1475" i="1"/>
  <c r="AD1485" i="1"/>
  <c r="AD1495" i="1"/>
  <c r="AD1505" i="1"/>
  <c r="AD1515" i="1"/>
  <c r="AD1525" i="1"/>
  <c r="AD1535" i="1"/>
  <c r="AD1545" i="1"/>
  <c r="AD1555" i="1"/>
  <c r="AD1565" i="1"/>
  <c r="AD1575" i="1"/>
  <c r="AD1585" i="1"/>
  <c r="AD1595" i="1"/>
  <c r="AD1605" i="1"/>
  <c r="AD1615" i="1"/>
  <c r="AD1625" i="1"/>
  <c r="AD1635" i="1"/>
  <c r="AD1645" i="1"/>
  <c r="AD1655" i="1"/>
  <c r="AD1665" i="1"/>
  <c r="AD1675" i="1"/>
  <c r="AD1685" i="1"/>
  <c r="AD1695" i="1"/>
  <c r="AD1705" i="1"/>
  <c r="AD1715" i="1"/>
  <c r="AD1725" i="1"/>
  <c r="AD1735" i="1"/>
  <c r="AD1745" i="1"/>
  <c r="AD1755" i="1"/>
  <c r="AD1765" i="1"/>
  <c r="AD1775" i="1"/>
  <c r="AD1785" i="1"/>
  <c r="AD1795" i="1"/>
  <c r="AC5" i="1"/>
  <c r="AC15" i="1"/>
  <c r="AC25" i="1"/>
  <c r="AC35" i="1"/>
  <c r="AC45" i="1"/>
  <c r="AC55" i="1"/>
  <c r="AC65" i="1"/>
  <c r="AC75" i="1"/>
  <c r="AC85" i="1"/>
  <c r="AC95" i="1"/>
  <c r="AC105" i="1"/>
  <c r="AC115" i="1"/>
  <c r="AC125" i="1"/>
  <c r="AC135" i="1"/>
  <c r="AC145" i="1"/>
  <c r="AC155" i="1"/>
  <c r="AC165" i="1"/>
  <c r="AC175" i="1"/>
  <c r="AC185" i="1"/>
  <c r="AC195" i="1"/>
  <c r="AC205" i="1"/>
  <c r="AC215" i="1"/>
  <c r="AC225" i="1"/>
  <c r="AC235" i="1"/>
  <c r="AC245" i="1"/>
  <c r="AC255" i="1"/>
  <c r="AC265" i="1"/>
  <c r="AC275" i="1"/>
  <c r="AC285" i="1"/>
  <c r="AC295" i="1"/>
  <c r="AC305" i="1"/>
  <c r="AC315" i="1"/>
  <c r="AC325" i="1"/>
  <c r="AC335" i="1"/>
  <c r="AC345" i="1"/>
  <c r="AC355" i="1"/>
  <c r="AC365" i="1"/>
  <c r="AC375" i="1"/>
  <c r="AC385" i="1"/>
  <c r="AC395" i="1"/>
  <c r="AC405" i="1"/>
  <c r="AC415" i="1"/>
  <c r="AC425" i="1"/>
  <c r="AC435" i="1"/>
  <c r="AC445" i="1"/>
  <c r="AC455" i="1"/>
  <c r="AC465" i="1"/>
  <c r="AC475" i="1"/>
  <c r="AC485" i="1"/>
  <c r="AC495" i="1"/>
  <c r="AC505" i="1"/>
  <c r="AC515" i="1"/>
  <c r="AC525" i="1"/>
  <c r="AC535" i="1"/>
  <c r="AC545" i="1"/>
  <c r="AC555" i="1"/>
  <c r="AC565" i="1"/>
  <c r="AC575" i="1"/>
  <c r="AC585" i="1"/>
  <c r="AC595" i="1"/>
  <c r="AC605" i="1"/>
  <c r="AC615" i="1"/>
  <c r="AC625" i="1"/>
  <c r="AC635" i="1"/>
  <c r="AC645" i="1"/>
  <c r="AC655" i="1"/>
  <c r="AC665" i="1"/>
  <c r="AC675" i="1"/>
  <c r="AC685" i="1"/>
  <c r="AC695" i="1"/>
  <c r="AC705" i="1"/>
  <c r="AC715" i="1"/>
  <c r="AC725" i="1"/>
  <c r="AC735" i="1"/>
  <c r="AC745" i="1"/>
  <c r="AC755" i="1"/>
  <c r="AD243" i="1"/>
  <c r="AD333" i="1"/>
  <c r="AD383" i="1"/>
  <c r="AD433" i="1"/>
  <c r="AD483" i="1"/>
  <c r="AD512" i="1"/>
  <c r="AD535" i="1"/>
  <c r="AD559" i="1"/>
  <c r="AD579" i="1"/>
  <c r="AD599" i="1"/>
  <c r="AD616" i="1"/>
  <c r="AD633" i="1"/>
  <c r="AD650" i="1"/>
  <c r="AD666" i="1"/>
  <c r="AD682" i="1"/>
  <c r="AD696" i="1"/>
  <c r="AD708" i="1"/>
  <c r="AD719" i="1"/>
  <c r="AD730" i="1"/>
  <c r="AD741" i="1"/>
  <c r="AD752" i="1"/>
  <c r="AD763" i="1"/>
  <c r="AD775" i="1"/>
  <c r="AD786" i="1"/>
  <c r="AD796" i="1"/>
  <c r="AD806" i="1"/>
  <c r="AD816" i="1"/>
  <c r="AD826" i="1"/>
  <c r="AD836" i="1"/>
  <c r="AD846" i="1"/>
  <c r="AD856" i="1"/>
  <c r="AD866" i="1"/>
  <c r="AD876" i="1"/>
  <c r="AD886" i="1"/>
  <c r="AD896" i="1"/>
  <c r="AD906" i="1"/>
  <c r="AD916" i="1"/>
  <c r="AD926" i="1"/>
  <c r="AD936" i="1"/>
  <c r="AD946" i="1"/>
  <c r="AD956" i="1"/>
  <c r="AD966" i="1"/>
  <c r="AD976" i="1"/>
  <c r="AD986" i="1"/>
  <c r="AD996" i="1"/>
  <c r="AD1006" i="1"/>
  <c r="AD1016" i="1"/>
  <c r="AD1026" i="1"/>
  <c r="AD1036" i="1"/>
  <c r="AD1046" i="1"/>
  <c r="AD1056" i="1"/>
  <c r="AD1066" i="1"/>
  <c r="AD1076" i="1"/>
  <c r="AD1086" i="1"/>
  <c r="AD1096" i="1"/>
  <c r="AD1106" i="1"/>
  <c r="AD1116" i="1"/>
  <c r="AD1126" i="1"/>
  <c r="AD1136" i="1"/>
  <c r="AD1146" i="1"/>
  <c r="AD1156" i="1"/>
  <c r="AD1166" i="1"/>
  <c r="AD1176" i="1"/>
  <c r="AD1186" i="1"/>
  <c r="AD1196" i="1"/>
  <c r="AD1206" i="1"/>
  <c r="AD1216" i="1"/>
  <c r="AD1226" i="1"/>
  <c r="AD1236" i="1"/>
  <c r="AD1246" i="1"/>
  <c r="AD1256" i="1"/>
  <c r="AD1266" i="1"/>
  <c r="AD1276" i="1"/>
  <c r="AD1286" i="1"/>
  <c r="AD1296" i="1"/>
  <c r="AD1306" i="1"/>
  <c r="AD1316" i="1"/>
  <c r="AD1326" i="1"/>
  <c r="AD1336" i="1"/>
  <c r="AD1346" i="1"/>
  <c r="AD1356" i="1"/>
  <c r="AD1366" i="1"/>
  <c r="AD1376" i="1"/>
  <c r="AD1386" i="1"/>
  <c r="AD1396" i="1"/>
  <c r="AD1406" i="1"/>
  <c r="AD1416" i="1"/>
  <c r="AD1426" i="1"/>
  <c r="AD1436" i="1"/>
  <c r="AD1446" i="1"/>
  <c r="AD1456" i="1"/>
  <c r="AD1466" i="1"/>
  <c r="AD1476" i="1"/>
  <c r="AD1486" i="1"/>
  <c r="AD1496" i="1"/>
  <c r="AD1506" i="1"/>
  <c r="AD1516" i="1"/>
  <c r="AD1526" i="1"/>
  <c r="AD1536" i="1"/>
  <c r="AD1546" i="1"/>
  <c r="AD1556" i="1"/>
  <c r="AD1566" i="1"/>
  <c r="AD1576" i="1"/>
  <c r="AD1586" i="1"/>
  <c r="AD1596" i="1"/>
  <c r="AD1606" i="1"/>
  <c r="AD1616" i="1"/>
  <c r="AD1626" i="1"/>
  <c r="AD1636" i="1"/>
  <c r="AD1646" i="1"/>
  <c r="AD1656" i="1"/>
  <c r="AD1666" i="1"/>
  <c r="AD1676" i="1"/>
  <c r="AD1686" i="1"/>
  <c r="AD1696" i="1"/>
  <c r="AD1706" i="1"/>
  <c r="AD1716" i="1"/>
  <c r="AD1726" i="1"/>
  <c r="AD1736" i="1"/>
  <c r="AD1746" i="1"/>
  <c r="AD1756" i="1"/>
  <c r="AD1766" i="1"/>
  <c r="AD1776" i="1"/>
  <c r="AD1786" i="1"/>
  <c r="AD1796" i="1"/>
  <c r="AC6" i="1"/>
  <c r="AC16" i="1"/>
  <c r="AC26" i="1"/>
  <c r="AC36" i="1"/>
  <c r="AC46" i="1"/>
  <c r="AC56" i="1"/>
  <c r="AC66" i="1"/>
  <c r="AC76" i="1"/>
  <c r="AC86" i="1"/>
  <c r="AC96" i="1"/>
  <c r="AC106" i="1"/>
  <c r="AC116" i="1"/>
  <c r="AC126" i="1"/>
  <c r="AC136" i="1"/>
  <c r="AC146" i="1"/>
  <c r="AC156" i="1"/>
  <c r="AC166" i="1"/>
  <c r="AC176" i="1"/>
  <c r="AC186" i="1"/>
  <c r="AC196" i="1"/>
  <c r="AC206" i="1"/>
  <c r="AC216" i="1"/>
  <c r="AC226" i="1"/>
  <c r="AC236" i="1"/>
  <c r="AC246" i="1"/>
  <c r="AC256" i="1"/>
  <c r="AC266" i="1"/>
  <c r="AC276" i="1"/>
  <c r="AC286" i="1"/>
  <c r="AC296" i="1"/>
  <c r="AC306" i="1"/>
  <c r="AC316" i="1"/>
  <c r="AC326" i="1"/>
  <c r="AC336" i="1"/>
  <c r="AC346" i="1"/>
  <c r="AC356" i="1"/>
  <c r="AC366" i="1"/>
  <c r="AC376" i="1"/>
  <c r="AC386" i="1"/>
  <c r="AC396" i="1"/>
  <c r="AC406" i="1"/>
  <c r="AC416" i="1"/>
  <c r="AC426" i="1"/>
  <c r="AC436" i="1"/>
  <c r="AC446" i="1"/>
  <c r="AC456" i="1"/>
  <c r="AC466" i="1"/>
  <c r="AC476" i="1"/>
  <c r="AC486" i="1"/>
  <c r="AC496" i="1"/>
  <c r="AC506" i="1"/>
  <c r="AC516" i="1"/>
  <c r="AC526" i="1"/>
  <c r="AC536" i="1"/>
  <c r="AC546" i="1"/>
  <c r="AC556" i="1"/>
  <c r="AC566" i="1"/>
  <c r="AC576" i="1"/>
  <c r="AC586" i="1"/>
  <c r="AC596" i="1"/>
  <c r="AC606" i="1"/>
  <c r="AC616" i="1"/>
  <c r="AC626" i="1"/>
  <c r="AC636" i="1"/>
  <c r="AC646" i="1"/>
  <c r="AC656" i="1"/>
  <c r="AC666" i="1"/>
  <c r="AC676" i="1"/>
  <c r="AC686" i="1"/>
  <c r="AC696" i="1"/>
  <c r="AC706" i="1"/>
  <c r="AC716" i="1"/>
  <c r="AC726" i="1"/>
  <c r="AC736" i="1"/>
  <c r="AC746" i="1"/>
  <c r="AC756" i="1"/>
  <c r="AC766" i="1"/>
  <c r="AC776" i="1"/>
  <c r="AC786" i="1"/>
  <c r="AC796" i="1"/>
  <c r="AC806" i="1"/>
  <c r="AC816" i="1"/>
  <c r="AC826" i="1"/>
  <c r="AC836" i="1"/>
  <c r="AD253" i="1"/>
  <c r="AD342" i="1"/>
  <c r="AD392" i="1"/>
  <c r="AD442" i="1"/>
  <c r="AD486" i="1"/>
  <c r="AD513" i="1"/>
  <c r="AD536" i="1"/>
  <c r="AD562" i="1"/>
  <c r="AD582" i="1"/>
  <c r="AD602" i="1"/>
  <c r="AD619" i="1"/>
  <c r="AD635" i="1"/>
  <c r="AD652" i="1"/>
  <c r="AD669" i="1"/>
  <c r="AD683" i="1"/>
  <c r="AD698" i="1"/>
  <c r="AD709" i="1"/>
  <c r="AD720" i="1"/>
  <c r="AD731" i="1"/>
  <c r="AD742" i="1"/>
  <c r="AD753" i="1"/>
  <c r="AD765" i="1"/>
  <c r="AD776" i="1"/>
  <c r="AD787" i="1"/>
  <c r="AD797" i="1"/>
  <c r="AD807" i="1"/>
  <c r="AD817" i="1"/>
  <c r="AD827" i="1"/>
  <c r="AD837" i="1"/>
  <c r="AD847" i="1"/>
  <c r="AD857" i="1"/>
  <c r="AD867" i="1"/>
  <c r="AD877" i="1"/>
  <c r="AD887" i="1"/>
  <c r="AD897" i="1"/>
  <c r="AD907" i="1"/>
  <c r="AD917" i="1"/>
  <c r="AD927" i="1"/>
  <c r="AD937" i="1"/>
  <c r="AD947" i="1"/>
  <c r="AD957" i="1"/>
  <c r="AD967" i="1"/>
  <c r="AD977" i="1"/>
  <c r="AD987" i="1"/>
  <c r="AD997" i="1"/>
  <c r="AD1007" i="1"/>
  <c r="AD1017" i="1"/>
  <c r="AD1027" i="1"/>
  <c r="AD1037" i="1"/>
  <c r="AD1047" i="1"/>
  <c r="AD1057" i="1"/>
  <c r="AD1067" i="1"/>
  <c r="AD1077" i="1"/>
  <c r="AD1087" i="1"/>
  <c r="AD1097" i="1"/>
  <c r="AD1107" i="1"/>
  <c r="AD1117" i="1"/>
  <c r="AD1127" i="1"/>
  <c r="AD1137" i="1"/>
  <c r="AD1147" i="1"/>
  <c r="AD1157" i="1"/>
  <c r="AD1167" i="1"/>
  <c r="AD1177" i="1"/>
  <c r="AD1187" i="1"/>
  <c r="AD1197" i="1"/>
  <c r="AD1207" i="1"/>
  <c r="AD1217" i="1"/>
  <c r="AD1227" i="1"/>
  <c r="AD1237" i="1"/>
  <c r="AD1247" i="1"/>
  <c r="AD1257" i="1"/>
  <c r="AD1267" i="1"/>
  <c r="AD1277" i="1"/>
  <c r="AD1287" i="1"/>
  <c r="AD1297" i="1"/>
  <c r="AD1307" i="1"/>
  <c r="AD1317" i="1"/>
  <c r="AD1327" i="1"/>
  <c r="AD1337" i="1"/>
  <c r="AD1347" i="1"/>
  <c r="AD1357" i="1"/>
  <c r="AD1367" i="1"/>
  <c r="AD1377" i="1"/>
  <c r="AD1387" i="1"/>
  <c r="AD1397" i="1"/>
  <c r="AD1407" i="1"/>
  <c r="AD1417" i="1"/>
  <c r="AD1427" i="1"/>
  <c r="AD1437" i="1"/>
  <c r="AD1447" i="1"/>
  <c r="AD1457" i="1"/>
  <c r="AD1467" i="1"/>
  <c r="AD1477" i="1"/>
  <c r="AD1487" i="1"/>
  <c r="AD1497" i="1"/>
  <c r="AD1507" i="1"/>
  <c r="AD1517" i="1"/>
  <c r="AD1527" i="1"/>
  <c r="AD1537" i="1"/>
  <c r="AD1547" i="1"/>
  <c r="AD1557" i="1"/>
  <c r="AD1567" i="1"/>
  <c r="AD1577" i="1"/>
  <c r="AD1587" i="1"/>
  <c r="AD1597" i="1"/>
  <c r="AD1607" i="1"/>
  <c r="AD1617" i="1"/>
  <c r="AD1627" i="1"/>
  <c r="AD1637" i="1"/>
  <c r="AD1647" i="1"/>
  <c r="AD1657" i="1"/>
  <c r="AD1667" i="1"/>
  <c r="AD1677" i="1"/>
  <c r="AD1687" i="1"/>
  <c r="AD1697" i="1"/>
  <c r="AD1707" i="1"/>
  <c r="AD1717" i="1"/>
  <c r="AD1727" i="1"/>
  <c r="AD1737" i="1"/>
  <c r="AD1747" i="1"/>
  <c r="AD1757" i="1"/>
  <c r="AD1767" i="1"/>
  <c r="AD1777" i="1"/>
  <c r="AD1787" i="1"/>
  <c r="AD1797" i="1"/>
  <c r="AC7" i="1"/>
  <c r="AC17" i="1"/>
  <c r="AC27" i="1"/>
  <c r="AC37" i="1"/>
  <c r="AC47" i="1"/>
  <c r="AC57" i="1"/>
  <c r="AC67" i="1"/>
  <c r="AC77" i="1"/>
  <c r="AC87" i="1"/>
  <c r="AC97" i="1"/>
  <c r="AC107" i="1"/>
  <c r="AC117" i="1"/>
  <c r="AC127" i="1"/>
  <c r="AC137" i="1"/>
  <c r="AC147" i="1"/>
  <c r="AC157" i="1"/>
  <c r="AC167" i="1"/>
  <c r="AC177" i="1"/>
  <c r="AC187" i="1"/>
  <c r="AC197" i="1"/>
  <c r="AC207" i="1"/>
  <c r="AC217" i="1"/>
  <c r="AC227" i="1"/>
  <c r="AC237" i="1"/>
  <c r="AC247" i="1"/>
  <c r="AC257" i="1"/>
  <c r="AC267" i="1"/>
  <c r="AC277" i="1"/>
  <c r="AC287" i="1"/>
  <c r="AC297" i="1"/>
  <c r="AC307" i="1"/>
  <c r="AC317" i="1"/>
  <c r="AC327" i="1"/>
  <c r="AC337" i="1"/>
  <c r="AC347" i="1"/>
  <c r="AC357" i="1"/>
  <c r="AC367" i="1"/>
  <c r="AC377" i="1"/>
  <c r="AC387" i="1"/>
  <c r="AC397" i="1"/>
  <c r="AC407" i="1"/>
  <c r="AC417" i="1"/>
  <c r="AC427" i="1"/>
  <c r="AC437" i="1"/>
  <c r="AC447" i="1"/>
  <c r="AC457" i="1"/>
  <c r="AC467" i="1"/>
  <c r="AC477" i="1"/>
  <c r="AC487" i="1"/>
  <c r="AC497" i="1"/>
  <c r="AC507" i="1"/>
  <c r="AC517" i="1"/>
  <c r="AC527" i="1"/>
  <c r="AC537" i="1"/>
  <c r="AC547" i="1"/>
  <c r="AC557" i="1"/>
  <c r="AC567" i="1"/>
  <c r="AC577" i="1"/>
  <c r="AC587" i="1"/>
  <c r="AC597" i="1"/>
  <c r="AC607" i="1"/>
  <c r="AC617" i="1"/>
  <c r="AC627" i="1"/>
  <c r="AC637" i="1"/>
  <c r="AC647" i="1"/>
  <c r="AC657" i="1"/>
  <c r="AC667" i="1"/>
  <c r="AC677" i="1"/>
  <c r="AC687" i="1"/>
  <c r="AC697" i="1"/>
  <c r="AC707" i="1"/>
  <c r="AC717" i="1"/>
  <c r="AC727" i="1"/>
  <c r="AC737" i="1"/>
  <c r="AC747" i="1"/>
  <c r="AC757" i="1"/>
  <c r="AC767" i="1"/>
  <c r="AC777" i="1"/>
  <c r="AC787" i="1"/>
  <c r="AC797" i="1"/>
  <c r="AC807" i="1"/>
  <c r="AC817" i="1"/>
  <c r="AC827" i="1"/>
  <c r="AC837" i="1"/>
  <c r="AC847" i="1"/>
  <c r="AC857" i="1"/>
  <c r="AC867" i="1"/>
  <c r="AC877" i="1"/>
  <c r="AC887" i="1"/>
  <c r="AC897" i="1"/>
  <c r="AC907" i="1"/>
  <c r="AC917" i="1"/>
  <c r="AC927" i="1"/>
  <c r="AC937" i="1"/>
  <c r="AC947" i="1"/>
  <c r="AC957" i="1"/>
  <c r="AC967" i="1"/>
  <c r="AC977" i="1"/>
  <c r="AC987" i="1"/>
  <c r="AC997" i="1"/>
  <c r="AC1007" i="1"/>
  <c r="AC1017" i="1"/>
  <c r="AC1027" i="1"/>
  <c r="AC1037" i="1"/>
  <c r="AC1047" i="1"/>
  <c r="AC1057" i="1"/>
  <c r="AC1067" i="1"/>
  <c r="AC1077" i="1"/>
  <c r="AC1087" i="1"/>
  <c r="AC1097" i="1"/>
  <c r="AC1107" i="1"/>
  <c r="AC1117" i="1"/>
  <c r="AC1127" i="1"/>
  <c r="AC1137" i="1"/>
  <c r="AC1147" i="1"/>
  <c r="AC1157" i="1"/>
  <c r="AC1167" i="1"/>
  <c r="AC1177" i="1"/>
  <c r="AC1187" i="1"/>
  <c r="AC1197" i="1"/>
  <c r="AC1207" i="1"/>
  <c r="AC1217" i="1"/>
  <c r="AC1227" i="1"/>
  <c r="AC1237" i="1"/>
  <c r="AC1247" i="1"/>
  <c r="AC1257" i="1"/>
  <c r="AC1267" i="1"/>
  <c r="AC1277" i="1"/>
  <c r="AC1287" i="1"/>
  <c r="AD263" i="1"/>
  <c r="AD343" i="1"/>
  <c r="AD393" i="1"/>
  <c r="AD443" i="1"/>
  <c r="AD492" i="1"/>
  <c r="AD515" i="1"/>
  <c r="AD542" i="1"/>
  <c r="AD563" i="1"/>
  <c r="AD583" i="1"/>
  <c r="AD603" i="1"/>
  <c r="AD620" i="1"/>
  <c r="AD636" i="1"/>
  <c r="AD653" i="1"/>
  <c r="AD670" i="1"/>
  <c r="AD685" i="1"/>
  <c r="AD699" i="1"/>
  <c r="AD710" i="1"/>
  <c r="AD721" i="1"/>
  <c r="AD732" i="1"/>
  <c r="AD743" i="1"/>
  <c r="AD755" i="1"/>
  <c r="AD766" i="1"/>
  <c r="AD777" i="1"/>
  <c r="AD788" i="1"/>
  <c r="AD798" i="1"/>
  <c r="AD808" i="1"/>
  <c r="AD818" i="1"/>
  <c r="AD828" i="1"/>
  <c r="AD838" i="1"/>
  <c r="AD848" i="1"/>
  <c r="AD858" i="1"/>
  <c r="AD868" i="1"/>
  <c r="AD878" i="1"/>
  <c r="AD888" i="1"/>
  <c r="AD898" i="1"/>
  <c r="AD908" i="1"/>
  <c r="AD918" i="1"/>
  <c r="AD928" i="1"/>
  <c r="AD938" i="1"/>
  <c r="AD948" i="1"/>
  <c r="AD958" i="1"/>
  <c r="AD968" i="1"/>
  <c r="AD978" i="1"/>
  <c r="AD988" i="1"/>
  <c r="AD998" i="1"/>
  <c r="AD1008" i="1"/>
  <c r="AD1018" i="1"/>
  <c r="AD1028" i="1"/>
  <c r="AD1038" i="1"/>
  <c r="AD1048" i="1"/>
  <c r="AD1058" i="1"/>
  <c r="AD1068" i="1"/>
  <c r="AD1078" i="1"/>
  <c r="AD1088" i="1"/>
  <c r="AD1098" i="1"/>
  <c r="AD1108" i="1"/>
  <c r="AD1118" i="1"/>
  <c r="AD1128" i="1"/>
  <c r="AD1138" i="1"/>
  <c r="AD1148" i="1"/>
  <c r="AD1158" i="1"/>
  <c r="AD1168" i="1"/>
  <c r="AD1178" i="1"/>
  <c r="AD1188" i="1"/>
  <c r="AD1198" i="1"/>
  <c r="AD1208" i="1"/>
  <c r="AD1218" i="1"/>
  <c r="AD1228" i="1"/>
  <c r="AD1238" i="1"/>
  <c r="AD1248" i="1"/>
  <c r="AD1258" i="1"/>
  <c r="AD1268" i="1"/>
  <c r="AD1278" i="1"/>
  <c r="AD1288" i="1"/>
  <c r="AD1298" i="1"/>
  <c r="AD1308" i="1"/>
  <c r="AD1318" i="1"/>
  <c r="AD1328" i="1"/>
  <c r="AD1338" i="1"/>
  <c r="AD1348" i="1"/>
  <c r="AD1358" i="1"/>
  <c r="AD1368" i="1"/>
  <c r="AD1378" i="1"/>
  <c r="AD1388" i="1"/>
  <c r="AD1398" i="1"/>
  <c r="AD1408" i="1"/>
  <c r="AD1418" i="1"/>
  <c r="AD1428" i="1"/>
  <c r="AD1438" i="1"/>
  <c r="AD1448" i="1"/>
  <c r="AD1458" i="1"/>
  <c r="AD1468" i="1"/>
  <c r="AD1478" i="1"/>
  <c r="AD1488" i="1"/>
  <c r="AD1498" i="1"/>
  <c r="AD1508" i="1"/>
  <c r="AD1518" i="1"/>
  <c r="AD1528" i="1"/>
  <c r="AD1538" i="1"/>
  <c r="AD1548" i="1"/>
  <c r="AD1558" i="1"/>
  <c r="AD1568" i="1"/>
  <c r="AD1578" i="1"/>
  <c r="AD1588" i="1"/>
  <c r="AD1598" i="1"/>
  <c r="AD1608" i="1"/>
  <c r="AD1618" i="1"/>
  <c r="AD1628" i="1"/>
  <c r="AD1638" i="1"/>
  <c r="AD1648" i="1"/>
  <c r="AD1658" i="1"/>
  <c r="AD1668" i="1"/>
  <c r="AD1678" i="1"/>
  <c r="AD1688" i="1"/>
  <c r="AD1698" i="1"/>
  <c r="AD1708" i="1"/>
  <c r="AD1718" i="1"/>
  <c r="AD1728" i="1"/>
  <c r="AD1738" i="1"/>
  <c r="AD1748" i="1"/>
  <c r="AD1758" i="1"/>
  <c r="AD1768" i="1"/>
  <c r="AD1778" i="1"/>
  <c r="AD1788" i="1"/>
  <c r="AD1798" i="1"/>
  <c r="AC8" i="1"/>
  <c r="AC18" i="1"/>
  <c r="AC28" i="1"/>
  <c r="AC38" i="1"/>
  <c r="AC48" i="1"/>
  <c r="AC58" i="1"/>
  <c r="AC68" i="1"/>
  <c r="AC78" i="1"/>
  <c r="AC88" i="1"/>
  <c r="AC98" i="1"/>
  <c r="AC108" i="1"/>
  <c r="AC118" i="1"/>
  <c r="AC128" i="1"/>
  <c r="AC138" i="1"/>
  <c r="AC148" i="1"/>
  <c r="AC158" i="1"/>
  <c r="AC168" i="1"/>
  <c r="AC178" i="1"/>
  <c r="AC188" i="1"/>
  <c r="AC198" i="1"/>
  <c r="AC208" i="1"/>
  <c r="AC218" i="1"/>
  <c r="AC228" i="1"/>
  <c r="AC238" i="1"/>
  <c r="AC248" i="1"/>
  <c r="AC258" i="1"/>
  <c r="AC268" i="1"/>
  <c r="AC278" i="1"/>
  <c r="AC288" i="1"/>
  <c r="AC298" i="1"/>
  <c r="AC308" i="1"/>
  <c r="AC318" i="1"/>
  <c r="AC328" i="1"/>
  <c r="AC338" i="1"/>
  <c r="AC348" i="1"/>
  <c r="AC358" i="1"/>
  <c r="AC368" i="1"/>
  <c r="AC378" i="1"/>
  <c r="AC388" i="1"/>
  <c r="AC398" i="1"/>
  <c r="AC408" i="1"/>
  <c r="AC418" i="1"/>
  <c r="AC428" i="1"/>
  <c r="AC438" i="1"/>
  <c r="AC448" i="1"/>
  <c r="AC458" i="1"/>
  <c r="AC468" i="1"/>
  <c r="AC478" i="1"/>
  <c r="AC488" i="1"/>
  <c r="AC498" i="1"/>
  <c r="AC508" i="1"/>
  <c r="AC518" i="1"/>
  <c r="AC528" i="1"/>
  <c r="AC538" i="1"/>
  <c r="AC548" i="1"/>
  <c r="AC558" i="1"/>
  <c r="AC568" i="1"/>
  <c r="AC578" i="1"/>
  <c r="AC588" i="1"/>
  <c r="AC598" i="1"/>
  <c r="AC608" i="1"/>
  <c r="AC618" i="1"/>
  <c r="AC628" i="1"/>
  <c r="AC638" i="1"/>
  <c r="AC648" i="1"/>
  <c r="AC658" i="1"/>
  <c r="AC668" i="1"/>
  <c r="AC678" i="1"/>
  <c r="AC688" i="1"/>
  <c r="AC698" i="1"/>
  <c r="AC708" i="1"/>
  <c r="AC718" i="1"/>
  <c r="AC728" i="1"/>
  <c r="AC738" i="1"/>
  <c r="AC748" i="1"/>
  <c r="AC758" i="1"/>
  <c r="AC768" i="1"/>
  <c r="AC778" i="1"/>
  <c r="AC788" i="1"/>
  <c r="AC798" i="1"/>
  <c r="AC808" i="1"/>
  <c r="AC818" i="1"/>
  <c r="AC828" i="1"/>
  <c r="AC838" i="1"/>
  <c r="AC848" i="1"/>
  <c r="AC858" i="1"/>
  <c r="AC868" i="1"/>
  <c r="AC878" i="1"/>
  <c r="AC888" i="1"/>
  <c r="AC898" i="1"/>
  <c r="AC908" i="1"/>
  <c r="AC918" i="1"/>
  <c r="AD1650" i="1"/>
  <c r="AD1750" i="1"/>
  <c r="AC50" i="1"/>
  <c r="AC150" i="1"/>
  <c r="AC250" i="1"/>
  <c r="AC350" i="1"/>
  <c r="AC444" i="1"/>
  <c r="AC494" i="1"/>
  <c r="AC544" i="1"/>
  <c r="AC594" i="1"/>
  <c r="AC644" i="1"/>
  <c r="AC694" i="1"/>
  <c r="AC742" i="1"/>
  <c r="AC772" i="1"/>
  <c r="AC795" i="1"/>
  <c r="AC822" i="1"/>
  <c r="AC845" i="1"/>
  <c r="AC865" i="1"/>
  <c r="AC885" i="1"/>
  <c r="AC905" i="1"/>
  <c r="AC925" i="1"/>
  <c r="AC942" i="1"/>
  <c r="AC958" i="1"/>
  <c r="AC975" i="1"/>
  <c r="AC992" i="1"/>
  <c r="AC1008" i="1"/>
  <c r="AC1025" i="1"/>
  <c r="AC1042" i="1"/>
  <c r="AC1058" i="1"/>
  <c r="AC1075" i="1"/>
  <c r="AC1092" i="1"/>
  <c r="AC1108" i="1"/>
  <c r="AC1125" i="1"/>
  <c r="AC1142" i="1"/>
  <c r="AC1158" i="1"/>
  <c r="AC1175" i="1"/>
  <c r="AC1192" i="1"/>
  <c r="AC1208" i="1"/>
  <c r="AC1225" i="1"/>
  <c r="AC1242" i="1"/>
  <c r="AC1258" i="1"/>
  <c r="AC1275" i="1"/>
  <c r="AC1292" i="1"/>
  <c r="AC1305" i="1"/>
  <c r="AC1317" i="1"/>
  <c r="AC1329" i="1"/>
  <c r="AC1342" i="1"/>
  <c r="AC1355" i="1"/>
  <c r="AC1367" i="1"/>
  <c r="AC1379" i="1"/>
  <c r="AC1392" i="1"/>
  <c r="AC1405" i="1"/>
  <c r="AC1417" i="1"/>
  <c r="AC1429" i="1"/>
  <c r="AC1440" i="1"/>
  <c r="AC1451" i="1"/>
  <c r="AC1462" i="1"/>
  <c r="AC1474" i="1"/>
  <c r="AC1485" i="1"/>
  <c r="AC1496" i="1"/>
  <c r="AC1507" i="1"/>
  <c r="AC1518" i="1"/>
  <c r="AC1529" i="1"/>
  <c r="AC1540" i="1"/>
  <c r="AC1551" i="1"/>
  <c r="AC1562" i="1"/>
  <c r="AC1574" i="1"/>
  <c r="AC1585" i="1"/>
  <c r="AC1596" i="1"/>
  <c r="AC1607" i="1"/>
  <c r="AC1618" i="1"/>
  <c r="AC1629" i="1"/>
  <c r="AC1640" i="1"/>
  <c r="AC1651" i="1"/>
  <c r="AC1662" i="1"/>
  <c r="AC1674" i="1"/>
  <c r="AC1685" i="1"/>
  <c r="AC1696" i="1"/>
  <c r="AC1707" i="1"/>
  <c r="AC1718" i="1"/>
  <c r="AC1729" i="1"/>
  <c r="AC1740" i="1"/>
  <c r="AC1751" i="1"/>
  <c r="AC1762" i="1"/>
  <c r="AC1774" i="1"/>
  <c r="AC1785" i="1"/>
  <c r="AC1796" i="1"/>
  <c r="AB7" i="1"/>
  <c r="AB18" i="1"/>
  <c r="AB29" i="1"/>
  <c r="AB40" i="1"/>
  <c r="AB51" i="1"/>
  <c r="AB62" i="1"/>
  <c r="AB72" i="1"/>
  <c r="AB82" i="1"/>
  <c r="AB92" i="1"/>
  <c r="AB102" i="1"/>
  <c r="AB112" i="1"/>
  <c r="AB122" i="1"/>
  <c r="AB132" i="1"/>
  <c r="AB142" i="1"/>
  <c r="AB152" i="1"/>
  <c r="AB162" i="1"/>
  <c r="AB172" i="1"/>
  <c r="AB182" i="1"/>
  <c r="AB192" i="1"/>
  <c r="AB202" i="1"/>
  <c r="AB212" i="1"/>
  <c r="AB222" i="1"/>
  <c r="AB232" i="1"/>
  <c r="AB242" i="1"/>
  <c r="AB252" i="1"/>
  <c r="AB262" i="1"/>
  <c r="AB272" i="1"/>
  <c r="AB282" i="1"/>
  <c r="AB292" i="1"/>
  <c r="AB302" i="1"/>
  <c r="AB312" i="1"/>
  <c r="AB322" i="1"/>
  <c r="AB332" i="1"/>
  <c r="AB342" i="1"/>
  <c r="AB352" i="1"/>
  <c r="AB362" i="1"/>
  <c r="AB372" i="1"/>
  <c r="AB382" i="1"/>
  <c r="AB392" i="1"/>
  <c r="AB402" i="1"/>
  <c r="AB412" i="1"/>
  <c r="AB422" i="1"/>
  <c r="AB432" i="1"/>
  <c r="AB442" i="1"/>
  <c r="AB452" i="1"/>
  <c r="AB462" i="1"/>
  <c r="AB472" i="1"/>
  <c r="AB482" i="1"/>
  <c r="AB492" i="1"/>
  <c r="AB502" i="1"/>
  <c r="AB512" i="1"/>
  <c r="AB522" i="1"/>
  <c r="AB532" i="1"/>
  <c r="AB542" i="1"/>
  <c r="AB552" i="1"/>
  <c r="AB562" i="1"/>
  <c r="AB572" i="1"/>
  <c r="AB582" i="1"/>
  <c r="AB592" i="1"/>
  <c r="AB602" i="1"/>
  <c r="AB612" i="1"/>
  <c r="AB622" i="1"/>
  <c r="AB632" i="1"/>
  <c r="AB642" i="1"/>
  <c r="AB652" i="1"/>
  <c r="AB662" i="1"/>
  <c r="AB672" i="1"/>
  <c r="AB682" i="1"/>
  <c r="AB692" i="1"/>
  <c r="AB702" i="1"/>
  <c r="AB712" i="1"/>
  <c r="AB722" i="1"/>
  <c r="AB732" i="1"/>
  <c r="AB742" i="1"/>
  <c r="AB752" i="1"/>
  <c r="AB762" i="1"/>
  <c r="AB772" i="1"/>
  <c r="AB782" i="1"/>
  <c r="AB792" i="1"/>
  <c r="AB802" i="1"/>
  <c r="AB812" i="1"/>
  <c r="AB822" i="1"/>
  <c r="AB832" i="1"/>
  <c r="AB842" i="1"/>
  <c r="AB852" i="1"/>
  <c r="AB862" i="1"/>
  <c r="AB872" i="1"/>
  <c r="AB882" i="1"/>
  <c r="AB892" i="1"/>
  <c r="AB902" i="1"/>
  <c r="AB912" i="1"/>
  <c r="AB922" i="1"/>
  <c r="AB932" i="1"/>
  <c r="AB942" i="1"/>
  <c r="AB952" i="1"/>
  <c r="AB962" i="1"/>
  <c r="AB972" i="1"/>
  <c r="AB982" i="1"/>
  <c r="AB992" i="1"/>
  <c r="AB1002" i="1"/>
  <c r="AB1012" i="1"/>
  <c r="AB1022" i="1"/>
  <c r="AB1032" i="1"/>
  <c r="AB1042" i="1"/>
  <c r="AB1052" i="1"/>
  <c r="AB1062" i="1"/>
  <c r="AB1072" i="1"/>
  <c r="AB1082" i="1"/>
  <c r="AB1092" i="1"/>
  <c r="AB1102" i="1"/>
  <c r="AB1112" i="1"/>
  <c r="AB1122" i="1"/>
  <c r="AB1132" i="1"/>
  <c r="AB1142" i="1"/>
  <c r="AB1152" i="1"/>
  <c r="AB1162" i="1"/>
  <c r="AB1172" i="1"/>
  <c r="AB1182" i="1"/>
  <c r="AB1192" i="1"/>
  <c r="AB1202" i="1"/>
  <c r="AB1212" i="1"/>
  <c r="AB1222" i="1"/>
  <c r="AB1232" i="1"/>
  <c r="AB1242" i="1"/>
  <c r="AB1252" i="1"/>
  <c r="AB1262" i="1"/>
  <c r="AB1272" i="1"/>
  <c r="AB1282" i="1"/>
  <c r="AB1292" i="1"/>
  <c r="AB1302" i="1"/>
  <c r="AB1312" i="1"/>
  <c r="AB1322" i="1"/>
  <c r="AB1332" i="1"/>
  <c r="AB1342" i="1"/>
  <c r="AB1352" i="1"/>
  <c r="AB1362" i="1"/>
  <c r="AB1372" i="1"/>
  <c r="AB1382" i="1"/>
  <c r="AB1392" i="1"/>
  <c r="AB1402" i="1"/>
  <c r="AB1412" i="1"/>
  <c r="AB1422" i="1"/>
  <c r="AB1432" i="1"/>
  <c r="AB1442" i="1"/>
  <c r="AB1452" i="1"/>
  <c r="AB1462" i="1"/>
  <c r="AB1472" i="1"/>
  <c r="AB1482" i="1"/>
  <c r="AB1492" i="1"/>
  <c r="AB1502" i="1"/>
  <c r="AB1512" i="1"/>
  <c r="AB1522" i="1"/>
  <c r="AB1532" i="1"/>
  <c r="AB1542" i="1"/>
  <c r="AB1552" i="1"/>
  <c r="AB1562" i="1"/>
  <c r="AB1572" i="1"/>
  <c r="AB1582" i="1"/>
  <c r="AB1592" i="1"/>
  <c r="AB1602" i="1"/>
  <c r="AB1612" i="1"/>
  <c r="AB1622" i="1"/>
  <c r="AD1660" i="1"/>
  <c r="AD1760" i="1"/>
  <c r="AC60" i="1"/>
  <c r="AC160" i="1"/>
  <c r="AC260" i="1"/>
  <c r="AC360" i="1"/>
  <c r="AC450" i="1"/>
  <c r="AC500" i="1"/>
  <c r="AC550" i="1"/>
  <c r="AC600" i="1"/>
  <c r="AC650" i="1"/>
  <c r="AC700" i="1"/>
  <c r="AC744" i="1"/>
  <c r="AC774" i="1"/>
  <c r="AC800" i="1"/>
  <c r="AC824" i="1"/>
  <c r="AC846" i="1"/>
  <c r="AC866" i="1"/>
  <c r="AC886" i="1"/>
  <c r="AC906" i="1"/>
  <c r="AC926" i="1"/>
  <c r="AC944" i="1"/>
  <c r="AC960" i="1"/>
  <c r="AC976" i="1"/>
  <c r="AC994" i="1"/>
  <c r="AC1010" i="1"/>
  <c r="AC1026" i="1"/>
  <c r="AC1044" i="1"/>
  <c r="AC1060" i="1"/>
  <c r="AC1076" i="1"/>
  <c r="AC1094" i="1"/>
  <c r="AC1110" i="1"/>
  <c r="AC1126" i="1"/>
  <c r="AC1144" i="1"/>
  <c r="AC1160" i="1"/>
  <c r="AC1176" i="1"/>
  <c r="AC1194" i="1"/>
  <c r="AC1210" i="1"/>
  <c r="AC1226" i="1"/>
  <c r="AC1244" i="1"/>
  <c r="AC1260" i="1"/>
  <c r="AC1276" i="1"/>
  <c r="AC1294" i="1"/>
  <c r="AC1306" i="1"/>
  <c r="AC1318" i="1"/>
  <c r="AC1330" i="1"/>
  <c r="AC1344" i="1"/>
  <c r="AC1356" i="1"/>
  <c r="AC1368" i="1"/>
  <c r="AC1380" i="1"/>
  <c r="AC1394" i="1"/>
  <c r="AC1406" i="1"/>
  <c r="AC1418" i="1"/>
  <c r="AC1430" i="1"/>
  <c r="AC1441" i="1"/>
  <c r="AC1452" i="1"/>
  <c r="AC1464" i="1"/>
  <c r="AC1475" i="1"/>
  <c r="AC1486" i="1"/>
  <c r="AC1497" i="1"/>
  <c r="AC1508" i="1"/>
  <c r="AC1519" i="1"/>
  <c r="AC1530" i="1"/>
  <c r="AC1541" i="1"/>
  <c r="AC1552" i="1"/>
  <c r="AC1564" i="1"/>
  <c r="AC1575" i="1"/>
  <c r="AC1586" i="1"/>
  <c r="AC1597" i="1"/>
  <c r="AC1608" i="1"/>
  <c r="AC1619" i="1"/>
  <c r="AC1630" i="1"/>
  <c r="AC1641" i="1"/>
  <c r="AC1652" i="1"/>
  <c r="AC1664" i="1"/>
  <c r="AC1675" i="1"/>
  <c r="AC1686" i="1"/>
  <c r="AC1697" i="1"/>
  <c r="AC1708" i="1"/>
  <c r="AC1719" i="1"/>
  <c r="AC1730" i="1"/>
  <c r="AC1741" i="1"/>
  <c r="AC1752" i="1"/>
  <c r="AC1764" i="1"/>
  <c r="AC1775" i="1"/>
  <c r="AC1786" i="1"/>
  <c r="AC1797" i="1"/>
  <c r="AB8" i="1"/>
  <c r="AB19" i="1"/>
  <c r="AB30" i="1"/>
  <c r="AB41" i="1"/>
  <c r="AB52" i="1"/>
  <c r="AB63" i="1"/>
  <c r="AB73" i="1"/>
  <c r="AB83" i="1"/>
  <c r="AB93" i="1"/>
  <c r="AB103" i="1"/>
  <c r="AB113" i="1"/>
  <c r="AB123" i="1"/>
  <c r="AB133" i="1"/>
  <c r="AB143" i="1"/>
  <c r="AB153" i="1"/>
  <c r="AB163" i="1"/>
  <c r="AB173" i="1"/>
  <c r="AB183" i="1"/>
  <c r="AB193" i="1"/>
  <c r="AB203" i="1"/>
  <c r="AB213" i="1"/>
  <c r="AB223" i="1"/>
  <c r="AB233" i="1"/>
  <c r="AB243" i="1"/>
  <c r="AB253" i="1"/>
  <c r="AB263" i="1"/>
  <c r="AB273" i="1"/>
  <c r="AB283" i="1"/>
  <c r="AB293" i="1"/>
  <c r="AB303" i="1"/>
  <c r="AB313" i="1"/>
  <c r="AB323" i="1"/>
  <c r="AB333" i="1"/>
  <c r="AB343" i="1"/>
  <c r="AB353" i="1"/>
  <c r="AB363" i="1"/>
  <c r="AB373" i="1"/>
  <c r="AB383" i="1"/>
  <c r="AB393" i="1"/>
  <c r="AB403" i="1"/>
  <c r="AB413" i="1"/>
  <c r="AB423" i="1"/>
  <c r="AB433" i="1"/>
  <c r="AB443" i="1"/>
  <c r="AB453" i="1"/>
  <c r="AB463" i="1"/>
  <c r="AB473" i="1"/>
  <c r="AB483" i="1"/>
  <c r="AB493" i="1"/>
  <c r="AB503" i="1"/>
  <c r="AB513" i="1"/>
  <c r="AB523" i="1"/>
  <c r="AB533" i="1"/>
  <c r="AB543" i="1"/>
  <c r="AB553" i="1"/>
  <c r="AB563" i="1"/>
  <c r="AB573" i="1"/>
  <c r="AB583" i="1"/>
  <c r="AB593" i="1"/>
  <c r="AB603" i="1"/>
  <c r="AB613" i="1"/>
  <c r="AB623" i="1"/>
  <c r="AB633" i="1"/>
  <c r="AB643" i="1"/>
  <c r="AB653" i="1"/>
  <c r="AB663" i="1"/>
  <c r="AB673" i="1"/>
  <c r="AB683" i="1"/>
  <c r="AB693" i="1"/>
  <c r="AB703" i="1"/>
  <c r="AB713" i="1"/>
  <c r="AB723" i="1"/>
  <c r="AB733" i="1"/>
  <c r="AB743" i="1"/>
  <c r="AB753" i="1"/>
  <c r="AB763" i="1"/>
  <c r="AB773" i="1"/>
  <c r="AB783" i="1"/>
  <c r="AB793" i="1"/>
  <c r="AB803" i="1"/>
  <c r="AB813" i="1"/>
  <c r="AB823" i="1"/>
  <c r="AB833" i="1"/>
  <c r="AB843" i="1"/>
  <c r="AB853" i="1"/>
  <c r="AB863" i="1"/>
  <c r="AB873" i="1"/>
  <c r="AB883" i="1"/>
  <c r="AB893" i="1"/>
  <c r="AB903" i="1"/>
  <c r="AB913" i="1"/>
  <c r="AB923" i="1"/>
  <c r="AB933" i="1"/>
  <c r="AB943" i="1"/>
  <c r="AB953" i="1"/>
  <c r="AB963" i="1"/>
  <c r="AB973" i="1"/>
  <c r="AB983" i="1"/>
  <c r="AB993" i="1"/>
  <c r="AB1003" i="1"/>
  <c r="AB1013" i="1"/>
  <c r="AB1023" i="1"/>
  <c r="AB1033" i="1"/>
  <c r="AB1043" i="1"/>
  <c r="AD1670" i="1"/>
  <c r="AD1770" i="1"/>
  <c r="AC70" i="1"/>
  <c r="AC170" i="1"/>
  <c r="AC270" i="1"/>
  <c r="AC370" i="1"/>
  <c r="AC454" i="1"/>
  <c r="AC504" i="1"/>
  <c r="AC554" i="1"/>
  <c r="AC604" i="1"/>
  <c r="AC654" i="1"/>
  <c r="AC704" i="1"/>
  <c r="AC750" i="1"/>
  <c r="AC775" i="1"/>
  <c r="AC802" i="1"/>
  <c r="AC825" i="1"/>
  <c r="AC850" i="1"/>
  <c r="AC870" i="1"/>
  <c r="AC890" i="1"/>
  <c r="AC910" i="1"/>
  <c r="AC928" i="1"/>
  <c r="AC945" i="1"/>
  <c r="AC962" i="1"/>
  <c r="AC978" i="1"/>
  <c r="AC995" i="1"/>
  <c r="AC1012" i="1"/>
  <c r="AC1028" i="1"/>
  <c r="AC1045" i="1"/>
  <c r="AC1062" i="1"/>
  <c r="AC1078" i="1"/>
  <c r="AC1095" i="1"/>
  <c r="AC1112" i="1"/>
  <c r="AC1128" i="1"/>
  <c r="AC1145" i="1"/>
  <c r="AC1162" i="1"/>
  <c r="AC1178" i="1"/>
  <c r="AC1195" i="1"/>
  <c r="AC1212" i="1"/>
  <c r="AC1228" i="1"/>
  <c r="AC1245" i="1"/>
  <c r="AC1262" i="1"/>
  <c r="AC1278" i="1"/>
  <c r="AC1295" i="1"/>
  <c r="AC1307" i="1"/>
  <c r="AC1319" i="1"/>
  <c r="AC1332" i="1"/>
  <c r="AC1345" i="1"/>
  <c r="AC1357" i="1"/>
  <c r="AC1369" i="1"/>
  <c r="AC1382" i="1"/>
  <c r="AC1395" i="1"/>
  <c r="AC1407" i="1"/>
  <c r="AC1419" i="1"/>
  <c r="AC1431" i="1"/>
  <c r="AC1442" i="1"/>
  <c r="AC1454" i="1"/>
  <c r="AC1465" i="1"/>
  <c r="AC1476" i="1"/>
  <c r="AC1487" i="1"/>
  <c r="AC1498" i="1"/>
  <c r="AC1509" i="1"/>
  <c r="AC1520" i="1"/>
  <c r="AC1531" i="1"/>
  <c r="AC1542" i="1"/>
  <c r="AC1554" i="1"/>
  <c r="AC1565" i="1"/>
  <c r="AC1576" i="1"/>
  <c r="AC1587" i="1"/>
  <c r="AC1598" i="1"/>
  <c r="AC1609" i="1"/>
  <c r="AC1620" i="1"/>
  <c r="AC1631" i="1"/>
  <c r="AC1642" i="1"/>
  <c r="AC1654" i="1"/>
  <c r="AC1665" i="1"/>
  <c r="AC1676" i="1"/>
  <c r="AC1687" i="1"/>
  <c r="AC1698" i="1"/>
  <c r="AC1709" i="1"/>
  <c r="AC1720" i="1"/>
  <c r="AC1731" i="1"/>
  <c r="AC1742" i="1"/>
  <c r="AC1754" i="1"/>
  <c r="AC1765" i="1"/>
  <c r="AC1776" i="1"/>
  <c r="AC1787" i="1"/>
  <c r="AC1798" i="1"/>
  <c r="AB9" i="1"/>
  <c r="AB20" i="1"/>
  <c r="AB31" i="1"/>
  <c r="AB42" i="1"/>
  <c r="AB54" i="1"/>
  <c r="AB64" i="1"/>
  <c r="AB74" i="1"/>
  <c r="AB84" i="1"/>
  <c r="AB94" i="1"/>
  <c r="AB104" i="1"/>
  <c r="AB114" i="1"/>
  <c r="AB124" i="1"/>
  <c r="AB134" i="1"/>
  <c r="AB144" i="1"/>
  <c r="AB154" i="1"/>
  <c r="AB164" i="1"/>
  <c r="AB174" i="1"/>
  <c r="AB184" i="1"/>
  <c r="AB194" i="1"/>
  <c r="AB204" i="1"/>
  <c r="AB214" i="1"/>
  <c r="AB224" i="1"/>
  <c r="AB234" i="1"/>
  <c r="AB244" i="1"/>
  <c r="AB254" i="1"/>
  <c r="AB264" i="1"/>
  <c r="AB274" i="1"/>
  <c r="AB284" i="1"/>
  <c r="AB294" i="1"/>
  <c r="AB304" i="1"/>
  <c r="AB314" i="1"/>
  <c r="AB324" i="1"/>
  <c r="AB334" i="1"/>
  <c r="AB344" i="1"/>
  <c r="AB354" i="1"/>
  <c r="AB364" i="1"/>
  <c r="AB374" i="1"/>
  <c r="AB384" i="1"/>
  <c r="AB394" i="1"/>
  <c r="AB404" i="1"/>
  <c r="AB414" i="1"/>
  <c r="AB424" i="1"/>
  <c r="AB434" i="1"/>
  <c r="AB444" i="1"/>
  <c r="AB454" i="1"/>
  <c r="AB464" i="1"/>
  <c r="AB474" i="1"/>
  <c r="AB484" i="1"/>
  <c r="AB494" i="1"/>
  <c r="AB504" i="1"/>
  <c r="AB514" i="1"/>
  <c r="AB524" i="1"/>
  <c r="AB534" i="1"/>
  <c r="AB544" i="1"/>
  <c r="AB554" i="1"/>
  <c r="AB564" i="1"/>
  <c r="AB574" i="1"/>
  <c r="AB584" i="1"/>
  <c r="AB594" i="1"/>
  <c r="AB604" i="1"/>
  <c r="AB614" i="1"/>
  <c r="AB624" i="1"/>
  <c r="AB634" i="1"/>
  <c r="AB644" i="1"/>
  <c r="AB654" i="1"/>
  <c r="AB664" i="1"/>
  <c r="AB674" i="1"/>
  <c r="AB684" i="1"/>
  <c r="AB694" i="1"/>
  <c r="AB704" i="1"/>
  <c r="AB714" i="1"/>
  <c r="AB724" i="1"/>
  <c r="AB734" i="1"/>
  <c r="AB744" i="1"/>
  <c r="AB754" i="1"/>
  <c r="AB764" i="1"/>
  <c r="AB774" i="1"/>
  <c r="AB784" i="1"/>
  <c r="AB794" i="1"/>
  <c r="AB804" i="1"/>
  <c r="AB814" i="1"/>
  <c r="AB824" i="1"/>
  <c r="AB834" i="1"/>
  <c r="AB844" i="1"/>
  <c r="AB854" i="1"/>
  <c r="AB864" i="1"/>
  <c r="AB874" i="1"/>
  <c r="AB884" i="1"/>
  <c r="AB894" i="1"/>
  <c r="AB904" i="1"/>
  <c r="AB914" i="1"/>
  <c r="AB924" i="1"/>
  <c r="AB934" i="1"/>
  <c r="AB944" i="1"/>
  <c r="AB954" i="1"/>
  <c r="AB964" i="1"/>
  <c r="AB974" i="1"/>
  <c r="AB984" i="1"/>
  <c r="AB994" i="1"/>
  <c r="AB1004" i="1"/>
  <c r="AB1014" i="1"/>
  <c r="AB1024" i="1"/>
  <c r="AB1034" i="1"/>
  <c r="AB1044" i="1"/>
  <c r="AB1054" i="1"/>
  <c r="AB1064" i="1"/>
  <c r="AB1074" i="1"/>
  <c r="AB1084" i="1"/>
  <c r="AB1094" i="1"/>
  <c r="AB1104" i="1"/>
  <c r="AB1114" i="1"/>
  <c r="AB1124" i="1"/>
  <c r="AB1134" i="1"/>
  <c r="AB1144" i="1"/>
  <c r="AB1154" i="1"/>
  <c r="AB1164" i="1"/>
  <c r="AB1174" i="1"/>
  <c r="AB1184" i="1"/>
  <c r="AB1194" i="1"/>
  <c r="AB1204" i="1"/>
  <c r="AB1214" i="1"/>
  <c r="AB1224" i="1"/>
  <c r="AB1234" i="1"/>
  <c r="AB1244" i="1"/>
  <c r="AB1254" i="1"/>
  <c r="AB1264" i="1"/>
  <c r="AB1274" i="1"/>
  <c r="AB1284" i="1"/>
  <c r="AB1294" i="1"/>
  <c r="AB1304" i="1"/>
  <c r="AB1314" i="1"/>
  <c r="AB1324" i="1"/>
  <c r="AB1334" i="1"/>
  <c r="AB1344" i="1"/>
  <c r="AB1354" i="1"/>
  <c r="AB1364" i="1"/>
  <c r="AB1374" i="1"/>
  <c r="AB1384" i="1"/>
  <c r="AB1394" i="1"/>
  <c r="AB1404" i="1"/>
  <c r="AB1414" i="1"/>
  <c r="AB1424" i="1"/>
  <c r="AB1434" i="1"/>
  <c r="AB1444" i="1"/>
  <c r="AB1454" i="1"/>
  <c r="AB1464" i="1"/>
  <c r="AB1474" i="1"/>
  <c r="AB1484" i="1"/>
  <c r="AB1494" i="1"/>
  <c r="AB1504" i="1"/>
  <c r="AB1514" i="1"/>
  <c r="AB1524" i="1"/>
  <c r="AB1534" i="1"/>
  <c r="AB1544" i="1"/>
  <c r="AB1554" i="1"/>
  <c r="AB1564" i="1"/>
  <c r="AB1574" i="1"/>
  <c r="AB1584" i="1"/>
  <c r="AB1594" i="1"/>
  <c r="AB1604" i="1"/>
  <c r="AB1614" i="1"/>
  <c r="AB1624" i="1"/>
  <c r="AB1634" i="1"/>
  <c r="AB1644" i="1"/>
  <c r="AB1654" i="1"/>
  <c r="AB1664" i="1"/>
  <c r="AB1674" i="1"/>
  <c r="AB1684" i="1"/>
  <c r="AB1694" i="1"/>
  <c r="AB1704" i="1"/>
  <c r="AB1714" i="1"/>
  <c r="AB1724" i="1"/>
  <c r="AB1734" i="1"/>
  <c r="AB1744" i="1"/>
  <c r="AB1754" i="1"/>
  <c r="AB1764" i="1"/>
  <c r="AB1774" i="1"/>
  <c r="AB1784" i="1"/>
  <c r="AB1794" i="1"/>
  <c r="AA4" i="1"/>
  <c r="AA14" i="1"/>
  <c r="AA24" i="1"/>
  <c r="AA34" i="1"/>
  <c r="AA44" i="1"/>
  <c r="AD1680" i="1"/>
  <c r="AD1780" i="1"/>
  <c r="AC80" i="1"/>
  <c r="AC180" i="1"/>
  <c r="AC280" i="1"/>
  <c r="AC380" i="1"/>
  <c r="AC460" i="1"/>
  <c r="AC510" i="1"/>
  <c r="AC560" i="1"/>
  <c r="AC610" i="1"/>
  <c r="AC660" i="1"/>
  <c r="AC710" i="1"/>
  <c r="AC752" i="1"/>
  <c r="AC780" i="1"/>
  <c r="AC804" i="1"/>
  <c r="AC830" i="1"/>
  <c r="AC852" i="1"/>
  <c r="AC872" i="1"/>
  <c r="AC892" i="1"/>
  <c r="AC912" i="1"/>
  <c r="AC930" i="1"/>
  <c r="AC946" i="1"/>
  <c r="AC964" i="1"/>
  <c r="AC980" i="1"/>
  <c r="AC996" i="1"/>
  <c r="AC1014" i="1"/>
  <c r="AC1030" i="1"/>
  <c r="AC1046" i="1"/>
  <c r="AC1064" i="1"/>
  <c r="AC1080" i="1"/>
  <c r="AC1096" i="1"/>
  <c r="AC1114" i="1"/>
  <c r="AC1130" i="1"/>
  <c r="AC1146" i="1"/>
  <c r="AC1164" i="1"/>
  <c r="AC1180" i="1"/>
  <c r="AC1196" i="1"/>
  <c r="AC1214" i="1"/>
  <c r="AC1230" i="1"/>
  <c r="AC1246" i="1"/>
  <c r="AC1264" i="1"/>
  <c r="AC1280" i="1"/>
  <c r="AC1296" i="1"/>
  <c r="AC1308" i="1"/>
  <c r="AC1320" i="1"/>
  <c r="AC1334" i="1"/>
  <c r="AC1346" i="1"/>
  <c r="AC1358" i="1"/>
  <c r="AC1370" i="1"/>
  <c r="AC1384" i="1"/>
  <c r="AC1396" i="1"/>
  <c r="AC1408" i="1"/>
  <c r="AC1420" i="1"/>
  <c r="AC1432" i="1"/>
  <c r="AC1444" i="1"/>
  <c r="AC1455" i="1"/>
  <c r="AC1466" i="1"/>
  <c r="AC1477" i="1"/>
  <c r="AC1488" i="1"/>
  <c r="AC1499" i="1"/>
  <c r="AC1510" i="1"/>
  <c r="AC1521" i="1"/>
  <c r="AC1532" i="1"/>
  <c r="AC1544" i="1"/>
  <c r="AC1555" i="1"/>
  <c r="AC1566" i="1"/>
  <c r="AC1577" i="1"/>
  <c r="AC1588" i="1"/>
  <c r="AC1599" i="1"/>
  <c r="AC1610" i="1"/>
  <c r="AC1621" i="1"/>
  <c r="AC1632" i="1"/>
  <c r="AC1644" i="1"/>
  <c r="AC1655" i="1"/>
  <c r="AC1666" i="1"/>
  <c r="AC1677" i="1"/>
  <c r="AC1688" i="1"/>
  <c r="AC1699" i="1"/>
  <c r="AC1710" i="1"/>
  <c r="AC1721" i="1"/>
  <c r="AC1732" i="1"/>
  <c r="AC1744" i="1"/>
  <c r="AC1755" i="1"/>
  <c r="AC1766" i="1"/>
  <c r="AC1777" i="1"/>
  <c r="AC1788" i="1"/>
  <c r="AC1799" i="1"/>
  <c r="AB10" i="1"/>
  <c r="AB21" i="1"/>
  <c r="AB32" i="1"/>
  <c r="AB44" i="1"/>
  <c r="AB55" i="1"/>
  <c r="AB65" i="1"/>
  <c r="AB75" i="1"/>
  <c r="AB85" i="1"/>
  <c r="AB95" i="1"/>
  <c r="AB105" i="1"/>
  <c r="AB115" i="1"/>
  <c r="AB125" i="1"/>
  <c r="AB135" i="1"/>
  <c r="AB145" i="1"/>
  <c r="AB155" i="1"/>
  <c r="AB165" i="1"/>
  <c r="AB175" i="1"/>
  <c r="AB185" i="1"/>
  <c r="AB195" i="1"/>
  <c r="AB205" i="1"/>
  <c r="AB215" i="1"/>
  <c r="AB225" i="1"/>
  <c r="AB235" i="1"/>
  <c r="AB245" i="1"/>
  <c r="AB255" i="1"/>
  <c r="AB265" i="1"/>
  <c r="AB275" i="1"/>
  <c r="AB285" i="1"/>
  <c r="AB295" i="1"/>
  <c r="AB305" i="1"/>
  <c r="AB315" i="1"/>
  <c r="AB325" i="1"/>
  <c r="AB335" i="1"/>
  <c r="AB345" i="1"/>
  <c r="AB355" i="1"/>
  <c r="AB365" i="1"/>
  <c r="AB375" i="1"/>
  <c r="AB385" i="1"/>
  <c r="AB395" i="1"/>
  <c r="AB405" i="1"/>
  <c r="AB415" i="1"/>
  <c r="AB425" i="1"/>
  <c r="AB435" i="1"/>
  <c r="AB445" i="1"/>
  <c r="AB455" i="1"/>
  <c r="AB465" i="1"/>
  <c r="AB475" i="1"/>
  <c r="AB485" i="1"/>
  <c r="AB495" i="1"/>
  <c r="AB505" i="1"/>
  <c r="AB515" i="1"/>
  <c r="AB525" i="1"/>
  <c r="AB535" i="1"/>
  <c r="AB545" i="1"/>
  <c r="AB555" i="1"/>
  <c r="AB565" i="1"/>
  <c r="AB575" i="1"/>
  <c r="AB585" i="1"/>
  <c r="AB595" i="1"/>
  <c r="AB605" i="1"/>
  <c r="AB615" i="1"/>
  <c r="AB625" i="1"/>
  <c r="AB635" i="1"/>
  <c r="AB645" i="1"/>
  <c r="AB655" i="1"/>
  <c r="AB665" i="1"/>
  <c r="AB675" i="1"/>
  <c r="AB685" i="1"/>
  <c r="AB695" i="1"/>
  <c r="AB705" i="1"/>
  <c r="AB715" i="1"/>
  <c r="AB725" i="1"/>
  <c r="AB735" i="1"/>
  <c r="AB745" i="1"/>
  <c r="AB755" i="1"/>
  <c r="AB765" i="1"/>
  <c r="AB775" i="1"/>
  <c r="AB785" i="1"/>
  <c r="AB795" i="1"/>
  <c r="AB805" i="1"/>
  <c r="AB815" i="1"/>
  <c r="AB825" i="1"/>
  <c r="AB835" i="1"/>
  <c r="AB845" i="1"/>
  <c r="AB855" i="1"/>
  <c r="AB865" i="1"/>
  <c r="AB875" i="1"/>
  <c r="AB885" i="1"/>
  <c r="AB895" i="1"/>
  <c r="AB905" i="1"/>
  <c r="AB915" i="1"/>
  <c r="AB925" i="1"/>
  <c r="AB935" i="1"/>
  <c r="AB945" i="1"/>
  <c r="AB955" i="1"/>
  <c r="AB965" i="1"/>
  <c r="AB975" i="1"/>
  <c r="AB985" i="1"/>
  <c r="AB995" i="1"/>
  <c r="AB1005" i="1"/>
  <c r="AB1015" i="1"/>
  <c r="AB1025" i="1"/>
  <c r="AB1035" i="1"/>
  <c r="AB1045" i="1"/>
  <c r="AB1055" i="1"/>
  <c r="AB1065" i="1"/>
  <c r="AB1075" i="1"/>
  <c r="AB1085" i="1"/>
  <c r="AB1095" i="1"/>
  <c r="AB1105" i="1"/>
  <c r="AB1115" i="1"/>
  <c r="AB1125" i="1"/>
  <c r="AB1135" i="1"/>
  <c r="AB1145" i="1"/>
  <c r="AB1155" i="1"/>
  <c r="AB1165" i="1"/>
  <c r="AB1175" i="1"/>
  <c r="AB1185" i="1"/>
  <c r="AB1195" i="1"/>
  <c r="AB1205" i="1"/>
  <c r="AB1215" i="1"/>
  <c r="AB1225" i="1"/>
  <c r="AB1235" i="1"/>
  <c r="AB1245" i="1"/>
  <c r="AB1255" i="1"/>
  <c r="AB1265" i="1"/>
  <c r="AB1275" i="1"/>
  <c r="AB1285" i="1"/>
  <c r="AB1295" i="1"/>
  <c r="AB1305" i="1"/>
  <c r="AB1315" i="1"/>
  <c r="AB1325" i="1"/>
  <c r="AB1335" i="1"/>
  <c r="AD1690" i="1"/>
  <c r="AD1790" i="1"/>
  <c r="AC90" i="1"/>
  <c r="AC190" i="1"/>
  <c r="AC290" i="1"/>
  <c r="AC390" i="1"/>
  <c r="AC464" i="1"/>
  <c r="AC514" i="1"/>
  <c r="AC564" i="1"/>
  <c r="AC614" i="1"/>
  <c r="AC664" i="1"/>
  <c r="AC714" i="1"/>
  <c r="AC754" i="1"/>
  <c r="AC782" i="1"/>
  <c r="AC805" i="1"/>
  <c r="AC832" i="1"/>
  <c r="AC854" i="1"/>
  <c r="AC874" i="1"/>
  <c r="AC894" i="1"/>
  <c r="AC914" i="1"/>
  <c r="AC932" i="1"/>
  <c r="AC948" i="1"/>
  <c r="AC965" i="1"/>
  <c r="AC982" i="1"/>
  <c r="AC998" i="1"/>
  <c r="AC1015" i="1"/>
  <c r="AC1032" i="1"/>
  <c r="AC1048" i="1"/>
  <c r="AC1065" i="1"/>
  <c r="AC1082" i="1"/>
  <c r="AC1098" i="1"/>
  <c r="AC1115" i="1"/>
  <c r="AC1132" i="1"/>
  <c r="AC1148" i="1"/>
  <c r="AC1165" i="1"/>
  <c r="AC1182" i="1"/>
  <c r="AC1198" i="1"/>
  <c r="AC1215" i="1"/>
  <c r="AC1232" i="1"/>
  <c r="AC1248" i="1"/>
  <c r="AC1265" i="1"/>
  <c r="AC1282" i="1"/>
  <c r="AC1297" i="1"/>
  <c r="AC1309" i="1"/>
  <c r="AC1322" i="1"/>
  <c r="AC1335" i="1"/>
  <c r="AC1347" i="1"/>
  <c r="AC1359" i="1"/>
  <c r="AC1372" i="1"/>
  <c r="AC1385" i="1"/>
  <c r="AC1397" i="1"/>
  <c r="AC1409" i="1"/>
  <c r="AC1422" i="1"/>
  <c r="AC1434" i="1"/>
  <c r="AC1445" i="1"/>
  <c r="AC1456" i="1"/>
  <c r="AC1467" i="1"/>
  <c r="AC1478" i="1"/>
  <c r="AC1489" i="1"/>
  <c r="AC1500" i="1"/>
  <c r="AC1511" i="1"/>
  <c r="AC1522" i="1"/>
  <c r="AC1534" i="1"/>
  <c r="AC1545" i="1"/>
  <c r="AC1556" i="1"/>
  <c r="AC1567" i="1"/>
  <c r="AC1578" i="1"/>
  <c r="AC1589" i="1"/>
  <c r="AC1600" i="1"/>
  <c r="AC1611" i="1"/>
  <c r="AC1622" i="1"/>
  <c r="AC1634" i="1"/>
  <c r="AC1645" i="1"/>
  <c r="AC1656" i="1"/>
  <c r="AC1667" i="1"/>
  <c r="AC1678" i="1"/>
  <c r="AC1689" i="1"/>
  <c r="AC1700" i="1"/>
  <c r="AC1711" i="1"/>
  <c r="AC1722" i="1"/>
  <c r="AC1734" i="1"/>
  <c r="AC1745" i="1"/>
  <c r="AC1756" i="1"/>
  <c r="AC1767" i="1"/>
  <c r="AC1778" i="1"/>
  <c r="AC1789" i="1"/>
  <c r="AC1800" i="1"/>
  <c r="AB11" i="1"/>
  <c r="AB22" i="1"/>
  <c r="AB34" i="1"/>
  <c r="AB45" i="1"/>
  <c r="AB56" i="1"/>
  <c r="AB66" i="1"/>
  <c r="AB76" i="1"/>
  <c r="AB86" i="1"/>
  <c r="AB96" i="1"/>
  <c r="AB106" i="1"/>
  <c r="AB116" i="1"/>
  <c r="AB126" i="1"/>
  <c r="AB136" i="1"/>
  <c r="AB146" i="1"/>
  <c r="AB156" i="1"/>
  <c r="AB166" i="1"/>
  <c r="AB176" i="1"/>
  <c r="AB186" i="1"/>
  <c r="AB196" i="1"/>
  <c r="AB206" i="1"/>
  <c r="AB216" i="1"/>
  <c r="AB226" i="1"/>
  <c r="AB236" i="1"/>
  <c r="AB246" i="1"/>
  <c r="AB256" i="1"/>
  <c r="AB266" i="1"/>
  <c r="AB276" i="1"/>
  <c r="AB286" i="1"/>
  <c r="AB296" i="1"/>
  <c r="AB306" i="1"/>
  <c r="AB316" i="1"/>
  <c r="AB326" i="1"/>
  <c r="AB336" i="1"/>
  <c r="AB346" i="1"/>
  <c r="AB356" i="1"/>
  <c r="AB366" i="1"/>
  <c r="AB376" i="1"/>
  <c r="AB386" i="1"/>
  <c r="AB396" i="1"/>
  <c r="AB406" i="1"/>
  <c r="AB416" i="1"/>
  <c r="AB426" i="1"/>
  <c r="AB436" i="1"/>
  <c r="AB446" i="1"/>
  <c r="AB456" i="1"/>
  <c r="AB466" i="1"/>
  <c r="AB476" i="1"/>
  <c r="AB486" i="1"/>
  <c r="AB496" i="1"/>
  <c r="AB506" i="1"/>
  <c r="AB516" i="1"/>
  <c r="AB526" i="1"/>
  <c r="AB536" i="1"/>
  <c r="AB546" i="1"/>
  <c r="AB556" i="1"/>
  <c r="AB566" i="1"/>
  <c r="AB576" i="1"/>
  <c r="AB586" i="1"/>
  <c r="AB596" i="1"/>
  <c r="AB606" i="1"/>
  <c r="AB616" i="1"/>
  <c r="AB626" i="1"/>
  <c r="AB636" i="1"/>
  <c r="AB646" i="1"/>
  <c r="AB656" i="1"/>
  <c r="AB666" i="1"/>
  <c r="AB676" i="1"/>
  <c r="AB686" i="1"/>
  <c r="AB696" i="1"/>
  <c r="AD1700" i="1"/>
  <c r="AD1800" i="1"/>
  <c r="AC100" i="1"/>
  <c r="AC200" i="1"/>
  <c r="AC300" i="1"/>
  <c r="AC400" i="1"/>
  <c r="AC470" i="1"/>
  <c r="AC520" i="1"/>
  <c r="AC570" i="1"/>
  <c r="AC620" i="1"/>
  <c r="AC670" i="1"/>
  <c r="AC720" i="1"/>
  <c r="AC760" i="1"/>
  <c r="AC784" i="1"/>
  <c r="AC810" i="1"/>
  <c r="AC834" i="1"/>
  <c r="AC855" i="1"/>
  <c r="AC875" i="1"/>
  <c r="AC895" i="1"/>
  <c r="AC915" i="1"/>
  <c r="AC934" i="1"/>
  <c r="AC950" i="1"/>
  <c r="AC966" i="1"/>
  <c r="AC984" i="1"/>
  <c r="AC1000" i="1"/>
  <c r="AC1016" i="1"/>
  <c r="AC1034" i="1"/>
  <c r="AC1050" i="1"/>
  <c r="AC1066" i="1"/>
  <c r="AC1084" i="1"/>
  <c r="AC1100" i="1"/>
  <c r="AC1116" i="1"/>
  <c r="AC1134" i="1"/>
  <c r="AC1150" i="1"/>
  <c r="AC1166" i="1"/>
  <c r="AC1184" i="1"/>
  <c r="AC1200" i="1"/>
  <c r="AC1216" i="1"/>
  <c r="AC1234" i="1"/>
  <c r="AC1250" i="1"/>
  <c r="AC1266" i="1"/>
  <c r="AC1284" i="1"/>
  <c r="AC1298" i="1"/>
  <c r="AC1310" i="1"/>
  <c r="AC1324" i="1"/>
  <c r="AC1336" i="1"/>
  <c r="AC1348" i="1"/>
  <c r="AC1360" i="1"/>
  <c r="AC1374" i="1"/>
  <c r="AC1386" i="1"/>
  <c r="AC1398" i="1"/>
  <c r="AC1410" i="1"/>
  <c r="AC1424" i="1"/>
  <c r="AC1435" i="1"/>
  <c r="AC1446" i="1"/>
  <c r="AC1457" i="1"/>
  <c r="AC1468" i="1"/>
  <c r="AC1479" i="1"/>
  <c r="AC1490" i="1"/>
  <c r="AC1501" i="1"/>
  <c r="AC1512" i="1"/>
  <c r="AC1524" i="1"/>
  <c r="AC1535" i="1"/>
  <c r="AC1546" i="1"/>
  <c r="AC1557" i="1"/>
  <c r="AC1568" i="1"/>
  <c r="AC1579" i="1"/>
  <c r="AC1590" i="1"/>
  <c r="AC1601" i="1"/>
  <c r="AC1612" i="1"/>
  <c r="AC1624" i="1"/>
  <c r="AC1635" i="1"/>
  <c r="AC1646" i="1"/>
  <c r="AC1657" i="1"/>
  <c r="AC1668" i="1"/>
  <c r="AC1679" i="1"/>
  <c r="AC1690" i="1"/>
  <c r="AC1701" i="1"/>
  <c r="AC1712" i="1"/>
  <c r="AC1724" i="1"/>
  <c r="AC1735" i="1"/>
  <c r="AC1746" i="1"/>
  <c r="AC1757" i="1"/>
  <c r="AC1768" i="1"/>
  <c r="AC1779" i="1"/>
  <c r="AC1790" i="1"/>
  <c r="AC1801" i="1"/>
  <c r="AB12" i="1"/>
  <c r="AB24" i="1"/>
  <c r="AB35" i="1"/>
  <c r="AB46" i="1"/>
  <c r="AB57" i="1"/>
  <c r="AB67" i="1"/>
  <c r="AB77" i="1"/>
  <c r="AB87" i="1"/>
  <c r="AB97" i="1"/>
  <c r="AB107" i="1"/>
  <c r="AB117" i="1"/>
  <c r="AB127" i="1"/>
  <c r="AB137" i="1"/>
  <c r="AB147" i="1"/>
  <c r="AB157" i="1"/>
  <c r="AB167" i="1"/>
  <c r="AB177" i="1"/>
  <c r="AB187" i="1"/>
  <c r="AB197" i="1"/>
  <c r="AB207" i="1"/>
  <c r="AB217" i="1"/>
  <c r="AB227" i="1"/>
  <c r="AB237" i="1"/>
  <c r="AB247" i="1"/>
  <c r="AB257" i="1"/>
  <c r="AB267" i="1"/>
  <c r="AB277" i="1"/>
  <c r="AB287" i="1"/>
  <c r="AB297" i="1"/>
  <c r="AB307" i="1"/>
  <c r="AB317" i="1"/>
  <c r="AB327" i="1"/>
  <c r="AB337" i="1"/>
  <c r="AB347" i="1"/>
  <c r="AB357" i="1"/>
  <c r="AB367" i="1"/>
  <c r="AB377" i="1"/>
  <c r="AB387" i="1"/>
  <c r="AB397" i="1"/>
  <c r="AB407" i="1"/>
  <c r="AB417" i="1"/>
  <c r="AB427" i="1"/>
  <c r="AB437" i="1"/>
  <c r="AB447" i="1"/>
  <c r="AB457" i="1"/>
  <c r="AB467" i="1"/>
  <c r="AB477" i="1"/>
  <c r="AB487" i="1"/>
  <c r="AB497" i="1"/>
  <c r="AB507" i="1"/>
  <c r="AB517" i="1"/>
  <c r="AB527" i="1"/>
  <c r="AB537" i="1"/>
  <c r="AB547" i="1"/>
  <c r="AB557" i="1"/>
  <c r="AB567" i="1"/>
  <c r="AB577" i="1"/>
  <c r="AB587" i="1"/>
  <c r="AB597" i="1"/>
  <c r="AB607" i="1"/>
  <c r="AB617" i="1"/>
  <c r="AB627" i="1"/>
  <c r="AB637" i="1"/>
  <c r="AB647" i="1"/>
  <c r="AB657" i="1"/>
  <c r="AB667" i="1"/>
  <c r="AB677" i="1"/>
  <c r="AB687" i="1"/>
  <c r="AB697" i="1"/>
  <c r="AB707" i="1"/>
  <c r="AB717" i="1"/>
  <c r="AB727" i="1"/>
  <c r="AB737" i="1"/>
  <c r="AB747" i="1"/>
  <c r="AB757" i="1"/>
  <c r="AB767" i="1"/>
  <c r="AB777" i="1"/>
  <c r="AB787" i="1"/>
  <c r="AB797" i="1"/>
  <c r="AB807" i="1"/>
  <c r="AB817" i="1"/>
  <c r="AB827" i="1"/>
  <c r="AB837" i="1"/>
  <c r="AB847" i="1"/>
  <c r="AB857" i="1"/>
  <c r="AB867" i="1"/>
  <c r="AB877" i="1"/>
  <c r="AB887" i="1"/>
  <c r="AB897" i="1"/>
  <c r="AB907" i="1"/>
  <c r="AB917" i="1"/>
  <c r="AB927" i="1"/>
  <c r="AB937" i="1"/>
  <c r="AD1710" i="1"/>
  <c r="AC10" i="1"/>
  <c r="AC110" i="1"/>
  <c r="AC210" i="1"/>
  <c r="AC310" i="1"/>
  <c r="AC410" i="1"/>
  <c r="AC474" i="1"/>
  <c r="AC524" i="1"/>
  <c r="AC574" i="1"/>
  <c r="AC624" i="1"/>
  <c r="AC674" i="1"/>
  <c r="AC724" i="1"/>
  <c r="AC762" i="1"/>
  <c r="AC785" i="1"/>
  <c r="AC812" i="1"/>
  <c r="AC835" i="1"/>
  <c r="AC856" i="1"/>
  <c r="AC876" i="1"/>
  <c r="AC896" i="1"/>
  <c r="AC916" i="1"/>
  <c r="AC935" i="1"/>
  <c r="AC952" i="1"/>
  <c r="AC968" i="1"/>
  <c r="AC985" i="1"/>
  <c r="AC1002" i="1"/>
  <c r="AC1018" i="1"/>
  <c r="AC1035" i="1"/>
  <c r="AC1052" i="1"/>
  <c r="AC1068" i="1"/>
  <c r="AC1085" i="1"/>
  <c r="AC1102" i="1"/>
  <c r="AC1118" i="1"/>
  <c r="AC1135" i="1"/>
  <c r="AC1152" i="1"/>
  <c r="AC1168" i="1"/>
  <c r="AC1185" i="1"/>
  <c r="AC1202" i="1"/>
  <c r="AC1218" i="1"/>
  <c r="AC1235" i="1"/>
  <c r="AC1252" i="1"/>
  <c r="AC1268" i="1"/>
  <c r="AC1285" i="1"/>
  <c r="AC1299" i="1"/>
  <c r="AC1312" i="1"/>
  <c r="AC1325" i="1"/>
  <c r="AC1337" i="1"/>
  <c r="AC1349" i="1"/>
  <c r="AC1362" i="1"/>
  <c r="AC1375" i="1"/>
  <c r="AC1387" i="1"/>
  <c r="AC1399" i="1"/>
  <c r="AC1412" i="1"/>
  <c r="AC1425" i="1"/>
  <c r="AC1436" i="1"/>
  <c r="AC1447" i="1"/>
  <c r="AC1458" i="1"/>
  <c r="AC1469" i="1"/>
  <c r="AC1480" i="1"/>
  <c r="AC1491" i="1"/>
  <c r="AC1502" i="1"/>
  <c r="AC1514" i="1"/>
  <c r="AC1525" i="1"/>
  <c r="AC1536" i="1"/>
  <c r="AC1547" i="1"/>
  <c r="AC1558" i="1"/>
  <c r="AC1569" i="1"/>
  <c r="AC1580" i="1"/>
  <c r="AC1591" i="1"/>
  <c r="AC1602" i="1"/>
  <c r="AC1614" i="1"/>
  <c r="AC1625" i="1"/>
  <c r="AC1636" i="1"/>
  <c r="AC1647" i="1"/>
  <c r="AC1658" i="1"/>
  <c r="AC1669" i="1"/>
  <c r="AC1680" i="1"/>
  <c r="AC1691" i="1"/>
  <c r="AC1702" i="1"/>
  <c r="AC1714" i="1"/>
  <c r="AC1725" i="1"/>
  <c r="AC1736" i="1"/>
  <c r="AC1747" i="1"/>
  <c r="AC1758" i="1"/>
  <c r="AC1769" i="1"/>
  <c r="AC1780" i="1"/>
  <c r="AC1791" i="1"/>
  <c r="AC1802" i="1"/>
  <c r="AB14" i="1"/>
  <c r="AB25" i="1"/>
  <c r="AB36" i="1"/>
  <c r="AB47" i="1"/>
  <c r="AB58" i="1"/>
  <c r="AB68" i="1"/>
  <c r="AB78" i="1"/>
  <c r="AB88" i="1"/>
  <c r="AB98" i="1"/>
  <c r="AB108" i="1"/>
  <c r="AB118" i="1"/>
  <c r="AB128" i="1"/>
  <c r="AB138" i="1"/>
  <c r="AB148" i="1"/>
  <c r="AB158" i="1"/>
  <c r="AB168" i="1"/>
  <c r="AB178" i="1"/>
  <c r="AB188" i="1"/>
  <c r="AB198" i="1"/>
  <c r="AB208" i="1"/>
  <c r="AB218" i="1"/>
  <c r="AB228" i="1"/>
  <c r="AB238" i="1"/>
  <c r="AB248" i="1"/>
  <c r="AB258" i="1"/>
  <c r="AB268" i="1"/>
  <c r="AB278" i="1"/>
  <c r="AB288" i="1"/>
  <c r="AB298" i="1"/>
  <c r="AB308" i="1"/>
  <c r="AB318" i="1"/>
  <c r="AB328" i="1"/>
  <c r="AB338" i="1"/>
  <c r="AB348" i="1"/>
  <c r="AB358" i="1"/>
  <c r="AB368" i="1"/>
  <c r="AB378" i="1"/>
  <c r="AB388" i="1"/>
  <c r="AB398" i="1"/>
  <c r="AB408" i="1"/>
  <c r="AB418" i="1"/>
  <c r="AB428" i="1"/>
  <c r="AB438" i="1"/>
  <c r="AB448" i="1"/>
  <c r="AB458" i="1"/>
  <c r="AB468" i="1"/>
  <c r="AB478" i="1"/>
  <c r="AB488" i="1"/>
  <c r="AB498" i="1"/>
  <c r="AB508" i="1"/>
  <c r="AB518" i="1"/>
  <c r="AB528" i="1"/>
  <c r="AB538" i="1"/>
  <c r="AB548" i="1"/>
  <c r="AB558" i="1"/>
  <c r="AB568" i="1"/>
  <c r="AB578" i="1"/>
  <c r="AB588" i="1"/>
  <c r="AB598" i="1"/>
  <c r="AB608" i="1"/>
  <c r="AB618" i="1"/>
  <c r="AB628" i="1"/>
  <c r="AB638" i="1"/>
  <c r="AB648" i="1"/>
  <c r="AB658" i="1"/>
  <c r="AB668" i="1"/>
  <c r="AB678" i="1"/>
  <c r="AB688" i="1"/>
  <c r="AB698" i="1"/>
  <c r="AB708" i="1"/>
  <c r="AB718" i="1"/>
  <c r="AB728" i="1"/>
  <c r="AB738" i="1"/>
  <c r="AB748" i="1"/>
  <c r="AB758" i="1"/>
  <c r="AB768" i="1"/>
  <c r="AB778" i="1"/>
  <c r="AB788" i="1"/>
  <c r="AB798" i="1"/>
  <c r="AB808" i="1"/>
  <c r="AB818" i="1"/>
  <c r="AB828" i="1"/>
  <c r="AB838" i="1"/>
  <c r="AB848" i="1"/>
  <c r="AB858" i="1"/>
  <c r="AB868" i="1"/>
  <c r="AB878" i="1"/>
  <c r="AB888" i="1"/>
  <c r="AB898" i="1"/>
  <c r="AB908" i="1"/>
  <c r="AB918" i="1"/>
  <c r="AB928" i="1"/>
  <c r="AB938" i="1"/>
  <c r="AB948" i="1"/>
  <c r="AB958" i="1"/>
  <c r="AB968" i="1"/>
  <c r="AB978" i="1"/>
  <c r="AB988" i="1"/>
  <c r="AB998" i="1"/>
  <c r="AB1008" i="1"/>
  <c r="AB1018" i="1"/>
  <c r="AB1028" i="1"/>
  <c r="AB1038" i="1"/>
  <c r="AB1048" i="1"/>
  <c r="AB1058" i="1"/>
  <c r="AB1068" i="1"/>
  <c r="AB1078" i="1"/>
  <c r="AB1088" i="1"/>
  <c r="AB1098" i="1"/>
  <c r="AB1108" i="1"/>
  <c r="AB1118" i="1"/>
  <c r="AB1128" i="1"/>
  <c r="AB1138" i="1"/>
  <c r="AB1148" i="1"/>
  <c r="AB1158" i="1"/>
  <c r="AB1168" i="1"/>
  <c r="AB1178" i="1"/>
  <c r="AB1188" i="1"/>
  <c r="AB1198" i="1"/>
  <c r="AB1208" i="1"/>
  <c r="AB1218" i="1"/>
  <c r="AB1228" i="1"/>
  <c r="AB1238" i="1"/>
  <c r="AB1248" i="1"/>
  <c r="AB1258" i="1"/>
  <c r="AB1268" i="1"/>
  <c r="AB1278" i="1"/>
  <c r="AB1288" i="1"/>
  <c r="AB1298" i="1"/>
  <c r="AB1308" i="1"/>
  <c r="AB1318" i="1"/>
  <c r="AB1328" i="1"/>
  <c r="AB1338" i="1"/>
  <c r="AB1348" i="1"/>
  <c r="AB1358" i="1"/>
  <c r="AB1368" i="1"/>
  <c r="AB1378" i="1"/>
  <c r="AB1388" i="1"/>
  <c r="AB1398" i="1"/>
  <c r="AB1408" i="1"/>
  <c r="AB1418" i="1"/>
  <c r="AB1428" i="1"/>
  <c r="AB1438" i="1"/>
  <c r="AB1448" i="1"/>
  <c r="AB1458" i="1"/>
  <c r="AB1468" i="1"/>
  <c r="AB1478" i="1"/>
  <c r="AB1488" i="1"/>
  <c r="AB1498" i="1"/>
  <c r="AB1508" i="1"/>
  <c r="AB1518" i="1"/>
  <c r="AB1528" i="1"/>
  <c r="AB1538" i="1"/>
  <c r="AB1548" i="1"/>
  <c r="AB1558" i="1"/>
  <c r="AB1568" i="1"/>
  <c r="AB1578" i="1"/>
  <c r="AB1588" i="1"/>
  <c r="AB1598" i="1"/>
  <c r="AB1608" i="1"/>
  <c r="AB1618" i="1"/>
  <c r="AB1628" i="1"/>
  <c r="AB1638" i="1"/>
  <c r="AB1648" i="1"/>
  <c r="AB1658" i="1"/>
  <c r="AB1668" i="1"/>
  <c r="AB1678" i="1"/>
  <c r="AB1688" i="1"/>
  <c r="AD1720" i="1"/>
  <c r="AC20" i="1"/>
  <c r="AC120" i="1"/>
  <c r="AC220" i="1"/>
  <c r="AC320" i="1"/>
  <c r="AC420" i="1"/>
  <c r="AC480" i="1"/>
  <c r="AC530" i="1"/>
  <c r="AC580" i="1"/>
  <c r="AC630" i="1"/>
  <c r="AC680" i="1"/>
  <c r="AC730" i="1"/>
  <c r="AC764" i="1"/>
  <c r="AC790" i="1"/>
  <c r="AC814" i="1"/>
  <c r="AC840" i="1"/>
  <c r="AC860" i="1"/>
  <c r="AC880" i="1"/>
  <c r="AC900" i="1"/>
  <c r="AC920" i="1"/>
  <c r="AC936" i="1"/>
  <c r="AC954" i="1"/>
  <c r="AC970" i="1"/>
  <c r="AC986" i="1"/>
  <c r="AC1004" i="1"/>
  <c r="AC1020" i="1"/>
  <c r="AC1036" i="1"/>
  <c r="AC1054" i="1"/>
  <c r="AC1070" i="1"/>
  <c r="AC1086" i="1"/>
  <c r="AC1104" i="1"/>
  <c r="AC1120" i="1"/>
  <c r="AC1136" i="1"/>
  <c r="AC1154" i="1"/>
  <c r="AC1170" i="1"/>
  <c r="AC1186" i="1"/>
  <c r="AC1204" i="1"/>
  <c r="AC1220" i="1"/>
  <c r="AC1236" i="1"/>
  <c r="AC1254" i="1"/>
  <c r="AC1270" i="1"/>
  <c r="AC1286" i="1"/>
  <c r="AC1300" i="1"/>
  <c r="AC1314" i="1"/>
  <c r="AC1326" i="1"/>
  <c r="AC1338" i="1"/>
  <c r="AC1350" i="1"/>
  <c r="AC1364" i="1"/>
  <c r="AC1376" i="1"/>
  <c r="AC1388" i="1"/>
  <c r="AC1400" i="1"/>
  <c r="AC1414" i="1"/>
  <c r="AC1426" i="1"/>
  <c r="AC1437" i="1"/>
  <c r="AC1448" i="1"/>
  <c r="AC1459" i="1"/>
  <c r="AC1470" i="1"/>
  <c r="AC1481" i="1"/>
  <c r="AC1492" i="1"/>
  <c r="AC1504" i="1"/>
  <c r="AC1515" i="1"/>
  <c r="AC1526" i="1"/>
  <c r="AC1537" i="1"/>
  <c r="AC1548" i="1"/>
  <c r="AC1559" i="1"/>
  <c r="AC1570" i="1"/>
  <c r="AC1581" i="1"/>
  <c r="AC1592" i="1"/>
  <c r="AC1604" i="1"/>
  <c r="AC1615" i="1"/>
  <c r="AC1626" i="1"/>
  <c r="AC1637" i="1"/>
  <c r="AC1648" i="1"/>
  <c r="AC1659" i="1"/>
  <c r="AC1670" i="1"/>
  <c r="AC1681" i="1"/>
  <c r="AC1692" i="1"/>
  <c r="AC1704" i="1"/>
  <c r="AC1715" i="1"/>
  <c r="AC1726" i="1"/>
  <c r="AC1737" i="1"/>
  <c r="AC1748" i="1"/>
  <c r="AC1759" i="1"/>
  <c r="AC1770" i="1"/>
  <c r="AC1781" i="1"/>
  <c r="AC1792" i="1"/>
  <c r="AB4" i="1"/>
  <c r="AB15" i="1"/>
  <c r="AB26" i="1"/>
  <c r="AB37" i="1"/>
  <c r="AB48" i="1"/>
  <c r="AB59" i="1"/>
  <c r="AB69" i="1"/>
  <c r="AB79" i="1"/>
  <c r="AB89" i="1"/>
  <c r="AB99" i="1"/>
  <c r="AB109" i="1"/>
  <c r="AB119" i="1"/>
  <c r="AB129" i="1"/>
  <c r="AB139" i="1"/>
  <c r="AB149" i="1"/>
  <c r="AB159" i="1"/>
  <c r="AB169" i="1"/>
  <c r="AB179" i="1"/>
  <c r="AB189" i="1"/>
  <c r="AB199" i="1"/>
  <c r="AB209" i="1"/>
  <c r="AB219" i="1"/>
  <c r="AB229" i="1"/>
  <c r="AB239" i="1"/>
  <c r="AB249" i="1"/>
  <c r="AB259" i="1"/>
  <c r="AB269" i="1"/>
  <c r="AB279" i="1"/>
  <c r="AB289" i="1"/>
  <c r="AB299" i="1"/>
  <c r="AB309" i="1"/>
  <c r="AB319" i="1"/>
  <c r="AB329" i="1"/>
  <c r="AB339" i="1"/>
  <c r="AB349" i="1"/>
  <c r="AB359" i="1"/>
  <c r="AB369" i="1"/>
  <c r="AB379" i="1"/>
  <c r="AB389" i="1"/>
  <c r="AB399" i="1"/>
  <c r="AB409" i="1"/>
  <c r="AB419" i="1"/>
  <c r="AB429" i="1"/>
  <c r="AB439" i="1"/>
  <c r="AB449" i="1"/>
  <c r="AB459" i="1"/>
  <c r="AB469" i="1"/>
  <c r="AB479" i="1"/>
  <c r="AB489" i="1"/>
  <c r="AB499" i="1"/>
  <c r="AB509" i="1"/>
  <c r="AB519" i="1"/>
  <c r="AB529" i="1"/>
  <c r="AB539" i="1"/>
  <c r="AB549" i="1"/>
  <c r="AB559" i="1"/>
  <c r="AB569" i="1"/>
  <c r="AB579" i="1"/>
  <c r="AB589" i="1"/>
  <c r="AB599" i="1"/>
  <c r="AB609" i="1"/>
  <c r="AB619" i="1"/>
  <c r="AB629" i="1"/>
  <c r="AB639" i="1"/>
  <c r="AB649" i="1"/>
  <c r="AB659" i="1"/>
  <c r="AB669" i="1"/>
  <c r="AB679" i="1"/>
  <c r="AB689" i="1"/>
  <c r="AB699" i="1"/>
  <c r="AB709" i="1"/>
  <c r="AB719" i="1"/>
  <c r="AB729" i="1"/>
  <c r="AB739" i="1"/>
  <c r="AB749" i="1"/>
  <c r="AB759" i="1"/>
  <c r="AB769" i="1"/>
  <c r="AB779" i="1"/>
  <c r="AB789" i="1"/>
  <c r="AB799" i="1"/>
  <c r="AB809" i="1"/>
  <c r="AB819" i="1"/>
  <c r="AB829" i="1"/>
  <c r="AB839" i="1"/>
  <c r="AB849" i="1"/>
  <c r="AB859" i="1"/>
  <c r="AB869" i="1"/>
  <c r="AB879" i="1"/>
  <c r="AB889" i="1"/>
  <c r="AB899" i="1"/>
  <c r="AB909" i="1"/>
  <c r="AB919" i="1"/>
  <c r="AB929" i="1"/>
  <c r="AB939" i="1"/>
  <c r="AB949" i="1"/>
  <c r="AB959" i="1"/>
  <c r="AB969" i="1"/>
  <c r="AB979" i="1"/>
  <c r="AB989" i="1"/>
  <c r="AB999" i="1"/>
  <c r="AB1009" i="1"/>
  <c r="AB1019" i="1"/>
  <c r="AB1029" i="1"/>
  <c r="AB1039" i="1"/>
  <c r="AB1049" i="1"/>
  <c r="AB1059" i="1"/>
  <c r="AB1069" i="1"/>
  <c r="AB1079" i="1"/>
  <c r="AB1089" i="1"/>
  <c r="AB1099" i="1"/>
  <c r="AB1109" i="1"/>
  <c r="AB1119" i="1"/>
  <c r="AB1129" i="1"/>
  <c r="AB1139" i="1"/>
  <c r="AB1149" i="1"/>
  <c r="AB1159" i="1"/>
  <c r="AB1169" i="1"/>
  <c r="AB1179" i="1"/>
  <c r="AB1189" i="1"/>
  <c r="AB1199" i="1"/>
  <c r="AB1209" i="1"/>
  <c r="AB1219" i="1"/>
  <c r="AB1229" i="1"/>
  <c r="AB1239" i="1"/>
  <c r="AB1249" i="1"/>
  <c r="AB1259" i="1"/>
  <c r="AB1269" i="1"/>
  <c r="AB1279" i="1"/>
  <c r="AB1289" i="1"/>
  <c r="AB1299" i="1"/>
  <c r="AB1309" i="1"/>
  <c r="AB1319" i="1"/>
  <c r="AB1329" i="1"/>
  <c r="AB1339" i="1"/>
  <c r="AB1349" i="1"/>
  <c r="AB1359" i="1"/>
  <c r="AB1369" i="1"/>
  <c r="AB1379" i="1"/>
  <c r="AB1389" i="1"/>
  <c r="AB1399" i="1"/>
  <c r="AB1409" i="1"/>
  <c r="AB1419" i="1"/>
  <c r="AB1429" i="1"/>
  <c r="AB1439" i="1"/>
  <c r="AB1449" i="1"/>
  <c r="AB1459" i="1"/>
  <c r="AB1469" i="1"/>
  <c r="AB1479" i="1"/>
  <c r="AB1489" i="1"/>
  <c r="AB1499" i="1"/>
  <c r="AB1509" i="1"/>
  <c r="AB1519" i="1"/>
  <c r="AB1529" i="1"/>
  <c r="AB1539" i="1"/>
  <c r="AB1549" i="1"/>
  <c r="AB1559" i="1"/>
  <c r="AB1569" i="1"/>
  <c r="AB1579" i="1"/>
  <c r="AB1589" i="1"/>
  <c r="AB1599" i="1"/>
  <c r="AB1609" i="1"/>
  <c r="AB1619" i="1"/>
  <c r="AB1629" i="1"/>
  <c r="AB1639" i="1"/>
  <c r="AB1649" i="1"/>
  <c r="AB1659" i="1"/>
  <c r="AB1669" i="1"/>
  <c r="AB1679" i="1"/>
  <c r="AB1689" i="1"/>
  <c r="AB1699" i="1"/>
  <c r="AB1709" i="1"/>
  <c r="AB1719" i="1"/>
  <c r="AB1729" i="1"/>
  <c r="AB1739" i="1"/>
  <c r="AB1749" i="1"/>
  <c r="AB1759" i="1"/>
  <c r="AB1769" i="1"/>
  <c r="AB1779" i="1"/>
  <c r="AB1789" i="1"/>
  <c r="AB1799" i="1"/>
  <c r="AA9" i="1"/>
  <c r="AA19" i="1"/>
  <c r="AA29" i="1"/>
  <c r="AD1730" i="1"/>
  <c r="AC30" i="1"/>
  <c r="AC130" i="1"/>
  <c r="AC230" i="1"/>
  <c r="AC330" i="1"/>
  <c r="AC430" i="1"/>
  <c r="AC484" i="1"/>
  <c r="AC534" i="1"/>
  <c r="AC584" i="1"/>
  <c r="AC634" i="1"/>
  <c r="AC684" i="1"/>
  <c r="AC734" i="1"/>
  <c r="AC765" i="1"/>
  <c r="AC792" i="1"/>
  <c r="AC815" i="1"/>
  <c r="AC842" i="1"/>
  <c r="AC862" i="1"/>
  <c r="AC882" i="1"/>
  <c r="AC902" i="1"/>
  <c r="AC922" i="1"/>
  <c r="AC938" i="1"/>
  <c r="AC955" i="1"/>
  <c r="AC972" i="1"/>
  <c r="AC988" i="1"/>
  <c r="AC1005" i="1"/>
  <c r="AC1022" i="1"/>
  <c r="AC1038" i="1"/>
  <c r="AC1055" i="1"/>
  <c r="AC1072" i="1"/>
  <c r="AC1088" i="1"/>
  <c r="AC1105" i="1"/>
  <c r="AC1122" i="1"/>
  <c r="AC1138" i="1"/>
  <c r="AC1155" i="1"/>
  <c r="AC1172" i="1"/>
  <c r="AC1188" i="1"/>
  <c r="AC1205" i="1"/>
  <c r="AC1222" i="1"/>
  <c r="AC1238" i="1"/>
  <c r="AC1255" i="1"/>
  <c r="AC1272" i="1"/>
  <c r="AC1288" i="1"/>
  <c r="AC1302" i="1"/>
  <c r="AC1315" i="1"/>
  <c r="AC1327" i="1"/>
  <c r="AC1339" i="1"/>
  <c r="AC1352" i="1"/>
  <c r="AC1365" i="1"/>
  <c r="AC1377" i="1"/>
  <c r="AC1389" i="1"/>
  <c r="AC1402" i="1"/>
  <c r="AC1415" i="1"/>
  <c r="AC1427" i="1"/>
  <c r="AC1438" i="1"/>
  <c r="AC1449" i="1"/>
  <c r="AC1460" i="1"/>
  <c r="AC1471" i="1"/>
  <c r="AC1482" i="1"/>
  <c r="AC1494" i="1"/>
  <c r="AC1505" i="1"/>
  <c r="AC1516" i="1"/>
  <c r="AC1527" i="1"/>
  <c r="AC1538" i="1"/>
  <c r="AC1549" i="1"/>
  <c r="AC1560" i="1"/>
  <c r="AC1571" i="1"/>
  <c r="AC1582" i="1"/>
  <c r="AC1594" i="1"/>
  <c r="AC1605" i="1"/>
  <c r="AC1616" i="1"/>
  <c r="AC1627" i="1"/>
  <c r="AC1638" i="1"/>
  <c r="AC1649" i="1"/>
  <c r="AC1660" i="1"/>
  <c r="AC1671" i="1"/>
  <c r="AC1682" i="1"/>
  <c r="AC1694" i="1"/>
  <c r="AC1705" i="1"/>
  <c r="AC1716" i="1"/>
  <c r="AC1727" i="1"/>
  <c r="AC1738" i="1"/>
  <c r="AC1749" i="1"/>
  <c r="AC1760" i="1"/>
  <c r="AC1771" i="1"/>
  <c r="AC1782" i="1"/>
  <c r="AC1794" i="1"/>
  <c r="AB5" i="1"/>
  <c r="AB16" i="1"/>
  <c r="AB27" i="1"/>
  <c r="AB38" i="1"/>
  <c r="AB49" i="1"/>
  <c r="AB60" i="1"/>
  <c r="AB70" i="1"/>
  <c r="AB80" i="1"/>
  <c r="AB90" i="1"/>
  <c r="AB100" i="1"/>
  <c r="AB110" i="1"/>
  <c r="AB120" i="1"/>
  <c r="AB130" i="1"/>
  <c r="AB140" i="1"/>
  <c r="AB150" i="1"/>
  <c r="AB160" i="1"/>
  <c r="AB170" i="1"/>
  <c r="AB180" i="1"/>
  <c r="AB190" i="1"/>
  <c r="AB200" i="1"/>
  <c r="AB210" i="1"/>
  <c r="AB220" i="1"/>
  <c r="AB230" i="1"/>
  <c r="AB240" i="1"/>
  <c r="AB250" i="1"/>
  <c r="AB260" i="1"/>
  <c r="AB270" i="1"/>
  <c r="AB280" i="1"/>
  <c r="AB290" i="1"/>
  <c r="AB300" i="1"/>
  <c r="AB310" i="1"/>
  <c r="AB320" i="1"/>
  <c r="AB330" i="1"/>
  <c r="AB340" i="1"/>
  <c r="AB350" i="1"/>
  <c r="AB360" i="1"/>
  <c r="AB370" i="1"/>
  <c r="AB380" i="1"/>
  <c r="AB390" i="1"/>
  <c r="AB400" i="1"/>
  <c r="AB410" i="1"/>
  <c r="AB420" i="1"/>
  <c r="AB430" i="1"/>
  <c r="AB440" i="1"/>
  <c r="AB450" i="1"/>
  <c r="AB460" i="1"/>
  <c r="AB470" i="1"/>
  <c r="AB480" i="1"/>
  <c r="AB490" i="1"/>
  <c r="AB500" i="1"/>
  <c r="AB510" i="1"/>
  <c r="AB520" i="1"/>
  <c r="AB530" i="1"/>
  <c r="AB540" i="1"/>
  <c r="AB550" i="1"/>
  <c r="AB560" i="1"/>
  <c r="AB570" i="1"/>
  <c r="AB580" i="1"/>
  <c r="AB590" i="1"/>
  <c r="AB600" i="1"/>
  <c r="AB610" i="1"/>
  <c r="AB620" i="1"/>
  <c r="AB630" i="1"/>
  <c r="AB640" i="1"/>
  <c r="AB650" i="1"/>
  <c r="AB660" i="1"/>
  <c r="AB670" i="1"/>
  <c r="AB680" i="1"/>
  <c r="AB690" i="1"/>
  <c r="AB700" i="1"/>
  <c r="AB710" i="1"/>
  <c r="AB720" i="1"/>
  <c r="AB730" i="1"/>
  <c r="AB740" i="1"/>
  <c r="AB750" i="1"/>
  <c r="AB760" i="1"/>
  <c r="AB770" i="1"/>
  <c r="AB780" i="1"/>
  <c r="AB790" i="1"/>
  <c r="AB800" i="1"/>
  <c r="AB810" i="1"/>
  <c r="AB820" i="1"/>
  <c r="AB830" i="1"/>
  <c r="AB840" i="1"/>
  <c r="AB850" i="1"/>
  <c r="AB860" i="1"/>
  <c r="AB870" i="1"/>
  <c r="AB880" i="1"/>
  <c r="AB890" i="1"/>
  <c r="AB900" i="1"/>
  <c r="AB910" i="1"/>
  <c r="AB920" i="1"/>
  <c r="AB930" i="1"/>
  <c r="AB940" i="1"/>
  <c r="AB950" i="1"/>
  <c r="AB960" i="1"/>
  <c r="AB970" i="1"/>
  <c r="AB980" i="1"/>
  <c r="AB990" i="1"/>
  <c r="AB1000" i="1"/>
  <c r="AB1010" i="1"/>
  <c r="AB1020" i="1"/>
  <c r="AB1030" i="1"/>
  <c r="AB1040" i="1"/>
  <c r="AB1050" i="1"/>
  <c r="AB1060" i="1"/>
  <c r="AB1070" i="1"/>
  <c r="AB1080" i="1"/>
  <c r="AB1090" i="1"/>
  <c r="AB1100" i="1"/>
  <c r="AB1110" i="1"/>
  <c r="AB1120" i="1"/>
  <c r="AB1130" i="1"/>
  <c r="AB1140" i="1"/>
  <c r="AB1150" i="1"/>
  <c r="AB1160" i="1"/>
  <c r="AB1170" i="1"/>
  <c r="AB1180" i="1"/>
  <c r="AB1190" i="1"/>
  <c r="AB1200" i="1"/>
  <c r="AB1210" i="1"/>
  <c r="AB1220" i="1"/>
  <c r="AB1230" i="1"/>
  <c r="AB1240" i="1"/>
  <c r="AB1250" i="1"/>
  <c r="AB1260" i="1"/>
  <c r="AB1270" i="1"/>
  <c r="AB1280" i="1"/>
  <c r="AB1290" i="1"/>
  <c r="AB1300" i="1"/>
  <c r="AB1310" i="1"/>
  <c r="AB1320" i="1"/>
  <c r="AB1330" i="1"/>
  <c r="AB1340" i="1"/>
  <c r="AB1350" i="1"/>
  <c r="AB1360" i="1"/>
  <c r="AB1370" i="1"/>
  <c r="AB1380" i="1"/>
  <c r="AB1390" i="1"/>
  <c r="AB1400" i="1"/>
  <c r="AB1410" i="1"/>
  <c r="AB1420" i="1"/>
  <c r="AB1430" i="1"/>
  <c r="AB1440" i="1"/>
  <c r="AB1450" i="1"/>
  <c r="AB1460" i="1"/>
  <c r="AD1740" i="1"/>
  <c r="AC40" i="1"/>
  <c r="AC140" i="1"/>
  <c r="AC240" i="1"/>
  <c r="AC340" i="1"/>
  <c r="AC440" i="1"/>
  <c r="AC490" i="1"/>
  <c r="AC540" i="1"/>
  <c r="AC590" i="1"/>
  <c r="AC640" i="1"/>
  <c r="AC690" i="1"/>
  <c r="AC740" i="1"/>
  <c r="AC770" i="1"/>
  <c r="AC794" i="1"/>
  <c r="AC820" i="1"/>
  <c r="AC844" i="1"/>
  <c r="AC864" i="1"/>
  <c r="AC884" i="1"/>
  <c r="AC904" i="1"/>
  <c r="AC924" i="1"/>
  <c r="AC940" i="1"/>
  <c r="AC956" i="1"/>
  <c r="AC974" i="1"/>
  <c r="AC990" i="1"/>
  <c r="AC1006" i="1"/>
  <c r="AC1024" i="1"/>
  <c r="AC1040" i="1"/>
  <c r="AC1056" i="1"/>
  <c r="AC1074" i="1"/>
  <c r="AC1090" i="1"/>
  <c r="AC1106" i="1"/>
  <c r="AC1124" i="1"/>
  <c r="AC1140" i="1"/>
  <c r="AC1156" i="1"/>
  <c r="AC1174" i="1"/>
  <c r="AC1190" i="1"/>
  <c r="AC1206" i="1"/>
  <c r="AC1224" i="1"/>
  <c r="AC1240" i="1"/>
  <c r="AC1256" i="1"/>
  <c r="AC1274" i="1"/>
  <c r="AC1290" i="1"/>
  <c r="AC1304" i="1"/>
  <c r="AC1316" i="1"/>
  <c r="AC1328" i="1"/>
  <c r="AC1340" i="1"/>
  <c r="AC1354" i="1"/>
  <c r="AC1366" i="1"/>
  <c r="AC1378" i="1"/>
  <c r="AC1390" i="1"/>
  <c r="AC1404" i="1"/>
  <c r="AC1416" i="1"/>
  <c r="AC1428" i="1"/>
  <c r="AC1439" i="1"/>
  <c r="AC1450" i="1"/>
  <c r="AC1461" i="1"/>
  <c r="AC1472" i="1"/>
  <c r="AC1484" i="1"/>
  <c r="AC1495" i="1"/>
  <c r="AC1506" i="1"/>
  <c r="AC1517" i="1"/>
  <c r="AC1528" i="1"/>
  <c r="AC1539" i="1"/>
  <c r="AC1550" i="1"/>
  <c r="AC1561" i="1"/>
  <c r="AC1572" i="1"/>
  <c r="AC1584" i="1"/>
  <c r="AC1595" i="1"/>
  <c r="AC1606" i="1"/>
  <c r="AC1617" i="1"/>
  <c r="AC1628" i="1"/>
  <c r="AC1639" i="1"/>
  <c r="AC1650" i="1"/>
  <c r="AC1661" i="1"/>
  <c r="AC1672" i="1"/>
  <c r="AC1684" i="1"/>
  <c r="AC1695" i="1"/>
  <c r="AC1706" i="1"/>
  <c r="AC1717" i="1"/>
  <c r="AC1728" i="1"/>
  <c r="AC1739" i="1"/>
  <c r="AC1750" i="1"/>
  <c r="AC1761" i="1"/>
  <c r="AC1772" i="1"/>
  <c r="AC1784" i="1"/>
  <c r="AC1795" i="1"/>
  <c r="AB6" i="1"/>
  <c r="AB17" i="1"/>
  <c r="AB28" i="1"/>
  <c r="AB39" i="1"/>
  <c r="AB50" i="1"/>
  <c r="AB61" i="1"/>
  <c r="AB71" i="1"/>
  <c r="AB81" i="1"/>
  <c r="AB91" i="1"/>
  <c r="AB101" i="1"/>
  <c r="AB111" i="1"/>
  <c r="AB121" i="1"/>
  <c r="AB131" i="1"/>
  <c r="AB141" i="1"/>
  <c r="AB151" i="1"/>
  <c r="AB161" i="1"/>
  <c r="AB171" i="1"/>
  <c r="AB181" i="1"/>
  <c r="AB191" i="1"/>
  <c r="AB201" i="1"/>
  <c r="AB211" i="1"/>
  <c r="AB221" i="1"/>
  <c r="AB231" i="1"/>
  <c r="AB241" i="1"/>
  <c r="AB251" i="1"/>
  <c r="AB261" i="1"/>
  <c r="AB271" i="1"/>
  <c r="AB281" i="1"/>
  <c r="AB291" i="1"/>
  <c r="AB301" i="1"/>
  <c r="AB311" i="1"/>
  <c r="AB321" i="1"/>
  <c r="AB331" i="1"/>
  <c r="AB341" i="1"/>
  <c r="AB351" i="1"/>
  <c r="AB361" i="1"/>
  <c r="AB371" i="1"/>
  <c r="AB381" i="1"/>
  <c r="AB391" i="1"/>
  <c r="AB401" i="1"/>
  <c r="AB411" i="1"/>
  <c r="AB421" i="1"/>
  <c r="AB431" i="1"/>
  <c r="AB441" i="1"/>
  <c r="AB451" i="1"/>
  <c r="AB461" i="1"/>
  <c r="AB471" i="1"/>
  <c r="AB481" i="1"/>
  <c r="AB491" i="1"/>
  <c r="AB501" i="1"/>
  <c r="AB511" i="1"/>
  <c r="AB521" i="1"/>
  <c r="AB531" i="1"/>
  <c r="AB541" i="1"/>
  <c r="AB551" i="1"/>
  <c r="AB561" i="1"/>
  <c r="AB571" i="1"/>
  <c r="AB581" i="1"/>
  <c r="AB591" i="1"/>
  <c r="AB601" i="1"/>
  <c r="AB611" i="1"/>
  <c r="AB621" i="1"/>
  <c r="AB631" i="1"/>
  <c r="AB641" i="1"/>
  <c r="AB651" i="1"/>
  <c r="AB661" i="1"/>
  <c r="AB671" i="1"/>
  <c r="AB681" i="1"/>
  <c r="AB691" i="1"/>
  <c r="AB701" i="1"/>
  <c r="AB711" i="1"/>
  <c r="AB721" i="1"/>
  <c r="AB731" i="1"/>
  <c r="AB741" i="1"/>
  <c r="AB751" i="1"/>
  <c r="AB761" i="1"/>
  <c r="AB771" i="1"/>
  <c r="AB781" i="1"/>
  <c r="AB791" i="1"/>
  <c r="AB801" i="1"/>
  <c r="AB811" i="1"/>
  <c r="AB821" i="1"/>
  <c r="AB831" i="1"/>
  <c r="AB841" i="1"/>
  <c r="AB851" i="1"/>
  <c r="AB861" i="1"/>
  <c r="AB871" i="1"/>
  <c r="AB881" i="1"/>
  <c r="AB891" i="1"/>
  <c r="AB901" i="1"/>
  <c r="AB911" i="1"/>
  <c r="AB921" i="1"/>
  <c r="AB931" i="1"/>
  <c r="AB941" i="1"/>
  <c r="AB951" i="1"/>
  <c r="AB961" i="1"/>
  <c r="AB971" i="1"/>
  <c r="AB981" i="1"/>
  <c r="AB991" i="1"/>
  <c r="AB1001" i="1"/>
  <c r="AB1011" i="1"/>
  <c r="AB1021" i="1"/>
  <c r="AB1031" i="1"/>
  <c r="AB1041" i="1"/>
  <c r="AB1051" i="1"/>
  <c r="AB1061" i="1"/>
  <c r="AB1071" i="1"/>
  <c r="AB1081" i="1"/>
  <c r="AB1091" i="1"/>
  <c r="AB1101" i="1"/>
  <c r="AB1111" i="1"/>
  <c r="AB1121" i="1"/>
  <c r="AB1131" i="1"/>
  <c r="AB1141" i="1"/>
  <c r="AB1151" i="1"/>
  <c r="AB1161" i="1"/>
  <c r="AB1171" i="1"/>
  <c r="AB1181" i="1"/>
  <c r="AB1191" i="1"/>
  <c r="AB1201" i="1"/>
  <c r="AB1211" i="1"/>
  <c r="AB1221" i="1"/>
  <c r="AB1231" i="1"/>
  <c r="AB1241" i="1"/>
  <c r="AB1251" i="1"/>
  <c r="AB1261" i="1"/>
  <c r="AB1271" i="1"/>
  <c r="AB1281" i="1"/>
  <c r="AB1291" i="1"/>
  <c r="AB1301" i="1"/>
  <c r="AB1311" i="1"/>
  <c r="AB1321" i="1"/>
  <c r="AB1331" i="1"/>
  <c r="AB1341" i="1"/>
  <c r="AB1351" i="1"/>
  <c r="AB1361" i="1"/>
  <c r="AB1371" i="1"/>
  <c r="AB1381" i="1"/>
  <c r="AB1391" i="1"/>
  <c r="AB1401" i="1"/>
  <c r="AB1411" i="1"/>
  <c r="AB1421" i="1"/>
  <c r="AB1431" i="1"/>
  <c r="AB1441" i="1"/>
  <c r="AB1451" i="1"/>
  <c r="AB1461" i="1"/>
  <c r="AB706" i="1"/>
  <c r="AB806" i="1"/>
  <c r="AB906" i="1"/>
  <c r="AB976" i="1"/>
  <c r="AB1026" i="1"/>
  <c r="AB1066" i="1"/>
  <c r="AB1097" i="1"/>
  <c r="AB1133" i="1"/>
  <c r="AB1166" i="1"/>
  <c r="AB1197" i="1"/>
  <c r="AB1233" i="1"/>
  <c r="AB1266" i="1"/>
  <c r="AB1297" i="1"/>
  <c r="AB1333" i="1"/>
  <c r="AB1357" i="1"/>
  <c r="AB1385" i="1"/>
  <c r="AB1407" i="1"/>
  <c r="AB1435" i="1"/>
  <c r="AB1457" i="1"/>
  <c r="AB1477" i="1"/>
  <c r="AB1495" i="1"/>
  <c r="AB1511" i="1"/>
  <c r="AB1527" i="1"/>
  <c r="AB1545" i="1"/>
  <c r="AB1561" i="1"/>
  <c r="AB1577" i="1"/>
  <c r="AB1595" i="1"/>
  <c r="AB1611" i="1"/>
  <c r="AB1627" i="1"/>
  <c r="AB1642" i="1"/>
  <c r="AB1656" i="1"/>
  <c r="AB1671" i="1"/>
  <c r="AB1685" i="1"/>
  <c r="AB1698" i="1"/>
  <c r="AB1711" i="1"/>
  <c r="AB1723" i="1"/>
  <c r="AB1736" i="1"/>
  <c r="AB1748" i="1"/>
  <c r="AB1761" i="1"/>
  <c r="AB1773" i="1"/>
  <c r="AB1786" i="1"/>
  <c r="AB1798" i="1"/>
  <c r="AA11" i="1"/>
  <c r="AA23" i="1"/>
  <c r="AA36" i="1"/>
  <c r="AA47" i="1"/>
  <c r="AA57" i="1"/>
  <c r="AA67" i="1"/>
  <c r="AA77" i="1"/>
  <c r="AA87" i="1"/>
  <c r="AA97" i="1"/>
  <c r="AA107" i="1"/>
  <c r="AA117" i="1"/>
  <c r="AA127" i="1"/>
  <c r="AA137" i="1"/>
  <c r="AA147" i="1"/>
  <c r="AA157" i="1"/>
  <c r="AA167" i="1"/>
  <c r="AA177" i="1"/>
  <c r="AA187" i="1"/>
  <c r="AA197" i="1"/>
  <c r="AA207" i="1"/>
  <c r="AA217" i="1"/>
  <c r="AA227" i="1"/>
  <c r="AA237" i="1"/>
  <c r="AA247" i="1"/>
  <c r="AA257" i="1"/>
  <c r="AA267" i="1"/>
  <c r="AA277" i="1"/>
  <c r="AA287" i="1"/>
  <c r="AA297" i="1"/>
  <c r="AA307" i="1"/>
  <c r="AA317" i="1"/>
  <c r="AA327" i="1"/>
  <c r="AA337" i="1"/>
  <c r="AA347" i="1"/>
  <c r="AA357" i="1"/>
  <c r="AA367" i="1"/>
  <c r="AA377" i="1"/>
  <c r="AA387" i="1"/>
  <c r="AA397" i="1"/>
  <c r="AA407" i="1"/>
  <c r="AA417" i="1"/>
  <c r="AA427" i="1"/>
  <c r="AA437" i="1"/>
  <c r="AA447" i="1"/>
  <c r="AA457" i="1"/>
  <c r="AA467" i="1"/>
  <c r="AA477" i="1"/>
  <c r="AA487" i="1"/>
  <c r="AA497" i="1"/>
  <c r="AA507" i="1"/>
  <c r="AA517" i="1"/>
  <c r="AA527" i="1"/>
  <c r="AA537" i="1"/>
  <c r="AA547" i="1"/>
  <c r="AA557" i="1"/>
  <c r="AA567" i="1"/>
  <c r="AA577" i="1"/>
  <c r="AA587" i="1"/>
  <c r="AA597" i="1"/>
  <c r="AA607" i="1"/>
  <c r="AA617" i="1"/>
  <c r="AA627" i="1"/>
  <c r="AA637" i="1"/>
  <c r="AA647" i="1"/>
  <c r="AA657" i="1"/>
  <c r="AA667" i="1"/>
  <c r="AA677" i="1"/>
  <c r="AA687" i="1"/>
  <c r="AA697" i="1"/>
  <c r="AA707" i="1"/>
  <c r="AA717" i="1"/>
  <c r="AA727" i="1"/>
  <c r="AA737" i="1"/>
  <c r="AA747" i="1"/>
  <c r="AA757" i="1"/>
  <c r="AA767" i="1"/>
  <c r="AA777" i="1"/>
  <c r="AA787" i="1"/>
  <c r="AA797" i="1"/>
  <c r="AA807" i="1"/>
  <c r="AA817" i="1"/>
  <c r="AA827" i="1"/>
  <c r="AA837" i="1"/>
  <c r="AA847" i="1"/>
  <c r="AA857" i="1"/>
  <c r="AA867" i="1"/>
  <c r="AA877" i="1"/>
  <c r="AA887" i="1"/>
  <c r="AA897" i="1"/>
  <c r="AA907" i="1"/>
  <c r="AA917" i="1"/>
  <c r="AA927" i="1"/>
  <c r="AA937" i="1"/>
  <c r="AA947" i="1"/>
  <c r="AA957" i="1"/>
  <c r="AA967" i="1"/>
  <c r="AA977" i="1"/>
  <c r="AA987" i="1"/>
  <c r="AA997" i="1"/>
  <c r="AA1007" i="1"/>
  <c r="AA1017" i="1"/>
  <c r="AA1027" i="1"/>
  <c r="AA1037" i="1"/>
  <c r="AA1047" i="1"/>
  <c r="AA1057" i="1"/>
  <c r="AA1067" i="1"/>
  <c r="AA1077" i="1"/>
  <c r="AA1087" i="1"/>
  <c r="AA1097" i="1"/>
  <c r="AA1107" i="1"/>
  <c r="AA1117" i="1"/>
  <c r="AA1127" i="1"/>
  <c r="AA1137" i="1"/>
  <c r="AA1147" i="1"/>
  <c r="AA1157" i="1"/>
  <c r="AA1167" i="1"/>
  <c r="AA1177" i="1"/>
  <c r="AA1187" i="1"/>
  <c r="AA1197" i="1"/>
  <c r="AA1207" i="1"/>
  <c r="AA1217" i="1"/>
  <c r="AA1227" i="1"/>
  <c r="AA1237" i="1"/>
  <c r="AA1247" i="1"/>
  <c r="AA1257" i="1"/>
  <c r="AA1267" i="1"/>
  <c r="AA1277" i="1"/>
  <c r="AA1287" i="1"/>
  <c r="AA1297" i="1"/>
  <c r="AA1307" i="1"/>
  <c r="AA1317" i="1"/>
  <c r="AA1327" i="1"/>
  <c r="AA1337" i="1"/>
  <c r="AA1347" i="1"/>
  <c r="AA1357" i="1"/>
  <c r="AA1367" i="1"/>
  <c r="AA1377" i="1"/>
  <c r="AA1387" i="1"/>
  <c r="AA1397" i="1"/>
  <c r="AA1407" i="1"/>
  <c r="AA1417" i="1"/>
  <c r="AA1427" i="1"/>
  <c r="AA1437" i="1"/>
  <c r="AA1447" i="1"/>
  <c r="AA1457" i="1"/>
  <c r="AA1467" i="1"/>
  <c r="AA1477" i="1"/>
  <c r="AA1487" i="1"/>
  <c r="AA1497" i="1"/>
  <c r="AA1507" i="1"/>
  <c r="AA1517" i="1"/>
  <c r="AA1527" i="1"/>
  <c r="AA1537" i="1"/>
  <c r="AA1547" i="1"/>
  <c r="AA1767" i="1"/>
  <c r="AA1689" i="1"/>
  <c r="AA1699" i="1"/>
  <c r="AA1759" i="1"/>
  <c r="AA1769" i="1"/>
  <c r="AA1779" i="1"/>
  <c r="AA1799" i="1"/>
  <c r="AB716" i="1"/>
  <c r="AB816" i="1"/>
  <c r="AB916" i="1"/>
  <c r="AB977" i="1"/>
  <c r="AB1027" i="1"/>
  <c r="AB1067" i="1"/>
  <c r="AB1103" i="1"/>
  <c r="AB1136" i="1"/>
  <c r="AB1167" i="1"/>
  <c r="AB1203" i="1"/>
  <c r="AB1236" i="1"/>
  <c r="AB1267" i="1"/>
  <c r="AB1303" i="1"/>
  <c r="AB1336" i="1"/>
  <c r="AB1363" i="1"/>
  <c r="AB1386" i="1"/>
  <c r="AB1413" i="1"/>
  <c r="AB1436" i="1"/>
  <c r="AB1463" i="1"/>
  <c r="AB1480" i="1"/>
  <c r="AB1496" i="1"/>
  <c r="AB1513" i="1"/>
  <c r="AB1530" i="1"/>
  <c r="AB1546" i="1"/>
  <c r="AB1563" i="1"/>
  <c r="AB1580" i="1"/>
  <c r="AB1596" i="1"/>
  <c r="AB1613" i="1"/>
  <c r="AB1630" i="1"/>
  <c r="AB1643" i="1"/>
  <c r="AB1657" i="1"/>
  <c r="AB1672" i="1"/>
  <c r="AB1686" i="1"/>
  <c r="AB1700" i="1"/>
  <c r="AB1712" i="1"/>
  <c r="AB1725" i="1"/>
  <c r="AB1737" i="1"/>
  <c r="AB1750" i="1"/>
  <c r="AB1762" i="1"/>
  <c r="AB1775" i="1"/>
  <c r="AB1787" i="1"/>
  <c r="AB1800" i="1"/>
  <c r="AA12" i="1"/>
  <c r="AA25" i="1"/>
  <c r="AA37" i="1"/>
  <c r="AA48" i="1"/>
  <c r="AA58" i="1"/>
  <c r="AA68" i="1"/>
  <c r="AA78" i="1"/>
  <c r="AA88" i="1"/>
  <c r="AA98" i="1"/>
  <c r="AA108" i="1"/>
  <c r="AA118" i="1"/>
  <c r="AA128" i="1"/>
  <c r="AA138" i="1"/>
  <c r="AA148" i="1"/>
  <c r="AA158" i="1"/>
  <c r="AA168" i="1"/>
  <c r="AA178" i="1"/>
  <c r="AA188" i="1"/>
  <c r="AA198" i="1"/>
  <c r="AA208" i="1"/>
  <c r="AA218" i="1"/>
  <c r="AA228" i="1"/>
  <c r="AA238" i="1"/>
  <c r="AA248" i="1"/>
  <c r="AA258" i="1"/>
  <c r="AA268" i="1"/>
  <c r="AA278" i="1"/>
  <c r="AA288" i="1"/>
  <c r="AA298" i="1"/>
  <c r="AA308" i="1"/>
  <c r="AA318" i="1"/>
  <c r="AA328" i="1"/>
  <c r="AA338" i="1"/>
  <c r="AA348" i="1"/>
  <c r="AA358" i="1"/>
  <c r="AA368" i="1"/>
  <c r="AA378" i="1"/>
  <c r="AA388" i="1"/>
  <c r="AA398" i="1"/>
  <c r="AA408" i="1"/>
  <c r="AA418" i="1"/>
  <c r="AA428" i="1"/>
  <c r="AA438" i="1"/>
  <c r="AA448" i="1"/>
  <c r="AA458" i="1"/>
  <c r="AA468" i="1"/>
  <c r="AA478" i="1"/>
  <c r="AA488" i="1"/>
  <c r="AA498" i="1"/>
  <c r="AA508" i="1"/>
  <c r="AA518" i="1"/>
  <c r="AA528" i="1"/>
  <c r="AA538" i="1"/>
  <c r="AA548" i="1"/>
  <c r="AA558" i="1"/>
  <c r="AA568" i="1"/>
  <c r="AA578" i="1"/>
  <c r="AA588" i="1"/>
  <c r="AA598" i="1"/>
  <c r="AA608" i="1"/>
  <c r="AA618" i="1"/>
  <c r="AA628" i="1"/>
  <c r="AA638" i="1"/>
  <c r="AA648" i="1"/>
  <c r="AA658" i="1"/>
  <c r="AA668" i="1"/>
  <c r="AA678" i="1"/>
  <c r="AA688" i="1"/>
  <c r="AA698" i="1"/>
  <c r="AA708" i="1"/>
  <c r="AA718" i="1"/>
  <c r="AA728" i="1"/>
  <c r="AA738" i="1"/>
  <c r="AA748" i="1"/>
  <c r="AA758" i="1"/>
  <c r="AA768" i="1"/>
  <c r="AA778" i="1"/>
  <c r="AA788" i="1"/>
  <c r="AA798" i="1"/>
  <c r="AA808" i="1"/>
  <c r="AA818" i="1"/>
  <c r="AA828" i="1"/>
  <c r="AA838" i="1"/>
  <c r="AA848" i="1"/>
  <c r="AA858" i="1"/>
  <c r="AA868" i="1"/>
  <c r="AA878" i="1"/>
  <c r="AA888" i="1"/>
  <c r="AA898" i="1"/>
  <c r="AA908" i="1"/>
  <c r="AA918" i="1"/>
  <c r="AA928" i="1"/>
  <c r="AA938" i="1"/>
  <c r="AA948" i="1"/>
  <c r="AA958" i="1"/>
  <c r="AA968" i="1"/>
  <c r="AA978" i="1"/>
  <c r="AA988" i="1"/>
  <c r="AA998" i="1"/>
  <c r="AA1008" i="1"/>
  <c r="AA1018" i="1"/>
  <c r="AA1028" i="1"/>
  <c r="AA1038" i="1"/>
  <c r="AA1048" i="1"/>
  <c r="AA1058" i="1"/>
  <c r="AA1068" i="1"/>
  <c r="AA1078" i="1"/>
  <c r="AA1088" i="1"/>
  <c r="AA1098" i="1"/>
  <c r="AA1108" i="1"/>
  <c r="AA1118" i="1"/>
  <c r="AA1128" i="1"/>
  <c r="AA1138" i="1"/>
  <c r="AA1148" i="1"/>
  <c r="AA1158" i="1"/>
  <c r="AA1168" i="1"/>
  <c r="AA1178" i="1"/>
  <c r="AA1188" i="1"/>
  <c r="AA1198" i="1"/>
  <c r="AA1208" i="1"/>
  <c r="AA1218" i="1"/>
  <c r="AA1228" i="1"/>
  <c r="AA1238" i="1"/>
  <c r="AA1248" i="1"/>
  <c r="AA1258" i="1"/>
  <c r="AA1268" i="1"/>
  <c r="AA1278" i="1"/>
  <c r="AA1288" i="1"/>
  <c r="AA1298" i="1"/>
  <c r="AA1308" i="1"/>
  <c r="AA1318" i="1"/>
  <c r="AA1328" i="1"/>
  <c r="AA1338" i="1"/>
  <c r="AA1348" i="1"/>
  <c r="AA1358" i="1"/>
  <c r="AA1368" i="1"/>
  <c r="AA1378" i="1"/>
  <c r="AA1388" i="1"/>
  <c r="AA1398" i="1"/>
  <c r="AA1408" i="1"/>
  <c r="AA1418" i="1"/>
  <c r="AA1428" i="1"/>
  <c r="AA1438" i="1"/>
  <c r="AA1448" i="1"/>
  <c r="AA1458" i="1"/>
  <c r="AA1468" i="1"/>
  <c r="AA1478" i="1"/>
  <c r="AA1488" i="1"/>
  <c r="AA1498" i="1"/>
  <c r="AA1508" i="1"/>
  <c r="AA1518" i="1"/>
  <c r="AA1528" i="1"/>
  <c r="AA1538" i="1"/>
  <c r="AA1548" i="1"/>
  <c r="AA1558" i="1"/>
  <c r="AA1568" i="1"/>
  <c r="AA1578" i="1"/>
  <c r="AA1588" i="1"/>
  <c r="AA1598" i="1"/>
  <c r="AA1608" i="1"/>
  <c r="AA1618" i="1"/>
  <c r="AA1628" i="1"/>
  <c r="AA1638" i="1"/>
  <c r="AA1648" i="1"/>
  <c r="AA1658" i="1"/>
  <c r="AA1668" i="1"/>
  <c r="AA1678" i="1"/>
  <c r="AA1688" i="1"/>
  <c r="AA1698" i="1"/>
  <c r="AA1708" i="1"/>
  <c r="AA1718" i="1"/>
  <c r="AA1728" i="1"/>
  <c r="AA1738" i="1"/>
  <c r="AA1748" i="1"/>
  <c r="AA1758" i="1"/>
  <c r="AA1768" i="1"/>
  <c r="AA1778" i="1"/>
  <c r="AA1788" i="1"/>
  <c r="AA1798" i="1"/>
  <c r="AA1409" i="1"/>
  <c r="AA1509" i="1"/>
  <c r="AA1529" i="1"/>
  <c r="AA1539" i="1"/>
  <c r="AA1549" i="1"/>
  <c r="AA1559" i="1"/>
  <c r="AA1569" i="1"/>
  <c r="AA1589" i="1"/>
  <c r="AA1609" i="1"/>
  <c r="AA1669" i="1"/>
  <c r="AB726" i="1"/>
  <c r="AB826" i="1"/>
  <c r="AB926" i="1"/>
  <c r="AB986" i="1"/>
  <c r="AB1036" i="1"/>
  <c r="AB1073" i="1"/>
  <c r="AB1106" i="1"/>
  <c r="AB1137" i="1"/>
  <c r="AB1173" i="1"/>
  <c r="AB1206" i="1"/>
  <c r="AB1237" i="1"/>
  <c r="AB1273" i="1"/>
  <c r="AB1306" i="1"/>
  <c r="AB1337" i="1"/>
  <c r="AB1365" i="1"/>
  <c r="AB1387" i="1"/>
  <c r="AB1415" i="1"/>
  <c r="AB1437" i="1"/>
  <c r="AB1465" i="1"/>
  <c r="AB1481" i="1"/>
  <c r="AB1497" i="1"/>
  <c r="AB1515" i="1"/>
  <c r="AB1531" i="1"/>
  <c r="AB1547" i="1"/>
  <c r="AB1565" i="1"/>
  <c r="AB1581" i="1"/>
  <c r="AB1597" i="1"/>
  <c r="AB1615" i="1"/>
  <c r="AB1631" i="1"/>
  <c r="AB1645" i="1"/>
  <c r="AB1660" i="1"/>
  <c r="AB1673" i="1"/>
  <c r="AB1687" i="1"/>
  <c r="AB1701" i="1"/>
  <c r="AB1713" i="1"/>
  <c r="AB1726" i="1"/>
  <c r="AB1738" i="1"/>
  <c r="AB1751" i="1"/>
  <c r="AB1763" i="1"/>
  <c r="AB1776" i="1"/>
  <c r="AB1788" i="1"/>
  <c r="AB1801" i="1"/>
  <c r="AA13" i="1"/>
  <c r="AA26" i="1"/>
  <c r="AA38" i="1"/>
  <c r="AA49" i="1"/>
  <c r="AA59" i="1"/>
  <c r="AA69" i="1"/>
  <c r="AA79" i="1"/>
  <c r="AA89" i="1"/>
  <c r="AA99" i="1"/>
  <c r="AA109" i="1"/>
  <c r="AA119" i="1"/>
  <c r="AA129" i="1"/>
  <c r="AA139" i="1"/>
  <c r="AA149" i="1"/>
  <c r="AA159" i="1"/>
  <c r="AA169" i="1"/>
  <c r="AA179" i="1"/>
  <c r="AA189" i="1"/>
  <c r="AA199" i="1"/>
  <c r="AA209" i="1"/>
  <c r="AA219" i="1"/>
  <c r="AA229" i="1"/>
  <c r="AA239" i="1"/>
  <c r="AA249" i="1"/>
  <c r="AA259" i="1"/>
  <c r="AA269" i="1"/>
  <c r="AA279" i="1"/>
  <c r="AA289" i="1"/>
  <c r="AA299" i="1"/>
  <c r="AA309" i="1"/>
  <c r="AA319" i="1"/>
  <c r="AA329" i="1"/>
  <c r="AA339" i="1"/>
  <c r="AA349" i="1"/>
  <c r="AA359" i="1"/>
  <c r="AA369" i="1"/>
  <c r="AA379" i="1"/>
  <c r="AA389" i="1"/>
  <c r="AA399" i="1"/>
  <c r="AA409" i="1"/>
  <c r="AA419" i="1"/>
  <c r="AA429" i="1"/>
  <c r="AA439" i="1"/>
  <c r="AA449" i="1"/>
  <c r="AA459" i="1"/>
  <c r="AA469" i="1"/>
  <c r="AA479" i="1"/>
  <c r="AA489" i="1"/>
  <c r="AA499" i="1"/>
  <c r="AA509" i="1"/>
  <c r="AA519" i="1"/>
  <c r="AA529" i="1"/>
  <c r="AA539" i="1"/>
  <c r="AA549" i="1"/>
  <c r="AA559" i="1"/>
  <c r="AA569" i="1"/>
  <c r="AA579" i="1"/>
  <c r="AA589" i="1"/>
  <c r="AA599" i="1"/>
  <c r="AA609" i="1"/>
  <c r="AA619" i="1"/>
  <c r="AA629" i="1"/>
  <c r="AA639" i="1"/>
  <c r="AA649" i="1"/>
  <c r="AA659" i="1"/>
  <c r="AA669" i="1"/>
  <c r="AA679" i="1"/>
  <c r="AA689" i="1"/>
  <c r="AA699" i="1"/>
  <c r="AA709" i="1"/>
  <c r="AA719" i="1"/>
  <c r="AA729" i="1"/>
  <c r="AA739" i="1"/>
  <c r="AA749" i="1"/>
  <c r="AA759" i="1"/>
  <c r="AA769" i="1"/>
  <c r="AA779" i="1"/>
  <c r="AA789" i="1"/>
  <c r="AA799" i="1"/>
  <c r="AA809" i="1"/>
  <c r="AA819" i="1"/>
  <c r="AA829" i="1"/>
  <c r="AA839" i="1"/>
  <c r="AA849" i="1"/>
  <c r="AA859" i="1"/>
  <c r="AA869" i="1"/>
  <c r="AA879" i="1"/>
  <c r="AA889" i="1"/>
  <c r="AA899" i="1"/>
  <c r="AA909" i="1"/>
  <c r="AA919" i="1"/>
  <c r="AA929" i="1"/>
  <c r="AA939" i="1"/>
  <c r="AA949" i="1"/>
  <c r="AA959" i="1"/>
  <c r="AA969" i="1"/>
  <c r="AA979" i="1"/>
  <c r="AA989" i="1"/>
  <c r="AA999" i="1"/>
  <c r="AA1009" i="1"/>
  <c r="AA1019" i="1"/>
  <c r="AA1029" i="1"/>
  <c r="AA1039" i="1"/>
  <c r="AA1049" i="1"/>
  <c r="AA1059" i="1"/>
  <c r="AA1069" i="1"/>
  <c r="AA1079" i="1"/>
  <c r="AA1089" i="1"/>
  <c r="AA1099" i="1"/>
  <c r="AA1109" i="1"/>
  <c r="AA1119" i="1"/>
  <c r="AA1129" i="1"/>
  <c r="AA1139" i="1"/>
  <c r="AA1149" i="1"/>
  <c r="AA1159" i="1"/>
  <c r="AA1169" i="1"/>
  <c r="AA1179" i="1"/>
  <c r="AA1189" i="1"/>
  <c r="AA1199" i="1"/>
  <c r="AA1209" i="1"/>
  <c r="AA1219" i="1"/>
  <c r="AA1229" i="1"/>
  <c r="AA1239" i="1"/>
  <c r="AA1249" i="1"/>
  <c r="AA1259" i="1"/>
  <c r="AA1269" i="1"/>
  <c r="AA1279" i="1"/>
  <c r="AA1289" i="1"/>
  <c r="AA1299" i="1"/>
  <c r="AA1309" i="1"/>
  <c r="AA1319" i="1"/>
  <c r="AA1329" i="1"/>
  <c r="AA1339" i="1"/>
  <c r="AA1349" i="1"/>
  <c r="AA1359" i="1"/>
  <c r="AA1369" i="1"/>
  <c r="AA1379" i="1"/>
  <c r="AA1389" i="1"/>
  <c r="AA1399" i="1"/>
  <c r="AA1419" i="1"/>
  <c r="AA1429" i="1"/>
  <c r="AA1439" i="1"/>
  <c r="AA1449" i="1"/>
  <c r="AA1459" i="1"/>
  <c r="AA1469" i="1"/>
  <c r="AA1479" i="1"/>
  <c r="AA1489" i="1"/>
  <c r="AA1499" i="1"/>
  <c r="AA1519" i="1"/>
  <c r="AA1579" i="1"/>
  <c r="AA1599" i="1"/>
  <c r="AA1619" i="1"/>
  <c r="AA1629" i="1"/>
  <c r="AA1639" i="1"/>
  <c r="AA1649" i="1"/>
  <c r="AA1659" i="1"/>
  <c r="AA1789" i="1"/>
  <c r="AB736" i="1"/>
  <c r="AB836" i="1"/>
  <c r="AB936" i="1"/>
  <c r="AB987" i="1"/>
  <c r="AB1037" i="1"/>
  <c r="AB1076" i="1"/>
  <c r="AB1107" i="1"/>
  <c r="AB1143" i="1"/>
  <c r="AB1176" i="1"/>
  <c r="AB1207" i="1"/>
  <c r="AB1243" i="1"/>
  <c r="AB1276" i="1"/>
  <c r="AB1307" i="1"/>
  <c r="AB1343" i="1"/>
  <c r="AB1366" i="1"/>
  <c r="AB1393" i="1"/>
  <c r="AB1416" i="1"/>
  <c r="AB1443" i="1"/>
  <c r="AB1466" i="1"/>
  <c r="AB1483" i="1"/>
  <c r="AB1500" i="1"/>
  <c r="AB1516" i="1"/>
  <c r="AB1533" i="1"/>
  <c r="AB1550" i="1"/>
  <c r="AB1566" i="1"/>
  <c r="AB1583" i="1"/>
  <c r="AB1600" i="1"/>
  <c r="AB1616" i="1"/>
  <c r="AB1632" i="1"/>
  <c r="AB1646" i="1"/>
  <c r="AB1661" i="1"/>
  <c r="AB1675" i="1"/>
  <c r="AB1690" i="1"/>
  <c r="AB1702" i="1"/>
  <c r="AB1715" i="1"/>
  <c r="AB1727" i="1"/>
  <c r="AB1740" i="1"/>
  <c r="AB1752" i="1"/>
  <c r="AB1765" i="1"/>
  <c r="AB1777" i="1"/>
  <c r="AB1790" i="1"/>
  <c r="AB1802" i="1"/>
  <c r="AA15" i="1"/>
  <c r="AA27" i="1"/>
  <c r="AA39" i="1"/>
  <c r="AA50" i="1"/>
  <c r="AA60" i="1"/>
  <c r="AA70" i="1"/>
  <c r="AA80" i="1"/>
  <c r="AA90" i="1"/>
  <c r="AA100" i="1"/>
  <c r="AA110" i="1"/>
  <c r="AA120" i="1"/>
  <c r="AA130" i="1"/>
  <c r="AA140" i="1"/>
  <c r="AA150" i="1"/>
  <c r="AA160" i="1"/>
  <c r="AA170" i="1"/>
  <c r="AA180" i="1"/>
  <c r="AA190" i="1"/>
  <c r="AA200" i="1"/>
  <c r="AA210" i="1"/>
  <c r="AA220" i="1"/>
  <c r="AA230" i="1"/>
  <c r="AA240" i="1"/>
  <c r="AA250" i="1"/>
  <c r="AA260" i="1"/>
  <c r="AA270" i="1"/>
  <c r="AA280" i="1"/>
  <c r="AA290" i="1"/>
  <c r="AA300" i="1"/>
  <c r="AA310" i="1"/>
  <c r="AA320" i="1"/>
  <c r="AA330" i="1"/>
  <c r="AA340" i="1"/>
  <c r="AA350" i="1"/>
  <c r="AA360" i="1"/>
  <c r="AA370" i="1"/>
  <c r="AA380" i="1"/>
  <c r="AA390" i="1"/>
  <c r="AA400" i="1"/>
  <c r="AA410" i="1"/>
  <c r="AA420" i="1"/>
  <c r="AA430" i="1"/>
  <c r="AA440" i="1"/>
  <c r="AA450" i="1"/>
  <c r="AA460" i="1"/>
  <c r="AA470" i="1"/>
  <c r="AA480" i="1"/>
  <c r="AA490" i="1"/>
  <c r="AA500" i="1"/>
  <c r="AA510" i="1"/>
  <c r="AA520" i="1"/>
  <c r="AA530" i="1"/>
  <c r="AA540" i="1"/>
  <c r="AA550" i="1"/>
  <c r="AA560" i="1"/>
  <c r="AA570" i="1"/>
  <c r="AA580" i="1"/>
  <c r="AA590" i="1"/>
  <c r="AA600" i="1"/>
  <c r="AA610" i="1"/>
  <c r="AA620" i="1"/>
  <c r="AA630" i="1"/>
  <c r="AA640" i="1"/>
  <c r="AA650" i="1"/>
  <c r="AA660" i="1"/>
  <c r="AA670" i="1"/>
  <c r="AA680" i="1"/>
  <c r="AA690" i="1"/>
  <c r="AA700" i="1"/>
  <c r="AA710" i="1"/>
  <c r="AA720" i="1"/>
  <c r="AA730" i="1"/>
  <c r="AA740" i="1"/>
  <c r="AA750" i="1"/>
  <c r="AA760" i="1"/>
  <c r="AA770" i="1"/>
  <c r="AA780" i="1"/>
  <c r="AA790" i="1"/>
  <c r="AA800" i="1"/>
  <c r="AA810" i="1"/>
  <c r="AA820" i="1"/>
  <c r="AA830" i="1"/>
  <c r="AA840" i="1"/>
  <c r="AA850" i="1"/>
  <c r="AA860" i="1"/>
  <c r="AA870" i="1"/>
  <c r="AA880" i="1"/>
  <c r="AA890" i="1"/>
  <c r="AA900" i="1"/>
  <c r="AA910" i="1"/>
  <c r="AA920" i="1"/>
  <c r="AA930" i="1"/>
  <c r="AA940" i="1"/>
  <c r="AA950" i="1"/>
  <c r="AA960" i="1"/>
  <c r="AA970" i="1"/>
  <c r="AA980" i="1"/>
  <c r="AA990" i="1"/>
  <c r="AA1000" i="1"/>
  <c r="AA1010" i="1"/>
  <c r="AA1020" i="1"/>
  <c r="AA1030" i="1"/>
  <c r="AA1040" i="1"/>
  <c r="AA1050" i="1"/>
  <c r="AA1060" i="1"/>
  <c r="AA1070" i="1"/>
  <c r="AA1080" i="1"/>
  <c r="AA1090" i="1"/>
  <c r="AA1100" i="1"/>
  <c r="AA1110" i="1"/>
  <c r="AA1120" i="1"/>
  <c r="AA1130" i="1"/>
  <c r="AA1140" i="1"/>
  <c r="AA1150" i="1"/>
  <c r="AA1160" i="1"/>
  <c r="AA1170" i="1"/>
  <c r="AA1180" i="1"/>
  <c r="AA1190" i="1"/>
  <c r="AA1200" i="1"/>
  <c r="AA1210" i="1"/>
  <c r="AA1220" i="1"/>
  <c r="AA1230" i="1"/>
  <c r="AA1240" i="1"/>
  <c r="AA1250" i="1"/>
  <c r="AA1260" i="1"/>
  <c r="AA1270" i="1"/>
  <c r="AA1280" i="1"/>
  <c r="AA1290" i="1"/>
  <c r="AA1300" i="1"/>
  <c r="AA1310" i="1"/>
  <c r="AA1320" i="1"/>
  <c r="AA1330" i="1"/>
  <c r="AA1340" i="1"/>
  <c r="AA1350" i="1"/>
  <c r="AA1360" i="1"/>
  <c r="AA1370" i="1"/>
  <c r="AA1380" i="1"/>
  <c r="AA1390" i="1"/>
  <c r="AA1400" i="1"/>
  <c r="AA1410" i="1"/>
  <c r="AA1420" i="1"/>
  <c r="AA1430" i="1"/>
  <c r="AA1440" i="1"/>
  <c r="AA1450" i="1"/>
  <c r="AA1460" i="1"/>
  <c r="AA1470" i="1"/>
  <c r="AA1480" i="1"/>
  <c r="AA1490" i="1"/>
  <c r="AA1500" i="1"/>
  <c r="AA1510" i="1"/>
  <c r="AA1520" i="1"/>
  <c r="AA1530" i="1"/>
  <c r="AA1540" i="1"/>
  <c r="AA1550" i="1"/>
  <c r="AA1560" i="1"/>
  <c r="AA1570" i="1"/>
  <c r="AA1580" i="1"/>
  <c r="AA1590" i="1"/>
  <c r="AA1600" i="1"/>
  <c r="AA1610" i="1"/>
  <c r="AA1620" i="1"/>
  <c r="AA1630" i="1"/>
  <c r="AA1640" i="1"/>
  <c r="AA1650" i="1"/>
  <c r="AA1660" i="1"/>
  <c r="AA1670" i="1"/>
  <c r="AA1680" i="1"/>
  <c r="AA1690" i="1"/>
  <c r="AA1700" i="1"/>
  <c r="AA1710" i="1"/>
  <c r="AA1720" i="1"/>
  <c r="AA1730" i="1"/>
  <c r="AA1740" i="1"/>
  <c r="AA1750" i="1"/>
  <c r="AA1760" i="1"/>
  <c r="AA1770" i="1"/>
  <c r="AA1780" i="1"/>
  <c r="AA1790" i="1"/>
  <c r="AA1800" i="1"/>
  <c r="AA1441" i="1"/>
  <c r="AA1451" i="1"/>
  <c r="AA1461" i="1"/>
  <c r="AA1471" i="1"/>
  <c r="AA1481" i="1"/>
  <c r="AA1491" i="1"/>
  <c r="AA1501" i="1"/>
  <c r="AA1511" i="1"/>
  <c r="AA1521" i="1"/>
  <c r="AA1531" i="1"/>
  <c r="AA1541" i="1"/>
  <c r="AA1551" i="1"/>
  <c r="AA1561" i="1"/>
  <c r="AA1571" i="1"/>
  <c r="AA1581" i="1"/>
  <c r="AA1591" i="1"/>
  <c r="AA1601" i="1"/>
  <c r="AA1621" i="1"/>
  <c r="AA1631" i="1"/>
  <c r="AA1641" i="1"/>
  <c r="AA1651" i="1"/>
  <c r="AA1661" i="1"/>
  <c r="AA1671" i="1"/>
  <c r="AA1681" i="1"/>
  <c r="AA1691" i="1"/>
  <c r="AA1701" i="1"/>
  <c r="AA1711" i="1"/>
  <c r="AA1741" i="1"/>
  <c r="AA1751" i="1"/>
  <c r="AA1761" i="1"/>
  <c r="AA1771" i="1"/>
  <c r="AA1781" i="1"/>
  <c r="AA1791" i="1"/>
  <c r="AA1801" i="1"/>
  <c r="AA1333" i="1"/>
  <c r="AA1343" i="1"/>
  <c r="AA1353" i="1"/>
  <c r="AA1363" i="1"/>
  <c r="AA1373" i="1"/>
  <c r="AA1383" i="1"/>
  <c r="AA1393" i="1"/>
  <c r="AA1403" i="1"/>
  <c r="AA1413" i="1"/>
  <c r="AA1423" i="1"/>
  <c r="AA1433" i="1"/>
  <c r="AA1443" i="1"/>
  <c r="AA1463" i="1"/>
  <c r="AA1533" i="1"/>
  <c r="AA1543" i="1"/>
  <c r="AA1563" i="1"/>
  <c r="AA1603" i="1"/>
  <c r="AA1623" i="1"/>
  <c r="AA1723" i="1"/>
  <c r="AA1733" i="1"/>
  <c r="AA1743" i="1"/>
  <c r="AA1753" i="1"/>
  <c r="AA1763" i="1"/>
  <c r="AA1574" i="1"/>
  <c r="AA1594" i="1"/>
  <c r="AA1614" i="1"/>
  <c r="AA1624" i="1"/>
  <c r="AA1634" i="1"/>
  <c r="AA1675" i="1"/>
  <c r="AA1685" i="1"/>
  <c r="AA1526" i="1"/>
  <c r="AA1776" i="1"/>
  <c r="AA1557" i="1"/>
  <c r="AA1587" i="1"/>
  <c r="AA1607" i="1"/>
  <c r="AA1637" i="1"/>
  <c r="AA1647" i="1"/>
  <c r="AA1657" i="1"/>
  <c r="AA1667" i="1"/>
  <c r="AA1677" i="1"/>
  <c r="AA1687" i="1"/>
  <c r="AA1697" i="1"/>
  <c r="AA1707" i="1"/>
  <c r="AA1717" i="1"/>
  <c r="AA1747" i="1"/>
  <c r="AA1777" i="1"/>
  <c r="AA1797" i="1"/>
  <c r="AA1719" i="1"/>
  <c r="AB746" i="1"/>
  <c r="AB846" i="1"/>
  <c r="AB946" i="1"/>
  <c r="AB996" i="1"/>
  <c r="AB1046" i="1"/>
  <c r="AB1077" i="1"/>
  <c r="AB1113" i="1"/>
  <c r="AB1146" i="1"/>
  <c r="AB1177" i="1"/>
  <c r="AB1213" i="1"/>
  <c r="AB1246" i="1"/>
  <c r="AB1277" i="1"/>
  <c r="AB1313" i="1"/>
  <c r="AB1345" i="1"/>
  <c r="AB1367" i="1"/>
  <c r="AB1395" i="1"/>
  <c r="AB1417" i="1"/>
  <c r="AB1445" i="1"/>
  <c r="AB1467" i="1"/>
  <c r="AB1485" i="1"/>
  <c r="AB1501" i="1"/>
  <c r="AB1517" i="1"/>
  <c r="AB1535" i="1"/>
  <c r="AB1551" i="1"/>
  <c r="AB1567" i="1"/>
  <c r="AB1585" i="1"/>
  <c r="AB1601" i="1"/>
  <c r="AB1617" i="1"/>
  <c r="AB1633" i="1"/>
  <c r="AB1647" i="1"/>
  <c r="AB1662" i="1"/>
  <c r="AB1676" i="1"/>
  <c r="AB1691" i="1"/>
  <c r="AB1703" i="1"/>
  <c r="AB1716" i="1"/>
  <c r="AB1728" i="1"/>
  <c r="AB1741" i="1"/>
  <c r="AB1753" i="1"/>
  <c r="AB1766" i="1"/>
  <c r="AB1778" i="1"/>
  <c r="AB1791" i="1"/>
  <c r="AA3" i="1"/>
  <c r="AA16" i="1"/>
  <c r="AA28" i="1"/>
  <c r="AA40" i="1"/>
  <c r="AA51" i="1"/>
  <c r="AA61" i="1"/>
  <c r="AA71" i="1"/>
  <c r="AA81" i="1"/>
  <c r="AA91" i="1"/>
  <c r="AA101" i="1"/>
  <c r="AA111" i="1"/>
  <c r="AA121" i="1"/>
  <c r="AA131" i="1"/>
  <c r="AA141" i="1"/>
  <c r="AA151" i="1"/>
  <c r="AA161" i="1"/>
  <c r="AA171" i="1"/>
  <c r="AA181" i="1"/>
  <c r="AA191" i="1"/>
  <c r="AA201" i="1"/>
  <c r="AA211" i="1"/>
  <c r="AA221" i="1"/>
  <c r="AA231" i="1"/>
  <c r="AA241" i="1"/>
  <c r="AA251" i="1"/>
  <c r="AA261" i="1"/>
  <c r="AA271" i="1"/>
  <c r="AA281" i="1"/>
  <c r="AA291" i="1"/>
  <c r="AA301" i="1"/>
  <c r="AA311" i="1"/>
  <c r="AA321" i="1"/>
  <c r="AA331" i="1"/>
  <c r="AA341" i="1"/>
  <c r="AA351" i="1"/>
  <c r="AA361" i="1"/>
  <c r="AA371" i="1"/>
  <c r="AA381" i="1"/>
  <c r="AA391" i="1"/>
  <c r="AA401" i="1"/>
  <c r="AA411" i="1"/>
  <c r="AA421" i="1"/>
  <c r="AA431" i="1"/>
  <c r="AA441" i="1"/>
  <c r="AA451" i="1"/>
  <c r="AA461" i="1"/>
  <c r="AA471" i="1"/>
  <c r="AA481" i="1"/>
  <c r="AA491" i="1"/>
  <c r="AA501" i="1"/>
  <c r="AA511" i="1"/>
  <c r="AA521" i="1"/>
  <c r="AA531" i="1"/>
  <c r="AA541" i="1"/>
  <c r="AA551" i="1"/>
  <c r="AA561" i="1"/>
  <c r="AA571" i="1"/>
  <c r="AA581" i="1"/>
  <c r="AA591" i="1"/>
  <c r="AA601" i="1"/>
  <c r="AA611" i="1"/>
  <c r="AA621" i="1"/>
  <c r="AA631" i="1"/>
  <c r="AA641" i="1"/>
  <c r="AA651" i="1"/>
  <c r="AA661" i="1"/>
  <c r="AA671" i="1"/>
  <c r="AA681" i="1"/>
  <c r="AA691" i="1"/>
  <c r="AA701" i="1"/>
  <c r="AA711" i="1"/>
  <c r="AA721" i="1"/>
  <c r="AA731" i="1"/>
  <c r="AA741" i="1"/>
  <c r="AA751" i="1"/>
  <c r="AA761" i="1"/>
  <c r="AA771" i="1"/>
  <c r="AA781" i="1"/>
  <c r="AA791" i="1"/>
  <c r="AA801" i="1"/>
  <c r="AA811" i="1"/>
  <c r="AA821" i="1"/>
  <c r="AA831" i="1"/>
  <c r="AA841" i="1"/>
  <c r="AA851" i="1"/>
  <c r="AA861" i="1"/>
  <c r="AA871" i="1"/>
  <c r="AA881" i="1"/>
  <c r="AA891" i="1"/>
  <c r="AA901" i="1"/>
  <c r="AA911" i="1"/>
  <c r="AA921" i="1"/>
  <c r="AA931" i="1"/>
  <c r="AA941" i="1"/>
  <c r="AA951" i="1"/>
  <c r="AA961" i="1"/>
  <c r="AA971" i="1"/>
  <c r="AA981" i="1"/>
  <c r="AA991" i="1"/>
  <c r="AA1001" i="1"/>
  <c r="AA1011" i="1"/>
  <c r="AA1021" i="1"/>
  <c r="AA1031" i="1"/>
  <c r="AA1041" i="1"/>
  <c r="AA1051" i="1"/>
  <c r="AA1061" i="1"/>
  <c r="AA1071" i="1"/>
  <c r="AA1081" i="1"/>
  <c r="AA1091" i="1"/>
  <c r="AA1101" i="1"/>
  <c r="AA1111" i="1"/>
  <c r="AA1121" i="1"/>
  <c r="AA1131" i="1"/>
  <c r="AA1141" i="1"/>
  <c r="AA1151" i="1"/>
  <c r="AA1161" i="1"/>
  <c r="AA1171" i="1"/>
  <c r="AA1181" i="1"/>
  <c r="AA1191" i="1"/>
  <c r="AA1201" i="1"/>
  <c r="AA1211" i="1"/>
  <c r="AA1221" i="1"/>
  <c r="AA1231" i="1"/>
  <c r="AA1241" i="1"/>
  <c r="AA1251" i="1"/>
  <c r="AA1261" i="1"/>
  <c r="AA1271" i="1"/>
  <c r="AA1281" i="1"/>
  <c r="AA1291" i="1"/>
  <c r="AA1301" i="1"/>
  <c r="AA1311" i="1"/>
  <c r="AA1321" i="1"/>
  <c r="AA1331" i="1"/>
  <c r="AA1341" i="1"/>
  <c r="AA1351" i="1"/>
  <c r="AA1361" i="1"/>
  <c r="AA1371" i="1"/>
  <c r="AA1381" i="1"/>
  <c r="AA1391" i="1"/>
  <c r="AA1401" i="1"/>
  <c r="AA1411" i="1"/>
  <c r="AA1421" i="1"/>
  <c r="AA1431" i="1"/>
  <c r="AA1611" i="1"/>
  <c r="AA1721" i="1"/>
  <c r="AA1731" i="1"/>
  <c r="AA1683" i="1"/>
  <c r="AA1693" i="1"/>
  <c r="AA1703" i="1"/>
  <c r="AA1713" i="1"/>
  <c r="AA1514" i="1"/>
  <c r="AA1534" i="1"/>
  <c r="AA1544" i="1"/>
  <c r="AA1554" i="1"/>
  <c r="AA1564" i="1"/>
  <c r="AA1584" i="1"/>
  <c r="AA1604" i="1"/>
  <c r="AA1075" i="1"/>
  <c r="AA1225" i="1"/>
  <c r="AA1235" i="1"/>
  <c r="AA1245" i="1"/>
  <c r="AA1255" i="1"/>
  <c r="AA1315" i="1"/>
  <c r="AA1325" i="1"/>
  <c r="AA1567" i="1"/>
  <c r="AA1597" i="1"/>
  <c r="AA1617" i="1"/>
  <c r="AA1757" i="1"/>
  <c r="AA1787" i="1"/>
  <c r="AA1679" i="1"/>
  <c r="AA1709" i="1"/>
  <c r="AA1729" i="1"/>
  <c r="AB756" i="1"/>
  <c r="AB856" i="1"/>
  <c r="AB947" i="1"/>
  <c r="AB997" i="1"/>
  <c r="AB1047" i="1"/>
  <c r="AB1083" i="1"/>
  <c r="AB1116" i="1"/>
  <c r="AB1147" i="1"/>
  <c r="AB1183" i="1"/>
  <c r="AB1216" i="1"/>
  <c r="AB1247" i="1"/>
  <c r="AB1283" i="1"/>
  <c r="AB1316" i="1"/>
  <c r="AB1346" i="1"/>
  <c r="AB1373" i="1"/>
  <c r="AB1396" i="1"/>
  <c r="AB1423" i="1"/>
  <c r="AB1446" i="1"/>
  <c r="AB1470" i="1"/>
  <c r="AB1486" i="1"/>
  <c r="AB1503" i="1"/>
  <c r="AB1520" i="1"/>
  <c r="AB1536" i="1"/>
  <c r="AB1553" i="1"/>
  <c r="AB1570" i="1"/>
  <c r="AB1586" i="1"/>
  <c r="AB1603" i="1"/>
  <c r="AB1620" i="1"/>
  <c r="AB1635" i="1"/>
  <c r="AB1650" i="1"/>
  <c r="AB1663" i="1"/>
  <c r="AB1677" i="1"/>
  <c r="AB1692" i="1"/>
  <c r="AB1705" i="1"/>
  <c r="AB1717" i="1"/>
  <c r="AB1730" i="1"/>
  <c r="AB1742" i="1"/>
  <c r="AB1755" i="1"/>
  <c r="AB1767" i="1"/>
  <c r="AB1780" i="1"/>
  <c r="AB1792" i="1"/>
  <c r="AA5" i="1"/>
  <c r="AA17" i="1"/>
  <c r="AA30" i="1"/>
  <c r="AA41" i="1"/>
  <c r="AA52" i="1"/>
  <c r="AA62" i="1"/>
  <c r="AA72" i="1"/>
  <c r="AA82" i="1"/>
  <c r="AA92" i="1"/>
  <c r="AA102" i="1"/>
  <c r="AA112" i="1"/>
  <c r="AA122" i="1"/>
  <c r="AA132" i="1"/>
  <c r="AA142" i="1"/>
  <c r="AA152" i="1"/>
  <c r="AA162" i="1"/>
  <c r="AA172" i="1"/>
  <c r="AA182" i="1"/>
  <c r="AA192" i="1"/>
  <c r="AA202" i="1"/>
  <c r="AA212" i="1"/>
  <c r="AA222" i="1"/>
  <c r="AA232" i="1"/>
  <c r="AA242" i="1"/>
  <c r="AA252" i="1"/>
  <c r="AA262" i="1"/>
  <c r="AA272" i="1"/>
  <c r="AA282" i="1"/>
  <c r="AA292" i="1"/>
  <c r="AA302" i="1"/>
  <c r="AA312" i="1"/>
  <c r="AA322" i="1"/>
  <c r="AA332" i="1"/>
  <c r="AA342" i="1"/>
  <c r="AA352" i="1"/>
  <c r="AA362" i="1"/>
  <c r="AA372" i="1"/>
  <c r="AA382" i="1"/>
  <c r="AA392" i="1"/>
  <c r="AA402" i="1"/>
  <c r="AA412" i="1"/>
  <c r="AA422" i="1"/>
  <c r="AA432" i="1"/>
  <c r="AA442" i="1"/>
  <c r="AA452" i="1"/>
  <c r="AA462" i="1"/>
  <c r="AA472" i="1"/>
  <c r="AA482" i="1"/>
  <c r="AA492" i="1"/>
  <c r="AA502" i="1"/>
  <c r="AA512" i="1"/>
  <c r="AA522" i="1"/>
  <c r="AA532" i="1"/>
  <c r="AA542" i="1"/>
  <c r="AA552" i="1"/>
  <c r="AA562" i="1"/>
  <c r="AA572" i="1"/>
  <c r="AA582" i="1"/>
  <c r="AA592" i="1"/>
  <c r="AA602" i="1"/>
  <c r="AA612" i="1"/>
  <c r="AA622" i="1"/>
  <c r="AA632" i="1"/>
  <c r="AA642" i="1"/>
  <c r="AA652" i="1"/>
  <c r="AA662" i="1"/>
  <c r="AA672" i="1"/>
  <c r="AA682" i="1"/>
  <c r="AA692" i="1"/>
  <c r="AA702" i="1"/>
  <c r="AA712" i="1"/>
  <c r="AA722" i="1"/>
  <c r="AA732" i="1"/>
  <c r="AA742" i="1"/>
  <c r="AA752" i="1"/>
  <c r="AA762" i="1"/>
  <c r="AA772" i="1"/>
  <c r="AA782" i="1"/>
  <c r="AA792" i="1"/>
  <c r="AA802" i="1"/>
  <c r="AA812" i="1"/>
  <c r="AA822" i="1"/>
  <c r="AA832" i="1"/>
  <c r="AA842" i="1"/>
  <c r="AA852" i="1"/>
  <c r="AA862" i="1"/>
  <c r="AA872" i="1"/>
  <c r="AA882" i="1"/>
  <c r="AA892" i="1"/>
  <c r="AA902" i="1"/>
  <c r="AA912" i="1"/>
  <c r="AA922" i="1"/>
  <c r="AA932" i="1"/>
  <c r="AA942" i="1"/>
  <c r="AA952" i="1"/>
  <c r="AA962" i="1"/>
  <c r="AA972" i="1"/>
  <c r="AA982" i="1"/>
  <c r="AA992" i="1"/>
  <c r="AA1002" i="1"/>
  <c r="AA1012" i="1"/>
  <c r="AA1022" i="1"/>
  <c r="AA1032" i="1"/>
  <c r="AA1042" i="1"/>
  <c r="AA1052" i="1"/>
  <c r="AA1062" i="1"/>
  <c r="AA1072" i="1"/>
  <c r="AA1082" i="1"/>
  <c r="AA1092" i="1"/>
  <c r="AA1102" i="1"/>
  <c r="AA1112" i="1"/>
  <c r="AA1122" i="1"/>
  <c r="AA1132" i="1"/>
  <c r="AA1142" i="1"/>
  <c r="AA1152" i="1"/>
  <c r="AA1162" i="1"/>
  <c r="AA1172" i="1"/>
  <c r="AA1182" i="1"/>
  <c r="AA1192" i="1"/>
  <c r="AA1202" i="1"/>
  <c r="AA1212" i="1"/>
  <c r="AA1222" i="1"/>
  <c r="AA1232" i="1"/>
  <c r="AA1242" i="1"/>
  <c r="AA1252" i="1"/>
  <c r="AA1262" i="1"/>
  <c r="AA1272" i="1"/>
  <c r="AA1282" i="1"/>
  <c r="AA1292" i="1"/>
  <c r="AA1302" i="1"/>
  <c r="AA1312" i="1"/>
  <c r="AA1322" i="1"/>
  <c r="AA1332" i="1"/>
  <c r="AA1342" i="1"/>
  <c r="AA1352" i="1"/>
  <c r="AA1362" i="1"/>
  <c r="AA1372" i="1"/>
  <c r="AA1382" i="1"/>
  <c r="AA1392" i="1"/>
  <c r="AA1402" i="1"/>
  <c r="AA1412" i="1"/>
  <c r="AA1422" i="1"/>
  <c r="AA1432" i="1"/>
  <c r="AA1442" i="1"/>
  <c r="AA1452" i="1"/>
  <c r="AA1462" i="1"/>
  <c r="AA1472" i="1"/>
  <c r="AA1482" i="1"/>
  <c r="AA1492" i="1"/>
  <c r="AA1502" i="1"/>
  <c r="AA1512" i="1"/>
  <c r="AA1522" i="1"/>
  <c r="AA1532" i="1"/>
  <c r="AA1542" i="1"/>
  <c r="AA1552" i="1"/>
  <c r="AA1562" i="1"/>
  <c r="AA1572" i="1"/>
  <c r="AA1582" i="1"/>
  <c r="AA1592" i="1"/>
  <c r="AA1602" i="1"/>
  <c r="AA1612" i="1"/>
  <c r="AA1622" i="1"/>
  <c r="AA1632" i="1"/>
  <c r="AA1642" i="1"/>
  <c r="AA1652" i="1"/>
  <c r="AA1662" i="1"/>
  <c r="AA1672" i="1"/>
  <c r="AA1682" i="1"/>
  <c r="AA1692" i="1"/>
  <c r="AA1702" i="1"/>
  <c r="AA1712" i="1"/>
  <c r="AA1722" i="1"/>
  <c r="AA1732" i="1"/>
  <c r="AA1742" i="1"/>
  <c r="AA1752" i="1"/>
  <c r="AA1762" i="1"/>
  <c r="AA1772" i="1"/>
  <c r="AA1782" i="1"/>
  <c r="AA1792" i="1"/>
  <c r="AA1802" i="1"/>
  <c r="AA873" i="1"/>
  <c r="AA883" i="1"/>
  <c r="AA963" i="1"/>
  <c r="AA973" i="1"/>
  <c r="AA983" i="1"/>
  <c r="AA993" i="1"/>
  <c r="AA1003" i="1"/>
  <c r="AA1013" i="1"/>
  <c r="AA1023" i="1"/>
  <c r="AA1033" i="1"/>
  <c r="AA1083" i="1"/>
  <c r="AA1273" i="1"/>
  <c r="AA1283" i="1"/>
  <c r="AA1303" i="1"/>
  <c r="AA1313" i="1"/>
  <c r="AA1323" i="1"/>
  <c r="AA1503" i="1"/>
  <c r="AA1523" i="1"/>
  <c r="AA1573" i="1"/>
  <c r="AA1583" i="1"/>
  <c r="AA1593" i="1"/>
  <c r="AA1643" i="1"/>
  <c r="AA1673" i="1"/>
  <c r="AA1504" i="1"/>
  <c r="AA1524" i="1"/>
  <c r="AA1644" i="1"/>
  <c r="AA1654" i="1"/>
  <c r="AA1664" i="1"/>
  <c r="AA1714" i="1"/>
  <c r="AA1724" i="1"/>
  <c r="AA1734" i="1"/>
  <c r="AA1744" i="1"/>
  <c r="AA1754" i="1"/>
  <c r="AA1764" i="1"/>
  <c r="AA1774" i="1"/>
  <c r="AA1784" i="1"/>
  <c r="AA1794" i="1"/>
  <c r="AA1035" i="1"/>
  <c r="AA1065" i="1"/>
  <c r="AA1095" i="1"/>
  <c r="AA1105" i="1"/>
  <c r="AA1115" i="1"/>
  <c r="AA1125" i="1"/>
  <c r="AA1135" i="1"/>
  <c r="AA1145" i="1"/>
  <c r="AA1155" i="1"/>
  <c r="AA1165" i="1"/>
  <c r="AA1175" i="1"/>
  <c r="AA1185" i="1"/>
  <c r="AA1195" i="1"/>
  <c r="AA1205" i="1"/>
  <c r="AA1215" i="1"/>
  <c r="AA1265" i="1"/>
  <c r="AA1285" i="1"/>
  <c r="AA1295" i="1"/>
  <c r="AA1335" i="1"/>
  <c r="AA1345" i="1"/>
  <c r="AA1355" i="1"/>
  <c r="AA1365" i="1"/>
  <c r="AA1375" i="1"/>
  <c r="AA1385" i="1"/>
  <c r="AA1395" i="1"/>
  <c r="AA1405" i="1"/>
  <c r="AA1415" i="1"/>
  <c r="AA1425" i="1"/>
  <c r="AA1435" i="1"/>
  <c r="AA1645" i="1"/>
  <c r="AA1196" i="1"/>
  <c r="AA1246" i="1"/>
  <c r="AA1266" i="1"/>
  <c r="AA1286" i="1"/>
  <c r="AA1306" i="1"/>
  <c r="AA1326" i="1"/>
  <c r="AA1346" i="1"/>
  <c r="AA1366" i="1"/>
  <c r="AA1376" i="1"/>
  <c r="AA1396" i="1"/>
  <c r="AA1416" i="1"/>
  <c r="AA1436" i="1"/>
  <c r="AA1456" i="1"/>
  <c r="AA1486" i="1"/>
  <c r="AA1496" i="1"/>
  <c r="AA1506" i="1"/>
  <c r="AA1516" i="1"/>
  <c r="AA1786" i="1"/>
  <c r="AA1627" i="1"/>
  <c r="AB766" i="1"/>
  <c r="AB866" i="1"/>
  <c r="AB956" i="1"/>
  <c r="AB1006" i="1"/>
  <c r="AB1053" i="1"/>
  <c r="AB1086" i="1"/>
  <c r="AB1117" i="1"/>
  <c r="AB1153" i="1"/>
  <c r="AB1186" i="1"/>
  <c r="AB1217" i="1"/>
  <c r="AB1253" i="1"/>
  <c r="AB1286" i="1"/>
  <c r="AB1317" i="1"/>
  <c r="AB1347" i="1"/>
  <c r="AB1375" i="1"/>
  <c r="AB1397" i="1"/>
  <c r="AB1425" i="1"/>
  <c r="AB1447" i="1"/>
  <c r="AB1471" i="1"/>
  <c r="AB1487" i="1"/>
  <c r="AB1505" i="1"/>
  <c r="AB1521" i="1"/>
  <c r="AB1537" i="1"/>
  <c r="AB1555" i="1"/>
  <c r="AB1571" i="1"/>
  <c r="AB1587" i="1"/>
  <c r="AB1605" i="1"/>
  <c r="AB1621" i="1"/>
  <c r="AB1636" i="1"/>
  <c r="AB1651" i="1"/>
  <c r="AB1665" i="1"/>
  <c r="AB1680" i="1"/>
  <c r="AB1693" i="1"/>
  <c r="AB1706" i="1"/>
  <c r="AB1718" i="1"/>
  <c r="AB1731" i="1"/>
  <c r="AB1743" i="1"/>
  <c r="AB1756" i="1"/>
  <c r="AB1768" i="1"/>
  <c r="AB1781" i="1"/>
  <c r="AB1793" i="1"/>
  <c r="AA6" i="1"/>
  <c r="AA18" i="1"/>
  <c r="AA31" i="1"/>
  <c r="AA42" i="1"/>
  <c r="AA53" i="1"/>
  <c r="AA63" i="1"/>
  <c r="AA73" i="1"/>
  <c r="AA83" i="1"/>
  <c r="AA93" i="1"/>
  <c r="AA103" i="1"/>
  <c r="AA113" i="1"/>
  <c r="AA123" i="1"/>
  <c r="AA133" i="1"/>
  <c r="AA143" i="1"/>
  <c r="AA153" i="1"/>
  <c r="AA163" i="1"/>
  <c r="AA173" i="1"/>
  <c r="AA183" i="1"/>
  <c r="AA193" i="1"/>
  <c r="AA203" i="1"/>
  <c r="AA213" i="1"/>
  <c r="AA223" i="1"/>
  <c r="AA233" i="1"/>
  <c r="AA243" i="1"/>
  <c r="AA253" i="1"/>
  <c r="AA263" i="1"/>
  <c r="AA273" i="1"/>
  <c r="AA283" i="1"/>
  <c r="AA293" i="1"/>
  <c r="AA303" i="1"/>
  <c r="AA313" i="1"/>
  <c r="AA323" i="1"/>
  <c r="AA333" i="1"/>
  <c r="AA343" i="1"/>
  <c r="AA353" i="1"/>
  <c r="AA363" i="1"/>
  <c r="AA373" i="1"/>
  <c r="AA383" i="1"/>
  <c r="AA393" i="1"/>
  <c r="AA403" i="1"/>
  <c r="AA413" i="1"/>
  <c r="AA423" i="1"/>
  <c r="AA433" i="1"/>
  <c r="AA443" i="1"/>
  <c r="AA453" i="1"/>
  <c r="AA463" i="1"/>
  <c r="AA473" i="1"/>
  <c r="AA483" i="1"/>
  <c r="AA493" i="1"/>
  <c r="AA503" i="1"/>
  <c r="AA513" i="1"/>
  <c r="AA523" i="1"/>
  <c r="AA533" i="1"/>
  <c r="AA543" i="1"/>
  <c r="AA553" i="1"/>
  <c r="AA563" i="1"/>
  <c r="AA573" i="1"/>
  <c r="AA583" i="1"/>
  <c r="AA593" i="1"/>
  <c r="AA603" i="1"/>
  <c r="AA613" i="1"/>
  <c r="AA623" i="1"/>
  <c r="AA633" i="1"/>
  <c r="AA643" i="1"/>
  <c r="AA653" i="1"/>
  <c r="AA663" i="1"/>
  <c r="AA673" i="1"/>
  <c r="AA683" i="1"/>
  <c r="AA693" i="1"/>
  <c r="AA703" i="1"/>
  <c r="AA713" i="1"/>
  <c r="AA723" i="1"/>
  <c r="AA733" i="1"/>
  <c r="AA743" i="1"/>
  <c r="AA753" i="1"/>
  <c r="AA763" i="1"/>
  <c r="AA773" i="1"/>
  <c r="AA783" i="1"/>
  <c r="AA793" i="1"/>
  <c r="AA803" i="1"/>
  <c r="AA813" i="1"/>
  <c r="AA823" i="1"/>
  <c r="AA833" i="1"/>
  <c r="AA843" i="1"/>
  <c r="AA853" i="1"/>
  <c r="AA863" i="1"/>
  <c r="AA893" i="1"/>
  <c r="AA903" i="1"/>
  <c r="AA913" i="1"/>
  <c r="AA923" i="1"/>
  <c r="AA933" i="1"/>
  <c r="AA943" i="1"/>
  <c r="AA953" i="1"/>
  <c r="AA1043" i="1"/>
  <c r="AA1053" i="1"/>
  <c r="AA1063" i="1"/>
  <c r="AA1073" i="1"/>
  <c r="AA1093" i="1"/>
  <c r="AA1103" i="1"/>
  <c r="AA1113" i="1"/>
  <c r="AA1123" i="1"/>
  <c r="AA1133" i="1"/>
  <c r="AA1143" i="1"/>
  <c r="AA1153" i="1"/>
  <c r="AA1163" i="1"/>
  <c r="AA1173" i="1"/>
  <c r="AA1183" i="1"/>
  <c r="AA1193" i="1"/>
  <c r="AA1203" i="1"/>
  <c r="AA1213" i="1"/>
  <c r="AA1223" i="1"/>
  <c r="AA1233" i="1"/>
  <c r="AA1243" i="1"/>
  <c r="AA1253" i="1"/>
  <c r="AA1263" i="1"/>
  <c r="AA1293" i="1"/>
  <c r="AA1453" i="1"/>
  <c r="AA1473" i="1"/>
  <c r="AA1483" i="1"/>
  <c r="AA1493" i="1"/>
  <c r="AA1513" i="1"/>
  <c r="AA1553" i="1"/>
  <c r="AA1613" i="1"/>
  <c r="AA1633" i="1"/>
  <c r="AA1653" i="1"/>
  <c r="AA1663" i="1"/>
  <c r="AA1773" i="1"/>
  <c r="AA1783" i="1"/>
  <c r="AA1793" i="1"/>
  <c r="AA1454" i="1"/>
  <c r="AA1464" i="1"/>
  <c r="AA1474" i="1"/>
  <c r="AA1484" i="1"/>
  <c r="AA1494" i="1"/>
  <c r="AA1085" i="1"/>
  <c r="AA1495" i="1"/>
  <c r="AA1615" i="1"/>
  <c r="AA1635" i="1"/>
  <c r="AA1655" i="1"/>
  <c r="AA1665" i="1"/>
  <c r="AA1705" i="1"/>
  <c r="AA1796" i="1"/>
  <c r="AA1577" i="1"/>
  <c r="AA1737" i="1"/>
  <c r="AB776" i="1"/>
  <c r="AB876" i="1"/>
  <c r="AB957" i="1"/>
  <c r="AB1007" i="1"/>
  <c r="AB1056" i="1"/>
  <c r="AB1087" i="1"/>
  <c r="AB1123" i="1"/>
  <c r="AB1156" i="1"/>
  <c r="AB1187" i="1"/>
  <c r="AB1223" i="1"/>
  <c r="AB1256" i="1"/>
  <c r="AB1287" i="1"/>
  <c r="AB1323" i="1"/>
  <c r="AB1353" i="1"/>
  <c r="AB1376" i="1"/>
  <c r="AB1403" i="1"/>
  <c r="AB1426" i="1"/>
  <c r="AB1453" i="1"/>
  <c r="AB1473" i="1"/>
  <c r="AB1490" i="1"/>
  <c r="AB1506" i="1"/>
  <c r="AB1523" i="1"/>
  <c r="AB1540" i="1"/>
  <c r="AB1556" i="1"/>
  <c r="AB1573" i="1"/>
  <c r="AB1590" i="1"/>
  <c r="AB1606" i="1"/>
  <c r="AB1623" i="1"/>
  <c r="AB1637" i="1"/>
  <c r="AB1652" i="1"/>
  <c r="AB1666" i="1"/>
  <c r="AB1681" i="1"/>
  <c r="AB1695" i="1"/>
  <c r="AB1707" i="1"/>
  <c r="AB1720" i="1"/>
  <c r="AB1732" i="1"/>
  <c r="AB1745" i="1"/>
  <c r="AB1757" i="1"/>
  <c r="AB1770" i="1"/>
  <c r="AB1782" i="1"/>
  <c r="AB1795" i="1"/>
  <c r="AA7" i="1"/>
  <c r="AA20" i="1"/>
  <c r="AA32" i="1"/>
  <c r="AA43" i="1"/>
  <c r="AA54" i="1"/>
  <c r="AA64" i="1"/>
  <c r="AA74" i="1"/>
  <c r="AA84" i="1"/>
  <c r="AA94" i="1"/>
  <c r="AA104" i="1"/>
  <c r="AA114" i="1"/>
  <c r="AA124" i="1"/>
  <c r="AA134" i="1"/>
  <c r="AA144" i="1"/>
  <c r="AA154" i="1"/>
  <c r="AA164" i="1"/>
  <c r="AA174" i="1"/>
  <c r="AA184" i="1"/>
  <c r="AA194" i="1"/>
  <c r="AA204" i="1"/>
  <c r="AA214" i="1"/>
  <c r="AA224" i="1"/>
  <c r="AA234" i="1"/>
  <c r="AA244" i="1"/>
  <c r="AA254" i="1"/>
  <c r="AA264" i="1"/>
  <c r="AA274" i="1"/>
  <c r="AA284" i="1"/>
  <c r="AA294" i="1"/>
  <c r="AA304" i="1"/>
  <c r="AA314" i="1"/>
  <c r="AA324" i="1"/>
  <c r="AA334" i="1"/>
  <c r="AA344" i="1"/>
  <c r="AA354" i="1"/>
  <c r="AA364" i="1"/>
  <c r="AA374" i="1"/>
  <c r="AA384" i="1"/>
  <c r="AA394" i="1"/>
  <c r="AA404" i="1"/>
  <c r="AA414" i="1"/>
  <c r="AA424" i="1"/>
  <c r="AA434" i="1"/>
  <c r="AA444" i="1"/>
  <c r="AA454" i="1"/>
  <c r="AA464" i="1"/>
  <c r="AA474" i="1"/>
  <c r="AA484" i="1"/>
  <c r="AA494" i="1"/>
  <c r="AA504" i="1"/>
  <c r="AA514" i="1"/>
  <c r="AA524" i="1"/>
  <c r="AA534" i="1"/>
  <c r="AA544" i="1"/>
  <c r="AA554" i="1"/>
  <c r="AA564" i="1"/>
  <c r="AA574" i="1"/>
  <c r="AA584" i="1"/>
  <c r="AA594" i="1"/>
  <c r="AA604" i="1"/>
  <c r="AA614" i="1"/>
  <c r="AA624" i="1"/>
  <c r="AA634" i="1"/>
  <c r="AA644" i="1"/>
  <c r="AA654" i="1"/>
  <c r="AA664" i="1"/>
  <c r="AA674" i="1"/>
  <c r="AA684" i="1"/>
  <c r="AA694" i="1"/>
  <c r="AA704" i="1"/>
  <c r="AA714" i="1"/>
  <c r="AA724" i="1"/>
  <c r="AA734" i="1"/>
  <c r="AA744" i="1"/>
  <c r="AA754" i="1"/>
  <c r="AA764" i="1"/>
  <c r="AA774" i="1"/>
  <c r="AA784" i="1"/>
  <c r="AA794" i="1"/>
  <c r="AA804" i="1"/>
  <c r="AA814" i="1"/>
  <c r="AA824" i="1"/>
  <c r="AA834" i="1"/>
  <c r="AA844" i="1"/>
  <c r="AA854" i="1"/>
  <c r="AA864" i="1"/>
  <c r="AA874" i="1"/>
  <c r="AA884" i="1"/>
  <c r="AA894" i="1"/>
  <c r="AA904" i="1"/>
  <c r="AA914" i="1"/>
  <c r="AA924" i="1"/>
  <c r="AA934" i="1"/>
  <c r="AA944" i="1"/>
  <c r="AA954" i="1"/>
  <c r="AA964" i="1"/>
  <c r="AA974" i="1"/>
  <c r="AA984" i="1"/>
  <c r="AA994" i="1"/>
  <c r="AA1004" i="1"/>
  <c r="AA1014" i="1"/>
  <c r="AA1024" i="1"/>
  <c r="AA1034" i="1"/>
  <c r="AA1044" i="1"/>
  <c r="AA1054" i="1"/>
  <c r="AA1064" i="1"/>
  <c r="AA1074" i="1"/>
  <c r="AA1084" i="1"/>
  <c r="AA1094" i="1"/>
  <c r="AA1104" i="1"/>
  <c r="AA1114" i="1"/>
  <c r="AA1124" i="1"/>
  <c r="AA1134" i="1"/>
  <c r="AA1144" i="1"/>
  <c r="AA1154" i="1"/>
  <c r="AA1164" i="1"/>
  <c r="AA1174" i="1"/>
  <c r="AA1184" i="1"/>
  <c r="AA1194" i="1"/>
  <c r="AA1204" i="1"/>
  <c r="AA1214" i="1"/>
  <c r="AA1224" i="1"/>
  <c r="AA1234" i="1"/>
  <c r="AA1244" i="1"/>
  <c r="AA1254" i="1"/>
  <c r="AA1264" i="1"/>
  <c r="AA1274" i="1"/>
  <c r="AA1284" i="1"/>
  <c r="AA1294" i="1"/>
  <c r="AA1304" i="1"/>
  <c r="AA1314" i="1"/>
  <c r="AA1324" i="1"/>
  <c r="AA1334" i="1"/>
  <c r="AA1344" i="1"/>
  <c r="AA1354" i="1"/>
  <c r="AA1364" i="1"/>
  <c r="AA1374" i="1"/>
  <c r="AA1384" i="1"/>
  <c r="AA1394" i="1"/>
  <c r="AA1404" i="1"/>
  <c r="AA1414" i="1"/>
  <c r="AA1424" i="1"/>
  <c r="AA1434" i="1"/>
  <c r="AA1444" i="1"/>
  <c r="AA1674" i="1"/>
  <c r="AA1684" i="1"/>
  <c r="AA1694" i="1"/>
  <c r="AA1704" i="1"/>
  <c r="AA1275" i="1"/>
  <c r="AA1305" i="1"/>
  <c r="AA1466" i="1"/>
  <c r="AB786" i="1"/>
  <c r="AB886" i="1"/>
  <c r="AB966" i="1"/>
  <c r="AB1016" i="1"/>
  <c r="AB1057" i="1"/>
  <c r="AB1093" i="1"/>
  <c r="AB1126" i="1"/>
  <c r="AB1157" i="1"/>
  <c r="AB1193" i="1"/>
  <c r="AB1226" i="1"/>
  <c r="AB1257" i="1"/>
  <c r="AB1293" i="1"/>
  <c r="AB1326" i="1"/>
  <c r="AB1355" i="1"/>
  <c r="AB1377" i="1"/>
  <c r="AB1405" i="1"/>
  <c r="AB1427" i="1"/>
  <c r="AB1455" i="1"/>
  <c r="AB1475" i="1"/>
  <c r="AB1491" i="1"/>
  <c r="AB1507" i="1"/>
  <c r="AB1525" i="1"/>
  <c r="AB1541" i="1"/>
  <c r="AB1557" i="1"/>
  <c r="AB1575" i="1"/>
  <c r="AB1591" i="1"/>
  <c r="AB1607" i="1"/>
  <c r="AB1625" i="1"/>
  <c r="AB1640" i="1"/>
  <c r="AB1653" i="1"/>
  <c r="AB1667" i="1"/>
  <c r="AB1682" i="1"/>
  <c r="AB1696" i="1"/>
  <c r="AB1708" i="1"/>
  <c r="AB1721" i="1"/>
  <c r="AB1733" i="1"/>
  <c r="AB1746" i="1"/>
  <c r="AB1758" i="1"/>
  <c r="AB1771" i="1"/>
  <c r="AB1783" i="1"/>
  <c r="AB1796" i="1"/>
  <c r="AA8" i="1"/>
  <c r="AA21" i="1"/>
  <c r="AA33" i="1"/>
  <c r="AA45" i="1"/>
  <c r="AA55" i="1"/>
  <c r="AA65" i="1"/>
  <c r="AA75" i="1"/>
  <c r="AA85" i="1"/>
  <c r="AA95" i="1"/>
  <c r="AA105" i="1"/>
  <c r="AA115" i="1"/>
  <c r="AA125" i="1"/>
  <c r="AA135" i="1"/>
  <c r="AA145" i="1"/>
  <c r="AA155" i="1"/>
  <c r="AA165" i="1"/>
  <c r="AA175" i="1"/>
  <c r="AA185" i="1"/>
  <c r="AA195" i="1"/>
  <c r="AA205" i="1"/>
  <c r="AA215" i="1"/>
  <c r="AA225" i="1"/>
  <c r="AA235" i="1"/>
  <c r="AA245" i="1"/>
  <c r="AA255" i="1"/>
  <c r="AA265" i="1"/>
  <c r="AA275" i="1"/>
  <c r="AA285" i="1"/>
  <c r="AA295" i="1"/>
  <c r="AA305" i="1"/>
  <c r="AA315" i="1"/>
  <c r="AA325" i="1"/>
  <c r="AA335" i="1"/>
  <c r="AA345" i="1"/>
  <c r="AA355" i="1"/>
  <c r="AA365" i="1"/>
  <c r="AA375" i="1"/>
  <c r="AA385" i="1"/>
  <c r="AA395" i="1"/>
  <c r="AA405" i="1"/>
  <c r="AA415" i="1"/>
  <c r="AA425" i="1"/>
  <c r="AA435" i="1"/>
  <c r="AA445" i="1"/>
  <c r="AA455" i="1"/>
  <c r="AA465" i="1"/>
  <c r="AA475" i="1"/>
  <c r="AA485" i="1"/>
  <c r="AA495" i="1"/>
  <c r="AA505" i="1"/>
  <c r="AA515" i="1"/>
  <c r="AA525" i="1"/>
  <c r="AA535" i="1"/>
  <c r="AA545" i="1"/>
  <c r="AA555" i="1"/>
  <c r="AA565" i="1"/>
  <c r="AA575" i="1"/>
  <c r="AA585" i="1"/>
  <c r="AA595" i="1"/>
  <c r="AA605" i="1"/>
  <c r="AA615" i="1"/>
  <c r="AA625" i="1"/>
  <c r="AA635" i="1"/>
  <c r="AA645" i="1"/>
  <c r="AA655" i="1"/>
  <c r="AA665" i="1"/>
  <c r="AA675" i="1"/>
  <c r="AA685" i="1"/>
  <c r="AA695" i="1"/>
  <c r="AA705" i="1"/>
  <c r="AA715" i="1"/>
  <c r="AA725" i="1"/>
  <c r="AA735" i="1"/>
  <c r="AA745" i="1"/>
  <c r="AA755" i="1"/>
  <c r="AA765" i="1"/>
  <c r="AA775" i="1"/>
  <c r="AA785" i="1"/>
  <c r="AA795" i="1"/>
  <c r="AA805" i="1"/>
  <c r="AA815" i="1"/>
  <c r="AA825" i="1"/>
  <c r="AA835" i="1"/>
  <c r="AA845" i="1"/>
  <c r="AA855" i="1"/>
  <c r="AA865" i="1"/>
  <c r="AA875" i="1"/>
  <c r="AA885" i="1"/>
  <c r="AA895" i="1"/>
  <c r="AA905" i="1"/>
  <c r="AA915" i="1"/>
  <c r="AA925" i="1"/>
  <c r="AA935" i="1"/>
  <c r="AA945" i="1"/>
  <c r="AA955" i="1"/>
  <c r="AA965" i="1"/>
  <c r="AA975" i="1"/>
  <c r="AA985" i="1"/>
  <c r="AA995" i="1"/>
  <c r="AA1005" i="1"/>
  <c r="AA1015" i="1"/>
  <c r="AA1025" i="1"/>
  <c r="AA1045" i="1"/>
  <c r="AA1055" i="1"/>
  <c r="AA1445" i="1"/>
  <c r="AA1455" i="1"/>
  <c r="AA1465" i="1"/>
  <c r="AA1475" i="1"/>
  <c r="AA1485" i="1"/>
  <c r="AA1505" i="1"/>
  <c r="AA1515" i="1"/>
  <c r="AA1525" i="1"/>
  <c r="AA1535" i="1"/>
  <c r="AA1545" i="1"/>
  <c r="AA1555" i="1"/>
  <c r="AA1565" i="1"/>
  <c r="AA1575" i="1"/>
  <c r="AA1585" i="1"/>
  <c r="AA1595" i="1"/>
  <c r="AA1605" i="1"/>
  <c r="AA1625" i="1"/>
  <c r="AA1695" i="1"/>
  <c r="AA1715" i="1"/>
  <c r="AA1725" i="1"/>
  <c r="AA1735" i="1"/>
  <c r="AA1745" i="1"/>
  <c r="AA1755" i="1"/>
  <c r="AA1765" i="1"/>
  <c r="AA1775" i="1"/>
  <c r="AA1785" i="1"/>
  <c r="AA1795" i="1"/>
  <c r="AA1186" i="1"/>
  <c r="AA1206" i="1"/>
  <c r="AA1216" i="1"/>
  <c r="AA1226" i="1"/>
  <c r="AA1236" i="1"/>
  <c r="AA1256" i="1"/>
  <c r="AA1276" i="1"/>
  <c r="AA1296" i="1"/>
  <c r="AA1316" i="1"/>
  <c r="AA1336" i="1"/>
  <c r="AA1356" i="1"/>
  <c r="AA1386" i="1"/>
  <c r="AA1406" i="1"/>
  <c r="AA1426" i="1"/>
  <c r="AA1446" i="1"/>
  <c r="AA1646" i="1"/>
  <c r="AA1686" i="1"/>
  <c r="AA1706" i="1"/>
  <c r="AA1726" i="1"/>
  <c r="AA1746" i="1"/>
  <c r="AA1766" i="1"/>
  <c r="AA1739" i="1"/>
  <c r="AA1749" i="1"/>
  <c r="AB796" i="1"/>
  <c r="AB896" i="1"/>
  <c r="AB967" i="1"/>
  <c r="AB1017" i="1"/>
  <c r="AB1063" i="1"/>
  <c r="AB1096" i="1"/>
  <c r="AB1127" i="1"/>
  <c r="AB1163" i="1"/>
  <c r="AB1196" i="1"/>
  <c r="AB1227" i="1"/>
  <c r="AB1263" i="1"/>
  <c r="AB1296" i="1"/>
  <c r="AB1327" i="1"/>
  <c r="AB1356" i="1"/>
  <c r="AB1383" i="1"/>
  <c r="AB1406" i="1"/>
  <c r="AB1433" i="1"/>
  <c r="AB1456" i="1"/>
  <c r="AB1476" i="1"/>
  <c r="AB1493" i="1"/>
  <c r="AB1510" i="1"/>
  <c r="AB1526" i="1"/>
  <c r="AB1543" i="1"/>
  <c r="AB1560" i="1"/>
  <c r="AB1576" i="1"/>
  <c r="AB1593" i="1"/>
  <c r="AB1610" i="1"/>
  <c r="AB1626" i="1"/>
  <c r="AB1641" i="1"/>
  <c r="AB1655" i="1"/>
  <c r="AB1670" i="1"/>
  <c r="AB1683" i="1"/>
  <c r="AB1697" i="1"/>
  <c r="AB1710" i="1"/>
  <c r="AB1722" i="1"/>
  <c r="AB1735" i="1"/>
  <c r="AB1747" i="1"/>
  <c r="AB1760" i="1"/>
  <c r="AB1772" i="1"/>
  <c r="AB1785" i="1"/>
  <c r="AB1797" i="1"/>
  <c r="AA10" i="1"/>
  <c r="AA22" i="1"/>
  <c r="AA35" i="1"/>
  <c r="AA46" i="1"/>
  <c r="AA56" i="1"/>
  <c r="AA66" i="1"/>
  <c r="AA76" i="1"/>
  <c r="AA86" i="1"/>
  <c r="AA96" i="1"/>
  <c r="AA106" i="1"/>
  <c r="AA116" i="1"/>
  <c r="AA126" i="1"/>
  <c r="AA136" i="1"/>
  <c r="AA146" i="1"/>
  <c r="AA156" i="1"/>
  <c r="AA166" i="1"/>
  <c r="AA176" i="1"/>
  <c r="AA186" i="1"/>
  <c r="AA196" i="1"/>
  <c r="AA206" i="1"/>
  <c r="AA216" i="1"/>
  <c r="AA226" i="1"/>
  <c r="AA236" i="1"/>
  <c r="AA246" i="1"/>
  <c r="AA256" i="1"/>
  <c r="AA266" i="1"/>
  <c r="AA276" i="1"/>
  <c r="AA286" i="1"/>
  <c r="AA296" i="1"/>
  <c r="AA306" i="1"/>
  <c r="AA316" i="1"/>
  <c r="AA326" i="1"/>
  <c r="AA336" i="1"/>
  <c r="AA346" i="1"/>
  <c r="AA356" i="1"/>
  <c r="AA366" i="1"/>
  <c r="AA376" i="1"/>
  <c r="AA386" i="1"/>
  <c r="AA396" i="1"/>
  <c r="AA406" i="1"/>
  <c r="AA416" i="1"/>
  <c r="AA426" i="1"/>
  <c r="AA436" i="1"/>
  <c r="AA446" i="1"/>
  <c r="AA456" i="1"/>
  <c r="AA466" i="1"/>
  <c r="AA476" i="1"/>
  <c r="AA486" i="1"/>
  <c r="AA496" i="1"/>
  <c r="AA506" i="1"/>
  <c r="AA516" i="1"/>
  <c r="AA526" i="1"/>
  <c r="AA536" i="1"/>
  <c r="AA546" i="1"/>
  <c r="AA556" i="1"/>
  <c r="AA566" i="1"/>
  <c r="AA576" i="1"/>
  <c r="AA586" i="1"/>
  <c r="AA596" i="1"/>
  <c r="AA606" i="1"/>
  <c r="AA616" i="1"/>
  <c r="AA626" i="1"/>
  <c r="AA636" i="1"/>
  <c r="AA646" i="1"/>
  <c r="AA656" i="1"/>
  <c r="AA666" i="1"/>
  <c r="AA676" i="1"/>
  <c r="AA686" i="1"/>
  <c r="AA696" i="1"/>
  <c r="AA706" i="1"/>
  <c r="AA716" i="1"/>
  <c r="AA726" i="1"/>
  <c r="AA736" i="1"/>
  <c r="AA746" i="1"/>
  <c r="AA756" i="1"/>
  <c r="AA766" i="1"/>
  <c r="AA776" i="1"/>
  <c r="AA786" i="1"/>
  <c r="AA796" i="1"/>
  <c r="AA806" i="1"/>
  <c r="AA816" i="1"/>
  <c r="AA826" i="1"/>
  <c r="AA836" i="1"/>
  <c r="AA846" i="1"/>
  <c r="AA856" i="1"/>
  <c r="AA866" i="1"/>
  <c r="AA876" i="1"/>
  <c r="AA886" i="1"/>
  <c r="AA896" i="1"/>
  <c r="AA906" i="1"/>
  <c r="AA916" i="1"/>
  <c r="AA926" i="1"/>
  <c r="AA936" i="1"/>
  <c r="AA946" i="1"/>
  <c r="AA956" i="1"/>
  <c r="AA966" i="1"/>
  <c r="AA976" i="1"/>
  <c r="AA986" i="1"/>
  <c r="AA996" i="1"/>
  <c r="AA1006" i="1"/>
  <c r="AA1016" i="1"/>
  <c r="AA1026" i="1"/>
  <c r="AA1036" i="1"/>
  <c r="AA1046" i="1"/>
  <c r="AA1056" i="1"/>
  <c r="AA1066" i="1"/>
  <c r="AA1076" i="1"/>
  <c r="AA1086" i="1"/>
  <c r="AA1096" i="1"/>
  <c r="AA1106" i="1"/>
  <c r="AA1116" i="1"/>
  <c r="AA1126" i="1"/>
  <c r="AA1136" i="1"/>
  <c r="AA1146" i="1"/>
  <c r="AA1156" i="1"/>
  <c r="AA1166" i="1"/>
  <c r="AA1176" i="1"/>
  <c r="AA1476" i="1"/>
  <c r="AA1536" i="1"/>
  <c r="AA1546" i="1"/>
  <c r="AA1556" i="1"/>
  <c r="AA1566" i="1"/>
  <c r="AA1576" i="1"/>
  <c r="AA1586" i="1"/>
  <c r="AA1596" i="1"/>
  <c r="AA1606" i="1"/>
  <c r="AA1616" i="1"/>
  <c r="AA1626" i="1"/>
  <c r="AA1636" i="1"/>
  <c r="AA1656" i="1"/>
  <c r="AA1666" i="1"/>
  <c r="AA1676" i="1"/>
  <c r="AA1696" i="1"/>
  <c r="AA1716" i="1"/>
  <c r="AA1736" i="1"/>
  <c r="AA1756" i="1"/>
  <c r="AA1727" i="1"/>
  <c r="Z3" i="1"/>
  <c r="Z13" i="1"/>
  <c r="Z23" i="1"/>
  <c r="Z33" i="1"/>
  <c r="Z43" i="1"/>
  <c r="Z53" i="1"/>
  <c r="Z63" i="1"/>
  <c r="Z73" i="1"/>
  <c r="Z83" i="1"/>
  <c r="Z93" i="1"/>
  <c r="Z103" i="1"/>
  <c r="Z113" i="1"/>
  <c r="Z123" i="1"/>
  <c r="Z133" i="1"/>
  <c r="Z143" i="1"/>
  <c r="Z153" i="1"/>
  <c r="Z163" i="1"/>
  <c r="Z173" i="1"/>
  <c r="Z183" i="1"/>
  <c r="Z193" i="1"/>
  <c r="Z203" i="1"/>
  <c r="Z213" i="1"/>
  <c r="Z223" i="1"/>
  <c r="Z233" i="1"/>
  <c r="Z243" i="1"/>
  <c r="Z253" i="1"/>
  <c r="Z263" i="1"/>
  <c r="Z273" i="1"/>
  <c r="Z283" i="1"/>
  <c r="Z293" i="1"/>
  <c r="Z303" i="1"/>
  <c r="Z313" i="1"/>
  <c r="Z323" i="1"/>
  <c r="Z333" i="1"/>
  <c r="Z343" i="1"/>
  <c r="Z353" i="1"/>
  <c r="Z363" i="1"/>
  <c r="Z373" i="1"/>
  <c r="Z383" i="1"/>
  <c r="Z393" i="1"/>
  <c r="Z403" i="1"/>
  <c r="Z413" i="1"/>
  <c r="Z423" i="1"/>
  <c r="Z433" i="1"/>
  <c r="Z443" i="1"/>
  <c r="Z453" i="1"/>
  <c r="Z463" i="1"/>
  <c r="Z473" i="1"/>
  <c r="Z483" i="1"/>
  <c r="Z493" i="1"/>
  <c r="Z503" i="1"/>
  <c r="Z513" i="1"/>
  <c r="Z523" i="1"/>
  <c r="Z533" i="1"/>
  <c r="Z543" i="1"/>
  <c r="Z553" i="1"/>
  <c r="Z563" i="1"/>
  <c r="Z573" i="1"/>
  <c r="Z583" i="1"/>
  <c r="Z593" i="1"/>
  <c r="Z603" i="1"/>
  <c r="Z613" i="1"/>
  <c r="Z623" i="1"/>
  <c r="Z633" i="1"/>
  <c r="Z643" i="1"/>
  <c r="Z653" i="1"/>
  <c r="Z663" i="1"/>
  <c r="Z673" i="1"/>
  <c r="Z683" i="1"/>
  <c r="Z693" i="1"/>
  <c r="Z703" i="1"/>
  <c r="Z713" i="1"/>
  <c r="Z723" i="1"/>
  <c r="Z733" i="1"/>
  <c r="Z743" i="1"/>
  <c r="Z753" i="1"/>
  <c r="Z763" i="1"/>
  <c r="Z773" i="1"/>
  <c r="Z783" i="1"/>
  <c r="Z793" i="1"/>
  <c r="Z803" i="1"/>
  <c r="Z813" i="1"/>
  <c r="Z823" i="1"/>
  <c r="Z833" i="1"/>
  <c r="Z843" i="1"/>
  <c r="Z853" i="1"/>
  <c r="Z863" i="1"/>
  <c r="Z873" i="1"/>
  <c r="Z883" i="1"/>
  <c r="Z893" i="1"/>
  <c r="Z903" i="1"/>
  <c r="Z913" i="1"/>
  <c r="Z923" i="1"/>
  <c r="Z933" i="1"/>
  <c r="Z943" i="1"/>
  <c r="Z953" i="1"/>
  <c r="Z963" i="1"/>
  <c r="Z973" i="1"/>
  <c r="Z983" i="1"/>
  <c r="Z993" i="1"/>
  <c r="Z1003" i="1"/>
  <c r="Z1013" i="1"/>
  <c r="Z1023" i="1"/>
  <c r="Z1033" i="1"/>
  <c r="Z1043" i="1"/>
  <c r="Z1053" i="1"/>
  <c r="Z1063" i="1"/>
  <c r="Z1073" i="1"/>
  <c r="Z1083" i="1"/>
  <c r="Z4" i="1"/>
  <c r="Z14" i="1"/>
  <c r="Z24" i="1"/>
  <c r="Z34" i="1"/>
  <c r="Z44" i="1"/>
  <c r="Z54" i="1"/>
  <c r="Z64" i="1"/>
  <c r="Z74" i="1"/>
  <c r="Z84" i="1"/>
  <c r="Z94" i="1"/>
  <c r="Z104" i="1"/>
  <c r="Z114" i="1"/>
  <c r="Z124" i="1"/>
  <c r="Z134" i="1"/>
  <c r="Z144" i="1"/>
  <c r="Z154" i="1"/>
  <c r="Z164" i="1"/>
  <c r="Z174" i="1"/>
  <c r="Z184" i="1"/>
  <c r="Z194" i="1"/>
  <c r="Z204" i="1"/>
  <c r="Z214" i="1"/>
  <c r="Z224" i="1"/>
  <c r="Z234" i="1"/>
  <c r="Z244" i="1"/>
  <c r="Z254" i="1"/>
  <c r="Z264" i="1"/>
  <c r="Z274" i="1"/>
  <c r="Z284" i="1"/>
  <c r="Z294" i="1"/>
  <c r="Z304" i="1"/>
  <c r="Z314" i="1"/>
  <c r="Z324" i="1"/>
  <c r="Z334" i="1"/>
  <c r="Z344" i="1"/>
  <c r="Z354" i="1"/>
  <c r="Z364" i="1"/>
  <c r="Z374" i="1"/>
  <c r="Z384" i="1"/>
  <c r="Z394" i="1"/>
  <c r="Z404" i="1"/>
  <c r="Z414" i="1"/>
  <c r="Z424" i="1"/>
  <c r="Z434" i="1"/>
  <c r="Z444" i="1"/>
  <c r="Z454" i="1"/>
  <c r="Z464" i="1"/>
  <c r="Z474" i="1"/>
  <c r="Z484" i="1"/>
  <c r="Z494" i="1"/>
  <c r="Z504" i="1"/>
  <c r="Z514" i="1"/>
  <c r="Z524" i="1"/>
  <c r="Z534" i="1"/>
  <c r="Z544" i="1"/>
  <c r="Z554" i="1"/>
  <c r="Z564" i="1"/>
  <c r="Z574" i="1"/>
  <c r="Z584" i="1"/>
  <c r="Z594" i="1"/>
  <c r="Z604" i="1"/>
  <c r="Z614" i="1"/>
  <c r="Z624" i="1"/>
  <c r="Z634" i="1"/>
  <c r="Z644" i="1"/>
  <c r="Z654" i="1"/>
  <c r="Z664" i="1"/>
  <c r="Z674" i="1"/>
  <c r="Z684" i="1"/>
  <c r="Z694" i="1"/>
  <c r="Z704" i="1"/>
  <c r="Z714" i="1"/>
  <c r="Z5" i="1"/>
  <c r="Z15" i="1"/>
  <c r="Z25" i="1"/>
  <c r="Z35" i="1"/>
  <c r="Z45" i="1"/>
  <c r="Z55" i="1"/>
  <c r="Z65" i="1"/>
  <c r="Z75" i="1"/>
  <c r="Z85" i="1"/>
  <c r="Z95" i="1"/>
  <c r="Z105" i="1"/>
  <c r="Z115" i="1"/>
  <c r="Z125" i="1"/>
  <c r="Z135" i="1"/>
  <c r="Z145" i="1"/>
  <c r="Z155" i="1"/>
  <c r="Z165" i="1"/>
  <c r="Z175" i="1"/>
  <c r="Z185" i="1"/>
  <c r="Z195" i="1"/>
  <c r="Z205" i="1"/>
  <c r="Z215" i="1"/>
  <c r="Z225" i="1"/>
  <c r="Z235" i="1"/>
  <c r="Z245" i="1"/>
  <c r="Z255" i="1"/>
  <c r="Z265" i="1"/>
  <c r="Z275" i="1"/>
  <c r="Z285" i="1"/>
  <c r="Z295" i="1"/>
  <c r="Z305" i="1"/>
  <c r="Z315" i="1"/>
  <c r="Z325" i="1"/>
  <c r="Z335" i="1"/>
  <c r="Z345" i="1"/>
  <c r="Z355" i="1"/>
  <c r="Z365" i="1"/>
  <c r="Z375" i="1"/>
  <c r="Z385" i="1"/>
  <c r="Z395" i="1"/>
  <c r="Z6" i="1"/>
  <c r="Z16" i="1"/>
  <c r="Z26" i="1"/>
  <c r="Z36" i="1"/>
  <c r="Z46" i="1"/>
  <c r="Z56" i="1"/>
  <c r="Z66" i="1"/>
  <c r="Z76" i="1"/>
  <c r="Z86" i="1"/>
  <c r="Z96" i="1"/>
  <c r="Z106" i="1"/>
  <c r="Z116" i="1"/>
  <c r="Z126" i="1"/>
  <c r="Z136" i="1"/>
  <c r="Z146" i="1"/>
  <c r="Z156" i="1"/>
  <c r="Z166" i="1"/>
  <c r="Z176" i="1"/>
  <c r="Z186" i="1"/>
  <c r="Z196" i="1"/>
  <c r="Z206" i="1"/>
  <c r="Z216" i="1"/>
  <c r="Z226" i="1"/>
  <c r="Z236" i="1"/>
  <c r="Z246" i="1"/>
  <c r="Z256" i="1"/>
  <c r="Z266" i="1"/>
  <c r="Z276" i="1"/>
  <c r="Z286" i="1"/>
  <c r="Z296" i="1"/>
  <c r="Z306" i="1"/>
  <c r="Z316" i="1"/>
  <c r="Z326" i="1"/>
  <c r="Z336" i="1"/>
  <c r="Z346" i="1"/>
  <c r="Z356" i="1"/>
  <c r="Z366" i="1"/>
  <c r="Z376" i="1"/>
  <c r="Z386" i="1"/>
  <c r="Z396" i="1"/>
  <c r="Z406" i="1"/>
  <c r="Z416" i="1"/>
  <c r="Z426" i="1"/>
  <c r="Z436" i="1"/>
  <c r="Z446" i="1"/>
  <c r="Z456" i="1"/>
  <c r="Z466" i="1"/>
  <c r="Z476" i="1"/>
  <c r="Z486" i="1"/>
  <c r="Z496" i="1"/>
  <c r="Z506" i="1"/>
  <c r="Z516" i="1"/>
  <c r="Z526" i="1"/>
  <c r="Z536" i="1"/>
  <c r="Z546" i="1"/>
  <c r="Z556" i="1"/>
  <c r="Z566" i="1"/>
  <c r="Z576" i="1"/>
  <c r="Z586" i="1"/>
  <c r="Z596" i="1"/>
  <c r="Z606" i="1"/>
  <c r="Z616" i="1"/>
  <c r="Z626" i="1"/>
  <c r="Z636" i="1"/>
  <c r="Z646" i="1"/>
  <c r="Z656" i="1"/>
  <c r="Z666" i="1"/>
  <c r="Z676" i="1"/>
  <c r="Z686" i="1"/>
  <c r="Z696" i="1"/>
  <c r="Z706" i="1"/>
  <c r="Z716" i="1"/>
  <c r="Z726" i="1"/>
  <c r="Z736" i="1"/>
  <c r="Z746" i="1"/>
  <c r="Z756" i="1"/>
  <c r="Z766" i="1"/>
  <c r="Z776" i="1"/>
  <c r="Z786" i="1"/>
  <c r="Z796" i="1"/>
  <c r="Z806" i="1"/>
  <c r="Z816" i="1"/>
  <c r="Z826" i="1"/>
  <c r="Z836" i="1"/>
  <c r="Z846" i="1"/>
  <c r="Z856" i="1"/>
  <c r="Z866" i="1"/>
  <c r="Z876" i="1"/>
  <c r="Z886" i="1"/>
  <c r="Z896" i="1"/>
  <c r="Z7" i="1"/>
  <c r="Z17" i="1"/>
  <c r="Z27" i="1"/>
  <c r="Z37" i="1"/>
  <c r="Z47" i="1"/>
  <c r="Z57" i="1"/>
  <c r="Z67" i="1"/>
  <c r="Z77" i="1"/>
  <c r="Z87" i="1"/>
  <c r="Z97" i="1"/>
  <c r="Z107" i="1"/>
  <c r="Z117" i="1"/>
  <c r="Z127" i="1"/>
  <c r="Z137" i="1"/>
  <c r="Z147" i="1"/>
  <c r="Z157" i="1"/>
  <c r="Z167" i="1"/>
  <c r="Z177" i="1"/>
  <c r="Z187" i="1"/>
  <c r="Z197" i="1"/>
  <c r="Z207" i="1"/>
  <c r="Z217" i="1"/>
  <c r="Z227" i="1"/>
  <c r="Z237" i="1"/>
  <c r="Z247" i="1"/>
  <c r="Z257" i="1"/>
  <c r="Z267" i="1"/>
  <c r="Z277" i="1"/>
  <c r="Z287" i="1"/>
  <c r="Z297" i="1"/>
  <c r="Z307" i="1"/>
  <c r="Z317" i="1"/>
  <c r="Z327" i="1"/>
  <c r="Z337" i="1"/>
  <c r="Z347" i="1"/>
  <c r="Z357" i="1"/>
  <c r="Z367" i="1"/>
  <c r="Z377" i="1"/>
  <c r="Z387" i="1"/>
  <c r="Z397" i="1"/>
  <c r="Z407" i="1"/>
  <c r="Z417" i="1"/>
  <c r="Z427" i="1"/>
  <c r="Z437" i="1"/>
  <c r="Z447" i="1"/>
  <c r="Z457" i="1"/>
  <c r="Z467" i="1"/>
  <c r="Z477" i="1"/>
  <c r="Z487" i="1"/>
  <c r="Z497" i="1"/>
  <c r="Z507" i="1"/>
  <c r="Z517" i="1"/>
  <c r="Z527" i="1"/>
  <c r="Z537" i="1"/>
  <c r="Z547" i="1"/>
  <c r="Z557" i="1"/>
  <c r="Z567" i="1"/>
  <c r="Z577" i="1"/>
  <c r="Z587" i="1"/>
  <c r="Z597" i="1"/>
  <c r="Z607" i="1"/>
  <c r="Z617" i="1"/>
  <c r="Z627" i="1"/>
  <c r="Z637" i="1"/>
  <c r="Z647" i="1"/>
  <c r="Z657" i="1"/>
  <c r="Z667" i="1"/>
  <c r="Z677" i="1"/>
  <c r="Z687" i="1"/>
  <c r="Z697" i="1"/>
  <c r="Z707" i="1"/>
  <c r="Z717" i="1"/>
  <c r="Z727" i="1"/>
  <c r="Z737" i="1"/>
  <c r="Z747" i="1"/>
  <c r="Z757" i="1"/>
  <c r="Z767" i="1"/>
  <c r="Z777" i="1"/>
  <c r="Z787" i="1"/>
  <c r="Z797" i="1"/>
  <c r="Z807" i="1"/>
  <c r="Z817" i="1"/>
  <c r="Z827" i="1"/>
  <c r="Z837" i="1"/>
  <c r="Z847" i="1"/>
  <c r="Z857" i="1"/>
  <c r="Z867" i="1"/>
  <c r="Z877" i="1"/>
  <c r="Z887" i="1"/>
  <c r="Z897" i="1"/>
  <c r="Z907" i="1"/>
  <c r="Z917" i="1"/>
  <c r="Z927" i="1"/>
  <c r="Z937" i="1"/>
  <c r="Z947" i="1"/>
  <c r="Z957" i="1"/>
  <c r="Z967" i="1"/>
  <c r="Z977" i="1"/>
  <c r="Z987" i="1"/>
  <c r="Z997" i="1"/>
  <c r="Z1007" i="1"/>
  <c r="Z1017" i="1"/>
  <c r="Z1027" i="1"/>
  <c r="Z1037" i="1"/>
  <c r="Z1047" i="1"/>
  <c r="Z1057" i="1"/>
  <c r="Z1067" i="1"/>
  <c r="Z1077" i="1"/>
  <c r="Z1087" i="1"/>
  <c r="Z1097" i="1"/>
  <c r="Z1107" i="1"/>
  <c r="Z1117" i="1"/>
  <c r="Z1127" i="1"/>
  <c r="Z1137" i="1"/>
  <c r="Z1147" i="1"/>
  <c r="Z1157" i="1"/>
  <c r="Z1167" i="1"/>
  <c r="Z1177" i="1"/>
  <c r="Z1187" i="1"/>
  <c r="Z1197" i="1"/>
  <c r="Z1207" i="1"/>
  <c r="Z1217" i="1"/>
  <c r="Z1227" i="1"/>
  <c r="Z1237" i="1"/>
  <c r="Z1247" i="1"/>
  <c r="Z1257" i="1"/>
  <c r="Z1267" i="1"/>
  <c r="Z8" i="1"/>
  <c r="Z18" i="1"/>
  <c r="Z28" i="1"/>
  <c r="Z38" i="1"/>
  <c r="Z48" i="1"/>
  <c r="Z58" i="1"/>
  <c r="Z68" i="1"/>
  <c r="Z78" i="1"/>
  <c r="Z88" i="1"/>
  <c r="Z98" i="1"/>
  <c r="Z108" i="1"/>
  <c r="Z118" i="1"/>
  <c r="Z128" i="1"/>
  <c r="Z138" i="1"/>
  <c r="Z148" i="1"/>
  <c r="Z158" i="1"/>
  <c r="Z168" i="1"/>
  <c r="Z178" i="1"/>
  <c r="Z188" i="1"/>
  <c r="Z198" i="1"/>
  <c r="Z208" i="1"/>
  <c r="Z218" i="1"/>
  <c r="Z228" i="1"/>
  <c r="Z238" i="1"/>
  <c r="Z248" i="1"/>
  <c r="Z258" i="1"/>
  <c r="Z268" i="1"/>
  <c r="Z278" i="1"/>
  <c r="Z288" i="1"/>
  <c r="Z298" i="1"/>
  <c r="Z308" i="1"/>
  <c r="Z318" i="1"/>
  <c r="Z328" i="1"/>
  <c r="Z338" i="1"/>
  <c r="Z348" i="1"/>
  <c r="Z358" i="1"/>
  <c r="Z368" i="1"/>
  <c r="Z378" i="1"/>
  <c r="Z388" i="1"/>
  <c r="Z398" i="1"/>
  <c r="Z408" i="1"/>
  <c r="Z418" i="1"/>
  <c r="Z428" i="1"/>
  <c r="Z438" i="1"/>
  <c r="Z448" i="1"/>
  <c r="Z458" i="1"/>
  <c r="Z468" i="1"/>
  <c r="Z478" i="1"/>
  <c r="Z488" i="1"/>
  <c r="Z498" i="1"/>
  <c r="Z508" i="1"/>
  <c r="Z518" i="1"/>
  <c r="Z528" i="1"/>
  <c r="Z538" i="1"/>
  <c r="Z548" i="1"/>
  <c r="Z558" i="1"/>
  <c r="Z568" i="1"/>
  <c r="Z578" i="1"/>
  <c r="Z588" i="1"/>
  <c r="Z598" i="1"/>
  <c r="Z608" i="1"/>
  <c r="Z618" i="1"/>
  <c r="Z628" i="1"/>
  <c r="Z638" i="1"/>
  <c r="Z648" i="1"/>
  <c r="Z658" i="1"/>
  <c r="Z668" i="1"/>
  <c r="Z678" i="1"/>
  <c r="Z688" i="1"/>
  <c r="Z698" i="1"/>
  <c r="Z708" i="1"/>
  <c r="Z718" i="1"/>
  <c r="Z728" i="1"/>
  <c r="Z738" i="1"/>
  <c r="Z748" i="1"/>
  <c r="Z758" i="1"/>
  <c r="Z768" i="1"/>
  <c r="Z778" i="1"/>
  <c r="Z788" i="1"/>
  <c r="Z798" i="1"/>
  <c r="Z808" i="1"/>
  <c r="Z9" i="1"/>
  <c r="Z19" i="1"/>
  <c r="Z29" i="1"/>
  <c r="Z39" i="1"/>
  <c r="Z49" i="1"/>
  <c r="Z59" i="1"/>
  <c r="Z69" i="1"/>
  <c r="Z79" i="1"/>
  <c r="Z89" i="1"/>
  <c r="Z99" i="1"/>
  <c r="Z109" i="1"/>
  <c r="Z119" i="1"/>
  <c r="Z129" i="1"/>
  <c r="Z139" i="1"/>
  <c r="Z149" i="1"/>
  <c r="Z159" i="1"/>
  <c r="Z169" i="1"/>
  <c r="Z179" i="1"/>
  <c r="Z189" i="1"/>
  <c r="Z199" i="1"/>
  <c r="Z209" i="1"/>
  <c r="Z219" i="1"/>
  <c r="Z229" i="1"/>
  <c r="Z239" i="1"/>
  <c r="Z249" i="1"/>
  <c r="Z259" i="1"/>
  <c r="Z269" i="1"/>
  <c r="Z279" i="1"/>
  <c r="Z289" i="1"/>
  <c r="Z299" i="1"/>
  <c r="Z309" i="1"/>
  <c r="Z319" i="1"/>
  <c r="Z329" i="1"/>
  <c r="Z339" i="1"/>
  <c r="Z349" i="1"/>
  <c r="Z359" i="1"/>
  <c r="Z369" i="1"/>
  <c r="Z379" i="1"/>
  <c r="Z389" i="1"/>
  <c r="Z399" i="1"/>
  <c r="Z409" i="1"/>
  <c r="Z419" i="1"/>
  <c r="Z429" i="1"/>
  <c r="Z439" i="1"/>
  <c r="Z449" i="1"/>
  <c r="Z459" i="1"/>
  <c r="Z469" i="1"/>
  <c r="Z479" i="1"/>
  <c r="Z489" i="1"/>
  <c r="Z499" i="1"/>
  <c r="Z509" i="1"/>
  <c r="Z519" i="1"/>
  <c r="Z529" i="1"/>
  <c r="Z539" i="1"/>
  <c r="Z549" i="1"/>
  <c r="Z559" i="1"/>
  <c r="Z569" i="1"/>
  <c r="Z579" i="1"/>
  <c r="Z589" i="1"/>
  <c r="Z599" i="1"/>
  <c r="Z609" i="1"/>
  <c r="Z619" i="1"/>
  <c r="Z629" i="1"/>
  <c r="Z639" i="1"/>
  <c r="Z649" i="1"/>
  <c r="Z659" i="1"/>
  <c r="Z669" i="1"/>
  <c r="Z679" i="1"/>
  <c r="Z689" i="1"/>
  <c r="Z699" i="1"/>
  <c r="Z709" i="1"/>
  <c r="Z719" i="1"/>
  <c r="Z729" i="1"/>
  <c r="Z739" i="1"/>
  <c r="Z749" i="1"/>
  <c r="Z759" i="1"/>
  <c r="Z769" i="1"/>
  <c r="Z779" i="1"/>
  <c r="Z789" i="1"/>
  <c r="Z799" i="1"/>
  <c r="Z809" i="1"/>
  <c r="Z819" i="1"/>
  <c r="Z829" i="1"/>
  <c r="Z10" i="1"/>
  <c r="Z20" i="1"/>
  <c r="Z30" i="1"/>
  <c r="Z40" i="1"/>
  <c r="Z50" i="1"/>
  <c r="Z60" i="1"/>
  <c r="Z70" i="1"/>
  <c r="Z80" i="1"/>
  <c r="Z90" i="1"/>
  <c r="Z100" i="1"/>
  <c r="Z110" i="1"/>
  <c r="Z120" i="1"/>
  <c r="Z130" i="1"/>
  <c r="Z140" i="1"/>
  <c r="Z150" i="1"/>
  <c r="Z160" i="1"/>
  <c r="Z170" i="1"/>
  <c r="Z180" i="1"/>
  <c r="Z190" i="1"/>
  <c r="Z200" i="1"/>
  <c r="Z210" i="1"/>
  <c r="Z220" i="1"/>
  <c r="Z230" i="1"/>
  <c r="Z240" i="1"/>
  <c r="Z250" i="1"/>
  <c r="Z260" i="1"/>
  <c r="Z270" i="1"/>
  <c r="Z280" i="1"/>
  <c r="Z290" i="1"/>
  <c r="Z300" i="1"/>
  <c r="Z310" i="1"/>
  <c r="Z320" i="1"/>
  <c r="Z330" i="1"/>
  <c r="Z340" i="1"/>
  <c r="Z350" i="1"/>
  <c r="Z360" i="1"/>
  <c r="Z370" i="1"/>
  <c r="Z380" i="1"/>
  <c r="Z390" i="1"/>
  <c r="Z400" i="1"/>
  <c r="Z410" i="1"/>
  <c r="Z420" i="1"/>
  <c r="Z430" i="1"/>
  <c r="Z440" i="1"/>
  <c r="Z450" i="1"/>
  <c r="Z460" i="1"/>
  <c r="Z470" i="1"/>
  <c r="Z480" i="1"/>
  <c r="Z490" i="1"/>
  <c r="Z500" i="1"/>
  <c r="Z510" i="1"/>
  <c r="Z520" i="1"/>
  <c r="Z530" i="1"/>
  <c r="Z540" i="1"/>
  <c r="Z550" i="1"/>
  <c r="Z560" i="1"/>
  <c r="Z570" i="1"/>
  <c r="Z580" i="1"/>
  <c r="Z590" i="1"/>
  <c r="Z600" i="1"/>
  <c r="Z610" i="1"/>
  <c r="Z620" i="1"/>
  <c r="Z630" i="1"/>
  <c r="Z640" i="1"/>
  <c r="Z650" i="1"/>
  <c r="Z660" i="1"/>
  <c r="Z670" i="1"/>
  <c r="Z680" i="1"/>
  <c r="Z690" i="1"/>
  <c r="Z700" i="1"/>
  <c r="Z710" i="1"/>
  <c r="Z720" i="1"/>
  <c r="Z730" i="1"/>
  <c r="Z740" i="1"/>
  <c r="Z750" i="1"/>
  <c r="Z760" i="1"/>
  <c r="Z770" i="1"/>
  <c r="Z780" i="1"/>
  <c r="Z790" i="1"/>
  <c r="Z800" i="1"/>
  <c r="Z810" i="1"/>
  <c r="Z820" i="1"/>
  <c r="Z830" i="1"/>
  <c r="Z840" i="1"/>
  <c r="Z850" i="1"/>
  <c r="Z860" i="1"/>
  <c r="Z870" i="1"/>
  <c r="Z880" i="1"/>
  <c r="Z890" i="1"/>
  <c r="Z900" i="1"/>
  <c r="Z910" i="1"/>
  <c r="Z920" i="1"/>
  <c r="Z930" i="1"/>
  <c r="Z940" i="1"/>
  <c r="Z950" i="1"/>
  <c r="Z960" i="1"/>
  <c r="Z970" i="1"/>
  <c r="Z980" i="1"/>
  <c r="Z990" i="1"/>
  <c r="Z1000" i="1"/>
  <c r="Z1010" i="1"/>
  <c r="Z1020" i="1"/>
  <c r="Z1030" i="1"/>
  <c r="Z1040" i="1"/>
  <c r="Z1050" i="1"/>
  <c r="Z1060" i="1"/>
  <c r="Z1070" i="1"/>
  <c r="Z11" i="1"/>
  <c r="Z21" i="1"/>
  <c r="Z31" i="1"/>
  <c r="Z41" i="1"/>
  <c r="Z51" i="1"/>
  <c r="Z61" i="1"/>
  <c r="Z71" i="1"/>
  <c r="Z81" i="1"/>
  <c r="Z91" i="1"/>
  <c r="Z101" i="1"/>
  <c r="Z111" i="1"/>
  <c r="Z121" i="1"/>
  <c r="Z131" i="1"/>
  <c r="Z141" i="1"/>
  <c r="Z151" i="1"/>
  <c r="Z161" i="1"/>
  <c r="Z171" i="1"/>
  <c r="Z181" i="1"/>
  <c r="Z191" i="1"/>
  <c r="Z201" i="1"/>
  <c r="Z211" i="1"/>
  <c r="Z221" i="1"/>
  <c r="Z231" i="1"/>
  <c r="Z241" i="1"/>
  <c r="Z251" i="1"/>
  <c r="Z261" i="1"/>
  <c r="Z271" i="1"/>
  <c r="Z281" i="1"/>
  <c r="Z291" i="1"/>
  <c r="Z301" i="1"/>
  <c r="Z311" i="1"/>
  <c r="Z321" i="1"/>
  <c r="Z331" i="1"/>
  <c r="Z341" i="1"/>
  <c r="Z351" i="1"/>
  <c r="Z361" i="1"/>
  <c r="Z371" i="1"/>
  <c r="Z381" i="1"/>
  <c r="Z391" i="1"/>
  <c r="Z401" i="1"/>
  <c r="Z411" i="1"/>
  <c r="Z421" i="1"/>
  <c r="Z431" i="1"/>
  <c r="Z441" i="1"/>
  <c r="Z451" i="1"/>
  <c r="Z461" i="1"/>
  <c r="Z471" i="1"/>
  <c r="Z481" i="1"/>
  <c r="Z491" i="1"/>
  <c r="Z501" i="1"/>
  <c r="Z511" i="1"/>
  <c r="Z521" i="1"/>
  <c r="Z531" i="1"/>
  <c r="Z541" i="1"/>
  <c r="Z551" i="1"/>
  <c r="Z561" i="1"/>
  <c r="Z571" i="1"/>
  <c r="Z581" i="1"/>
  <c r="Z591" i="1"/>
  <c r="Z601" i="1"/>
  <c r="Z611" i="1"/>
  <c r="Z12" i="1"/>
  <c r="Z22" i="1"/>
  <c r="Z32" i="1"/>
  <c r="Z42" i="1"/>
  <c r="Z52" i="1"/>
  <c r="Z62" i="1"/>
  <c r="Z72" i="1"/>
  <c r="Z82" i="1"/>
  <c r="Z92" i="1"/>
  <c r="Z102" i="1"/>
  <c r="Z112" i="1"/>
  <c r="Z122" i="1"/>
  <c r="Z132" i="1"/>
  <c r="Z142" i="1"/>
  <c r="Z152" i="1"/>
  <c r="Z162" i="1"/>
  <c r="Z172" i="1"/>
  <c r="Z182" i="1"/>
  <c r="Z192" i="1"/>
  <c r="Z202" i="1"/>
  <c r="Z212" i="1"/>
  <c r="Z222" i="1"/>
  <c r="Z232" i="1"/>
  <c r="Z242" i="1"/>
  <c r="Z252" i="1"/>
  <c r="Z262" i="1"/>
  <c r="Z272" i="1"/>
  <c r="Z282" i="1"/>
  <c r="Z292" i="1"/>
  <c r="Z302" i="1"/>
  <c r="Z312" i="1"/>
  <c r="Z322" i="1"/>
  <c r="Z332" i="1"/>
  <c r="Z342" i="1"/>
  <c r="Z352" i="1"/>
  <c r="Z362" i="1"/>
  <c r="Z372" i="1"/>
  <c r="Z382" i="1"/>
  <c r="Z392" i="1"/>
  <c r="Z402" i="1"/>
  <c r="Z412" i="1"/>
  <c r="Z422" i="1"/>
  <c r="Z432" i="1"/>
  <c r="Z442" i="1"/>
  <c r="Z452" i="1"/>
  <c r="Z462" i="1"/>
  <c r="Z472" i="1"/>
  <c r="Z482" i="1"/>
  <c r="Z492" i="1"/>
  <c r="Z502" i="1"/>
  <c r="Z512" i="1"/>
  <c r="Z522" i="1"/>
  <c r="Z532" i="1"/>
  <c r="Z542" i="1"/>
  <c r="Z552" i="1"/>
  <c r="Z562" i="1"/>
  <c r="Z572" i="1"/>
  <c r="Z582" i="1"/>
  <c r="Z592" i="1"/>
  <c r="Z602" i="1"/>
  <c r="Z612" i="1"/>
  <c r="Z622" i="1"/>
  <c r="Z632" i="1"/>
  <c r="Z642" i="1"/>
  <c r="Z652" i="1"/>
  <c r="Z662" i="1"/>
  <c r="Z672" i="1"/>
  <c r="Z682" i="1"/>
  <c r="Z692" i="1"/>
  <c r="Z702" i="1"/>
  <c r="Z712" i="1"/>
  <c r="Z722" i="1"/>
  <c r="Z732" i="1"/>
  <c r="Z742" i="1"/>
  <c r="Z752" i="1"/>
  <c r="Z762" i="1"/>
  <c r="Z772" i="1"/>
  <c r="Z782" i="1"/>
  <c r="Z792" i="1"/>
  <c r="Z802" i="1"/>
  <c r="Z812" i="1"/>
  <c r="Z822" i="1"/>
  <c r="Z832" i="1"/>
  <c r="Z842" i="1"/>
  <c r="Z852" i="1"/>
  <c r="Z862" i="1"/>
  <c r="Z872" i="1"/>
  <c r="Z882" i="1"/>
  <c r="Z892" i="1"/>
  <c r="Z902" i="1"/>
  <c r="Z912" i="1"/>
  <c r="Z922" i="1"/>
  <c r="Z932" i="1"/>
  <c r="Z942" i="1"/>
  <c r="Z952" i="1"/>
  <c r="Z962" i="1"/>
  <c r="Z972" i="1"/>
  <c r="Z982" i="1"/>
  <c r="Z992" i="1"/>
  <c r="Z1002" i="1"/>
  <c r="Z1012" i="1"/>
  <c r="Z1022" i="1"/>
  <c r="Z1032" i="1"/>
  <c r="Z1042" i="1"/>
  <c r="Z405" i="1"/>
  <c r="Z505" i="1"/>
  <c r="Z605" i="1"/>
  <c r="Z661" i="1"/>
  <c r="Z711" i="1"/>
  <c r="Z745" i="1"/>
  <c r="Z781" i="1"/>
  <c r="Z814" i="1"/>
  <c r="Z838" i="1"/>
  <c r="Z858" i="1"/>
  <c r="Z878" i="1"/>
  <c r="Z898" i="1"/>
  <c r="Z915" i="1"/>
  <c r="Z931" i="1"/>
  <c r="Z948" i="1"/>
  <c r="Z965" i="1"/>
  <c r="Z981" i="1"/>
  <c r="Z998" i="1"/>
  <c r="Z1015" i="1"/>
  <c r="Z1031" i="1"/>
  <c r="Z1048" i="1"/>
  <c r="Z1062" i="1"/>
  <c r="Z1076" i="1"/>
  <c r="Z1089" i="1"/>
  <c r="Z1100" i="1"/>
  <c r="Z1111" i="1"/>
  <c r="Z1122" i="1"/>
  <c r="Z1133" i="1"/>
  <c r="Z1144" i="1"/>
  <c r="Z1155" i="1"/>
  <c r="Z1166" i="1"/>
  <c r="Z1178" i="1"/>
  <c r="Z1189" i="1"/>
  <c r="Z1200" i="1"/>
  <c r="Z1211" i="1"/>
  <c r="Z1222" i="1"/>
  <c r="Z1233" i="1"/>
  <c r="Z1244" i="1"/>
  <c r="Z1255" i="1"/>
  <c r="Z1266" i="1"/>
  <c r="Z1277" i="1"/>
  <c r="Z1287" i="1"/>
  <c r="Z1297" i="1"/>
  <c r="Z1307" i="1"/>
  <c r="Z1317" i="1"/>
  <c r="Z1327" i="1"/>
  <c r="Z1337" i="1"/>
  <c r="Z1347" i="1"/>
  <c r="Z1357" i="1"/>
  <c r="Z1367" i="1"/>
  <c r="Z1377" i="1"/>
  <c r="Z1387" i="1"/>
  <c r="Z1397" i="1"/>
  <c r="Z1407" i="1"/>
  <c r="Z1417" i="1"/>
  <c r="Z1427" i="1"/>
  <c r="Z1437" i="1"/>
  <c r="Z1447" i="1"/>
  <c r="Z1457" i="1"/>
  <c r="Z1467" i="1"/>
  <c r="Z1477" i="1"/>
  <c r="Z1487" i="1"/>
  <c r="Z1497" i="1"/>
  <c r="Z1507" i="1"/>
  <c r="Z1517" i="1"/>
  <c r="Z1527" i="1"/>
  <c r="Z1537" i="1"/>
  <c r="Z1547" i="1"/>
  <c r="Z1557" i="1"/>
  <c r="Z1567" i="1"/>
  <c r="Z1577" i="1"/>
  <c r="Z1587" i="1"/>
  <c r="Z1597" i="1"/>
  <c r="Z1607" i="1"/>
  <c r="Z1617" i="1"/>
  <c r="Z1627" i="1"/>
  <c r="Z1637" i="1"/>
  <c r="Z1647" i="1"/>
  <c r="Z1657" i="1"/>
  <c r="Z1667" i="1"/>
  <c r="Z1677" i="1"/>
  <c r="Z1687" i="1"/>
  <c r="Z1697" i="1"/>
  <c r="Z1707" i="1"/>
  <c r="Z1717" i="1"/>
  <c r="Z1727" i="1"/>
  <c r="Z1737" i="1"/>
  <c r="Z1747" i="1"/>
  <c r="Z1757" i="1"/>
  <c r="Z1767" i="1"/>
  <c r="Z1777" i="1"/>
  <c r="Z1787" i="1"/>
  <c r="Z1797" i="1"/>
  <c r="Y7" i="1"/>
  <c r="Y17" i="1"/>
  <c r="Y27" i="1"/>
  <c r="Y37" i="1"/>
  <c r="Y47" i="1"/>
  <c r="Y57" i="1"/>
  <c r="Y67" i="1"/>
  <c r="Y77" i="1"/>
  <c r="Y87" i="1"/>
  <c r="Y97" i="1"/>
  <c r="Y107" i="1"/>
  <c r="Y117" i="1"/>
  <c r="Y127" i="1"/>
  <c r="Y137" i="1"/>
  <c r="Y147" i="1"/>
  <c r="Y157" i="1"/>
  <c r="Y167" i="1"/>
  <c r="Y177" i="1"/>
  <c r="Y187" i="1"/>
  <c r="Y197" i="1"/>
  <c r="Y207" i="1"/>
  <c r="Y217" i="1"/>
  <c r="Y227" i="1"/>
  <c r="Y237" i="1"/>
  <c r="Y247" i="1"/>
  <c r="Y257" i="1"/>
  <c r="Y267" i="1"/>
  <c r="Z415" i="1"/>
  <c r="Z515" i="1"/>
  <c r="Z615" i="1"/>
  <c r="Z665" i="1"/>
  <c r="Z715" i="1"/>
  <c r="Z751" i="1"/>
  <c r="Z784" i="1"/>
  <c r="Z815" i="1"/>
  <c r="Z839" i="1"/>
  <c r="Z859" i="1"/>
  <c r="Z879" i="1"/>
  <c r="Z899" i="1"/>
  <c r="Z916" i="1"/>
  <c r="Z934" i="1"/>
  <c r="Z949" i="1"/>
  <c r="Z966" i="1"/>
  <c r="Z984" i="1"/>
  <c r="Z999" i="1"/>
  <c r="Z1016" i="1"/>
  <c r="Z1034" i="1"/>
  <c r="Z1049" i="1"/>
  <c r="Z1064" i="1"/>
  <c r="Z1078" i="1"/>
  <c r="Z1090" i="1"/>
  <c r="Z1101" i="1"/>
  <c r="Z1112" i="1"/>
  <c r="Z1123" i="1"/>
  <c r="Z1134" i="1"/>
  <c r="Z1145" i="1"/>
  <c r="Z1156" i="1"/>
  <c r="Z1168" i="1"/>
  <c r="Z1179" i="1"/>
  <c r="Z1190" i="1"/>
  <c r="Z1201" i="1"/>
  <c r="Z1212" i="1"/>
  <c r="Z1223" i="1"/>
  <c r="Z1234" i="1"/>
  <c r="Z1245" i="1"/>
  <c r="Z1256" i="1"/>
  <c r="Z1268" i="1"/>
  <c r="Z1278" i="1"/>
  <c r="Z1288" i="1"/>
  <c r="Z1298" i="1"/>
  <c r="Z1308" i="1"/>
  <c r="Z1318" i="1"/>
  <c r="Z1328" i="1"/>
  <c r="Z1338" i="1"/>
  <c r="Z1348" i="1"/>
  <c r="Z1358" i="1"/>
  <c r="Z1368" i="1"/>
  <c r="Z1378" i="1"/>
  <c r="Z1388" i="1"/>
  <c r="Z1398" i="1"/>
  <c r="Z1408" i="1"/>
  <c r="Z1418" i="1"/>
  <c r="Z1428" i="1"/>
  <c r="Z1438" i="1"/>
  <c r="Z1448" i="1"/>
  <c r="Z1458" i="1"/>
  <c r="Z1468" i="1"/>
  <c r="Z1478" i="1"/>
  <c r="Z1488" i="1"/>
  <c r="Z1498" i="1"/>
  <c r="Z1508" i="1"/>
  <c r="Z1518" i="1"/>
  <c r="Z1528" i="1"/>
  <c r="Z1538" i="1"/>
  <c r="Z1548" i="1"/>
  <c r="Z1558" i="1"/>
  <c r="Z1568" i="1"/>
  <c r="Z1578" i="1"/>
  <c r="Z1588" i="1"/>
  <c r="Z1598" i="1"/>
  <c r="Z1608" i="1"/>
  <c r="Z1618" i="1"/>
  <c r="Z1628" i="1"/>
  <c r="Z1638" i="1"/>
  <c r="Z1648" i="1"/>
  <c r="Z1658" i="1"/>
  <c r="Z1668" i="1"/>
  <c r="Z1678" i="1"/>
  <c r="Z1688" i="1"/>
  <c r="Z1698" i="1"/>
  <c r="Z1708" i="1"/>
  <c r="Z1718" i="1"/>
  <c r="Z1728" i="1"/>
  <c r="Z1738" i="1"/>
  <c r="Z1748" i="1"/>
  <c r="Z1758" i="1"/>
  <c r="Z1768" i="1"/>
  <c r="Z1778" i="1"/>
  <c r="Z1788" i="1"/>
  <c r="Z1798" i="1"/>
  <c r="Y8" i="1"/>
  <c r="Y18" i="1"/>
  <c r="Y28" i="1"/>
  <c r="Y38" i="1"/>
  <c r="Y48" i="1"/>
  <c r="Y58" i="1"/>
  <c r="Y68" i="1"/>
  <c r="Y78" i="1"/>
  <c r="Z425" i="1"/>
  <c r="Z525" i="1"/>
  <c r="Z621" i="1"/>
  <c r="Z671" i="1"/>
  <c r="Z721" i="1"/>
  <c r="Z754" i="1"/>
  <c r="Z785" i="1"/>
  <c r="Z818" i="1"/>
  <c r="Z841" i="1"/>
  <c r="Z861" i="1"/>
  <c r="Z881" i="1"/>
  <c r="Z901" i="1"/>
  <c r="Z918" i="1"/>
  <c r="Z935" i="1"/>
  <c r="Z951" i="1"/>
  <c r="Z968" i="1"/>
  <c r="Z985" i="1"/>
  <c r="Z1001" i="1"/>
  <c r="Z1018" i="1"/>
  <c r="Z1035" i="1"/>
  <c r="Z1051" i="1"/>
  <c r="Z1065" i="1"/>
  <c r="Z1079" i="1"/>
  <c r="Z1091" i="1"/>
  <c r="Z1102" i="1"/>
  <c r="Z1113" i="1"/>
  <c r="Z1124" i="1"/>
  <c r="Z1135" i="1"/>
  <c r="Z1146" i="1"/>
  <c r="Z1158" i="1"/>
  <c r="Z1169" i="1"/>
  <c r="Z1180" i="1"/>
  <c r="Z1191" i="1"/>
  <c r="Z1202" i="1"/>
  <c r="Z1213" i="1"/>
  <c r="Z1224" i="1"/>
  <c r="Z1235" i="1"/>
  <c r="Z1246" i="1"/>
  <c r="Z1258" i="1"/>
  <c r="Z1269" i="1"/>
  <c r="Z1279" i="1"/>
  <c r="Z1289" i="1"/>
  <c r="Z1299" i="1"/>
  <c r="Z1309" i="1"/>
  <c r="Z1319" i="1"/>
  <c r="Z1329" i="1"/>
  <c r="Z1339" i="1"/>
  <c r="Z1349" i="1"/>
  <c r="Z1359" i="1"/>
  <c r="Z1369" i="1"/>
  <c r="Z1379" i="1"/>
  <c r="Z1389" i="1"/>
  <c r="Z1399" i="1"/>
  <c r="Z1409" i="1"/>
  <c r="Z1419" i="1"/>
  <c r="Z1429" i="1"/>
  <c r="Z1439" i="1"/>
  <c r="Z1449" i="1"/>
  <c r="Z1459" i="1"/>
  <c r="Z1469" i="1"/>
  <c r="Z1479" i="1"/>
  <c r="Z1489" i="1"/>
  <c r="Z1499" i="1"/>
  <c r="Z1509" i="1"/>
  <c r="Z1519" i="1"/>
  <c r="Z1529" i="1"/>
  <c r="Z1539" i="1"/>
  <c r="Z1549" i="1"/>
  <c r="Z1559" i="1"/>
  <c r="Z1569" i="1"/>
  <c r="Z1579" i="1"/>
  <c r="Z1589" i="1"/>
  <c r="Z1599" i="1"/>
  <c r="Z1609" i="1"/>
  <c r="Z1619" i="1"/>
  <c r="Z1629" i="1"/>
  <c r="Z1639" i="1"/>
  <c r="Z1649" i="1"/>
  <c r="Z1659" i="1"/>
  <c r="Z1669" i="1"/>
  <c r="Z1679" i="1"/>
  <c r="Z1689" i="1"/>
  <c r="Z1699" i="1"/>
  <c r="Z1709" i="1"/>
  <c r="Z1719" i="1"/>
  <c r="Z1729" i="1"/>
  <c r="Z1739" i="1"/>
  <c r="Z1749" i="1"/>
  <c r="Z1759" i="1"/>
  <c r="Z1769" i="1"/>
  <c r="Z1779" i="1"/>
  <c r="Z1789" i="1"/>
  <c r="Z1799" i="1"/>
  <c r="Y9" i="1"/>
  <c r="Y19" i="1"/>
  <c r="Y29" i="1"/>
  <c r="Y39" i="1"/>
  <c r="Y49" i="1"/>
  <c r="Y59" i="1"/>
  <c r="Y69" i="1"/>
  <c r="Y79" i="1"/>
  <c r="Y89" i="1"/>
  <c r="Y99" i="1"/>
  <c r="Y109" i="1"/>
  <c r="Y119" i="1"/>
  <c r="Y129" i="1"/>
  <c r="Y139" i="1"/>
  <c r="Y149" i="1"/>
  <c r="Y159" i="1"/>
  <c r="Y169" i="1"/>
  <c r="Y179" i="1"/>
  <c r="Y189" i="1"/>
  <c r="Y199" i="1"/>
  <c r="Y209" i="1"/>
  <c r="Y219" i="1"/>
  <c r="Y229" i="1"/>
  <c r="Y239" i="1"/>
  <c r="Y249" i="1"/>
  <c r="Y259" i="1"/>
  <c r="Y269" i="1"/>
  <c r="Y279" i="1"/>
  <c r="Y289" i="1"/>
  <c r="Y299" i="1"/>
  <c r="Y309" i="1"/>
  <c r="Y319" i="1"/>
  <c r="Y329" i="1"/>
  <c r="Z435" i="1"/>
  <c r="Z535" i="1"/>
  <c r="Z625" i="1"/>
  <c r="Z675" i="1"/>
  <c r="Z724" i="1"/>
  <c r="Z755" i="1"/>
  <c r="Z791" i="1"/>
  <c r="Z821" i="1"/>
  <c r="Z844" i="1"/>
  <c r="Z864" i="1"/>
  <c r="Z884" i="1"/>
  <c r="Z904" i="1"/>
  <c r="Z919" i="1"/>
  <c r="Z936" i="1"/>
  <c r="Z954" i="1"/>
  <c r="Z969" i="1"/>
  <c r="Z986" i="1"/>
  <c r="Z1004" i="1"/>
  <c r="Z1019" i="1"/>
  <c r="Z1036" i="1"/>
  <c r="Z1052" i="1"/>
  <c r="Z1066" i="1"/>
  <c r="Z1080" i="1"/>
  <c r="Z1092" i="1"/>
  <c r="Z1103" i="1"/>
  <c r="Z1114" i="1"/>
  <c r="Z1125" i="1"/>
  <c r="Z1136" i="1"/>
  <c r="Z1148" i="1"/>
  <c r="Z1159" i="1"/>
  <c r="Z1170" i="1"/>
  <c r="Z1181" i="1"/>
  <c r="Z1192" i="1"/>
  <c r="Z1203" i="1"/>
  <c r="Z1214" i="1"/>
  <c r="Z1225" i="1"/>
  <c r="Z1236" i="1"/>
  <c r="Z1248" i="1"/>
  <c r="Z1259" i="1"/>
  <c r="Z1270" i="1"/>
  <c r="Z1280" i="1"/>
  <c r="Z1290" i="1"/>
  <c r="Z1300" i="1"/>
  <c r="Z1310" i="1"/>
  <c r="Z1320" i="1"/>
  <c r="Z1330" i="1"/>
  <c r="Z1340" i="1"/>
  <c r="Z1350" i="1"/>
  <c r="Z1360" i="1"/>
  <c r="Z1370" i="1"/>
  <c r="Z1380" i="1"/>
  <c r="Z1390" i="1"/>
  <c r="Z1400" i="1"/>
  <c r="Z1410" i="1"/>
  <c r="Z1420" i="1"/>
  <c r="Z1430" i="1"/>
  <c r="Z1440" i="1"/>
  <c r="Z1450" i="1"/>
  <c r="Z1460" i="1"/>
  <c r="Z1470" i="1"/>
  <c r="Z1480" i="1"/>
  <c r="Z1490" i="1"/>
  <c r="Z1500" i="1"/>
  <c r="Z1510" i="1"/>
  <c r="Z1520" i="1"/>
  <c r="Z1530" i="1"/>
  <c r="Z1540" i="1"/>
  <c r="Z1550" i="1"/>
  <c r="Z1560" i="1"/>
  <c r="Z1570" i="1"/>
  <c r="Z1580" i="1"/>
  <c r="Z1590" i="1"/>
  <c r="Z1600" i="1"/>
  <c r="Z1610" i="1"/>
  <c r="Z1620" i="1"/>
  <c r="Z1630" i="1"/>
  <c r="Z1640" i="1"/>
  <c r="Z1650" i="1"/>
  <c r="Z1660" i="1"/>
  <c r="Z1670" i="1"/>
  <c r="Z1680" i="1"/>
  <c r="Z1690" i="1"/>
  <c r="Z1700" i="1"/>
  <c r="Z1710" i="1"/>
  <c r="Z1720" i="1"/>
  <c r="Z1730" i="1"/>
  <c r="Z1740" i="1"/>
  <c r="Z1750" i="1"/>
  <c r="Z1760" i="1"/>
  <c r="Z1770" i="1"/>
  <c r="Z1780" i="1"/>
  <c r="Z1790" i="1"/>
  <c r="Z1800" i="1"/>
  <c r="Y10" i="1"/>
  <c r="Y20" i="1"/>
  <c r="Y30" i="1"/>
  <c r="Y40" i="1"/>
  <c r="Y50" i="1"/>
  <c r="Y60" i="1"/>
  <c r="Y70" i="1"/>
  <c r="Y80" i="1"/>
  <c r="Y90" i="1"/>
  <c r="Y100" i="1"/>
  <c r="Y110" i="1"/>
  <c r="Y120" i="1"/>
  <c r="Y130" i="1"/>
  <c r="Y140" i="1"/>
  <c r="Y150" i="1"/>
  <c r="Y160" i="1"/>
  <c r="Y170" i="1"/>
  <c r="Y180" i="1"/>
  <c r="Y190" i="1"/>
  <c r="Y200" i="1"/>
  <c r="Y210" i="1"/>
  <c r="Y220" i="1"/>
  <c r="Y230" i="1"/>
  <c r="Y240" i="1"/>
  <c r="Y250" i="1"/>
  <c r="Y260" i="1"/>
  <c r="Y270" i="1"/>
  <c r="Y280" i="1"/>
  <c r="Y290" i="1"/>
  <c r="Y300" i="1"/>
  <c r="Y310" i="1"/>
  <c r="Y320" i="1"/>
  <c r="Y330" i="1"/>
  <c r="Y340" i="1"/>
  <c r="Z445" i="1"/>
  <c r="Z545" i="1"/>
  <c r="Z631" i="1"/>
  <c r="Z681" i="1"/>
  <c r="Z725" i="1"/>
  <c r="Z761" i="1"/>
  <c r="Z794" i="1"/>
  <c r="Z824" i="1"/>
  <c r="Z845" i="1"/>
  <c r="Z865" i="1"/>
  <c r="Z885" i="1"/>
  <c r="Z905" i="1"/>
  <c r="Z921" i="1"/>
  <c r="Z938" i="1"/>
  <c r="Z955" i="1"/>
  <c r="Z971" i="1"/>
  <c r="Z988" i="1"/>
  <c r="Z1005" i="1"/>
  <c r="Z1021" i="1"/>
  <c r="Z1038" i="1"/>
  <c r="Z1054" i="1"/>
  <c r="Z1068" i="1"/>
  <c r="Z1081" i="1"/>
  <c r="Z1093" i="1"/>
  <c r="Z1104" i="1"/>
  <c r="Z1115" i="1"/>
  <c r="Z1126" i="1"/>
  <c r="Z1138" i="1"/>
  <c r="Z1149" i="1"/>
  <c r="Z1160" i="1"/>
  <c r="Z1171" i="1"/>
  <c r="Z1182" i="1"/>
  <c r="Z1193" i="1"/>
  <c r="Z1204" i="1"/>
  <c r="Z1215" i="1"/>
  <c r="Z1226" i="1"/>
  <c r="Z1238" i="1"/>
  <c r="Z1249" i="1"/>
  <c r="Z1260" i="1"/>
  <c r="Z1271" i="1"/>
  <c r="Z1281" i="1"/>
  <c r="Z1291" i="1"/>
  <c r="Z1301" i="1"/>
  <c r="Z1311" i="1"/>
  <c r="Z1321" i="1"/>
  <c r="Z1331" i="1"/>
  <c r="Z1341" i="1"/>
  <c r="Z1351" i="1"/>
  <c r="Z1361" i="1"/>
  <c r="Z1371" i="1"/>
  <c r="Z1381" i="1"/>
  <c r="Z1391" i="1"/>
  <c r="Z1401" i="1"/>
  <c r="Z1411" i="1"/>
  <c r="Z1421" i="1"/>
  <c r="Z1431" i="1"/>
  <c r="Z1441" i="1"/>
  <c r="Z1451" i="1"/>
  <c r="Z1461" i="1"/>
  <c r="Z1471" i="1"/>
  <c r="Z1481" i="1"/>
  <c r="Z1491" i="1"/>
  <c r="Z1501" i="1"/>
  <c r="Z1511" i="1"/>
  <c r="Z1521" i="1"/>
  <c r="Z1531" i="1"/>
  <c r="Z1541" i="1"/>
  <c r="Z1551" i="1"/>
  <c r="Z1561" i="1"/>
  <c r="Z1571" i="1"/>
  <c r="Z1581" i="1"/>
  <c r="Z1591" i="1"/>
  <c r="Z1601" i="1"/>
  <c r="Z1611" i="1"/>
  <c r="Z1621" i="1"/>
  <c r="Z1631" i="1"/>
  <c r="Z1641" i="1"/>
  <c r="Z1651" i="1"/>
  <c r="Z1661" i="1"/>
  <c r="Z1671" i="1"/>
  <c r="Z1681" i="1"/>
  <c r="Z1691" i="1"/>
  <c r="Z1701" i="1"/>
  <c r="Z1711" i="1"/>
  <c r="Z1721" i="1"/>
  <c r="Z1731" i="1"/>
  <c r="Z1741" i="1"/>
  <c r="Z1751" i="1"/>
  <c r="Z1761" i="1"/>
  <c r="Z1771" i="1"/>
  <c r="Z1781" i="1"/>
  <c r="Z1791" i="1"/>
  <c r="Z1801" i="1"/>
  <c r="Y11" i="1"/>
  <c r="Y21" i="1"/>
  <c r="Y31" i="1"/>
  <c r="Y41" i="1"/>
  <c r="Y51" i="1"/>
  <c r="Y61" i="1"/>
  <c r="Y71" i="1"/>
  <c r="Y81" i="1"/>
  <c r="Y91" i="1"/>
  <c r="Y101" i="1"/>
  <c r="Y111" i="1"/>
  <c r="Y121" i="1"/>
  <c r="Y131" i="1"/>
  <c r="Y141" i="1"/>
  <c r="Y151" i="1"/>
  <c r="Y161" i="1"/>
  <c r="Y171" i="1"/>
  <c r="Y181" i="1"/>
  <c r="Y191" i="1"/>
  <c r="Y201" i="1"/>
  <c r="Y211" i="1"/>
  <c r="Y221" i="1"/>
  <c r="Y231" i="1"/>
  <c r="Y241" i="1"/>
  <c r="Z455" i="1"/>
  <c r="Z555" i="1"/>
  <c r="Z635" i="1"/>
  <c r="Z685" i="1"/>
  <c r="Z731" i="1"/>
  <c r="Z764" i="1"/>
  <c r="Z795" i="1"/>
  <c r="Z825" i="1"/>
  <c r="Z848" i="1"/>
  <c r="Z868" i="1"/>
  <c r="Z888" i="1"/>
  <c r="Z906" i="1"/>
  <c r="Z924" i="1"/>
  <c r="Z939" i="1"/>
  <c r="Z956" i="1"/>
  <c r="Z974" i="1"/>
  <c r="Z989" i="1"/>
  <c r="Z1006" i="1"/>
  <c r="Z1024" i="1"/>
  <c r="Z1039" i="1"/>
  <c r="Z1055" i="1"/>
  <c r="Z1069" i="1"/>
  <c r="Z1082" i="1"/>
  <c r="Z1094" i="1"/>
  <c r="Z1105" i="1"/>
  <c r="Z1116" i="1"/>
  <c r="Z1128" i="1"/>
  <c r="Z1139" i="1"/>
  <c r="Z1150" i="1"/>
  <c r="Z1161" i="1"/>
  <c r="Z1172" i="1"/>
  <c r="Z1183" i="1"/>
  <c r="Z1194" i="1"/>
  <c r="Z1205" i="1"/>
  <c r="Z1216" i="1"/>
  <c r="Z1228" i="1"/>
  <c r="Z1239" i="1"/>
  <c r="Z1250" i="1"/>
  <c r="Z1261" i="1"/>
  <c r="Z1272" i="1"/>
  <c r="Z1282" i="1"/>
  <c r="Z1292" i="1"/>
  <c r="Z1302" i="1"/>
  <c r="Z1312" i="1"/>
  <c r="Z1322" i="1"/>
  <c r="Z1332" i="1"/>
  <c r="Z1342" i="1"/>
  <c r="Z1352" i="1"/>
  <c r="Z1362" i="1"/>
  <c r="Z1372" i="1"/>
  <c r="Z1382" i="1"/>
  <c r="Z1392" i="1"/>
  <c r="Z1402" i="1"/>
  <c r="Z1412" i="1"/>
  <c r="Z1422" i="1"/>
  <c r="Z1432" i="1"/>
  <c r="Z1442" i="1"/>
  <c r="Z1452" i="1"/>
  <c r="Z1462" i="1"/>
  <c r="Z1472" i="1"/>
  <c r="Z465" i="1"/>
  <c r="Z565" i="1"/>
  <c r="Z641" i="1"/>
  <c r="Z691" i="1"/>
  <c r="Z734" i="1"/>
  <c r="Z765" i="1"/>
  <c r="Z801" i="1"/>
  <c r="Z828" i="1"/>
  <c r="Z849" i="1"/>
  <c r="Z869" i="1"/>
  <c r="Z889" i="1"/>
  <c r="Z908" i="1"/>
  <c r="Z925" i="1"/>
  <c r="Z941" i="1"/>
  <c r="Z958" i="1"/>
  <c r="Z975" i="1"/>
  <c r="Z991" i="1"/>
  <c r="Z1008" i="1"/>
  <c r="Z1025" i="1"/>
  <c r="Z1041" i="1"/>
  <c r="Z1056" i="1"/>
  <c r="Z1071" i="1"/>
  <c r="Z1084" i="1"/>
  <c r="Z1095" i="1"/>
  <c r="Z1106" i="1"/>
  <c r="Z1118" i="1"/>
  <c r="Z1129" i="1"/>
  <c r="Z1140" i="1"/>
  <c r="Z1151" i="1"/>
  <c r="Z1162" i="1"/>
  <c r="Z1173" i="1"/>
  <c r="Z1184" i="1"/>
  <c r="Z1195" i="1"/>
  <c r="Z1206" i="1"/>
  <c r="Z1218" i="1"/>
  <c r="Z1229" i="1"/>
  <c r="Z1240" i="1"/>
  <c r="Z1251" i="1"/>
  <c r="Z1262" i="1"/>
  <c r="Z1273" i="1"/>
  <c r="Z1283" i="1"/>
  <c r="Z1293" i="1"/>
  <c r="Z1303" i="1"/>
  <c r="Z1313" i="1"/>
  <c r="Z1323" i="1"/>
  <c r="Z1333" i="1"/>
  <c r="Z1343" i="1"/>
  <c r="Z1353" i="1"/>
  <c r="Z1363" i="1"/>
  <c r="Z1373" i="1"/>
  <c r="Z1383" i="1"/>
  <c r="Z1393" i="1"/>
  <c r="Z1403" i="1"/>
  <c r="Z1413" i="1"/>
  <c r="Z1423" i="1"/>
  <c r="Z1433" i="1"/>
  <c r="Z1443" i="1"/>
  <c r="Z1453" i="1"/>
  <c r="Z1463" i="1"/>
  <c r="Z1473" i="1"/>
  <c r="Z1483" i="1"/>
  <c r="Z1493" i="1"/>
  <c r="Z1503" i="1"/>
  <c r="Z1513" i="1"/>
  <c r="Z1523" i="1"/>
  <c r="Z1533" i="1"/>
  <c r="Z1543" i="1"/>
  <c r="Z1553" i="1"/>
  <c r="Z1563" i="1"/>
  <c r="Z1573" i="1"/>
  <c r="Z1583" i="1"/>
  <c r="Z1593" i="1"/>
  <c r="Z1603" i="1"/>
  <c r="Z1613" i="1"/>
  <c r="Z1623" i="1"/>
  <c r="Z1633" i="1"/>
  <c r="Z1643" i="1"/>
  <c r="Z1653" i="1"/>
  <c r="Z1663" i="1"/>
  <c r="Z1673" i="1"/>
  <c r="Z1683" i="1"/>
  <c r="Z1693" i="1"/>
  <c r="Z1703" i="1"/>
  <c r="Z1713" i="1"/>
  <c r="Z1723" i="1"/>
  <c r="Z1733" i="1"/>
  <c r="Z1743" i="1"/>
  <c r="Z1753" i="1"/>
  <c r="Z1763" i="1"/>
  <c r="Z1773" i="1"/>
  <c r="Z1783" i="1"/>
  <c r="Z1793" i="1"/>
  <c r="Y3" i="1"/>
  <c r="Y13" i="1"/>
  <c r="Y23" i="1"/>
  <c r="Y33" i="1"/>
  <c r="Y43" i="1"/>
  <c r="Y53" i="1"/>
  <c r="Y63" i="1"/>
  <c r="Y73" i="1"/>
  <c r="Y83" i="1"/>
  <c r="Y93" i="1"/>
  <c r="Y103" i="1"/>
  <c r="Y113" i="1"/>
  <c r="Y123" i="1"/>
  <c r="Z475" i="1"/>
  <c r="Z575" i="1"/>
  <c r="Z645" i="1"/>
  <c r="Z695" i="1"/>
  <c r="Z735" i="1"/>
  <c r="Z771" i="1"/>
  <c r="Z804" i="1"/>
  <c r="Z831" i="1"/>
  <c r="Z851" i="1"/>
  <c r="Z871" i="1"/>
  <c r="Z891" i="1"/>
  <c r="Z909" i="1"/>
  <c r="Z926" i="1"/>
  <c r="Z944" i="1"/>
  <c r="Z959" i="1"/>
  <c r="Z976" i="1"/>
  <c r="Z994" i="1"/>
  <c r="Z1009" i="1"/>
  <c r="Z1026" i="1"/>
  <c r="Z1044" i="1"/>
  <c r="Z1058" i="1"/>
  <c r="Z1072" i="1"/>
  <c r="Z1085" i="1"/>
  <c r="Z1096" i="1"/>
  <c r="Z1108" i="1"/>
  <c r="Z1119" i="1"/>
  <c r="Z1130" i="1"/>
  <c r="Z1141" i="1"/>
  <c r="Z1152" i="1"/>
  <c r="Z1163" i="1"/>
  <c r="Z1174" i="1"/>
  <c r="Z1185" i="1"/>
  <c r="Z1196" i="1"/>
  <c r="Z1208" i="1"/>
  <c r="Z1219" i="1"/>
  <c r="Z1230" i="1"/>
  <c r="Z1241" i="1"/>
  <c r="Z1252" i="1"/>
  <c r="Z1263" i="1"/>
  <c r="Z1274" i="1"/>
  <c r="Z1284" i="1"/>
  <c r="Z1294" i="1"/>
  <c r="Z1304" i="1"/>
  <c r="Z1314" i="1"/>
  <c r="Z1324" i="1"/>
  <c r="Z1334" i="1"/>
  <c r="Z1344" i="1"/>
  <c r="Z1354" i="1"/>
  <c r="Z1364" i="1"/>
  <c r="Z1374" i="1"/>
  <c r="Z1384" i="1"/>
  <c r="Z1394" i="1"/>
  <c r="Z1404" i="1"/>
  <c r="Z1414" i="1"/>
  <c r="Z1424" i="1"/>
  <c r="Z1434" i="1"/>
  <c r="Z1444" i="1"/>
  <c r="Z1454" i="1"/>
  <c r="Z1464" i="1"/>
  <c r="Z1474" i="1"/>
  <c r="Z1484" i="1"/>
  <c r="Z1494" i="1"/>
  <c r="Z1504" i="1"/>
  <c r="Z1514" i="1"/>
  <c r="Z1524" i="1"/>
  <c r="Z1534" i="1"/>
  <c r="Z1544" i="1"/>
  <c r="Z1554" i="1"/>
  <c r="Z1564" i="1"/>
  <c r="Z1574" i="1"/>
  <c r="Z1584" i="1"/>
  <c r="Z1594" i="1"/>
  <c r="Z1604" i="1"/>
  <c r="Z1614" i="1"/>
  <c r="Z1624" i="1"/>
  <c r="Z1634" i="1"/>
  <c r="Z1644" i="1"/>
  <c r="Z1654" i="1"/>
  <c r="Z1664" i="1"/>
  <c r="Z1674" i="1"/>
  <c r="Z1684" i="1"/>
  <c r="Z1694" i="1"/>
  <c r="Z1704" i="1"/>
  <c r="Z1714" i="1"/>
  <c r="Z1724" i="1"/>
  <c r="Z1734" i="1"/>
  <c r="Z1744" i="1"/>
  <c r="Z1754" i="1"/>
  <c r="Z1764" i="1"/>
  <c r="Z1774" i="1"/>
  <c r="Z1784" i="1"/>
  <c r="Z1794" i="1"/>
  <c r="Y4" i="1"/>
  <c r="Y14" i="1"/>
  <c r="Y24" i="1"/>
  <c r="Y34" i="1"/>
  <c r="Y44" i="1"/>
  <c r="Y54" i="1"/>
  <c r="Y64" i="1"/>
  <c r="Y74" i="1"/>
  <c r="Y84" i="1"/>
  <c r="Y94" i="1"/>
  <c r="Y104" i="1"/>
  <c r="Y114" i="1"/>
  <c r="Y124" i="1"/>
  <c r="Y134" i="1"/>
  <c r="Y144" i="1"/>
  <c r="Y154" i="1"/>
  <c r="Y164" i="1"/>
  <c r="Y174" i="1"/>
  <c r="Y184" i="1"/>
  <c r="Y194" i="1"/>
  <c r="Y204" i="1"/>
  <c r="Y214" i="1"/>
  <c r="Y224" i="1"/>
  <c r="Y234" i="1"/>
  <c r="Y244" i="1"/>
  <c r="Y254" i="1"/>
  <c r="Y264" i="1"/>
  <c r="Y274" i="1"/>
  <c r="Z485" i="1"/>
  <c r="Z585" i="1"/>
  <c r="Z651" i="1"/>
  <c r="Z701" i="1"/>
  <c r="Z741" i="1"/>
  <c r="Z774" i="1"/>
  <c r="Z805" i="1"/>
  <c r="Z834" i="1"/>
  <c r="Z854" i="1"/>
  <c r="Z874" i="1"/>
  <c r="Z894" i="1"/>
  <c r="Z911" i="1"/>
  <c r="Z928" i="1"/>
  <c r="Z945" i="1"/>
  <c r="Z961" i="1"/>
  <c r="Z978" i="1"/>
  <c r="Z995" i="1"/>
  <c r="Z1011" i="1"/>
  <c r="Z1028" i="1"/>
  <c r="Z1045" i="1"/>
  <c r="Z1059" i="1"/>
  <c r="Z1074" i="1"/>
  <c r="Z1086" i="1"/>
  <c r="Z1098" i="1"/>
  <c r="Z1109" i="1"/>
  <c r="Z1120" i="1"/>
  <c r="Z1131" i="1"/>
  <c r="Z1142" i="1"/>
  <c r="Z1153" i="1"/>
  <c r="Z1164" i="1"/>
  <c r="Z1175" i="1"/>
  <c r="Z1186" i="1"/>
  <c r="Z1198" i="1"/>
  <c r="Z1209" i="1"/>
  <c r="Z1220" i="1"/>
  <c r="Z1231" i="1"/>
  <c r="Z1242" i="1"/>
  <c r="Z1253" i="1"/>
  <c r="Z1264" i="1"/>
  <c r="Z1275" i="1"/>
  <c r="Z1285" i="1"/>
  <c r="Z1295" i="1"/>
  <c r="Z1305" i="1"/>
  <c r="Z1315" i="1"/>
  <c r="Z1325" i="1"/>
  <c r="Z1335" i="1"/>
  <c r="Z1345" i="1"/>
  <c r="Z1355" i="1"/>
  <c r="Z1365" i="1"/>
  <c r="Z1375" i="1"/>
  <c r="Z1385" i="1"/>
  <c r="Z1395" i="1"/>
  <c r="Z1405" i="1"/>
  <c r="Z1415" i="1"/>
  <c r="Z1425" i="1"/>
  <c r="Z1435" i="1"/>
  <c r="Z1445" i="1"/>
  <c r="Z1455" i="1"/>
  <c r="Z1465" i="1"/>
  <c r="Z1475" i="1"/>
  <c r="Z1485" i="1"/>
  <c r="Z1495" i="1"/>
  <c r="Z1505" i="1"/>
  <c r="Z1515" i="1"/>
  <c r="Z1525" i="1"/>
  <c r="Z1535" i="1"/>
  <c r="Z1545" i="1"/>
  <c r="Z1555" i="1"/>
  <c r="Z1565" i="1"/>
  <c r="Z1575" i="1"/>
  <c r="Z1585" i="1"/>
  <c r="Z1595" i="1"/>
  <c r="Z1605" i="1"/>
  <c r="Z1615" i="1"/>
  <c r="Z1625" i="1"/>
  <c r="Z1635" i="1"/>
  <c r="Z1645" i="1"/>
  <c r="Z1655" i="1"/>
  <c r="Z1665" i="1"/>
  <c r="Z1675" i="1"/>
  <c r="Z1685" i="1"/>
  <c r="Z1695" i="1"/>
  <c r="Z1705" i="1"/>
  <c r="Z1715" i="1"/>
  <c r="Z1725" i="1"/>
  <c r="Z1735" i="1"/>
  <c r="Z1745" i="1"/>
  <c r="Z1755" i="1"/>
  <c r="Z1765" i="1"/>
  <c r="Z1775" i="1"/>
  <c r="Z1785" i="1"/>
  <c r="Z1795" i="1"/>
  <c r="Y5" i="1"/>
  <c r="Z495" i="1"/>
  <c r="Z595" i="1"/>
  <c r="Z655" i="1"/>
  <c r="Z705" i="1"/>
  <c r="Z744" i="1"/>
  <c r="Z775" i="1"/>
  <c r="Z811" i="1"/>
  <c r="Z835" i="1"/>
  <c r="Z855" i="1"/>
  <c r="Z875" i="1"/>
  <c r="Z895" i="1"/>
  <c r="Z914" i="1"/>
  <c r="Z929" i="1"/>
  <c r="Z946" i="1"/>
  <c r="Z964" i="1"/>
  <c r="Z979" i="1"/>
  <c r="Z996" i="1"/>
  <c r="Z1014" i="1"/>
  <c r="Z1029" i="1"/>
  <c r="Z1046" i="1"/>
  <c r="Z1061" i="1"/>
  <c r="Z1075" i="1"/>
  <c r="Z1088" i="1"/>
  <c r="Z1099" i="1"/>
  <c r="Z1110" i="1"/>
  <c r="Z1121" i="1"/>
  <c r="Z1132" i="1"/>
  <c r="Z1143" i="1"/>
  <c r="Z1154" i="1"/>
  <c r="Z1165" i="1"/>
  <c r="Z1176" i="1"/>
  <c r="Z1188" i="1"/>
  <c r="Z1199" i="1"/>
  <c r="Z1210" i="1"/>
  <c r="Z1221" i="1"/>
  <c r="Z1232" i="1"/>
  <c r="Z1243" i="1"/>
  <c r="Z1254" i="1"/>
  <c r="Z1265" i="1"/>
  <c r="Z1276" i="1"/>
  <c r="Z1286" i="1"/>
  <c r="Z1296" i="1"/>
  <c r="Z1306" i="1"/>
  <c r="Z1316" i="1"/>
  <c r="Z1326" i="1"/>
  <c r="Z1336" i="1"/>
  <c r="Z1346" i="1"/>
  <c r="Z1356" i="1"/>
  <c r="Z1366" i="1"/>
  <c r="Z1376" i="1"/>
  <c r="Z1386" i="1"/>
  <c r="Z1396" i="1"/>
  <c r="Z1406" i="1"/>
  <c r="Z1416" i="1"/>
  <c r="Z1426" i="1"/>
  <c r="Z1436" i="1"/>
  <c r="Z1446" i="1"/>
  <c r="Z1456" i="1"/>
  <c r="Z1466" i="1"/>
  <c r="Z1476" i="1"/>
  <c r="Z1486" i="1"/>
  <c r="Z1496" i="1"/>
  <c r="Z1506" i="1"/>
  <c r="Z1516" i="1"/>
  <c r="Z1526" i="1"/>
  <c r="Z1536" i="1"/>
  <c r="Z1546" i="1"/>
  <c r="Z1556" i="1"/>
  <c r="Z1566" i="1"/>
  <c r="Z1576" i="1"/>
  <c r="Z1586" i="1"/>
  <c r="Z1596" i="1"/>
  <c r="Z1606" i="1"/>
  <c r="Z1616" i="1"/>
  <c r="Z1626" i="1"/>
  <c r="Z1636" i="1"/>
  <c r="Z1646" i="1"/>
  <c r="Z1656" i="1"/>
  <c r="Z1666" i="1"/>
  <c r="Z1676" i="1"/>
  <c r="Z1686" i="1"/>
  <c r="Z1696" i="1"/>
  <c r="Z1706" i="1"/>
  <c r="Z1716" i="1"/>
  <c r="Z1726" i="1"/>
  <c r="Z1736" i="1"/>
  <c r="Z1746" i="1"/>
  <c r="Z1756" i="1"/>
  <c r="Z1766" i="1"/>
  <c r="Z1776" i="1"/>
  <c r="Z1786" i="1"/>
  <c r="Z1796" i="1"/>
  <c r="Y6" i="1"/>
  <c r="Y16" i="1"/>
  <c r="Y26" i="1"/>
  <c r="Y36" i="1"/>
  <c r="Y46" i="1"/>
  <c r="Y56" i="1"/>
  <c r="Y66" i="1"/>
  <c r="Y76" i="1"/>
  <c r="Y86" i="1"/>
  <c r="Y96" i="1"/>
  <c r="Y106" i="1"/>
  <c r="Y116" i="1"/>
  <c r="Y126" i="1"/>
  <c r="Y136" i="1"/>
  <c r="Y146" i="1"/>
  <c r="Y156" i="1"/>
  <c r="Y166" i="1"/>
  <c r="Y176" i="1"/>
  <c r="Y186" i="1"/>
  <c r="Y196" i="1"/>
  <c r="Y206" i="1"/>
  <c r="Y216" i="1"/>
  <c r="Y226" i="1"/>
  <c r="Y236" i="1"/>
  <c r="Y246" i="1"/>
  <c r="Y256" i="1"/>
  <c r="Y266" i="1"/>
  <c r="Y276" i="1"/>
  <c r="Y286" i="1"/>
  <c r="Y296" i="1"/>
  <c r="Y306" i="1"/>
  <c r="Y316" i="1"/>
  <c r="Y326" i="1"/>
  <c r="Z1482" i="1"/>
  <c r="Z1582" i="1"/>
  <c r="Z1682" i="1"/>
  <c r="Z1782" i="1"/>
  <c r="Y45" i="1"/>
  <c r="Y92" i="1"/>
  <c r="Y125" i="1"/>
  <c r="Y152" i="1"/>
  <c r="Y175" i="1"/>
  <c r="Y202" i="1"/>
  <c r="Y225" i="1"/>
  <c r="Y251" i="1"/>
  <c r="Y271" i="1"/>
  <c r="Y285" i="1"/>
  <c r="Y301" i="1"/>
  <c r="Y314" i="1"/>
  <c r="Y328" i="1"/>
  <c r="Y341" i="1"/>
  <c r="Y351" i="1"/>
  <c r="Y361" i="1"/>
  <c r="Y371" i="1"/>
  <c r="Y381" i="1"/>
  <c r="Y391" i="1"/>
  <c r="Y401" i="1"/>
  <c r="Y411" i="1"/>
  <c r="Y421" i="1"/>
  <c r="Y431" i="1"/>
  <c r="Y441" i="1"/>
  <c r="Y451" i="1"/>
  <c r="Y461" i="1"/>
  <c r="Y471" i="1"/>
  <c r="Y481" i="1"/>
  <c r="Y491" i="1"/>
  <c r="Y501" i="1"/>
  <c r="Y511" i="1"/>
  <c r="Y521" i="1"/>
  <c r="Y531" i="1"/>
  <c r="Y541" i="1"/>
  <c r="Y551" i="1"/>
  <c r="Y561" i="1"/>
  <c r="Y571" i="1"/>
  <c r="Y581" i="1"/>
  <c r="Y591" i="1"/>
  <c r="Y601" i="1"/>
  <c r="Y611" i="1"/>
  <c r="Y621" i="1"/>
  <c r="Y631" i="1"/>
  <c r="Y641" i="1"/>
  <c r="Y651" i="1"/>
  <c r="Y661" i="1"/>
  <c r="Y671" i="1"/>
  <c r="Y681" i="1"/>
  <c r="Y691" i="1"/>
  <c r="Y701" i="1"/>
  <c r="Y711" i="1"/>
  <c r="Y721" i="1"/>
  <c r="Y731" i="1"/>
  <c r="Y741" i="1"/>
  <c r="Y751" i="1"/>
  <c r="Y761" i="1"/>
  <c r="Y771" i="1"/>
  <c r="Y781" i="1"/>
  <c r="Y791" i="1"/>
  <c r="Y801" i="1"/>
  <c r="Y811" i="1"/>
  <c r="Y821" i="1"/>
  <c r="Y831" i="1"/>
  <c r="Y841" i="1"/>
  <c r="Y851" i="1"/>
  <c r="Y861" i="1"/>
  <c r="Y871" i="1"/>
  <c r="Y881" i="1"/>
  <c r="Y891" i="1"/>
  <c r="Y901" i="1"/>
  <c r="Y911" i="1"/>
  <c r="Y921" i="1"/>
  <c r="Y931" i="1"/>
  <c r="Y941" i="1"/>
  <c r="Y951" i="1"/>
  <c r="Y961" i="1"/>
  <c r="Y971" i="1"/>
  <c r="Y981" i="1"/>
  <c r="Y991" i="1"/>
  <c r="Y1001" i="1"/>
  <c r="Y1011" i="1"/>
  <c r="Y1021" i="1"/>
  <c r="Y1031" i="1"/>
  <c r="Y1041" i="1"/>
  <c r="Y1051" i="1"/>
  <c r="Y1061" i="1"/>
  <c r="Y1071" i="1"/>
  <c r="Y1081" i="1"/>
  <c r="Y1091" i="1"/>
  <c r="Y1101" i="1"/>
  <c r="Y1111" i="1"/>
  <c r="Y1121" i="1"/>
  <c r="Y1131" i="1"/>
  <c r="Y1141" i="1"/>
  <c r="Y1151" i="1"/>
  <c r="Y1161" i="1"/>
  <c r="Y1171" i="1"/>
  <c r="Y1181" i="1"/>
  <c r="Y1191" i="1"/>
  <c r="Y1201" i="1"/>
  <c r="Y1211" i="1"/>
  <c r="Y1221" i="1"/>
  <c r="Y1231" i="1"/>
  <c r="Y1241" i="1"/>
  <c r="Y1251" i="1"/>
  <c r="Y1261" i="1"/>
  <c r="Y1271" i="1"/>
  <c r="Y1281" i="1"/>
  <c r="Y1291" i="1"/>
  <c r="Y1301" i="1"/>
  <c r="Y1311" i="1"/>
  <c r="Y1321" i="1"/>
  <c r="Y1331" i="1"/>
  <c r="Y1341" i="1"/>
  <c r="Y1351" i="1"/>
  <c r="Y1361" i="1"/>
  <c r="Y1371" i="1"/>
  <c r="Y1381" i="1"/>
  <c r="Y1391" i="1"/>
  <c r="Y1401" i="1"/>
  <c r="Y1411" i="1"/>
  <c r="Z1492" i="1"/>
  <c r="Z1592" i="1"/>
  <c r="Z1692" i="1"/>
  <c r="Z1792" i="1"/>
  <c r="Y52" i="1"/>
  <c r="Y95" i="1"/>
  <c r="Y128" i="1"/>
  <c r="Y153" i="1"/>
  <c r="Y178" i="1"/>
  <c r="Y203" i="1"/>
  <c r="Y228" i="1"/>
  <c r="Y252" i="1"/>
  <c r="Y272" i="1"/>
  <c r="Y287" i="1"/>
  <c r="Y302" i="1"/>
  <c r="Y315" i="1"/>
  <c r="Y331" i="1"/>
  <c r="Y342" i="1"/>
  <c r="Y352" i="1"/>
  <c r="Y362" i="1"/>
  <c r="Y372" i="1"/>
  <c r="Y382" i="1"/>
  <c r="Y392" i="1"/>
  <c r="Y402" i="1"/>
  <c r="Y412" i="1"/>
  <c r="Y422" i="1"/>
  <c r="Y432" i="1"/>
  <c r="Y442" i="1"/>
  <c r="Y452" i="1"/>
  <c r="Y462" i="1"/>
  <c r="Y472" i="1"/>
  <c r="Y482" i="1"/>
  <c r="Y492" i="1"/>
  <c r="Y502" i="1"/>
  <c r="Y512" i="1"/>
  <c r="Y522" i="1"/>
  <c r="Y532" i="1"/>
  <c r="Y542" i="1"/>
  <c r="Y552" i="1"/>
  <c r="Y562" i="1"/>
  <c r="Y572" i="1"/>
  <c r="Y582" i="1"/>
  <c r="Y592" i="1"/>
  <c r="Y602" i="1"/>
  <c r="Y612" i="1"/>
  <c r="Y622" i="1"/>
  <c r="Y632" i="1"/>
  <c r="Y642" i="1"/>
  <c r="Y652" i="1"/>
  <c r="Y662" i="1"/>
  <c r="Y672" i="1"/>
  <c r="Y682" i="1"/>
  <c r="Y692" i="1"/>
  <c r="Y702" i="1"/>
  <c r="Y712" i="1"/>
  <c r="Y722" i="1"/>
  <c r="Y732" i="1"/>
  <c r="Y742" i="1"/>
  <c r="Y752" i="1"/>
  <c r="Y762" i="1"/>
  <c r="Y772" i="1"/>
  <c r="Y782" i="1"/>
  <c r="Y792" i="1"/>
  <c r="Y802" i="1"/>
  <c r="Y812" i="1"/>
  <c r="Y822" i="1"/>
  <c r="Y832" i="1"/>
  <c r="Y842" i="1"/>
  <c r="Y852" i="1"/>
  <c r="Y862" i="1"/>
  <c r="Y872" i="1"/>
  <c r="Y882" i="1"/>
  <c r="Y892" i="1"/>
  <c r="Y902" i="1"/>
  <c r="Y912" i="1"/>
  <c r="Y922" i="1"/>
  <c r="Y932" i="1"/>
  <c r="Y942" i="1"/>
  <c r="Y952" i="1"/>
  <c r="Y962" i="1"/>
  <c r="Y972" i="1"/>
  <c r="Y982" i="1"/>
  <c r="Y992" i="1"/>
  <c r="Y1002" i="1"/>
  <c r="Y1012" i="1"/>
  <c r="Y1022" i="1"/>
  <c r="Y1032" i="1"/>
  <c r="Y1042" i="1"/>
  <c r="Y1052" i="1"/>
  <c r="Y1062" i="1"/>
  <c r="Y1072" i="1"/>
  <c r="Y1082" i="1"/>
  <c r="Y1092" i="1"/>
  <c r="Y1102" i="1"/>
  <c r="Y1112" i="1"/>
  <c r="Y1122" i="1"/>
  <c r="Y1132" i="1"/>
  <c r="Y1142" i="1"/>
  <c r="Y1152" i="1"/>
  <c r="Y1162" i="1"/>
  <c r="Y1172" i="1"/>
  <c r="Y1182" i="1"/>
  <c r="Y1192" i="1"/>
  <c r="Y1202" i="1"/>
  <c r="Y1212" i="1"/>
  <c r="Y1222" i="1"/>
  <c r="Y1232" i="1"/>
  <c r="Y1242" i="1"/>
  <c r="Y1252" i="1"/>
  <c r="Y1262" i="1"/>
  <c r="Y1272" i="1"/>
  <c r="Y1282" i="1"/>
  <c r="Y1292" i="1"/>
  <c r="Y1302" i="1"/>
  <c r="Y1312" i="1"/>
  <c r="Y1322" i="1"/>
  <c r="Y1332" i="1"/>
  <c r="Y1342" i="1"/>
  <c r="Y1352" i="1"/>
  <c r="Y1362" i="1"/>
  <c r="Y1372" i="1"/>
  <c r="Y1382" i="1"/>
  <c r="Y1392" i="1"/>
  <c r="Y1402" i="1"/>
  <c r="Y1412" i="1"/>
  <c r="Y1422" i="1"/>
  <c r="Z1502" i="1"/>
  <c r="Z1602" i="1"/>
  <c r="Z1702" i="1"/>
  <c r="Z1802" i="1"/>
  <c r="Y55" i="1"/>
  <c r="Y98" i="1"/>
  <c r="Y132" i="1"/>
  <c r="Y155" i="1"/>
  <c r="Y182" i="1"/>
  <c r="Y205" i="1"/>
  <c r="Y232" i="1"/>
  <c r="Y253" i="1"/>
  <c r="Y273" i="1"/>
  <c r="Y288" i="1"/>
  <c r="Y303" i="1"/>
  <c r="Y317" i="1"/>
  <c r="Y332" i="1"/>
  <c r="Y343" i="1"/>
  <c r="Y353" i="1"/>
  <c r="Y363" i="1"/>
  <c r="Y373" i="1"/>
  <c r="Y383" i="1"/>
  <c r="Y393" i="1"/>
  <c r="Y403" i="1"/>
  <c r="Y413" i="1"/>
  <c r="Y423" i="1"/>
  <c r="Y433" i="1"/>
  <c r="Y443" i="1"/>
  <c r="Y453" i="1"/>
  <c r="Y463" i="1"/>
  <c r="Y473" i="1"/>
  <c r="Y483" i="1"/>
  <c r="Y493" i="1"/>
  <c r="Y503" i="1"/>
  <c r="Y513" i="1"/>
  <c r="Y523" i="1"/>
  <c r="Y533" i="1"/>
  <c r="Y543" i="1"/>
  <c r="Y553" i="1"/>
  <c r="Y563" i="1"/>
  <c r="Y573" i="1"/>
  <c r="Y583" i="1"/>
  <c r="Y593" i="1"/>
  <c r="Y603" i="1"/>
  <c r="Y613" i="1"/>
  <c r="Y623" i="1"/>
  <c r="Y633" i="1"/>
  <c r="Y643" i="1"/>
  <c r="Y653" i="1"/>
  <c r="Y663" i="1"/>
  <c r="Y673" i="1"/>
  <c r="Y683" i="1"/>
  <c r="Y693" i="1"/>
  <c r="Y703" i="1"/>
  <c r="Y713" i="1"/>
  <c r="Y723" i="1"/>
  <c r="Y733" i="1"/>
  <c r="Y743" i="1"/>
  <c r="Y753" i="1"/>
  <c r="Y763" i="1"/>
  <c r="Y773" i="1"/>
  <c r="Y783" i="1"/>
  <c r="Y793" i="1"/>
  <c r="Y803" i="1"/>
  <c r="Y813" i="1"/>
  <c r="Y823" i="1"/>
  <c r="Y833" i="1"/>
  <c r="Y843" i="1"/>
  <c r="Y853" i="1"/>
  <c r="Y863" i="1"/>
  <c r="Y873" i="1"/>
  <c r="Y883" i="1"/>
  <c r="Y893" i="1"/>
  <c r="Y903" i="1"/>
  <c r="Z1512" i="1"/>
  <c r="Z1612" i="1"/>
  <c r="Z1712" i="1"/>
  <c r="Y12" i="1"/>
  <c r="Y62" i="1"/>
  <c r="Y102" i="1"/>
  <c r="Y133" i="1"/>
  <c r="Y158" i="1"/>
  <c r="Y183" i="1"/>
  <c r="Y208" i="1"/>
  <c r="Y233" i="1"/>
  <c r="Y255" i="1"/>
  <c r="Y275" i="1"/>
  <c r="Y291" i="1"/>
  <c r="Y304" i="1"/>
  <c r="Y318" i="1"/>
  <c r="Y333" i="1"/>
  <c r="Y344" i="1"/>
  <c r="Y354" i="1"/>
  <c r="Y364" i="1"/>
  <c r="Y374" i="1"/>
  <c r="Y384" i="1"/>
  <c r="Y394" i="1"/>
  <c r="Y404" i="1"/>
  <c r="Y414" i="1"/>
  <c r="Y424" i="1"/>
  <c r="Y434" i="1"/>
  <c r="Y444" i="1"/>
  <c r="Y454" i="1"/>
  <c r="Y464" i="1"/>
  <c r="Y474" i="1"/>
  <c r="Y484" i="1"/>
  <c r="Y494" i="1"/>
  <c r="Y504" i="1"/>
  <c r="Y514" i="1"/>
  <c r="Y524" i="1"/>
  <c r="Y534" i="1"/>
  <c r="Y544" i="1"/>
  <c r="Y554" i="1"/>
  <c r="Y564" i="1"/>
  <c r="Y574" i="1"/>
  <c r="Y584" i="1"/>
  <c r="Y594" i="1"/>
  <c r="Y604" i="1"/>
  <c r="Y614" i="1"/>
  <c r="Y624" i="1"/>
  <c r="Y634" i="1"/>
  <c r="Y644" i="1"/>
  <c r="Y654" i="1"/>
  <c r="Y664" i="1"/>
  <c r="Y674" i="1"/>
  <c r="Y684" i="1"/>
  <c r="Y694" i="1"/>
  <c r="Y704" i="1"/>
  <c r="Y714" i="1"/>
  <c r="Y724" i="1"/>
  <c r="Y734" i="1"/>
  <c r="Y744" i="1"/>
  <c r="Y754" i="1"/>
  <c r="Y764" i="1"/>
  <c r="Y774" i="1"/>
  <c r="Y784" i="1"/>
  <c r="Y794" i="1"/>
  <c r="Y804" i="1"/>
  <c r="Y814" i="1"/>
  <c r="Y824" i="1"/>
  <c r="Y834" i="1"/>
  <c r="Y844" i="1"/>
  <c r="Y854" i="1"/>
  <c r="Y864" i="1"/>
  <c r="Y874" i="1"/>
  <c r="Y884" i="1"/>
  <c r="Y894" i="1"/>
  <c r="Y904" i="1"/>
  <c r="Y914" i="1"/>
  <c r="Y924" i="1"/>
  <c r="Y934" i="1"/>
  <c r="Y944" i="1"/>
  <c r="Z1522" i="1"/>
  <c r="Z1622" i="1"/>
  <c r="Z1722" i="1"/>
  <c r="Y15" i="1"/>
  <c r="Y65" i="1"/>
  <c r="Y105" i="1"/>
  <c r="Y135" i="1"/>
  <c r="Y162" i="1"/>
  <c r="Y185" i="1"/>
  <c r="Y212" i="1"/>
  <c r="Y235" i="1"/>
  <c r="Y258" i="1"/>
  <c r="Y277" i="1"/>
  <c r="Y292" i="1"/>
  <c r="Y305" i="1"/>
  <c r="Y321" i="1"/>
  <c r="Y334" i="1"/>
  <c r="Y345" i="1"/>
  <c r="Y355" i="1"/>
  <c r="Y365" i="1"/>
  <c r="Y375" i="1"/>
  <c r="Y385" i="1"/>
  <c r="Y395" i="1"/>
  <c r="Y405" i="1"/>
  <c r="Y415" i="1"/>
  <c r="Y425" i="1"/>
  <c r="Y435" i="1"/>
  <c r="Y445" i="1"/>
  <c r="Y455" i="1"/>
  <c r="Y465" i="1"/>
  <c r="Y475" i="1"/>
  <c r="Y485" i="1"/>
  <c r="Y495" i="1"/>
  <c r="Y505" i="1"/>
  <c r="Y515" i="1"/>
  <c r="Y525" i="1"/>
  <c r="Y535" i="1"/>
  <c r="Y545" i="1"/>
  <c r="Y555" i="1"/>
  <c r="Y565" i="1"/>
  <c r="Y575" i="1"/>
  <c r="Y585" i="1"/>
  <c r="Y595" i="1"/>
  <c r="Y605" i="1"/>
  <c r="Y615" i="1"/>
  <c r="Y625" i="1"/>
  <c r="Y635" i="1"/>
  <c r="Y645" i="1"/>
  <c r="Y655" i="1"/>
  <c r="Y665" i="1"/>
  <c r="Y675" i="1"/>
  <c r="Y685" i="1"/>
  <c r="Y695" i="1"/>
  <c r="Y705" i="1"/>
  <c r="Y715" i="1"/>
  <c r="Y725" i="1"/>
  <c r="Y735" i="1"/>
  <c r="Y745" i="1"/>
  <c r="Y755" i="1"/>
  <c r="Y765" i="1"/>
  <c r="Y775" i="1"/>
  <c r="Y785" i="1"/>
  <c r="Y795" i="1"/>
  <c r="Y805" i="1"/>
  <c r="Y815" i="1"/>
  <c r="Y825" i="1"/>
  <c r="Y835" i="1"/>
  <c r="Y845" i="1"/>
  <c r="Y855" i="1"/>
  <c r="Y865" i="1"/>
  <c r="Y875" i="1"/>
  <c r="Y885" i="1"/>
  <c r="Y895" i="1"/>
  <c r="Y905" i="1"/>
  <c r="Y915" i="1"/>
  <c r="Y925" i="1"/>
  <c r="Y935" i="1"/>
  <c r="Y945" i="1"/>
  <c r="Y955" i="1"/>
  <c r="Y965" i="1"/>
  <c r="Y975" i="1"/>
  <c r="Y985" i="1"/>
  <c r="Y995" i="1"/>
  <c r="Y1005" i="1"/>
  <c r="Z1532" i="1"/>
  <c r="Z1632" i="1"/>
  <c r="Z1732" i="1"/>
  <c r="Y22" i="1"/>
  <c r="Y72" i="1"/>
  <c r="Y108" i="1"/>
  <c r="Y138" i="1"/>
  <c r="Y163" i="1"/>
  <c r="Y188" i="1"/>
  <c r="Y213" i="1"/>
  <c r="Y238" i="1"/>
  <c r="Y261" i="1"/>
  <c r="Y278" i="1"/>
  <c r="Y293" i="1"/>
  <c r="Y307" i="1"/>
  <c r="Y322" i="1"/>
  <c r="Y335" i="1"/>
  <c r="Y346" i="1"/>
  <c r="Y356" i="1"/>
  <c r="Y366" i="1"/>
  <c r="Y376" i="1"/>
  <c r="Y386" i="1"/>
  <c r="Y396" i="1"/>
  <c r="Y406" i="1"/>
  <c r="Y416" i="1"/>
  <c r="Y426" i="1"/>
  <c r="Y436" i="1"/>
  <c r="Y446" i="1"/>
  <c r="Y456" i="1"/>
  <c r="Y466" i="1"/>
  <c r="Y476" i="1"/>
  <c r="Y486" i="1"/>
  <c r="Y496" i="1"/>
  <c r="Y506" i="1"/>
  <c r="Y516" i="1"/>
  <c r="Y526" i="1"/>
  <c r="Y536" i="1"/>
  <c r="Y546" i="1"/>
  <c r="Y556" i="1"/>
  <c r="Y566" i="1"/>
  <c r="Y576" i="1"/>
  <c r="Y586" i="1"/>
  <c r="Y596" i="1"/>
  <c r="Y606" i="1"/>
  <c r="Y616" i="1"/>
  <c r="Y626" i="1"/>
  <c r="Y636" i="1"/>
  <c r="Y646" i="1"/>
  <c r="Y656" i="1"/>
  <c r="Y666" i="1"/>
  <c r="Y676" i="1"/>
  <c r="Y686" i="1"/>
  <c r="Y696" i="1"/>
  <c r="Y706" i="1"/>
  <c r="Y716" i="1"/>
  <c r="Y726" i="1"/>
  <c r="Y736" i="1"/>
  <c r="Y746" i="1"/>
  <c r="Y756" i="1"/>
  <c r="Y766" i="1"/>
  <c r="Y776" i="1"/>
  <c r="Y786" i="1"/>
  <c r="Y796" i="1"/>
  <c r="Y806" i="1"/>
  <c r="Y816" i="1"/>
  <c r="Y826" i="1"/>
  <c r="Y836" i="1"/>
  <c r="Y846" i="1"/>
  <c r="Y856" i="1"/>
  <c r="Y866" i="1"/>
  <c r="Y876" i="1"/>
  <c r="Y886" i="1"/>
  <c r="Y896" i="1"/>
  <c r="Y906" i="1"/>
  <c r="Y916" i="1"/>
  <c r="Y926" i="1"/>
  <c r="Y936" i="1"/>
  <c r="Y946" i="1"/>
  <c r="Y956" i="1"/>
  <c r="Y966" i="1"/>
  <c r="Y976" i="1"/>
  <c r="Y986" i="1"/>
  <c r="Y996" i="1"/>
  <c r="Y1006" i="1"/>
  <c r="Y1016" i="1"/>
  <c r="Y1026" i="1"/>
  <c r="Y1036" i="1"/>
  <c r="Z1542" i="1"/>
  <c r="Z1642" i="1"/>
  <c r="Z1742" i="1"/>
  <c r="Y25" i="1"/>
  <c r="Y75" i="1"/>
  <c r="Y112" i="1"/>
  <c r="Y142" i="1"/>
  <c r="Y165" i="1"/>
  <c r="Y192" i="1"/>
  <c r="Y215" i="1"/>
  <c r="Y242" i="1"/>
  <c r="Y262" i="1"/>
  <c r="Y281" i="1"/>
  <c r="Y294" i="1"/>
  <c r="Y308" i="1"/>
  <c r="Y323" i="1"/>
  <c r="Y336" i="1"/>
  <c r="Y347" i="1"/>
  <c r="Y357" i="1"/>
  <c r="Y367" i="1"/>
  <c r="Y377" i="1"/>
  <c r="Y387" i="1"/>
  <c r="Y397" i="1"/>
  <c r="Y407" i="1"/>
  <c r="Y417" i="1"/>
  <c r="Y427" i="1"/>
  <c r="Y437" i="1"/>
  <c r="Y447" i="1"/>
  <c r="Y457" i="1"/>
  <c r="Y467" i="1"/>
  <c r="Y477" i="1"/>
  <c r="Y487" i="1"/>
  <c r="Y497" i="1"/>
  <c r="Y507" i="1"/>
  <c r="Y517" i="1"/>
  <c r="Y527" i="1"/>
  <c r="Y537" i="1"/>
  <c r="Y547" i="1"/>
  <c r="Y557" i="1"/>
  <c r="Y567" i="1"/>
  <c r="Y577" i="1"/>
  <c r="Y587" i="1"/>
  <c r="Y597" i="1"/>
  <c r="Y607" i="1"/>
  <c r="Y617" i="1"/>
  <c r="Y627" i="1"/>
  <c r="Y637" i="1"/>
  <c r="Y647" i="1"/>
  <c r="Y657" i="1"/>
  <c r="Y667" i="1"/>
  <c r="Y677" i="1"/>
  <c r="Y687" i="1"/>
  <c r="Y697" i="1"/>
  <c r="Y707" i="1"/>
  <c r="Y717" i="1"/>
  <c r="Y727" i="1"/>
  <c r="Y737" i="1"/>
  <c r="Y747" i="1"/>
  <c r="Y757" i="1"/>
  <c r="Y767" i="1"/>
  <c r="Y777" i="1"/>
  <c r="Y787" i="1"/>
  <c r="Y797" i="1"/>
  <c r="Y807" i="1"/>
  <c r="Y817" i="1"/>
  <c r="Y827" i="1"/>
  <c r="Y837" i="1"/>
  <c r="Y847" i="1"/>
  <c r="Y857" i="1"/>
  <c r="Y867" i="1"/>
  <c r="Y877" i="1"/>
  <c r="Y887" i="1"/>
  <c r="Y897" i="1"/>
  <c r="Y907" i="1"/>
  <c r="Y917" i="1"/>
  <c r="Y927" i="1"/>
  <c r="Y937" i="1"/>
  <c r="Y947" i="1"/>
  <c r="Y957" i="1"/>
  <c r="Y967" i="1"/>
  <c r="Y977" i="1"/>
  <c r="Y987" i="1"/>
  <c r="Y997" i="1"/>
  <c r="Y1007" i="1"/>
  <c r="Y1017" i="1"/>
  <c r="Y1027" i="1"/>
  <c r="Y1037" i="1"/>
  <c r="Y1047" i="1"/>
  <c r="Y1057" i="1"/>
  <c r="Y1067" i="1"/>
  <c r="Y1077" i="1"/>
  <c r="Y1087" i="1"/>
  <c r="Y1097" i="1"/>
  <c r="Y1107" i="1"/>
  <c r="Y1117" i="1"/>
  <c r="Y1127" i="1"/>
  <c r="Y1137" i="1"/>
  <c r="Y1147" i="1"/>
  <c r="Y1157" i="1"/>
  <c r="Y1167" i="1"/>
  <c r="Y1177" i="1"/>
  <c r="Y1187" i="1"/>
  <c r="Y1197" i="1"/>
  <c r="Y1207" i="1"/>
  <c r="Y1217" i="1"/>
  <c r="Y1227" i="1"/>
  <c r="Y1237" i="1"/>
  <c r="Y1247" i="1"/>
  <c r="Y1257" i="1"/>
  <c r="Y1267" i="1"/>
  <c r="Y1277" i="1"/>
  <c r="Y1287" i="1"/>
  <c r="Y1297" i="1"/>
  <c r="Y1307" i="1"/>
  <c r="Y1317" i="1"/>
  <c r="Y1327" i="1"/>
  <c r="Y1337" i="1"/>
  <c r="Y1347" i="1"/>
  <c r="Y1357" i="1"/>
  <c r="Y1367" i="1"/>
  <c r="Y1377" i="1"/>
  <c r="Y1387" i="1"/>
  <c r="Y1397" i="1"/>
  <c r="Y1407" i="1"/>
  <c r="Y1417" i="1"/>
  <c r="Y1427" i="1"/>
  <c r="Y1437" i="1"/>
  <c r="Z1552" i="1"/>
  <c r="Z1652" i="1"/>
  <c r="Z1752" i="1"/>
  <c r="Y32" i="1"/>
  <c r="Y82" i="1"/>
  <c r="Y115" i="1"/>
  <c r="Y143" i="1"/>
  <c r="Y168" i="1"/>
  <c r="Y193" i="1"/>
  <c r="Y218" i="1"/>
  <c r="Y243" i="1"/>
  <c r="Y263" i="1"/>
  <c r="Y282" i="1"/>
  <c r="Y295" i="1"/>
  <c r="Y311" i="1"/>
  <c r="Y324" i="1"/>
  <c r="Y337" i="1"/>
  <c r="Y348" i="1"/>
  <c r="Y358" i="1"/>
  <c r="Y368" i="1"/>
  <c r="Y378" i="1"/>
  <c r="Y388" i="1"/>
  <c r="Y398" i="1"/>
  <c r="Y408" i="1"/>
  <c r="Y418" i="1"/>
  <c r="Y428" i="1"/>
  <c r="Y438" i="1"/>
  <c r="Y448" i="1"/>
  <c r="Y458" i="1"/>
  <c r="Y468" i="1"/>
  <c r="Y478" i="1"/>
  <c r="Y488" i="1"/>
  <c r="Y498" i="1"/>
  <c r="Y508" i="1"/>
  <c r="Y518" i="1"/>
  <c r="Y528" i="1"/>
  <c r="Y538" i="1"/>
  <c r="Y548" i="1"/>
  <c r="Y558" i="1"/>
  <c r="Y568" i="1"/>
  <c r="Y578" i="1"/>
  <c r="Y588" i="1"/>
  <c r="Y598" i="1"/>
  <c r="Y608" i="1"/>
  <c r="Y618" i="1"/>
  <c r="Y628" i="1"/>
  <c r="Y638" i="1"/>
  <c r="Y648" i="1"/>
  <c r="Y658" i="1"/>
  <c r="Y668" i="1"/>
  <c r="Y678" i="1"/>
  <c r="Y688" i="1"/>
  <c r="Y698" i="1"/>
  <c r="Y708" i="1"/>
  <c r="Y718" i="1"/>
  <c r="Y728" i="1"/>
  <c r="Y738" i="1"/>
  <c r="Y748" i="1"/>
  <c r="Y758" i="1"/>
  <c r="Y768" i="1"/>
  <c r="Y778" i="1"/>
  <c r="Y788" i="1"/>
  <c r="Y798" i="1"/>
  <c r="Y808" i="1"/>
  <c r="Y818" i="1"/>
  <c r="Y828" i="1"/>
  <c r="Y838" i="1"/>
  <c r="Z1562" i="1"/>
  <c r="Z1662" i="1"/>
  <c r="Z1762" i="1"/>
  <c r="Y35" i="1"/>
  <c r="Y85" i="1"/>
  <c r="Y118" i="1"/>
  <c r="Y145" i="1"/>
  <c r="Y172" i="1"/>
  <c r="Y195" i="1"/>
  <c r="Y222" i="1"/>
  <c r="Y245" i="1"/>
  <c r="Y265" i="1"/>
  <c r="Y283" i="1"/>
  <c r="Y297" i="1"/>
  <c r="Y312" i="1"/>
  <c r="Y325" i="1"/>
  <c r="Y338" i="1"/>
  <c r="Y349" i="1"/>
  <c r="Y359" i="1"/>
  <c r="Y369" i="1"/>
  <c r="Y379" i="1"/>
  <c r="Y389" i="1"/>
  <c r="Y399" i="1"/>
  <c r="Y409" i="1"/>
  <c r="Y419" i="1"/>
  <c r="Y429" i="1"/>
  <c r="Y439" i="1"/>
  <c r="Y449" i="1"/>
  <c r="Y459" i="1"/>
  <c r="Y469" i="1"/>
  <c r="Y479" i="1"/>
  <c r="Y489" i="1"/>
  <c r="Y499" i="1"/>
  <c r="Y509" i="1"/>
  <c r="Y519" i="1"/>
  <c r="Y529" i="1"/>
  <c r="Y539" i="1"/>
  <c r="Y549" i="1"/>
  <c r="Y559" i="1"/>
  <c r="Y569" i="1"/>
  <c r="Y579" i="1"/>
  <c r="Y589" i="1"/>
  <c r="Y599" i="1"/>
  <c r="Y609" i="1"/>
  <c r="Y619" i="1"/>
  <c r="Y629" i="1"/>
  <c r="Y639" i="1"/>
  <c r="Y649" i="1"/>
  <c r="Y659" i="1"/>
  <c r="Y669" i="1"/>
  <c r="Y679" i="1"/>
  <c r="Y689" i="1"/>
  <c r="Y699" i="1"/>
  <c r="Y709" i="1"/>
  <c r="Y719" i="1"/>
  <c r="Y729" i="1"/>
  <c r="Y739" i="1"/>
  <c r="Y749" i="1"/>
  <c r="Y759" i="1"/>
  <c r="Y769" i="1"/>
  <c r="Y779" i="1"/>
  <c r="Y789" i="1"/>
  <c r="Y799" i="1"/>
  <c r="Y809" i="1"/>
  <c r="Y819" i="1"/>
  <c r="Y829" i="1"/>
  <c r="Y839" i="1"/>
  <c r="Y849" i="1"/>
  <c r="Y859" i="1"/>
  <c r="Y869" i="1"/>
  <c r="Y879" i="1"/>
  <c r="Y889" i="1"/>
  <c r="Y899" i="1"/>
  <c r="Y909" i="1"/>
  <c r="Y919" i="1"/>
  <c r="Y929" i="1"/>
  <c r="Y939" i="1"/>
  <c r="Y949" i="1"/>
  <c r="Y959" i="1"/>
  <c r="Y969" i="1"/>
  <c r="Y979" i="1"/>
  <c r="Y989" i="1"/>
  <c r="Y999" i="1"/>
  <c r="Y1009" i="1"/>
  <c r="Y1019" i="1"/>
  <c r="Y1029" i="1"/>
  <c r="Y1039" i="1"/>
  <c r="Y1049" i="1"/>
  <c r="Y1059" i="1"/>
  <c r="Y1069" i="1"/>
  <c r="Y1079" i="1"/>
  <c r="Y1089" i="1"/>
  <c r="Y1099" i="1"/>
  <c r="Y1109" i="1"/>
  <c r="Y1119" i="1"/>
  <c r="Y1129" i="1"/>
  <c r="Y1139" i="1"/>
  <c r="Y1149" i="1"/>
  <c r="Y1159" i="1"/>
  <c r="Y1169" i="1"/>
  <c r="Y1179" i="1"/>
  <c r="Y1189" i="1"/>
  <c r="Y1199" i="1"/>
  <c r="Y1209" i="1"/>
  <c r="Y1219" i="1"/>
  <c r="Y1229" i="1"/>
  <c r="Y1239" i="1"/>
  <c r="Y1249" i="1"/>
  <c r="Y1259" i="1"/>
  <c r="Y1269" i="1"/>
  <c r="Y1279" i="1"/>
  <c r="Y1289" i="1"/>
  <c r="Y1299" i="1"/>
  <c r="Y1309" i="1"/>
  <c r="Y1319" i="1"/>
  <c r="Y1329" i="1"/>
  <c r="Y1339" i="1"/>
  <c r="Z1572" i="1"/>
  <c r="Z1672" i="1"/>
  <c r="Z1772" i="1"/>
  <c r="Y42" i="1"/>
  <c r="Y88" i="1"/>
  <c r="Y122" i="1"/>
  <c r="Y148" i="1"/>
  <c r="Y173" i="1"/>
  <c r="Y198" i="1"/>
  <c r="Y223" i="1"/>
  <c r="Y248" i="1"/>
  <c r="Y268" i="1"/>
  <c r="Y284" i="1"/>
  <c r="Y298" i="1"/>
  <c r="Y313" i="1"/>
  <c r="Y327" i="1"/>
  <c r="Y339" i="1"/>
  <c r="Y350" i="1"/>
  <c r="Y360" i="1"/>
  <c r="Y370" i="1"/>
  <c r="Y380" i="1"/>
  <c r="Y390" i="1"/>
  <c r="Y400" i="1"/>
  <c r="Y410" i="1"/>
  <c r="Y420" i="1"/>
  <c r="Y430" i="1"/>
  <c r="Y440" i="1"/>
  <c r="Y450" i="1"/>
  <c r="Y460" i="1"/>
  <c r="Y470" i="1"/>
  <c r="Y480" i="1"/>
  <c r="Y490" i="1"/>
  <c r="Y500" i="1"/>
  <c r="Y510" i="1"/>
  <c r="Y520" i="1"/>
  <c r="Y530" i="1"/>
  <c r="Y540" i="1"/>
  <c r="Y550" i="1"/>
  <c r="Y560" i="1"/>
  <c r="Y570" i="1"/>
  <c r="Y580" i="1"/>
  <c r="Y590" i="1"/>
  <c r="Y600" i="1"/>
  <c r="Y610" i="1"/>
  <c r="Y620" i="1"/>
  <c r="Y630" i="1"/>
  <c r="Y640" i="1"/>
  <c r="Y650" i="1"/>
  <c r="Y660" i="1"/>
  <c r="Y670" i="1"/>
  <c r="Y680" i="1"/>
  <c r="Y690" i="1"/>
  <c r="Y700" i="1"/>
  <c r="Y710" i="1"/>
  <c r="Y720" i="1"/>
  <c r="Y730" i="1"/>
  <c r="Y740" i="1"/>
  <c r="Y750" i="1"/>
  <c r="Y760" i="1"/>
  <c r="Y770" i="1"/>
  <c r="Y780" i="1"/>
  <c r="Y790" i="1"/>
  <c r="Y800" i="1"/>
  <c r="Y810" i="1"/>
  <c r="Y820" i="1"/>
  <c r="Y830" i="1"/>
  <c r="Y840" i="1"/>
  <c r="Y850" i="1"/>
  <c r="Y860" i="1"/>
  <c r="Y870" i="1"/>
  <c r="Y880" i="1"/>
  <c r="Y890" i="1"/>
  <c r="Y900" i="1"/>
  <c r="Y910" i="1"/>
  <c r="Y920" i="1"/>
  <c r="Y930" i="1"/>
  <c r="Y940" i="1"/>
  <c r="Y950" i="1"/>
  <c r="Y960" i="1"/>
  <c r="Y970" i="1"/>
  <c r="Y980" i="1"/>
  <c r="Y990" i="1"/>
  <c r="Y1000" i="1"/>
  <c r="Y1010" i="1"/>
  <c r="Y1020" i="1"/>
  <c r="Y848" i="1"/>
  <c r="Y928" i="1"/>
  <c r="Y968" i="1"/>
  <c r="Y1003" i="1"/>
  <c r="Y1028" i="1"/>
  <c r="Y1046" i="1"/>
  <c r="Y1064" i="1"/>
  <c r="Y1080" i="1"/>
  <c r="Y1096" i="1"/>
  <c r="Y1114" i="1"/>
  <c r="Y1130" i="1"/>
  <c r="Y1146" i="1"/>
  <c r="Y1164" i="1"/>
  <c r="Y1180" i="1"/>
  <c r="Y1196" i="1"/>
  <c r="Y1214" i="1"/>
  <c r="Y1230" i="1"/>
  <c r="Y1246" i="1"/>
  <c r="Y1264" i="1"/>
  <c r="Y1280" i="1"/>
  <c r="Y1296" i="1"/>
  <c r="Y1314" i="1"/>
  <c r="Y1330" i="1"/>
  <c r="Y1346" i="1"/>
  <c r="Y1360" i="1"/>
  <c r="Y1375" i="1"/>
  <c r="Y1389" i="1"/>
  <c r="Y1404" i="1"/>
  <c r="Y1418" i="1"/>
  <c r="Y1430" i="1"/>
  <c r="Y1441" i="1"/>
  <c r="Y1451" i="1"/>
  <c r="Y1461" i="1"/>
  <c r="Y1471" i="1"/>
  <c r="Y1481" i="1"/>
  <c r="Y1491" i="1"/>
  <c r="Y1501" i="1"/>
  <c r="Y1511" i="1"/>
  <c r="Y1521" i="1"/>
  <c r="Y1531" i="1"/>
  <c r="Y1541" i="1"/>
  <c r="Y1551" i="1"/>
  <c r="Y1561" i="1"/>
  <c r="Y1571" i="1"/>
  <c r="Y1581" i="1"/>
  <c r="Y1591" i="1"/>
  <c r="Y1601" i="1"/>
  <c r="Y1611" i="1"/>
  <c r="Y1621" i="1"/>
  <c r="Y1631" i="1"/>
  <c r="Y1641" i="1"/>
  <c r="Y1651" i="1"/>
  <c r="Y1661" i="1"/>
  <c r="Y1671" i="1"/>
  <c r="Y1681" i="1"/>
  <c r="Y1691" i="1"/>
  <c r="Y1701" i="1"/>
  <c r="Y1711" i="1"/>
  <c r="Y1721" i="1"/>
  <c r="Y1731" i="1"/>
  <c r="Y1741" i="1"/>
  <c r="Y1751" i="1"/>
  <c r="Y1761" i="1"/>
  <c r="Y1771" i="1"/>
  <c r="Y1781" i="1"/>
  <c r="Y1791" i="1"/>
  <c r="Y1801" i="1"/>
  <c r="X11" i="1"/>
  <c r="X21" i="1"/>
  <c r="X31" i="1"/>
  <c r="X41" i="1"/>
  <c r="X51" i="1"/>
  <c r="X61" i="1"/>
  <c r="X71" i="1"/>
  <c r="X81" i="1"/>
  <c r="X91" i="1"/>
  <c r="X101" i="1"/>
  <c r="X111" i="1"/>
  <c r="X121" i="1"/>
  <c r="X131" i="1"/>
  <c r="X141" i="1"/>
  <c r="X151" i="1"/>
  <c r="X161" i="1"/>
  <c r="X171" i="1"/>
  <c r="X181" i="1"/>
  <c r="X191" i="1"/>
  <c r="X201" i="1"/>
  <c r="X211" i="1"/>
  <c r="X221" i="1"/>
  <c r="X231" i="1"/>
  <c r="X241" i="1"/>
  <c r="X251" i="1"/>
  <c r="X261" i="1"/>
  <c r="X271" i="1"/>
  <c r="X281" i="1"/>
  <c r="X291" i="1"/>
  <c r="X301" i="1"/>
  <c r="X311" i="1"/>
  <c r="X321" i="1"/>
  <c r="X331" i="1"/>
  <c r="X341" i="1"/>
  <c r="X351" i="1"/>
  <c r="X361" i="1"/>
  <c r="X371" i="1"/>
  <c r="X381" i="1"/>
  <c r="X391" i="1"/>
  <c r="X401" i="1"/>
  <c r="X411" i="1"/>
  <c r="X421" i="1"/>
  <c r="X431" i="1"/>
  <c r="X441" i="1"/>
  <c r="X451" i="1"/>
  <c r="X461" i="1"/>
  <c r="X471" i="1"/>
  <c r="X481" i="1"/>
  <c r="X491" i="1"/>
  <c r="X501" i="1"/>
  <c r="X511" i="1"/>
  <c r="X521" i="1"/>
  <c r="X531" i="1"/>
  <c r="X541" i="1"/>
  <c r="X551" i="1"/>
  <c r="X561" i="1"/>
  <c r="X571" i="1"/>
  <c r="X581" i="1"/>
  <c r="X591" i="1"/>
  <c r="X601" i="1"/>
  <c r="Y858" i="1"/>
  <c r="Y933" i="1"/>
  <c r="Y973" i="1"/>
  <c r="Y1004" i="1"/>
  <c r="Y1030" i="1"/>
  <c r="Y1048" i="1"/>
  <c r="Y1065" i="1"/>
  <c r="Y1083" i="1"/>
  <c r="Y1098" i="1"/>
  <c r="Y1115" i="1"/>
  <c r="Y1133" i="1"/>
  <c r="Y1148" i="1"/>
  <c r="Y1165" i="1"/>
  <c r="Y1183" i="1"/>
  <c r="Y1198" i="1"/>
  <c r="Y1215" i="1"/>
  <c r="Y1233" i="1"/>
  <c r="Y1248" i="1"/>
  <c r="Y1265" i="1"/>
  <c r="Y1283" i="1"/>
  <c r="Y1298" i="1"/>
  <c r="Y1315" i="1"/>
  <c r="Y1333" i="1"/>
  <c r="Y1348" i="1"/>
  <c r="Y1363" i="1"/>
  <c r="Y1376" i="1"/>
  <c r="Y1390" i="1"/>
  <c r="Y1405" i="1"/>
  <c r="Y1419" i="1"/>
  <c r="Y1431" i="1"/>
  <c r="Y1442" i="1"/>
  <c r="Y1452" i="1"/>
  <c r="Y1462" i="1"/>
  <c r="Y1472" i="1"/>
  <c r="Y1482" i="1"/>
  <c r="Y1492" i="1"/>
  <c r="Y1502" i="1"/>
  <c r="Y1512" i="1"/>
  <c r="Y1522" i="1"/>
  <c r="Y1532" i="1"/>
  <c r="Y1542" i="1"/>
  <c r="Y1552" i="1"/>
  <c r="Y1562" i="1"/>
  <c r="Y1572" i="1"/>
  <c r="Y1582" i="1"/>
  <c r="Y1592" i="1"/>
  <c r="Y1602" i="1"/>
  <c r="Y1612" i="1"/>
  <c r="Y868" i="1"/>
  <c r="Y938" i="1"/>
  <c r="Y974" i="1"/>
  <c r="Y1008" i="1"/>
  <c r="Y1033" i="1"/>
  <c r="Y1050" i="1"/>
  <c r="Y1066" i="1"/>
  <c r="Y1084" i="1"/>
  <c r="Y1100" i="1"/>
  <c r="Y1116" i="1"/>
  <c r="Y1134" i="1"/>
  <c r="Y1150" i="1"/>
  <c r="Y1166" i="1"/>
  <c r="Y1184" i="1"/>
  <c r="Y1200" i="1"/>
  <c r="Y1216" i="1"/>
  <c r="Y1234" i="1"/>
  <c r="Y1250" i="1"/>
  <c r="Y1266" i="1"/>
  <c r="Y1284" i="1"/>
  <c r="Y1300" i="1"/>
  <c r="Y1316" i="1"/>
  <c r="Y1334" i="1"/>
  <c r="Y1349" i="1"/>
  <c r="Y1364" i="1"/>
  <c r="Y1378" i="1"/>
  <c r="Y1393" i="1"/>
  <c r="Y1406" i="1"/>
  <c r="Y1420" i="1"/>
  <c r="Y1432" i="1"/>
  <c r="Y1443" i="1"/>
  <c r="Y1453" i="1"/>
  <c r="Y1463" i="1"/>
  <c r="Y1473" i="1"/>
  <c r="Y1483" i="1"/>
  <c r="Y1493" i="1"/>
  <c r="Y1503" i="1"/>
  <c r="Y1513" i="1"/>
  <c r="Y1523" i="1"/>
  <c r="Y1533" i="1"/>
  <c r="Y1543" i="1"/>
  <c r="Y1553" i="1"/>
  <c r="Y1563" i="1"/>
  <c r="Y1573" i="1"/>
  <c r="Y1583" i="1"/>
  <c r="Y1593" i="1"/>
  <c r="Y1603" i="1"/>
  <c r="Y1613" i="1"/>
  <c r="Y1623" i="1"/>
  <c r="Y1633" i="1"/>
  <c r="Y1643" i="1"/>
  <c r="Y1653" i="1"/>
  <c r="Y1663" i="1"/>
  <c r="Y1673" i="1"/>
  <c r="Y1683" i="1"/>
  <c r="Y1693" i="1"/>
  <c r="Y1703" i="1"/>
  <c r="Y1713" i="1"/>
  <c r="Y1723" i="1"/>
  <c r="Y1733" i="1"/>
  <c r="Y1743" i="1"/>
  <c r="Y1753" i="1"/>
  <c r="Y1763" i="1"/>
  <c r="Y1773" i="1"/>
  <c r="Y1783" i="1"/>
  <c r="Y1793" i="1"/>
  <c r="X3" i="1"/>
  <c r="X13" i="1"/>
  <c r="X23" i="1"/>
  <c r="X33" i="1"/>
  <c r="X43" i="1"/>
  <c r="X53" i="1"/>
  <c r="X63" i="1"/>
  <c r="X73" i="1"/>
  <c r="X83" i="1"/>
  <c r="X93" i="1"/>
  <c r="X103" i="1"/>
  <c r="X113" i="1"/>
  <c r="X123" i="1"/>
  <c r="X133" i="1"/>
  <c r="X143" i="1"/>
  <c r="X153" i="1"/>
  <c r="X163" i="1"/>
  <c r="X173" i="1"/>
  <c r="X183" i="1"/>
  <c r="X193" i="1"/>
  <c r="X203" i="1"/>
  <c r="X213" i="1"/>
  <c r="X223" i="1"/>
  <c r="X233" i="1"/>
  <c r="X243" i="1"/>
  <c r="X253" i="1"/>
  <c r="X263" i="1"/>
  <c r="X273" i="1"/>
  <c r="X283" i="1"/>
  <c r="X293" i="1"/>
  <c r="X303" i="1"/>
  <c r="X313" i="1"/>
  <c r="X323" i="1"/>
  <c r="X333" i="1"/>
  <c r="X343" i="1"/>
  <c r="X353" i="1"/>
  <c r="X363" i="1"/>
  <c r="X373" i="1"/>
  <c r="X383" i="1"/>
  <c r="X393" i="1"/>
  <c r="Y878" i="1"/>
  <c r="Y943" i="1"/>
  <c r="Y978" i="1"/>
  <c r="Y1013" i="1"/>
  <c r="Y1034" i="1"/>
  <c r="Y1053" i="1"/>
  <c r="Y1068" i="1"/>
  <c r="Y1085" i="1"/>
  <c r="Y1103" i="1"/>
  <c r="Y1118" i="1"/>
  <c r="Y1135" i="1"/>
  <c r="Y1153" i="1"/>
  <c r="Y1168" i="1"/>
  <c r="Y1185" i="1"/>
  <c r="Y1203" i="1"/>
  <c r="Y1218" i="1"/>
  <c r="Y1235" i="1"/>
  <c r="Y1253" i="1"/>
  <c r="Y1268" i="1"/>
  <c r="Y1285" i="1"/>
  <c r="Y1303" i="1"/>
  <c r="Y1318" i="1"/>
  <c r="Y1335" i="1"/>
  <c r="Y1350" i="1"/>
  <c r="Y1365" i="1"/>
  <c r="Y1379" i="1"/>
  <c r="Y1394" i="1"/>
  <c r="Y1408" i="1"/>
  <c r="Y1421" i="1"/>
  <c r="Y1433" i="1"/>
  <c r="Y1444" i="1"/>
  <c r="Y1454" i="1"/>
  <c r="Y1464" i="1"/>
  <c r="Y1474" i="1"/>
  <c r="Y1484" i="1"/>
  <c r="Y1494" i="1"/>
  <c r="Y1504" i="1"/>
  <c r="Y1514" i="1"/>
  <c r="Y1524" i="1"/>
  <c r="Y1534" i="1"/>
  <c r="Y1544" i="1"/>
  <c r="Y1554" i="1"/>
  <c r="Y1564" i="1"/>
  <c r="Y1574" i="1"/>
  <c r="Y1584" i="1"/>
  <c r="Y1594" i="1"/>
  <c r="Y1604" i="1"/>
  <c r="Y1614" i="1"/>
  <c r="Y1624" i="1"/>
  <c r="Y1634" i="1"/>
  <c r="Y1644" i="1"/>
  <c r="Y1654" i="1"/>
  <c r="Y1664" i="1"/>
  <c r="Y1674" i="1"/>
  <c r="Y1684" i="1"/>
  <c r="Y1694" i="1"/>
  <c r="Y888" i="1"/>
  <c r="Y948" i="1"/>
  <c r="Y983" i="1"/>
  <c r="Y1014" i="1"/>
  <c r="Y1035" i="1"/>
  <c r="Y1054" i="1"/>
  <c r="Y1070" i="1"/>
  <c r="Y1086" i="1"/>
  <c r="Y1104" i="1"/>
  <c r="Y1120" i="1"/>
  <c r="Y1136" i="1"/>
  <c r="Y1154" i="1"/>
  <c r="Y1170" i="1"/>
  <c r="Y1186" i="1"/>
  <c r="Y1204" i="1"/>
  <c r="Y1220" i="1"/>
  <c r="Y1236" i="1"/>
  <c r="Y1254" i="1"/>
  <c r="Y1270" i="1"/>
  <c r="Y1286" i="1"/>
  <c r="Y1304" i="1"/>
  <c r="Y1320" i="1"/>
  <c r="Y1336" i="1"/>
  <c r="Y1353" i="1"/>
  <c r="Y1366" i="1"/>
  <c r="Y1380" i="1"/>
  <c r="Y1395" i="1"/>
  <c r="Y1409" i="1"/>
  <c r="Y1423" i="1"/>
  <c r="Y1434" i="1"/>
  <c r="Y1445" i="1"/>
  <c r="Y1455" i="1"/>
  <c r="Y1465" i="1"/>
  <c r="Y1475" i="1"/>
  <c r="Y1485" i="1"/>
  <c r="Y1495" i="1"/>
  <c r="Y1505" i="1"/>
  <c r="Y1515" i="1"/>
  <c r="Y1525" i="1"/>
  <c r="Y1535" i="1"/>
  <c r="Y1545" i="1"/>
  <c r="Y1555" i="1"/>
  <c r="Y1565" i="1"/>
  <c r="Y1575" i="1"/>
  <c r="Y1585" i="1"/>
  <c r="Y1595" i="1"/>
  <c r="Y1605" i="1"/>
  <c r="Y1615" i="1"/>
  <c r="Y1625" i="1"/>
  <c r="Y1635" i="1"/>
  <c r="Y1645" i="1"/>
  <c r="Y1655" i="1"/>
  <c r="Y1665" i="1"/>
  <c r="Y1675" i="1"/>
  <c r="Y1685" i="1"/>
  <c r="Y1695" i="1"/>
  <c r="Y1705" i="1"/>
  <c r="Y1715" i="1"/>
  <c r="Y1725" i="1"/>
  <c r="Y1735" i="1"/>
  <c r="Y1745" i="1"/>
  <c r="Y1755" i="1"/>
  <c r="Y1765" i="1"/>
  <c r="Y1775" i="1"/>
  <c r="Y1785" i="1"/>
  <c r="Y1795" i="1"/>
  <c r="X5" i="1"/>
  <c r="Y898" i="1"/>
  <c r="Y953" i="1"/>
  <c r="Y984" i="1"/>
  <c r="Y1015" i="1"/>
  <c r="Y1038" i="1"/>
  <c r="Y1055" i="1"/>
  <c r="Y1073" i="1"/>
  <c r="Y1088" i="1"/>
  <c r="Y1105" i="1"/>
  <c r="Y1123" i="1"/>
  <c r="Y1138" i="1"/>
  <c r="Y1155" i="1"/>
  <c r="Y1173" i="1"/>
  <c r="Y1188" i="1"/>
  <c r="Y1205" i="1"/>
  <c r="Y1223" i="1"/>
  <c r="Y1238" i="1"/>
  <c r="Y1255" i="1"/>
  <c r="Y1273" i="1"/>
  <c r="Y1288" i="1"/>
  <c r="Y1305" i="1"/>
  <c r="Y1323" i="1"/>
  <c r="Y1338" i="1"/>
  <c r="Y1354" i="1"/>
  <c r="Y1368" i="1"/>
  <c r="Y1383" i="1"/>
  <c r="Y1396" i="1"/>
  <c r="Y1410" i="1"/>
  <c r="Y1424" i="1"/>
  <c r="Y1435" i="1"/>
  <c r="Y1446" i="1"/>
  <c r="Y1456" i="1"/>
  <c r="Y1466" i="1"/>
  <c r="Y1476" i="1"/>
  <c r="Y1486" i="1"/>
  <c r="Y1496" i="1"/>
  <c r="Y1506" i="1"/>
  <c r="Y1516" i="1"/>
  <c r="Y1526" i="1"/>
  <c r="Y1536" i="1"/>
  <c r="Y1546" i="1"/>
  <c r="Y1556" i="1"/>
  <c r="Y1566" i="1"/>
  <c r="Y1576" i="1"/>
  <c r="Y1586" i="1"/>
  <c r="Y1596" i="1"/>
  <c r="Y1606" i="1"/>
  <c r="Y1616" i="1"/>
  <c r="Y1626" i="1"/>
  <c r="Y1636" i="1"/>
  <c r="Y1646" i="1"/>
  <c r="Y1656" i="1"/>
  <c r="Y1666" i="1"/>
  <c r="Y1676" i="1"/>
  <c r="Y1686" i="1"/>
  <c r="Y1696" i="1"/>
  <c r="Y1706" i="1"/>
  <c r="Y1716" i="1"/>
  <c r="Y1726" i="1"/>
  <c r="Y1736" i="1"/>
  <c r="Y1746" i="1"/>
  <c r="Y1756" i="1"/>
  <c r="Y1766" i="1"/>
  <c r="Y1776" i="1"/>
  <c r="Y1786" i="1"/>
  <c r="Y908" i="1"/>
  <c r="Y954" i="1"/>
  <c r="Y988" i="1"/>
  <c r="Y1018" i="1"/>
  <c r="Y1040" i="1"/>
  <c r="Y1056" i="1"/>
  <c r="Y1074" i="1"/>
  <c r="Y1090" i="1"/>
  <c r="Y1106" i="1"/>
  <c r="Y1124" i="1"/>
  <c r="Y1140" i="1"/>
  <c r="Y1156" i="1"/>
  <c r="Y1174" i="1"/>
  <c r="Y1190" i="1"/>
  <c r="Y1206" i="1"/>
  <c r="Y1224" i="1"/>
  <c r="Y1240" i="1"/>
  <c r="Y1256" i="1"/>
  <c r="Y1274" i="1"/>
  <c r="Y1290" i="1"/>
  <c r="Y1306" i="1"/>
  <c r="Y1324" i="1"/>
  <c r="Y1340" i="1"/>
  <c r="Y1355" i="1"/>
  <c r="Y1369" i="1"/>
  <c r="Y1384" i="1"/>
  <c r="Y1398" i="1"/>
  <c r="Y1413" i="1"/>
  <c r="Y1425" i="1"/>
  <c r="Y1436" i="1"/>
  <c r="Y1447" i="1"/>
  <c r="Y1457" i="1"/>
  <c r="Y1467" i="1"/>
  <c r="Y1477" i="1"/>
  <c r="Y913" i="1"/>
  <c r="Y958" i="1"/>
  <c r="Y993" i="1"/>
  <c r="Y1023" i="1"/>
  <c r="Y1043" i="1"/>
  <c r="Y1058" i="1"/>
  <c r="Y1075" i="1"/>
  <c r="Y1093" i="1"/>
  <c r="Y1108" i="1"/>
  <c r="Y1125" i="1"/>
  <c r="Y1143" i="1"/>
  <c r="Y1158" i="1"/>
  <c r="Y1175" i="1"/>
  <c r="Y1193" i="1"/>
  <c r="Y1208" i="1"/>
  <c r="Y1225" i="1"/>
  <c r="Y1243" i="1"/>
  <c r="Y1258" i="1"/>
  <c r="Y1275" i="1"/>
  <c r="Y1293" i="1"/>
  <c r="Y1308" i="1"/>
  <c r="Y1325" i="1"/>
  <c r="Y1343" i="1"/>
  <c r="Y1356" i="1"/>
  <c r="Y1370" i="1"/>
  <c r="Y1385" i="1"/>
  <c r="Y1399" i="1"/>
  <c r="Y1414" i="1"/>
  <c r="Y1426" i="1"/>
  <c r="Y1438" i="1"/>
  <c r="Y1448" i="1"/>
  <c r="Y1458" i="1"/>
  <c r="Y1468" i="1"/>
  <c r="Y1478" i="1"/>
  <c r="Y1488" i="1"/>
  <c r="Y1498" i="1"/>
  <c r="Y1508" i="1"/>
  <c r="Y1518" i="1"/>
  <c r="Y1528" i="1"/>
  <c r="Y1538" i="1"/>
  <c r="Y1548" i="1"/>
  <c r="Y1558" i="1"/>
  <c r="Y1568" i="1"/>
  <c r="Y1578" i="1"/>
  <c r="Y1588" i="1"/>
  <c r="Y1598" i="1"/>
  <c r="Y1608" i="1"/>
  <c r="Y1618" i="1"/>
  <c r="Y1628" i="1"/>
  <c r="Y1638" i="1"/>
  <c r="Y1648" i="1"/>
  <c r="Y1658" i="1"/>
  <c r="Y1668" i="1"/>
  <c r="Y1678" i="1"/>
  <c r="Y1688" i="1"/>
  <c r="Y1698" i="1"/>
  <c r="Y1708" i="1"/>
  <c r="Y1718" i="1"/>
  <c r="Y1728" i="1"/>
  <c r="Y1738" i="1"/>
  <c r="Y1748" i="1"/>
  <c r="Y1758" i="1"/>
  <c r="Y1768" i="1"/>
  <c r="Y1778" i="1"/>
  <c r="Y1788" i="1"/>
  <c r="Y1798" i="1"/>
  <c r="X8" i="1"/>
  <c r="X18" i="1"/>
  <c r="X28" i="1"/>
  <c r="X38" i="1"/>
  <c r="X48" i="1"/>
  <c r="X58" i="1"/>
  <c r="X68" i="1"/>
  <c r="X78" i="1"/>
  <c r="X88" i="1"/>
  <c r="X98" i="1"/>
  <c r="X108" i="1"/>
  <c r="X118" i="1"/>
  <c r="X128" i="1"/>
  <c r="X138" i="1"/>
  <c r="X148" i="1"/>
  <c r="X158" i="1"/>
  <c r="X168" i="1"/>
  <c r="X178" i="1"/>
  <c r="Y918" i="1"/>
  <c r="Y963" i="1"/>
  <c r="Y994" i="1"/>
  <c r="Y1024" i="1"/>
  <c r="Y1044" i="1"/>
  <c r="Y1060" i="1"/>
  <c r="Y1076" i="1"/>
  <c r="Y1094" i="1"/>
  <c r="Y1110" i="1"/>
  <c r="Y1126" i="1"/>
  <c r="Y1144" i="1"/>
  <c r="Y1160" i="1"/>
  <c r="Y1176" i="1"/>
  <c r="Y1194" i="1"/>
  <c r="Y1210" i="1"/>
  <c r="Y1226" i="1"/>
  <c r="Y1244" i="1"/>
  <c r="Y1260" i="1"/>
  <c r="Y1276" i="1"/>
  <c r="Y1294" i="1"/>
  <c r="Y1310" i="1"/>
  <c r="Y1326" i="1"/>
  <c r="Y1344" i="1"/>
  <c r="Y1358" i="1"/>
  <c r="Y1373" i="1"/>
  <c r="Y1386" i="1"/>
  <c r="Y1400" i="1"/>
  <c r="Y1415" i="1"/>
  <c r="Y1428" i="1"/>
  <c r="Y1439" i="1"/>
  <c r="Y1449" i="1"/>
  <c r="Y1459" i="1"/>
  <c r="Y1469" i="1"/>
  <c r="Y1479" i="1"/>
  <c r="Y1489" i="1"/>
  <c r="Y1499" i="1"/>
  <c r="Y1509" i="1"/>
  <c r="Y1519" i="1"/>
  <c r="Y1529" i="1"/>
  <c r="Y1539" i="1"/>
  <c r="Y1549" i="1"/>
  <c r="Y1559" i="1"/>
  <c r="Y1569" i="1"/>
  <c r="Y1579" i="1"/>
  <c r="Y1589" i="1"/>
  <c r="Y1599" i="1"/>
  <c r="Y1609" i="1"/>
  <c r="Y1619" i="1"/>
  <c r="Y1629" i="1"/>
  <c r="Y1639" i="1"/>
  <c r="Y1649" i="1"/>
  <c r="Y1659" i="1"/>
  <c r="Y1669" i="1"/>
  <c r="Y1679" i="1"/>
  <c r="Y1689" i="1"/>
  <c r="Y1699" i="1"/>
  <c r="Y1709" i="1"/>
  <c r="Y1719" i="1"/>
  <c r="Y1729" i="1"/>
  <c r="Y1739" i="1"/>
  <c r="Y1749" i="1"/>
  <c r="Y1759" i="1"/>
  <c r="Y1769" i="1"/>
  <c r="Y1779" i="1"/>
  <c r="Y1789" i="1"/>
  <c r="Y1799" i="1"/>
  <c r="X9" i="1"/>
  <c r="X19" i="1"/>
  <c r="X29" i="1"/>
  <c r="X39" i="1"/>
  <c r="X49" i="1"/>
  <c r="X59" i="1"/>
  <c r="X69" i="1"/>
  <c r="X79" i="1"/>
  <c r="X89" i="1"/>
  <c r="X99" i="1"/>
  <c r="X109" i="1"/>
  <c r="X119" i="1"/>
  <c r="X129" i="1"/>
  <c r="X139" i="1"/>
  <c r="Y923" i="1"/>
  <c r="Y964" i="1"/>
  <c r="Y998" i="1"/>
  <c r="Y1025" i="1"/>
  <c r="Y1045" i="1"/>
  <c r="Y1063" i="1"/>
  <c r="Y1078" i="1"/>
  <c r="Y1095" i="1"/>
  <c r="Y1113" i="1"/>
  <c r="Y1128" i="1"/>
  <c r="Y1145" i="1"/>
  <c r="Y1163" i="1"/>
  <c r="Y1178" i="1"/>
  <c r="Y1195" i="1"/>
  <c r="Y1213" i="1"/>
  <c r="Y1228" i="1"/>
  <c r="Y1245" i="1"/>
  <c r="Y1263" i="1"/>
  <c r="Y1278" i="1"/>
  <c r="Y1295" i="1"/>
  <c r="Y1313" i="1"/>
  <c r="Y1328" i="1"/>
  <c r="Y1345" i="1"/>
  <c r="Y1359" i="1"/>
  <c r="Y1374" i="1"/>
  <c r="Y1388" i="1"/>
  <c r="Y1403" i="1"/>
  <c r="Y1416" i="1"/>
  <c r="Y1429" i="1"/>
  <c r="Y1440" i="1"/>
  <c r="Y1450" i="1"/>
  <c r="Y1460" i="1"/>
  <c r="Y1470" i="1"/>
  <c r="Y1480" i="1"/>
  <c r="Y1490" i="1"/>
  <c r="Y1500" i="1"/>
  <c r="Y1510" i="1"/>
  <c r="Y1520" i="1"/>
  <c r="Y1530" i="1"/>
  <c r="Y1540" i="1"/>
  <c r="Y1550" i="1"/>
  <c r="Y1560" i="1"/>
  <c r="Y1570" i="1"/>
  <c r="Y1580" i="1"/>
  <c r="Y1590" i="1"/>
  <c r="Y1600" i="1"/>
  <c r="Y1610" i="1"/>
  <c r="Y1620" i="1"/>
  <c r="Y1630" i="1"/>
  <c r="Y1640" i="1"/>
  <c r="Y1650" i="1"/>
  <c r="Y1660" i="1"/>
  <c r="Y1670" i="1"/>
  <c r="Y1680" i="1"/>
  <c r="Y1690" i="1"/>
  <c r="Y1700" i="1"/>
  <c r="Y1487" i="1"/>
  <c r="Y1587" i="1"/>
  <c r="Y1652" i="1"/>
  <c r="Y1702" i="1"/>
  <c r="Y1727" i="1"/>
  <c r="Y1752" i="1"/>
  <c r="Y1777" i="1"/>
  <c r="Y1800" i="1"/>
  <c r="X17" i="1"/>
  <c r="X35" i="1"/>
  <c r="X52" i="1"/>
  <c r="X67" i="1"/>
  <c r="X85" i="1"/>
  <c r="X102" i="1"/>
  <c r="X117" i="1"/>
  <c r="X135" i="1"/>
  <c r="X150" i="1"/>
  <c r="X165" i="1"/>
  <c r="X179" i="1"/>
  <c r="X192" i="1"/>
  <c r="X205" i="1"/>
  <c r="X217" i="1"/>
  <c r="X229" i="1"/>
  <c r="X242" i="1"/>
  <c r="X255" i="1"/>
  <c r="X267" i="1"/>
  <c r="X279" i="1"/>
  <c r="X292" i="1"/>
  <c r="X305" i="1"/>
  <c r="X317" i="1"/>
  <c r="X329" i="1"/>
  <c r="X342" i="1"/>
  <c r="X355" i="1"/>
  <c r="X367" i="1"/>
  <c r="X379" i="1"/>
  <c r="X392" i="1"/>
  <c r="X404" i="1"/>
  <c r="X415" i="1"/>
  <c r="X426" i="1"/>
  <c r="X437" i="1"/>
  <c r="X448" i="1"/>
  <c r="X459" i="1"/>
  <c r="X470" i="1"/>
  <c r="X482" i="1"/>
  <c r="X493" i="1"/>
  <c r="X504" i="1"/>
  <c r="X515" i="1"/>
  <c r="X526" i="1"/>
  <c r="X537" i="1"/>
  <c r="X548" i="1"/>
  <c r="X559" i="1"/>
  <c r="X570" i="1"/>
  <c r="X582" i="1"/>
  <c r="X593" i="1"/>
  <c r="X604" i="1"/>
  <c r="X614" i="1"/>
  <c r="X624" i="1"/>
  <c r="X634" i="1"/>
  <c r="X644" i="1"/>
  <c r="X654" i="1"/>
  <c r="X664" i="1"/>
  <c r="X674" i="1"/>
  <c r="X684" i="1"/>
  <c r="X694" i="1"/>
  <c r="X704" i="1"/>
  <c r="X714" i="1"/>
  <c r="X724" i="1"/>
  <c r="X734" i="1"/>
  <c r="X744" i="1"/>
  <c r="X754" i="1"/>
  <c r="X764" i="1"/>
  <c r="X774" i="1"/>
  <c r="X784" i="1"/>
  <c r="X794" i="1"/>
  <c r="X804" i="1"/>
  <c r="X814" i="1"/>
  <c r="X824" i="1"/>
  <c r="X834" i="1"/>
  <c r="X844" i="1"/>
  <c r="X854" i="1"/>
  <c r="X864" i="1"/>
  <c r="X874" i="1"/>
  <c r="X884" i="1"/>
  <c r="X894" i="1"/>
  <c r="X904" i="1"/>
  <c r="X914" i="1"/>
  <c r="X924" i="1"/>
  <c r="X934" i="1"/>
  <c r="X944" i="1"/>
  <c r="X954" i="1"/>
  <c r="X964" i="1"/>
  <c r="X974" i="1"/>
  <c r="X984" i="1"/>
  <c r="X994" i="1"/>
  <c r="X1004" i="1"/>
  <c r="X1014" i="1"/>
  <c r="X1024" i="1"/>
  <c r="X1034" i="1"/>
  <c r="X1044" i="1"/>
  <c r="X1054" i="1"/>
  <c r="X1064" i="1"/>
  <c r="X1074" i="1"/>
  <c r="X1084" i="1"/>
  <c r="X1094" i="1"/>
  <c r="X1104" i="1"/>
  <c r="X1114" i="1"/>
  <c r="X1124" i="1"/>
  <c r="X1134" i="1"/>
  <c r="X1144" i="1"/>
  <c r="X1154" i="1"/>
  <c r="X1164" i="1"/>
  <c r="X1174" i="1"/>
  <c r="X1184" i="1"/>
  <c r="X1194" i="1"/>
  <c r="X1204" i="1"/>
  <c r="X1214" i="1"/>
  <c r="X1224" i="1"/>
  <c r="X1234" i="1"/>
  <c r="X1244" i="1"/>
  <c r="X1254" i="1"/>
  <c r="X1264" i="1"/>
  <c r="X1274" i="1"/>
  <c r="X1284" i="1"/>
  <c r="X1294" i="1"/>
  <c r="X1304" i="1"/>
  <c r="X1314" i="1"/>
  <c r="X1324" i="1"/>
  <c r="X1334" i="1"/>
  <c r="X1344" i="1"/>
  <c r="X1354" i="1"/>
  <c r="X1364" i="1"/>
  <c r="Y1497" i="1"/>
  <c r="Y1597" i="1"/>
  <c r="Y1657" i="1"/>
  <c r="Y1704" i="1"/>
  <c r="Y1730" i="1"/>
  <c r="Y1754" i="1"/>
  <c r="Y1780" i="1"/>
  <c r="Y1802" i="1"/>
  <c r="X20" i="1"/>
  <c r="X36" i="1"/>
  <c r="X54" i="1"/>
  <c r="X70" i="1"/>
  <c r="X86" i="1"/>
  <c r="X104" i="1"/>
  <c r="X120" i="1"/>
  <c r="X136" i="1"/>
  <c r="X152" i="1"/>
  <c r="X166" i="1"/>
  <c r="X180" i="1"/>
  <c r="X194" i="1"/>
  <c r="X206" i="1"/>
  <c r="X218" i="1"/>
  <c r="X230" i="1"/>
  <c r="X244" i="1"/>
  <c r="X256" i="1"/>
  <c r="X268" i="1"/>
  <c r="X280" i="1"/>
  <c r="X294" i="1"/>
  <c r="X306" i="1"/>
  <c r="X318" i="1"/>
  <c r="X330" i="1"/>
  <c r="X344" i="1"/>
  <c r="X356" i="1"/>
  <c r="X368" i="1"/>
  <c r="X380" i="1"/>
  <c r="X394" i="1"/>
  <c r="X405" i="1"/>
  <c r="X416" i="1"/>
  <c r="X427" i="1"/>
  <c r="X438" i="1"/>
  <c r="X449" i="1"/>
  <c r="X460" i="1"/>
  <c r="X472" i="1"/>
  <c r="X483" i="1"/>
  <c r="X494" i="1"/>
  <c r="X505" i="1"/>
  <c r="X516" i="1"/>
  <c r="X527" i="1"/>
  <c r="X538" i="1"/>
  <c r="X549" i="1"/>
  <c r="X560" i="1"/>
  <c r="X572" i="1"/>
  <c r="X583" i="1"/>
  <c r="X594" i="1"/>
  <c r="X605" i="1"/>
  <c r="X615" i="1"/>
  <c r="X625" i="1"/>
  <c r="X635" i="1"/>
  <c r="X645" i="1"/>
  <c r="X655" i="1"/>
  <c r="X665" i="1"/>
  <c r="X675" i="1"/>
  <c r="X685" i="1"/>
  <c r="X695" i="1"/>
  <c r="X705" i="1"/>
  <c r="X715" i="1"/>
  <c r="X725" i="1"/>
  <c r="X735" i="1"/>
  <c r="X745" i="1"/>
  <c r="X755" i="1"/>
  <c r="X765" i="1"/>
  <c r="X775" i="1"/>
  <c r="X785" i="1"/>
  <c r="X795" i="1"/>
  <c r="X805" i="1"/>
  <c r="X815" i="1"/>
  <c r="X825" i="1"/>
  <c r="X835" i="1"/>
  <c r="X845" i="1"/>
  <c r="X855" i="1"/>
  <c r="X865" i="1"/>
  <c r="X875" i="1"/>
  <c r="X885" i="1"/>
  <c r="X895" i="1"/>
  <c r="X905" i="1"/>
  <c r="X915" i="1"/>
  <c r="X925" i="1"/>
  <c r="Y1507" i="1"/>
  <c r="Y1607" i="1"/>
  <c r="Y1662" i="1"/>
  <c r="Y1707" i="1"/>
  <c r="Y1732" i="1"/>
  <c r="Y1757" i="1"/>
  <c r="Y1782" i="1"/>
  <c r="X4" i="1"/>
  <c r="X22" i="1"/>
  <c r="X37" i="1"/>
  <c r="X55" i="1"/>
  <c r="X72" i="1"/>
  <c r="X87" i="1"/>
  <c r="X105" i="1"/>
  <c r="X122" i="1"/>
  <c r="X137" i="1"/>
  <c r="X154" i="1"/>
  <c r="X167" i="1"/>
  <c r="X182" i="1"/>
  <c r="X195" i="1"/>
  <c r="X207" i="1"/>
  <c r="X219" i="1"/>
  <c r="X232" i="1"/>
  <c r="X245" i="1"/>
  <c r="X257" i="1"/>
  <c r="X269" i="1"/>
  <c r="X282" i="1"/>
  <c r="X295" i="1"/>
  <c r="X307" i="1"/>
  <c r="X319" i="1"/>
  <c r="X332" i="1"/>
  <c r="X345" i="1"/>
  <c r="X357" i="1"/>
  <c r="X369" i="1"/>
  <c r="X382" i="1"/>
  <c r="X395" i="1"/>
  <c r="X406" i="1"/>
  <c r="X417" i="1"/>
  <c r="X428" i="1"/>
  <c r="X439" i="1"/>
  <c r="X450" i="1"/>
  <c r="X462" i="1"/>
  <c r="X473" i="1"/>
  <c r="X484" i="1"/>
  <c r="X495" i="1"/>
  <c r="X506" i="1"/>
  <c r="X517" i="1"/>
  <c r="X528" i="1"/>
  <c r="X539" i="1"/>
  <c r="X550" i="1"/>
  <c r="X562" i="1"/>
  <c r="X573" i="1"/>
  <c r="X584" i="1"/>
  <c r="X595" i="1"/>
  <c r="X606" i="1"/>
  <c r="X616" i="1"/>
  <c r="X626" i="1"/>
  <c r="X636" i="1"/>
  <c r="X646" i="1"/>
  <c r="X656" i="1"/>
  <c r="X666" i="1"/>
  <c r="X676" i="1"/>
  <c r="X686" i="1"/>
  <c r="X696" i="1"/>
  <c r="X706" i="1"/>
  <c r="X716" i="1"/>
  <c r="X726" i="1"/>
  <c r="X736" i="1"/>
  <c r="X746" i="1"/>
  <c r="X756" i="1"/>
  <c r="X766" i="1"/>
  <c r="X776" i="1"/>
  <c r="X786" i="1"/>
  <c r="X796" i="1"/>
  <c r="X806" i="1"/>
  <c r="X816" i="1"/>
  <c r="X826" i="1"/>
  <c r="X836" i="1"/>
  <c r="X846" i="1"/>
  <c r="X856" i="1"/>
  <c r="X866" i="1"/>
  <c r="X876" i="1"/>
  <c r="X886" i="1"/>
  <c r="X896" i="1"/>
  <c r="X906" i="1"/>
  <c r="X916" i="1"/>
  <c r="X926" i="1"/>
  <c r="X936" i="1"/>
  <c r="X946" i="1"/>
  <c r="X956" i="1"/>
  <c r="X966" i="1"/>
  <c r="X976" i="1"/>
  <c r="X986" i="1"/>
  <c r="X996" i="1"/>
  <c r="X1006" i="1"/>
  <c r="X1016" i="1"/>
  <c r="X1026" i="1"/>
  <c r="X1036" i="1"/>
  <c r="X1046" i="1"/>
  <c r="X1056" i="1"/>
  <c r="X1066" i="1"/>
  <c r="X1076" i="1"/>
  <c r="X1086" i="1"/>
  <c r="X1096" i="1"/>
  <c r="X1106" i="1"/>
  <c r="X1116" i="1"/>
  <c r="X1126" i="1"/>
  <c r="X1136" i="1"/>
  <c r="X1146" i="1"/>
  <c r="X1156" i="1"/>
  <c r="X1166" i="1"/>
  <c r="X1176" i="1"/>
  <c r="X1186" i="1"/>
  <c r="X1196" i="1"/>
  <c r="X1206" i="1"/>
  <c r="X1216" i="1"/>
  <c r="X1226" i="1"/>
  <c r="X1236" i="1"/>
  <c r="X1246" i="1"/>
  <c r="X1256" i="1"/>
  <c r="X1266" i="1"/>
  <c r="X1276" i="1"/>
  <c r="X1286" i="1"/>
  <c r="X1296" i="1"/>
  <c r="X1306" i="1"/>
  <c r="X1316" i="1"/>
  <c r="X1326" i="1"/>
  <c r="Y1517" i="1"/>
  <c r="Y1617" i="1"/>
  <c r="Y1667" i="1"/>
  <c r="Y1710" i="1"/>
  <c r="Y1734" i="1"/>
  <c r="Y1760" i="1"/>
  <c r="Y1784" i="1"/>
  <c r="X6" i="1"/>
  <c r="X24" i="1"/>
  <c r="X40" i="1"/>
  <c r="X56" i="1"/>
  <c r="X74" i="1"/>
  <c r="X90" i="1"/>
  <c r="X106" i="1"/>
  <c r="X124" i="1"/>
  <c r="X140" i="1"/>
  <c r="X155" i="1"/>
  <c r="X169" i="1"/>
  <c r="X184" i="1"/>
  <c r="X196" i="1"/>
  <c r="X208" i="1"/>
  <c r="X220" i="1"/>
  <c r="X234" i="1"/>
  <c r="X246" i="1"/>
  <c r="X258" i="1"/>
  <c r="X270" i="1"/>
  <c r="X284" i="1"/>
  <c r="X296" i="1"/>
  <c r="X308" i="1"/>
  <c r="X320" i="1"/>
  <c r="X334" i="1"/>
  <c r="X346" i="1"/>
  <c r="X358" i="1"/>
  <c r="X370" i="1"/>
  <c r="X384" i="1"/>
  <c r="X396" i="1"/>
  <c r="X407" i="1"/>
  <c r="X418" i="1"/>
  <c r="X429" i="1"/>
  <c r="X440" i="1"/>
  <c r="X452" i="1"/>
  <c r="X463" i="1"/>
  <c r="X474" i="1"/>
  <c r="X485" i="1"/>
  <c r="X496" i="1"/>
  <c r="X507" i="1"/>
  <c r="X518" i="1"/>
  <c r="X529" i="1"/>
  <c r="X540" i="1"/>
  <c r="X552" i="1"/>
  <c r="X563" i="1"/>
  <c r="X574" i="1"/>
  <c r="X585" i="1"/>
  <c r="X596" i="1"/>
  <c r="X607" i="1"/>
  <c r="X617" i="1"/>
  <c r="X627" i="1"/>
  <c r="X637" i="1"/>
  <c r="X647" i="1"/>
  <c r="X657" i="1"/>
  <c r="X667" i="1"/>
  <c r="X677" i="1"/>
  <c r="X687" i="1"/>
  <c r="X697" i="1"/>
  <c r="X707" i="1"/>
  <c r="X717" i="1"/>
  <c r="X727" i="1"/>
  <c r="X737" i="1"/>
  <c r="X747" i="1"/>
  <c r="X757" i="1"/>
  <c r="X767" i="1"/>
  <c r="X777" i="1"/>
  <c r="X787" i="1"/>
  <c r="X797" i="1"/>
  <c r="X807" i="1"/>
  <c r="X817" i="1"/>
  <c r="X827" i="1"/>
  <c r="X837" i="1"/>
  <c r="X847" i="1"/>
  <c r="X857" i="1"/>
  <c r="X867" i="1"/>
  <c r="X877" i="1"/>
  <c r="X887" i="1"/>
  <c r="X897" i="1"/>
  <c r="X907" i="1"/>
  <c r="X917" i="1"/>
  <c r="X927" i="1"/>
  <c r="X937" i="1"/>
  <c r="X947" i="1"/>
  <c r="X957" i="1"/>
  <c r="X967" i="1"/>
  <c r="X977" i="1"/>
  <c r="X987" i="1"/>
  <c r="X997" i="1"/>
  <c r="X1007" i="1"/>
  <c r="X1017" i="1"/>
  <c r="X1027" i="1"/>
  <c r="X1037" i="1"/>
  <c r="Y1527" i="1"/>
  <c r="Y1622" i="1"/>
  <c r="Y1672" i="1"/>
  <c r="Y1712" i="1"/>
  <c r="Y1737" i="1"/>
  <c r="Y1762" i="1"/>
  <c r="Y1787" i="1"/>
  <c r="X7" i="1"/>
  <c r="X25" i="1"/>
  <c r="X42" i="1"/>
  <c r="X57" i="1"/>
  <c r="X75" i="1"/>
  <c r="X92" i="1"/>
  <c r="X107" i="1"/>
  <c r="X125" i="1"/>
  <c r="X142" i="1"/>
  <c r="X156" i="1"/>
  <c r="X170" i="1"/>
  <c r="X185" i="1"/>
  <c r="X197" i="1"/>
  <c r="X209" i="1"/>
  <c r="X222" i="1"/>
  <c r="X235" i="1"/>
  <c r="X247" i="1"/>
  <c r="X259" i="1"/>
  <c r="X272" i="1"/>
  <c r="X285" i="1"/>
  <c r="X297" i="1"/>
  <c r="X309" i="1"/>
  <c r="X322" i="1"/>
  <c r="X335" i="1"/>
  <c r="X347" i="1"/>
  <c r="X359" i="1"/>
  <c r="X372" i="1"/>
  <c r="X385" i="1"/>
  <c r="X397" i="1"/>
  <c r="X408" i="1"/>
  <c r="X419" i="1"/>
  <c r="X430" i="1"/>
  <c r="X442" i="1"/>
  <c r="X453" i="1"/>
  <c r="X464" i="1"/>
  <c r="X475" i="1"/>
  <c r="X486" i="1"/>
  <c r="X497" i="1"/>
  <c r="X508" i="1"/>
  <c r="X519" i="1"/>
  <c r="X530" i="1"/>
  <c r="X542" i="1"/>
  <c r="X553" i="1"/>
  <c r="X564" i="1"/>
  <c r="X575" i="1"/>
  <c r="X586" i="1"/>
  <c r="X597" i="1"/>
  <c r="X608" i="1"/>
  <c r="X618" i="1"/>
  <c r="X628" i="1"/>
  <c r="X638" i="1"/>
  <c r="X648" i="1"/>
  <c r="X658" i="1"/>
  <c r="X668" i="1"/>
  <c r="X678" i="1"/>
  <c r="X688" i="1"/>
  <c r="X698" i="1"/>
  <c r="X708" i="1"/>
  <c r="X718" i="1"/>
  <c r="X728" i="1"/>
  <c r="X738" i="1"/>
  <c r="X748" i="1"/>
  <c r="X758" i="1"/>
  <c r="X768" i="1"/>
  <c r="X778" i="1"/>
  <c r="X788" i="1"/>
  <c r="X798" i="1"/>
  <c r="X808" i="1"/>
  <c r="X818" i="1"/>
  <c r="X828" i="1"/>
  <c r="X838" i="1"/>
  <c r="X848" i="1"/>
  <c r="X858" i="1"/>
  <c r="X868" i="1"/>
  <c r="X878" i="1"/>
  <c r="X888" i="1"/>
  <c r="X898" i="1"/>
  <c r="X908" i="1"/>
  <c r="X918" i="1"/>
  <c r="X928" i="1"/>
  <c r="X938" i="1"/>
  <c r="X948" i="1"/>
  <c r="X958" i="1"/>
  <c r="X968" i="1"/>
  <c r="X978" i="1"/>
  <c r="X988" i="1"/>
  <c r="X998" i="1"/>
  <c r="X1008" i="1"/>
  <c r="X1018" i="1"/>
  <c r="X1028" i="1"/>
  <c r="X1038" i="1"/>
  <c r="X1048" i="1"/>
  <c r="X1058" i="1"/>
  <c r="X1068" i="1"/>
  <c r="X1078" i="1"/>
  <c r="X1088" i="1"/>
  <c r="X1098" i="1"/>
  <c r="X1108" i="1"/>
  <c r="X1118" i="1"/>
  <c r="X1128" i="1"/>
  <c r="X1138" i="1"/>
  <c r="X1148" i="1"/>
  <c r="X1158" i="1"/>
  <c r="X1168" i="1"/>
  <c r="X1178" i="1"/>
  <c r="X1188" i="1"/>
  <c r="X1198" i="1"/>
  <c r="X1208" i="1"/>
  <c r="X1218" i="1"/>
  <c r="X1228" i="1"/>
  <c r="X1238" i="1"/>
  <c r="X1248" i="1"/>
  <c r="X1258" i="1"/>
  <c r="X1268" i="1"/>
  <c r="X1278" i="1"/>
  <c r="X1288" i="1"/>
  <c r="X1298" i="1"/>
  <c r="X1308" i="1"/>
  <c r="X1318" i="1"/>
  <c r="X1328" i="1"/>
  <c r="X1338" i="1"/>
  <c r="X1348" i="1"/>
  <c r="X1358" i="1"/>
  <c r="X1368" i="1"/>
  <c r="X1378" i="1"/>
  <c r="X1388" i="1"/>
  <c r="X1398" i="1"/>
  <c r="X1408" i="1"/>
  <c r="X1418" i="1"/>
  <c r="X1428" i="1"/>
  <c r="X1438" i="1"/>
  <c r="X1448" i="1"/>
  <c r="X1458" i="1"/>
  <c r="X1468" i="1"/>
  <c r="X1478" i="1"/>
  <c r="X1488" i="1"/>
  <c r="X1498" i="1"/>
  <c r="X1508" i="1"/>
  <c r="X1518" i="1"/>
  <c r="X1528" i="1"/>
  <c r="X1538" i="1"/>
  <c r="X1548" i="1"/>
  <c r="X1558" i="1"/>
  <c r="X1568" i="1"/>
  <c r="X1578" i="1"/>
  <c r="X1588" i="1"/>
  <c r="X1598" i="1"/>
  <c r="X1608" i="1"/>
  <c r="X1618" i="1"/>
  <c r="X1628" i="1"/>
  <c r="X1638" i="1"/>
  <c r="X1648" i="1"/>
  <c r="X1658" i="1"/>
  <c r="X1668" i="1"/>
  <c r="X1678" i="1"/>
  <c r="Y1537" i="1"/>
  <c r="Y1627" i="1"/>
  <c r="Y1677" i="1"/>
  <c r="Y1714" i="1"/>
  <c r="Y1740" i="1"/>
  <c r="Y1764" i="1"/>
  <c r="Y1790" i="1"/>
  <c r="X10" i="1"/>
  <c r="X26" i="1"/>
  <c r="X44" i="1"/>
  <c r="X60" i="1"/>
  <c r="X76" i="1"/>
  <c r="X94" i="1"/>
  <c r="X110" i="1"/>
  <c r="X126" i="1"/>
  <c r="X144" i="1"/>
  <c r="X157" i="1"/>
  <c r="X172" i="1"/>
  <c r="X186" i="1"/>
  <c r="X198" i="1"/>
  <c r="X210" i="1"/>
  <c r="X224" i="1"/>
  <c r="X236" i="1"/>
  <c r="X248" i="1"/>
  <c r="X260" i="1"/>
  <c r="X274" i="1"/>
  <c r="X286" i="1"/>
  <c r="X298" i="1"/>
  <c r="X310" i="1"/>
  <c r="X324" i="1"/>
  <c r="X336" i="1"/>
  <c r="X348" i="1"/>
  <c r="X360" i="1"/>
  <c r="X374" i="1"/>
  <c r="X386" i="1"/>
  <c r="X398" i="1"/>
  <c r="X409" i="1"/>
  <c r="X420" i="1"/>
  <c r="X432" i="1"/>
  <c r="X443" i="1"/>
  <c r="X454" i="1"/>
  <c r="X465" i="1"/>
  <c r="X476" i="1"/>
  <c r="X487" i="1"/>
  <c r="X498" i="1"/>
  <c r="X509" i="1"/>
  <c r="X520" i="1"/>
  <c r="X532" i="1"/>
  <c r="X543" i="1"/>
  <c r="X554" i="1"/>
  <c r="X565" i="1"/>
  <c r="X576" i="1"/>
  <c r="X587" i="1"/>
  <c r="X598" i="1"/>
  <c r="X609" i="1"/>
  <c r="X619" i="1"/>
  <c r="X629" i="1"/>
  <c r="X639" i="1"/>
  <c r="X649" i="1"/>
  <c r="X659" i="1"/>
  <c r="X669" i="1"/>
  <c r="X679" i="1"/>
  <c r="X689" i="1"/>
  <c r="X699" i="1"/>
  <c r="X709" i="1"/>
  <c r="X719" i="1"/>
  <c r="X729" i="1"/>
  <c r="X739" i="1"/>
  <c r="X749" i="1"/>
  <c r="X759" i="1"/>
  <c r="X769" i="1"/>
  <c r="X779" i="1"/>
  <c r="X789" i="1"/>
  <c r="X799" i="1"/>
  <c r="X809" i="1"/>
  <c r="X819" i="1"/>
  <c r="X829" i="1"/>
  <c r="X839" i="1"/>
  <c r="X849" i="1"/>
  <c r="X859" i="1"/>
  <c r="X869" i="1"/>
  <c r="X879" i="1"/>
  <c r="X889" i="1"/>
  <c r="X899" i="1"/>
  <c r="X909" i="1"/>
  <c r="X919" i="1"/>
  <c r="Y1547" i="1"/>
  <c r="Y1632" i="1"/>
  <c r="Y1682" i="1"/>
  <c r="Y1717" i="1"/>
  <c r="Y1742" i="1"/>
  <c r="Y1767" i="1"/>
  <c r="Y1792" i="1"/>
  <c r="X12" i="1"/>
  <c r="X27" i="1"/>
  <c r="X45" i="1"/>
  <c r="X62" i="1"/>
  <c r="X77" i="1"/>
  <c r="X95" i="1"/>
  <c r="X112" i="1"/>
  <c r="X127" i="1"/>
  <c r="X145" i="1"/>
  <c r="X159" i="1"/>
  <c r="X174" i="1"/>
  <c r="X187" i="1"/>
  <c r="X199" i="1"/>
  <c r="X212" i="1"/>
  <c r="X225" i="1"/>
  <c r="X237" i="1"/>
  <c r="X249" i="1"/>
  <c r="X262" i="1"/>
  <c r="X275" i="1"/>
  <c r="X287" i="1"/>
  <c r="X299" i="1"/>
  <c r="X312" i="1"/>
  <c r="X325" i="1"/>
  <c r="X337" i="1"/>
  <c r="X349" i="1"/>
  <c r="X362" i="1"/>
  <c r="X375" i="1"/>
  <c r="X387" i="1"/>
  <c r="X399" i="1"/>
  <c r="X410" i="1"/>
  <c r="X422" i="1"/>
  <c r="X433" i="1"/>
  <c r="X444" i="1"/>
  <c r="X455" i="1"/>
  <c r="X466" i="1"/>
  <c r="X477" i="1"/>
  <c r="X488" i="1"/>
  <c r="X499" i="1"/>
  <c r="X510" i="1"/>
  <c r="X522" i="1"/>
  <c r="X533" i="1"/>
  <c r="X544" i="1"/>
  <c r="X555" i="1"/>
  <c r="X566" i="1"/>
  <c r="X577" i="1"/>
  <c r="X588" i="1"/>
  <c r="X599" i="1"/>
  <c r="X610" i="1"/>
  <c r="X620" i="1"/>
  <c r="X630" i="1"/>
  <c r="X640" i="1"/>
  <c r="X650" i="1"/>
  <c r="X660" i="1"/>
  <c r="X670" i="1"/>
  <c r="X680" i="1"/>
  <c r="X690" i="1"/>
  <c r="X700" i="1"/>
  <c r="X710" i="1"/>
  <c r="X720" i="1"/>
  <c r="X730" i="1"/>
  <c r="X740" i="1"/>
  <c r="X750" i="1"/>
  <c r="X760" i="1"/>
  <c r="X770" i="1"/>
  <c r="X780" i="1"/>
  <c r="X790" i="1"/>
  <c r="X800" i="1"/>
  <c r="X810" i="1"/>
  <c r="X820" i="1"/>
  <c r="X830" i="1"/>
  <c r="X840" i="1"/>
  <c r="X850" i="1"/>
  <c r="X860" i="1"/>
  <c r="X870" i="1"/>
  <c r="X880" i="1"/>
  <c r="X890" i="1"/>
  <c r="X900" i="1"/>
  <c r="X910" i="1"/>
  <c r="X920" i="1"/>
  <c r="X930" i="1"/>
  <c r="X940" i="1"/>
  <c r="X950" i="1"/>
  <c r="X960" i="1"/>
  <c r="X970" i="1"/>
  <c r="X980" i="1"/>
  <c r="X990" i="1"/>
  <c r="X1000" i="1"/>
  <c r="X1010" i="1"/>
  <c r="X1020" i="1"/>
  <c r="X1030" i="1"/>
  <c r="X1040" i="1"/>
  <c r="X1050" i="1"/>
  <c r="X1060" i="1"/>
  <c r="X1070" i="1"/>
  <c r="X1080" i="1"/>
  <c r="X1090" i="1"/>
  <c r="X1100" i="1"/>
  <c r="X1110" i="1"/>
  <c r="X1120" i="1"/>
  <c r="X1130" i="1"/>
  <c r="X1140" i="1"/>
  <c r="X1150" i="1"/>
  <c r="X1160" i="1"/>
  <c r="X1170" i="1"/>
  <c r="X1180" i="1"/>
  <c r="X1190" i="1"/>
  <c r="X1200" i="1"/>
  <c r="X1210" i="1"/>
  <c r="X1220" i="1"/>
  <c r="Y1557" i="1"/>
  <c r="Y1637" i="1"/>
  <c r="Y1687" i="1"/>
  <c r="Y1720" i="1"/>
  <c r="Y1744" i="1"/>
  <c r="Y1770" i="1"/>
  <c r="Y1794" i="1"/>
  <c r="X14" i="1"/>
  <c r="X30" i="1"/>
  <c r="X46" i="1"/>
  <c r="X64" i="1"/>
  <c r="X80" i="1"/>
  <c r="X96" i="1"/>
  <c r="X114" i="1"/>
  <c r="X130" i="1"/>
  <c r="X146" i="1"/>
  <c r="X160" i="1"/>
  <c r="X175" i="1"/>
  <c r="X188" i="1"/>
  <c r="X200" i="1"/>
  <c r="X214" i="1"/>
  <c r="X226" i="1"/>
  <c r="X238" i="1"/>
  <c r="X250" i="1"/>
  <c r="X264" i="1"/>
  <c r="X276" i="1"/>
  <c r="X288" i="1"/>
  <c r="X300" i="1"/>
  <c r="X314" i="1"/>
  <c r="X326" i="1"/>
  <c r="X338" i="1"/>
  <c r="X350" i="1"/>
  <c r="X364" i="1"/>
  <c r="X376" i="1"/>
  <c r="X388" i="1"/>
  <c r="X400" i="1"/>
  <c r="X412" i="1"/>
  <c r="X423" i="1"/>
  <c r="X434" i="1"/>
  <c r="X445" i="1"/>
  <c r="X456" i="1"/>
  <c r="X467" i="1"/>
  <c r="X478" i="1"/>
  <c r="X489" i="1"/>
  <c r="X500" i="1"/>
  <c r="X512" i="1"/>
  <c r="X523" i="1"/>
  <c r="X534" i="1"/>
  <c r="X545" i="1"/>
  <c r="X556" i="1"/>
  <c r="X567" i="1"/>
  <c r="X578" i="1"/>
  <c r="X589" i="1"/>
  <c r="X600" i="1"/>
  <c r="X611" i="1"/>
  <c r="X621" i="1"/>
  <c r="X631" i="1"/>
  <c r="X641" i="1"/>
  <c r="X651" i="1"/>
  <c r="X661" i="1"/>
  <c r="X671" i="1"/>
  <c r="X681" i="1"/>
  <c r="X691" i="1"/>
  <c r="X701" i="1"/>
  <c r="X711" i="1"/>
  <c r="X721" i="1"/>
  <c r="X731" i="1"/>
  <c r="X741" i="1"/>
  <c r="X751" i="1"/>
  <c r="X761" i="1"/>
  <c r="X771" i="1"/>
  <c r="X781" i="1"/>
  <c r="X791" i="1"/>
  <c r="X801" i="1"/>
  <c r="X811" i="1"/>
  <c r="X821" i="1"/>
  <c r="X831" i="1"/>
  <c r="X841" i="1"/>
  <c r="X851" i="1"/>
  <c r="X861" i="1"/>
  <c r="X871" i="1"/>
  <c r="X881" i="1"/>
  <c r="X891" i="1"/>
  <c r="X901" i="1"/>
  <c r="X911" i="1"/>
  <c r="X921" i="1"/>
  <c r="X931" i="1"/>
  <c r="X941" i="1"/>
  <c r="X951" i="1"/>
  <c r="X961" i="1"/>
  <c r="X971" i="1"/>
  <c r="X981" i="1"/>
  <c r="X991" i="1"/>
  <c r="X1001" i="1"/>
  <c r="X1011" i="1"/>
  <c r="X1021" i="1"/>
  <c r="X1031" i="1"/>
  <c r="X1041" i="1"/>
  <c r="Y1567" i="1"/>
  <c r="Y1642" i="1"/>
  <c r="Y1692" i="1"/>
  <c r="Y1722" i="1"/>
  <c r="Y1747" i="1"/>
  <c r="Y1772" i="1"/>
  <c r="Y1796" i="1"/>
  <c r="X15" i="1"/>
  <c r="X32" i="1"/>
  <c r="X47" i="1"/>
  <c r="X65" i="1"/>
  <c r="X82" i="1"/>
  <c r="X97" i="1"/>
  <c r="X115" i="1"/>
  <c r="X132" i="1"/>
  <c r="X147" i="1"/>
  <c r="X162" i="1"/>
  <c r="X176" i="1"/>
  <c r="X189" i="1"/>
  <c r="X202" i="1"/>
  <c r="X215" i="1"/>
  <c r="X227" i="1"/>
  <c r="X239" i="1"/>
  <c r="X252" i="1"/>
  <c r="X265" i="1"/>
  <c r="X277" i="1"/>
  <c r="X289" i="1"/>
  <c r="X302" i="1"/>
  <c r="X315" i="1"/>
  <c r="X327" i="1"/>
  <c r="X339" i="1"/>
  <c r="X352" i="1"/>
  <c r="X365" i="1"/>
  <c r="X377" i="1"/>
  <c r="X389" i="1"/>
  <c r="X402" i="1"/>
  <c r="X413" i="1"/>
  <c r="X424" i="1"/>
  <c r="X435" i="1"/>
  <c r="X446" i="1"/>
  <c r="X457" i="1"/>
  <c r="X468" i="1"/>
  <c r="X479" i="1"/>
  <c r="X490" i="1"/>
  <c r="X502" i="1"/>
  <c r="X513" i="1"/>
  <c r="X524" i="1"/>
  <c r="X535" i="1"/>
  <c r="X546" i="1"/>
  <c r="X557" i="1"/>
  <c r="X568" i="1"/>
  <c r="X579" i="1"/>
  <c r="X590" i="1"/>
  <c r="X602" i="1"/>
  <c r="X612" i="1"/>
  <c r="X622" i="1"/>
  <c r="X632" i="1"/>
  <c r="X642" i="1"/>
  <c r="X652" i="1"/>
  <c r="X662" i="1"/>
  <c r="X672" i="1"/>
  <c r="X682" i="1"/>
  <c r="X692" i="1"/>
  <c r="X702" i="1"/>
  <c r="X712" i="1"/>
  <c r="X722" i="1"/>
  <c r="X732" i="1"/>
  <c r="X742" i="1"/>
  <c r="X752" i="1"/>
  <c r="X762" i="1"/>
  <c r="X772" i="1"/>
  <c r="X782" i="1"/>
  <c r="X792" i="1"/>
  <c r="X802" i="1"/>
  <c r="X812" i="1"/>
  <c r="X822" i="1"/>
  <c r="X832" i="1"/>
  <c r="X842" i="1"/>
  <c r="X852" i="1"/>
  <c r="Y1577" i="1"/>
  <c r="Y1647" i="1"/>
  <c r="Y1697" i="1"/>
  <c r="Y1724" i="1"/>
  <c r="Y1750" i="1"/>
  <c r="Y1774" i="1"/>
  <c r="Y1797" i="1"/>
  <c r="X16" i="1"/>
  <c r="X34" i="1"/>
  <c r="X50" i="1"/>
  <c r="X66" i="1"/>
  <c r="X84" i="1"/>
  <c r="X100" i="1"/>
  <c r="X116" i="1"/>
  <c r="X134" i="1"/>
  <c r="X149" i="1"/>
  <c r="X164" i="1"/>
  <c r="X177" i="1"/>
  <c r="X190" i="1"/>
  <c r="X204" i="1"/>
  <c r="X216" i="1"/>
  <c r="X228" i="1"/>
  <c r="X240" i="1"/>
  <c r="X254" i="1"/>
  <c r="X266" i="1"/>
  <c r="X278" i="1"/>
  <c r="X290" i="1"/>
  <c r="X304" i="1"/>
  <c r="X316" i="1"/>
  <c r="X328" i="1"/>
  <c r="X340" i="1"/>
  <c r="X354" i="1"/>
  <c r="X366" i="1"/>
  <c r="X378" i="1"/>
  <c r="X390" i="1"/>
  <c r="X403" i="1"/>
  <c r="X414" i="1"/>
  <c r="X425" i="1"/>
  <c r="X436" i="1"/>
  <c r="X447" i="1"/>
  <c r="X458" i="1"/>
  <c r="X469" i="1"/>
  <c r="X480" i="1"/>
  <c r="X492" i="1"/>
  <c r="X503" i="1"/>
  <c r="X514" i="1"/>
  <c r="X525" i="1"/>
  <c r="X536" i="1"/>
  <c r="X547" i="1"/>
  <c r="X558" i="1"/>
  <c r="X569" i="1"/>
  <c r="X580" i="1"/>
  <c r="X592" i="1"/>
  <c r="X603" i="1"/>
  <c r="X613" i="1"/>
  <c r="X623" i="1"/>
  <c r="X633" i="1"/>
  <c r="X643" i="1"/>
  <c r="X653" i="1"/>
  <c r="X663" i="1"/>
  <c r="X673" i="1"/>
  <c r="X683" i="1"/>
  <c r="X693" i="1"/>
  <c r="X703" i="1"/>
  <c r="X713" i="1"/>
  <c r="X723" i="1"/>
  <c r="X733" i="1"/>
  <c r="X743" i="1"/>
  <c r="X753" i="1"/>
  <c r="X763" i="1"/>
  <c r="X773" i="1"/>
  <c r="X783" i="1"/>
  <c r="X793" i="1"/>
  <c r="X803" i="1"/>
  <c r="X813" i="1"/>
  <c r="X823" i="1"/>
  <c r="X833" i="1"/>
  <c r="X843" i="1"/>
  <c r="X853" i="1"/>
  <c r="X863" i="1"/>
  <c r="X873" i="1"/>
  <c r="X883" i="1"/>
  <c r="X893" i="1"/>
  <c r="X903" i="1"/>
  <c r="X913" i="1"/>
  <c r="X923" i="1"/>
  <c r="X933" i="1"/>
  <c r="X943" i="1"/>
  <c r="X953" i="1"/>
  <c r="X963" i="1"/>
  <c r="X973" i="1"/>
  <c r="X983" i="1"/>
  <c r="X993" i="1"/>
  <c r="X1003" i="1"/>
  <c r="X1013" i="1"/>
  <c r="X1023" i="1"/>
  <c r="X1033" i="1"/>
  <c r="X1043" i="1"/>
  <c r="X1053" i="1"/>
  <c r="X1063" i="1"/>
  <c r="X1073" i="1"/>
  <c r="X1083" i="1"/>
  <c r="X1093" i="1"/>
  <c r="X1103" i="1"/>
  <c r="X1113" i="1"/>
  <c r="X1123" i="1"/>
  <c r="X1133" i="1"/>
  <c r="X1143" i="1"/>
  <c r="X1153" i="1"/>
  <c r="X1163" i="1"/>
  <c r="X1173" i="1"/>
  <c r="X1183" i="1"/>
  <c r="X862" i="1"/>
  <c r="X939" i="1"/>
  <c r="X972" i="1"/>
  <c r="X1005" i="1"/>
  <c r="X1039" i="1"/>
  <c r="X1061" i="1"/>
  <c r="X1081" i="1"/>
  <c r="X1101" i="1"/>
  <c r="X1121" i="1"/>
  <c r="X1141" i="1"/>
  <c r="X1161" i="1"/>
  <c r="X1181" i="1"/>
  <c r="X1199" i="1"/>
  <c r="X1215" i="1"/>
  <c r="X1231" i="1"/>
  <c r="X1245" i="1"/>
  <c r="X1260" i="1"/>
  <c r="X1273" i="1"/>
  <c r="X1289" i="1"/>
  <c r="X1302" i="1"/>
  <c r="X1317" i="1"/>
  <c r="X1331" i="1"/>
  <c r="X1343" i="1"/>
  <c r="X1356" i="1"/>
  <c r="X1369" i="1"/>
  <c r="X1380" i="1"/>
  <c r="X1391" i="1"/>
  <c r="X1402" i="1"/>
  <c r="X1413" i="1"/>
  <c r="X1424" i="1"/>
  <c r="X1435" i="1"/>
  <c r="X1446" i="1"/>
  <c r="X1457" i="1"/>
  <c r="X1469" i="1"/>
  <c r="X1480" i="1"/>
  <c r="X1491" i="1"/>
  <c r="X1502" i="1"/>
  <c r="X1513" i="1"/>
  <c r="X1524" i="1"/>
  <c r="X1535" i="1"/>
  <c r="X1546" i="1"/>
  <c r="X1557" i="1"/>
  <c r="X1569" i="1"/>
  <c r="X1580" i="1"/>
  <c r="X1591" i="1"/>
  <c r="X1602" i="1"/>
  <c r="X1613" i="1"/>
  <c r="X1624" i="1"/>
  <c r="X1635" i="1"/>
  <c r="X1646" i="1"/>
  <c r="X1657" i="1"/>
  <c r="X1669" i="1"/>
  <c r="X1680" i="1"/>
  <c r="X1690" i="1"/>
  <c r="X1700" i="1"/>
  <c r="X1710" i="1"/>
  <c r="X1720" i="1"/>
  <c r="X1730" i="1"/>
  <c r="X1740" i="1"/>
  <c r="X1750" i="1"/>
  <c r="X1760" i="1"/>
  <c r="X1770" i="1"/>
  <c r="X1780" i="1"/>
  <c r="X1790" i="1"/>
  <c r="X1800" i="1"/>
  <c r="W10" i="1"/>
  <c r="W20" i="1"/>
  <c r="W30" i="1"/>
  <c r="W40" i="1"/>
  <c r="W50" i="1"/>
  <c r="W60" i="1"/>
  <c r="W70" i="1"/>
  <c r="X872" i="1"/>
  <c r="X942" i="1"/>
  <c r="X975" i="1"/>
  <c r="X1009" i="1"/>
  <c r="X1042" i="1"/>
  <c r="X1062" i="1"/>
  <c r="X1082" i="1"/>
  <c r="X1102" i="1"/>
  <c r="X1122" i="1"/>
  <c r="X1142" i="1"/>
  <c r="X1162" i="1"/>
  <c r="X1182" i="1"/>
  <c r="X1201" i="1"/>
  <c r="X1217" i="1"/>
  <c r="X1232" i="1"/>
  <c r="X1247" i="1"/>
  <c r="X1261" i="1"/>
  <c r="X1275" i="1"/>
  <c r="X1290" i="1"/>
  <c r="X1303" i="1"/>
  <c r="X1319" i="1"/>
  <c r="X1332" i="1"/>
  <c r="X1345" i="1"/>
  <c r="X1357" i="1"/>
  <c r="X1370" i="1"/>
  <c r="X1381" i="1"/>
  <c r="X1392" i="1"/>
  <c r="X1403" i="1"/>
  <c r="X1414" i="1"/>
  <c r="X1425" i="1"/>
  <c r="X1436" i="1"/>
  <c r="X1447" i="1"/>
  <c r="X1459" i="1"/>
  <c r="X1470" i="1"/>
  <c r="X1481" i="1"/>
  <c r="X1492" i="1"/>
  <c r="X1503" i="1"/>
  <c r="X1514" i="1"/>
  <c r="X1525" i="1"/>
  <c r="X1536" i="1"/>
  <c r="X1547" i="1"/>
  <c r="X1559" i="1"/>
  <c r="X1570" i="1"/>
  <c r="X1581" i="1"/>
  <c r="X1592" i="1"/>
  <c r="X1603" i="1"/>
  <c r="X1614" i="1"/>
  <c r="X1625" i="1"/>
  <c r="X1636" i="1"/>
  <c r="X1647" i="1"/>
  <c r="X1659" i="1"/>
  <c r="X1670" i="1"/>
  <c r="X1681" i="1"/>
  <c r="X1691" i="1"/>
  <c r="X1701" i="1"/>
  <c r="X1711" i="1"/>
  <c r="X1721" i="1"/>
  <c r="X1731" i="1"/>
  <c r="X1741" i="1"/>
  <c r="X1751" i="1"/>
  <c r="X1761" i="1"/>
  <c r="X1771" i="1"/>
  <c r="X1781" i="1"/>
  <c r="X1791" i="1"/>
  <c r="X1801" i="1"/>
  <c r="W11" i="1"/>
  <c r="X882" i="1"/>
  <c r="X945" i="1"/>
  <c r="X979" i="1"/>
  <c r="X1012" i="1"/>
  <c r="X1045" i="1"/>
  <c r="X1065" i="1"/>
  <c r="X1085" i="1"/>
  <c r="X1105" i="1"/>
  <c r="X1125" i="1"/>
  <c r="X1145" i="1"/>
  <c r="X1165" i="1"/>
  <c r="X1185" i="1"/>
  <c r="X1202" i="1"/>
  <c r="X1219" i="1"/>
  <c r="X1233" i="1"/>
  <c r="X1249" i="1"/>
  <c r="X1262" i="1"/>
  <c r="X1277" i="1"/>
  <c r="X1291" i="1"/>
  <c r="X1305" i="1"/>
  <c r="X1320" i="1"/>
  <c r="X1333" i="1"/>
  <c r="X1346" i="1"/>
  <c r="X1359" i="1"/>
  <c r="X1371" i="1"/>
  <c r="X1382" i="1"/>
  <c r="X1393" i="1"/>
  <c r="X1404" i="1"/>
  <c r="X1415" i="1"/>
  <c r="X1426" i="1"/>
  <c r="X1437" i="1"/>
  <c r="X1449" i="1"/>
  <c r="X1460" i="1"/>
  <c r="X1471" i="1"/>
  <c r="X1482" i="1"/>
  <c r="X1493" i="1"/>
  <c r="X1504" i="1"/>
  <c r="X1515" i="1"/>
  <c r="X1526" i="1"/>
  <c r="X1537" i="1"/>
  <c r="X1549" i="1"/>
  <c r="X1560" i="1"/>
  <c r="X1571" i="1"/>
  <c r="X1582" i="1"/>
  <c r="X1593" i="1"/>
  <c r="X1604" i="1"/>
  <c r="X1615" i="1"/>
  <c r="X1626" i="1"/>
  <c r="X1637" i="1"/>
  <c r="X1649" i="1"/>
  <c r="X1660" i="1"/>
  <c r="X1671" i="1"/>
  <c r="X1682" i="1"/>
  <c r="X1692" i="1"/>
  <c r="X1702" i="1"/>
  <c r="X1712" i="1"/>
  <c r="X1722" i="1"/>
  <c r="X1732" i="1"/>
  <c r="X1742" i="1"/>
  <c r="X1752" i="1"/>
  <c r="X1762" i="1"/>
  <c r="X1772" i="1"/>
  <c r="X1782" i="1"/>
  <c r="X1792" i="1"/>
  <c r="X1802" i="1"/>
  <c r="W12" i="1"/>
  <c r="W22" i="1"/>
  <c r="W32" i="1"/>
  <c r="W42" i="1"/>
  <c r="X892" i="1"/>
  <c r="X949" i="1"/>
  <c r="X982" i="1"/>
  <c r="X1015" i="1"/>
  <c r="X1047" i="1"/>
  <c r="X1067" i="1"/>
  <c r="X1087" i="1"/>
  <c r="X1107" i="1"/>
  <c r="X1127" i="1"/>
  <c r="X1147" i="1"/>
  <c r="X1167" i="1"/>
  <c r="X1187" i="1"/>
  <c r="X1203" i="1"/>
  <c r="X1221" i="1"/>
  <c r="X1235" i="1"/>
  <c r="X1250" i="1"/>
  <c r="X1263" i="1"/>
  <c r="X1279" i="1"/>
  <c r="X1292" i="1"/>
  <c r="X1307" i="1"/>
  <c r="X1321" i="1"/>
  <c r="X1335" i="1"/>
  <c r="X1347" i="1"/>
  <c r="X1360" i="1"/>
  <c r="X1372" i="1"/>
  <c r="X1383" i="1"/>
  <c r="X1394" i="1"/>
  <c r="X1405" i="1"/>
  <c r="X1416" i="1"/>
  <c r="X1427" i="1"/>
  <c r="X1439" i="1"/>
  <c r="X1450" i="1"/>
  <c r="X1461" i="1"/>
  <c r="X1472" i="1"/>
  <c r="X1483" i="1"/>
  <c r="X1494" i="1"/>
  <c r="X1505" i="1"/>
  <c r="X1516" i="1"/>
  <c r="X1527" i="1"/>
  <c r="X1539" i="1"/>
  <c r="X1550" i="1"/>
  <c r="X1561" i="1"/>
  <c r="X1572" i="1"/>
  <c r="X1583" i="1"/>
  <c r="X1594" i="1"/>
  <c r="X1605" i="1"/>
  <c r="X1616" i="1"/>
  <c r="X1627" i="1"/>
  <c r="X1639" i="1"/>
  <c r="X1650" i="1"/>
  <c r="X1661" i="1"/>
  <c r="X1672" i="1"/>
  <c r="X1683" i="1"/>
  <c r="X1693" i="1"/>
  <c r="X1703" i="1"/>
  <c r="X1713" i="1"/>
  <c r="X1723" i="1"/>
  <c r="X1733" i="1"/>
  <c r="X1743" i="1"/>
  <c r="X1753" i="1"/>
  <c r="X1763" i="1"/>
  <c r="X1773" i="1"/>
  <c r="X1783" i="1"/>
  <c r="X1793" i="1"/>
  <c r="W3" i="1"/>
  <c r="W13" i="1"/>
  <c r="W23" i="1"/>
  <c r="W33" i="1"/>
  <c r="W43" i="1"/>
  <c r="W53" i="1"/>
  <c r="W63" i="1"/>
  <c r="W73" i="1"/>
  <c r="W83" i="1"/>
  <c r="W93" i="1"/>
  <c r="W103" i="1"/>
  <c r="W113" i="1"/>
  <c r="W123" i="1"/>
  <c r="W133" i="1"/>
  <c r="W143" i="1"/>
  <c r="W153" i="1"/>
  <c r="W163" i="1"/>
  <c r="W173" i="1"/>
  <c r="W183" i="1"/>
  <c r="W193" i="1"/>
  <c r="W203" i="1"/>
  <c r="W213" i="1"/>
  <c r="W223" i="1"/>
  <c r="W233" i="1"/>
  <c r="W243" i="1"/>
  <c r="W253" i="1"/>
  <c r="W263" i="1"/>
  <c r="W273" i="1"/>
  <c r="W283" i="1"/>
  <c r="W293" i="1"/>
  <c r="W303" i="1"/>
  <c r="W313" i="1"/>
  <c r="W323" i="1"/>
  <c r="W333" i="1"/>
  <c r="W343" i="1"/>
  <c r="W353" i="1"/>
  <c r="X902" i="1"/>
  <c r="X952" i="1"/>
  <c r="X985" i="1"/>
  <c r="X1019" i="1"/>
  <c r="X1049" i="1"/>
  <c r="X1069" i="1"/>
  <c r="X1089" i="1"/>
  <c r="X1109" i="1"/>
  <c r="X1129" i="1"/>
  <c r="X1149" i="1"/>
  <c r="X1169" i="1"/>
  <c r="X1189" i="1"/>
  <c r="X1205" i="1"/>
  <c r="X1222" i="1"/>
  <c r="X1237" i="1"/>
  <c r="X1251" i="1"/>
  <c r="X1265" i="1"/>
  <c r="X1280" i="1"/>
  <c r="X1293" i="1"/>
  <c r="X1309" i="1"/>
  <c r="X1322" i="1"/>
  <c r="X1336" i="1"/>
  <c r="X1349" i="1"/>
  <c r="X1361" i="1"/>
  <c r="X1373" i="1"/>
  <c r="X1384" i="1"/>
  <c r="X1395" i="1"/>
  <c r="X1406" i="1"/>
  <c r="X1417" i="1"/>
  <c r="X1429" i="1"/>
  <c r="X1440" i="1"/>
  <c r="X1451" i="1"/>
  <c r="X1462" i="1"/>
  <c r="X1473" i="1"/>
  <c r="X1484" i="1"/>
  <c r="X1495" i="1"/>
  <c r="X1506" i="1"/>
  <c r="X1517" i="1"/>
  <c r="X1529" i="1"/>
  <c r="X1540" i="1"/>
  <c r="X1551" i="1"/>
  <c r="X1562" i="1"/>
  <c r="X1573" i="1"/>
  <c r="X1584" i="1"/>
  <c r="X1595" i="1"/>
  <c r="X1606" i="1"/>
  <c r="X1617" i="1"/>
  <c r="X1629" i="1"/>
  <c r="X1640" i="1"/>
  <c r="X1651" i="1"/>
  <c r="X1662" i="1"/>
  <c r="X1673" i="1"/>
  <c r="X1684" i="1"/>
  <c r="X1694" i="1"/>
  <c r="X1704" i="1"/>
  <c r="X1714" i="1"/>
  <c r="X1724" i="1"/>
  <c r="X1734" i="1"/>
  <c r="X1744" i="1"/>
  <c r="X1754" i="1"/>
  <c r="X1764" i="1"/>
  <c r="X1774" i="1"/>
  <c r="X1784" i="1"/>
  <c r="X1794" i="1"/>
  <c r="W4" i="1"/>
  <c r="W14" i="1"/>
  <c r="W24" i="1"/>
  <c r="W34" i="1"/>
  <c r="W44" i="1"/>
  <c r="W54" i="1"/>
  <c r="W64" i="1"/>
  <c r="W74" i="1"/>
  <c r="W84" i="1"/>
  <c r="W94" i="1"/>
  <c r="W104" i="1"/>
  <c r="W114" i="1"/>
  <c r="W124" i="1"/>
  <c r="W134" i="1"/>
  <c r="W144" i="1"/>
  <c r="W154" i="1"/>
  <c r="W164" i="1"/>
  <c r="W174" i="1"/>
  <c r="W184" i="1"/>
  <c r="W194" i="1"/>
  <c r="W204" i="1"/>
  <c r="X912" i="1"/>
  <c r="X955" i="1"/>
  <c r="X989" i="1"/>
  <c r="X1022" i="1"/>
  <c r="X1051" i="1"/>
  <c r="X1071" i="1"/>
  <c r="X1091" i="1"/>
  <c r="X1111" i="1"/>
  <c r="X1131" i="1"/>
  <c r="X1151" i="1"/>
  <c r="X1171" i="1"/>
  <c r="X1191" i="1"/>
  <c r="X1207" i="1"/>
  <c r="X1223" i="1"/>
  <c r="X1239" i="1"/>
  <c r="X1252" i="1"/>
  <c r="X1267" i="1"/>
  <c r="X1281" i="1"/>
  <c r="X1295" i="1"/>
  <c r="X1310" i="1"/>
  <c r="X1323" i="1"/>
  <c r="X1337" i="1"/>
  <c r="X1350" i="1"/>
  <c r="X1362" i="1"/>
  <c r="X1374" i="1"/>
  <c r="X1385" i="1"/>
  <c r="X1396" i="1"/>
  <c r="X1407" i="1"/>
  <c r="X1419" i="1"/>
  <c r="X1430" i="1"/>
  <c r="X1441" i="1"/>
  <c r="X1452" i="1"/>
  <c r="X1463" i="1"/>
  <c r="X1474" i="1"/>
  <c r="X1485" i="1"/>
  <c r="X1496" i="1"/>
  <c r="X1507" i="1"/>
  <c r="X1519" i="1"/>
  <c r="X922" i="1"/>
  <c r="X959" i="1"/>
  <c r="X992" i="1"/>
  <c r="X1025" i="1"/>
  <c r="X1052" i="1"/>
  <c r="X1072" i="1"/>
  <c r="X1092" i="1"/>
  <c r="X1112" i="1"/>
  <c r="X1132" i="1"/>
  <c r="X1152" i="1"/>
  <c r="X1172" i="1"/>
  <c r="X1192" i="1"/>
  <c r="X1209" i="1"/>
  <c r="X1225" i="1"/>
  <c r="X1240" i="1"/>
  <c r="X1253" i="1"/>
  <c r="X1269" i="1"/>
  <c r="X1282" i="1"/>
  <c r="X1297" i="1"/>
  <c r="X1311" i="1"/>
  <c r="X1325" i="1"/>
  <c r="X1339" i="1"/>
  <c r="X1351" i="1"/>
  <c r="X1363" i="1"/>
  <c r="X1375" i="1"/>
  <c r="X1386" i="1"/>
  <c r="X1397" i="1"/>
  <c r="X1409" i="1"/>
  <c r="X1420" i="1"/>
  <c r="X1431" i="1"/>
  <c r="X1442" i="1"/>
  <c r="X1453" i="1"/>
  <c r="X1464" i="1"/>
  <c r="X1475" i="1"/>
  <c r="X1486" i="1"/>
  <c r="X1497" i="1"/>
  <c r="X1509" i="1"/>
  <c r="X1520" i="1"/>
  <c r="X1531" i="1"/>
  <c r="X1542" i="1"/>
  <c r="X1553" i="1"/>
  <c r="X1564" i="1"/>
  <c r="X1575" i="1"/>
  <c r="X1586" i="1"/>
  <c r="X1597" i="1"/>
  <c r="X1609" i="1"/>
  <c r="X1620" i="1"/>
  <c r="X1631" i="1"/>
  <c r="X1642" i="1"/>
  <c r="X1653" i="1"/>
  <c r="X1664" i="1"/>
  <c r="X1675" i="1"/>
  <c r="X1686" i="1"/>
  <c r="X1696" i="1"/>
  <c r="X1706" i="1"/>
  <c r="X1716" i="1"/>
  <c r="X1726" i="1"/>
  <c r="X1736" i="1"/>
  <c r="X1746" i="1"/>
  <c r="X1756" i="1"/>
  <c r="X929" i="1"/>
  <c r="X962" i="1"/>
  <c r="X995" i="1"/>
  <c r="X1029" i="1"/>
  <c r="X1055" i="1"/>
  <c r="X1075" i="1"/>
  <c r="X1095" i="1"/>
  <c r="X1115" i="1"/>
  <c r="X1135" i="1"/>
  <c r="X1155" i="1"/>
  <c r="X1175" i="1"/>
  <c r="X1193" i="1"/>
  <c r="X1211" i="1"/>
  <c r="X1227" i="1"/>
  <c r="X1241" i="1"/>
  <c r="X1255" i="1"/>
  <c r="X1270" i="1"/>
  <c r="X1283" i="1"/>
  <c r="X1299" i="1"/>
  <c r="X1312" i="1"/>
  <c r="X1327" i="1"/>
  <c r="X1340" i="1"/>
  <c r="X1352" i="1"/>
  <c r="X1365" i="1"/>
  <c r="X1376" i="1"/>
  <c r="X1387" i="1"/>
  <c r="X1399" i="1"/>
  <c r="X1410" i="1"/>
  <c r="X1421" i="1"/>
  <c r="X1432" i="1"/>
  <c r="X1443" i="1"/>
  <c r="X1454" i="1"/>
  <c r="X1465" i="1"/>
  <c r="X1476" i="1"/>
  <c r="X1487" i="1"/>
  <c r="X1499" i="1"/>
  <c r="X1510" i="1"/>
  <c r="X1521" i="1"/>
  <c r="X1532" i="1"/>
  <c r="X1543" i="1"/>
  <c r="X1554" i="1"/>
  <c r="X1565" i="1"/>
  <c r="X1576" i="1"/>
  <c r="X1587" i="1"/>
  <c r="X1599" i="1"/>
  <c r="X1610" i="1"/>
  <c r="X1621" i="1"/>
  <c r="X1632" i="1"/>
  <c r="X1643" i="1"/>
  <c r="X1654" i="1"/>
  <c r="X1665" i="1"/>
  <c r="X1676" i="1"/>
  <c r="X1687" i="1"/>
  <c r="X1697" i="1"/>
  <c r="X1707" i="1"/>
  <c r="X1717" i="1"/>
  <c r="X1727" i="1"/>
  <c r="X1737" i="1"/>
  <c r="X1747" i="1"/>
  <c r="X1757" i="1"/>
  <c r="X1767" i="1"/>
  <c r="X1777" i="1"/>
  <c r="X1787" i="1"/>
  <c r="X1797" i="1"/>
  <c r="W7" i="1"/>
  <c r="W17" i="1"/>
  <c r="W27" i="1"/>
  <c r="W37" i="1"/>
  <c r="W47" i="1"/>
  <c r="W57" i="1"/>
  <c r="W67" i="1"/>
  <c r="W77" i="1"/>
  <c r="W87" i="1"/>
  <c r="W97" i="1"/>
  <c r="W107" i="1"/>
  <c r="W117" i="1"/>
  <c r="W127" i="1"/>
  <c r="W137" i="1"/>
  <c r="W147" i="1"/>
  <c r="W157" i="1"/>
  <c r="W167" i="1"/>
  <c r="W177" i="1"/>
  <c r="W187" i="1"/>
  <c r="W197" i="1"/>
  <c r="W207" i="1"/>
  <c r="W217" i="1"/>
  <c r="W227" i="1"/>
  <c r="W237" i="1"/>
  <c r="W247" i="1"/>
  <c r="W257" i="1"/>
  <c r="W267" i="1"/>
  <c r="W277" i="1"/>
  <c r="W287" i="1"/>
  <c r="W297" i="1"/>
  <c r="W307" i="1"/>
  <c r="W317" i="1"/>
  <c r="W327" i="1"/>
  <c r="W337" i="1"/>
  <c r="W347" i="1"/>
  <c r="W357" i="1"/>
  <c r="W367" i="1"/>
  <c r="W377" i="1"/>
  <c r="W387" i="1"/>
  <c r="W397" i="1"/>
  <c r="W407" i="1"/>
  <c r="W417" i="1"/>
  <c r="W427" i="1"/>
  <c r="W437" i="1"/>
  <c r="W447" i="1"/>
  <c r="W457" i="1"/>
  <c r="W467" i="1"/>
  <c r="W477" i="1"/>
  <c r="W487" i="1"/>
  <c r="W497" i="1"/>
  <c r="W507" i="1"/>
  <c r="W517" i="1"/>
  <c r="W527" i="1"/>
  <c r="W537" i="1"/>
  <c r="W547" i="1"/>
  <c r="W557" i="1"/>
  <c r="W567" i="1"/>
  <c r="W577" i="1"/>
  <c r="W587" i="1"/>
  <c r="W597" i="1"/>
  <c r="W607" i="1"/>
  <c r="W617" i="1"/>
  <c r="W627" i="1"/>
  <c r="X932" i="1"/>
  <c r="X965" i="1"/>
  <c r="X999" i="1"/>
  <c r="X1032" i="1"/>
  <c r="X1057" i="1"/>
  <c r="X1077" i="1"/>
  <c r="X1097" i="1"/>
  <c r="X1117" i="1"/>
  <c r="X1137" i="1"/>
  <c r="X1157" i="1"/>
  <c r="X1177" i="1"/>
  <c r="X1195" i="1"/>
  <c r="X1212" i="1"/>
  <c r="X1229" i="1"/>
  <c r="X1242" i="1"/>
  <c r="X1257" i="1"/>
  <c r="X1271" i="1"/>
  <c r="X1285" i="1"/>
  <c r="X1300" i="1"/>
  <c r="X1313" i="1"/>
  <c r="X1329" i="1"/>
  <c r="X1341" i="1"/>
  <c r="X1353" i="1"/>
  <c r="X1366" i="1"/>
  <c r="X1377" i="1"/>
  <c r="X1389" i="1"/>
  <c r="X1400" i="1"/>
  <c r="X1411" i="1"/>
  <c r="X1422" i="1"/>
  <c r="X1433" i="1"/>
  <c r="X1444" i="1"/>
  <c r="X1455" i="1"/>
  <c r="X1466" i="1"/>
  <c r="X1477" i="1"/>
  <c r="X1489" i="1"/>
  <c r="X1500" i="1"/>
  <c r="X1511" i="1"/>
  <c r="X1522" i="1"/>
  <c r="X1533" i="1"/>
  <c r="X1544" i="1"/>
  <c r="X1555" i="1"/>
  <c r="X1566" i="1"/>
  <c r="X1577" i="1"/>
  <c r="X1589" i="1"/>
  <c r="X1600" i="1"/>
  <c r="X1611" i="1"/>
  <c r="X1622" i="1"/>
  <c r="X1633" i="1"/>
  <c r="X1644" i="1"/>
  <c r="X1655" i="1"/>
  <c r="X1666" i="1"/>
  <c r="X1677" i="1"/>
  <c r="X1688" i="1"/>
  <c r="X1698" i="1"/>
  <c r="X1708" i="1"/>
  <c r="X1718" i="1"/>
  <c r="X1728" i="1"/>
  <c r="X1738" i="1"/>
  <c r="X1748" i="1"/>
  <c r="X1758" i="1"/>
  <c r="X1768" i="1"/>
  <c r="X1778" i="1"/>
  <c r="X1788" i="1"/>
  <c r="X1798" i="1"/>
  <c r="W8" i="1"/>
  <c r="W18" i="1"/>
  <c r="W28" i="1"/>
  <c r="W38" i="1"/>
  <c r="W48" i="1"/>
  <c r="W58" i="1"/>
  <c r="W68" i="1"/>
  <c r="W78" i="1"/>
  <c r="W88" i="1"/>
  <c r="W98" i="1"/>
  <c r="W108" i="1"/>
  <c r="W118" i="1"/>
  <c r="X935" i="1"/>
  <c r="X969" i="1"/>
  <c r="X1002" i="1"/>
  <c r="X1035" i="1"/>
  <c r="X1059" i="1"/>
  <c r="X1079" i="1"/>
  <c r="X1099" i="1"/>
  <c r="X1119" i="1"/>
  <c r="X1139" i="1"/>
  <c r="X1159" i="1"/>
  <c r="X1179" i="1"/>
  <c r="X1197" i="1"/>
  <c r="X1213" i="1"/>
  <c r="X1230" i="1"/>
  <c r="X1243" i="1"/>
  <c r="X1259" i="1"/>
  <c r="X1272" i="1"/>
  <c r="X1287" i="1"/>
  <c r="X1301" i="1"/>
  <c r="X1315" i="1"/>
  <c r="X1330" i="1"/>
  <c r="X1342" i="1"/>
  <c r="X1355" i="1"/>
  <c r="X1367" i="1"/>
  <c r="X1379" i="1"/>
  <c r="X1390" i="1"/>
  <c r="X1401" i="1"/>
  <c r="X1412" i="1"/>
  <c r="X1423" i="1"/>
  <c r="X1434" i="1"/>
  <c r="X1445" i="1"/>
  <c r="X1456" i="1"/>
  <c r="X1467" i="1"/>
  <c r="X1479" i="1"/>
  <c r="X1490" i="1"/>
  <c r="X1501" i="1"/>
  <c r="X1512" i="1"/>
  <c r="X1523" i="1"/>
  <c r="X1534" i="1"/>
  <c r="X1545" i="1"/>
  <c r="X1556" i="1"/>
  <c r="X1567" i="1"/>
  <c r="X1579" i="1"/>
  <c r="X1590" i="1"/>
  <c r="X1601" i="1"/>
  <c r="X1612" i="1"/>
  <c r="X1623" i="1"/>
  <c r="X1634" i="1"/>
  <c r="X1645" i="1"/>
  <c r="X1656" i="1"/>
  <c r="X1667" i="1"/>
  <c r="X1679" i="1"/>
  <c r="X1689" i="1"/>
  <c r="X1699" i="1"/>
  <c r="X1709" i="1"/>
  <c r="X1719" i="1"/>
  <c r="X1729" i="1"/>
  <c r="X1739" i="1"/>
  <c r="X1749" i="1"/>
  <c r="X1759" i="1"/>
  <c r="X1769" i="1"/>
  <c r="X1779" i="1"/>
  <c r="X1789" i="1"/>
  <c r="X1799" i="1"/>
  <c r="W9" i="1"/>
  <c r="W19" i="1"/>
  <c r="W29" i="1"/>
  <c r="W39" i="1"/>
  <c r="W49" i="1"/>
  <c r="W59" i="1"/>
  <c r="W69" i="1"/>
  <c r="W79" i="1"/>
  <c r="W89" i="1"/>
  <c r="W99" i="1"/>
  <c r="W109" i="1"/>
  <c r="W119" i="1"/>
  <c r="W129" i="1"/>
  <c r="W139" i="1"/>
  <c r="W149" i="1"/>
  <c r="W159" i="1"/>
  <c r="W169" i="1"/>
  <c r="W179" i="1"/>
  <c r="W189" i="1"/>
  <c r="W199" i="1"/>
  <c r="W209" i="1"/>
  <c r="W219" i="1"/>
  <c r="W229" i="1"/>
  <c r="W239" i="1"/>
  <c r="W249" i="1"/>
  <c r="W259" i="1"/>
  <c r="W269" i="1"/>
  <c r="W279" i="1"/>
  <c r="W289" i="1"/>
  <c r="W299" i="1"/>
  <c r="X1530" i="1"/>
  <c r="X1641" i="1"/>
  <c r="X1745" i="1"/>
  <c r="W5" i="1"/>
  <c r="W41" i="1"/>
  <c r="W66" i="1"/>
  <c r="W90" i="1"/>
  <c r="W110" i="1"/>
  <c r="W128" i="1"/>
  <c r="W145" i="1"/>
  <c r="W161" i="1"/>
  <c r="W178" i="1"/>
  <c r="W195" i="1"/>
  <c r="W211" i="1"/>
  <c r="W225" i="1"/>
  <c r="W240" i="1"/>
  <c r="W254" i="1"/>
  <c r="W268" i="1"/>
  <c r="W282" i="1"/>
  <c r="W296" i="1"/>
  <c r="W310" i="1"/>
  <c r="W322" i="1"/>
  <c r="W335" i="1"/>
  <c r="W348" i="1"/>
  <c r="W360" i="1"/>
  <c r="W371" i="1"/>
  <c r="W382" i="1"/>
  <c r="W393" i="1"/>
  <c r="W404" i="1"/>
  <c r="W415" i="1"/>
  <c r="W426" i="1"/>
  <c r="W438" i="1"/>
  <c r="W449" i="1"/>
  <c r="W460" i="1"/>
  <c r="W471" i="1"/>
  <c r="W482" i="1"/>
  <c r="W493" i="1"/>
  <c r="W504" i="1"/>
  <c r="W515" i="1"/>
  <c r="W526" i="1"/>
  <c r="W538" i="1"/>
  <c r="W549" i="1"/>
  <c r="W560" i="1"/>
  <c r="W571" i="1"/>
  <c r="W582" i="1"/>
  <c r="W593" i="1"/>
  <c r="W604" i="1"/>
  <c r="W615" i="1"/>
  <c r="W626" i="1"/>
  <c r="W637" i="1"/>
  <c r="W647" i="1"/>
  <c r="W657" i="1"/>
  <c r="W667" i="1"/>
  <c r="W677" i="1"/>
  <c r="W687" i="1"/>
  <c r="W697" i="1"/>
  <c r="W707" i="1"/>
  <c r="W717" i="1"/>
  <c r="W727" i="1"/>
  <c r="W737" i="1"/>
  <c r="W747" i="1"/>
  <c r="W757" i="1"/>
  <c r="W767" i="1"/>
  <c r="W777" i="1"/>
  <c r="W787" i="1"/>
  <c r="W797" i="1"/>
  <c r="W807" i="1"/>
  <c r="W817" i="1"/>
  <c r="W827" i="1"/>
  <c r="W837" i="1"/>
  <c r="W847" i="1"/>
  <c r="W857" i="1"/>
  <c r="W867" i="1"/>
  <c r="W877" i="1"/>
  <c r="W887" i="1"/>
  <c r="W897" i="1"/>
  <c r="W907" i="1"/>
  <c r="W917" i="1"/>
  <c r="W927" i="1"/>
  <c r="W937" i="1"/>
  <c r="W947" i="1"/>
  <c r="W957" i="1"/>
  <c r="W967" i="1"/>
  <c r="W977" i="1"/>
  <c r="W987" i="1"/>
  <c r="W997" i="1"/>
  <c r="W1007" i="1"/>
  <c r="W1017" i="1"/>
  <c r="W1027" i="1"/>
  <c r="W1037" i="1"/>
  <c r="W1047" i="1"/>
  <c r="W1057" i="1"/>
  <c r="W1067" i="1"/>
  <c r="W1077" i="1"/>
  <c r="W1087" i="1"/>
  <c r="W1097" i="1"/>
  <c r="W1107" i="1"/>
  <c r="W1117" i="1"/>
  <c r="W1127" i="1"/>
  <c r="W1137" i="1"/>
  <c r="W1147" i="1"/>
  <c r="W1157" i="1"/>
  <c r="W1167" i="1"/>
  <c r="W1177" i="1"/>
  <c r="W1187" i="1"/>
  <c r="W1197" i="1"/>
  <c r="W1207" i="1"/>
  <c r="W1217" i="1"/>
  <c r="W1227" i="1"/>
  <c r="W1237" i="1"/>
  <c r="W1247" i="1"/>
  <c r="W1257" i="1"/>
  <c r="W1267" i="1"/>
  <c r="W1277" i="1"/>
  <c r="W1287" i="1"/>
  <c r="W1297" i="1"/>
  <c r="W1307" i="1"/>
  <c r="W1317" i="1"/>
  <c r="W1327" i="1"/>
  <c r="W1337" i="1"/>
  <c r="W1347" i="1"/>
  <c r="W1357" i="1"/>
  <c r="W1367" i="1"/>
  <c r="W1377" i="1"/>
  <c r="W1387" i="1"/>
  <c r="W1397" i="1"/>
  <c r="W1407" i="1"/>
  <c r="W1417" i="1"/>
  <c r="W1427" i="1"/>
  <c r="W1437" i="1"/>
  <c r="W1447" i="1"/>
  <c r="W1457" i="1"/>
  <c r="X1541" i="1"/>
  <c r="X1652" i="1"/>
  <c r="X1755" i="1"/>
  <c r="W6" i="1"/>
  <c r="W45" i="1"/>
  <c r="W71" i="1"/>
  <c r="W91" i="1"/>
  <c r="W111" i="1"/>
  <c r="W130" i="1"/>
  <c r="W146" i="1"/>
  <c r="W162" i="1"/>
  <c r="W180" i="1"/>
  <c r="W196" i="1"/>
  <c r="W212" i="1"/>
  <c r="W226" i="1"/>
  <c r="W241" i="1"/>
  <c r="W255" i="1"/>
  <c r="W270" i="1"/>
  <c r="W284" i="1"/>
  <c r="W298" i="1"/>
  <c r="W311" i="1"/>
  <c r="W324" i="1"/>
  <c r="W336" i="1"/>
  <c r="W349" i="1"/>
  <c r="W361" i="1"/>
  <c r="W372" i="1"/>
  <c r="W383" i="1"/>
  <c r="W394" i="1"/>
  <c r="W405" i="1"/>
  <c r="W416" i="1"/>
  <c r="W428" i="1"/>
  <c r="W439" i="1"/>
  <c r="W450" i="1"/>
  <c r="W461" i="1"/>
  <c r="W472" i="1"/>
  <c r="W483" i="1"/>
  <c r="W494" i="1"/>
  <c r="W505" i="1"/>
  <c r="W516" i="1"/>
  <c r="W528" i="1"/>
  <c r="W539" i="1"/>
  <c r="W550" i="1"/>
  <c r="W561" i="1"/>
  <c r="W572" i="1"/>
  <c r="W583" i="1"/>
  <c r="W594" i="1"/>
  <c r="W605" i="1"/>
  <c r="W616" i="1"/>
  <c r="W628" i="1"/>
  <c r="W638" i="1"/>
  <c r="W648" i="1"/>
  <c r="W658" i="1"/>
  <c r="W668" i="1"/>
  <c r="W678" i="1"/>
  <c r="W688" i="1"/>
  <c r="W698" i="1"/>
  <c r="W708" i="1"/>
  <c r="W718" i="1"/>
  <c r="W728" i="1"/>
  <c r="W738" i="1"/>
  <c r="W748" i="1"/>
  <c r="W758" i="1"/>
  <c r="W768" i="1"/>
  <c r="W778" i="1"/>
  <c r="W788" i="1"/>
  <c r="W798" i="1"/>
  <c r="W808" i="1"/>
  <c r="W818" i="1"/>
  <c r="W828" i="1"/>
  <c r="W838" i="1"/>
  <c r="W848" i="1"/>
  <c r="W858" i="1"/>
  <c r="W868" i="1"/>
  <c r="W878" i="1"/>
  <c r="W888" i="1"/>
  <c r="W898" i="1"/>
  <c r="W908" i="1"/>
  <c r="W918" i="1"/>
  <c r="W928" i="1"/>
  <c r="W938" i="1"/>
  <c r="W948" i="1"/>
  <c r="W958" i="1"/>
  <c r="W968" i="1"/>
  <c r="W978" i="1"/>
  <c r="W988" i="1"/>
  <c r="W998" i="1"/>
  <c r="W1008" i="1"/>
  <c r="W1018" i="1"/>
  <c r="W1028" i="1"/>
  <c r="W1038" i="1"/>
  <c r="W1048" i="1"/>
  <c r="W1058" i="1"/>
  <c r="W1068" i="1"/>
  <c r="W1078" i="1"/>
  <c r="W1088" i="1"/>
  <c r="W1098" i="1"/>
  <c r="W1108" i="1"/>
  <c r="W1118" i="1"/>
  <c r="W1128" i="1"/>
  <c r="W1138" i="1"/>
  <c r="W1148" i="1"/>
  <c r="W1158" i="1"/>
  <c r="W1168" i="1"/>
  <c r="W1178" i="1"/>
  <c r="W1188" i="1"/>
  <c r="W1198" i="1"/>
  <c r="W1208" i="1"/>
  <c r="W1218" i="1"/>
  <c r="W1228" i="1"/>
  <c r="W1238" i="1"/>
  <c r="W1248" i="1"/>
  <c r="W1258" i="1"/>
  <c r="W1268" i="1"/>
  <c r="W1278" i="1"/>
  <c r="W1288" i="1"/>
  <c r="W1298" i="1"/>
  <c r="W1308" i="1"/>
  <c r="W1318" i="1"/>
  <c r="W1328" i="1"/>
  <c r="W1338" i="1"/>
  <c r="W1348" i="1"/>
  <c r="W1358" i="1"/>
  <c r="W1368" i="1"/>
  <c r="W1378" i="1"/>
  <c r="W1388" i="1"/>
  <c r="W1398" i="1"/>
  <c r="W1408" i="1"/>
  <c r="X1552" i="1"/>
  <c r="X1663" i="1"/>
  <c r="X1765" i="1"/>
  <c r="W15" i="1"/>
  <c r="W46" i="1"/>
  <c r="W72" i="1"/>
  <c r="W92" i="1"/>
  <c r="W112" i="1"/>
  <c r="W131" i="1"/>
  <c r="W148" i="1"/>
  <c r="W165" i="1"/>
  <c r="W181" i="1"/>
  <c r="W198" i="1"/>
  <c r="W214" i="1"/>
  <c r="W228" i="1"/>
  <c r="W242" i="1"/>
  <c r="W256" i="1"/>
  <c r="W271" i="1"/>
  <c r="W285" i="1"/>
  <c r="W300" i="1"/>
  <c r="W312" i="1"/>
  <c r="W325" i="1"/>
  <c r="W338" i="1"/>
  <c r="W350" i="1"/>
  <c r="W362" i="1"/>
  <c r="W373" i="1"/>
  <c r="W384" i="1"/>
  <c r="W395" i="1"/>
  <c r="W406" i="1"/>
  <c r="W418" i="1"/>
  <c r="W429" i="1"/>
  <c r="W440" i="1"/>
  <c r="W451" i="1"/>
  <c r="W462" i="1"/>
  <c r="W473" i="1"/>
  <c r="W484" i="1"/>
  <c r="W495" i="1"/>
  <c r="W506" i="1"/>
  <c r="W518" i="1"/>
  <c r="W529" i="1"/>
  <c r="W540" i="1"/>
  <c r="W551" i="1"/>
  <c r="W562" i="1"/>
  <c r="W573" i="1"/>
  <c r="W584" i="1"/>
  <c r="W595" i="1"/>
  <c r="W606" i="1"/>
  <c r="W618" i="1"/>
  <c r="W629" i="1"/>
  <c r="W639" i="1"/>
  <c r="W649" i="1"/>
  <c r="W659" i="1"/>
  <c r="W669" i="1"/>
  <c r="W679" i="1"/>
  <c r="W689" i="1"/>
  <c r="W699" i="1"/>
  <c r="W709" i="1"/>
  <c r="W719" i="1"/>
  <c r="W729" i="1"/>
  <c r="W739" i="1"/>
  <c r="W749" i="1"/>
  <c r="W759" i="1"/>
  <c r="W769" i="1"/>
  <c r="W779" i="1"/>
  <c r="W789" i="1"/>
  <c r="W799" i="1"/>
  <c r="W809" i="1"/>
  <c r="W819" i="1"/>
  <c r="W829" i="1"/>
  <c r="W839" i="1"/>
  <c r="W849" i="1"/>
  <c r="W859" i="1"/>
  <c r="W869" i="1"/>
  <c r="W879" i="1"/>
  <c r="W889" i="1"/>
  <c r="W899" i="1"/>
  <c r="W909" i="1"/>
  <c r="W919" i="1"/>
  <c r="W929" i="1"/>
  <c r="W939" i="1"/>
  <c r="W949" i="1"/>
  <c r="W959" i="1"/>
  <c r="W969" i="1"/>
  <c r="W979" i="1"/>
  <c r="W989" i="1"/>
  <c r="W999" i="1"/>
  <c r="W1009" i="1"/>
  <c r="W1019" i="1"/>
  <c r="W1029" i="1"/>
  <c r="W1039" i="1"/>
  <c r="W1049" i="1"/>
  <c r="W1059" i="1"/>
  <c r="W1069" i="1"/>
  <c r="W1079" i="1"/>
  <c r="W1089" i="1"/>
  <c r="W1099" i="1"/>
  <c r="X1563" i="1"/>
  <c r="X1674" i="1"/>
  <c r="X1766" i="1"/>
  <c r="W16" i="1"/>
  <c r="W51" i="1"/>
  <c r="W75" i="1"/>
  <c r="W95" i="1"/>
  <c r="W115" i="1"/>
  <c r="W132" i="1"/>
  <c r="W150" i="1"/>
  <c r="W166" i="1"/>
  <c r="W182" i="1"/>
  <c r="W200" i="1"/>
  <c r="W215" i="1"/>
  <c r="W230" i="1"/>
  <c r="W244" i="1"/>
  <c r="W258" i="1"/>
  <c r="W272" i="1"/>
  <c r="W286" i="1"/>
  <c r="W301" i="1"/>
  <c r="W314" i="1"/>
  <c r="W326" i="1"/>
  <c r="W339" i="1"/>
  <c r="W351" i="1"/>
  <c r="W363" i="1"/>
  <c r="W374" i="1"/>
  <c r="W385" i="1"/>
  <c r="W396" i="1"/>
  <c r="W408" i="1"/>
  <c r="W419" i="1"/>
  <c r="W430" i="1"/>
  <c r="W441" i="1"/>
  <c r="W452" i="1"/>
  <c r="W463" i="1"/>
  <c r="W474" i="1"/>
  <c r="W485" i="1"/>
  <c r="W496" i="1"/>
  <c r="W508" i="1"/>
  <c r="W519" i="1"/>
  <c r="W530" i="1"/>
  <c r="W541" i="1"/>
  <c r="W552" i="1"/>
  <c r="W563" i="1"/>
  <c r="W574" i="1"/>
  <c r="W585" i="1"/>
  <c r="W596" i="1"/>
  <c r="W608" i="1"/>
  <c r="W619" i="1"/>
  <c r="W630" i="1"/>
  <c r="W640" i="1"/>
  <c r="W650" i="1"/>
  <c r="W660" i="1"/>
  <c r="W670" i="1"/>
  <c r="W680" i="1"/>
  <c r="W690" i="1"/>
  <c r="W700" i="1"/>
  <c r="W710" i="1"/>
  <c r="W720" i="1"/>
  <c r="W730" i="1"/>
  <c r="W740" i="1"/>
  <c r="W750" i="1"/>
  <c r="W760" i="1"/>
  <c r="W770" i="1"/>
  <c r="W780" i="1"/>
  <c r="W790" i="1"/>
  <c r="W800" i="1"/>
  <c r="W810" i="1"/>
  <c r="W820" i="1"/>
  <c r="W830" i="1"/>
  <c r="W840" i="1"/>
  <c r="W850" i="1"/>
  <c r="W860" i="1"/>
  <c r="W870" i="1"/>
  <c r="W880" i="1"/>
  <c r="W890" i="1"/>
  <c r="W900" i="1"/>
  <c r="W910" i="1"/>
  <c r="W920" i="1"/>
  <c r="W930" i="1"/>
  <c r="W940" i="1"/>
  <c r="W950" i="1"/>
  <c r="W960" i="1"/>
  <c r="W970" i="1"/>
  <c r="W980" i="1"/>
  <c r="W990" i="1"/>
  <c r="W1000" i="1"/>
  <c r="W1010" i="1"/>
  <c r="W1020" i="1"/>
  <c r="W1030" i="1"/>
  <c r="W1040" i="1"/>
  <c r="W1050" i="1"/>
  <c r="W1060" i="1"/>
  <c r="W1070" i="1"/>
  <c r="W1080" i="1"/>
  <c r="W1090" i="1"/>
  <c r="W1100" i="1"/>
  <c r="W1110" i="1"/>
  <c r="W1120" i="1"/>
  <c r="W1130" i="1"/>
  <c r="W1140" i="1"/>
  <c r="W1150" i="1"/>
  <c r="W1160" i="1"/>
  <c r="W1170" i="1"/>
  <c r="W1180" i="1"/>
  <c r="W1190" i="1"/>
  <c r="W1200" i="1"/>
  <c r="W1210" i="1"/>
  <c r="W1220" i="1"/>
  <c r="W1230" i="1"/>
  <c r="W1240" i="1"/>
  <c r="W1250" i="1"/>
  <c r="W1260" i="1"/>
  <c r="W1270" i="1"/>
  <c r="W1280" i="1"/>
  <c r="W1290" i="1"/>
  <c r="W1300" i="1"/>
  <c r="X1574" i="1"/>
  <c r="X1685" i="1"/>
  <c r="X1775" i="1"/>
  <c r="W21" i="1"/>
  <c r="W52" i="1"/>
  <c r="W76" i="1"/>
  <c r="W96" i="1"/>
  <c r="W116" i="1"/>
  <c r="W135" i="1"/>
  <c r="W151" i="1"/>
  <c r="W168" i="1"/>
  <c r="W185" i="1"/>
  <c r="W201" i="1"/>
  <c r="W216" i="1"/>
  <c r="W231" i="1"/>
  <c r="W245" i="1"/>
  <c r="W260" i="1"/>
  <c r="W274" i="1"/>
  <c r="W288" i="1"/>
  <c r="W302" i="1"/>
  <c r="W315" i="1"/>
  <c r="W328" i="1"/>
  <c r="W340" i="1"/>
  <c r="W352" i="1"/>
  <c r="W364" i="1"/>
  <c r="W375" i="1"/>
  <c r="W386" i="1"/>
  <c r="W398" i="1"/>
  <c r="W409" i="1"/>
  <c r="W420" i="1"/>
  <c r="W431" i="1"/>
  <c r="W442" i="1"/>
  <c r="W453" i="1"/>
  <c r="W464" i="1"/>
  <c r="W475" i="1"/>
  <c r="W486" i="1"/>
  <c r="W498" i="1"/>
  <c r="W509" i="1"/>
  <c r="W520" i="1"/>
  <c r="W531" i="1"/>
  <c r="W542" i="1"/>
  <c r="W553" i="1"/>
  <c r="W564" i="1"/>
  <c r="W575" i="1"/>
  <c r="W586" i="1"/>
  <c r="W598" i="1"/>
  <c r="W609" i="1"/>
  <c r="W620" i="1"/>
  <c r="W631" i="1"/>
  <c r="W641" i="1"/>
  <c r="W651" i="1"/>
  <c r="W661" i="1"/>
  <c r="W671" i="1"/>
  <c r="W681" i="1"/>
  <c r="W691" i="1"/>
  <c r="W701" i="1"/>
  <c r="W711" i="1"/>
  <c r="W721" i="1"/>
  <c r="W731" i="1"/>
  <c r="W741" i="1"/>
  <c r="W751" i="1"/>
  <c r="W761" i="1"/>
  <c r="W771" i="1"/>
  <c r="W781" i="1"/>
  <c r="W791" i="1"/>
  <c r="W801" i="1"/>
  <c r="W811" i="1"/>
  <c r="W821" i="1"/>
  <c r="W831" i="1"/>
  <c r="W841" i="1"/>
  <c r="W851" i="1"/>
  <c r="W861" i="1"/>
  <c r="W871" i="1"/>
  <c r="W881" i="1"/>
  <c r="W891" i="1"/>
  <c r="W901" i="1"/>
  <c r="W911" i="1"/>
  <c r="W921" i="1"/>
  <c r="W931" i="1"/>
  <c r="W941" i="1"/>
  <c r="W951" i="1"/>
  <c r="W961" i="1"/>
  <c r="W971" i="1"/>
  <c r="W981" i="1"/>
  <c r="W991" i="1"/>
  <c r="W1001" i="1"/>
  <c r="W1011" i="1"/>
  <c r="W1021" i="1"/>
  <c r="W1031" i="1"/>
  <c r="W1041" i="1"/>
  <c r="W1051" i="1"/>
  <c r="W1061" i="1"/>
  <c r="W1071" i="1"/>
  <c r="W1081" i="1"/>
  <c r="W1091" i="1"/>
  <c r="W1101" i="1"/>
  <c r="W1111" i="1"/>
  <c r="W1121" i="1"/>
  <c r="W1131" i="1"/>
  <c r="W1141" i="1"/>
  <c r="X1585" i="1"/>
  <c r="X1695" i="1"/>
  <c r="X1776" i="1"/>
  <c r="W25" i="1"/>
  <c r="W55" i="1"/>
  <c r="W80" i="1"/>
  <c r="W100" i="1"/>
  <c r="W120" i="1"/>
  <c r="W136" i="1"/>
  <c r="W152" i="1"/>
  <c r="W170" i="1"/>
  <c r="W186" i="1"/>
  <c r="W202" i="1"/>
  <c r="W218" i="1"/>
  <c r="W232" i="1"/>
  <c r="W246" i="1"/>
  <c r="W261" i="1"/>
  <c r="W275" i="1"/>
  <c r="W290" i="1"/>
  <c r="W304" i="1"/>
  <c r="W316" i="1"/>
  <c r="W329" i="1"/>
  <c r="W341" i="1"/>
  <c r="W354" i="1"/>
  <c r="W365" i="1"/>
  <c r="W376" i="1"/>
  <c r="W388" i="1"/>
  <c r="W399" i="1"/>
  <c r="W410" i="1"/>
  <c r="W421" i="1"/>
  <c r="W432" i="1"/>
  <c r="W443" i="1"/>
  <c r="W454" i="1"/>
  <c r="W465" i="1"/>
  <c r="W476" i="1"/>
  <c r="W488" i="1"/>
  <c r="W499" i="1"/>
  <c r="W510" i="1"/>
  <c r="W521" i="1"/>
  <c r="W532" i="1"/>
  <c r="W543" i="1"/>
  <c r="W554" i="1"/>
  <c r="W565" i="1"/>
  <c r="W576" i="1"/>
  <c r="W588" i="1"/>
  <c r="W599" i="1"/>
  <c r="W610" i="1"/>
  <c r="W621" i="1"/>
  <c r="W632" i="1"/>
  <c r="W642" i="1"/>
  <c r="W652" i="1"/>
  <c r="W662" i="1"/>
  <c r="W672" i="1"/>
  <c r="W682" i="1"/>
  <c r="W692" i="1"/>
  <c r="W702" i="1"/>
  <c r="W712" i="1"/>
  <c r="W722" i="1"/>
  <c r="W732" i="1"/>
  <c r="W742" i="1"/>
  <c r="W752" i="1"/>
  <c r="W762" i="1"/>
  <c r="W772" i="1"/>
  <c r="W782" i="1"/>
  <c r="W792" i="1"/>
  <c r="W802" i="1"/>
  <c r="W812" i="1"/>
  <c r="W822" i="1"/>
  <c r="W832" i="1"/>
  <c r="W842" i="1"/>
  <c r="W852" i="1"/>
  <c r="W862" i="1"/>
  <c r="W872" i="1"/>
  <c r="W882" i="1"/>
  <c r="W892" i="1"/>
  <c r="W902" i="1"/>
  <c r="W912" i="1"/>
  <c r="W922" i="1"/>
  <c r="W932" i="1"/>
  <c r="W942" i="1"/>
  <c r="W952" i="1"/>
  <c r="W962" i="1"/>
  <c r="W972" i="1"/>
  <c r="W982" i="1"/>
  <c r="W992" i="1"/>
  <c r="W1002" i="1"/>
  <c r="W1012" i="1"/>
  <c r="W1022" i="1"/>
  <c r="W1032" i="1"/>
  <c r="W1042" i="1"/>
  <c r="W1052" i="1"/>
  <c r="W1062" i="1"/>
  <c r="W1072" i="1"/>
  <c r="W1082" i="1"/>
  <c r="W1092" i="1"/>
  <c r="W1102" i="1"/>
  <c r="W1112" i="1"/>
  <c r="W1122" i="1"/>
  <c r="W1132" i="1"/>
  <c r="W1142" i="1"/>
  <c r="W1152" i="1"/>
  <c r="W1162" i="1"/>
  <c r="W1172" i="1"/>
  <c r="W1182" i="1"/>
  <c r="W1192" i="1"/>
  <c r="W1202" i="1"/>
  <c r="X1596" i="1"/>
  <c r="X1705" i="1"/>
  <c r="X1785" i="1"/>
  <c r="W26" i="1"/>
  <c r="W56" i="1"/>
  <c r="W81" i="1"/>
  <c r="W101" i="1"/>
  <c r="W121" i="1"/>
  <c r="W138" i="1"/>
  <c r="W155" i="1"/>
  <c r="W171" i="1"/>
  <c r="W188" i="1"/>
  <c r="W205" i="1"/>
  <c r="W220" i="1"/>
  <c r="W234" i="1"/>
  <c r="W248" i="1"/>
  <c r="W262" i="1"/>
  <c r="W276" i="1"/>
  <c r="W291" i="1"/>
  <c r="W305" i="1"/>
  <c r="W318" i="1"/>
  <c r="W330" i="1"/>
  <c r="W342" i="1"/>
  <c r="W355" i="1"/>
  <c r="W366" i="1"/>
  <c r="W378" i="1"/>
  <c r="W389" i="1"/>
  <c r="W400" i="1"/>
  <c r="W411" i="1"/>
  <c r="W422" i="1"/>
  <c r="W433" i="1"/>
  <c r="W444" i="1"/>
  <c r="W455" i="1"/>
  <c r="W466" i="1"/>
  <c r="W478" i="1"/>
  <c r="W489" i="1"/>
  <c r="W500" i="1"/>
  <c r="W511" i="1"/>
  <c r="W522" i="1"/>
  <c r="W533" i="1"/>
  <c r="W544" i="1"/>
  <c r="W555" i="1"/>
  <c r="W566" i="1"/>
  <c r="W578" i="1"/>
  <c r="W589" i="1"/>
  <c r="W600" i="1"/>
  <c r="W611" i="1"/>
  <c r="W622" i="1"/>
  <c r="W633" i="1"/>
  <c r="W643" i="1"/>
  <c r="W653" i="1"/>
  <c r="W663" i="1"/>
  <c r="W673" i="1"/>
  <c r="W683" i="1"/>
  <c r="W693" i="1"/>
  <c r="W703" i="1"/>
  <c r="W713" i="1"/>
  <c r="W723" i="1"/>
  <c r="W733" i="1"/>
  <c r="W743" i="1"/>
  <c r="W753" i="1"/>
  <c r="W763" i="1"/>
  <c r="W773" i="1"/>
  <c r="W783" i="1"/>
  <c r="W793" i="1"/>
  <c r="W803" i="1"/>
  <c r="W813" i="1"/>
  <c r="W823" i="1"/>
  <c r="W833" i="1"/>
  <c r="W843" i="1"/>
  <c r="W853" i="1"/>
  <c r="W863" i="1"/>
  <c r="W873" i="1"/>
  <c r="W883" i="1"/>
  <c r="W893" i="1"/>
  <c r="W903" i="1"/>
  <c r="W913" i="1"/>
  <c r="W923" i="1"/>
  <c r="W933" i="1"/>
  <c r="W943" i="1"/>
  <c r="W953" i="1"/>
  <c r="W963" i="1"/>
  <c r="W973" i="1"/>
  <c r="W983" i="1"/>
  <c r="W993" i="1"/>
  <c r="X1607" i="1"/>
  <c r="X1715" i="1"/>
  <c r="X1786" i="1"/>
  <c r="W31" i="1"/>
  <c r="W61" i="1"/>
  <c r="W82" i="1"/>
  <c r="W102" i="1"/>
  <c r="W122" i="1"/>
  <c r="W140" i="1"/>
  <c r="W156" i="1"/>
  <c r="W172" i="1"/>
  <c r="W190" i="1"/>
  <c r="W206" i="1"/>
  <c r="W221" i="1"/>
  <c r="W235" i="1"/>
  <c r="W250" i="1"/>
  <c r="W264" i="1"/>
  <c r="W278" i="1"/>
  <c r="W292" i="1"/>
  <c r="W306" i="1"/>
  <c r="W319" i="1"/>
  <c r="W331" i="1"/>
  <c r="W344" i="1"/>
  <c r="W356" i="1"/>
  <c r="W368" i="1"/>
  <c r="W379" i="1"/>
  <c r="W390" i="1"/>
  <c r="W401" i="1"/>
  <c r="W412" i="1"/>
  <c r="W423" i="1"/>
  <c r="W434" i="1"/>
  <c r="W445" i="1"/>
  <c r="W456" i="1"/>
  <c r="W468" i="1"/>
  <c r="W479" i="1"/>
  <c r="W490" i="1"/>
  <c r="W501" i="1"/>
  <c r="W512" i="1"/>
  <c r="W523" i="1"/>
  <c r="W534" i="1"/>
  <c r="W545" i="1"/>
  <c r="W556" i="1"/>
  <c r="W568" i="1"/>
  <c r="W579" i="1"/>
  <c r="W590" i="1"/>
  <c r="W601" i="1"/>
  <c r="W612" i="1"/>
  <c r="W623" i="1"/>
  <c r="W634" i="1"/>
  <c r="W644" i="1"/>
  <c r="W654" i="1"/>
  <c r="W664" i="1"/>
  <c r="W674" i="1"/>
  <c r="W684" i="1"/>
  <c r="W694" i="1"/>
  <c r="W704" i="1"/>
  <c r="W714" i="1"/>
  <c r="W724" i="1"/>
  <c r="W734" i="1"/>
  <c r="W744" i="1"/>
  <c r="W754" i="1"/>
  <c r="W764" i="1"/>
  <c r="W774" i="1"/>
  <c r="W784" i="1"/>
  <c r="W794" i="1"/>
  <c r="W804" i="1"/>
  <c r="W814" i="1"/>
  <c r="W824" i="1"/>
  <c r="W834" i="1"/>
  <c r="W844" i="1"/>
  <c r="W854" i="1"/>
  <c r="W864" i="1"/>
  <c r="W874" i="1"/>
  <c r="W884" i="1"/>
  <c r="W894" i="1"/>
  <c r="W904" i="1"/>
  <c r="W914" i="1"/>
  <c r="W924" i="1"/>
  <c r="W934" i="1"/>
  <c r="W944" i="1"/>
  <c r="W954" i="1"/>
  <c r="W964" i="1"/>
  <c r="W974" i="1"/>
  <c r="W984" i="1"/>
  <c r="W994" i="1"/>
  <c r="W1004" i="1"/>
  <c r="W1014" i="1"/>
  <c r="W1024" i="1"/>
  <c r="W1034" i="1"/>
  <c r="W1044" i="1"/>
  <c r="W1054" i="1"/>
  <c r="W1064" i="1"/>
  <c r="W1074" i="1"/>
  <c r="W1084" i="1"/>
  <c r="W1094" i="1"/>
  <c r="W1104" i="1"/>
  <c r="W1114" i="1"/>
  <c r="W1124" i="1"/>
  <c r="W1134" i="1"/>
  <c r="W1144" i="1"/>
  <c r="W1154" i="1"/>
  <c r="W1164" i="1"/>
  <c r="W1174" i="1"/>
  <c r="W1184" i="1"/>
  <c r="W1194" i="1"/>
  <c r="W1204" i="1"/>
  <c r="X1619" i="1"/>
  <c r="X1725" i="1"/>
  <c r="X1795" i="1"/>
  <c r="W35" i="1"/>
  <c r="W62" i="1"/>
  <c r="W85" i="1"/>
  <c r="W105" i="1"/>
  <c r="W125" i="1"/>
  <c r="W141" i="1"/>
  <c r="W158" i="1"/>
  <c r="W175" i="1"/>
  <c r="W191" i="1"/>
  <c r="W208" i="1"/>
  <c r="W222" i="1"/>
  <c r="W236" i="1"/>
  <c r="W251" i="1"/>
  <c r="W265" i="1"/>
  <c r="W280" i="1"/>
  <c r="W294" i="1"/>
  <c r="W308" i="1"/>
  <c r="W320" i="1"/>
  <c r="W332" i="1"/>
  <c r="W345" i="1"/>
  <c r="W358" i="1"/>
  <c r="W369" i="1"/>
  <c r="W380" i="1"/>
  <c r="W391" i="1"/>
  <c r="W402" i="1"/>
  <c r="W413" i="1"/>
  <c r="W424" i="1"/>
  <c r="W435" i="1"/>
  <c r="W446" i="1"/>
  <c r="W458" i="1"/>
  <c r="W469" i="1"/>
  <c r="W480" i="1"/>
  <c r="W491" i="1"/>
  <c r="W502" i="1"/>
  <c r="W513" i="1"/>
  <c r="W524" i="1"/>
  <c r="W535" i="1"/>
  <c r="W546" i="1"/>
  <c r="W558" i="1"/>
  <c r="W569" i="1"/>
  <c r="W580" i="1"/>
  <c r="W591" i="1"/>
  <c r="W602" i="1"/>
  <c r="W613" i="1"/>
  <c r="W624" i="1"/>
  <c r="W635" i="1"/>
  <c r="W645" i="1"/>
  <c r="W655" i="1"/>
  <c r="W665" i="1"/>
  <c r="W675" i="1"/>
  <c r="W685" i="1"/>
  <c r="W695" i="1"/>
  <c r="W705" i="1"/>
  <c r="W715" i="1"/>
  <c r="W725" i="1"/>
  <c r="W735" i="1"/>
  <c r="W745" i="1"/>
  <c r="W755" i="1"/>
  <c r="W765" i="1"/>
  <c r="W775" i="1"/>
  <c r="W785" i="1"/>
  <c r="W795" i="1"/>
  <c r="W805" i="1"/>
  <c r="W815" i="1"/>
  <c r="W825" i="1"/>
  <c r="W835" i="1"/>
  <c r="W845" i="1"/>
  <c r="W855" i="1"/>
  <c r="W865" i="1"/>
  <c r="W875" i="1"/>
  <c r="W885" i="1"/>
  <c r="W895" i="1"/>
  <c r="W905" i="1"/>
  <c r="W915" i="1"/>
  <c r="W925" i="1"/>
  <c r="W935" i="1"/>
  <c r="W945" i="1"/>
  <c r="W955" i="1"/>
  <c r="W965" i="1"/>
  <c r="W975" i="1"/>
  <c r="W985" i="1"/>
  <c r="W995" i="1"/>
  <c r="W1005" i="1"/>
  <c r="X1630" i="1"/>
  <c r="X1735" i="1"/>
  <c r="X1796" i="1"/>
  <c r="W36" i="1"/>
  <c r="W65" i="1"/>
  <c r="W86" i="1"/>
  <c r="W106" i="1"/>
  <c r="W126" i="1"/>
  <c r="W142" i="1"/>
  <c r="W160" i="1"/>
  <c r="W176" i="1"/>
  <c r="W192" i="1"/>
  <c r="W210" i="1"/>
  <c r="W224" i="1"/>
  <c r="W238" i="1"/>
  <c r="W252" i="1"/>
  <c r="W266" i="1"/>
  <c r="W281" i="1"/>
  <c r="W295" i="1"/>
  <c r="W309" i="1"/>
  <c r="W321" i="1"/>
  <c r="W334" i="1"/>
  <c r="W346" i="1"/>
  <c r="W359" i="1"/>
  <c r="W370" i="1"/>
  <c r="W381" i="1"/>
  <c r="W392" i="1"/>
  <c r="W403" i="1"/>
  <c r="W414" i="1"/>
  <c r="W425" i="1"/>
  <c r="W436" i="1"/>
  <c r="W448" i="1"/>
  <c r="W459" i="1"/>
  <c r="W470" i="1"/>
  <c r="W481" i="1"/>
  <c r="W492" i="1"/>
  <c r="W503" i="1"/>
  <c r="W514" i="1"/>
  <c r="W525" i="1"/>
  <c r="W536" i="1"/>
  <c r="W548" i="1"/>
  <c r="W559" i="1"/>
  <c r="W570" i="1"/>
  <c r="W581" i="1"/>
  <c r="W592" i="1"/>
  <c r="W603" i="1"/>
  <c r="W614" i="1"/>
  <c r="W625" i="1"/>
  <c r="W636" i="1"/>
  <c r="W646" i="1"/>
  <c r="W656" i="1"/>
  <c r="W666" i="1"/>
  <c r="W676" i="1"/>
  <c r="W686" i="1"/>
  <c r="W696" i="1"/>
  <c r="W706" i="1"/>
  <c r="W716" i="1"/>
  <c r="W726" i="1"/>
  <c r="W736" i="1"/>
  <c r="W746" i="1"/>
  <c r="W756" i="1"/>
  <c r="W766" i="1"/>
  <c r="W776" i="1"/>
  <c r="W786" i="1"/>
  <c r="W796" i="1"/>
  <c r="W806" i="1"/>
  <c r="W816" i="1"/>
  <c r="W826" i="1"/>
  <c r="W836" i="1"/>
  <c r="W846" i="1"/>
  <c r="W856" i="1"/>
  <c r="W866" i="1"/>
  <c r="W876" i="1"/>
  <c r="W976" i="1"/>
  <c r="W1026" i="1"/>
  <c r="W1063" i="1"/>
  <c r="W1095" i="1"/>
  <c r="W1123" i="1"/>
  <c r="W1146" i="1"/>
  <c r="W1166" i="1"/>
  <c r="W1186" i="1"/>
  <c r="W1206" i="1"/>
  <c r="W1222" i="1"/>
  <c r="W1235" i="1"/>
  <c r="W1251" i="1"/>
  <c r="W1264" i="1"/>
  <c r="W1279" i="1"/>
  <c r="W1293" i="1"/>
  <c r="W1306" i="1"/>
  <c r="W1320" i="1"/>
  <c r="W1332" i="1"/>
  <c r="W1344" i="1"/>
  <c r="W1356" i="1"/>
  <c r="W1370" i="1"/>
  <c r="W1382" i="1"/>
  <c r="W1394" i="1"/>
  <c r="W1406" i="1"/>
  <c r="W1419" i="1"/>
  <c r="W1430" i="1"/>
  <c r="W1441" i="1"/>
  <c r="W1452" i="1"/>
  <c r="W1463" i="1"/>
  <c r="W1473" i="1"/>
  <c r="W1483" i="1"/>
  <c r="W1493" i="1"/>
  <c r="W1503" i="1"/>
  <c r="W1513" i="1"/>
  <c r="W1523" i="1"/>
  <c r="W1533" i="1"/>
  <c r="W1543" i="1"/>
  <c r="W1553" i="1"/>
  <c r="W1563" i="1"/>
  <c r="W1573" i="1"/>
  <c r="W1583" i="1"/>
  <c r="W1593" i="1"/>
  <c r="W1603" i="1"/>
  <c r="W1613" i="1"/>
  <c r="W1623" i="1"/>
  <c r="W1633" i="1"/>
  <c r="W1643" i="1"/>
  <c r="W1653" i="1"/>
  <c r="W1663" i="1"/>
  <c r="W1673" i="1"/>
  <c r="W1683" i="1"/>
  <c r="W1693" i="1"/>
  <c r="W1703" i="1"/>
  <c r="W1713" i="1"/>
  <c r="W1723" i="1"/>
  <c r="W1733" i="1"/>
  <c r="W1743" i="1"/>
  <c r="W1753" i="1"/>
  <c r="W1763" i="1"/>
  <c r="W1773" i="1"/>
  <c r="W1783" i="1"/>
  <c r="W1793" i="1"/>
  <c r="V3" i="1"/>
  <c r="V13" i="1"/>
  <c r="V23" i="1"/>
  <c r="V33" i="1"/>
  <c r="V43" i="1"/>
  <c r="V53" i="1"/>
  <c r="V63" i="1"/>
  <c r="V73" i="1"/>
  <c r="V83" i="1"/>
  <c r="V93" i="1"/>
  <c r="V103" i="1"/>
  <c r="V113" i="1"/>
  <c r="V123" i="1"/>
  <c r="V133" i="1"/>
  <c r="V143" i="1"/>
  <c r="V153" i="1"/>
  <c r="V163" i="1"/>
  <c r="V173" i="1"/>
  <c r="V183" i="1"/>
  <c r="V193" i="1"/>
  <c r="V203" i="1"/>
  <c r="V213" i="1"/>
  <c r="V223" i="1"/>
  <c r="V233" i="1"/>
  <c r="V243" i="1"/>
  <c r="V253" i="1"/>
  <c r="V263" i="1"/>
  <c r="V273" i="1"/>
  <c r="V283" i="1"/>
  <c r="V293" i="1"/>
  <c r="V303" i="1"/>
  <c r="V313" i="1"/>
  <c r="V323" i="1"/>
  <c r="V333" i="1"/>
  <c r="V343" i="1"/>
  <c r="V353" i="1"/>
  <c r="V363" i="1"/>
  <c r="V373" i="1"/>
  <c r="V383" i="1"/>
  <c r="V393" i="1"/>
  <c r="V403" i="1"/>
  <c r="V413" i="1"/>
  <c r="V423" i="1"/>
  <c r="V433" i="1"/>
  <c r="V443" i="1"/>
  <c r="V453" i="1"/>
  <c r="V463" i="1"/>
  <c r="V473" i="1"/>
  <c r="V483" i="1"/>
  <c r="W886" i="1"/>
  <c r="W986" i="1"/>
  <c r="W1033" i="1"/>
  <c r="W1065" i="1"/>
  <c r="W1096" i="1"/>
  <c r="W1125" i="1"/>
  <c r="W1149" i="1"/>
  <c r="W1169" i="1"/>
  <c r="W1189" i="1"/>
  <c r="W1209" i="1"/>
  <c r="W1223" i="1"/>
  <c r="W1236" i="1"/>
  <c r="W1252" i="1"/>
  <c r="W1265" i="1"/>
  <c r="W1281" i="1"/>
  <c r="W1294" i="1"/>
  <c r="W1309" i="1"/>
  <c r="W1321" i="1"/>
  <c r="W1333" i="1"/>
  <c r="W1345" i="1"/>
  <c r="W1359" i="1"/>
  <c r="W1371" i="1"/>
  <c r="W1383" i="1"/>
  <c r="W1395" i="1"/>
  <c r="W1409" i="1"/>
  <c r="W1420" i="1"/>
  <c r="W1431" i="1"/>
  <c r="W1442" i="1"/>
  <c r="W1453" i="1"/>
  <c r="W1464" i="1"/>
  <c r="W1474" i="1"/>
  <c r="W1484" i="1"/>
  <c r="W1494" i="1"/>
  <c r="W1504" i="1"/>
  <c r="W1514" i="1"/>
  <c r="W1524" i="1"/>
  <c r="W1534" i="1"/>
  <c r="W1544" i="1"/>
  <c r="W1554" i="1"/>
  <c r="W1564" i="1"/>
  <c r="W1574" i="1"/>
  <c r="W1584" i="1"/>
  <c r="W1594" i="1"/>
  <c r="W1604" i="1"/>
  <c r="W1614" i="1"/>
  <c r="W1624" i="1"/>
  <c r="W1634" i="1"/>
  <c r="W1644" i="1"/>
  <c r="W1654" i="1"/>
  <c r="W1664" i="1"/>
  <c r="W1674" i="1"/>
  <c r="W1684" i="1"/>
  <c r="W1694" i="1"/>
  <c r="W1704" i="1"/>
  <c r="W1714" i="1"/>
  <c r="W1724" i="1"/>
  <c r="W1734" i="1"/>
  <c r="W1744" i="1"/>
  <c r="W1754" i="1"/>
  <c r="W1764" i="1"/>
  <c r="W1774" i="1"/>
  <c r="W1784" i="1"/>
  <c r="W1794" i="1"/>
  <c r="V4" i="1"/>
  <c r="V14" i="1"/>
  <c r="V24" i="1"/>
  <c r="V34" i="1"/>
  <c r="V44" i="1"/>
  <c r="V54" i="1"/>
  <c r="V64" i="1"/>
  <c r="V74" i="1"/>
  <c r="V84" i="1"/>
  <c r="V94" i="1"/>
  <c r="V104" i="1"/>
  <c r="W896" i="1"/>
  <c r="W996" i="1"/>
  <c r="W1035" i="1"/>
  <c r="W1066" i="1"/>
  <c r="W1103" i="1"/>
  <c r="W1126" i="1"/>
  <c r="W1151" i="1"/>
  <c r="W1171" i="1"/>
  <c r="W1191" i="1"/>
  <c r="W1211" i="1"/>
  <c r="W1224" i="1"/>
  <c r="W1239" i="1"/>
  <c r="W1253" i="1"/>
  <c r="W1266" i="1"/>
  <c r="W1282" i="1"/>
  <c r="W1295" i="1"/>
  <c r="W1310" i="1"/>
  <c r="W1322" i="1"/>
  <c r="W1334" i="1"/>
  <c r="W1346" i="1"/>
  <c r="W1360" i="1"/>
  <c r="W1372" i="1"/>
  <c r="W1384" i="1"/>
  <c r="W1396" i="1"/>
  <c r="W1410" i="1"/>
  <c r="W1421" i="1"/>
  <c r="W1432" i="1"/>
  <c r="W1443" i="1"/>
  <c r="W1454" i="1"/>
  <c r="W1465" i="1"/>
  <c r="W1475" i="1"/>
  <c r="W1485" i="1"/>
  <c r="W1495" i="1"/>
  <c r="W1505" i="1"/>
  <c r="W1515" i="1"/>
  <c r="W1525" i="1"/>
  <c r="W1535" i="1"/>
  <c r="W1545" i="1"/>
  <c r="W1555" i="1"/>
  <c r="W1565" i="1"/>
  <c r="W1575" i="1"/>
  <c r="W1585" i="1"/>
  <c r="W1595" i="1"/>
  <c r="W1605" i="1"/>
  <c r="W1615" i="1"/>
  <c r="W1625" i="1"/>
  <c r="W1635" i="1"/>
  <c r="W1645" i="1"/>
  <c r="W1655" i="1"/>
  <c r="W1665" i="1"/>
  <c r="W1675" i="1"/>
  <c r="W1685" i="1"/>
  <c r="W1695" i="1"/>
  <c r="W1705" i="1"/>
  <c r="W1715" i="1"/>
  <c r="W1725" i="1"/>
  <c r="W1735" i="1"/>
  <c r="W1745" i="1"/>
  <c r="W1755" i="1"/>
  <c r="W1765" i="1"/>
  <c r="W1775" i="1"/>
  <c r="W1785" i="1"/>
  <c r="W1795" i="1"/>
  <c r="V5" i="1"/>
  <c r="V15" i="1"/>
  <c r="V25" i="1"/>
  <c r="V35" i="1"/>
  <c r="V45" i="1"/>
  <c r="V55" i="1"/>
  <c r="V65" i="1"/>
  <c r="V75" i="1"/>
  <c r="V85" i="1"/>
  <c r="V95" i="1"/>
  <c r="V105" i="1"/>
  <c r="V115" i="1"/>
  <c r="V125" i="1"/>
  <c r="V135" i="1"/>
  <c r="V145" i="1"/>
  <c r="V155" i="1"/>
  <c r="V165" i="1"/>
  <c r="V175" i="1"/>
  <c r="V185" i="1"/>
  <c r="V195" i="1"/>
  <c r="V205" i="1"/>
  <c r="V215" i="1"/>
  <c r="V225" i="1"/>
  <c r="V235" i="1"/>
  <c r="V245" i="1"/>
  <c r="V255" i="1"/>
  <c r="V265" i="1"/>
  <c r="V275" i="1"/>
  <c r="V285" i="1"/>
  <c r="V295" i="1"/>
  <c r="V305" i="1"/>
  <c r="V315" i="1"/>
  <c r="V325" i="1"/>
  <c r="V335" i="1"/>
  <c r="V345" i="1"/>
  <c r="V355" i="1"/>
  <c r="V365" i="1"/>
  <c r="V375" i="1"/>
  <c r="V385" i="1"/>
  <c r="V395" i="1"/>
  <c r="W906" i="1"/>
  <c r="W1003" i="1"/>
  <c r="W1036" i="1"/>
  <c r="W1073" i="1"/>
  <c r="W1105" i="1"/>
  <c r="W1129" i="1"/>
  <c r="W1153" i="1"/>
  <c r="W1173" i="1"/>
  <c r="W1193" i="1"/>
  <c r="W1212" i="1"/>
  <c r="W1225" i="1"/>
  <c r="W1241" i="1"/>
  <c r="W1254" i="1"/>
  <c r="W1269" i="1"/>
  <c r="W1283" i="1"/>
  <c r="W1296" i="1"/>
  <c r="W1311" i="1"/>
  <c r="W1323" i="1"/>
  <c r="W1335" i="1"/>
  <c r="W1349" i="1"/>
  <c r="W1361" i="1"/>
  <c r="W1373" i="1"/>
  <c r="W1385" i="1"/>
  <c r="W1399" i="1"/>
  <c r="W1411" i="1"/>
  <c r="W1422" i="1"/>
  <c r="W1433" i="1"/>
  <c r="W1444" i="1"/>
  <c r="W1455" i="1"/>
  <c r="W1466" i="1"/>
  <c r="W1476" i="1"/>
  <c r="W1486" i="1"/>
  <c r="W1496" i="1"/>
  <c r="W1506" i="1"/>
  <c r="W1516" i="1"/>
  <c r="W1526" i="1"/>
  <c r="W1536" i="1"/>
  <c r="W1546" i="1"/>
  <c r="W1556" i="1"/>
  <c r="W1566" i="1"/>
  <c r="W1576" i="1"/>
  <c r="W1586" i="1"/>
  <c r="W1596" i="1"/>
  <c r="W1606" i="1"/>
  <c r="W1616" i="1"/>
  <c r="W1626" i="1"/>
  <c r="W1636" i="1"/>
  <c r="W1646" i="1"/>
  <c r="W1656" i="1"/>
  <c r="W1666" i="1"/>
  <c r="W1676" i="1"/>
  <c r="W1686" i="1"/>
  <c r="W1696" i="1"/>
  <c r="W1706" i="1"/>
  <c r="W1716" i="1"/>
  <c r="W1726" i="1"/>
  <c r="W1736" i="1"/>
  <c r="W1746" i="1"/>
  <c r="W1756" i="1"/>
  <c r="W1766" i="1"/>
  <c r="W1776" i="1"/>
  <c r="W1786" i="1"/>
  <c r="W1796" i="1"/>
  <c r="V6" i="1"/>
  <c r="V16" i="1"/>
  <c r="V26" i="1"/>
  <c r="V36" i="1"/>
  <c r="V46" i="1"/>
  <c r="V56" i="1"/>
  <c r="V66" i="1"/>
  <c r="V76" i="1"/>
  <c r="V86" i="1"/>
  <c r="V96" i="1"/>
  <c r="V106" i="1"/>
  <c r="V116" i="1"/>
  <c r="V126" i="1"/>
  <c r="V136" i="1"/>
  <c r="V146" i="1"/>
  <c r="V156" i="1"/>
  <c r="V166" i="1"/>
  <c r="V176" i="1"/>
  <c r="V186" i="1"/>
  <c r="V196" i="1"/>
  <c r="V206" i="1"/>
  <c r="V216" i="1"/>
  <c r="V226" i="1"/>
  <c r="V236" i="1"/>
  <c r="V246" i="1"/>
  <c r="V256" i="1"/>
  <c r="V266" i="1"/>
  <c r="V276" i="1"/>
  <c r="V286" i="1"/>
  <c r="V296" i="1"/>
  <c r="V306" i="1"/>
  <c r="V316" i="1"/>
  <c r="V326" i="1"/>
  <c r="V336" i="1"/>
  <c r="V346" i="1"/>
  <c r="V356" i="1"/>
  <c r="V366" i="1"/>
  <c r="V376" i="1"/>
  <c r="V386" i="1"/>
  <c r="V396" i="1"/>
  <c r="V406" i="1"/>
  <c r="V416" i="1"/>
  <c r="V426" i="1"/>
  <c r="V436" i="1"/>
  <c r="V446" i="1"/>
  <c r="V456" i="1"/>
  <c r="V466" i="1"/>
  <c r="V476" i="1"/>
  <c r="V486" i="1"/>
  <c r="V496" i="1"/>
  <c r="V506" i="1"/>
  <c r="V516" i="1"/>
  <c r="V526" i="1"/>
  <c r="V536" i="1"/>
  <c r="V546" i="1"/>
  <c r="V556" i="1"/>
  <c r="V566" i="1"/>
  <c r="V576" i="1"/>
  <c r="V586" i="1"/>
  <c r="W916" i="1"/>
  <c r="W1006" i="1"/>
  <c r="W1043" i="1"/>
  <c r="W1075" i="1"/>
  <c r="W1106" i="1"/>
  <c r="W1133" i="1"/>
  <c r="W1155" i="1"/>
  <c r="W1175" i="1"/>
  <c r="W1195" i="1"/>
  <c r="W1213" i="1"/>
  <c r="W1226" i="1"/>
  <c r="W1242" i="1"/>
  <c r="W1255" i="1"/>
  <c r="W1271" i="1"/>
  <c r="W1284" i="1"/>
  <c r="W1299" i="1"/>
  <c r="W1312" i="1"/>
  <c r="W1324" i="1"/>
  <c r="W1336" i="1"/>
  <c r="W1350" i="1"/>
  <c r="W1362" i="1"/>
  <c r="W1374" i="1"/>
  <c r="W1386" i="1"/>
  <c r="W1400" i="1"/>
  <c r="W1412" i="1"/>
  <c r="W1423" i="1"/>
  <c r="W1434" i="1"/>
  <c r="W1445" i="1"/>
  <c r="W1456" i="1"/>
  <c r="W1467" i="1"/>
  <c r="W1477" i="1"/>
  <c r="W1487" i="1"/>
  <c r="W1497" i="1"/>
  <c r="W1507" i="1"/>
  <c r="W1517" i="1"/>
  <c r="W1527" i="1"/>
  <c r="W1537" i="1"/>
  <c r="W1547" i="1"/>
  <c r="W1557" i="1"/>
  <c r="W1567" i="1"/>
  <c r="W1577" i="1"/>
  <c r="W1587" i="1"/>
  <c r="W1597" i="1"/>
  <c r="W1607" i="1"/>
  <c r="W1617" i="1"/>
  <c r="W1627" i="1"/>
  <c r="W1637" i="1"/>
  <c r="W1647" i="1"/>
  <c r="W1657" i="1"/>
  <c r="W1667" i="1"/>
  <c r="W1677" i="1"/>
  <c r="W1687" i="1"/>
  <c r="W1697" i="1"/>
  <c r="W1707" i="1"/>
  <c r="W1717" i="1"/>
  <c r="W1727" i="1"/>
  <c r="W1737" i="1"/>
  <c r="W1747" i="1"/>
  <c r="W1757" i="1"/>
  <c r="W1767" i="1"/>
  <c r="W1777" i="1"/>
  <c r="W1787" i="1"/>
  <c r="W1797" i="1"/>
  <c r="V7" i="1"/>
  <c r="V17" i="1"/>
  <c r="V27" i="1"/>
  <c r="V37" i="1"/>
  <c r="V47" i="1"/>
  <c r="V57" i="1"/>
  <c r="V67" i="1"/>
  <c r="V77" i="1"/>
  <c r="V87" i="1"/>
  <c r="V97" i="1"/>
  <c r="V107" i="1"/>
  <c r="V117" i="1"/>
  <c r="V127" i="1"/>
  <c r="V137" i="1"/>
  <c r="V147" i="1"/>
  <c r="V157" i="1"/>
  <c r="V167" i="1"/>
  <c r="V177" i="1"/>
  <c r="V187" i="1"/>
  <c r="V197" i="1"/>
  <c r="V207" i="1"/>
  <c r="V217" i="1"/>
  <c r="V227" i="1"/>
  <c r="V237" i="1"/>
  <c r="V247" i="1"/>
  <c r="V257" i="1"/>
  <c r="V267" i="1"/>
  <c r="V277" i="1"/>
  <c r="V287" i="1"/>
  <c r="V297" i="1"/>
  <c r="V307" i="1"/>
  <c r="V317" i="1"/>
  <c r="W926" i="1"/>
  <c r="W1013" i="1"/>
  <c r="W1045" i="1"/>
  <c r="W1076" i="1"/>
  <c r="W1109" i="1"/>
  <c r="W1135" i="1"/>
  <c r="W1156" i="1"/>
  <c r="W1176" i="1"/>
  <c r="W1196" i="1"/>
  <c r="W1214" i="1"/>
  <c r="W1229" i="1"/>
  <c r="W1243" i="1"/>
  <c r="W1256" i="1"/>
  <c r="W1272" i="1"/>
  <c r="W1285" i="1"/>
  <c r="W1301" i="1"/>
  <c r="W1313" i="1"/>
  <c r="W1325" i="1"/>
  <c r="W1339" i="1"/>
  <c r="W1351" i="1"/>
  <c r="W1363" i="1"/>
  <c r="W1375" i="1"/>
  <c r="W1389" i="1"/>
  <c r="W1401" i="1"/>
  <c r="W1413" i="1"/>
  <c r="W1424" i="1"/>
  <c r="W1435" i="1"/>
  <c r="W1446" i="1"/>
  <c r="W1458" i="1"/>
  <c r="W1468" i="1"/>
  <c r="W1478" i="1"/>
  <c r="W1488" i="1"/>
  <c r="W1498" i="1"/>
  <c r="W1508" i="1"/>
  <c r="W1518" i="1"/>
  <c r="W1528" i="1"/>
  <c r="W1538" i="1"/>
  <c r="W1548" i="1"/>
  <c r="W1558" i="1"/>
  <c r="W1568" i="1"/>
  <c r="W1578" i="1"/>
  <c r="W1588" i="1"/>
  <c r="W1598" i="1"/>
  <c r="W1608" i="1"/>
  <c r="W1618" i="1"/>
  <c r="W1628" i="1"/>
  <c r="W1638" i="1"/>
  <c r="W1648" i="1"/>
  <c r="W1658" i="1"/>
  <c r="W1668" i="1"/>
  <c r="W1678" i="1"/>
  <c r="W1688" i="1"/>
  <c r="W1698" i="1"/>
  <c r="W1708" i="1"/>
  <c r="W1718" i="1"/>
  <c r="W1728" i="1"/>
  <c r="W1738" i="1"/>
  <c r="W1748" i="1"/>
  <c r="W1758" i="1"/>
  <c r="W1768" i="1"/>
  <c r="W1778" i="1"/>
  <c r="W1788" i="1"/>
  <c r="W1798" i="1"/>
  <c r="V8" i="1"/>
  <c r="V18" i="1"/>
  <c r="V28" i="1"/>
  <c r="V38" i="1"/>
  <c r="V48" i="1"/>
  <c r="V58" i="1"/>
  <c r="V68" i="1"/>
  <c r="V78" i="1"/>
  <c r="V88" i="1"/>
  <c r="V98" i="1"/>
  <c r="V108" i="1"/>
  <c r="V118" i="1"/>
  <c r="V128" i="1"/>
  <c r="V138" i="1"/>
  <c r="V148" i="1"/>
  <c r="V158" i="1"/>
  <c r="V168" i="1"/>
  <c r="V178" i="1"/>
  <c r="V188" i="1"/>
  <c r="V198" i="1"/>
  <c r="V208" i="1"/>
  <c r="V218" i="1"/>
  <c r="V228" i="1"/>
  <c r="V238" i="1"/>
  <c r="V248" i="1"/>
  <c r="V258" i="1"/>
  <c r="V268" i="1"/>
  <c r="V278" i="1"/>
  <c r="V288" i="1"/>
  <c r="V298" i="1"/>
  <c r="V308" i="1"/>
  <c r="V318" i="1"/>
  <c r="V328" i="1"/>
  <c r="V338" i="1"/>
  <c r="V348" i="1"/>
  <c r="V358" i="1"/>
  <c r="V368" i="1"/>
  <c r="V378" i="1"/>
  <c r="V388" i="1"/>
  <c r="V398" i="1"/>
  <c r="V408" i="1"/>
  <c r="V418" i="1"/>
  <c r="V428" i="1"/>
  <c r="V438" i="1"/>
  <c r="V448" i="1"/>
  <c r="V458" i="1"/>
  <c r="V468" i="1"/>
  <c r="V478" i="1"/>
  <c r="V488" i="1"/>
  <c r="V498" i="1"/>
  <c r="V508" i="1"/>
  <c r="V518" i="1"/>
  <c r="V528" i="1"/>
  <c r="W936" i="1"/>
  <c r="W1015" i="1"/>
  <c r="W1046" i="1"/>
  <c r="W1083" i="1"/>
  <c r="W1113" i="1"/>
  <c r="W1136" i="1"/>
  <c r="W1159" i="1"/>
  <c r="W1179" i="1"/>
  <c r="W1199" i="1"/>
  <c r="W1215" i="1"/>
  <c r="W1231" i="1"/>
  <c r="W1244" i="1"/>
  <c r="W1259" i="1"/>
  <c r="W1273" i="1"/>
  <c r="W1286" i="1"/>
  <c r="W1302" i="1"/>
  <c r="W1314" i="1"/>
  <c r="W1326" i="1"/>
  <c r="W1340" i="1"/>
  <c r="W1352" i="1"/>
  <c r="W1364" i="1"/>
  <c r="W1376" i="1"/>
  <c r="W1390" i="1"/>
  <c r="W1402" i="1"/>
  <c r="W1414" i="1"/>
  <c r="W1425" i="1"/>
  <c r="W1436" i="1"/>
  <c r="W1448" i="1"/>
  <c r="W1459" i="1"/>
  <c r="W1469" i="1"/>
  <c r="W1479" i="1"/>
  <c r="W1489" i="1"/>
  <c r="W1499" i="1"/>
  <c r="W1509" i="1"/>
  <c r="W1519" i="1"/>
  <c r="W1529" i="1"/>
  <c r="W1539" i="1"/>
  <c r="W1549" i="1"/>
  <c r="W1559" i="1"/>
  <c r="W1569" i="1"/>
  <c r="W1579" i="1"/>
  <c r="W1589" i="1"/>
  <c r="W1599" i="1"/>
  <c r="W1609" i="1"/>
  <c r="W1619" i="1"/>
  <c r="W1629" i="1"/>
  <c r="W1639" i="1"/>
  <c r="W1649" i="1"/>
  <c r="W1659" i="1"/>
  <c r="W1669" i="1"/>
  <c r="W1679" i="1"/>
  <c r="W1689" i="1"/>
  <c r="W1699" i="1"/>
  <c r="W1709" i="1"/>
  <c r="W1719" i="1"/>
  <c r="W1729" i="1"/>
  <c r="W1739" i="1"/>
  <c r="W1749" i="1"/>
  <c r="W1759" i="1"/>
  <c r="W1769" i="1"/>
  <c r="W1779" i="1"/>
  <c r="W1789" i="1"/>
  <c r="W1799" i="1"/>
  <c r="V9" i="1"/>
  <c r="V19" i="1"/>
  <c r="V29" i="1"/>
  <c r="V39" i="1"/>
  <c r="V49" i="1"/>
  <c r="V59" i="1"/>
  <c r="V69" i="1"/>
  <c r="V79" i="1"/>
  <c r="V89" i="1"/>
  <c r="V99" i="1"/>
  <c r="V109" i="1"/>
  <c r="W946" i="1"/>
  <c r="W1016" i="1"/>
  <c r="W1053" i="1"/>
  <c r="W1085" i="1"/>
  <c r="W1115" i="1"/>
  <c r="W1139" i="1"/>
  <c r="W1161" i="1"/>
  <c r="W1181" i="1"/>
  <c r="W1201" i="1"/>
  <c r="W1216" i="1"/>
  <c r="W1232" i="1"/>
  <c r="W1245" i="1"/>
  <c r="W1261" i="1"/>
  <c r="W1274" i="1"/>
  <c r="W1289" i="1"/>
  <c r="W1303" i="1"/>
  <c r="W1315" i="1"/>
  <c r="W1329" i="1"/>
  <c r="W1341" i="1"/>
  <c r="W1353" i="1"/>
  <c r="W1365" i="1"/>
  <c r="W1379" i="1"/>
  <c r="W1391" i="1"/>
  <c r="W1403" i="1"/>
  <c r="W1415" i="1"/>
  <c r="W1426" i="1"/>
  <c r="W1438" i="1"/>
  <c r="W1449" i="1"/>
  <c r="W1460" i="1"/>
  <c r="W1470" i="1"/>
  <c r="W1480" i="1"/>
  <c r="W1490" i="1"/>
  <c r="W1500" i="1"/>
  <c r="W1510" i="1"/>
  <c r="W1520" i="1"/>
  <c r="W1530" i="1"/>
  <c r="W1540" i="1"/>
  <c r="W1550" i="1"/>
  <c r="W1560" i="1"/>
  <c r="W1570" i="1"/>
  <c r="W1580" i="1"/>
  <c r="W1590" i="1"/>
  <c r="W1600" i="1"/>
  <c r="W1610" i="1"/>
  <c r="W1620" i="1"/>
  <c r="W1630" i="1"/>
  <c r="W1640" i="1"/>
  <c r="W1650" i="1"/>
  <c r="W1660" i="1"/>
  <c r="W1670" i="1"/>
  <c r="W1680" i="1"/>
  <c r="W1690" i="1"/>
  <c r="W1700" i="1"/>
  <c r="W1710" i="1"/>
  <c r="W1720" i="1"/>
  <c r="W1730" i="1"/>
  <c r="W1740" i="1"/>
  <c r="W956" i="1"/>
  <c r="W1023" i="1"/>
  <c r="W1055" i="1"/>
  <c r="W1086" i="1"/>
  <c r="W1116" i="1"/>
  <c r="W1143" i="1"/>
  <c r="W1163" i="1"/>
  <c r="W1183" i="1"/>
  <c r="W1203" i="1"/>
  <c r="W1219" i="1"/>
  <c r="W1233" i="1"/>
  <c r="W1246" i="1"/>
  <c r="W1262" i="1"/>
  <c r="W1275" i="1"/>
  <c r="W1291" i="1"/>
  <c r="W1304" i="1"/>
  <c r="W1316" i="1"/>
  <c r="W1330" i="1"/>
  <c r="W1342" i="1"/>
  <c r="W1354" i="1"/>
  <c r="W1366" i="1"/>
  <c r="W1380" i="1"/>
  <c r="W1392" i="1"/>
  <c r="W1404" i="1"/>
  <c r="W1416" i="1"/>
  <c r="W1428" i="1"/>
  <c r="W1439" i="1"/>
  <c r="W1450" i="1"/>
  <c r="W1461" i="1"/>
  <c r="W1471" i="1"/>
  <c r="W1481" i="1"/>
  <c r="W1491" i="1"/>
  <c r="W1501" i="1"/>
  <c r="W1511" i="1"/>
  <c r="W1521" i="1"/>
  <c r="W1531" i="1"/>
  <c r="W1541" i="1"/>
  <c r="W1551" i="1"/>
  <c r="W1561" i="1"/>
  <c r="W1571" i="1"/>
  <c r="W1581" i="1"/>
  <c r="W1591" i="1"/>
  <c r="W1601" i="1"/>
  <c r="W1611" i="1"/>
  <c r="W1621" i="1"/>
  <c r="W1631" i="1"/>
  <c r="W1641" i="1"/>
  <c r="W1651" i="1"/>
  <c r="W1661" i="1"/>
  <c r="W1671" i="1"/>
  <c r="W1681" i="1"/>
  <c r="W1691" i="1"/>
  <c r="W1701" i="1"/>
  <c r="W1711" i="1"/>
  <c r="W1721" i="1"/>
  <c r="W1731" i="1"/>
  <c r="W1741" i="1"/>
  <c r="W1751" i="1"/>
  <c r="W1761" i="1"/>
  <c r="W1771" i="1"/>
  <c r="W1781" i="1"/>
  <c r="W1791" i="1"/>
  <c r="W1801" i="1"/>
  <c r="V11" i="1"/>
  <c r="V21" i="1"/>
  <c r="V31" i="1"/>
  <c r="V41" i="1"/>
  <c r="V51" i="1"/>
  <c r="V61" i="1"/>
  <c r="V71" i="1"/>
  <c r="V81" i="1"/>
  <c r="V91" i="1"/>
  <c r="V101" i="1"/>
  <c r="V111" i="1"/>
  <c r="V121" i="1"/>
  <c r="V131" i="1"/>
  <c r="V141" i="1"/>
  <c r="V151" i="1"/>
  <c r="V161" i="1"/>
  <c r="V171" i="1"/>
  <c r="V181" i="1"/>
  <c r="V191" i="1"/>
  <c r="V201" i="1"/>
  <c r="V211" i="1"/>
  <c r="V221" i="1"/>
  <c r="V231" i="1"/>
  <c r="V241" i="1"/>
  <c r="V251" i="1"/>
  <c r="V261" i="1"/>
  <c r="V271" i="1"/>
  <c r="V281" i="1"/>
  <c r="V291" i="1"/>
  <c r="V301" i="1"/>
  <c r="V311" i="1"/>
  <c r="V321" i="1"/>
  <c r="V331" i="1"/>
  <c r="V341" i="1"/>
  <c r="V351" i="1"/>
  <c r="V361" i="1"/>
  <c r="V371" i="1"/>
  <c r="V381" i="1"/>
  <c r="V391" i="1"/>
  <c r="V401" i="1"/>
  <c r="V411" i="1"/>
  <c r="V421" i="1"/>
  <c r="V431" i="1"/>
  <c r="V441" i="1"/>
  <c r="V451" i="1"/>
  <c r="V461" i="1"/>
  <c r="V471" i="1"/>
  <c r="V481" i="1"/>
  <c r="V491" i="1"/>
  <c r="V501" i="1"/>
  <c r="V511" i="1"/>
  <c r="V521" i="1"/>
  <c r="V531" i="1"/>
  <c r="V541" i="1"/>
  <c r="V551" i="1"/>
  <c r="V561" i="1"/>
  <c r="V571" i="1"/>
  <c r="V581" i="1"/>
  <c r="V591" i="1"/>
  <c r="V601" i="1"/>
  <c r="W966" i="1"/>
  <c r="W1025" i="1"/>
  <c r="W1056" i="1"/>
  <c r="W1093" i="1"/>
  <c r="W1119" i="1"/>
  <c r="W1145" i="1"/>
  <c r="W1165" i="1"/>
  <c r="W1185" i="1"/>
  <c r="W1205" i="1"/>
  <c r="W1221" i="1"/>
  <c r="W1234" i="1"/>
  <c r="W1249" i="1"/>
  <c r="W1263" i="1"/>
  <c r="W1276" i="1"/>
  <c r="W1292" i="1"/>
  <c r="W1305" i="1"/>
  <c r="W1319" i="1"/>
  <c r="W1331" i="1"/>
  <c r="W1343" i="1"/>
  <c r="W1355" i="1"/>
  <c r="W1369" i="1"/>
  <c r="W1381" i="1"/>
  <c r="W1393" i="1"/>
  <c r="W1405" i="1"/>
  <c r="W1418" i="1"/>
  <c r="W1429" i="1"/>
  <c r="W1440" i="1"/>
  <c r="W1451" i="1"/>
  <c r="W1462" i="1"/>
  <c r="W1472" i="1"/>
  <c r="W1482" i="1"/>
  <c r="W1492" i="1"/>
  <c r="W1502" i="1"/>
  <c r="W1512" i="1"/>
  <c r="W1522" i="1"/>
  <c r="W1532" i="1"/>
  <c r="W1542" i="1"/>
  <c r="W1552" i="1"/>
  <c r="W1562" i="1"/>
  <c r="W1572" i="1"/>
  <c r="W1582" i="1"/>
  <c r="W1592" i="1"/>
  <c r="W1602" i="1"/>
  <c r="W1612" i="1"/>
  <c r="W1622" i="1"/>
  <c r="W1632" i="1"/>
  <c r="W1642" i="1"/>
  <c r="W1652" i="1"/>
  <c r="W1662" i="1"/>
  <c r="W1672" i="1"/>
  <c r="W1682" i="1"/>
  <c r="W1692" i="1"/>
  <c r="W1702" i="1"/>
  <c r="W1712" i="1"/>
  <c r="W1722" i="1"/>
  <c r="W1732" i="1"/>
  <c r="W1742" i="1"/>
  <c r="W1752" i="1"/>
  <c r="W1762" i="1"/>
  <c r="W1772" i="1"/>
  <c r="W1782" i="1"/>
  <c r="W1792" i="1"/>
  <c r="W1802" i="1"/>
  <c r="V12" i="1"/>
  <c r="V22" i="1"/>
  <c r="V32" i="1"/>
  <c r="V42" i="1"/>
  <c r="V52" i="1"/>
  <c r="V62" i="1"/>
  <c r="V72" i="1"/>
  <c r="V82" i="1"/>
  <c r="V92" i="1"/>
  <c r="V102" i="1"/>
  <c r="V112" i="1"/>
  <c r="V122" i="1"/>
  <c r="V132" i="1"/>
  <c r="V142" i="1"/>
  <c r="V152" i="1"/>
  <c r="V162" i="1"/>
  <c r="V172" i="1"/>
  <c r="V182" i="1"/>
  <c r="V192" i="1"/>
  <c r="V202" i="1"/>
  <c r="V212" i="1"/>
  <c r="V222" i="1"/>
  <c r="V232" i="1"/>
  <c r="V242" i="1"/>
  <c r="V252" i="1"/>
  <c r="V262" i="1"/>
  <c r="V272" i="1"/>
  <c r="V282" i="1"/>
  <c r="V292" i="1"/>
  <c r="V302" i="1"/>
  <c r="V312" i="1"/>
  <c r="V322" i="1"/>
  <c r="V332" i="1"/>
  <c r="V342" i="1"/>
  <c r="V352" i="1"/>
  <c r="V362" i="1"/>
  <c r="V372" i="1"/>
  <c r="V382" i="1"/>
  <c r="V392" i="1"/>
  <c r="V402" i="1"/>
  <c r="V412" i="1"/>
  <c r="V422" i="1"/>
  <c r="V432" i="1"/>
  <c r="V442" i="1"/>
  <c r="V452" i="1"/>
  <c r="V462" i="1"/>
  <c r="V472" i="1"/>
  <c r="V482" i="1"/>
  <c r="V492" i="1"/>
  <c r="V502" i="1"/>
  <c r="V512" i="1"/>
  <c r="V522" i="1"/>
  <c r="V532" i="1"/>
  <c r="V542" i="1"/>
  <c r="V552" i="1"/>
  <c r="V562" i="1"/>
  <c r="V572" i="1"/>
  <c r="V582" i="1"/>
  <c r="V592" i="1"/>
  <c r="V602" i="1"/>
  <c r="V612" i="1"/>
  <c r="V622" i="1"/>
  <c r="V632" i="1"/>
  <c r="V642" i="1"/>
  <c r="W1750" i="1"/>
  <c r="V50" i="1"/>
  <c r="V124" i="1"/>
  <c r="V159" i="1"/>
  <c r="V190" i="1"/>
  <c r="V224" i="1"/>
  <c r="V259" i="1"/>
  <c r="V290" i="1"/>
  <c r="V324" i="1"/>
  <c r="V349" i="1"/>
  <c r="V374" i="1"/>
  <c r="V399" i="1"/>
  <c r="V419" i="1"/>
  <c r="V439" i="1"/>
  <c r="V459" i="1"/>
  <c r="V479" i="1"/>
  <c r="V497" i="1"/>
  <c r="V514" i="1"/>
  <c r="V530" i="1"/>
  <c r="V545" i="1"/>
  <c r="V559" i="1"/>
  <c r="V574" i="1"/>
  <c r="V588" i="1"/>
  <c r="V600" i="1"/>
  <c r="V613" i="1"/>
  <c r="V624" i="1"/>
  <c r="V635" i="1"/>
  <c r="V646" i="1"/>
  <c r="V656" i="1"/>
  <c r="V666" i="1"/>
  <c r="V676" i="1"/>
  <c r="V686" i="1"/>
  <c r="V696" i="1"/>
  <c r="V706" i="1"/>
  <c r="V716" i="1"/>
  <c r="V726" i="1"/>
  <c r="V736" i="1"/>
  <c r="V746" i="1"/>
  <c r="V756" i="1"/>
  <c r="V766" i="1"/>
  <c r="V776" i="1"/>
  <c r="V786" i="1"/>
  <c r="V796" i="1"/>
  <c r="V806" i="1"/>
  <c r="V816" i="1"/>
  <c r="V826" i="1"/>
  <c r="V836" i="1"/>
  <c r="V846" i="1"/>
  <c r="V856" i="1"/>
  <c r="V866" i="1"/>
  <c r="V876" i="1"/>
  <c r="V886" i="1"/>
  <c r="V896" i="1"/>
  <c r="V906" i="1"/>
  <c r="V916" i="1"/>
  <c r="V926" i="1"/>
  <c r="V936" i="1"/>
  <c r="V946" i="1"/>
  <c r="V956" i="1"/>
  <c r="V966" i="1"/>
  <c r="V976" i="1"/>
  <c r="V986" i="1"/>
  <c r="V996" i="1"/>
  <c r="V1006" i="1"/>
  <c r="V1016" i="1"/>
  <c r="V1026" i="1"/>
  <c r="V1036" i="1"/>
  <c r="V1046" i="1"/>
  <c r="V1056" i="1"/>
  <c r="V1066" i="1"/>
  <c r="V1076" i="1"/>
  <c r="V1086" i="1"/>
  <c r="V1096" i="1"/>
  <c r="V1106" i="1"/>
  <c r="V1116" i="1"/>
  <c r="V1126" i="1"/>
  <c r="V1136" i="1"/>
  <c r="V1146" i="1"/>
  <c r="V1156" i="1"/>
  <c r="V1166" i="1"/>
  <c r="V1176" i="1"/>
  <c r="V1186" i="1"/>
  <c r="V1196" i="1"/>
  <c r="V1206" i="1"/>
  <c r="V1216" i="1"/>
  <c r="V1226" i="1"/>
  <c r="V1236" i="1"/>
  <c r="V1246" i="1"/>
  <c r="V1256" i="1"/>
  <c r="V1266" i="1"/>
  <c r="V1276" i="1"/>
  <c r="V1286" i="1"/>
  <c r="V1296" i="1"/>
  <c r="V1306" i="1"/>
  <c r="V1316" i="1"/>
  <c r="V1326" i="1"/>
  <c r="V1336" i="1"/>
  <c r="V1346" i="1"/>
  <c r="V1356" i="1"/>
  <c r="V1366" i="1"/>
  <c r="V1376" i="1"/>
  <c r="W1760" i="1"/>
  <c r="V60" i="1"/>
  <c r="V129" i="1"/>
  <c r="V160" i="1"/>
  <c r="V194" i="1"/>
  <c r="V229" i="1"/>
  <c r="V260" i="1"/>
  <c r="V294" i="1"/>
  <c r="V327" i="1"/>
  <c r="V350" i="1"/>
  <c r="V377" i="1"/>
  <c r="V400" i="1"/>
  <c r="V420" i="1"/>
  <c r="V440" i="1"/>
  <c r="V460" i="1"/>
  <c r="V480" i="1"/>
  <c r="V499" i="1"/>
  <c r="V515" i="1"/>
  <c r="V533" i="1"/>
  <c r="V547" i="1"/>
  <c r="V560" i="1"/>
  <c r="V575" i="1"/>
  <c r="V589" i="1"/>
  <c r="V603" i="1"/>
  <c r="V614" i="1"/>
  <c r="V625" i="1"/>
  <c r="V636" i="1"/>
  <c r="V647" i="1"/>
  <c r="V657" i="1"/>
  <c r="V667" i="1"/>
  <c r="V677" i="1"/>
  <c r="V687" i="1"/>
  <c r="V697" i="1"/>
  <c r="V707" i="1"/>
  <c r="V717" i="1"/>
  <c r="V727" i="1"/>
  <c r="V737" i="1"/>
  <c r="V747" i="1"/>
  <c r="V757" i="1"/>
  <c r="V767" i="1"/>
  <c r="V777" i="1"/>
  <c r="V787" i="1"/>
  <c r="V797" i="1"/>
  <c r="V807" i="1"/>
  <c r="V817" i="1"/>
  <c r="V827" i="1"/>
  <c r="V837" i="1"/>
  <c r="V847" i="1"/>
  <c r="V857" i="1"/>
  <c r="V867" i="1"/>
  <c r="V877" i="1"/>
  <c r="V887" i="1"/>
  <c r="V897" i="1"/>
  <c r="V907" i="1"/>
  <c r="V917" i="1"/>
  <c r="V927" i="1"/>
  <c r="V937" i="1"/>
  <c r="V947" i="1"/>
  <c r="V957" i="1"/>
  <c r="V967" i="1"/>
  <c r="V977" i="1"/>
  <c r="V987" i="1"/>
  <c r="V997" i="1"/>
  <c r="V1007" i="1"/>
  <c r="V1017" i="1"/>
  <c r="V1027" i="1"/>
  <c r="V1037" i="1"/>
  <c r="V1047" i="1"/>
  <c r="V1057" i="1"/>
  <c r="V1067" i="1"/>
  <c r="V1077" i="1"/>
  <c r="V1087" i="1"/>
  <c r="V1097" i="1"/>
  <c r="V1107" i="1"/>
  <c r="V1117" i="1"/>
  <c r="V1127" i="1"/>
  <c r="V1137" i="1"/>
  <c r="V1147" i="1"/>
  <c r="V1157" i="1"/>
  <c r="V1167" i="1"/>
  <c r="V1177" i="1"/>
  <c r="V1187" i="1"/>
  <c r="V1197" i="1"/>
  <c r="V1207" i="1"/>
  <c r="V1217" i="1"/>
  <c r="V1227" i="1"/>
  <c r="V1237" i="1"/>
  <c r="V1247" i="1"/>
  <c r="V1257" i="1"/>
  <c r="V1267" i="1"/>
  <c r="V1277" i="1"/>
  <c r="V1287" i="1"/>
  <c r="V1297" i="1"/>
  <c r="V1307" i="1"/>
  <c r="V1317" i="1"/>
  <c r="V1327" i="1"/>
  <c r="V1337" i="1"/>
  <c r="V1347" i="1"/>
  <c r="V1357" i="1"/>
  <c r="V1367" i="1"/>
  <c r="W1770" i="1"/>
  <c r="V70" i="1"/>
  <c r="V130" i="1"/>
  <c r="V164" i="1"/>
  <c r="V199" i="1"/>
  <c r="V230" i="1"/>
  <c r="V264" i="1"/>
  <c r="V299" i="1"/>
  <c r="V329" i="1"/>
  <c r="V354" i="1"/>
  <c r="V379" i="1"/>
  <c r="V404" i="1"/>
  <c r="V424" i="1"/>
  <c r="V444" i="1"/>
  <c r="V464" i="1"/>
  <c r="V484" i="1"/>
  <c r="V500" i="1"/>
  <c r="V517" i="1"/>
  <c r="V534" i="1"/>
  <c r="V548" i="1"/>
  <c r="V563" i="1"/>
  <c r="V577" i="1"/>
  <c r="V590" i="1"/>
  <c r="V604" i="1"/>
  <c r="V615" i="1"/>
  <c r="V626" i="1"/>
  <c r="V637" i="1"/>
  <c r="V648" i="1"/>
  <c r="V658" i="1"/>
  <c r="V668" i="1"/>
  <c r="V678" i="1"/>
  <c r="V688" i="1"/>
  <c r="V698" i="1"/>
  <c r="V708" i="1"/>
  <c r="V718" i="1"/>
  <c r="V728" i="1"/>
  <c r="V738" i="1"/>
  <c r="V748" i="1"/>
  <c r="V758" i="1"/>
  <c r="V768" i="1"/>
  <c r="V778" i="1"/>
  <c r="V788" i="1"/>
  <c r="V798" i="1"/>
  <c r="V808" i="1"/>
  <c r="V818" i="1"/>
  <c r="V828" i="1"/>
  <c r="V838" i="1"/>
  <c r="V848" i="1"/>
  <c r="V858" i="1"/>
  <c r="V868" i="1"/>
  <c r="V878" i="1"/>
  <c r="V888" i="1"/>
  <c r="V898" i="1"/>
  <c r="V908" i="1"/>
  <c r="V918" i="1"/>
  <c r="V928" i="1"/>
  <c r="V938" i="1"/>
  <c r="V948" i="1"/>
  <c r="V958" i="1"/>
  <c r="V968" i="1"/>
  <c r="V978" i="1"/>
  <c r="V988" i="1"/>
  <c r="V998" i="1"/>
  <c r="V1008" i="1"/>
  <c r="V1018" i="1"/>
  <c r="V1028" i="1"/>
  <c r="V1038" i="1"/>
  <c r="V1048" i="1"/>
  <c r="V1058" i="1"/>
  <c r="V1068" i="1"/>
  <c r="V1078" i="1"/>
  <c r="V1088" i="1"/>
  <c r="V1098" i="1"/>
  <c r="V1108" i="1"/>
  <c r="V1118" i="1"/>
  <c r="V1128" i="1"/>
  <c r="V1138" i="1"/>
  <c r="V1148" i="1"/>
  <c r="V1158" i="1"/>
  <c r="V1168" i="1"/>
  <c r="V1178" i="1"/>
  <c r="V1188" i="1"/>
  <c r="V1198" i="1"/>
  <c r="V1208" i="1"/>
  <c r="V1218" i="1"/>
  <c r="V1228" i="1"/>
  <c r="V1238" i="1"/>
  <c r="V1248" i="1"/>
  <c r="V1258" i="1"/>
  <c r="V1268" i="1"/>
  <c r="V1278" i="1"/>
  <c r="V1288" i="1"/>
  <c r="V1298" i="1"/>
  <c r="V1308" i="1"/>
  <c r="V1318" i="1"/>
  <c r="V1328" i="1"/>
  <c r="V1338" i="1"/>
  <c r="V1348" i="1"/>
  <c r="V1358" i="1"/>
  <c r="W1780" i="1"/>
  <c r="V80" i="1"/>
  <c r="V134" i="1"/>
  <c r="V169" i="1"/>
  <c r="V200" i="1"/>
  <c r="V234" i="1"/>
  <c r="V269" i="1"/>
  <c r="V300" i="1"/>
  <c r="V330" i="1"/>
  <c r="V357" i="1"/>
  <c r="V380" i="1"/>
  <c r="V405" i="1"/>
  <c r="V425" i="1"/>
  <c r="V445" i="1"/>
  <c r="V465" i="1"/>
  <c r="V485" i="1"/>
  <c r="V503" i="1"/>
  <c r="V519" i="1"/>
  <c r="V535" i="1"/>
  <c r="V549" i="1"/>
  <c r="V564" i="1"/>
  <c r="V578" i="1"/>
  <c r="V593" i="1"/>
  <c r="V605" i="1"/>
  <c r="V616" i="1"/>
  <c r="V627" i="1"/>
  <c r="V638" i="1"/>
  <c r="V649" i="1"/>
  <c r="V659" i="1"/>
  <c r="V669" i="1"/>
  <c r="V679" i="1"/>
  <c r="V689" i="1"/>
  <c r="V699" i="1"/>
  <c r="V709" i="1"/>
  <c r="V719" i="1"/>
  <c r="V729" i="1"/>
  <c r="V739" i="1"/>
  <c r="V749" i="1"/>
  <c r="V759" i="1"/>
  <c r="V769" i="1"/>
  <c r="V779" i="1"/>
  <c r="V789" i="1"/>
  <c r="V799" i="1"/>
  <c r="V809" i="1"/>
  <c r="V819" i="1"/>
  <c r="V829" i="1"/>
  <c r="V839" i="1"/>
  <c r="V849" i="1"/>
  <c r="V859" i="1"/>
  <c r="V869" i="1"/>
  <c r="V879" i="1"/>
  <c r="V889" i="1"/>
  <c r="V899" i="1"/>
  <c r="V909" i="1"/>
  <c r="V919" i="1"/>
  <c r="V929" i="1"/>
  <c r="V939" i="1"/>
  <c r="V949" i="1"/>
  <c r="V959" i="1"/>
  <c r="V969" i="1"/>
  <c r="V979" i="1"/>
  <c r="V989" i="1"/>
  <c r="V999" i="1"/>
  <c r="V1009" i="1"/>
  <c r="V1019" i="1"/>
  <c r="V1029" i="1"/>
  <c r="V1039" i="1"/>
  <c r="V1049" i="1"/>
  <c r="V1059" i="1"/>
  <c r="V1069" i="1"/>
  <c r="V1079" i="1"/>
  <c r="W1790" i="1"/>
  <c r="V90" i="1"/>
  <c r="V139" i="1"/>
  <c r="V170" i="1"/>
  <c r="V204" i="1"/>
  <c r="V239" i="1"/>
  <c r="V270" i="1"/>
  <c r="V304" i="1"/>
  <c r="V334" i="1"/>
  <c r="V359" i="1"/>
  <c r="V384" i="1"/>
  <c r="V407" i="1"/>
  <c r="V427" i="1"/>
  <c r="V447" i="1"/>
  <c r="V467" i="1"/>
  <c r="V487" i="1"/>
  <c r="V504" i="1"/>
  <c r="V520" i="1"/>
  <c r="V537" i="1"/>
  <c r="V550" i="1"/>
  <c r="V565" i="1"/>
  <c r="V579" i="1"/>
  <c r="V594" i="1"/>
  <c r="V606" i="1"/>
  <c r="V617" i="1"/>
  <c r="V628" i="1"/>
  <c r="V639" i="1"/>
  <c r="V650" i="1"/>
  <c r="V660" i="1"/>
  <c r="V670" i="1"/>
  <c r="V680" i="1"/>
  <c r="V690" i="1"/>
  <c r="V700" i="1"/>
  <c r="V710" i="1"/>
  <c r="V720" i="1"/>
  <c r="V730" i="1"/>
  <c r="V740" i="1"/>
  <c r="V750" i="1"/>
  <c r="V760" i="1"/>
  <c r="V770" i="1"/>
  <c r="V780" i="1"/>
  <c r="V790" i="1"/>
  <c r="V800" i="1"/>
  <c r="V810" i="1"/>
  <c r="V820" i="1"/>
  <c r="V830" i="1"/>
  <c r="V840" i="1"/>
  <c r="V850" i="1"/>
  <c r="V860" i="1"/>
  <c r="V870" i="1"/>
  <c r="V880" i="1"/>
  <c r="V890" i="1"/>
  <c r="V900" i="1"/>
  <c r="V910" i="1"/>
  <c r="V920" i="1"/>
  <c r="V930" i="1"/>
  <c r="V940" i="1"/>
  <c r="V950" i="1"/>
  <c r="V960" i="1"/>
  <c r="V970" i="1"/>
  <c r="V980" i="1"/>
  <c r="V990" i="1"/>
  <c r="V1000" i="1"/>
  <c r="V1010" i="1"/>
  <c r="V1020" i="1"/>
  <c r="V1030" i="1"/>
  <c r="V1040" i="1"/>
  <c r="V1050" i="1"/>
  <c r="V1060" i="1"/>
  <c r="V1070" i="1"/>
  <c r="V1080" i="1"/>
  <c r="V1090" i="1"/>
  <c r="V1100" i="1"/>
  <c r="V1110" i="1"/>
  <c r="V1120" i="1"/>
  <c r="V1130" i="1"/>
  <c r="V1140" i="1"/>
  <c r="V1150" i="1"/>
  <c r="V1160" i="1"/>
  <c r="V1170" i="1"/>
  <c r="V1180" i="1"/>
  <c r="V1190" i="1"/>
  <c r="V1200" i="1"/>
  <c r="V1210" i="1"/>
  <c r="V1220" i="1"/>
  <c r="V1230" i="1"/>
  <c r="V1240" i="1"/>
  <c r="V1250" i="1"/>
  <c r="V1260" i="1"/>
  <c r="V1270" i="1"/>
  <c r="V1280" i="1"/>
  <c r="V1290" i="1"/>
  <c r="V1300" i="1"/>
  <c r="V1310" i="1"/>
  <c r="V1320" i="1"/>
  <c r="V1330" i="1"/>
  <c r="V1340" i="1"/>
  <c r="V1350" i="1"/>
  <c r="V1360" i="1"/>
  <c r="V1370" i="1"/>
  <c r="V1380" i="1"/>
  <c r="V1390" i="1"/>
  <c r="V1400" i="1"/>
  <c r="V1410" i="1"/>
  <c r="V1420" i="1"/>
  <c r="V1430" i="1"/>
  <c r="V1440" i="1"/>
  <c r="V1450" i="1"/>
  <c r="W1800" i="1"/>
  <c r="V100" i="1"/>
  <c r="V140" i="1"/>
  <c r="V174" i="1"/>
  <c r="V209" i="1"/>
  <c r="V240" i="1"/>
  <c r="V274" i="1"/>
  <c r="V309" i="1"/>
  <c r="V337" i="1"/>
  <c r="V360" i="1"/>
  <c r="V387" i="1"/>
  <c r="V409" i="1"/>
  <c r="V429" i="1"/>
  <c r="V449" i="1"/>
  <c r="V469" i="1"/>
  <c r="V489" i="1"/>
  <c r="V505" i="1"/>
  <c r="V523" i="1"/>
  <c r="V538" i="1"/>
  <c r="V553" i="1"/>
  <c r="V567" i="1"/>
  <c r="V580" i="1"/>
  <c r="V595" i="1"/>
  <c r="V607" i="1"/>
  <c r="V618" i="1"/>
  <c r="V629" i="1"/>
  <c r="V640" i="1"/>
  <c r="V651" i="1"/>
  <c r="V661" i="1"/>
  <c r="V671" i="1"/>
  <c r="V681" i="1"/>
  <c r="V691" i="1"/>
  <c r="V701" i="1"/>
  <c r="V711" i="1"/>
  <c r="V721" i="1"/>
  <c r="V731" i="1"/>
  <c r="V741" i="1"/>
  <c r="V751" i="1"/>
  <c r="V761" i="1"/>
  <c r="V771" i="1"/>
  <c r="V10" i="1"/>
  <c r="V110" i="1"/>
  <c r="V144" i="1"/>
  <c r="V179" i="1"/>
  <c r="V210" i="1"/>
  <c r="V244" i="1"/>
  <c r="V279" i="1"/>
  <c r="V310" i="1"/>
  <c r="V339" i="1"/>
  <c r="V364" i="1"/>
  <c r="V389" i="1"/>
  <c r="V410" i="1"/>
  <c r="V430" i="1"/>
  <c r="V450" i="1"/>
  <c r="V470" i="1"/>
  <c r="V490" i="1"/>
  <c r="V507" i="1"/>
  <c r="V524" i="1"/>
  <c r="V539" i="1"/>
  <c r="V554" i="1"/>
  <c r="V568" i="1"/>
  <c r="V583" i="1"/>
  <c r="V596" i="1"/>
  <c r="V608" i="1"/>
  <c r="V619" i="1"/>
  <c r="V630" i="1"/>
  <c r="V641" i="1"/>
  <c r="V652" i="1"/>
  <c r="V662" i="1"/>
  <c r="V672" i="1"/>
  <c r="V682" i="1"/>
  <c r="V692" i="1"/>
  <c r="V702" i="1"/>
  <c r="V712" i="1"/>
  <c r="V722" i="1"/>
  <c r="V732" i="1"/>
  <c r="V742" i="1"/>
  <c r="V752" i="1"/>
  <c r="V762" i="1"/>
  <c r="V772" i="1"/>
  <c r="V782" i="1"/>
  <c r="V792" i="1"/>
  <c r="V802" i="1"/>
  <c r="V812" i="1"/>
  <c r="V822" i="1"/>
  <c r="V832" i="1"/>
  <c r="V842" i="1"/>
  <c r="V852" i="1"/>
  <c r="V862" i="1"/>
  <c r="V872" i="1"/>
  <c r="V882" i="1"/>
  <c r="V892" i="1"/>
  <c r="V902" i="1"/>
  <c r="V912" i="1"/>
  <c r="V922" i="1"/>
  <c r="V932" i="1"/>
  <c r="V942" i="1"/>
  <c r="V952" i="1"/>
  <c r="V962" i="1"/>
  <c r="V972" i="1"/>
  <c r="V982" i="1"/>
  <c r="V992" i="1"/>
  <c r="V1002" i="1"/>
  <c r="V1012" i="1"/>
  <c r="V1022" i="1"/>
  <c r="V1032" i="1"/>
  <c r="V1042" i="1"/>
  <c r="V1052" i="1"/>
  <c r="V1062" i="1"/>
  <c r="V1072" i="1"/>
  <c r="V1082" i="1"/>
  <c r="V1092" i="1"/>
  <c r="V1102" i="1"/>
  <c r="V1112" i="1"/>
  <c r="V1122" i="1"/>
  <c r="V1132" i="1"/>
  <c r="V1142" i="1"/>
  <c r="V1152" i="1"/>
  <c r="V1162" i="1"/>
  <c r="V1172" i="1"/>
  <c r="V1182" i="1"/>
  <c r="V1192" i="1"/>
  <c r="V1202" i="1"/>
  <c r="V1212" i="1"/>
  <c r="V1222" i="1"/>
  <c r="V1232" i="1"/>
  <c r="V1242" i="1"/>
  <c r="V1252" i="1"/>
  <c r="V1262" i="1"/>
  <c r="V1272" i="1"/>
  <c r="V1282" i="1"/>
  <c r="V1292" i="1"/>
  <c r="V1302" i="1"/>
  <c r="V1312" i="1"/>
  <c r="V1322" i="1"/>
  <c r="V1332" i="1"/>
  <c r="V1342" i="1"/>
  <c r="V1352" i="1"/>
  <c r="V1362" i="1"/>
  <c r="V1372" i="1"/>
  <c r="V1382" i="1"/>
  <c r="V20" i="1"/>
  <c r="V114" i="1"/>
  <c r="V149" i="1"/>
  <c r="V180" i="1"/>
  <c r="V214" i="1"/>
  <c r="V249" i="1"/>
  <c r="V280" i="1"/>
  <c r="V314" i="1"/>
  <c r="V340" i="1"/>
  <c r="V367" i="1"/>
  <c r="V390" i="1"/>
  <c r="V414" i="1"/>
  <c r="V434" i="1"/>
  <c r="V454" i="1"/>
  <c r="V474" i="1"/>
  <c r="V493" i="1"/>
  <c r="V509" i="1"/>
  <c r="V525" i="1"/>
  <c r="V540" i="1"/>
  <c r="V555" i="1"/>
  <c r="V569" i="1"/>
  <c r="V584" i="1"/>
  <c r="V597" i="1"/>
  <c r="V609" i="1"/>
  <c r="V620" i="1"/>
  <c r="V631" i="1"/>
  <c r="V643" i="1"/>
  <c r="V653" i="1"/>
  <c r="V663" i="1"/>
  <c r="V673" i="1"/>
  <c r="V683" i="1"/>
  <c r="V693" i="1"/>
  <c r="V703" i="1"/>
  <c r="V713" i="1"/>
  <c r="V723" i="1"/>
  <c r="V733" i="1"/>
  <c r="V743" i="1"/>
  <c r="V753" i="1"/>
  <c r="V763" i="1"/>
  <c r="V773" i="1"/>
  <c r="V783" i="1"/>
  <c r="V793" i="1"/>
  <c r="V803" i="1"/>
  <c r="V813" i="1"/>
  <c r="V823" i="1"/>
  <c r="V833" i="1"/>
  <c r="V843" i="1"/>
  <c r="V853" i="1"/>
  <c r="V863" i="1"/>
  <c r="V873" i="1"/>
  <c r="V883" i="1"/>
  <c r="V893" i="1"/>
  <c r="V903" i="1"/>
  <c r="V913" i="1"/>
  <c r="V923" i="1"/>
  <c r="V933" i="1"/>
  <c r="V943" i="1"/>
  <c r="V953" i="1"/>
  <c r="V963" i="1"/>
  <c r="V973" i="1"/>
  <c r="V983" i="1"/>
  <c r="V993" i="1"/>
  <c r="V1003" i="1"/>
  <c r="V1013" i="1"/>
  <c r="V1023" i="1"/>
  <c r="V1033" i="1"/>
  <c r="V1043" i="1"/>
  <c r="V1053" i="1"/>
  <c r="V1063" i="1"/>
  <c r="V1073" i="1"/>
  <c r="V1083" i="1"/>
  <c r="V1093" i="1"/>
  <c r="V1103" i="1"/>
  <c r="V1113" i="1"/>
  <c r="V1123" i="1"/>
  <c r="V1133" i="1"/>
  <c r="V1143" i="1"/>
  <c r="V1153" i="1"/>
  <c r="V1163" i="1"/>
  <c r="V1173" i="1"/>
  <c r="V1183" i="1"/>
  <c r="V1193" i="1"/>
  <c r="V1203" i="1"/>
  <c r="V1213" i="1"/>
  <c r="V1223" i="1"/>
  <c r="V1233" i="1"/>
  <c r="V1243" i="1"/>
  <c r="V1253" i="1"/>
  <c r="V1263" i="1"/>
  <c r="V1273" i="1"/>
  <c r="V1283" i="1"/>
  <c r="V1293" i="1"/>
  <c r="V1303" i="1"/>
  <c r="V30" i="1"/>
  <c r="V119" i="1"/>
  <c r="V150" i="1"/>
  <c r="V184" i="1"/>
  <c r="V219" i="1"/>
  <c r="V250" i="1"/>
  <c r="V284" i="1"/>
  <c r="V319" i="1"/>
  <c r="V344" i="1"/>
  <c r="V369" i="1"/>
  <c r="V394" i="1"/>
  <c r="V415" i="1"/>
  <c r="V435" i="1"/>
  <c r="V455" i="1"/>
  <c r="V475" i="1"/>
  <c r="V494" i="1"/>
  <c r="V510" i="1"/>
  <c r="V527" i="1"/>
  <c r="V543" i="1"/>
  <c r="V557" i="1"/>
  <c r="V570" i="1"/>
  <c r="V585" i="1"/>
  <c r="V598" i="1"/>
  <c r="V610" i="1"/>
  <c r="V621" i="1"/>
  <c r="V633" i="1"/>
  <c r="V644" i="1"/>
  <c r="V654" i="1"/>
  <c r="V664" i="1"/>
  <c r="V674" i="1"/>
  <c r="V684" i="1"/>
  <c r="V694" i="1"/>
  <c r="V704" i="1"/>
  <c r="V714" i="1"/>
  <c r="V724" i="1"/>
  <c r="V734" i="1"/>
  <c r="V744" i="1"/>
  <c r="V754" i="1"/>
  <c r="V764" i="1"/>
  <c r="V774" i="1"/>
  <c r="V784" i="1"/>
  <c r="V794" i="1"/>
  <c r="V804" i="1"/>
  <c r="V814" i="1"/>
  <c r="V824" i="1"/>
  <c r="V834" i="1"/>
  <c r="V844" i="1"/>
  <c r="V854" i="1"/>
  <c r="V864" i="1"/>
  <c r="V874" i="1"/>
  <c r="V884" i="1"/>
  <c r="V894" i="1"/>
  <c r="V904" i="1"/>
  <c r="V914" i="1"/>
  <c r="V924" i="1"/>
  <c r="V934" i="1"/>
  <c r="V944" i="1"/>
  <c r="V954" i="1"/>
  <c r="V964" i="1"/>
  <c r="V974" i="1"/>
  <c r="V984" i="1"/>
  <c r="V994" i="1"/>
  <c r="V1004" i="1"/>
  <c r="V1014" i="1"/>
  <c r="V1024" i="1"/>
  <c r="V1034" i="1"/>
  <c r="V1044" i="1"/>
  <c r="V1054" i="1"/>
  <c r="V1064" i="1"/>
  <c r="V1074" i="1"/>
  <c r="V1084" i="1"/>
  <c r="V1094" i="1"/>
  <c r="V1104" i="1"/>
  <c r="V1114" i="1"/>
  <c r="V1124" i="1"/>
  <c r="V1134" i="1"/>
  <c r="V1144" i="1"/>
  <c r="V1154" i="1"/>
  <c r="V1164" i="1"/>
  <c r="V1174" i="1"/>
  <c r="V1184" i="1"/>
  <c r="V1194" i="1"/>
  <c r="V1204" i="1"/>
  <c r="V1214" i="1"/>
  <c r="V1224" i="1"/>
  <c r="V1234" i="1"/>
  <c r="V1244" i="1"/>
  <c r="V1254" i="1"/>
  <c r="V1264" i="1"/>
  <c r="V1274" i="1"/>
  <c r="V1284" i="1"/>
  <c r="V1294" i="1"/>
  <c r="V1304" i="1"/>
  <c r="V1314" i="1"/>
  <c r="V1324" i="1"/>
  <c r="V1334" i="1"/>
  <c r="V1344" i="1"/>
  <c r="V1354" i="1"/>
  <c r="V1364" i="1"/>
  <c r="V1374" i="1"/>
  <c r="V1384" i="1"/>
  <c r="V1394" i="1"/>
  <c r="V1404" i="1"/>
  <c r="V1414" i="1"/>
  <c r="V1424" i="1"/>
  <c r="V1434" i="1"/>
  <c r="V1444" i="1"/>
  <c r="V1454" i="1"/>
  <c r="V1464" i="1"/>
  <c r="V1474" i="1"/>
  <c r="V1484" i="1"/>
  <c r="V1494" i="1"/>
  <c r="V1504" i="1"/>
  <c r="V1514" i="1"/>
  <c r="V1524" i="1"/>
  <c r="V1534" i="1"/>
  <c r="V1544" i="1"/>
  <c r="V1554" i="1"/>
  <c r="V1564" i="1"/>
  <c r="V1574" i="1"/>
  <c r="V1584" i="1"/>
  <c r="V1594" i="1"/>
  <c r="V1604" i="1"/>
  <c r="V1614" i="1"/>
  <c r="V1624" i="1"/>
  <c r="V1634" i="1"/>
  <c r="V1644" i="1"/>
  <c r="V40" i="1"/>
  <c r="V120" i="1"/>
  <c r="V154" i="1"/>
  <c r="V189" i="1"/>
  <c r="V220" i="1"/>
  <c r="V254" i="1"/>
  <c r="V289" i="1"/>
  <c r="V320" i="1"/>
  <c r="V347" i="1"/>
  <c r="V370" i="1"/>
  <c r="V397" i="1"/>
  <c r="V417" i="1"/>
  <c r="V437" i="1"/>
  <c r="V457" i="1"/>
  <c r="V477" i="1"/>
  <c r="V495" i="1"/>
  <c r="V513" i="1"/>
  <c r="V529" i="1"/>
  <c r="V544" i="1"/>
  <c r="V558" i="1"/>
  <c r="V573" i="1"/>
  <c r="V587" i="1"/>
  <c r="V599" i="1"/>
  <c r="V611" i="1"/>
  <c r="V623" i="1"/>
  <c r="V634" i="1"/>
  <c r="V645" i="1"/>
  <c r="V655" i="1"/>
  <c r="V665" i="1"/>
  <c r="V675" i="1"/>
  <c r="V685" i="1"/>
  <c r="V695" i="1"/>
  <c r="V705" i="1"/>
  <c r="V715" i="1"/>
  <c r="V725" i="1"/>
  <c r="V735" i="1"/>
  <c r="V745" i="1"/>
  <c r="V755" i="1"/>
  <c r="V765" i="1"/>
  <c r="V775" i="1"/>
  <c r="V785" i="1"/>
  <c r="V795" i="1"/>
  <c r="V805" i="1"/>
  <c r="V815" i="1"/>
  <c r="V825" i="1"/>
  <c r="V835" i="1"/>
  <c r="V845" i="1"/>
  <c r="V855" i="1"/>
  <c r="V865" i="1"/>
  <c r="V875" i="1"/>
  <c r="V885" i="1"/>
  <c r="V895" i="1"/>
  <c r="V905" i="1"/>
  <c r="V915" i="1"/>
  <c r="V925" i="1"/>
  <c r="V935" i="1"/>
  <c r="V945" i="1"/>
  <c r="V955" i="1"/>
  <c r="V965" i="1"/>
  <c r="V975" i="1"/>
  <c r="V985" i="1"/>
  <c r="V995" i="1"/>
  <c r="V1005" i="1"/>
  <c r="V1015" i="1"/>
  <c r="V1025" i="1"/>
  <c r="V1035" i="1"/>
  <c r="V1045" i="1"/>
  <c r="V1055" i="1"/>
  <c r="V1065" i="1"/>
  <c r="V1075" i="1"/>
  <c r="V1085" i="1"/>
  <c r="V1095" i="1"/>
  <c r="V1105" i="1"/>
  <c r="V1115" i="1"/>
  <c r="V1125" i="1"/>
  <c r="V1135" i="1"/>
  <c r="V1145" i="1"/>
  <c r="V1155" i="1"/>
  <c r="V1165" i="1"/>
  <c r="V1175" i="1"/>
  <c r="V1185" i="1"/>
  <c r="V1195" i="1"/>
  <c r="V1205" i="1"/>
  <c r="V1215" i="1"/>
  <c r="V1225" i="1"/>
  <c r="V1235" i="1"/>
  <c r="V1245" i="1"/>
  <c r="V1255" i="1"/>
  <c r="V1265" i="1"/>
  <c r="V1275" i="1"/>
  <c r="V1285" i="1"/>
  <c r="V1295" i="1"/>
  <c r="V1305" i="1"/>
  <c r="V1315" i="1"/>
  <c r="V1325" i="1"/>
  <c r="V1335" i="1"/>
  <c r="V1345" i="1"/>
  <c r="V1355" i="1"/>
  <c r="V1365" i="1"/>
  <c r="V781" i="1"/>
  <c r="V881" i="1"/>
  <c r="V981" i="1"/>
  <c r="V1081" i="1"/>
  <c r="V1131" i="1"/>
  <c r="V1181" i="1"/>
  <c r="V1231" i="1"/>
  <c r="V1281" i="1"/>
  <c r="V1323" i="1"/>
  <c r="V1359" i="1"/>
  <c r="V1379" i="1"/>
  <c r="V1393" i="1"/>
  <c r="V1406" i="1"/>
  <c r="V1418" i="1"/>
  <c r="V1431" i="1"/>
  <c r="V1443" i="1"/>
  <c r="V1456" i="1"/>
  <c r="V1467" i="1"/>
  <c r="V1478" i="1"/>
  <c r="V1489" i="1"/>
  <c r="V1500" i="1"/>
  <c r="V1511" i="1"/>
  <c r="V1522" i="1"/>
  <c r="V1533" i="1"/>
  <c r="V1545" i="1"/>
  <c r="V1556" i="1"/>
  <c r="V1567" i="1"/>
  <c r="V1578" i="1"/>
  <c r="V1589" i="1"/>
  <c r="V1600" i="1"/>
  <c r="V1611" i="1"/>
  <c r="V1622" i="1"/>
  <c r="V1633" i="1"/>
  <c r="V1645" i="1"/>
  <c r="V1655" i="1"/>
  <c r="V1665" i="1"/>
  <c r="V1675" i="1"/>
  <c r="V1685" i="1"/>
  <c r="V1695" i="1"/>
  <c r="V1705" i="1"/>
  <c r="V1715" i="1"/>
  <c r="V1725" i="1"/>
  <c r="V1735" i="1"/>
  <c r="V1745" i="1"/>
  <c r="V1755" i="1"/>
  <c r="V1765" i="1"/>
  <c r="V1775" i="1"/>
  <c r="V1785" i="1"/>
  <c r="V1795" i="1"/>
  <c r="U5" i="1"/>
  <c r="U15" i="1"/>
  <c r="U25" i="1"/>
  <c r="U35" i="1"/>
  <c r="U45" i="1"/>
  <c r="U55" i="1"/>
  <c r="U65" i="1"/>
  <c r="U75" i="1"/>
  <c r="U85" i="1"/>
  <c r="U95" i="1"/>
  <c r="U105" i="1"/>
  <c r="U115" i="1"/>
  <c r="U125" i="1"/>
  <c r="U135" i="1"/>
  <c r="U145" i="1"/>
  <c r="U155" i="1"/>
  <c r="U165" i="1"/>
  <c r="U175" i="1"/>
  <c r="U185" i="1"/>
  <c r="U195" i="1"/>
  <c r="U205" i="1"/>
  <c r="U215" i="1"/>
  <c r="U225" i="1"/>
  <c r="U235" i="1"/>
  <c r="U245" i="1"/>
  <c r="U255" i="1"/>
  <c r="U265" i="1"/>
  <c r="U275" i="1"/>
  <c r="U285" i="1"/>
  <c r="U295" i="1"/>
  <c r="U305" i="1"/>
  <c r="U315" i="1"/>
  <c r="U325" i="1"/>
  <c r="U335" i="1"/>
  <c r="U345" i="1"/>
  <c r="U355" i="1"/>
  <c r="U365" i="1"/>
  <c r="U375" i="1"/>
  <c r="U385" i="1"/>
  <c r="U395" i="1"/>
  <c r="U405" i="1"/>
  <c r="U415" i="1"/>
  <c r="U425" i="1"/>
  <c r="U435" i="1"/>
  <c r="U445" i="1"/>
  <c r="U455" i="1"/>
  <c r="U465" i="1"/>
  <c r="U475" i="1"/>
  <c r="U485" i="1"/>
  <c r="U495" i="1"/>
  <c r="U505" i="1"/>
  <c r="U515" i="1"/>
  <c r="U525" i="1"/>
  <c r="U535" i="1"/>
  <c r="U545" i="1"/>
  <c r="U555" i="1"/>
  <c r="U565" i="1"/>
  <c r="U575" i="1"/>
  <c r="U585" i="1"/>
  <c r="U595" i="1"/>
  <c r="U605" i="1"/>
  <c r="U615" i="1"/>
  <c r="U625" i="1"/>
  <c r="U635" i="1"/>
  <c r="U645" i="1"/>
  <c r="U655" i="1"/>
  <c r="U665" i="1"/>
  <c r="U675" i="1"/>
  <c r="U685" i="1"/>
  <c r="U695" i="1"/>
  <c r="U705" i="1"/>
  <c r="U715" i="1"/>
  <c r="U725" i="1"/>
  <c r="U735" i="1"/>
  <c r="V791" i="1"/>
  <c r="V891" i="1"/>
  <c r="V991" i="1"/>
  <c r="V1089" i="1"/>
  <c r="V1139" i="1"/>
  <c r="V1189" i="1"/>
  <c r="V1239" i="1"/>
  <c r="V1289" i="1"/>
  <c r="V1329" i="1"/>
  <c r="V1361" i="1"/>
  <c r="V1381" i="1"/>
  <c r="V1395" i="1"/>
  <c r="V1407" i="1"/>
  <c r="V1419" i="1"/>
  <c r="V1432" i="1"/>
  <c r="V1445" i="1"/>
  <c r="V1457" i="1"/>
  <c r="V1468" i="1"/>
  <c r="V1479" i="1"/>
  <c r="V1490" i="1"/>
  <c r="V1501" i="1"/>
  <c r="V1512" i="1"/>
  <c r="V1523" i="1"/>
  <c r="V1535" i="1"/>
  <c r="V1546" i="1"/>
  <c r="V1557" i="1"/>
  <c r="V1568" i="1"/>
  <c r="V1579" i="1"/>
  <c r="V1590" i="1"/>
  <c r="V1601" i="1"/>
  <c r="V1612" i="1"/>
  <c r="V1623" i="1"/>
  <c r="V1635" i="1"/>
  <c r="V1646" i="1"/>
  <c r="V1656" i="1"/>
  <c r="V1666" i="1"/>
  <c r="V1676" i="1"/>
  <c r="V1686" i="1"/>
  <c r="V1696" i="1"/>
  <c r="V1706" i="1"/>
  <c r="V1716" i="1"/>
  <c r="V1726" i="1"/>
  <c r="V1736" i="1"/>
  <c r="V1746" i="1"/>
  <c r="V1756" i="1"/>
  <c r="V1766" i="1"/>
  <c r="V1776" i="1"/>
  <c r="V1786" i="1"/>
  <c r="V1796" i="1"/>
  <c r="U6" i="1"/>
  <c r="U16" i="1"/>
  <c r="U26" i="1"/>
  <c r="U36" i="1"/>
  <c r="U46" i="1"/>
  <c r="U56" i="1"/>
  <c r="U66" i="1"/>
  <c r="U76" i="1"/>
  <c r="U86" i="1"/>
  <c r="U96" i="1"/>
  <c r="U106" i="1"/>
  <c r="U116" i="1"/>
  <c r="U126" i="1"/>
  <c r="U136" i="1"/>
  <c r="U146" i="1"/>
  <c r="U156" i="1"/>
  <c r="U166" i="1"/>
  <c r="U176" i="1"/>
  <c r="U186" i="1"/>
  <c r="U196" i="1"/>
  <c r="U206" i="1"/>
  <c r="U216" i="1"/>
  <c r="U226" i="1"/>
  <c r="U236" i="1"/>
  <c r="U246" i="1"/>
  <c r="U256" i="1"/>
  <c r="U266" i="1"/>
  <c r="U276" i="1"/>
  <c r="U286" i="1"/>
  <c r="U296" i="1"/>
  <c r="U306" i="1"/>
  <c r="U316" i="1"/>
  <c r="U326" i="1"/>
  <c r="U336" i="1"/>
  <c r="U346" i="1"/>
  <c r="U356" i="1"/>
  <c r="U366" i="1"/>
  <c r="U376" i="1"/>
  <c r="U386" i="1"/>
  <c r="U396" i="1"/>
  <c r="U406" i="1"/>
  <c r="U416" i="1"/>
  <c r="U426" i="1"/>
  <c r="U436" i="1"/>
  <c r="U446" i="1"/>
  <c r="U456" i="1"/>
  <c r="U466" i="1"/>
  <c r="U476" i="1"/>
  <c r="U486" i="1"/>
  <c r="U496" i="1"/>
  <c r="V801" i="1"/>
  <c r="V901" i="1"/>
  <c r="V1001" i="1"/>
  <c r="V1091" i="1"/>
  <c r="V1141" i="1"/>
  <c r="V1191" i="1"/>
  <c r="V1241" i="1"/>
  <c r="V1291" i="1"/>
  <c r="V1331" i="1"/>
  <c r="V1363" i="1"/>
  <c r="V1383" i="1"/>
  <c r="V1396" i="1"/>
  <c r="V1408" i="1"/>
  <c r="V1421" i="1"/>
  <c r="V1433" i="1"/>
  <c r="V1446" i="1"/>
  <c r="V1458" i="1"/>
  <c r="V1469" i="1"/>
  <c r="V1480" i="1"/>
  <c r="V1491" i="1"/>
  <c r="V1502" i="1"/>
  <c r="V1513" i="1"/>
  <c r="V1525" i="1"/>
  <c r="V1536" i="1"/>
  <c r="V1547" i="1"/>
  <c r="V1558" i="1"/>
  <c r="V1569" i="1"/>
  <c r="V1580" i="1"/>
  <c r="V1591" i="1"/>
  <c r="V1602" i="1"/>
  <c r="V1613" i="1"/>
  <c r="V1625" i="1"/>
  <c r="V1636" i="1"/>
  <c r="V1647" i="1"/>
  <c r="V1657" i="1"/>
  <c r="V1667" i="1"/>
  <c r="V1677" i="1"/>
  <c r="V1687" i="1"/>
  <c r="V1697" i="1"/>
  <c r="V1707" i="1"/>
  <c r="V1717" i="1"/>
  <c r="V1727" i="1"/>
  <c r="V1737" i="1"/>
  <c r="V1747" i="1"/>
  <c r="V1757" i="1"/>
  <c r="V1767" i="1"/>
  <c r="V1777" i="1"/>
  <c r="V1787" i="1"/>
  <c r="V1797" i="1"/>
  <c r="U7" i="1"/>
  <c r="U17" i="1"/>
  <c r="U27" i="1"/>
  <c r="U37" i="1"/>
  <c r="U47" i="1"/>
  <c r="U57" i="1"/>
  <c r="U67" i="1"/>
  <c r="U77" i="1"/>
  <c r="U87" i="1"/>
  <c r="U97" i="1"/>
  <c r="U107" i="1"/>
  <c r="U117" i="1"/>
  <c r="U127" i="1"/>
  <c r="U137" i="1"/>
  <c r="U147" i="1"/>
  <c r="U157" i="1"/>
  <c r="U167" i="1"/>
  <c r="U177" i="1"/>
  <c r="U187" i="1"/>
  <c r="U197" i="1"/>
  <c r="U207" i="1"/>
  <c r="U217" i="1"/>
  <c r="U227" i="1"/>
  <c r="U237" i="1"/>
  <c r="U247" i="1"/>
  <c r="U257" i="1"/>
  <c r="U267" i="1"/>
  <c r="U277" i="1"/>
  <c r="U287" i="1"/>
  <c r="U297" i="1"/>
  <c r="U307" i="1"/>
  <c r="U317" i="1"/>
  <c r="U327" i="1"/>
  <c r="U337" i="1"/>
  <c r="U347" i="1"/>
  <c r="U357" i="1"/>
  <c r="U367" i="1"/>
  <c r="U377" i="1"/>
  <c r="U387" i="1"/>
  <c r="U397" i="1"/>
  <c r="U407" i="1"/>
  <c r="U417" i="1"/>
  <c r="U427" i="1"/>
  <c r="U437" i="1"/>
  <c r="U447" i="1"/>
  <c r="U457" i="1"/>
  <c r="U467" i="1"/>
  <c r="U477" i="1"/>
  <c r="U487" i="1"/>
  <c r="U497" i="1"/>
  <c r="U507" i="1"/>
  <c r="U517" i="1"/>
  <c r="U527" i="1"/>
  <c r="U537" i="1"/>
  <c r="U547" i="1"/>
  <c r="U557" i="1"/>
  <c r="U567" i="1"/>
  <c r="U577" i="1"/>
  <c r="V811" i="1"/>
  <c r="V911" i="1"/>
  <c r="V1011" i="1"/>
  <c r="V1099" i="1"/>
  <c r="V1149" i="1"/>
  <c r="V1199" i="1"/>
  <c r="V1249" i="1"/>
  <c r="V1299" i="1"/>
  <c r="V1333" i="1"/>
  <c r="V1368" i="1"/>
  <c r="V1385" i="1"/>
  <c r="V1397" i="1"/>
  <c r="V1409" i="1"/>
  <c r="V1422" i="1"/>
  <c r="V1435" i="1"/>
  <c r="V1447" i="1"/>
  <c r="V1459" i="1"/>
  <c r="V1470" i="1"/>
  <c r="V1481" i="1"/>
  <c r="V1492" i="1"/>
  <c r="V1503" i="1"/>
  <c r="V1515" i="1"/>
  <c r="V1526" i="1"/>
  <c r="V1537" i="1"/>
  <c r="V1548" i="1"/>
  <c r="V1559" i="1"/>
  <c r="V1570" i="1"/>
  <c r="V1581" i="1"/>
  <c r="V1592" i="1"/>
  <c r="V1603" i="1"/>
  <c r="V1615" i="1"/>
  <c r="V1626" i="1"/>
  <c r="V1637" i="1"/>
  <c r="V1648" i="1"/>
  <c r="V1658" i="1"/>
  <c r="V1668" i="1"/>
  <c r="V1678" i="1"/>
  <c r="V1688" i="1"/>
  <c r="V1698" i="1"/>
  <c r="V1708" i="1"/>
  <c r="V1718" i="1"/>
  <c r="V1728" i="1"/>
  <c r="V1738" i="1"/>
  <c r="V1748" i="1"/>
  <c r="V1758" i="1"/>
  <c r="V1768" i="1"/>
  <c r="V1778" i="1"/>
  <c r="V1788" i="1"/>
  <c r="V1798" i="1"/>
  <c r="U8" i="1"/>
  <c r="U18" i="1"/>
  <c r="U28" i="1"/>
  <c r="U38" i="1"/>
  <c r="U48" i="1"/>
  <c r="U58" i="1"/>
  <c r="U68" i="1"/>
  <c r="U78" i="1"/>
  <c r="U88" i="1"/>
  <c r="U98" i="1"/>
  <c r="U108" i="1"/>
  <c r="U118" i="1"/>
  <c r="U128" i="1"/>
  <c r="U138" i="1"/>
  <c r="U148" i="1"/>
  <c r="U158" i="1"/>
  <c r="U168" i="1"/>
  <c r="U178" i="1"/>
  <c r="U188" i="1"/>
  <c r="U198" i="1"/>
  <c r="U208" i="1"/>
  <c r="U218" i="1"/>
  <c r="U228" i="1"/>
  <c r="U238" i="1"/>
  <c r="U248" i="1"/>
  <c r="U258" i="1"/>
  <c r="U268" i="1"/>
  <c r="U278" i="1"/>
  <c r="U288" i="1"/>
  <c r="U298" i="1"/>
  <c r="U308" i="1"/>
  <c r="U318" i="1"/>
  <c r="U328" i="1"/>
  <c r="U338" i="1"/>
  <c r="U348" i="1"/>
  <c r="U358" i="1"/>
  <c r="U368" i="1"/>
  <c r="U378" i="1"/>
  <c r="U388" i="1"/>
  <c r="U398" i="1"/>
  <c r="U408" i="1"/>
  <c r="U418" i="1"/>
  <c r="U428" i="1"/>
  <c r="U438" i="1"/>
  <c r="U448" i="1"/>
  <c r="U458" i="1"/>
  <c r="U468" i="1"/>
  <c r="U478" i="1"/>
  <c r="U488" i="1"/>
  <c r="U498" i="1"/>
  <c r="U508" i="1"/>
  <c r="U518" i="1"/>
  <c r="U528" i="1"/>
  <c r="U538" i="1"/>
  <c r="U548" i="1"/>
  <c r="U558" i="1"/>
  <c r="U568" i="1"/>
  <c r="U578" i="1"/>
  <c r="U588" i="1"/>
  <c r="U598" i="1"/>
  <c r="U608" i="1"/>
  <c r="U618" i="1"/>
  <c r="U628" i="1"/>
  <c r="U638" i="1"/>
  <c r="U648" i="1"/>
  <c r="U658" i="1"/>
  <c r="U668" i="1"/>
  <c r="U678" i="1"/>
  <c r="U688" i="1"/>
  <c r="U698" i="1"/>
  <c r="U708" i="1"/>
  <c r="U718" i="1"/>
  <c r="U728" i="1"/>
  <c r="U738" i="1"/>
  <c r="U748" i="1"/>
  <c r="U758" i="1"/>
  <c r="U768" i="1"/>
  <c r="U778" i="1"/>
  <c r="U788" i="1"/>
  <c r="U798" i="1"/>
  <c r="U808" i="1"/>
  <c r="U818" i="1"/>
  <c r="U828" i="1"/>
  <c r="U838" i="1"/>
  <c r="U848" i="1"/>
  <c r="U858" i="1"/>
  <c r="U868" i="1"/>
  <c r="U878" i="1"/>
  <c r="U888" i="1"/>
  <c r="U898" i="1"/>
  <c r="U908" i="1"/>
  <c r="U918" i="1"/>
  <c r="U928" i="1"/>
  <c r="U938" i="1"/>
  <c r="U948" i="1"/>
  <c r="U958" i="1"/>
  <c r="V821" i="1"/>
  <c r="V921" i="1"/>
  <c r="V1021" i="1"/>
  <c r="V1101" i="1"/>
  <c r="V1151" i="1"/>
  <c r="V1201" i="1"/>
  <c r="V1251" i="1"/>
  <c r="V1301" i="1"/>
  <c r="V1339" i="1"/>
  <c r="V1369" i="1"/>
  <c r="V1386" i="1"/>
  <c r="V1398" i="1"/>
  <c r="V1411" i="1"/>
  <c r="V1423" i="1"/>
  <c r="V1436" i="1"/>
  <c r="V1448" i="1"/>
  <c r="V1460" i="1"/>
  <c r="V1471" i="1"/>
  <c r="V1482" i="1"/>
  <c r="V1493" i="1"/>
  <c r="V1505" i="1"/>
  <c r="V1516" i="1"/>
  <c r="V1527" i="1"/>
  <c r="V1538" i="1"/>
  <c r="V1549" i="1"/>
  <c r="V1560" i="1"/>
  <c r="V1571" i="1"/>
  <c r="V1582" i="1"/>
  <c r="V1593" i="1"/>
  <c r="V1605" i="1"/>
  <c r="V1616" i="1"/>
  <c r="V1627" i="1"/>
  <c r="V1638" i="1"/>
  <c r="V1649" i="1"/>
  <c r="V1659" i="1"/>
  <c r="V1669" i="1"/>
  <c r="V1679" i="1"/>
  <c r="V1689" i="1"/>
  <c r="V1699" i="1"/>
  <c r="V1709" i="1"/>
  <c r="V1719" i="1"/>
  <c r="V1729" i="1"/>
  <c r="V1739" i="1"/>
  <c r="V1749" i="1"/>
  <c r="V1759" i="1"/>
  <c r="V1769" i="1"/>
  <c r="V1779" i="1"/>
  <c r="V1789" i="1"/>
  <c r="V1799" i="1"/>
  <c r="U9" i="1"/>
  <c r="U19" i="1"/>
  <c r="U29" i="1"/>
  <c r="U39" i="1"/>
  <c r="U49" i="1"/>
  <c r="U59" i="1"/>
  <c r="U69" i="1"/>
  <c r="U79" i="1"/>
  <c r="U89" i="1"/>
  <c r="U99" i="1"/>
  <c r="U109" i="1"/>
  <c r="U119" i="1"/>
  <c r="U129" i="1"/>
  <c r="U139" i="1"/>
  <c r="U149" i="1"/>
  <c r="V831" i="1"/>
  <c r="V931" i="1"/>
  <c r="V1031" i="1"/>
  <c r="V1109" i="1"/>
  <c r="V1159" i="1"/>
  <c r="V1209" i="1"/>
  <c r="V1259" i="1"/>
  <c r="V1309" i="1"/>
  <c r="V1341" i="1"/>
  <c r="V1371" i="1"/>
  <c r="V1387" i="1"/>
  <c r="V1399" i="1"/>
  <c r="V1412" i="1"/>
  <c r="V1425" i="1"/>
  <c r="V1437" i="1"/>
  <c r="V1449" i="1"/>
  <c r="V1461" i="1"/>
  <c r="V1472" i="1"/>
  <c r="V1483" i="1"/>
  <c r="V1495" i="1"/>
  <c r="V1506" i="1"/>
  <c r="V1517" i="1"/>
  <c r="V1528" i="1"/>
  <c r="V1539" i="1"/>
  <c r="V1550" i="1"/>
  <c r="V1561" i="1"/>
  <c r="V1572" i="1"/>
  <c r="V1583" i="1"/>
  <c r="V1595" i="1"/>
  <c r="V1606" i="1"/>
  <c r="V1617" i="1"/>
  <c r="V1628" i="1"/>
  <c r="V1639" i="1"/>
  <c r="V1650" i="1"/>
  <c r="V1660" i="1"/>
  <c r="V1670" i="1"/>
  <c r="V1680" i="1"/>
  <c r="V1690" i="1"/>
  <c r="V1700" i="1"/>
  <c r="V1710" i="1"/>
  <c r="V1720" i="1"/>
  <c r="V1730" i="1"/>
  <c r="V1740" i="1"/>
  <c r="V1750" i="1"/>
  <c r="V1760" i="1"/>
  <c r="V1770" i="1"/>
  <c r="V1780" i="1"/>
  <c r="V1790" i="1"/>
  <c r="V1800" i="1"/>
  <c r="U10" i="1"/>
  <c r="U20" i="1"/>
  <c r="U30" i="1"/>
  <c r="U40" i="1"/>
  <c r="U50" i="1"/>
  <c r="U60" i="1"/>
  <c r="U70" i="1"/>
  <c r="U80" i="1"/>
  <c r="U90" i="1"/>
  <c r="U100" i="1"/>
  <c r="U110" i="1"/>
  <c r="U120" i="1"/>
  <c r="U130" i="1"/>
  <c r="U140" i="1"/>
  <c r="U150" i="1"/>
  <c r="U160" i="1"/>
  <c r="U170" i="1"/>
  <c r="U180" i="1"/>
  <c r="U190" i="1"/>
  <c r="U200" i="1"/>
  <c r="U210" i="1"/>
  <c r="U220" i="1"/>
  <c r="U230" i="1"/>
  <c r="U240" i="1"/>
  <c r="U250" i="1"/>
  <c r="U260" i="1"/>
  <c r="U270" i="1"/>
  <c r="U280" i="1"/>
  <c r="U290" i="1"/>
  <c r="U300" i="1"/>
  <c r="U310" i="1"/>
  <c r="U320" i="1"/>
  <c r="U330" i="1"/>
  <c r="U340" i="1"/>
  <c r="U350" i="1"/>
  <c r="U360" i="1"/>
  <c r="U370" i="1"/>
  <c r="U380" i="1"/>
  <c r="U390" i="1"/>
  <c r="U400" i="1"/>
  <c r="U410" i="1"/>
  <c r="U420" i="1"/>
  <c r="U430" i="1"/>
  <c r="U440" i="1"/>
  <c r="U450" i="1"/>
  <c r="U460" i="1"/>
  <c r="U470" i="1"/>
  <c r="U480" i="1"/>
  <c r="U490" i="1"/>
  <c r="U500" i="1"/>
  <c r="U510" i="1"/>
  <c r="U520" i="1"/>
  <c r="U530" i="1"/>
  <c r="U540" i="1"/>
  <c r="U550" i="1"/>
  <c r="U560" i="1"/>
  <c r="U570" i="1"/>
  <c r="U580" i="1"/>
  <c r="U590" i="1"/>
  <c r="U600" i="1"/>
  <c r="U610" i="1"/>
  <c r="U620" i="1"/>
  <c r="U630" i="1"/>
  <c r="U640" i="1"/>
  <c r="U650" i="1"/>
  <c r="U660" i="1"/>
  <c r="U670" i="1"/>
  <c r="U680" i="1"/>
  <c r="U690" i="1"/>
  <c r="U700" i="1"/>
  <c r="U710" i="1"/>
  <c r="U720" i="1"/>
  <c r="U730" i="1"/>
  <c r="U740" i="1"/>
  <c r="U750" i="1"/>
  <c r="U760" i="1"/>
  <c r="U770" i="1"/>
  <c r="U780" i="1"/>
  <c r="V841" i="1"/>
  <c r="V941" i="1"/>
  <c r="V1041" i="1"/>
  <c r="V1111" i="1"/>
  <c r="V1161" i="1"/>
  <c r="V1211" i="1"/>
  <c r="V1261" i="1"/>
  <c r="V1311" i="1"/>
  <c r="V1343" i="1"/>
  <c r="V1373" i="1"/>
  <c r="V1388" i="1"/>
  <c r="V1401" i="1"/>
  <c r="V1413" i="1"/>
  <c r="V1426" i="1"/>
  <c r="V1438" i="1"/>
  <c r="V1451" i="1"/>
  <c r="V1462" i="1"/>
  <c r="V1473" i="1"/>
  <c r="V1485" i="1"/>
  <c r="V1496" i="1"/>
  <c r="V1507" i="1"/>
  <c r="V1518" i="1"/>
  <c r="V1529" i="1"/>
  <c r="V1540" i="1"/>
  <c r="V1551" i="1"/>
  <c r="V1562" i="1"/>
  <c r="V1573" i="1"/>
  <c r="V1585" i="1"/>
  <c r="V1596" i="1"/>
  <c r="V1607" i="1"/>
  <c r="V1618" i="1"/>
  <c r="V1629" i="1"/>
  <c r="V1640" i="1"/>
  <c r="V1651" i="1"/>
  <c r="V1661" i="1"/>
  <c r="V1671" i="1"/>
  <c r="V1681" i="1"/>
  <c r="V1691" i="1"/>
  <c r="V1701" i="1"/>
  <c r="V1711" i="1"/>
  <c r="V1721" i="1"/>
  <c r="V1731" i="1"/>
  <c r="V1741" i="1"/>
  <c r="V1751" i="1"/>
  <c r="V1761" i="1"/>
  <c r="V1771" i="1"/>
  <c r="V1781" i="1"/>
  <c r="V1791" i="1"/>
  <c r="V1801" i="1"/>
  <c r="U11" i="1"/>
  <c r="U21" i="1"/>
  <c r="U31" i="1"/>
  <c r="U41" i="1"/>
  <c r="U51" i="1"/>
  <c r="U61" i="1"/>
  <c r="U71" i="1"/>
  <c r="U81" i="1"/>
  <c r="U91" i="1"/>
  <c r="U101" i="1"/>
  <c r="U111" i="1"/>
  <c r="U121" i="1"/>
  <c r="U131" i="1"/>
  <c r="U141" i="1"/>
  <c r="U151" i="1"/>
  <c r="U161" i="1"/>
  <c r="U171" i="1"/>
  <c r="U181" i="1"/>
  <c r="U191" i="1"/>
  <c r="U201" i="1"/>
  <c r="U211" i="1"/>
  <c r="U221" i="1"/>
  <c r="U231" i="1"/>
  <c r="U241" i="1"/>
  <c r="U251" i="1"/>
  <c r="U261" i="1"/>
  <c r="U271" i="1"/>
  <c r="U281" i="1"/>
  <c r="V851" i="1"/>
  <c r="V951" i="1"/>
  <c r="V1051" i="1"/>
  <c r="V1119" i="1"/>
  <c r="V1169" i="1"/>
  <c r="V1219" i="1"/>
  <c r="V1269" i="1"/>
  <c r="V1313" i="1"/>
  <c r="V1349" i="1"/>
  <c r="V1375" i="1"/>
  <c r="V1389" i="1"/>
  <c r="V1402" i="1"/>
  <c r="V1415" i="1"/>
  <c r="V1427" i="1"/>
  <c r="V1439" i="1"/>
  <c r="V1452" i="1"/>
  <c r="V1463" i="1"/>
  <c r="V1475" i="1"/>
  <c r="V1486" i="1"/>
  <c r="V1497" i="1"/>
  <c r="V1508" i="1"/>
  <c r="V1519" i="1"/>
  <c r="V1530" i="1"/>
  <c r="V1541" i="1"/>
  <c r="V1552" i="1"/>
  <c r="V1563" i="1"/>
  <c r="V1575" i="1"/>
  <c r="V1586" i="1"/>
  <c r="V1597" i="1"/>
  <c r="V1608" i="1"/>
  <c r="V1619" i="1"/>
  <c r="V1630" i="1"/>
  <c r="V1641" i="1"/>
  <c r="V1652" i="1"/>
  <c r="V1662" i="1"/>
  <c r="V1672" i="1"/>
  <c r="V1682" i="1"/>
  <c r="V1692" i="1"/>
  <c r="V1702" i="1"/>
  <c r="V1712" i="1"/>
  <c r="V1722" i="1"/>
  <c r="V1732" i="1"/>
  <c r="V1742" i="1"/>
  <c r="V1752" i="1"/>
  <c r="V1762" i="1"/>
  <c r="V1772" i="1"/>
  <c r="V1782" i="1"/>
  <c r="V1792" i="1"/>
  <c r="V1802" i="1"/>
  <c r="U12" i="1"/>
  <c r="U22" i="1"/>
  <c r="U32" i="1"/>
  <c r="U42" i="1"/>
  <c r="U52" i="1"/>
  <c r="U62" i="1"/>
  <c r="U72" i="1"/>
  <c r="U82" i="1"/>
  <c r="U92" i="1"/>
  <c r="U102" i="1"/>
  <c r="U112" i="1"/>
  <c r="U122" i="1"/>
  <c r="U132" i="1"/>
  <c r="U142" i="1"/>
  <c r="U152" i="1"/>
  <c r="U162" i="1"/>
  <c r="U172" i="1"/>
  <c r="U182" i="1"/>
  <c r="U192" i="1"/>
  <c r="U202" i="1"/>
  <c r="U212" i="1"/>
  <c r="U222" i="1"/>
  <c r="U232" i="1"/>
  <c r="U242" i="1"/>
  <c r="U252" i="1"/>
  <c r="U262" i="1"/>
  <c r="U272" i="1"/>
  <c r="U282" i="1"/>
  <c r="U292" i="1"/>
  <c r="U302" i="1"/>
  <c r="U312" i="1"/>
  <c r="V861" i="1"/>
  <c r="V961" i="1"/>
  <c r="V1061" i="1"/>
  <c r="V1121" i="1"/>
  <c r="V1171" i="1"/>
  <c r="V1221" i="1"/>
  <c r="V1271" i="1"/>
  <c r="V1319" i="1"/>
  <c r="V1351" i="1"/>
  <c r="V1377" i="1"/>
  <c r="V1391" i="1"/>
  <c r="V1403" i="1"/>
  <c r="V1416" i="1"/>
  <c r="V1428" i="1"/>
  <c r="V1441" i="1"/>
  <c r="V1453" i="1"/>
  <c r="V1465" i="1"/>
  <c r="V1476" i="1"/>
  <c r="V1487" i="1"/>
  <c r="V1498" i="1"/>
  <c r="V1509" i="1"/>
  <c r="V1520" i="1"/>
  <c r="V1531" i="1"/>
  <c r="V1542" i="1"/>
  <c r="V1553" i="1"/>
  <c r="V1565" i="1"/>
  <c r="V1576" i="1"/>
  <c r="V1587" i="1"/>
  <c r="V1598" i="1"/>
  <c r="V1609" i="1"/>
  <c r="V1620" i="1"/>
  <c r="V1631" i="1"/>
  <c r="V1642" i="1"/>
  <c r="V1653" i="1"/>
  <c r="V1663" i="1"/>
  <c r="V1673" i="1"/>
  <c r="V1683" i="1"/>
  <c r="V1693" i="1"/>
  <c r="V1703" i="1"/>
  <c r="V1713" i="1"/>
  <c r="V1723" i="1"/>
  <c r="V1733" i="1"/>
  <c r="V1743" i="1"/>
  <c r="V1753" i="1"/>
  <c r="V1763" i="1"/>
  <c r="V1773" i="1"/>
  <c r="V1783" i="1"/>
  <c r="V1793" i="1"/>
  <c r="U3" i="1"/>
  <c r="U13" i="1"/>
  <c r="U23" i="1"/>
  <c r="U33" i="1"/>
  <c r="U43" i="1"/>
  <c r="U53" i="1"/>
  <c r="U63" i="1"/>
  <c r="U73" i="1"/>
  <c r="U83" i="1"/>
  <c r="U93" i="1"/>
  <c r="U103" i="1"/>
  <c r="U113" i="1"/>
  <c r="U123" i="1"/>
  <c r="U133" i="1"/>
  <c r="U143" i="1"/>
  <c r="U153" i="1"/>
  <c r="U163" i="1"/>
  <c r="U173" i="1"/>
  <c r="U183" i="1"/>
  <c r="U193" i="1"/>
  <c r="U203" i="1"/>
  <c r="U213" i="1"/>
  <c r="U223" i="1"/>
  <c r="U233" i="1"/>
  <c r="U243" i="1"/>
  <c r="U253" i="1"/>
  <c r="U263" i="1"/>
  <c r="U273" i="1"/>
  <c r="U283" i="1"/>
  <c r="U293" i="1"/>
  <c r="U303" i="1"/>
  <c r="U313" i="1"/>
  <c r="U323" i="1"/>
  <c r="U333" i="1"/>
  <c r="U343" i="1"/>
  <c r="U353" i="1"/>
  <c r="U363" i="1"/>
  <c r="U373" i="1"/>
  <c r="U383" i="1"/>
  <c r="V871" i="1"/>
  <c r="V971" i="1"/>
  <c r="V1071" i="1"/>
  <c r="V1129" i="1"/>
  <c r="V1179" i="1"/>
  <c r="V1229" i="1"/>
  <c r="V1279" i="1"/>
  <c r="V1321" i="1"/>
  <c r="V1353" i="1"/>
  <c r="V1378" i="1"/>
  <c r="V1392" i="1"/>
  <c r="V1405" i="1"/>
  <c r="V1417" i="1"/>
  <c r="V1429" i="1"/>
  <c r="V1442" i="1"/>
  <c r="V1455" i="1"/>
  <c r="V1466" i="1"/>
  <c r="V1477" i="1"/>
  <c r="V1488" i="1"/>
  <c r="V1499" i="1"/>
  <c r="V1510" i="1"/>
  <c r="V1521" i="1"/>
  <c r="V1532" i="1"/>
  <c r="V1543" i="1"/>
  <c r="V1555" i="1"/>
  <c r="V1566" i="1"/>
  <c r="V1577" i="1"/>
  <c r="V1588" i="1"/>
  <c r="V1599" i="1"/>
  <c r="V1610" i="1"/>
  <c r="V1621" i="1"/>
  <c r="V1632" i="1"/>
  <c r="V1643" i="1"/>
  <c r="V1654" i="1"/>
  <c r="V1664" i="1"/>
  <c r="V1674" i="1"/>
  <c r="V1684" i="1"/>
  <c r="V1694" i="1"/>
  <c r="V1704" i="1"/>
  <c r="V1714" i="1"/>
  <c r="V1724" i="1"/>
  <c r="V1734" i="1"/>
  <c r="V1744" i="1"/>
  <c r="V1754" i="1"/>
  <c r="V1764" i="1"/>
  <c r="V1774" i="1"/>
  <c r="V1784" i="1"/>
  <c r="V1794" i="1"/>
  <c r="U94" i="1"/>
  <c r="U174" i="1"/>
  <c r="U224" i="1"/>
  <c r="U274" i="1"/>
  <c r="U311" i="1"/>
  <c r="U339" i="1"/>
  <c r="U362" i="1"/>
  <c r="U389" i="1"/>
  <c r="U409" i="1"/>
  <c r="U429" i="1"/>
  <c r="U449" i="1"/>
  <c r="U469" i="1"/>
  <c r="U489" i="1"/>
  <c r="U506" i="1"/>
  <c r="U523" i="1"/>
  <c r="U541" i="1"/>
  <c r="U556" i="1"/>
  <c r="U573" i="1"/>
  <c r="U589" i="1"/>
  <c r="U603" i="1"/>
  <c r="U617" i="1"/>
  <c r="U632" i="1"/>
  <c r="U646" i="1"/>
  <c r="U661" i="1"/>
  <c r="U674" i="1"/>
  <c r="U689" i="1"/>
  <c r="U703" i="1"/>
  <c r="U717" i="1"/>
  <c r="U732" i="1"/>
  <c r="U745" i="1"/>
  <c r="U757" i="1"/>
  <c r="U771" i="1"/>
  <c r="U783" i="1"/>
  <c r="U794" i="1"/>
  <c r="U805" i="1"/>
  <c r="U816" i="1"/>
  <c r="U827" i="1"/>
  <c r="U839" i="1"/>
  <c r="U850" i="1"/>
  <c r="U861" i="1"/>
  <c r="U872" i="1"/>
  <c r="U883" i="1"/>
  <c r="U894" i="1"/>
  <c r="U905" i="1"/>
  <c r="U916" i="1"/>
  <c r="U927" i="1"/>
  <c r="U939" i="1"/>
  <c r="U950" i="1"/>
  <c r="U961" i="1"/>
  <c r="U971" i="1"/>
  <c r="U981" i="1"/>
  <c r="U991" i="1"/>
  <c r="U1001" i="1"/>
  <c r="U1011" i="1"/>
  <c r="U1021" i="1"/>
  <c r="U1031" i="1"/>
  <c r="U1041" i="1"/>
  <c r="U1051" i="1"/>
  <c r="U1061" i="1"/>
  <c r="U1071" i="1"/>
  <c r="U1081" i="1"/>
  <c r="U1091" i="1"/>
  <c r="U1101" i="1"/>
  <c r="U1111" i="1"/>
  <c r="U1121" i="1"/>
  <c r="U1131" i="1"/>
  <c r="U1141" i="1"/>
  <c r="U1151" i="1"/>
  <c r="U1161" i="1"/>
  <c r="U1171" i="1"/>
  <c r="U1181" i="1"/>
  <c r="U1191" i="1"/>
  <c r="U1201" i="1"/>
  <c r="U1211" i="1"/>
  <c r="U1221" i="1"/>
  <c r="U1231" i="1"/>
  <c r="U1241" i="1"/>
  <c r="U1251" i="1"/>
  <c r="U1261" i="1"/>
  <c r="U1271" i="1"/>
  <c r="U1281" i="1"/>
  <c r="U1291" i="1"/>
  <c r="U1301" i="1"/>
  <c r="U1311" i="1"/>
  <c r="U1321" i="1"/>
  <c r="U1331" i="1"/>
  <c r="U1341" i="1"/>
  <c r="U1351" i="1"/>
  <c r="U1361" i="1"/>
  <c r="U1371" i="1"/>
  <c r="U1381" i="1"/>
  <c r="U1391" i="1"/>
  <c r="U1401" i="1"/>
  <c r="U1411" i="1"/>
  <c r="U1421" i="1"/>
  <c r="U1431" i="1"/>
  <c r="U1441" i="1"/>
  <c r="U1451" i="1"/>
  <c r="U1461" i="1"/>
  <c r="U1471" i="1"/>
  <c r="U1481" i="1"/>
  <c r="U1491" i="1"/>
  <c r="U1501" i="1"/>
  <c r="U1511" i="1"/>
  <c r="U1521" i="1"/>
  <c r="U1531" i="1"/>
  <c r="U1541" i="1"/>
  <c r="U1551" i="1"/>
  <c r="U1561" i="1"/>
  <c r="U1571" i="1"/>
  <c r="U1581" i="1"/>
  <c r="U1591" i="1"/>
  <c r="U1601" i="1"/>
  <c r="U1611" i="1"/>
  <c r="U1621" i="1"/>
  <c r="U1631" i="1"/>
  <c r="U1641" i="1"/>
  <c r="U1651" i="1"/>
  <c r="U1661" i="1"/>
  <c r="U1671" i="1"/>
  <c r="U1681" i="1"/>
  <c r="U1691" i="1"/>
  <c r="U1701" i="1"/>
  <c r="U1711" i="1"/>
  <c r="U1721" i="1"/>
  <c r="U1731" i="1"/>
  <c r="U1741" i="1"/>
  <c r="U1751" i="1"/>
  <c r="U1761" i="1"/>
  <c r="U1771" i="1"/>
  <c r="U1781" i="1"/>
  <c r="U1791" i="1"/>
  <c r="U1801" i="1"/>
  <c r="T11" i="1"/>
  <c r="T21" i="1"/>
  <c r="T31" i="1"/>
  <c r="T41" i="1"/>
  <c r="T51" i="1"/>
  <c r="T61" i="1"/>
  <c r="T71" i="1"/>
  <c r="T81" i="1"/>
  <c r="T91" i="1"/>
  <c r="T101" i="1"/>
  <c r="T111" i="1"/>
  <c r="T121" i="1"/>
  <c r="T131" i="1"/>
  <c r="T141" i="1"/>
  <c r="T151" i="1"/>
  <c r="T161" i="1"/>
  <c r="T171" i="1"/>
  <c r="T181" i="1"/>
  <c r="T191" i="1"/>
  <c r="T201" i="1"/>
  <c r="T211" i="1"/>
  <c r="T221" i="1"/>
  <c r="T231" i="1"/>
  <c r="T241" i="1"/>
  <c r="T251" i="1"/>
  <c r="T261" i="1"/>
  <c r="T271" i="1"/>
  <c r="T281" i="1"/>
  <c r="T291" i="1"/>
  <c r="T301" i="1"/>
  <c r="T311" i="1"/>
  <c r="T321" i="1"/>
  <c r="T331" i="1"/>
  <c r="U4" i="1"/>
  <c r="U104" i="1"/>
  <c r="U179" i="1"/>
  <c r="U229" i="1"/>
  <c r="U279" i="1"/>
  <c r="U314" i="1"/>
  <c r="U341" i="1"/>
  <c r="U364" i="1"/>
  <c r="U391" i="1"/>
  <c r="U411" i="1"/>
  <c r="U431" i="1"/>
  <c r="U451" i="1"/>
  <c r="U471" i="1"/>
  <c r="U491" i="1"/>
  <c r="U509" i="1"/>
  <c r="U524" i="1"/>
  <c r="U542" i="1"/>
  <c r="U559" i="1"/>
  <c r="U574" i="1"/>
  <c r="U591" i="1"/>
  <c r="U604" i="1"/>
  <c r="U619" i="1"/>
  <c r="U633" i="1"/>
  <c r="U647" i="1"/>
  <c r="U662" i="1"/>
  <c r="U676" i="1"/>
  <c r="U691" i="1"/>
  <c r="U704" i="1"/>
  <c r="U719" i="1"/>
  <c r="U733" i="1"/>
  <c r="U746" i="1"/>
  <c r="U759" i="1"/>
  <c r="U772" i="1"/>
  <c r="U784" i="1"/>
  <c r="U795" i="1"/>
  <c r="U806" i="1"/>
  <c r="U817" i="1"/>
  <c r="U829" i="1"/>
  <c r="U840" i="1"/>
  <c r="U851" i="1"/>
  <c r="U862" i="1"/>
  <c r="U873" i="1"/>
  <c r="U884" i="1"/>
  <c r="U895" i="1"/>
  <c r="U906" i="1"/>
  <c r="U917" i="1"/>
  <c r="U929" i="1"/>
  <c r="U940" i="1"/>
  <c r="U951" i="1"/>
  <c r="U962" i="1"/>
  <c r="U972" i="1"/>
  <c r="U982" i="1"/>
  <c r="U992" i="1"/>
  <c r="U1002" i="1"/>
  <c r="U1012" i="1"/>
  <c r="U1022" i="1"/>
  <c r="U1032" i="1"/>
  <c r="U1042" i="1"/>
  <c r="U1052" i="1"/>
  <c r="U1062" i="1"/>
  <c r="U1072" i="1"/>
  <c r="U1082" i="1"/>
  <c r="U1092" i="1"/>
  <c r="U1102" i="1"/>
  <c r="U1112" i="1"/>
  <c r="U1122" i="1"/>
  <c r="U1132" i="1"/>
  <c r="U1142" i="1"/>
  <c r="U1152" i="1"/>
  <c r="U1162" i="1"/>
  <c r="U1172" i="1"/>
  <c r="U1182" i="1"/>
  <c r="U1192" i="1"/>
  <c r="U1202" i="1"/>
  <c r="U1212" i="1"/>
  <c r="U1222" i="1"/>
  <c r="U1232" i="1"/>
  <c r="U1242" i="1"/>
  <c r="U1252" i="1"/>
  <c r="U1262" i="1"/>
  <c r="U1272" i="1"/>
  <c r="U1282" i="1"/>
  <c r="U1292" i="1"/>
  <c r="U1302" i="1"/>
  <c r="U1312" i="1"/>
  <c r="U1322" i="1"/>
  <c r="U1332" i="1"/>
  <c r="U1342" i="1"/>
  <c r="U1352" i="1"/>
  <c r="U1362" i="1"/>
  <c r="U1372" i="1"/>
  <c r="U1382" i="1"/>
  <c r="U1392" i="1"/>
  <c r="U1402" i="1"/>
  <c r="U1412" i="1"/>
  <c r="U1422" i="1"/>
  <c r="U1432" i="1"/>
  <c r="U1442" i="1"/>
  <c r="U1452" i="1"/>
  <c r="U1462" i="1"/>
  <c r="U1472" i="1"/>
  <c r="U1482" i="1"/>
  <c r="U1492" i="1"/>
  <c r="U1502" i="1"/>
  <c r="U1512" i="1"/>
  <c r="U1522" i="1"/>
  <c r="U1532" i="1"/>
  <c r="U1542" i="1"/>
  <c r="U1552" i="1"/>
  <c r="U1562" i="1"/>
  <c r="U1572" i="1"/>
  <c r="U1582" i="1"/>
  <c r="U1592" i="1"/>
  <c r="U1602" i="1"/>
  <c r="U1612" i="1"/>
  <c r="U1622" i="1"/>
  <c r="U1632" i="1"/>
  <c r="U1642" i="1"/>
  <c r="U1652" i="1"/>
  <c r="U1662" i="1"/>
  <c r="U1672" i="1"/>
  <c r="U1682" i="1"/>
  <c r="U1692" i="1"/>
  <c r="U1702" i="1"/>
  <c r="U1712" i="1"/>
  <c r="U1722" i="1"/>
  <c r="U1732" i="1"/>
  <c r="U1742" i="1"/>
  <c r="U1752" i="1"/>
  <c r="U1762" i="1"/>
  <c r="U1772" i="1"/>
  <c r="U1782" i="1"/>
  <c r="U1792" i="1"/>
  <c r="U1802" i="1"/>
  <c r="T12" i="1"/>
  <c r="T22" i="1"/>
  <c r="T32" i="1"/>
  <c r="T42" i="1"/>
  <c r="T52" i="1"/>
  <c r="T62" i="1"/>
  <c r="T72" i="1"/>
  <c r="T82" i="1"/>
  <c r="T92" i="1"/>
  <c r="T102" i="1"/>
  <c r="T112" i="1"/>
  <c r="T122" i="1"/>
  <c r="T132" i="1"/>
  <c r="T142" i="1"/>
  <c r="T152" i="1"/>
  <c r="T162" i="1"/>
  <c r="T172" i="1"/>
  <c r="T182" i="1"/>
  <c r="T192" i="1"/>
  <c r="T202" i="1"/>
  <c r="T212" i="1"/>
  <c r="T222" i="1"/>
  <c r="T232" i="1"/>
  <c r="T242" i="1"/>
  <c r="T252" i="1"/>
  <c r="T262" i="1"/>
  <c r="T272" i="1"/>
  <c r="T282" i="1"/>
  <c r="T292" i="1"/>
  <c r="T302" i="1"/>
  <c r="T312" i="1"/>
  <c r="T322" i="1"/>
  <c r="T332" i="1"/>
  <c r="T342" i="1"/>
  <c r="T352" i="1"/>
  <c r="T362" i="1"/>
  <c r="U14" i="1"/>
  <c r="U114" i="1"/>
  <c r="U184" i="1"/>
  <c r="U234" i="1"/>
  <c r="U284" i="1"/>
  <c r="U319" i="1"/>
  <c r="U342" i="1"/>
  <c r="U369" i="1"/>
  <c r="U392" i="1"/>
  <c r="U412" i="1"/>
  <c r="U432" i="1"/>
  <c r="U452" i="1"/>
  <c r="U472" i="1"/>
  <c r="U492" i="1"/>
  <c r="U511" i="1"/>
  <c r="U526" i="1"/>
  <c r="U543" i="1"/>
  <c r="U561" i="1"/>
  <c r="U576" i="1"/>
  <c r="U592" i="1"/>
  <c r="U606" i="1"/>
  <c r="U621" i="1"/>
  <c r="U634" i="1"/>
  <c r="U649" i="1"/>
  <c r="U663" i="1"/>
  <c r="U677" i="1"/>
  <c r="U692" i="1"/>
  <c r="U706" i="1"/>
  <c r="U721" i="1"/>
  <c r="U734" i="1"/>
  <c r="U747" i="1"/>
  <c r="U761" i="1"/>
  <c r="U773" i="1"/>
  <c r="U785" i="1"/>
  <c r="U796" i="1"/>
  <c r="U807" i="1"/>
  <c r="U819" i="1"/>
  <c r="U830" i="1"/>
  <c r="U841" i="1"/>
  <c r="U852" i="1"/>
  <c r="U863" i="1"/>
  <c r="U874" i="1"/>
  <c r="U885" i="1"/>
  <c r="U896" i="1"/>
  <c r="U907" i="1"/>
  <c r="U919" i="1"/>
  <c r="U930" i="1"/>
  <c r="U941" i="1"/>
  <c r="U952" i="1"/>
  <c r="U963" i="1"/>
  <c r="U973" i="1"/>
  <c r="U983" i="1"/>
  <c r="U993" i="1"/>
  <c r="U1003" i="1"/>
  <c r="U1013" i="1"/>
  <c r="U1023" i="1"/>
  <c r="U1033" i="1"/>
  <c r="U1043" i="1"/>
  <c r="U1053" i="1"/>
  <c r="U1063" i="1"/>
  <c r="U1073" i="1"/>
  <c r="U1083" i="1"/>
  <c r="U1093" i="1"/>
  <c r="U1103" i="1"/>
  <c r="U1113" i="1"/>
  <c r="U1123" i="1"/>
  <c r="U1133" i="1"/>
  <c r="U1143" i="1"/>
  <c r="U1153" i="1"/>
  <c r="U1163" i="1"/>
  <c r="U1173" i="1"/>
  <c r="U1183" i="1"/>
  <c r="U1193" i="1"/>
  <c r="U1203" i="1"/>
  <c r="U1213" i="1"/>
  <c r="U1223" i="1"/>
  <c r="U1233" i="1"/>
  <c r="U1243" i="1"/>
  <c r="U1253" i="1"/>
  <c r="U1263" i="1"/>
  <c r="U1273" i="1"/>
  <c r="U1283" i="1"/>
  <c r="U1293" i="1"/>
  <c r="U1303" i="1"/>
  <c r="U1313" i="1"/>
  <c r="U1323" i="1"/>
  <c r="U1333" i="1"/>
  <c r="U1343" i="1"/>
  <c r="U1353" i="1"/>
  <c r="U1363" i="1"/>
  <c r="U1373" i="1"/>
  <c r="U1383" i="1"/>
  <c r="U1393" i="1"/>
  <c r="U1403" i="1"/>
  <c r="U1413" i="1"/>
  <c r="U1423" i="1"/>
  <c r="U1433" i="1"/>
  <c r="U1443" i="1"/>
  <c r="U1453" i="1"/>
  <c r="U1463" i="1"/>
  <c r="U1473" i="1"/>
  <c r="U1483" i="1"/>
  <c r="U1493" i="1"/>
  <c r="U1503" i="1"/>
  <c r="U1513" i="1"/>
  <c r="U1523" i="1"/>
  <c r="U1533" i="1"/>
  <c r="U1543" i="1"/>
  <c r="U1553" i="1"/>
  <c r="U1563" i="1"/>
  <c r="U1573" i="1"/>
  <c r="U1583" i="1"/>
  <c r="U1593" i="1"/>
  <c r="U1603" i="1"/>
  <c r="U1613" i="1"/>
  <c r="U1623" i="1"/>
  <c r="U1633" i="1"/>
  <c r="U1643" i="1"/>
  <c r="U1653" i="1"/>
  <c r="U1663" i="1"/>
  <c r="U1673" i="1"/>
  <c r="U1683" i="1"/>
  <c r="U1693" i="1"/>
  <c r="U1703" i="1"/>
  <c r="U1713" i="1"/>
  <c r="U1723" i="1"/>
  <c r="U1733" i="1"/>
  <c r="U1743" i="1"/>
  <c r="U1753" i="1"/>
  <c r="U1763" i="1"/>
  <c r="U1773" i="1"/>
  <c r="U1783" i="1"/>
  <c r="U1793" i="1"/>
  <c r="T3" i="1"/>
  <c r="T13" i="1"/>
  <c r="T23" i="1"/>
  <c r="T33" i="1"/>
  <c r="T43" i="1"/>
  <c r="T53" i="1"/>
  <c r="T63" i="1"/>
  <c r="T73" i="1"/>
  <c r="T83" i="1"/>
  <c r="T93" i="1"/>
  <c r="T103" i="1"/>
  <c r="T113" i="1"/>
  <c r="T123" i="1"/>
  <c r="T133" i="1"/>
  <c r="T143" i="1"/>
  <c r="T153" i="1"/>
  <c r="T163" i="1"/>
  <c r="T173" i="1"/>
  <c r="T183" i="1"/>
  <c r="T193" i="1"/>
  <c r="U24" i="1"/>
  <c r="U124" i="1"/>
  <c r="U189" i="1"/>
  <c r="U239" i="1"/>
  <c r="U289" i="1"/>
  <c r="U321" i="1"/>
  <c r="U344" i="1"/>
  <c r="U371" i="1"/>
  <c r="U393" i="1"/>
  <c r="U413" i="1"/>
  <c r="U433" i="1"/>
  <c r="U453" i="1"/>
  <c r="U473" i="1"/>
  <c r="U493" i="1"/>
  <c r="U512" i="1"/>
  <c r="U529" i="1"/>
  <c r="U544" i="1"/>
  <c r="U562" i="1"/>
  <c r="U579" i="1"/>
  <c r="U593" i="1"/>
  <c r="U607" i="1"/>
  <c r="U622" i="1"/>
  <c r="U636" i="1"/>
  <c r="U651" i="1"/>
  <c r="U664" i="1"/>
  <c r="U679" i="1"/>
  <c r="U693" i="1"/>
  <c r="U707" i="1"/>
  <c r="U722" i="1"/>
  <c r="U736" i="1"/>
  <c r="U749" i="1"/>
  <c r="U762" i="1"/>
  <c r="U774" i="1"/>
  <c r="U786" i="1"/>
  <c r="U797" i="1"/>
  <c r="U809" i="1"/>
  <c r="U820" i="1"/>
  <c r="U831" i="1"/>
  <c r="U842" i="1"/>
  <c r="U853" i="1"/>
  <c r="U864" i="1"/>
  <c r="U875" i="1"/>
  <c r="U886" i="1"/>
  <c r="U897" i="1"/>
  <c r="U909" i="1"/>
  <c r="U920" i="1"/>
  <c r="U931" i="1"/>
  <c r="U942" i="1"/>
  <c r="U953" i="1"/>
  <c r="U964" i="1"/>
  <c r="U974" i="1"/>
  <c r="U984" i="1"/>
  <c r="U994" i="1"/>
  <c r="U1004" i="1"/>
  <c r="U1014" i="1"/>
  <c r="U1024" i="1"/>
  <c r="U1034" i="1"/>
  <c r="U1044" i="1"/>
  <c r="U1054" i="1"/>
  <c r="U1064" i="1"/>
  <c r="U1074" i="1"/>
  <c r="U1084" i="1"/>
  <c r="U1094" i="1"/>
  <c r="U1104" i="1"/>
  <c r="U1114" i="1"/>
  <c r="U1124" i="1"/>
  <c r="U1134" i="1"/>
  <c r="U1144" i="1"/>
  <c r="U1154" i="1"/>
  <c r="U1164" i="1"/>
  <c r="U1174" i="1"/>
  <c r="U1184" i="1"/>
  <c r="U1194" i="1"/>
  <c r="U1204" i="1"/>
  <c r="U1214" i="1"/>
  <c r="U1224" i="1"/>
  <c r="U1234" i="1"/>
  <c r="U1244" i="1"/>
  <c r="U1254" i="1"/>
  <c r="U1264" i="1"/>
  <c r="U1274" i="1"/>
  <c r="U1284" i="1"/>
  <c r="U1294" i="1"/>
  <c r="U1304" i="1"/>
  <c r="U1314" i="1"/>
  <c r="U1324" i="1"/>
  <c r="U1334" i="1"/>
  <c r="U1344" i="1"/>
  <c r="U1354" i="1"/>
  <c r="U1364" i="1"/>
  <c r="U1374" i="1"/>
  <c r="U1384" i="1"/>
  <c r="U1394" i="1"/>
  <c r="U1404" i="1"/>
  <c r="U1414" i="1"/>
  <c r="U1424" i="1"/>
  <c r="U1434" i="1"/>
  <c r="U1444" i="1"/>
  <c r="U1454" i="1"/>
  <c r="U1464" i="1"/>
  <c r="U1474" i="1"/>
  <c r="U1484" i="1"/>
  <c r="U1494" i="1"/>
  <c r="U1504" i="1"/>
  <c r="U1514" i="1"/>
  <c r="U1524" i="1"/>
  <c r="U1534" i="1"/>
  <c r="U1544" i="1"/>
  <c r="U1554" i="1"/>
  <c r="U1564" i="1"/>
  <c r="U1574" i="1"/>
  <c r="U1584" i="1"/>
  <c r="U1594" i="1"/>
  <c r="U1604" i="1"/>
  <c r="U1614" i="1"/>
  <c r="U1624" i="1"/>
  <c r="U1634" i="1"/>
  <c r="U1644" i="1"/>
  <c r="U1654" i="1"/>
  <c r="U1664" i="1"/>
  <c r="U1674" i="1"/>
  <c r="U1684" i="1"/>
  <c r="U1694" i="1"/>
  <c r="U1704" i="1"/>
  <c r="U1714" i="1"/>
  <c r="U1724" i="1"/>
  <c r="U1734" i="1"/>
  <c r="U1744" i="1"/>
  <c r="U1754" i="1"/>
  <c r="U1764" i="1"/>
  <c r="U1774" i="1"/>
  <c r="U1784" i="1"/>
  <c r="U1794" i="1"/>
  <c r="T4" i="1"/>
  <c r="T14" i="1"/>
  <c r="T24" i="1"/>
  <c r="T34" i="1"/>
  <c r="T44" i="1"/>
  <c r="T54" i="1"/>
  <c r="T64" i="1"/>
  <c r="T74" i="1"/>
  <c r="T84" i="1"/>
  <c r="T94" i="1"/>
  <c r="T104" i="1"/>
  <c r="T114" i="1"/>
  <c r="T124" i="1"/>
  <c r="T134" i="1"/>
  <c r="T144" i="1"/>
  <c r="T154" i="1"/>
  <c r="T164" i="1"/>
  <c r="T174" i="1"/>
  <c r="T184" i="1"/>
  <c r="T194" i="1"/>
  <c r="T204" i="1"/>
  <c r="T214" i="1"/>
  <c r="T224" i="1"/>
  <c r="T234" i="1"/>
  <c r="T244" i="1"/>
  <c r="T254" i="1"/>
  <c r="T264" i="1"/>
  <c r="T274" i="1"/>
  <c r="T284" i="1"/>
  <c r="T294" i="1"/>
  <c r="T304" i="1"/>
  <c r="T314" i="1"/>
  <c r="T324" i="1"/>
  <c r="T334" i="1"/>
  <c r="T344" i="1"/>
  <c r="T354" i="1"/>
  <c r="T364" i="1"/>
  <c r="T374" i="1"/>
  <c r="T384" i="1"/>
  <c r="T394" i="1"/>
  <c r="T404" i="1"/>
  <c r="T414" i="1"/>
  <c r="T424" i="1"/>
  <c r="T434" i="1"/>
  <c r="T444" i="1"/>
  <c r="T454" i="1"/>
  <c r="T464" i="1"/>
  <c r="T474" i="1"/>
  <c r="T484" i="1"/>
  <c r="T494" i="1"/>
  <c r="T504" i="1"/>
  <c r="T514" i="1"/>
  <c r="T524" i="1"/>
  <c r="T534" i="1"/>
  <c r="T544" i="1"/>
  <c r="T554" i="1"/>
  <c r="T564" i="1"/>
  <c r="T574" i="1"/>
  <c r="T584" i="1"/>
  <c r="T594" i="1"/>
  <c r="T604" i="1"/>
  <c r="U34" i="1"/>
  <c r="U134" i="1"/>
  <c r="U194" i="1"/>
  <c r="U244" i="1"/>
  <c r="U291" i="1"/>
  <c r="U322" i="1"/>
  <c r="U349" i="1"/>
  <c r="U372" i="1"/>
  <c r="U394" i="1"/>
  <c r="U414" i="1"/>
  <c r="U434" i="1"/>
  <c r="U454" i="1"/>
  <c r="U474" i="1"/>
  <c r="U494" i="1"/>
  <c r="U513" i="1"/>
  <c r="U531" i="1"/>
  <c r="U546" i="1"/>
  <c r="U563" i="1"/>
  <c r="U581" i="1"/>
  <c r="U594" i="1"/>
  <c r="U609" i="1"/>
  <c r="U623" i="1"/>
  <c r="U637" i="1"/>
  <c r="U652" i="1"/>
  <c r="U666" i="1"/>
  <c r="U681" i="1"/>
  <c r="U694" i="1"/>
  <c r="U709" i="1"/>
  <c r="U723" i="1"/>
  <c r="U737" i="1"/>
  <c r="U751" i="1"/>
  <c r="U763" i="1"/>
  <c r="U775" i="1"/>
  <c r="U787" i="1"/>
  <c r="U799" i="1"/>
  <c r="U810" i="1"/>
  <c r="U821" i="1"/>
  <c r="U832" i="1"/>
  <c r="U843" i="1"/>
  <c r="U854" i="1"/>
  <c r="U865" i="1"/>
  <c r="U876" i="1"/>
  <c r="U887" i="1"/>
  <c r="U899" i="1"/>
  <c r="U910" i="1"/>
  <c r="U921" i="1"/>
  <c r="U932" i="1"/>
  <c r="U943" i="1"/>
  <c r="U954" i="1"/>
  <c r="U965" i="1"/>
  <c r="U975" i="1"/>
  <c r="U985" i="1"/>
  <c r="U995" i="1"/>
  <c r="U1005" i="1"/>
  <c r="U1015" i="1"/>
  <c r="U1025" i="1"/>
  <c r="U1035" i="1"/>
  <c r="U1045" i="1"/>
  <c r="U1055" i="1"/>
  <c r="U1065" i="1"/>
  <c r="U1075" i="1"/>
  <c r="U1085" i="1"/>
  <c r="U1095" i="1"/>
  <c r="U1105" i="1"/>
  <c r="U1115" i="1"/>
  <c r="U1125" i="1"/>
  <c r="U1135" i="1"/>
  <c r="U1145" i="1"/>
  <c r="U1155" i="1"/>
  <c r="U1165" i="1"/>
  <c r="U1175" i="1"/>
  <c r="U1185" i="1"/>
  <c r="U1195" i="1"/>
  <c r="U1205" i="1"/>
  <c r="U1215" i="1"/>
  <c r="U1225" i="1"/>
  <c r="U1235" i="1"/>
  <c r="U1245" i="1"/>
  <c r="U1255" i="1"/>
  <c r="U1265" i="1"/>
  <c r="U1275" i="1"/>
  <c r="U1285" i="1"/>
  <c r="U1295" i="1"/>
  <c r="U1305" i="1"/>
  <c r="U1315" i="1"/>
  <c r="U1325" i="1"/>
  <c r="U1335" i="1"/>
  <c r="U1345" i="1"/>
  <c r="U1355" i="1"/>
  <c r="U1365" i="1"/>
  <c r="U1375" i="1"/>
  <c r="U1385" i="1"/>
  <c r="U1395" i="1"/>
  <c r="U1405" i="1"/>
  <c r="U1415" i="1"/>
  <c r="U1425" i="1"/>
  <c r="U1435" i="1"/>
  <c r="U1445" i="1"/>
  <c r="U1455" i="1"/>
  <c r="U1465" i="1"/>
  <c r="U1475" i="1"/>
  <c r="U1485" i="1"/>
  <c r="U1495" i="1"/>
  <c r="U1505" i="1"/>
  <c r="U1515" i="1"/>
  <c r="U1525" i="1"/>
  <c r="U1535" i="1"/>
  <c r="U1545" i="1"/>
  <c r="U1555" i="1"/>
  <c r="U1565" i="1"/>
  <c r="U1575" i="1"/>
  <c r="U1585" i="1"/>
  <c r="U1595" i="1"/>
  <c r="U1605" i="1"/>
  <c r="U1615" i="1"/>
  <c r="U1625" i="1"/>
  <c r="U1635" i="1"/>
  <c r="U1645" i="1"/>
  <c r="U1655" i="1"/>
  <c r="U1665" i="1"/>
  <c r="U1675" i="1"/>
  <c r="U1685" i="1"/>
  <c r="U1695" i="1"/>
  <c r="U1705" i="1"/>
  <c r="U1715" i="1"/>
  <c r="U1725" i="1"/>
  <c r="U1735" i="1"/>
  <c r="U1745" i="1"/>
  <c r="U1755" i="1"/>
  <c r="U1765" i="1"/>
  <c r="U1775" i="1"/>
  <c r="U1785" i="1"/>
  <c r="U1795" i="1"/>
  <c r="T5" i="1"/>
  <c r="T15" i="1"/>
  <c r="T25" i="1"/>
  <c r="T35" i="1"/>
  <c r="T45" i="1"/>
  <c r="T55" i="1"/>
  <c r="T65" i="1"/>
  <c r="T75" i="1"/>
  <c r="T85" i="1"/>
  <c r="T95" i="1"/>
  <c r="T105" i="1"/>
  <c r="T115" i="1"/>
  <c r="T125" i="1"/>
  <c r="T135" i="1"/>
  <c r="T145" i="1"/>
  <c r="T155" i="1"/>
  <c r="T165" i="1"/>
  <c r="T175" i="1"/>
  <c r="T185" i="1"/>
  <c r="T195" i="1"/>
  <c r="T205" i="1"/>
  <c r="T215" i="1"/>
  <c r="T225" i="1"/>
  <c r="T235" i="1"/>
  <c r="T245" i="1"/>
  <c r="T255" i="1"/>
  <c r="T265" i="1"/>
  <c r="T275" i="1"/>
  <c r="T285" i="1"/>
  <c r="T295" i="1"/>
  <c r="T305" i="1"/>
  <c r="T315" i="1"/>
  <c r="T325" i="1"/>
  <c r="T335" i="1"/>
  <c r="T345" i="1"/>
  <c r="T355" i="1"/>
  <c r="T365" i="1"/>
  <c r="T375" i="1"/>
  <c r="T385" i="1"/>
  <c r="T395" i="1"/>
  <c r="T405" i="1"/>
  <c r="T415" i="1"/>
  <c r="T425" i="1"/>
  <c r="T435" i="1"/>
  <c r="T445" i="1"/>
  <c r="T455" i="1"/>
  <c r="T465" i="1"/>
  <c r="T475" i="1"/>
  <c r="T485" i="1"/>
  <c r="T495" i="1"/>
  <c r="T505" i="1"/>
  <c r="T515" i="1"/>
  <c r="T525" i="1"/>
  <c r="T535" i="1"/>
  <c r="T545" i="1"/>
  <c r="T555" i="1"/>
  <c r="T565" i="1"/>
  <c r="T575" i="1"/>
  <c r="T585" i="1"/>
  <c r="T595" i="1"/>
  <c r="T605" i="1"/>
  <c r="T615" i="1"/>
  <c r="T625" i="1"/>
  <c r="T635" i="1"/>
  <c r="T645" i="1"/>
  <c r="T655" i="1"/>
  <c r="T665" i="1"/>
  <c r="T675" i="1"/>
  <c r="T685" i="1"/>
  <c r="T695" i="1"/>
  <c r="T705" i="1"/>
  <c r="T715" i="1"/>
  <c r="T725" i="1"/>
  <c r="T735" i="1"/>
  <c r="T745" i="1"/>
  <c r="T755" i="1"/>
  <c r="T765" i="1"/>
  <c r="T775" i="1"/>
  <c r="T785" i="1"/>
  <c r="T795" i="1"/>
  <c r="T805" i="1"/>
  <c r="T815" i="1"/>
  <c r="T825" i="1"/>
  <c r="T835" i="1"/>
  <c r="T845" i="1"/>
  <c r="T855" i="1"/>
  <c r="T865" i="1"/>
  <c r="T875" i="1"/>
  <c r="T885" i="1"/>
  <c r="T895" i="1"/>
  <c r="T905" i="1"/>
  <c r="T915" i="1"/>
  <c r="T925" i="1"/>
  <c r="T935" i="1"/>
  <c r="T945" i="1"/>
  <c r="T955" i="1"/>
  <c r="T965" i="1"/>
  <c r="T975" i="1"/>
  <c r="T985" i="1"/>
  <c r="T995" i="1"/>
  <c r="T1005" i="1"/>
  <c r="T1015" i="1"/>
  <c r="T1025" i="1"/>
  <c r="T1035" i="1"/>
  <c r="T1045" i="1"/>
  <c r="T1055" i="1"/>
  <c r="T1065" i="1"/>
  <c r="T1075" i="1"/>
  <c r="T1085" i="1"/>
  <c r="T1095" i="1"/>
  <c r="T1105" i="1"/>
  <c r="T1115" i="1"/>
  <c r="T1125" i="1"/>
  <c r="T1135" i="1"/>
  <c r="T1145" i="1"/>
  <c r="T1155" i="1"/>
  <c r="T1165" i="1"/>
  <c r="T1175" i="1"/>
  <c r="T1185" i="1"/>
  <c r="T1195" i="1"/>
  <c r="T1205" i="1"/>
  <c r="T1215" i="1"/>
  <c r="U44" i="1"/>
  <c r="U144" i="1"/>
  <c r="U199" i="1"/>
  <c r="U249" i="1"/>
  <c r="U294" i="1"/>
  <c r="U324" i="1"/>
  <c r="U351" i="1"/>
  <c r="U374" i="1"/>
  <c r="U399" i="1"/>
  <c r="U419" i="1"/>
  <c r="U439" i="1"/>
  <c r="U459" i="1"/>
  <c r="U479" i="1"/>
  <c r="U499" i="1"/>
  <c r="U514" i="1"/>
  <c r="U532" i="1"/>
  <c r="U549" i="1"/>
  <c r="U564" i="1"/>
  <c r="U582" i="1"/>
  <c r="U596" i="1"/>
  <c r="U611" i="1"/>
  <c r="U624" i="1"/>
  <c r="U639" i="1"/>
  <c r="U653" i="1"/>
  <c r="U667" i="1"/>
  <c r="U682" i="1"/>
  <c r="U696" i="1"/>
  <c r="U711" i="1"/>
  <c r="U724" i="1"/>
  <c r="U739" i="1"/>
  <c r="U752" i="1"/>
  <c r="U764" i="1"/>
  <c r="U776" i="1"/>
  <c r="U789" i="1"/>
  <c r="U800" i="1"/>
  <c r="U811" i="1"/>
  <c r="U822" i="1"/>
  <c r="U833" i="1"/>
  <c r="U844" i="1"/>
  <c r="U855" i="1"/>
  <c r="U866" i="1"/>
  <c r="U877" i="1"/>
  <c r="U889" i="1"/>
  <c r="U900" i="1"/>
  <c r="U911" i="1"/>
  <c r="U922" i="1"/>
  <c r="U933" i="1"/>
  <c r="U944" i="1"/>
  <c r="U955" i="1"/>
  <c r="U966" i="1"/>
  <c r="U976" i="1"/>
  <c r="U986" i="1"/>
  <c r="U996" i="1"/>
  <c r="U1006" i="1"/>
  <c r="U1016" i="1"/>
  <c r="U1026" i="1"/>
  <c r="U1036" i="1"/>
  <c r="U1046" i="1"/>
  <c r="U1056" i="1"/>
  <c r="U1066" i="1"/>
  <c r="U1076" i="1"/>
  <c r="U1086" i="1"/>
  <c r="U1096" i="1"/>
  <c r="U1106" i="1"/>
  <c r="U1116" i="1"/>
  <c r="U1126" i="1"/>
  <c r="U1136" i="1"/>
  <c r="U1146" i="1"/>
  <c r="U1156" i="1"/>
  <c r="U1166" i="1"/>
  <c r="U1176" i="1"/>
  <c r="U1186" i="1"/>
  <c r="U1196" i="1"/>
  <c r="U1206" i="1"/>
  <c r="U1216" i="1"/>
  <c r="U1226" i="1"/>
  <c r="U1236" i="1"/>
  <c r="U1246" i="1"/>
  <c r="U1256" i="1"/>
  <c r="U1266" i="1"/>
  <c r="U1276" i="1"/>
  <c r="U1286" i="1"/>
  <c r="U1296" i="1"/>
  <c r="U1306" i="1"/>
  <c r="U1316" i="1"/>
  <c r="U1326" i="1"/>
  <c r="U1336" i="1"/>
  <c r="U1346" i="1"/>
  <c r="U1356" i="1"/>
  <c r="U1366" i="1"/>
  <c r="U1376" i="1"/>
  <c r="U1386" i="1"/>
  <c r="U1396" i="1"/>
  <c r="U1406" i="1"/>
  <c r="U1416" i="1"/>
  <c r="U1426" i="1"/>
  <c r="U1436" i="1"/>
  <c r="U1446" i="1"/>
  <c r="U1456" i="1"/>
  <c r="U1466" i="1"/>
  <c r="U1476" i="1"/>
  <c r="U1486" i="1"/>
  <c r="U1496" i="1"/>
  <c r="U1506" i="1"/>
  <c r="U1516" i="1"/>
  <c r="U1526" i="1"/>
  <c r="U1536" i="1"/>
  <c r="U1546" i="1"/>
  <c r="U1556" i="1"/>
  <c r="U1566" i="1"/>
  <c r="U1576" i="1"/>
  <c r="U1586" i="1"/>
  <c r="U1596" i="1"/>
  <c r="U1606" i="1"/>
  <c r="U1616" i="1"/>
  <c r="U1626" i="1"/>
  <c r="U1636" i="1"/>
  <c r="U1646" i="1"/>
  <c r="U1656" i="1"/>
  <c r="U1666" i="1"/>
  <c r="U1676" i="1"/>
  <c r="U1686" i="1"/>
  <c r="U1696" i="1"/>
  <c r="U1706" i="1"/>
  <c r="U1716" i="1"/>
  <c r="U1726" i="1"/>
  <c r="U1736" i="1"/>
  <c r="U1746" i="1"/>
  <c r="U1756" i="1"/>
  <c r="U1766" i="1"/>
  <c r="U1776" i="1"/>
  <c r="U1786" i="1"/>
  <c r="U1796" i="1"/>
  <c r="T6" i="1"/>
  <c r="T16" i="1"/>
  <c r="T26" i="1"/>
  <c r="T36" i="1"/>
  <c r="T46" i="1"/>
  <c r="T56" i="1"/>
  <c r="T66" i="1"/>
  <c r="T76" i="1"/>
  <c r="T86" i="1"/>
  <c r="T96" i="1"/>
  <c r="T106" i="1"/>
  <c r="T116" i="1"/>
  <c r="T126" i="1"/>
  <c r="T136" i="1"/>
  <c r="T146" i="1"/>
  <c r="T156" i="1"/>
  <c r="T166" i="1"/>
  <c r="T176" i="1"/>
  <c r="T186" i="1"/>
  <c r="T196" i="1"/>
  <c r="T206" i="1"/>
  <c r="T216" i="1"/>
  <c r="T226" i="1"/>
  <c r="T236" i="1"/>
  <c r="T246" i="1"/>
  <c r="T256" i="1"/>
  <c r="T266" i="1"/>
  <c r="T276" i="1"/>
  <c r="T286" i="1"/>
  <c r="T296" i="1"/>
  <c r="T306" i="1"/>
  <c r="T316" i="1"/>
  <c r="T326" i="1"/>
  <c r="T336" i="1"/>
  <c r="T346" i="1"/>
  <c r="T356" i="1"/>
  <c r="T366" i="1"/>
  <c r="T376" i="1"/>
  <c r="T386" i="1"/>
  <c r="T396" i="1"/>
  <c r="T406" i="1"/>
  <c r="T416" i="1"/>
  <c r="T426" i="1"/>
  <c r="T436" i="1"/>
  <c r="T446" i="1"/>
  <c r="T456" i="1"/>
  <c r="T466" i="1"/>
  <c r="T476" i="1"/>
  <c r="T486" i="1"/>
  <c r="T496" i="1"/>
  <c r="T506" i="1"/>
  <c r="T516" i="1"/>
  <c r="T526" i="1"/>
  <c r="T536" i="1"/>
  <c r="T546" i="1"/>
  <c r="T556" i="1"/>
  <c r="T566" i="1"/>
  <c r="T576" i="1"/>
  <c r="U54" i="1"/>
  <c r="U154" i="1"/>
  <c r="U204" i="1"/>
  <c r="U254" i="1"/>
  <c r="U299" i="1"/>
  <c r="U329" i="1"/>
  <c r="U352" i="1"/>
  <c r="U379" i="1"/>
  <c r="U401" i="1"/>
  <c r="U421" i="1"/>
  <c r="U441" i="1"/>
  <c r="U461" i="1"/>
  <c r="U481" i="1"/>
  <c r="U501" i="1"/>
  <c r="U516" i="1"/>
  <c r="U533" i="1"/>
  <c r="U551" i="1"/>
  <c r="U566" i="1"/>
  <c r="U583" i="1"/>
  <c r="U597" i="1"/>
  <c r="U612" i="1"/>
  <c r="U626" i="1"/>
  <c r="U641" i="1"/>
  <c r="U654" i="1"/>
  <c r="U669" i="1"/>
  <c r="U683" i="1"/>
  <c r="U697" i="1"/>
  <c r="U712" i="1"/>
  <c r="U726" i="1"/>
  <c r="U741" i="1"/>
  <c r="U753" i="1"/>
  <c r="U765" i="1"/>
  <c r="U777" i="1"/>
  <c r="U790" i="1"/>
  <c r="U801" i="1"/>
  <c r="U812" i="1"/>
  <c r="U823" i="1"/>
  <c r="U834" i="1"/>
  <c r="U845" i="1"/>
  <c r="U856" i="1"/>
  <c r="U867" i="1"/>
  <c r="U879" i="1"/>
  <c r="U890" i="1"/>
  <c r="U901" i="1"/>
  <c r="U912" i="1"/>
  <c r="U923" i="1"/>
  <c r="U934" i="1"/>
  <c r="U945" i="1"/>
  <c r="U956" i="1"/>
  <c r="U967" i="1"/>
  <c r="U977" i="1"/>
  <c r="U987" i="1"/>
  <c r="U997" i="1"/>
  <c r="U1007" i="1"/>
  <c r="U1017" i="1"/>
  <c r="U1027" i="1"/>
  <c r="U1037" i="1"/>
  <c r="U1047" i="1"/>
  <c r="U1057" i="1"/>
  <c r="U1067" i="1"/>
  <c r="U1077" i="1"/>
  <c r="U1087" i="1"/>
  <c r="U1097" i="1"/>
  <c r="U1107" i="1"/>
  <c r="U1117" i="1"/>
  <c r="U1127" i="1"/>
  <c r="U1137" i="1"/>
  <c r="U1147" i="1"/>
  <c r="U1157" i="1"/>
  <c r="U1167" i="1"/>
  <c r="U1177" i="1"/>
  <c r="U1187" i="1"/>
  <c r="U1197" i="1"/>
  <c r="U1207" i="1"/>
  <c r="U1217" i="1"/>
  <c r="U1227" i="1"/>
  <c r="U1237" i="1"/>
  <c r="U1247" i="1"/>
  <c r="U1257" i="1"/>
  <c r="U1267" i="1"/>
  <c r="U1277" i="1"/>
  <c r="U1287" i="1"/>
  <c r="U1297" i="1"/>
  <c r="U1307" i="1"/>
  <c r="U1317" i="1"/>
  <c r="U1327" i="1"/>
  <c r="U1337" i="1"/>
  <c r="U1347" i="1"/>
  <c r="U1357" i="1"/>
  <c r="U1367" i="1"/>
  <c r="U1377" i="1"/>
  <c r="U1387" i="1"/>
  <c r="U1397" i="1"/>
  <c r="U1407" i="1"/>
  <c r="U1417" i="1"/>
  <c r="U1427" i="1"/>
  <c r="U1437" i="1"/>
  <c r="U1447" i="1"/>
  <c r="U1457" i="1"/>
  <c r="U1467" i="1"/>
  <c r="U1477" i="1"/>
  <c r="U1487" i="1"/>
  <c r="U1497" i="1"/>
  <c r="U1507" i="1"/>
  <c r="U1517" i="1"/>
  <c r="U1527" i="1"/>
  <c r="U1537" i="1"/>
  <c r="U1547" i="1"/>
  <c r="U1557" i="1"/>
  <c r="U1567" i="1"/>
  <c r="U1577" i="1"/>
  <c r="U1587" i="1"/>
  <c r="U1597" i="1"/>
  <c r="U1607" i="1"/>
  <c r="U1617" i="1"/>
  <c r="U1627" i="1"/>
  <c r="U1637" i="1"/>
  <c r="U1647" i="1"/>
  <c r="U1657" i="1"/>
  <c r="U1667" i="1"/>
  <c r="U1677" i="1"/>
  <c r="U1687" i="1"/>
  <c r="U1697" i="1"/>
  <c r="U1707" i="1"/>
  <c r="U1717" i="1"/>
  <c r="U1727" i="1"/>
  <c r="U1737" i="1"/>
  <c r="U1747" i="1"/>
  <c r="U1757" i="1"/>
  <c r="U1767" i="1"/>
  <c r="U1777" i="1"/>
  <c r="U1787" i="1"/>
  <c r="U1797" i="1"/>
  <c r="T7" i="1"/>
  <c r="T17" i="1"/>
  <c r="T27" i="1"/>
  <c r="T37" i="1"/>
  <c r="T47" i="1"/>
  <c r="T57" i="1"/>
  <c r="T67" i="1"/>
  <c r="T77" i="1"/>
  <c r="T87" i="1"/>
  <c r="T97" i="1"/>
  <c r="T107" i="1"/>
  <c r="T117" i="1"/>
  <c r="T127" i="1"/>
  <c r="T137" i="1"/>
  <c r="T147" i="1"/>
  <c r="T157" i="1"/>
  <c r="T167" i="1"/>
  <c r="T177" i="1"/>
  <c r="T187" i="1"/>
  <c r="T197" i="1"/>
  <c r="T207" i="1"/>
  <c r="T217" i="1"/>
  <c r="T227" i="1"/>
  <c r="T237" i="1"/>
  <c r="T247" i="1"/>
  <c r="T257" i="1"/>
  <c r="T267" i="1"/>
  <c r="T277" i="1"/>
  <c r="T287" i="1"/>
  <c r="T297" i="1"/>
  <c r="T307" i="1"/>
  <c r="T317" i="1"/>
  <c r="T327" i="1"/>
  <c r="T337" i="1"/>
  <c r="T347" i="1"/>
  <c r="T357" i="1"/>
  <c r="T367" i="1"/>
  <c r="T377" i="1"/>
  <c r="T387" i="1"/>
  <c r="T397" i="1"/>
  <c r="T407" i="1"/>
  <c r="T417" i="1"/>
  <c r="T427" i="1"/>
  <c r="T437" i="1"/>
  <c r="T447" i="1"/>
  <c r="T457" i="1"/>
  <c r="T467" i="1"/>
  <c r="T477" i="1"/>
  <c r="T487" i="1"/>
  <c r="T497" i="1"/>
  <c r="T507" i="1"/>
  <c r="T517" i="1"/>
  <c r="T527" i="1"/>
  <c r="T537" i="1"/>
  <c r="T547" i="1"/>
  <c r="T557" i="1"/>
  <c r="T567" i="1"/>
  <c r="T577" i="1"/>
  <c r="T587" i="1"/>
  <c r="T597" i="1"/>
  <c r="T607" i="1"/>
  <c r="T617" i="1"/>
  <c r="T627" i="1"/>
  <c r="T637" i="1"/>
  <c r="T647" i="1"/>
  <c r="T657" i="1"/>
  <c r="T667" i="1"/>
  <c r="T677" i="1"/>
  <c r="T687" i="1"/>
  <c r="T697" i="1"/>
  <c r="T707" i="1"/>
  <c r="U64" i="1"/>
  <c r="U159" i="1"/>
  <c r="U209" i="1"/>
  <c r="U259" i="1"/>
  <c r="U301" i="1"/>
  <c r="U331" i="1"/>
  <c r="U354" i="1"/>
  <c r="U381" i="1"/>
  <c r="U402" i="1"/>
  <c r="U422" i="1"/>
  <c r="U442" i="1"/>
  <c r="U462" i="1"/>
  <c r="U482" i="1"/>
  <c r="U502" i="1"/>
  <c r="U519" i="1"/>
  <c r="U534" i="1"/>
  <c r="U552" i="1"/>
  <c r="U569" i="1"/>
  <c r="U584" i="1"/>
  <c r="U599" i="1"/>
  <c r="U613" i="1"/>
  <c r="U627" i="1"/>
  <c r="U642" i="1"/>
  <c r="U656" i="1"/>
  <c r="U671" i="1"/>
  <c r="U684" i="1"/>
  <c r="U699" i="1"/>
  <c r="U713" i="1"/>
  <c r="U727" i="1"/>
  <c r="U742" i="1"/>
  <c r="U754" i="1"/>
  <c r="U766" i="1"/>
  <c r="U779" i="1"/>
  <c r="U791" i="1"/>
  <c r="U802" i="1"/>
  <c r="U813" i="1"/>
  <c r="U824" i="1"/>
  <c r="U835" i="1"/>
  <c r="U846" i="1"/>
  <c r="U857" i="1"/>
  <c r="U869" i="1"/>
  <c r="U880" i="1"/>
  <c r="U891" i="1"/>
  <c r="U902" i="1"/>
  <c r="U913" i="1"/>
  <c r="U924" i="1"/>
  <c r="U935" i="1"/>
  <c r="U946" i="1"/>
  <c r="U957" i="1"/>
  <c r="U968" i="1"/>
  <c r="U978" i="1"/>
  <c r="U988" i="1"/>
  <c r="U998" i="1"/>
  <c r="U1008" i="1"/>
  <c r="U1018" i="1"/>
  <c r="U1028" i="1"/>
  <c r="U1038" i="1"/>
  <c r="U1048" i="1"/>
  <c r="U1058" i="1"/>
  <c r="U1068" i="1"/>
  <c r="U1078" i="1"/>
  <c r="U1088" i="1"/>
  <c r="U1098" i="1"/>
  <c r="U1108" i="1"/>
  <c r="U1118" i="1"/>
  <c r="U1128" i="1"/>
  <c r="U1138" i="1"/>
  <c r="U1148" i="1"/>
  <c r="U1158" i="1"/>
  <c r="U1168" i="1"/>
  <c r="U1178" i="1"/>
  <c r="U1188" i="1"/>
  <c r="U1198" i="1"/>
  <c r="U1208" i="1"/>
  <c r="U1218" i="1"/>
  <c r="U1228" i="1"/>
  <c r="U1238" i="1"/>
  <c r="U1248" i="1"/>
  <c r="U1258" i="1"/>
  <c r="U1268" i="1"/>
  <c r="U1278" i="1"/>
  <c r="U1288" i="1"/>
  <c r="U1298" i="1"/>
  <c r="U1308" i="1"/>
  <c r="U1318" i="1"/>
  <c r="U1328" i="1"/>
  <c r="U1338" i="1"/>
  <c r="U1348" i="1"/>
  <c r="U1358" i="1"/>
  <c r="U1368" i="1"/>
  <c r="U1378" i="1"/>
  <c r="U1388" i="1"/>
  <c r="U1398" i="1"/>
  <c r="U1408" i="1"/>
  <c r="U1418" i="1"/>
  <c r="U1428" i="1"/>
  <c r="U1438" i="1"/>
  <c r="U1448" i="1"/>
  <c r="U1458" i="1"/>
  <c r="U1468" i="1"/>
  <c r="U1478" i="1"/>
  <c r="U1488" i="1"/>
  <c r="U1498" i="1"/>
  <c r="U1508" i="1"/>
  <c r="U1518" i="1"/>
  <c r="U1528" i="1"/>
  <c r="U1538" i="1"/>
  <c r="U1548" i="1"/>
  <c r="U1558" i="1"/>
  <c r="U1568" i="1"/>
  <c r="U1578" i="1"/>
  <c r="U1588" i="1"/>
  <c r="U1598" i="1"/>
  <c r="U1608" i="1"/>
  <c r="U1618" i="1"/>
  <c r="U1628" i="1"/>
  <c r="U1638" i="1"/>
  <c r="U1648" i="1"/>
  <c r="U1658" i="1"/>
  <c r="U1668" i="1"/>
  <c r="U1678" i="1"/>
  <c r="U1688" i="1"/>
  <c r="U1698" i="1"/>
  <c r="U1708" i="1"/>
  <c r="U1718" i="1"/>
  <c r="U1728" i="1"/>
  <c r="U1738" i="1"/>
  <c r="U1748" i="1"/>
  <c r="U1758" i="1"/>
  <c r="U1768" i="1"/>
  <c r="U1778" i="1"/>
  <c r="U1788" i="1"/>
  <c r="U1798" i="1"/>
  <c r="T8" i="1"/>
  <c r="T18" i="1"/>
  <c r="T28" i="1"/>
  <c r="T38" i="1"/>
  <c r="T48" i="1"/>
  <c r="T58" i="1"/>
  <c r="T68" i="1"/>
  <c r="T78" i="1"/>
  <c r="T88" i="1"/>
  <c r="T98" i="1"/>
  <c r="T108" i="1"/>
  <c r="T118" i="1"/>
  <c r="T128" i="1"/>
  <c r="T138" i="1"/>
  <c r="T148" i="1"/>
  <c r="T158" i="1"/>
  <c r="T168" i="1"/>
  <c r="T178" i="1"/>
  <c r="T188" i="1"/>
  <c r="T198" i="1"/>
  <c r="T208" i="1"/>
  <c r="T218" i="1"/>
  <c r="T228" i="1"/>
  <c r="T238" i="1"/>
  <c r="T248" i="1"/>
  <c r="T258" i="1"/>
  <c r="T268" i="1"/>
  <c r="T278" i="1"/>
  <c r="T288" i="1"/>
  <c r="T298" i="1"/>
  <c r="T308" i="1"/>
  <c r="T318" i="1"/>
  <c r="T328" i="1"/>
  <c r="T338" i="1"/>
  <c r="T348" i="1"/>
  <c r="T358" i="1"/>
  <c r="T368" i="1"/>
  <c r="T378" i="1"/>
  <c r="T388" i="1"/>
  <c r="T398" i="1"/>
  <c r="T408" i="1"/>
  <c r="T418" i="1"/>
  <c r="T428" i="1"/>
  <c r="T438" i="1"/>
  <c r="T448" i="1"/>
  <c r="T458" i="1"/>
  <c r="T468" i="1"/>
  <c r="T478" i="1"/>
  <c r="T488" i="1"/>
  <c r="T498" i="1"/>
  <c r="T508" i="1"/>
  <c r="T518" i="1"/>
  <c r="T528" i="1"/>
  <c r="T538" i="1"/>
  <c r="T548" i="1"/>
  <c r="T558" i="1"/>
  <c r="T568" i="1"/>
  <c r="U74" i="1"/>
  <c r="U164" i="1"/>
  <c r="U214" i="1"/>
  <c r="U264" i="1"/>
  <c r="U304" i="1"/>
  <c r="U332" i="1"/>
  <c r="U359" i="1"/>
  <c r="U382" i="1"/>
  <c r="U403" i="1"/>
  <c r="U423" i="1"/>
  <c r="U443" i="1"/>
  <c r="U463" i="1"/>
  <c r="U483" i="1"/>
  <c r="U503" i="1"/>
  <c r="U521" i="1"/>
  <c r="U536" i="1"/>
  <c r="U553" i="1"/>
  <c r="U571" i="1"/>
  <c r="U586" i="1"/>
  <c r="U601" i="1"/>
  <c r="U614" i="1"/>
  <c r="U629" i="1"/>
  <c r="U643" i="1"/>
  <c r="U657" i="1"/>
  <c r="U672" i="1"/>
  <c r="U686" i="1"/>
  <c r="U701" i="1"/>
  <c r="U714" i="1"/>
  <c r="U729" i="1"/>
  <c r="U743" i="1"/>
  <c r="U755" i="1"/>
  <c r="U767" i="1"/>
  <c r="U781" i="1"/>
  <c r="U792" i="1"/>
  <c r="U803" i="1"/>
  <c r="U814" i="1"/>
  <c r="U825" i="1"/>
  <c r="U836" i="1"/>
  <c r="U847" i="1"/>
  <c r="U859" i="1"/>
  <c r="U870" i="1"/>
  <c r="U881" i="1"/>
  <c r="U892" i="1"/>
  <c r="U903" i="1"/>
  <c r="U914" i="1"/>
  <c r="U925" i="1"/>
  <c r="U936" i="1"/>
  <c r="U947" i="1"/>
  <c r="U959" i="1"/>
  <c r="U969" i="1"/>
  <c r="U979" i="1"/>
  <c r="U989" i="1"/>
  <c r="U999" i="1"/>
  <c r="U1009" i="1"/>
  <c r="U1019" i="1"/>
  <c r="U1029" i="1"/>
  <c r="U1039" i="1"/>
  <c r="U1049" i="1"/>
  <c r="U1059" i="1"/>
  <c r="U1069" i="1"/>
  <c r="U1079" i="1"/>
  <c r="U1089" i="1"/>
  <c r="U1099" i="1"/>
  <c r="U1109" i="1"/>
  <c r="U1119" i="1"/>
  <c r="U1129" i="1"/>
  <c r="U1139" i="1"/>
  <c r="U1149" i="1"/>
  <c r="U1159" i="1"/>
  <c r="U1169" i="1"/>
  <c r="U1179" i="1"/>
  <c r="U1189" i="1"/>
  <c r="U1199" i="1"/>
  <c r="U1209" i="1"/>
  <c r="U1219" i="1"/>
  <c r="U1229" i="1"/>
  <c r="U1239" i="1"/>
  <c r="U1249" i="1"/>
  <c r="U1259" i="1"/>
  <c r="U1269" i="1"/>
  <c r="U1279" i="1"/>
  <c r="U1289" i="1"/>
  <c r="U1299" i="1"/>
  <c r="U1309" i="1"/>
  <c r="U1319" i="1"/>
  <c r="U1329" i="1"/>
  <c r="U1339" i="1"/>
  <c r="U1349" i="1"/>
  <c r="U1359" i="1"/>
  <c r="U1369" i="1"/>
  <c r="U1379" i="1"/>
  <c r="U1389" i="1"/>
  <c r="U1399" i="1"/>
  <c r="U1409" i="1"/>
  <c r="U1419" i="1"/>
  <c r="U1429" i="1"/>
  <c r="U1439" i="1"/>
  <c r="U1449" i="1"/>
  <c r="U1459" i="1"/>
  <c r="U1469" i="1"/>
  <c r="U1479" i="1"/>
  <c r="U1489" i="1"/>
  <c r="U1499" i="1"/>
  <c r="U1509" i="1"/>
  <c r="U1519" i="1"/>
  <c r="U1529" i="1"/>
  <c r="U1539" i="1"/>
  <c r="U1549" i="1"/>
  <c r="U1559" i="1"/>
  <c r="U1569" i="1"/>
  <c r="U1579" i="1"/>
  <c r="U1589" i="1"/>
  <c r="U1599" i="1"/>
  <c r="U1609" i="1"/>
  <c r="U1619" i="1"/>
  <c r="U1629" i="1"/>
  <c r="U1639" i="1"/>
  <c r="U1649" i="1"/>
  <c r="U1659" i="1"/>
  <c r="U1669" i="1"/>
  <c r="U1679" i="1"/>
  <c r="U1689" i="1"/>
  <c r="U1699" i="1"/>
  <c r="U1709" i="1"/>
  <c r="U1719" i="1"/>
  <c r="U1729" i="1"/>
  <c r="U1739" i="1"/>
  <c r="U1749" i="1"/>
  <c r="U1759" i="1"/>
  <c r="U1769" i="1"/>
  <c r="U1779" i="1"/>
  <c r="U1789" i="1"/>
  <c r="U1799" i="1"/>
  <c r="T9" i="1"/>
  <c r="T19" i="1"/>
  <c r="T29" i="1"/>
  <c r="T39" i="1"/>
  <c r="T49" i="1"/>
  <c r="T59" i="1"/>
  <c r="T69" i="1"/>
  <c r="T79" i="1"/>
  <c r="T89" i="1"/>
  <c r="T99" i="1"/>
  <c r="T109" i="1"/>
  <c r="T119" i="1"/>
  <c r="T129" i="1"/>
  <c r="T139" i="1"/>
  <c r="T149" i="1"/>
  <c r="T159" i="1"/>
  <c r="T169" i="1"/>
  <c r="T179" i="1"/>
  <c r="T189" i="1"/>
  <c r="T199" i="1"/>
  <c r="T209" i="1"/>
  <c r="T219" i="1"/>
  <c r="T229" i="1"/>
  <c r="T239" i="1"/>
  <c r="T249" i="1"/>
  <c r="T259" i="1"/>
  <c r="T269" i="1"/>
  <c r="T279" i="1"/>
  <c r="T289" i="1"/>
  <c r="T299" i="1"/>
  <c r="T309" i="1"/>
  <c r="T319" i="1"/>
  <c r="T329" i="1"/>
  <c r="T339" i="1"/>
  <c r="T349" i="1"/>
  <c r="T359" i="1"/>
  <c r="T369" i="1"/>
  <c r="T379" i="1"/>
  <c r="T389" i="1"/>
  <c r="T399" i="1"/>
  <c r="T409" i="1"/>
  <c r="T419" i="1"/>
  <c r="T429" i="1"/>
  <c r="T439" i="1"/>
  <c r="T449" i="1"/>
  <c r="T459" i="1"/>
  <c r="T469" i="1"/>
  <c r="T479" i="1"/>
  <c r="T489" i="1"/>
  <c r="T499" i="1"/>
  <c r="T509" i="1"/>
  <c r="T519" i="1"/>
  <c r="T529" i="1"/>
  <c r="T539" i="1"/>
  <c r="T549" i="1"/>
  <c r="T559" i="1"/>
  <c r="T569" i="1"/>
  <c r="T579" i="1"/>
  <c r="T589" i="1"/>
  <c r="T599" i="1"/>
  <c r="T609" i="1"/>
  <c r="T619" i="1"/>
  <c r="T629" i="1"/>
  <c r="T639" i="1"/>
  <c r="T649" i="1"/>
  <c r="T659" i="1"/>
  <c r="T669" i="1"/>
  <c r="T679" i="1"/>
  <c r="T689" i="1"/>
  <c r="T699" i="1"/>
  <c r="T709" i="1"/>
  <c r="T719" i="1"/>
  <c r="T729" i="1"/>
  <c r="T739" i="1"/>
  <c r="T749" i="1"/>
  <c r="T759" i="1"/>
  <c r="T769" i="1"/>
  <c r="T779" i="1"/>
  <c r="T789" i="1"/>
  <c r="T799" i="1"/>
  <c r="T809" i="1"/>
  <c r="T819" i="1"/>
  <c r="T829" i="1"/>
  <c r="T839" i="1"/>
  <c r="T849" i="1"/>
  <c r="T859" i="1"/>
  <c r="T869" i="1"/>
  <c r="T879" i="1"/>
  <c r="T889" i="1"/>
  <c r="T899" i="1"/>
  <c r="T909" i="1"/>
  <c r="T919" i="1"/>
  <c r="T929" i="1"/>
  <c r="T939" i="1"/>
  <c r="T949" i="1"/>
  <c r="T959" i="1"/>
  <c r="T969" i="1"/>
  <c r="T979" i="1"/>
  <c r="T989" i="1"/>
  <c r="T999" i="1"/>
  <c r="T1009" i="1"/>
  <c r="T1019" i="1"/>
  <c r="T1029" i="1"/>
  <c r="T1039" i="1"/>
  <c r="T1049" i="1"/>
  <c r="T1059" i="1"/>
  <c r="T1069" i="1"/>
  <c r="T1079" i="1"/>
  <c r="T1089" i="1"/>
  <c r="T1099" i="1"/>
  <c r="T1109" i="1"/>
  <c r="T1119" i="1"/>
  <c r="T1129" i="1"/>
  <c r="T1139" i="1"/>
  <c r="T1149" i="1"/>
  <c r="U84" i="1"/>
  <c r="U169" i="1"/>
  <c r="U219" i="1"/>
  <c r="U269" i="1"/>
  <c r="U309" i="1"/>
  <c r="U334" i="1"/>
  <c r="U361" i="1"/>
  <c r="U384" i="1"/>
  <c r="U404" i="1"/>
  <c r="U424" i="1"/>
  <c r="U444" i="1"/>
  <c r="U464" i="1"/>
  <c r="U484" i="1"/>
  <c r="U504" i="1"/>
  <c r="U522" i="1"/>
  <c r="U539" i="1"/>
  <c r="U554" i="1"/>
  <c r="U572" i="1"/>
  <c r="U587" i="1"/>
  <c r="U602" i="1"/>
  <c r="U616" i="1"/>
  <c r="U631" i="1"/>
  <c r="U644" i="1"/>
  <c r="U659" i="1"/>
  <c r="U673" i="1"/>
  <c r="U687" i="1"/>
  <c r="U702" i="1"/>
  <c r="U716" i="1"/>
  <c r="U731" i="1"/>
  <c r="U744" i="1"/>
  <c r="U756" i="1"/>
  <c r="U769" i="1"/>
  <c r="U782" i="1"/>
  <c r="U793" i="1"/>
  <c r="U804" i="1"/>
  <c r="U815" i="1"/>
  <c r="U826" i="1"/>
  <c r="U837" i="1"/>
  <c r="U849" i="1"/>
  <c r="U860" i="1"/>
  <c r="U871" i="1"/>
  <c r="U882" i="1"/>
  <c r="U893" i="1"/>
  <c r="U904" i="1"/>
  <c r="U915" i="1"/>
  <c r="U926" i="1"/>
  <c r="U937" i="1"/>
  <c r="U949" i="1"/>
  <c r="U960" i="1"/>
  <c r="U970" i="1"/>
  <c r="U980" i="1"/>
  <c r="U990" i="1"/>
  <c r="U1000" i="1"/>
  <c r="U1010" i="1"/>
  <c r="U1020" i="1"/>
  <c r="U1030" i="1"/>
  <c r="U1040" i="1"/>
  <c r="U1050" i="1"/>
  <c r="U1060" i="1"/>
  <c r="U1070" i="1"/>
  <c r="U1080" i="1"/>
  <c r="U1090" i="1"/>
  <c r="U1100" i="1"/>
  <c r="U1110" i="1"/>
  <c r="U1120" i="1"/>
  <c r="U1130" i="1"/>
  <c r="U1140" i="1"/>
  <c r="U1150" i="1"/>
  <c r="U1160" i="1"/>
  <c r="U1170" i="1"/>
  <c r="U1180" i="1"/>
  <c r="U1190" i="1"/>
  <c r="U1200" i="1"/>
  <c r="U1210" i="1"/>
  <c r="U1220" i="1"/>
  <c r="U1230" i="1"/>
  <c r="U1240" i="1"/>
  <c r="U1250" i="1"/>
  <c r="U1260" i="1"/>
  <c r="U1270" i="1"/>
  <c r="U1280" i="1"/>
  <c r="U1290" i="1"/>
  <c r="U1300" i="1"/>
  <c r="U1310" i="1"/>
  <c r="U1320" i="1"/>
  <c r="U1330" i="1"/>
  <c r="U1340" i="1"/>
  <c r="U1350" i="1"/>
  <c r="U1360" i="1"/>
  <c r="U1370" i="1"/>
  <c r="U1380" i="1"/>
  <c r="U1390" i="1"/>
  <c r="U1400" i="1"/>
  <c r="U1410" i="1"/>
  <c r="U1420" i="1"/>
  <c r="U1430" i="1"/>
  <c r="U1440" i="1"/>
  <c r="U1450" i="1"/>
  <c r="U1460" i="1"/>
  <c r="U1470" i="1"/>
  <c r="U1480" i="1"/>
  <c r="U1490" i="1"/>
  <c r="U1500" i="1"/>
  <c r="U1510" i="1"/>
  <c r="U1520" i="1"/>
  <c r="U1530" i="1"/>
  <c r="U1540" i="1"/>
  <c r="U1550" i="1"/>
  <c r="U1560" i="1"/>
  <c r="U1570" i="1"/>
  <c r="U1580" i="1"/>
  <c r="U1590" i="1"/>
  <c r="U1600" i="1"/>
  <c r="U1610" i="1"/>
  <c r="U1620" i="1"/>
  <c r="U1630" i="1"/>
  <c r="U1640" i="1"/>
  <c r="U1650" i="1"/>
  <c r="U1660" i="1"/>
  <c r="U1670" i="1"/>
  <c r="U1680" i="1"/>
  <c r="U1690" i="1"/>
  <c r="U1700" i="1"/>
  <c r="U1710" i="1"/>
  <c r="U1720" i="1"/>
  <c r="U1730" i="1"/>
  <c r="U1740" i="1"/>
  <c r="U1750" i="1"/>
  <c r="U1760" i="1"/>
  <c r="U1770" i="1"/>
  <c r="U1780" i="1"/>
  <c r="U1790" i="1"/>
  <c r="U1800" i="1"/>
  <c r="T10" i="1"/>
  <c r="T20" i="1"/>
  <c r="T30" i="1"/>
  <c r="T40" i="1"/>
  <c r="T50" i="1"/>
  <c r="T60" i="1"/>
  <c r="T70" i="1"/>
  <c r="T80" i="1"/>
  <c r="T90" i="1"/>
  <c r="T100" i="1"/>
  <c r="T110" i="1"/>
  <c r="T120" i="1"/>
  <c r="T130" i="1"/>
  <c r="T140" i="1"/>
  <c r="T150" i="1"/>
  <c r="T160" i="1"/>
  <c r="T170" i="1"/>
  <c r="T180" i="1"/>
  <c r="T190" i="1"/>
  <c r="T200" i="1"/>
  <c r="T210" i="1"/>
  <c r="T220" i="1"/>
  <c r="T230" i="1"/>
  <c r="T240" i="1"/>
  <c r="T250" i="1"/>
  <c r="T260" i="1"/>
  <c r="T270" i="1"/>
  <c r="T280" i="1"/>
  <c r="T290" i="1"/>
  <c r="T300" i="1"/>
  <c r="T310" i="1"/>
  <c r="T320" i="1"/>
  <c r="T330" i="1"/>
  <c r="T340" i="1"/>
  <c r="T350" i="1"/>
  <c r="T360" i="1"/>
  <c r="T370" i="1"/>
  <c r="T380" i="1"/>
  <c r="T390" i="1"/>
  <c r="T400" i="1"/>
  <c r="T410" i="1"/>
  <c r="T420" i="1"/>
  <c r="T430" i="1"/>
  <c r="T440" i="1"/>
  <c r="T450" i="1"/>
  <c r="T460" i="1"/>
  <c r="T470" i="1"/>
  <c r="T480" i="1"/>
  <c r="T490" i="1"/>
  <c r="T500" i="1"/>
  <c r="T510" i="1"/>
  <c r="T520" i="1"/>
  <c r="T530" i="1"/>
  <c r="T540" i="1"/>
  <c r="T550" i="1"/>
  <c r="T560" i="1"/>
  <c r="T570" i="1"/>
  <c r="T580" i="1"/>
  <c r="T590" i="1"/>
  <c r="T600" i="1"/>
  <c r="T610" i="1"/>
  <c r="T620" i="1"/>
  <c r="T630" i="1"/>
  <c r="T640" i="1"/>
  <c r="T203" i="1"/>
  <c r="T303" i="1"/>
  <c r="T371" i="1"/>
  <c r="T402" i="1"/>
  <c r="T433" i="1"/>
  <c r="T471" i="1"/>
  <c r="T502" i="1"/>
  <c r="T533" i="1"/>
  <c r="T571" i="1"/>
  <c r="T592" i="1"/>
  <c r="T612" i="1"/>
  <c r="T628" i="1"/>
  <c r="T644" i="1"/>
  <c r="T660" i="1"/>
  <c r="T673" i="1"/>
  <c r="T688" i="1"/>
  <c r="T702" i="1"/>
  <c r="T716" i="1"/>
  <c r="T728" i="1"/>
  <c r="T741" i="1"/>
  <c r="T753" i="1"/>
  <c r="T766" i="1"/>
  <c r="T778" i="1"/>
  <c r="T791" i="1"/>
  <c r="T803" i="1"/>
  <c r="T816" i="1"/>
  <c r="T828" i="1"/>
  <c r="T841" i="1"/>
  <c r="T853" i="1"/>
  <c r="T866" i="1"/>
  <c r="T878" i="1"/>
  <c r="T891" i="1"/>
  <c r="T903" i="1"/>
  <c r="T916" i="1"/>
  <c r="T928" i="1"/>
  <c r="T941" i="1"/>
  <c r="T953" i="1"/>
  <c r="T966" i="1"/>
  <c r="T978" i="1"/>
  <c r="T991" i="1"/>
  <c r="T1003" i="1"/>
  <c r="T1016" i="1"/>
  <c r="T1028" i="1"/>
  <c r="T1041" i="1"/>
  <c r="T1053" i="1"/>
  <c r="T1066" i="1"/>
  <c r="T1078" i="1"/>
  <c r="T1091" i="1"/>
  <c r="T1103" i="1"/>
  <c r="T1116" i="1"/>
  <c r="T1128" i="1"/>
  <c r="T1141" i="1"/>
  <c r="T1153" i="1"/>
  <c r="T1164" i="1"/>
  <c r="T1176" i="1"/>
  <c r="T1187" i="1"/>
  <c r="T1198" i="1"/>
  <c r="T1209" i="1"/>
  <c r="T1220" i="1"/>
  <c r="T1230" i="1"/>
  <c r="T1240" i="1"/>
  <c r="T1250" i="1"/>
  <c r="T1260" i="1"/>
  <c r="T1270" i="1"/>
  <c r="T1280" i="1"/>
  <c r="T1290" i="1"/>
  <c r="T1300" i="1"/>
  <c r="T1310" i="1"/>
  <c r="T1320" i="1"/>
  <c r="T1330" i="1"/>
  <c r="T1340" i="1"/>
  <c r="T1350" i="1"/>
  <c r="T1360" i="1"/>
  <c r="T1370" i="1"/>
  <c r="T1380" i="1"/>
  <c r="T1390" i="1"/>
  <c r="T1400" i="1"/>
  <c r="T1410" i="1"/>
  <c r="T1420" i="1"/>
  <c r="T1430" i="1"/>
  <c r="T1440" i="1"/>
  <c r="T1450" i="1"/>
  <c r="T1460" i="1"/>
  <c r="T1470" i="1"/>
  <c r="T1480" i="1"/>
  <c r="T1490" i="1"/>
  <c r="T1500" i="1"/>
  <c r="T1510" i="1"/>
  <c r="T1520" i="1"/>
  <c r="T1530" i="1"/>
  <c r="T1540" i="1"/>
  <c r="T1550" i="1"/>
  <c r="T1560" i="1"/>
  <c r="T1570" i="1"/>
  <c r="T1580" i="1"/>
  <c r="T1590" i="1"/>
  <c r="T1600" i="1"/>
  <c r="T1610" i="1"/>
  <c r="T1620" i="1"/>
  <c r="T1630" i="1"/>
  <c r="T1640" i="1"/>
  <c r="T1650" i="1"/>
  <c r="T1660" i="1"/>
  <c r="T1670" i="1"/>
  <c r="T1680" i="1"/>
  <c r="T1690" i="1"/>
  <c r="T1700" i="1"/>
  <c r="T1710" i="1"/>
  <c r="T1720" i="1"/>
  <c r="T1730" i="1"/>
  <c r="T1740" i="1"/>
  <c r="T1750" i="1"/>
  <c r="T1760" i="1"/>
  <c r="T1770" i="1"/>
  <c r="T1780" i="1"/>
  <c r="T1790" i="1"/>
  <c r="T1800" i="1"/>
  <c r="S10" i="1"/>
  <c r="S20" i="1"/>
  <c r="S30" i="1"/>
  <c r="S40" i="1"/>
  <c r="S50" i="1"/>
  <c r="S60" i="1"/>
  <c r="S70" i="1"/>
  <c r="S80" i="1"/>
  <c r="S90" i="1"/>
  <c r="S100" i="1"/>
  <c r="S110" i="1"/>
  <c r="S120" i="1"/>
  <c r="S130" i="1"/>
  <c r="S140" i="1"/>
  <c r="S150" i="1"/>
  <c r="S160" i="1"/>
  <c r="S170" i="1"/>
  <c r="S180" i="1"/>
  <c r="S190" i="1"/>
  <c r="S200" i="1"/>
  <c r="S210" i="1"/>
  <c r="S220" i="1"/>
  <c r="S230" i="1"/>
  <c r="S240" i="1"/>
  <c r="S250" i="1"/>
  <c r="S260" i="1"/>
  <c r="S270" i="1"/>
  <c r="S280" i="1"/>
  <c r="S290" i="1"/>
  <c r="S300" i="1"/>
  <c r="S310" i="1"/>
  <c r="S320" i="1"/>
  <c r="S330" i="1"/>
  <c r="S340" i="1"/>
  <c r="S350" i="1"/>
  <c r="S360" i="1"/>
  <c r="S370" i="1"/>
  <c r="S380" i="1"/>
  <c r="S390" i="1"/>
  <c r="S400" i="1"/>
  <c r="S410" i="1"/>
  <c r="S420" i="1"/>
  <c r="S430" i="1"/>
  <c r="S440" i="1"/>
  <c r="S450" i="1"/>
  <c r="S460" i="1"/>
  <c r="S470" i="1"/>
  <c r="S480" i="1"/>
  <c r="S490" i="1"/>
  <c r="S500" i="1"/>
  <c r="S510" i="1"/>
  <c r="S520" i="1"/>
  <c r="S530" i="1"/>
  <c r="S540" i="1"/>
  <c r="S550" i="1"/>
  <c r="S560" i="1"/>
  <c r="S570" i="1"/>
  <c r="S580" i="1"/>
  <c r="S590" i="1"/>
  <c r="S600" i="1"/>
  <c r="S610" i="1"/>
  <c r="S620" i="1"/>
  <c r="S630" i="1"/>
  <c r="S640" i="1"/>
  <c r="S650" i="1"/>
  <c r="S660" i="1"/>
  <c r="S670" i="1"/>
  <c r="S680" i="1"/>
  <c r="S690" i="1"/>
  <c r="S700" i="1"/>
  <c r="S710" i="1"/>
  <c r="S720" i="1"/>
  <c r="S730" i="1"/>
  <c r="S740" i="1"/>
  <c r="S750" i="1"/>
  <c r="S760" i="1"/>
  <c r="S770" i="1"/>
  <c r="S780" i="1"/>
  <c r="S790" i="1"/>
  <c r="S800" i="1"/>
  <c r="S810" i="1"/>
  <c r="S820" i="1"/>
  <c r="S830" i="1"/>
  <c r="S840" i="1"/>
  <c r="S850" i="1"/>
  <c r="S860" i="1"/>
  <c r="S870" i="1"/>
  <c r="S880" i="1"/>
  <c r="S890" i="1"/>
  <c r="S900" i="1"/>
  <c r="T213" i="1"/>
  <c r="T313" i="1"/>
  <c r="T372" i="1"/>
  <c r="T403" i="1"/>
  <c r="T441" i="1"/>
  <c r="T472" i="1"/>
  <c r="T503" i="1"/>
  <c r="T541" i="1"/>
  <c r="T572" i="1"/>
  <c r="T593" i="1"/>
  <c r="T613" i="1"/>
  <c r="T631" i="1"/>
  <c r="T646" i="1"/>
  <c r="T661" i="1"/>
  <c r="T674" i="1"/>
  <c r="T690" i="1"/>
  <c r="T703" i="1"/>
  <c r="T717" i="1"/>
  <c r="T730" i="1"/>
  <c r="T742" i="1"/>
  <c r="T754" i="1"/>
  <c r="T767" i="1"/>
  <c r="T780" i="1"/>
  <c r="T792" i="1"/>
  <c r="T804" i="1"/>
  <c r="T817" i="1"/>
  <c r="T830" i="1"/>
  <c r="T842" i="1"/>
  <c r="T854" i="1"/>
  <c r="T867" i="1"/>
  <c r="T880" i="1"/>
  <c r="T892" i="1"/>
  <c r="T904" i="1"/>
  <c r="T917" i="1"/>
  <c r="T930" i="1"/>
  <c r="T942" i="1"/>
  <c r="T954" i="1"/>
  <c r="T967" i="1"/>
  <c r="T980" i="1"/>
  <c r="T992" i="1"/>
  <c r="T1004" i="1"/>
  <c r="T1017" i="1"/>
  <c r="T1030" i="1"/>
  <c r="T1042" i="1"/>
  <c r="T1054" i="1"/>
  <c r="T1067" i="1"/>
  <c r="T1080" i="1"/>
  <c r="T1092" i="1"/>
  <c r="T1104" i="1"/>
  <c r="T1117" i="1"/>
  <c r="T1130" i="1"/>
  <c r="T1142" i="1"/>
  <c r="T1154" i="1"/>
  <c r="T1166" i="1"/>
  <c r="T1177" i="1"/>
  <c r="T1188" i="1"/>
  <c r="T1199" i="1"/>
  <c r="T1210" i="1"/>
  <c r="T1221" i="1"/>
  <c r="T1231" i="1"/>
  <c r="T1241" i="1"/>
  <c r="T1251" i="1"/>
  <c r="T1261" i="1"/>
  <c r="T1271" i="1"/>
  <c r="T1281" i="1"/>
  <c r="T1291" i="1"/>
  <c r="T1301" i="1"/>
  <c r="T1311" i="1"/>
  <c r="T1321" i="1"/>
  <c r="T1331" i="1"/>
  <c r="T1341" i="1"/>
  <c r="T1351" i="1"/>
  <c r="T1361" i="1"/>
  <c r="T1371" i="1"/>
  <c r="T1381" i="1"/>
  <c r="T1391" i="1"/>
  <c r="T1401" i="1"/>
  <c r="T1411" i="1"/>
  <c r="T1421" i="1"/>
  <c r="T1431" i="1"/>
  <c r="T1441" i="1"/>
  <c r="T1451" i="1"/>
  <c r="T1461" i="1"/>
  <c r="T1471" i="1"/>
  <c r="T1481" i="1"/>
  <c r="T1491" i="1"/>
  <c r="T1501" i="1"/>
  <c r="T1511" i="1"/>
  <c r="T1521" i="1"/>
  <c r="T1531" i="1"/>
  <c r="T1541" i="1"/>
  <c r="T1551" i="1"/>
  <c r="T1561" i="1"/>
  <c r="T1571" i="1"/>
  <c r="T1581" i="1"/>
  <c r="T1591" i="1"/>
  <c r="T1601" i="1"/>
  <c r="T1611" i="1"/>
  <c r="T1621" i="1"/>
  <c r="T1631" i="1"/>
  <c r="T1641" i="1"/>
  <c r="T1651" i="1"/>
  <c r="T1661" i="1"/>
  <c r="T1671" i="1"/>
  <c r="T1681" i="1"/>
  <c r="T1691" i="1"/>
  <c r="T1701" i="1"/>
  <c r="T1711" i="1"/>
  <c r="T1721" i="1"/>
  <c r="T1731" i="1"/>
  <c r="T1741" i="1"/>
  <c r="T1751" i="1"/>
  <c r="T1761" i="1"/>
  <c r="T1771" i="1"/>
  <c r="T1781" i="1"/>
  <c r="T1791" i="1"/>
  <c r="T1801" i="1"/>
  <c r="S11" i="1"/>
  <c r="S21" i="1"/>
  <c r="S31" i="1"/>
  <c r="S41" i="1"/>
  <c r="S51" i="1"/>
  <c r="S61" i="1"/>
  <c r="S71" i="1"/>
  <c r="S81" i="1"/>
  <c r="S91" i="1"/>
  <c r="S101" i="1"/>
  <c r="S111" i="1"/>
  <c r="S121" i="1"/>
  <c r="S131" i="1"/>
  <c r="S141" i="1"/>
  <c r="S151" i="1"/>
  <c r="S161" i="1"/>
  <c r="S171" i="1"/>
  <c r="S181" i="1"/>
  <c r="S191" i="1"/>
  <c r="S201" i="1"/>
  <c r="S211" i="1"/>
  <c r="S221" i="1"/>
  <c r="S231" i="1"/>
  <c r="S241" i="1"/>
  <c r="S251" i="1"/>
  <c r="S261" i="1"/>
  <c r="S271" i="1"/>
  <c r="S281" i="1"/>
  <c r="S291" i="1"/>
  <c r="S301" i="1"/>
  <c r="S311" i="1"/>
  <c r="S321" i="1"/>
  <c r="S331" i="1"/>
  <c r="S341" i="1"/>
  <c r="S351" i="1"/>
  <c r="S361" i="1"/>
  <c r="S371" i="1"/>
  <c r="S381" i="1"/>
  <c r="S391" i="1"/>
  <c r="S401" i="1"/>
  <c r="S411" i="1"/>
  <c r="S421" i="1"/>
  <c r="S431" i="1"/>
  <c r="S441" i="1"/>
  <c r="S451" i="1"/>
  <c r="S461" i="1"/>
  <c r="S471" i="1"/>
  <c r="S481" i="1"/>
  <c r="S491" i="1"/>
  <c r="S501" i="1"/>
  <c r="S511" i="1"/>
  <c r="S521" i="1"/>
  <c r="S531" i="1"/>
  <c r="S541" i="1"/>
  <c r="S551" i="1"/>
  <c r="S561" i="1"/>
  <c r="S571" i="1"/>
  <c r="S581" i="1"/>
  <c r="S591" i="1"/>
  <c r="S601" i="1"/>
  <c r="S611" i="1"/>
  <c r="S621" i="1"/>
  <c r="S631" i="1"/>
  <c r="S641" i="1"/>
  <c r="S651" i="1"/>
  <c r="T223" i="1"/>
  <c r="T323" i="1"/>
  <c r="T373" i="1"/>
  <c r="T411" i="1"/>
  <c r="T442" i="1"/>
  <c r="T473" i="1"/>
  <c r="T511" i="1"/>
  <c r="T542" i="1"/>
  <c r="T573" i="1"/>
  <c r="T596" i="1"/>
  <c r="T614" i="1"/>
  <c r="T632" i="1"/>
  <c r="T648" i="1"/>
  <c r="T662" i="1"/>
  <c r="T676" i="1"/>
  <c r="T691" i="1"/>
  <c r="T704" i="1"/>
  <c r="T718" i="1"/>
  <c r="T731" i="1"/>
  <c r="T743" i="1"/>
  <c r="T756" i="1"/>
  <c r="T768" i="1"/>
  <c r="T781" i="1"/>
  <c r="T793" i="1"/>
  <c r="T806" i="1"/>
  <c r="T818" i="1"/>
  <c r="T831" i="1"/>
  <c r="T843" i="1"/>
  <c r="T856" i="1"/>
  <c r="T868" i="1"/>
  <c r="T881" i="1"/>
  <c r="T893" i="1"/>
  <c r="T906" i="1"/>
  <c r="T918" i="1"/>
  <c r="T931" i="1"/>
  <c r="T943" i="1"/>
  <c r="T956" i="1"/>
  <c r="T968" i="1"/>
  <c r="T981" i="1"/>
  <c r="T993" i="1"/>
  <c r="T1006" i="1"/>
  <c r="T1018" i="1"/>
  <c r="T1031" i="1"/>
  <c r="T1043" i="1"/>
  <c r="T1056" i="1"/>
  <c r="T1068" i="1"/>
  <c r="T1081" i="1"/>
  <c r="T1093" i="1"/>
  <c r="T1106" i="1"/>
  <c r="T1118" i="1"/>
  <c r="T1131" i="1"/>
  <c r="T1143" i="1"/>
  <c r="T1156" i="1"/>
  <c r="T1167" i="1"/>
  <c r="T1178" i="1"/>
  <c r="T1189" i="1"/>
  <c r="T1200" i="1"/>
  <c r="T1211" i="1"/>
  <c r="T1222" i="1"/>
  <c r="T1232" i="1"/>
  <c r="T1242" i="1"/>
  <c r="T1252" i="1"/>
  <c r="T1262" i="1"/>
  <c r="T1272" i="1"/>
  <c r="T1282" i="1"/>
  <c r="T1292" i="1"/>
  <c r="T1302" i="1"/>
  <c r="T1312" i="1"/>
  <c r="T1322" i="1"/>
  <c r="T1332" i="1"/>
  <c r="T1342" i="1"/>
  <c r="T1352" i="1"/>
  <c r="T1362" i="1"/>
  <c r="T1372" i="1"/>
  <c r="T1382" i="1"/>
  <c r="T1392" i="1"/>
  <c r="T1402" i="1"/>
  <c r="T1412" i="1"/>
  <c r="T1422" i="1"/>
  <c r="T1432" i="1"/>
  <c r="T1442" i="1"/>
  <c r="T1452" i="1"/>
  <c r="T1462" i="1"/>
  <c r="T1472" i="1"/>
  <c r="T1482" i="1"/>
  <c r="T1492" i="1"/>
  <c r="T1502" i="1"/>
  <c r="T1512" i="1"/>
  <c r="T1522" i="1"/>
  <c r="T1532" i="1"/>
  <c r="T1542" i="1"/>
  <c r="T1552" i="1"/>
  <c r="T1562" i="1"/>
  <c r="T1572" i="1"/>
  <c r="T1582" i="1"/>
  <c r="T1592" i="1"/>
  <c r="T1602" i="1"/>
  <c r="T1612" i="1"/>
  <c r="T1622" i="1"/>
  <c r="T1632" i="1"/>
  <c r="T1642" i="1"/>
  <c r="T1652" i="1"/>
  <c r="T1662" i="1"/>
  <c r="T1672" i="1"/>
  <c r="T1682" i="1"/>
  <c r="T1692" i="1"/>
  <c r="T1702" i="1"/>
  <c r="T1712" i="1"/>
  <c r="T1722" i="1"/>
  <c r="T1732" i="1"/>
  <c r="T1742" i="1"/>
  <c r="T1752" i="1"/>
  <c r="T1762" i="1"/>
  <c r="T1772" i="1"/>
  <c r="T1782" i="1"/>
  <c r="T1792" i="1"/>
  <c r="T1802" i="1"/>
  <c r="S12" i="1"/>
  <c r="S22" i="1"/>
  <c r="S32" i="1"/>
  <c r="S42" i="1"/>
  <c r="S52" i="1"/>
  <c r="S62" i="1"/>
  <c r="S72" i="1"/>
  <c r="S82" i="1"/>
  <c r="S92" i="1"/>
  <c r="S102" i="1"/>
  <c r="S112" i="1"/>
  <c r="S122" i="1"/>
  <c r="S132" i="1"/>
  <c r="S142" i="1"/>
  <c r="S152" i="1"/>
  <c r="S162" i="1"/>
  <c r="S172" i="1"/>
  <c r="S182" i="1"/>
  <c r="S192" i="1"/>
  <c r="S202" i="1"/>
  <c r="S212" i="1"/>
  <c r="S222" i="1"/>
  <c r="S232" i="1"/>
  <c r="S242" i="1"/>
  <c r="S252" i="1"/>
  <c r="S262" i="1"/>
  <c r="S272" i="1"/>
  <c r="S282" i="1"/>
  <c r="S292" i="1"/>
  <c r="S302" i="1"/>
  <c r="S312" i="1"/>
  <c r="S322" i="1"/>
  <c r="S332" i="1"/>
  <c r="S342" i="1"/>
  <c r="S352" i="1"/>
  <c r="S362" i="1"/>
  <c r="S372" i="1"/>
  <c r="S382" i="1"/>
  <c r="S392" i="1"/>
  <c r="S402" i="1"/>
  <c r="S412" i="1"/>
  <c r="S422" i="1"/>
  <c r="S432" i="1"/>
  <c r="S442" i="1"/>
  <c r="S452" i="1"/>
  <c r="S462" i="1"/>
  <c r="S472" i="1"/>
  <c r="S482" i="1"/>
  <c r="S492" i="1"/>
  <c r="S502" i="1"/>
  <c r="S512" i="1"/>
  <c r="S522" i="1"/>
  <c r="S532" i="1"/>
  <c r="S542" i="1"/>
  <c r="S552" i="1"/>
  <c r="S562" i="1"/>
  <c r="S572" i="1"/>
  <c r="S582" i="1"/>
  <c r="S592" i="1"/>
  <c r="S602" i="1"/>
  <c r="S612" i="1"/>
  <c r="S622" i="1"/>
  <c r="S632" i="1"/>
  <c r="S642" i="1"/>
  <c r="S652" i="1"/>
  <c r="S662" i="1"/>
  <c r="S672" i="1"/>
  <c r="S682" i="1"/>
  <c r="S692" i="1"/>
  <c r="S702" i="1"/>
  <c r="S712" i="1"/>
  <c r="S722" i="1"/>
  <c r="S732" i="1"/>
  <c r="S742" i="1"/>
  <c r="S752" i="1"/>
  <c r="S762" i="1"/>
  <c r="S772" i="1"/>
  <c r="S782" i="1"/>
  <c r="S792" i="1"/>
  <c r="S802" i="1"/>
  <c r="S812" i="1"/>
  <c r="T233" i="1"/>
  <c r="T333" i="1"/>
  <c r="T381" i="1"/>
  <c r="T412" i="1"/>
  <c r="T443" i="1"/>
  <c r="T481" i="1"/>
  <c r="T512" i="1"/>
  <c r="T543" i="1"/>
  <c r="T578" i="1"/>
  <c r="T598" i="1"/>
  <c r="T616" i="1"/>
  <c r="T633" i="1"/>
  <c r="T650" i="1"/>
  <c r="T663" i="1"/>
  <c r="T678" i="1"/>
  <c r="T692" i="1"/>
  <c r="T706" i="1"/>
  <c r="T720" i="1"/>
  <c r="T732" i="1"/>
  <c r="T744" i="1"/>
  <c r="T757" i="1"/>
  <c r="T770" i="1"/>
  <c r="T782" i="1"/>
  <c r="T794" i="1"/>
  <c r="T807" i="1"/>
  <c r="T820" i="1"/>
  <c r="T832" i="1"/>
  <c r="T844" i="1"/>
  <c r="T857" i="1"/>
  <c r="T870" i="1"/>
  <c r="T882" i="1"/>
  <c r="T894" i="1"/>
  <c r="T907" i="1"/>
  <c r="T920" i="1"/>
  <c r="T932" i="1"/>
  <c r="T944" i="1"/>
  <c r="T957" i="1"/>
  <c r="T970" i="1"/>
  <c r="T982" i="1"/>
  <c r="T994" i="1"/>
  <c r="T1007" i="1"/>
  <c r="T1020" i="1"/>
  <c r="T1032" i="1"/>
  <c r="T1044" i="1"/>
  <c r="T1057" i="1"/>
  <c r="T1070" i="1"/>
  <c r="T1082" i="1"/>
  <c r="T1094" i="1"/>
  <c r="T1107" i="1"/>
  <c r="T1120" i="1"/>
  <c r="T1132" i="1"/>
  <c r="T1144" i="1"/>
  <c r="T1157" i="1"/>
  <c r="T1168" i="1"/>
  <c r="T1179" i="1"/>
  <c r="T1190" i="1"/>
  <c r="T1201" i="1"/>
  <c r="T1212" i="1"/>
  <c r="T1223" i="1"/>
  <c r="T1233" i="1"/>
  <c r="T1243" i="1"/>
  <c r="T1253" i="1"/>
  <c r="T1263" i="1"/>
  <c r="T1273" i="1"/>
  <c r="T1283" i="1"/>
  <c r="T1293" i="1"/>
  <c r="T1303" i="1"/>
  <c r="T1313" i="1"/>
  <c r="T1323" i="1"/>
  <c r="T1333" i="1"/>
  <c r="T1343" i="1"/>
  <c r="T1353" i="1"/>
  <c r="T1363" i="1"/>
  <c r="T1373" i="1"/>
  <c r="T1383" i="1"/>
  <c r="T1393" i="1"/>
  <c r="T1403" i="1"/>
  <c r="T1413" i="1"/>
  <c r="T1423" i="1"/>
  <c r="T1433" i="1"/>
  <c r="T1443" i="1"/>
  <c r="T1453" i="1"/>
  <c r="T1463" i="1"/>
  <c r="T1473" i="1"/>
  <c r="T1483" i="1"/>
  <c r="T1493" i="1"/>
  <c r="T1503" i="1"/>
  <c r="T1513" i="1"/>
  <c r="T1523" i="1"/>
  <c r="T1533" i="1"/>
  <c r="T1543" i="1"/>
  <c r="T1553" i="1"/>
  <c r="T1563" i="1"/>
  <c r="T1573" i="1"/>
  <c r="T1583" i="1"/>
  <c r="T1593" i="1"/>
  <c r="T1603" i="1"/>
  <c r="T1613" i="1"/>
  <c r="T1623" i="1"/>
  <c r="T1633" i="1"/>
  <c r="T1643" i="1"/>
  <c r="T1653" i="1"/>
  <c r="T1663" i="1"/>
  <c r="T1673" i="1"/>
  <c r="T1683" i="1"/>
  <c r="T1693" i="1"/>
  <c r="T1703" i="1"/>
  <c r="T1713" i="1"/>
  <c r="T1723" i="1"/>
  <c r="T1733" i="1"/>
  <c r="T1743" i="1"/>
  <c r="T1753" i="1"/>
  <c r="T1763" i="1"/>
  <c r="T1773" i="1"/>
  <c r="T1783" i="1"/>
  <c r="T1793" i="1"/>
  <c r="S3" i="1"/>
  <c r="S13" i="1"/>
  <c r="S23" i="1"/>
  <c r="S33" i="1"/>
  <c r="S43" i="1"/>
  <c r="S53" i="1"/>
  <c r="S63" i="1"/>
  <c r="S73" i="1"/>
  <c r="S83" i="1"/>
  <c r="S93" i="1"/>
  <c r="S103" i="1"/>
  <c r="S113" i="1"/>
  <c r="S123" i="1"/>
  <c r="S133" i="1"/>
  <c r="S143" i="1"/>
  <c r="S153" i="1"/>
  <c r="S163" i="1"/>
  <c r="S173" i="1"/>
  <c r="S183" i="1"/>
  <c r="S193" i="1"/>
  <c r="S203" i="1"/>
  <c r="S213" i="1"/>
  <c r="S223" i="1"/>
  <c r="S233" i="1"/>
  <c r="S243" i="1"/>
  <c r="S253" i="1"/>
  <c r="S263" i="1"/>
  <c r="S273" i="1"/>
  <c r="S283" i="1"/>
  <c r="S293" i="1"/>
  <c r="S303" i="1"/>
  <c r="S313" i="1"/>
  <c r="S323" i="1"/>
  <c r="S333" i="1"/>
  <c r="S343" i="1"/>
  <c r="S353" i="1"/>
  <c r="S363" i="1"/>
  <c r="S373" i="1"/>
  <c r="S383" i="1"/>
  <c r="S393" i="1"/>
  <c r="S403" i="1"/>
  <c r="S413" i="1"/>
  <c r="S423" i="1"/>
  <c r="S433" i="1"/>
  <c r="S443" i="1"/>
  <c r="S453" i="1"/>
  <c r="S463" i="1"/>
  <c r="S473" i="1"/>
  <c r="S483" i="1"/>
  <c r="S493" i="1"/>
  <c r="S503" i="1"/>
  <c r="S513" i="1"/>
  <c r="S523" i="1"/>
  <c r="S533" i="1"/>
  <c r="S543" i="1"/>
  <c r="S553" i="1"/>
  <c r="S563" i="1"/>
  <c r="S573" i="1"/>
  <c r="S583" i="1"/>
  <c r="S593" i="1"/>
  <c r="S603" i="1"/>
  <c r="S613" i="1"/>
  <c r="S623" i="1"/>
  <c r="S633" i="1"/>
  <c r="S643" i="1"/>
  <c r="S653" i="1"/>
  <c r="S663" i="1"/>
  <c r="S673" i="1"/>
  <c r="S683" i="1"/>
  <c r="S693" i="1"/>
  <c r="S703" i="1"/>
  <c r="S713" i="1"/>
  <c r="S723" i="1"/>
  <c r="S733" i="1"/>
  <c r="S743" i="1"/>
  <c r="S753" i="1"/>
  <c r="S763" i="1"/>
  <c r="S773" i="1"/>
  <c r="S783" i="1"/>
  <c r="S793" i="1"/>
  <c r="S803" i="1"/>
  <c r="S813" i="1"/>
  <c r="S823" i="1"/>
  <c r="S833" i="1"/>
  <c r="S843" i="1"/>
  <c r="S853" i="1"/>
  <c r="S863" i="1"/>
  <c r="S873" i="1"/>
  <c r="S883" i="1"/>
  <c r="S893" i="1"/>
  <c r="S903" i="1"/>
  <c r="S913" i="1"/>
  <c r="S923" i="1"/>
  <c r="S933" i="1"/>
  <c r="S943" i="1"/>
  <c r="S953" i="1"/>
  <c r="S963" i="1"/>
  <c r="S973" i="1"/>
  <c r="S983" i="1"/>
  <c r="S993" i="1"/>
  <c r="S1003" i="1"/>
  <c r="S1013" i="1"/>
  <c r="S1023" i="1"/>
  <c r="S1033" i="1"/>
  <c r="S1043" i="1"/>
  <c r="S1053" i="1"/>
  <c r="S1063" i="1"/>
  <c r="S1073" i="1"/>
  <c r="S1083" i="1"/>
  <c r="S1093" i="1"/>
  <c r="S1103" i="1"/>
  <c r="S1113" i="1"/>
  <c r="S1123" i="1"/>
  <c r="S1133" i="1"/>
  <c r="S1143" i="1"/>
  <c r="S1153" i="1"/>
  <c r="S1163" i="1"/>
  <c r="S1173" i="1"/>
  <c r="S1183" i="1"/>
  <c r="S1193" i="1"/>
  <c r="S1203" i="1"/>
  <c r="S1213" i="1"/>
  <c r="S1223" i="1"/>
  <c r="S1233" i="1"/>
  <c r="S1243" i="1"/>
  <c r="S1253" i="1"/>
  <c r="S1263" i="1"/>
  <c r="S1273" i="1"/>
  <c r="S1283" i="1"/>
  <c r="S1293" i="1"/>
  <c r="S1303" i="1"/>
  <c r="S1313" i="1"/>
  <c r="S1323" i="1"/>
  <c r="S1333" i="1"/>
  <c r="S1343" i="1"/>
  <c r="S1353" i="1"/>
  <c r="S1363" i="1"/>
  <c r="S1373" i="1"/>
  <c r="S1383" i="1"/>
  <c r="T243" i="1"/>
  <c r="T341" i="1"/>
  <c r="T382" i="1"/>
  <c r="T413" i="1"/>
  <c r="T451" i="1"/>
  <c r="T482" i="1"/>
  <c r="T513" i="1"/>
  <c r="T551" i="1"/>
  <c r="T581" i="1"/>
  <c r="T601" i="1"/>
  <c r="T618" i="1"/>
  <c r="T634" i="1"/>
  <c r="T651" i="1"/>
  <c r="T664" i="1"/>
  <c r="T680" i="1"/>
  <c r="T693" i="1"/>
  <c r="T708" i="1"/>
  <c r="T721" i="1"/>
  <c r="T733" i="1"/>
  <c r="T746" i="1"/>
  <c r="T758" i="1"/>
  <c r="T771" i="1"/>
  <c r="T783" i="1"/>
  <c r="T796" i="1"/>
  <c r="T808" i="1"/>
  <c r="T821" i="1"/>
  <c r="T833" i="1"/>
  <c r="T846" i="1"/>
  <c r="T858" i="1"/>
  <c r="T871" i="1"/>
  <c r="T883" i="1"/>
  <c r="T896" i="1"/>
  <c r="T908" i="1"/>
  <c r="T921" i="1"/>
  <c r="T933" i="1"/>
  <c r="T946" i="1"/>
  <c r="T958" i="1"/>
  <c r="T971" i="1"/>
  <c r="T983" i="1"/>
  <c r="T996" i="1"/>
  <c r="T1008" i="1"/>
  <c r="T1021" i="1"/>
  <c r="T1033" i="1"/>
  <c r="T1046" i="1"/>
  <c r="T1058" i="1"/>
  <c r="T1071" i="1"/>
  <c r="T1083" i="1"/>
  <c r="T1096" i="1"/>
  <c r="T1108" i="1"/>
  <c r="T1121" i="1"/>
  <c r="T1133" i="1"/>
  <c r="T1146" i="1"/>
  <c r="T1158" i="1"/>
  <c r="T1169" i="1"/>
  <c r="T1180" i="1"/>
  <c r="T1191" i="1"/>
  <c r="T1202" i="1"/>
  <c r="T1213" i="1"/>
  <c r="T1224" i="1"/>
  <c r="T1234" i="1"/>
  <c r="T1244" i="1"/>
  <c r="T1254" i="1"/>
  <c r="T1264" i="1"/>
  <c r="T1274" i="1"/>
  <c r="T1284" i="1"/>
  <c r="T1294" i="1"/>
  <c r="T1304" i="1"/>
  <c r="T1314" i="1"/>
  <c r="T1324" i="1"/>
  <c r="T1334" i="1"/>
  <c r="T1344" i="1"/>
  <c r="T1354" i="1"/>
  <c r="T1364" i="1"/>
  <c r="T1374" i="1"/>
  <c r="T1384" i="1"/>
  <c r="T1394" i="1"/>
  <c r="T1404" i="1"/>
  <c r="T1414" i="1"/>
  <c r="T1424" i="1"/>
  <c r="T1434" i="1"/>
  <c r="T1444" i="1"/>
  <c r="T1454" i="1"/>
  <c r="T1464" i="1"/>
  <c r="T1474" i="1"/>
  <c r="T1484" i="1"/>
  <c r="T1494" i="1"/>
  <c r="T1504" i="1"/>
  <c r="T1514" i="1"/>
  <c r="T1524" i="1"/>
  <c r="T1534" i="1"/>
  <c r="T1544" i="1"/>
  <c r="T1554" i="1"/>
  <c r="T1564" i="1"/>
  <c r="T1574" i="1"/>
  <c r="T1584" i="1"/>
  <c r="T1594" i="1"/>
  <c r="T1604" i="1"/>
  <c r="T1614" i="1"/>
  <c r="T1624" i="1"/>
  <c r="T1634" i="1"/>
  <c r="T1644" i="1"/>
  <c r="T1654" i="1"/>
  <c r="T1664" i="1"/>
  <c r="T1674" i="1"/>
  <c r="T1684" i="1"/>
  <c r="T1694" i="1"/>
  <c r="T1704" i="1"/>
  <c r="T1714" i="1"/>
  <c r="T1724" i="1"/>
  <c r="T1734" i="1"/>
  <c r="T1744" i="1"/>
  <c r="T1754" i="1"/>
  <c r="T1764" i="1"/>
  <c r="T1774" i="1"/>
  <c r="T1784" i="1"/>
  <c r="T1794" i="1"/>
  <c r="S4" i="1"/>
  <c r="S14" i="1"/>
  <c r="S24" i="1"/>
  <c r="S34" i="1"/>
  <c r="S44" i="1"/>
  <c r="S54" i="1"/>
  <c r="S64" i="1"/>
  <c r="S74" i="1"/>
  <c r="S84" i="1"/>
  <c r="S94" i="1"/>
  <c r="S104" i="1"/>
  <c r="S114" i="1"/>
  <c r="S124" i="1"/>
  <c r="S134" i="1"/>
  <c r="S144" i="1"/>
  <c r="S154" i="1"/>
  <c r="S164" i="1"/>
  <c r="S174" i="1"/>
  <c r="S184" i="1"/>
  <c r="S194" i="1"/>
  <c r="S204" i="1"/>
  <c r="S214" i="1"/>
  <c r="S224" i="1"/>
  <c r="S234" i="1"/>
  <c r="S244" i="1"/>
  <c r="S254" i="1"/>
  <c r="S264" i="1"/>
  <c r="S274" i="1"/>
  <c r="S284" i="1"/>
  <c r="S294" i="1"/>
  <c r="S304" i="1"/>
  <c r="S314" i="1"/>
  <c r="S324" i="1"/>
  <c r="S334" i="1"/>
  <c r="S344" i="1"/>
  <c r="S354" i="1"/>
  <c r="S364" i="1"/>
  <c r="S374" i="1"/>
  <c r="S384" i="1"/>
  <c r="S394" i="1"/>
  <c r="S404" i="1"/>
  <c r="S414" i="1"/>
  <c r="S424" i="1"/>
  <c r="S434" i="1"/>
  <c r="S444" i="1"/>
  <c r="S454" i="1"/>
  <c r="S464" i="1"/>
  <c r="S474" i="1"/>
  <c r="S484" i="1"/>
  <c r="S494" i="1"/>
  <c r="S504" i="1"/>
  <c r="S514" i="1"/>
  <c r="S524" i="1"/>
  <c r="S534" i="1"/>
  <c r="S544" i="1"/>
  <c r="S554" i="1"/>
  <c r="S564" i="1"/>
  <c r="S574" i="1"/>
  <c r="S584" i="1"/>
  <c r="S594" i="1"/>
  <c r="S604" i="1"/>
  <c r="S614" i="1"/>
  <c r="S624" i="1"/>
  <c r="S634" i="1"/>
  <c r="S644" i="1"/>
  <c r="S654" i="1"/>
  <c r="S664" i="1"/>
  <c r="S674" i="1"/>
  <c r="S684" i="1"/>
  <c r="S694" i="1"/>
  <c r="S704" i="1"/>
  <c r="S714" i="1"/>
  <c r="S724" i="1"/>
  <c r="S734" i="1"/>
  <c r="S744" i="1"/>
  <c r="S754" i="1"/>
  <c r="S764" i="1"/>
  <c r="S774" i="1"/>
  <c r="S784" i="1"/>
  <c r="S794" i="1"/>
  <c r="S804" i="1"/>
  <c r="S814" i="1"/>
  <c r="S824" i="1"/>
  <c r="S834" i="1"/>
  <c r="S844" i="1"/>
  <c r="S854" i="1"/>
  <c r="S864" i="1"/>
  <c r="S874" i="1"/>
  <c r="S884" i="1"/>
  <c r="T253" i="1"/>
  <c r="T343" i="1"/>
  <c r="T383" i="1"/>
  <c r="T421" i="1"/>
  <c r="T452" i="1"/>
  <c r="T483" i="1"/>
  <c r="T521" i="1"/>
  <c r="T552" i="1"/>
  <c r="T582" i="1"/>
  <c r="T602" i="1"/>
  <c r="T621" i="1"/>
  <c r="T636" i="1"/>
  <c r="T652" i="1"/>
  <c r="T666" i="1"/>
  <c r="T681" i="1"/>
  <c r="T694" i="1"/>
  <c r="T710" i="1"/>
  <c r="T722" i="1"/>
  <c r="T734" i="1"/>
  <c r="T747" i="1"/>
  <c r="T760" i="1"/>
  <c r="T772" i="1"/>
  <c r="T784" i="1"/>
  <c r="T797" i="1"/>
  <c r="T810" i="1"/>
  <c r="T822" i="1"/>
  <c r="T834" i="1"/>
  <c r="T847" i="1"/>
  <c r="T860" i="1"/>
  <c r="T872" i="1"/>
  <c r="T884" i="1"/>
  <c r="T897" i="1"/>
  <c r="T910" i="1"/>
  <c r="T922" i="1"/>
  <c r="T934" i="1"/>
  <c r="T947" i="1"/>
  <c r="T960" i="1"/>
  <c r="T972" i="1"/>
  <c r="T984" i="1"/>
  <c r="T997" i="1"/>
  <c r="T1010" i="1"/>
  <c r="T1022" i="1"/>
  <c r="T1034" i="1"/>
  <c r="T1047" i="1"/>
  <c r="T1060" i="1"/>
  <c r="T1072" i="1"/>
  <c r="T1084" i="1"/>
  <c r="T1097" i="1"/>
  <c r="T1110" i="1"/>
  <c r="T1122" i="1"/>
  <c r="T1134" i="1"/>
  <c r="T1147" i="1"/>
  <c r="T1159" i="1"/>
  <c r="T1170" i="1"/>
  <c r="T1181" i="1"/>
  <c r="T1192" i="1"/>
  <c r="T1203" i="1"/>
  <c r="T1214" i="1"/>
  <c r="T1225" i="1"/>
  <c r="T1235" i="1"/>
  <c r="T1245" i="1"/>
  <c r="T1255" i="1"/>
  <c r="T1265" i="1"/>
  <c r="T1275" i="1"/>
  <c r="T1285" i="1"/>
  <c r="T1295" i="1"/>
  <c r="T1305" i="1"/>
  <c r="T1315" i="1"/>
  <c r="T1325" i="1"/>
  <c r="T1335" i="1"/>
  <c r="T1345" i="1"/>
  <c r="T1355" i="1"/>
  <c r="T1365" i="1"/>
  <c r="T1375" i="1"/>
  <c r="T1385" i="1"/>
  <c r="T1395" i="1"/>
  <c r="T1405" i="1"/>
  <c r="T1415" i="1"/>
  <c r="T1425" i="1"/>
  <c r="T1435" i="1"/>
  <c r="T1445" i="1"/>
  <c r="T1455" i="1"/>
  <c r="T1465" i="1"/>
  <c r="T1475" i="1"/>
  <c r="T1485" i="1"/>
  <c r="T1495" i="1"/>
  <c r="T1505" i="1"/>
  <c r="T1515" i="1"/>
  <c r="T1525" i="1"/>
  <c r="T1535" i="1"/>
  <c r="T1545" i="1"/>
  <c r="T1555" i="1"/>
  <c r="T1565" i="1"/>
  <c r="T1575" i="1"/>
  <c r="T1585" i="1"/>
  <c r="T1595" i="1"/>
  <c r="T1605" i="1"/>
  <c r="T1615" i="1"/>
  <c r="T1625" i="1"/>
  <c r="T1635" i="1"/>
  <c r="T1645" i="1"/>
  <c r="T1655" i="1"/>
  <c r="T1665" i="1"/>
  <c r="T1675" i="1"/>
  <c r="T1685" i="1"/>
  <c r="T1695" i="1"/>
  <c r="T1705" i="1"/>
  <c r="T1715" i="1"/>
  <c r="T1725" i="1"/>
  <c r="T1735" i="1"/>
  <c r="T1745" i="1"/>
  <c r="T1755" i="1"/>
  <c r="T1765" i="1"/>
  <c r="T1775" i="1"/>
  <c r="T1785" i="1"/>
  <c r="T1795" i="1"/>
  <c r="S5" i="1"/>
  <c r="S15" i="1"/>
  <c r="S25" i="1"/>
  <c r="S35" i="1"/>
  <c r="S45" i="1"/>
  <c r="S55" i="1"/>
  <c r="S65" i="1"/>
  <c r="S75" i="1"/>
  <c r="S85" i="1"/>
  <c r="S95" i="1"/>
  <c r="S105" i="1"/>
  <c r="S115" i="1"/>
  <c r="S125" i="1"/>
  <c r="S135" i="1"/>
  <c r="S145" i="1"/>
  <c r="S155" i="1"/>
  <c r="S165" i="1"/>
  <c r="S175" i="1"/>
  <c r="S185" i="1"/>
  <c r="S195" i="1"/>
  <c r="S205" i="1"/>
  <c r="S215" i="1"/>
  <c r="S225" i="1"/>
  <c r="S235" i="1"/>
  <c r="S245" i="1"/>
  <c r="S255" i="1"/>
  <c r="S265" i="1"/>
  <c r="S275" i="1"/>
  <c r="S285" i="1"/>
  <c r="S295" i="1"/>
  <c r="S305" i="1"/>
  <c r="S315" i="1"/>
  <c r="S325" i="1"/>
  <c r="T263" i="1"/>
  <c r="T351" i="1"/>
  <c r="T391" i="1"/>
  <c r="T422" i="1"/>
  <c r="T453" i="1"/>
  <c r="T491" i="1"/>
  <c r="T522" i="1"/>
  <c r="T553" i="1"/>
  <c r="T583" i="1"/>
  <c r="T603" i="1"/>
  <c r="T622" i="1"/>
  <c r="T638" i="1"/>
  <c r="T653" i="1"/>
  <c r="T668" i="1"/>
  <c r="T682" i="1"/>
  <c r="T696" i="1"/>
  <c r="T711" i="1"/>
  <c r="T723" i="1"/>
  <c r="T736" i="1"/>
  <c r="T748" i="1"/>
  <c r="T761" i="1"/>
  <c r="T773" i="1"/>
  <c r="T786" i="1"/>
  <c r="T798" i="1"/>
  <c r="T811" i="1"/>
  <c r="T823" i="1"/>
  <c r="T836" i="1"/>
  <c r="T848" i="1"/>
  <c r="T861" i="1"/>
  <c r="T873" i="1"/>
  <c r="T886" i="1"/>
  <c r="T898" i="1"/>
  <c r="T911" i="1"/>
  <c r="T923" i="1"/>
  <c r="T936" i="1"/>
  <c r="T948" i="1"/>
  <c r="T961" i="1"/>
  <c r="T973" i="1"/>
  <c r="T986" i="1"/>
  <c r="T998" i="1"/>
  <c r="T1011" i="1"/>
  <c r="T1023" i="1"/>
  <c r="T1036" i="1"/>
  <c r="T1048" i="1"/>
  <c r="T1061" i="1"/>
  <c r="T1073" i="1"/>
  <c r="T1086" i="1"/>
  <c r="T1098" i="1"/>
  <c r="T1111" i="1"/>
  <c r="T1123" i="1"/>
  <c r="T1136" i="1"/>
  <c r="T1148" i="1"/>
  <c r="T1160" i="1"/>
  <c r="T1171" i="1"/>
  <c r="T1182" i="1"/>
  <c r="T1193" i="1"/>
  <c r="T1204" i="1"/>
  <c r="T1216" i="1"/>
  <c r="T1226" i="1"/>
  <c r="T1236" i="1"/>
  <c r="T1246" i="1"/>
  <c r="T1256" i="1"/>
  <c r="T1266" i="1"/>
  <c r="T1276" i="1"/>
  <c r="T1286" i="1"/>
  <c r="T1296" i="1"/>
  <c r="T1306" i="1"/>
  <c r="T1316" i="1"/>
  <c r="T1326" i="1"/>
  <c r="T1336" i="1"/>
  <c r="T1346" i="1"/>
  <c r="T1356" i="1"/>
  <c r="T1366" i="1"/>
  <c r="T1376" i="1"/>
  <c r="T1386" i="1"/>
  <c r="T1396" i="1"/>
  <c r="T1406" i="1"/>
  <c r="T1416" i="1"/>
  <c r="T1426" i="1"/>
  <c r="T1436" i="1"/>
  <c r="T1446" i="1"/>
  <c r="T1456" i="1"/>
  <c r="T1466" i="1"/>
  <c r="T1476" i="1"/>
  <c r="T1486" i="1"/>
  <c r="T1496" i="1"/>
  <c r="T1506" i="1"/>
  <c r="T1516" i="1"/>
  <c r="T1526" i="1"/>
  <c r="T1536" i="1"/>
  <c r="T1546" i="1"/>
  <c r="T1556" i="1"/>
  <c r="T1566" i="1"/>
  <c r="T1576" i="1"/>
  <c r="T1586" i="1"/>
  <c r="T1596" i="1"/>
  <c r="T1606" i="1"/>
  <c r="T1616" i="1"/>
  <c r="T1626" i="1"/>
  <c r="T1636" i="1"/>
  <c r="T1646" i="1"/>
  <c r="T1656" i="1"/>
  <c r="T1666" i="1"/>
  <c r="T1676" i="1"/>
  <c r="T1686" i="1"/>
  <c r="T1696" i="1"/>
  <c r="T1706" i="1"/>
  <c r="T1716" i="1"/>
  <c r="T1726" i="1"/>
  <c r="T1736" i="1"/>
  <c r="T1746" i="1"/>
  <c r="T1756" i="1"/>
  <c r="T1766" i="1"/>
  <c r="T1776" i="1"/>
  <c r="T1786" i="1"/>
  <c r="T1796" i="1"/>
  <c r="S6" i="1"/>
  <c r="S16" i="1"/>
  <c r="S26" i="1"/>
  <c r="S36" i="1"/>
  <c r="S46" i="1"/>
  <c r="S56" i="1"/>
  <c r="S66" i="1"/>
  <c r="S76" i="1"/>
  <c r="S86" i="1"/>
  <c r="S96" i="1"/>
  <c r="S106" i="1"/>
  <c r="S116" i="1"/>
  <c r="S126" i="1"/>
  <c r="S136" i="1"/>
  <c r="S146" i="1"/>
  <c r="S156" i="1"/>
  <c r="S166" i="1"/>
  <c r="S176" i="1"/>
  <c r="S186" i="1"/>
  <c r="S196" i="1"/>
  <c r="S206" i="1"/>
  <c r="S216" i="1"/>
  <c r="S226" i="1"/>
  <c r="S236" i="1"/>
  <c r="S246" i="1"/>
  <c r="S256" i="1"/>
  <c r="S266" i="1"/>
  <c r="S276" i="1"/>
  <c r="S286" i="1"/>
  <c r="S296" i="1"/>
  <c r="S306" i="1"/>
  <c r="S316" i="1"/>
  <c r="S326" i="1"/>
  <c r="S336" i="1"/>
  <c r="S346" i="1"/>
  <c r="S356" i="1"/>
  <c r="S366" i="1"/>
  <c r="S376" i="1"/>
  <c r="S386" i="1"/>
  <c r="S396" i="1"/>
  <c r="S406" i="1"/>
  <c r="S416" i="1"/>
  <c r="S426" i="1"/>
  <c r="S436" i="1"/>
  <c r="S446" i="1"/>
  <c r="S456" i="1"/>
  <c r="S466" i="1"/>
  <c r="S476" i="1"/>
  <c r="S486" i="1"/>
  <c r="S496" i="1"/>
  <c r="S506" i="1"/>
  <c r="S516" i="1"/>
  <c r="S526" i="1"/>
  <c r="S536" i="1"/>
  <c r="S546" i="1"/>
  <c r="S556" i="1"/>
  <c r="S566" i="1"/>
  <c r="S576" i="1"/>
  <c r="S586" i="1"/>
  <c r="S596" i="1"/>
  <c r="S606" i="1"/>
  <c r="S616" i="1"/>
  <c r="S626" i="1"/>
  <c r="S636" i="1"/>
  <c r="S646" i="1"/>
  <c r="S656" i="1"/>
  <c r="S666" i="1"/>
  <c r="S676" i="1"/>
  <c r="S686" i="1"/>
  <c r="T273" i="1"/>
  <c r="T353" i="1"/>
  <c r="T392" i="1"/>
  <c r="T423" i="1"/>
  <c r="T461" i="1"/>
  <c r="T492" i="1"/>
  <c r="T523" i="1"/>
  <c r="T561" i="1"/>
  <c r="T586" i="1"/>
  <c r="T606" i="1"/>
  <c r="T623" i="1"/>
  <c r="T641" i="1"/>
  <c r="T654" i="1"/>
  <c r="T670" i="1"/>
  <c r="T683" i="1"/>
  <c r="T698" i="1"/>
  <c r="T712" i="1"/>
  <c r="T724" i="1"/>
  <c r="T737" i="1"/>
  <c r="T750" i="1"/>
  <c r="T762" i="1"/>
  <c r="T774" i="1"/>
  <c r="T787" i="1"/>
  <c r="T800" i="1"/>
  <c r="T812" i="1"/>
  <c r="T824" i="1"/>
  <c r="T837" i="1"/>
  <c r="T850" i="1"/>
  <c r="T862" i="1"/>
  <c r="T874" i="1"/>
  <c r="T887" i="1"/>
  <c r="T900" i="1"/>
  <c r="T912" i="1"/>
  <c r="T924" i="1"/>
  <c r="T937" i="1"/>
  <c r="T950" i="1"/>
  <c r="T962" i="1"/>
  <c r="T974" i="1"/>
  <c r="T987" i="1"/>
  <c r="T1000" i="1"/>
  <c r="T1012" i="1"/>
  <c r="T1024" i="1"/>
  <c r="T1037" i="1"/>
  <c r="T1050" i="1"/>
  <c r="T1062" i="1"/>
  <c r="T1074" i="1"/>
  <c r="T1087" i="1"/>
  <c r="T1100" i="1"/>
  <c r="T1112" i="1"/>
  <c r="T1124" i="1"/>
  <c r="T1137" i="1"/>
  <c r="T1150" i="1"/>
  <c r="T1161" i="1"/>
  <c r="T1172" i="1"/>
  <c r="T1183" i="1"/>
  <c r="T1194" i="1"/>
  <c r="T1206" i="1"/>
  <c r="T1217" i="1"/>
  <c r="T1227" i="1"/>
  <c r="T1237" i="1"/>
  <c r="T1247" i="1"/>
  <c r="T1257" i="1"/>
  <c r="T1267" i="1"/>
  <c r="T1277" i="1"/>
  <c r="T1287" i="1"/>
  <c r="T1297" i="1"/>
  <c r="T1307" i="1"/>
  <c r="T1317" i="1"/>
  <c r="T1327" i="1"/>
  <c r="T1337" i="1"/>
  <c r="T1347" i="1"/>
  <c r="T1357" i="1"/>
  <c r="T1367" i="1"/>
  <c r="T1377" i="1"/>
  <c r="T1387" i="1"/>
  <c r="T1397" i="1"/>
  <c r="T1407" i="1"/>
  <c r="T1417" i="1"/>
  <c r="T1427" i="1"/>
  <c r="T1437" i="1"/>
  <c r="T1447" i="1"/>
  <c r="T1457" i="1"/>
  <c r="T1467" i="1"/>
  <c r="T1477" i="1"/>
  <c r="T1487" i="1"/>
  <c r="T1497" i="1"/>
  <c r="T1507" i="1"/>
  <c r="T1517" i="1"/>
  <c r="T1527" i="1"/>
  <c r="T1537" i="1"/>
  <c r="T1547" i="1"/>
  <c r="T1557" i="1"/>
  <c r="T1567" i="1"/>
  <c r="T1577" i="1"/>
  <c r="T1587" i="1"/>
  <c r="T1597" i="1"/>
  <c r="T1607" i="1"/>
  <c r="T1617" i="1"/>
  <c r="T1627" i="1"/>
  <c r="T1637" i="1"/>
  <c r="T1647" i="1"/>
  <c r="T1657" i="1"/>
  <c r="T1667" i="1"/>
  <c r="T1677" i="1"/>
  <c r="T1687" i="1"/>
  <c r="T1697" i="1"/>
  <c r="T1707" i="1"/>
  <c r="T1717" i="1"/>
  <c r="T1727" i="1"/>
  <c r="T1737" i="1"/>
  <c r="T1747" i="1"/>
  <c r="T1757" i="1"/>
  <c r="T1767" i="1"/>
  <c r="T1777" i="1"/>
  <c r="T1787" i="1"/>
  <c r="T1797" i="1"/>
  <c r="S7" i="1"/>
  <c r="S17" i="1"/>
  <c r="S27" i="1"/>
  <c r="S37" i="1"/>
  <c r="S47" i="1"/>
  <c r="S57" i="1"/>
  <c r="S67" i="1"/>
  <c r="S77" i="1"/>
  <c r="S87" i="1"/>
  <c r="S97" i="1"/>
  <c r="S107" i="1"/>
  <c r="S117" i="1"/>
  <c r="S127" i="1"/>
  <c r="S137" i="1"/>
  <c r="S147" i="1"/>
  <c r="S157" i="1"/>
  <c r="S167" i="1"/>
  <c r="S177" i="1"/>
  <c r="S187" i="1"/>
  <c r="S197" i="1"/>
  <c r="S207" i="1"/>
  <c r="S217" i="1"/>
  <c r="S227" i="1"/>
  <c r="S237" i="1"/>
  <c r="S247" i="1"/>
  <c r="S257" i="1"/>
  <c r="S267" i="1"/>
  <c r="S277" i="1"/>
  <c r="S287" i="1"/>
  <c r="S297" i="1"/>
  <c r="S307" i="1"/>
  <c r="S317" i="1"/>
  <c r="S327" i="1"/>
  <c r="S337" i="1"/>
  <c r="S347" i="1"/>
  <c r="S357" i="1"/>
  <c r="S367" i="1"/>
  <c r="S377" i="1"/>
  <c r="S387" i="1"/>
  <c r="S397" i="1"/>
  <c r="S407" i="1"/>
  <c r="S417" i="1"/>
  <c r="S427" i="1"/>
  <c r="S437" i="1"/>
  <c r="S447" i="1"/>
  <c r="S457" i="1"/>
  <c r="S467" i="1"/>
  <c r="S477" i="1"/>
  <c r="S487" i="1"/>
  <c r="S497" i="1"/>
  <c r="S507" i="1"/>
  <c r="S517" i="1"/>
  <c r="S527" i="1"/>
  <c r="S537" i="1"/>
  <c r="T283" i="1"/>
  <c r="T361" i="1"/>
  <c r="T393" i="1"/>
  <c r="T431" i="1"/>
  <c r="T462" i="1"/>
  <c r="T493" i="1"/>
  <c r="T531" i="1"/>
  <c r="T562" i="1"/>
  <c r="T588" i="1"/>
  <c r="T608" i="1"/>
  <c r="T624" i="1"/>
  <c r="T642" i="1"/>
  <c r="T656" i="1"/>
  <c r="T671" i="1"/>
  <c r="T684" i="1"/>
  <c r="T700" i="1"/>
  <c r="T713" i="1"/>
  <c r="T726" i="1"/>
  <c r="T738" i="1"/>
  <c r="T751" i="1"/>
  <c r="T763" i="1"/>
  <c r="T776" i="1"/>
  <c r="T788" i="1"/>
  <c r="T801" i="1"/>
  <c r="T813" i="1"/>
  <c r="T826" i="1"/>
  <c r="T838" i="1"/>
  <c r="T851" i="1"/>
  <c r="T863" i="1"/>
  <c r="T876" i="1"/>
  <c r="T888" i="1"/>
  <c r="T901" i="1"/>
  <c r="T913" i="1"/>
  <c r="T926" i="1"/>
  <c r="T938" i="1"/>
  <c r="T951" i="1"/>
  <c r="T963" i="1"/>
  <c r="T976" i="1"/>
  <c r="T988" i="1"/>
  <c r="T1001" i="1"/>
  <c r="T1013" i="1"/>
  <c r="T1026" i="1"/>
  <c r="T1038" i="1"/>
  <c r="T1051" i="1"/>
  <c r="T1063" i="1"/>
  <c r="T1076" i="1"/>
  <c r="T1088" i="1"/>
  <c r="T1101" i="1"/>
  <c r="T1113" i="1"/>
  <c r="T1126" i="1"/>
  <c r="T1138" i="1"/>
  <c r="T1151" i="1"/>
  <c r="T1162" i="1"/>
  <c r="T1173" i="1"/>
  <c r="T1184" i="1"/>
  <c r="T1196" i="1"/>
  <c r="T1207" i="1"/>
  <c r="T1218" i="1"/>
  <c r="T1228" i="1"/>
  <c r="T1238" i="1"/>
  <c r="T1248" i="1"/>
  <c r="T1258" i="1"/>
  <c r="T1268" i="1"/>
  <c r="T1278" i="1"/>
  <c r="T1288" i="1"/>
  <c r="T1298" i="1"/>
  <c r="T1308" i="1"/>
  <c r="T1318" i="1"/>
  <c r="T1328" i="1"/>
  <c r="T1338" i="1"/>
  <c r="T1348" i="1"/>
  <c r="T1358" i="1"/>
  <c r="T1368" i="1"/>
  <c r="T1378" i="1"/>
  <c r="T1388" i="1"/>
  <c r="T1398" i="1"/>
  <c r="T1408" i="1"/>
  <c r="T1418" i="1"/>
  <c r="T1428" i="1"/>
  <c r="T1438" i="1"/>
  <c r="T1448" i="1"/>
  <c r="T1458" i="1"/>
  <c r="T1468" i="1"/>
  <c r="T1478" i="1"/>
  <c r="T1488" i="1"/>
  <c r="T1498" i="1"/>
  <c r="T1508" i="1"/>
  <c r="T1518" i="1"/>
  <c r="T1528" i="1"/>
  <c r="T1538" i="1"/>
  <c r="T1548" i="1"/>
  <c r="T1558" i="1"/>
  <c r="T1568" i="1"/>
  <c r="T1578" i="1"/>
  <c r="T1588" i="1"/>
  <c r="T1598" i="1"/>
  <c r="T1608" i="1"/>
  <c r="T1618" i="1"/>
  <c r="T1628" i="1"/>
  <c r="T1638" i="1"/>
  <c r="T1648" i="1"/>
  <c r="T1658" i="1"/>
  <c r="T1668" i="1"/>
  <c r="T1678" i="1"/>
  <c r="T1688" i="1"/>
  <c r="T1698" i="1"/>
  <c r="T1708" i="1"/>
  <c r="T1718" i="1"/>
  <c r="T1728" i="1"/>
  <c r="T1738" i="1"/>
  <c r="T1748" i="1"/>
  <c r="T1758" i="1"/>
  <c r="T1768" i="1"/>
  <c r="T1778" i="1"/>
  <c r="T1788" i="1"/>
  <c r="T1798" i="1"/>
  <c r="S8" i="1"/>
  <c r="S18" i="1"/>
  <c r="S28" i="1"/>
  <c r="S38" i="1"/>
  <c r="S48" i="1"/>
  <c r="S58" i="1"/>
  <c r="S68" i="1"/>
  <c r="S78" i="1"/>
  <c r="S88" i="1"/>
  <c r="S98" i="1"/>
  <c r="S108" i="1"/>
  <c r="S118" i="1"/>
  <c r="S128" i="1"/>
  <c r="S138" i="1"/>
  <c r="S148" i="1"/>
  <c r="S158" i="1"/>
  <c r="S168" i="1"/>
  <c r="S178" i="1"/>
  <c r="S188" i="1"/>
  <c r="S198" i="1"/>
  <c r="S208" i="1"/>
  <c r="S218" i="1"/>
  <c r="S228" i="1"/>
  <c r="S238" i="1"/>
  <c r="S248" i="1"/>
  <c r="S258" i="1"/>
  <c r="S268" i="1"/>
  <c r="S278" i="1"/>
  <c r="S288" i="1"/>
  <c r="S298" i="1"/>
  <c r="S308" i="1"/>
  <c r="S318" i="1"/>
  <c r="S328" i="1"/>
  <c r="S338" i="1"/>
  <c r="S348" i="1"/>
  <c r="S358" i="1"/>
  <c r="S368" i="1"/>
  <c r="S378" i="1"/>
  <c r="S388" i="1"/>
  <c r="S398" i="1"/>
  <c r="S408" i="1"/>
  <c r="S418" i="1"/>
  <c r="S428" i="1"/>
  <c r="S438" i="1"/>
  <c r="S448" i="1"/>
  <c r="S458" i="1"/>
  <c r="S468" i="1"/>
  <c r="S478" i="1"/>
  <c r="S488" i="1"/>
  <c r="S498" i="1"/>
  <c r="S508" i="1"/>
  <c r="S518" i="1"/>
  <c r="S528" i="1"/>
  <c r="S538" i="1"/>
  <c r="S548" i="1"/>
  <c r="S558" i="1"/>
  <c r="S568" i="1"/>
  <c r="S578" i="1"/>
  <c r="S588" i="1"/>
  <c r="S598" i="1"/>
  <c r="S608" i="1"/>
  <c r="S618" i="1"/>
  <c r="S628" i="1"/>
  <c r="S638" i="1"/>
  <c r="S648" i="1"/>
  <c r="S658" i="1"/>
  <c r="S668" i="1"/>
  <c r="S678" i="1"/>
  <c r="S688" i="1"/>
  <c r="S698" i="1"/>
  <c r="S708" i="1"/>
  <c r="S718" i="1"/>
  <c r="S728" i="1"/>
  <c r="S738" i="1"/>
  <c r="S748" i="1"/>
  <c r="S758" i="1"/>
  <c r="S768" i="1"/>
  <c r="S778" i="1"/>
  <c r="S788" i="1"/>
  <c r="S798" i="1"/>
  <c r="S808" i="1"/>
  <c r="S818" i="1"/>
  <c r="S828" i="1"/>
  <c r="S838" i="1"/>
  <c r="S848" i="1"/>
  <c r="S858" i="1"/>
  <c r="S868" i="1"/>
  <c r="S878" i="1"/>
  <c r="S888" i="1"/>
  <c r="S898" i="1"/>
  <c r="S908" i="1"/>
  <c r="T293" i="1"/>
  <c r="T363" i="1"/>
  <c r="T401" i="1"/>
  <c r="T432" i="1"/>
  <c r="T463" i="1"/>
  <c r="T501" i="1"/>
  <c r="T532" i="1"/>
  <c r="T563" i="1"/>
  <c r="T591" i="1"/>
  <c r="T611" i="1"/>
  <c r="T626" i="1"/>
  <c r="T643" i="1"/>
  <c r="T658" i="1"/>
  <c r="T672" i="1"/>
  <c r="T686" i="1"/>
  <c r="T701" i="1"/>
  <c r="T714" i="1"/>
  <c r="T727" i="1"/>
  <c r="T740" i="1"/>
  <c r="T752" i="1"/>
  <c r="T764" i="1"/>
  <c r="T777" i="1"/>
  <c r="T790" i="1"/>
  <c r="T802" i="1"/>
  <c r="T814" i="1"/>
  <c r="T827" i="1"/>
  <c r="T840" i="1"/>
  <c r="T852" i="1"/>
  <c r="T864" i="1"/>
  <c r="T877" i="1"/>
  <c r="T890" i="1"/>
  <c r="T902" i="1"/>
  <c r="T914" i="1"/>
  <c r="T927" i="1"/>
  <c r="T940" i="1"/>
  <c r="T952" i="1"/>
  <c r="T964" i="1"/>
  <c r="T977" i="1"/>
  <c r="T990" i="1"/>
  <c r="T1002" i="1"/>
  <c r="T1014" i="1"/>
  <c r="T1027" i="1"/>
  <c r="T1040" i="1"/>
  <c r="T1052" i="1"/>
  <c r="T1064" i="1"/>
  <c r="T1077" i="1"/>
  <c r="T1090" i="1"/>
  <c r="T1102" i="1"/>
  <c r="T1114" i="1"/>
  <c r="T1127" i="1"/>
  <c r="T1140" i="1"/>
  <c r="T1152" i="1"/>
  <c r="T1163" i="1"/>
  <c r="T1174" i="1"/>
  <c r="T1186" i="1"/>
  <c r="T1197" i="1"/>
  <c r="T1208" i="1"/>
  <c r="T1219" i="1"/>
  <c r="T1229" i="1"/>
  <c r="T1239" i="1"/>
  <c r="T1249" i="1"/>
  <c r="T1259" i="1"/>
  <c r="T1269" i="1"/>
  <c r="T1279" i="1"/>
  <c r="T1289" i="1"/>
  <c r="T1299" i="1"/>
  <c r="T1309" i="1"/>
  <c r="T1319" i="1"/>
  <c r="T1329" i="1"/>
  <c r="T1339" i="1"/>
  <c r="T1349" i="1"/>
  <c r="T1359" i="1"/>
  <c r="T1369" i="1"/>
  <c r="T1379" i="1"/>
  <c r="T1389" i="1"/>
  <c r="T1399" i="1"/>
  <c r="T1409" i="1"/>
  <c r="T1419" i="1"/>
  <c r="T1429" i="1"/>
  <c r="T1439" i="1"/>
  <c r="T1449" i="1"/>
  <c r="T1459" i="1"/>
  <c r="T1469" i="1"/>
  <c r="T1479" i="1"/>
  <c r="T1489" i="1"/>
  <c r="T1499" i="1"/>
  <c r="T1509" i="1"/>
  <c r="T1519" i="1"/>
  <c r="T1529" i="1"/>
  <c r="T1539" i="1"/>
  <c r="T1549" i="1"/>
  <c r="T1559" i="1"/>
  <c r="T1569" i="1"/>
  <c r="T1579" i="1"/>
  <c r="T1589" i="1"/>
  <c r="T1599" i="1"/>
  <c r="T1609" i="1"/>
  <c r="T1619" i="1"/>
  <c r="T1629" i="1"/>
  <c r="T1639" i="1"/>
  <c r="T1649" i="1"/>
  <c r="T1659" i="1"/>
  <c r="T1669" i="1"/>
  <c r="T1679" i="1"/>
  <c r="T1689" i="1"/>
  <c r="T1699" i="1"/>
  <c r="T1709" i="1"/>
  <c r="T1719" i="1"/>
  <c r="T1729" i="1"/>
  <c r="T1739" i="1"/>
  <c r="T1749" i="1"/>
  <c r="T1759" i="1"/>
  <c r="T1769" i="1"/>
  <c r="T1779" i="1"/>
  <c r="T1789" i="1"/>
  <c r="T1799" i="1"/>
  <c r="S9" i="1"/>
  <c r="S19" i="1"/>
  <c r="S29" i="1"/>
  <c r="S39" i="1"/>
  <c r="S49" i="1"/>
  <c r="S59" i="1"/>
  <c r="S69" i="1"/>
  <c r="S79" i="1"/>
  <c r="S89" i="1"/>
  <c r="S99" i="1"/>
  <c r="S109" i="1"/>
  <c r="S119" i="1"/>
  <c r="S129" i="1"/>
  <c r="S139" i="1"/>
  <c r="S149" i="1"/>
  <c r="S159" i="1"/>
  <c r="S169" i="1"/>
  <c r="S179" i="1"/>
  <c r="S189" i="1"/>
  <c r="S199" i="1"/>
  <c r="S209" i="1"/>
  <c r="S219" i="1"/>
  <c r="S229" i="1"/>
  <c r="S239" i="1"/>
  <c r="S249" i="1"/>
  <c r="S259" i="1"/>
  <c r="S269" i="1"/>
  <c r="S279" i="1"/>
  <c r="S289" i="1"/>
  <c r="S299" i="1"/>
  <c r="S309" i="1"/>
  <c r="S319" i="1"/>
  <c r="S329" i="1"/>
  <c r="S339" i="1"/>
  <c r="S349" i="1"/>
  <c r="S359" i="1"/>
  <c r="S369" i="1"/>
  <c r="S379" i="1"/>
  <c r="S389" i="1"/>
  <c r="S399" i="1"/>
  <c r="S409" i="1"/>
  <c r="S419" i="1"/>
  <c r="S429" i="1"/>
  <c r="S335" i="1"/>
  <c r="S435" i="1"/>
  <c r="S485" i="1"/>
  <c r="S535" i="1"/>
  <c r="S569" i="1"/>
  <c r="S605" i="1"/>
  <c r="S637" i="1"/>
  <c r="S667" i="1"/>
  <c r="S691" i="1"/>
  <c r="S711" i="1"/>
  <c r="S731" i="1"/>
  <c r="S751" i="1"/>
  <c r="S771" i="1"/>
  <c r="S791" i="1"/>
  <c r="S811" i="1"/>
  <c r="S829" i="1"/>
  <c r="S846" i="1"/>
  <c r="S862" i="1"/>
  <c r="S879" i="1"/>
  <c r="S895" i="1"/>
  <c r="S909" i="1"/>
  <c r="S920" i="1"/>
  <c r="S931" i="1"/>
  <c r="S942" i="1"/>
  <c r="S954" i="1"/>
  <c r="S965" i="1"/>
  <c r="S976" i="1"/>
  <c r="S987" i="1"/>
  <c r="S998" i="1"/>
  <c r="S1009" i="1"/>
  <c r="S1020" i="1"/>
  <c r="S1031" i="1"/>
  <c r="S1042" i="1"/>
  <c r="S1054" i="1"/>
  <c r="S1065" i="1"/>
  <c r="S1076" i="1"/>
  <c r="S1087" i="1"/>
  <c r="S1098" i="1"/>
  <c r="S1109" i="1"/>
  <c r="S1120" i="1"/>
  <c r="S1131" i="1"/>
  <c r="S1142" i="1"/>
  <c r="S1154" i="1"/>
  <c r="S1165" i="1"/>
  <c r="S1176" i="1"/>
  <c r="S1187" i="1"/>
  <c r="S1198" i="1"/>
  <c r="S1209" i="1"/>
  <c r="S1220" i="1"/>
  <c r="S1231" i="1"/>
  <c r="S1242" i="1"/>
  <c r="S1254" i="1"/>
  <c r="S1265" i="1"/>
  <c r="S1276" i="1"/>
  <c r="S1287" i="1"/>
  <c r="S1298" i="1"/>
  <c r="S1309" i="1"/>
  <c r="S1320" i="1"/>
  <c r="S1331" i="1"/>
  <c r="S1342" i="1"/>
  <c r="S1354" i="1"/>
  <c r="S1365" i="1"/>
  <c r="S1376" i="1"/>
  <c r="S1387" i="1"/>
  <c r="S1397" i="1"/>
  <c r="S1407" i="1"/>
  <c r="S1417" i="1"/>
  <c r="S1427" i="1"/>
  <c r="S1437" i="1"/>
  <c r="S1447" i="1"/>
  <c r="S1457" i="1"/>
  <c r="S1467" i="1"/>
  <c r="S1477" i="1"/>
  <c r="S1487" i="1"/>
  <c r="S1497" i="1"/>
  <c r="S1507" i="1"/>
  <c r="S1517" i="1"/>
  <c r="S1527" i="1"/>
  <c r="S1537" i="1"/>
  <c r="S1547" i="1"/>
  <c r="S1557" i="1"/>
  <c r="S1567" i="1"/>
  <c r="S1577" i="1"/>
  <c r="S1587" i="1"/>
  <c r="S1597" i="1"/>
  <c r="S1607" i="1"/>
  <c r="S1617" i="1"/>
  <c r="S1627" i="1"/>
  <c r="S1637" i="1"/>
  <c r="S1647" i="1"/>
  <c r="S1657" i="1"/>
  <c r="S1667" i="1"/>
  <c r="S1677" i="1"/>
  <c r="S1687" i="1"/>
  <c r="S1697" i="1"/>
  <c r="S1707" i="1"/>
  <c r="S1717" i="1"/>
  <c r="S1727" i="1"/>
  <c r="S1737" i="1"/>
  <c r="S1747" i="1"/>
  <c r="S1757" i="1"/>
  <c r="S1767" i="1"/>
  <c r="S1777" i="1"/>
  <c r="S1787" i="1"/>
  <c r="S1797" i="1"/>
  <c r="R7" i="1"/>
  <c r="R17" i="1"/>
  <c r="R27" i="1"/>
  <c r="R37" i="1"/>
  <c r="R47" i="1"/>
  <c r="R57" i="1"/>
  <c r="R67" i="1"/>
  <c r="R77" i="1"/>
  <c r="R87" i="1"/>
  <c r="R97" i="1"/>
  <c r="R107" i="1"/>
  <c r="R117" i="1"/>
  <c r="R127" i="1"/>
  <c r="R137" i="1"/>
  <c r="R147" i="1"/>
  <c r="R157" i="1"/>
  <c r="R167" i="1"/>
  <c r="R177" i="1"/>
  <c r="R187" i="1"/>
  <c r="R197" i="1"/>
  <c r="R207" i="1"/>
  <c r="R217" i="1"/>
  <c r="R227" i="1"/>
  <c r="R237" i="1"/>
  <c r="R247" i="1"/>
  <c r="R257" i="1"/>
  <c r="R267" i="1"/>
  <c r="R277" i="1"/>
  <c r="R287" i="1"/>
  <c r="R297" i="1"/>
  <c r="R307" i="1"/>
  <c r="R317" i="1"/>
  <c r="R327" i="1"/>
  <c r="R337" i="1"/>
  <c r="R347" i="1"/>
  <c r="R357" i="1"/>
  <c r="R367" i="1"/>
  <c r="R377" i="1"/>
  <c r="R387" i="1"/>
  <c r="R397" i="1"/>
  <c r="R407" i="1"/>
  <c r="R417" i="1"/>
  <c r="R427" i="1"/>
  <c r="R437" i="1"/>
  <c r="R447" i="1"/>
  <c r="R457" i="1"/>
  <c r="R467" i="1"/>
  <c r="R477" i="1"/>
  <c r="R487" i="1"/>
  <c r="R497" i="1"/>
  <c r="R507" i="1"/>
  <c r="R517" i="1"/>
  <c r="R527" i="1"/>
  <c r="R537" i="1"/>
  <c r="R547" i="1"/>
  <c r="R557" i="1"/>
  <c r="R567" i="1"/>
  <c r="R577" i="1"/>
  <c r="R587" i="1"/>
  <c r="R597" i="1"/>
  <c r="R607" i="1"/>
  <c r="R617" i="1"/>
  <c r="R627" i="1"/>
  <c r="R637" i="1"/>
  <c r="R647" i="1"/>
  <c r="R657" i="1"/>
  <c r="R667" i="1"/>
  <c r="R677" i="1"/>
  <c r="R687" i="1"/>
  <c r="R697" i="1"/>
  <c r="R707" i="1"/>
  <c r="R717" i="1"/>
  <c r="R727" i="1"/>
  <c r="R737" i="1"/>
  <c r="R747" i="1"/>
  <c r="R757" i="1"/>
  <c r="R767" i="1"/>
  <c r="R777" i="1"/>
  <c r="R787" i="1"/>
  <c r="R797" i="1"/>
  <c r="R807" i="1"/>
  <c r="R817" i="1"/>
  <c r="R827" i="1"/>
  <c r="R837" i="1"/>
  <c r="R847" i="1"/>
  <c r="R857" i="1"/>
  <c r="R867" i="1"/>
  <c r="R877" i="1"/>
  <c r="S345" i="1"/>
  <c r="S439" i="1"/>
  <c r="S489" i="1"/>
  <c r="S539" i="1"/>
  <c r="S575" i="1"/>
  <c r="S607" i="1"/>
  <c r="S639" i="1"/>
  <c r="S669" i="1"/>
  <c r="S695" i="1"/>
  <c r="S715" i="1"/>
  <c r="S735" i="1"/>
  <c r="S755" i="1"/>
  <c r="S775" i="1"/>
  <c r="S795" i="1"/>
  <c r="S815" i="1"/>
  <c r="S831" i="1"/>
  <c r="S847" i="1"/>
  <c r="S865" i="1"/>
  <c r="S881" i="1"/>
  <c r="S896" i="1"/>
  <c r="S910" i="1"/>
  <c r="S921" i="1"/>
  <c r="S932" i="1"/>
  <c r="S944" i="1"/>
  <c r="S955" i="1"/>
  <c r="S966" i="1"/>
  <c r="S977" i="1"/>
  <c r="S988" i="1"/>
  <c r="S999" i="1"/>
  <c r="S1010" i="1"/>
  <c r="S1021" i="1"/>
  <c r="S1032" i="1"/>
  <c r="S1044" i="1"/>
  <c r="S1055" i="1"/>
  <c r="S1066" i="1"/>
  <c r="S1077" i="1"/>
  <c r="S1088" i="1"/>
  <c r="S1099" i="1"/>
  <c r="S1110" i="1"/>
  <c r="S1121" i="1"/>
  <c r="S1132" i="1"/>
  <c r="S1144" i="1"/>
  <c r="S1155" i="1"/>
  <c r="S1166" i="1"/>
  <c r="S1177" i="1"/>
  <c r="S1188" i="1"/>
  <c r="S1199" i="1"/>
  <c r="S1210" i="1"/>
  <c r="S1221" i="1"/>
  <c r="S1232" i="1"/>
  <c r="S1244" i="1"/>
  <c r="S1255" i="1"/>
  <c r="S1266" i="1"/>
  <c r="S1277" i="1"/>
  <c r="S1288" i="1"/>
  <c r="S1299" i="1"/>
  <c r="S1310" i="1"/>
  <c r="S1321" i="1"/>
  <c r="S1332" i="1"/>
  <c r="S1344" i="1"/>
  <c r="S1355" i="1"/>
  <c r="S1366" i="1"/>
  <c r="S1377" i="1"/>
  <c r="S1388" i="1"/>
  <c r="S1398" i="1"/>
  <c r="S1408" i="1"/>
  <c r="S1418" i="1"/>
  <c r="S1428" i="1"/>
  <c r="S1438" i="1"/>
  <c r="S1448" i="1"/>
  <c r="S1458" i="1"/>
  <c r="S1468" i="1"/>
  <c r="S1478" i="1"/>
  <c r="S1488" i="1"/>
  <c r="S1498" i="1"/>
  <c r="S1508" i="1"/>
  <c r="S1518" i="1"/>
  <c r="S1528" i="1"/>
  <c r="S1538" i="1"/>
  <c r="S1548" i="1"/>
  <c r="S1558" i="1"/>
  <c r="S1568" i="1"/>
  <c r="S1578" i="1"/>
  <c r="S1588" i="1"/>
  <c r="S1598" i="1"/>
  <c r="S1608" i="1"/>
  <c r="S1618" i="1"/>
  <c r="S1628" i="1"/>
  <c r="S1638" i="1"/>
  <c r="S1648" i="1"/>
  <c r="S1658" i="1"/>
  <c r="S1668" i="1"/>
  <c r="S1678" i="1"/>
  <c r="S1688" i="1"/>
  <c r="S1698" i="1"/>
  <c r="S1708" i="1"/>
  <c r="S1718" i="1"/>
  <c r="S1728" i="1"/>
  <c r="S1738" i="1"/>
  <c r="S1748" i="1"/>
  <c r="S1758" i="1"/>
  <c r="S1768" i="1"/>
  <c r="S1778" i="1"/>
  <c r="S1788" i="1"/>
  <c r="S1798" i="1"/>
  <c r="R8" i="1"/>
  <c r="R18" i="1"/>
  <c r="R28" i="1"/>
  <c r="R38" i="1"/>
  <c r="R48" i="1"/>
  <c r="R58" i="1"/>
  <c r="R68" i="1"/>
  <c r="R78" i="1"/>
  <c r="R88" i="1"/>
  <c r="R98" i="1"/>
  <c r="R108" i="1"/>
  <c r="R118" i="1"/>
  <c r="R128" i="1"/>
  <c r="R138" i="1"/>
  <c r="R148" i="1"/>
  <c r="R158" i="1"/>
  <c r="R168" i="1"/>
  <c r="R178" i="1"/>
  <c r="R188" i="1"/>
  <c r="R198" i="1"/>
  <c r="R208" i="1"/>
  <c r="R218" i="1"/>
  <c r="R228" i="1"/>
  <c r="R238" i="1"/>
  <c r="R248" i="1"/>
  <c r="R258" i="1"/>
  <c r="R268" i="1"/>
  <c r="R278" i="1"/>
  <c r="R288" i="1"/>
  <c r="R298" i="1"/>
  <c r="R308" i="1"/>
  <c r="R318" i="1"/>
  <c r="R328" i="1"/>
  <c r="R338" i="1"/>
  <c r="R348" i="1"/>
  <c r="R358" i="1"/>
  <c r="R368" i="1"/>
  <c r="R378" i="1"/>
  <c r="R388" i="1"/>
  <c r="R398" i="1"/>
  <c r="R408" i="1"/>
  <c r="R418" i="1"/>
  <c r="R428" i="1"/>
  <c r="R438" i="1"/>
  <c r="R448" i="1"/>
  <c r="R458" i="1"/>
  <c r="R468" i="1"/>
  <c r="R478" i="1"/>
  <c r="R488" i="1"/>
  <c r="R498" i="1"/>
  <c r="R508" i="1"/>
  <c r="R518" i="1"/>
  <c r="R528" i="1"/>
  <c r="R538" i="1"/>
  <c r="R548" i="1"/>
  <c r="R558" i="1"/>
  <c r="R568" i="1"/>
  <c r="R578" i="1"/>
  <c r="R588" i="1"/>
  <c r="R598" i="1"/>
  <c r="R608" i="1"/>
  <c r="R618" i="1"/>
  <c r="R628" i="1"/>
  <c r="R638" i="1"/>
  <c r="R648" i="1"/>
  <c r="R658" i="1"/>
  <c r="R668" i="1"/>
  <c r="R678" i="1"/>
  <c r="R688" i="1"/>
  <c r="R698" i="1"/>
  <c r="R708" i="1"/>
  <c r="R718" i="1"/>
  <c r="R728" i="1"/>
  <c r="R738" i="1"/>
  <c r="R748" i="1"/>
  <c r="R758" i="1"/>
  <c r="R768" i="1"/>
  <c r="R778" i="1"/>
  <c r="R788" i="1"/>
  <c r="R798" i="1"/>
  <c r="R808" i="1"/>
  <c r="R818" i="1"/>
  <c r="R828" i="1"/>
  <c r="R838" i="1"/>
  <c r="R848" i="1"/>
  <c r="R858" i="1"/>
  <c r="R868" i="1"/>
  <c r="R878" i="1"/>
  <c r="R888" i="1"/>
  <c r="R898" i="1"/>
  <c r="R908" i="1"/>
  <c r="R918" i="1"/>
  <c r="R928" i="1"/>
  <c r="R938" i="1"/>
  <c r="R948" i="1"/>
  <c r="R958" i="1"/>
  <c r="R968" i="1"/>
  <c r="R978" i="1"/>
  <c r="R988" i="1"/>
  <c r="R998" i="1"/>
  <c r="R1008" i="1"/>
  <c r="R1018" i="1"/>
  <c r="R1028" i="1"/>
  <c r="R1038" i="1"/>
  <c r="R1048" i="1"/>
  <c r="R1058" i="1"/>
  <c r="R1068" i="1"/>
  <c r="R1078" i="1"/>
  <c r="R1088" i="1"/>
  <c r="R1098" i="1"/>
  <c r="R1108" i="1"/>
  <c r="R1118" i="1"/>
  <c r="R1128" i="1"/>
  <c r="R1138" i="1"/>
  <c r="R1148" i="1"/>
  <c r="R1158" i="1"/>
  <c r="R1168" i="1"/>
  <c r="R1178" i="1"/>
  <c r="R1188" i="1"/>
  <c r="R1198" i="1"/>
  <c r="S355" i="1"/>
  <c r="S445" i="1"/>
  <c r="S495" i="1"/>
  <c r="S545" i="1"/>
  <c r="S577" i="1"/>
  <c r="S609" i="1"/>
  <c r="S645" i="1"/>
  <c r="S671" i="1"/>
  <c r="S696" i="1"/>
  <c r="S716" i="1"/>
  <c r="S736" i="1"/>
  <c r="S756" i="1"/>
  <c r="S776" i="1"/>
  <c r="S796" i="1"/>
  <c r="S816" i="1"/>
  <c r="S832" i="1"/>
  <c r="S849" i="1"/>
  <c r="S866" i="1"/>
  <c r="S882" i="1"/>
  <c r="S897" i="1"/>
  <c r="S911" i="1"/>
  <c r="S922" i="1"/>
  <c r="S934" i="1"/>
  <c r="S945" i="1"/>
  <c r="S956" i="1"/>
  <c r="S967" i="1"/>
  <c r="S978" i="1"/>
  <c r="S989" i="1"/>
  <c r="S1000" i="1"/>
  <c r="S1011" i="1"/>
  <c r="S1022" i="1"/>
  <c r="S1034" i="1"/>
  <c r="S1045" i="1"/>
  <c r="S1056" i="1"/>
  <c r="S1067" i="1"/>
  <c r="S1078" i="1"/>
  <c r="S1089" i="1"/>
  <c r="S1100" i="1"/>
  <c r="S1111" i="1"/>
  <c r="S1122" i="1"/>
  <c r="S1134" i="1"/>
  <c r="S1145" i="1"/>
  <c r="S1156" i="1"/>
  <c r="S1167" i="1"/>
  <c r="S1178" i="1"/>
  <c r="S1189" i="1"/>
  <c r="S1200" i="1"/>
  <c r="S1211" i="1"/>
  <c r="S1222" i="1"/>
  <c r="S1234" i="1"/>
  <c r="S1245" i="1"/>
  <c r="S1256" i="1"/>
  <c r="S1267" i="1"/>
  <c r="S1278" i="1"/>
  <c r="S1289" i="1"/>
  <c r="S1300" i="1"/>
  <c r="S1311" i="1"/>
  <c r="S1322" i="1"/>
  <c r="S1334" i="1"/>
  <c r="S1345" i="1"/>
  <c r="S1356" i="1"/>
  <c r="S1367" i="1"/>
  <c r="S1378" i="1"/>
  <c r="S1389" i="1"/>
  <c r="S1399" i="1"/>
  <c r="S1409" i="1"/>
  <c r="S1419" i="1"/>
  <c r="S1429" i="1"/>
  <c r="S1439" i="1"/>
  <c r="S1449" i="1"/>
  <c r="S1459" i="1"/>
  <c r="S1469" i="1"/>
  <c r="S1479" i="1"/>
  <c r="S1489" i="1"/>
  <c r="S1499" i="1"/>
  <c r="S1509" i="1"/>
  <c r="S1519" i="1"/>
  <c r="S1529" i="1"/>
  <c r="S1539" i="1"/>
  <c r="S1549" i="1"/>
  <c r="S1559" i="1"/>
  <c r="S1569" i="1"/>
  <c r="S1579" i="1"/>
  <c r="S1589" i="1"/>
  <c r="S1599" i="1"/>
  <c r="S1609" i="1"/>
  <c r="S1619" i="1"/>
  <c r="S1629" i="1"/>
  <c r="S1639" i="1"/>
  <c r="S1649" i="1"/>
  <c r="S1659" i="1"/>
  <c r="S1669" i="1"/>
  <c r="S1679" i="1"/>
  <c r="S1689" i="1"/>
  <c r="S1699" i="1"/>
  <c r="S1709" i="1"/>
  <c r="S1719" i="1"/>
  <c r="S1729" i="1"/>
  <c r="S1739" i="1"/>
  <c r="S1749" i="1"/>
  <c r="S1759" i="1"/>
  <c r="S1769" i="1"/>
  <c r="S1779" i="1"/>
  <c r="S1789" i="1"/>
  <c r="S1799" i="1"/>
  <c r="R9" i="1"/>
  <c r="R19" i="1"/>
  <c r="R29" i="1"/>
  <c r="R39" i="1"/>
  <c r="R49" i="1"/>
  <c r="R59" i="1"/>
  <c r="R69" i="1"/>
  <c r="R79" i="1"/>
  <c r="R89" i="1"/>
  <c r="R99" i="1"/>
  <c r="R109" i="1"/>
  <c r="R119" i="1"/>
  <c r="R129" i="1"/>
  <c r="R139" i="1"/>
  <c r="R149" i="1"/>
  <c r="R159" i="1"/>
  <c r="R169" i="1"/>
  <c r="R179" i="1"/>
  <c r="R189" i="1"/>
  <c r="R199" i="1"/>
  <c r="R209" i="1"/>
  <c r="R219" i="1"/>
  <c r="R229" i="1"/>
  <c r="R239" i="1"/>
  <c r="R249" i="1"/>
  <c r="R259" i="1"/>
  <c r="R269" i="1"/>
  <c r="R279" i="1"/>
  <c r="R289" i="1"/>
  <c r="R299" i="1"/>
  <c r="R309" i="1"/>
  <c r="R319" i="1"/>
  <c r="R329" i="1"/>
  <c r="R339" i="1"/>
  <c r="R349" i="1"/>
  <c r="R359" i="1"/>
  <c r="R369" i="1"/>
  <c r="R379" i="1"/>
  <c r="R389" i="1"/>
  <c r="R399" i="1"/>
  <c r="R409" i="1"/>
  <c r="R419" i="1"/>
  <c r="R429" i="1"/>
  <c r="R439" i="1"/>
  <c r="R449" i="1"/>
  <c r="R459" i="1"/>
  <c r="R469" i="1"/>
  <c r="R479" i="1"/>
  <c r="R489" i="1"/>
  <c r="R499" i="1"/>
  <c r="R509" i="1"/>
  <c r="R519" i="1"/>
  <c r="R529" i="1"/>
  <c r="R539" i="1"/>
  <c r="R549" i="1"/>
  <c r="R559" i="1"/>
  <c r="R569" i="1"/>
  <c r="R579" i="1"/>
  <c r="R589" i="1"/>
  <c r="R599" i="1"/>
  <c r="R609" i="1"/>
  <c r="R619" i="1"/>
  <c r="R629" i="1"/>
  <c r="R639" i="1"/>
  <c r="R649" i="1"/>
  <c r="R659" i="1"/>
  <c r="R669" i="1"/>
  <c r="R679" i="1"/>
  <c r="R689" i="1"/>
  <c r="R699" i="1"/>
  <c r="R709" i="1"/>
  <c r="R719" i="1"/>
  <c r="R729" i="1"/>
  <c r="R739" i="1"/>
  <c r="R749" i="1"/>
  <c r="R759" i="1"/>
  <c r="R769" i="1"/>
  <c r="R779" i="1"/>
  <c r="R789" i="1"/>
  <c r="R799" i="1"/>
  <c r="R809" i="1"/>
  <c r="R819" i="1"/>
  <c r="R829" i="1"/>
  <c r="R839" i="1"/>
  <c r="R849" i="1"/>
  <c r="R859" i="1"/>
  <c r="R869" i="1"/>
  <c r="R879" i="1"/>
  <c r="R889" i="1"/>
  <c r="S365" i="1"/>
  <c r="S449" i="1"/>
  <c r="S499" i="1"/>
  <c r="S547" i="1"/>
  <c r="S579" i="1"/>
  <c r="S615" i="1"/>
  <c r="S647" i="1"/>
  <c r="S675" i="1"/>
  <c r="S697" i="1"/>
  <c r="S717" i="1"/>
  <c r="S737" i="1"/>
  <c r="S757" i="1"/>
  <c r="S777" i="1"/>
  <c r="S797" i="1"/>
  <c r="S817" i="1"/>
  <c r="S835" i="1"/>
  <c r="S851" i="1"/>
  <c r="S867" i="1"/>
  <c r="S885" i="1"/>
  <c r="S899" i="1"/>
  <c r="S912" i="1"/>
  <c r="S924" i="1"/>
  <c r="S935" i="1"/>
  <c r="S946" i="1"/>
  <c r="S957" i="1"/>
  <c r="S968" i="1"/>
  <c r="S979" i="1"/>
  <c r="S990" i="1"/>
  <c r="S1001" i="1"/>
  <c r="S1012" i="1"/>
  <c r="S1024" i="1"/>
  <c r="S1035" i="1"/>
  <c r="S1046" i="1"/>
  <c r="S1057" i="1"/>
  <c r="S1068" i="1"/>
  <c r="S1079" i="1"/>
  <c r="S1090" i="1"/>
  <c r="S1101" i="1"/>
  <c r="S1112" i="1"/>
  <c r="S1124" i="1"/>
  <c r="S1135" i="1"/>
  <c r="S1146" i="1"/>
  <c r="S1157" i="1"/>
  <c r="S1168" i="1"/>
  <c r="S1179" i="1"/>
  <c r="S1190" i="1"/>
  <c r="S1201" i="1"/>
  <c r="S1212" i="1"/>
  <c r="S1224" i="1"/>
  <c r="S1235" i="1"/>
  <c r="S1246" i="1"/>
  <c r="S1257" i="1"/>
  <c r="S1268" i="1"/>
  <c r="S1279" i="1"/>
  <c r="S1290" i="1"/>
  <c r="S1301" i="1"/>
  <c r="S1312" i="1"/>
  <c r="S1324" i="1"/>
  <c r="S1335" i="1"/>
  <c r="S1346" i="1"/>
  <c r="S1357" i="1"/>
  <c r="S1368" i="1"/>
  <c r="S1379" i="1"/>
  <c r="S1390" i="1"/>
  <c r="S1400" i="1"/>
  <c r="S1410" i="1"/>
  <c r="S1420" i="1"/>
  <c r="S1430" i="1"/>
  <c r="S1440" i="1"/>
  <c r="S1450" i="1"/>
  <c r="S1460" i="1"/>
  <c r="S1470" i="1"/>
  <c r="S1480" i="1"/>
  <c r="S1490" i="1"/>
  <c r="S1500" i="1"/>
  <c r="S1510" i="1"/>
  <c r="S1520" i="1"/>
  <c r="S1530" i="1"/>
  <c r="S1540" i="1"/>
  <c r="S1550" i="1"/>
  <c r="S1560" i="1"/>
  <c r="S1570" i="1"/>
  <c r="S1580" i="1"/>
  <c r="S1590" i="1"/>
  <c r="S1600" i="1"/>
  <c r="S1610" i="1"/>
  <c r="S1620" i="1"/>
  <c r="S1630" i="1"/>
  <c r="S1640" i="1"/>
  <c r="S1650" i="1"/>
  <c r="S1660" i="1"/>
  <c r="S1670" i="1"/>
  <c r="S1680" i="1"/>
  <c r="S1690" i="1"/>
  <c r="S1700" i="1"/>
  <c r="S1710" i="1"/>
  <c r="S1720" i="1"/>
  <c r="S1730" i="1"/>
  <c r="S1740" i="1"/>
  <c r="S1750" i="1"/>
  <c r="S1760" i="1"/>
  <c r="S1770" i="1"/>
  <c r="S1780" i="1"/>
  <c r="S1790" i="1"/>
  <c r="S1800" i="1"/>
  <c r="R10" i="1"/>
  <c r="R20" i="1"/>
  <c r="R30" i="1"/>
  <c r="R40" i="1"/>
  <c r="R50" i="1"/>
  <c r="R60" i="1"/>
  <c r="R70" i="1"/>
  <c r="R80" i="1"/>
  <c r="R90" i="1"/>
  <c r="R100" i="1"/>
  <c r="R110" i="1"/>
  <c r="R120" i="1"/>
  <c r="R130" i="1"/>
  <c r="R140" i="1"/>
  <c r="R150" i="1"/>
  <c r="R160" i="1"/>
  <c r="R170" i="1"/>
  <c r="R180" i="1"/>
  <c r="R190" i="1"/>
  <c r="R200" i="1"/>
  <c r="R210" i="1"/>
  <c r="R220" i="1"/>
  <c r="R230" i="1"/>
  <c r="R240" i="1"/>
  <c r="R250" i="1"/>
  <c r="R260" i="1"/>
  <c r="R270" i="1"/>
  <c r="R280" i="1"/>
  <c r="R290" i="1"/>
  <c r="R300" i="1"/>
  <c r="R310" i="1"/>
  <c r="R320" i="1"/>
  <c r="R330" i="1"/>
  <c r="R340" i="1"/>
  <c r="R350" i="1"/>
  <c r="R360" i="1"/>
  <c r="R370" i="1"/>
  <c r="R380" i="1"/>
  <c r="R390" i="1"/>
  <c r="R400" i="1"/>
  <c r="R410" i="1"/>
  <c r="R420" i="1"/>
  <c r="R430" i="1"/>
  <c r="R440" i="1"/>
  <c r="R450" i="1"/>
  <c r="R460" i="1"/>
  <c r="R470" i="1"/>
  <c r="R480" i="1"/>
  <c r="R490" i="1"/>
  <c r="R500" i="1"/>
  <c r="R510" i="1"/>
  <c r="R520" i="1"/>
  <c r="R530" i="1"/>
  <c r="R540" i="1"/>
  <c r="R550" i="1"/>
  <c r="R560" i="1"/>
  <c r="R570" i="1"/>
  <c r="R580" i="1"/>
  <c r="R590" i="1"/>
  <c r="R600" i="1"/>
  <c r="R610" i="1"/>
  <c r="R620" i="1"/>
  <c r="R630" i="1"/>
  <c r="R640" i="1"/>
  <c r="R650" i="1"/>
  <c r="R660" i="1"/>
  <c r="R670" i="1"/>
  <c r="R680" i="1"/>
  <c r="R690" i="1"/>
  <c r="R700" i="1"/>
  <c r="R710" i="1"/>
  <c r="R720" i="1"/>
  <c r="R730" i="1"/>
  <c r="R740" i="1"/>
  <c r="R750" i="1"/>
  <c r="R760" i="1"/>
  <c r="R770" i="1"/>
  <c r="R780" i="1"/>
  <c r="R790" i="1"/>
  <c r="R800" i="1"/>
  <c r="R810" i="1"/>
  <c r="R820" i="1"/>
  <c r="R830" i="1"/>
  <c r="R840" i="1"/>
  <c r="R850" i="1"/>
  <c r="R860" i="1"/>
  <c r="R870" i="1"/>
  <c r="R880" i="1"/>
  <c r="R890" i="1"/>
  <c r="R900" i="1"/>
  <c r="R910" i="1"/>
  <c r="R920" i="1"/>
  <c r="R930" i="1"/>
  <c r="R940" i="1"/>
  <c r="R950" i="1"/>
  <c r="R960" i="1"/>
  <c r="R970" i="1"/>
  <c r="R980" i="1"/>
  <c r="R990" i="1"/>
  <c r="R1000" i="1"/>
  <c r="R1010" i="1"/>
  <c r="S375" i="1"/>
  <c r="S455" i="1"/>
  <c r="S505" i="1"/>
  <c r="S549" i="1"/>
  <c r="S585" i="1"/>
  <c r="S617" i="1"/>
  <c r="S649" i="1"/>
  <c r="S677" i="1"/>
  <c r="S699" i="1"/>
  <c r="S719" i="1"/>
  <c r="S739" i="1"/>
  <c r="S759" i="1"/>
  <c r="S779" i="1"/>
  <c r="S799" i="1"/>
  <c r="S819" i="1"/>
  <c r="S836" i="1"/>
  <c r="S852" i="1"/>
  <c r="S869" i="1"/>
  <c r="S886" i="1"/>
  <c r="S901" i="1"/>
  <c r="S914" i="1"/>
  <c r="S925" i="1"/>
  <c r="S936" i="1"/>
  <c r="S947" i="1"/>
  <c r="S958" i="1"/>
  <c r="S969" i="1"/>
  <c r="S980" i="1"/>
  <c r="S991" i="1"/>
  <c r="S1002" i="1"/>
  <c r="S1014" i="1"/>
  <c r="S1025" i="1"/>
  <c r="S1036" i="1"/>
  <c r="S1047" i="1"/>
  <c r="S1058" i="1"/>
  <c r="S1069" i="1"/>
  <c r="S1080" i="1"/>
  <c r="S1091" i="1"/>
  <c r="S1102" i="1"/>
  <c r="S1114" i="1"/>
  <c r="S1125" i="1"/>
  <c r="S1136" i="1"/>
  <c r="S1147" i="1"/>
  <c r="S1158" i="1"/>
  <c r="S1169" i="1"/>
  <c r="S1180" i="1"/>
  <c r="S1191" i="1"/>
  <c r="S1202" i="1"/>
  <c r="S1214" i="1"/>
  <c r="S1225" i="1"/>
  <c r="S1236" i="1"/>
  <c r="S1247" i="1"/>
  <c r="S1258" i="1"/>
  <c r="S1269" i="1"/>
  <c r="S1280" i="1"/>
  <c r="S1291" i="1"/>
  <c r="S1302" i="1"/>
  <c r="S1314" i="1"/>
  <c r="S1325" i="1"/>
  <c r="S1336" i="1"/>
  <c r="S1347" i="1"/>
  <c r="S1358" i="1"/>
  <c r="S1369" i="1"/>
  <c r="S1380" i="1"/>
  <c r="S1391" i="1"/>
  <c r="S1401" i="1"/>
  <c r="S1411" i="1"/>
  <c r="S1421" i="1"/>
  <c r="S1431" i="1"/>
  <c r="S1441" i="1"/>
  <c r="S1451" i="1"/>
  <c r="S1461" i="1"/>
  <c r="S1471" i="1"/>
  <c r="S1481" i="1"/>
  <c r="S1491" i="1"/>
  <c r="S1501" i="1"/>
  <c r="S1511" i="1"/>
  <c r="S1521" i="1"/>
  <c r="S1531" i="1"/>
  <c r="S1541" i="1"/>
  <c r="S1551" i="1"/>
  <c r="S1561" i="1"/>
  <c r="S1571" i="1"/>
  <c r="S1581" i="1"/>
  <c r="S1591" i="1"/>
  <c r="S1601" i="1"/>
  <c r="S1611" i="1"/>
  <c r="S1621" i="1"/>
  <c r="S1631" i="1"/>
  <c r="S1641" i="1"/>
  <c r="S1651" i="1"/>
  <c r="S1661" i="1"/>
  <c r="S1671" i="1"/>
  <c r="S1681" i="1"/>
  <c r="S1691" i="1"/>
  <c r="S1701" i="1"/>
  <c r="S1711" i="1"/>
  <c r="S1721" i="1"/>
  <c r="S1731" i="1"/>
  <c r="S1741" i="1"/>
  <c r="S1751" i="1"/>
  <c r="S1761" i="1"/>
  <c r="S1771" i="1"/>
  <c r="S1781" i="1"/>
  <c r="S1791" i="1"/>
  <c r="S1801" i="1"/>
  <c r="R11" i="1"/>
  <c r="R21" i="1"/>
  <c r="R31" i="1"/>
  <c r="R41" i="1"/>
  <c r="R51" i="1"/>
  <c r="R61" i="1"/>
  <c r="R71" i="1"/>
  <c r="R81" i="1"/>
  <c r="R91" i="1"/>
  <c r="R101" i="1"/>
  <c r="R111" i="1"/>
  <c r="R121" i="1"/>
  <c r="R131" i="1"/>
  <c r="R141" i="1"/>
  <c r="R151" i="1"/>
  <c r="R161" i="1"/>
  <c r="R171" i="1"/>
  <c r="R181" i="1"/>
  <c r="R191" i="1"/>
  <c r="R201" i="1"/>
  <c r="R211" i="1"/>
  <c r="R221" i="1"/>
  <c r="R231" i="1"/>
  <c r="R241" i="1"/>
  <c r="R251" i="1"/>
  <c r="R261" i="1"/>
  <c r="R271" i="1"/>
  <c r="R281" i="1"/>
  <c r="R291" i="1"/>
  <c r="R301" i="1"/>
  <c r="R311" i="1"/>
  <c r="R321" i="1"/>
  <c r="R331" i="1"/>
  <c r="S385" i="1"/>
  <c r="S459" i="1"/>
  <c r="S509" i="1"/>
  <c r="S555" i="1"/>
  <c r="S587" i="1"/>
  <c r="S619" i="1"/>
  <c r="S655" i="1"/>
  <c r="S679" i="1"/>
  <c r="S701" i="1"/>
  <c r="S721" i="1"/>
  <c r="S741" i="1"/>
  <c r="S761" i="1"/>
  <c r="S781" i="1"/>
  <c r="S801" i="1"/>
  <c r="S821" i="1"/>
  <c r="S837" i="1"/>
  <c r="S855" i="1"/>
  <c r="S871" i="1"/>
  <c r="S887" i="1"/>
  <c r="S902" i="1"/>
  <c r="S915" i="1"/>
  <c r="S926" i="1"/>
  <c r="S937" i="1"/>
  <c r="S948" i="1"/>
  <c r="S959" i="1"/>
  <c r="S970" i="1"/>
  <c r="S981" i="1"/>
  <c r="S992" i="1"/>
  <c r="S1004" i="1"/>
  <c r="S1015" i="1"/>
  <c r="S1026" i="1"/>
  <c r="S1037" i="1"/>
  <c r="S1048" i="1"/>
  <c r="S1059" i="1"/>
  <c r="S1070" i="1"/>
  <c r="S1081" i="1"/>
  <c r="S1092" i="1"/>
  <c r="S1104" i="1"/>
  <c r="S1115" i="1"/>
  <c r="S1126" i="1"/>
  <c r="S1137" i="1"/>
  <c r="S1148" i="1"/>
  <c r="S1159" i="1"/>
  <c r="S1170" i="1"/>
  <c r="S1181" i="1"/>
  <c r="S1192" i="1"/>
  <c r="S1204" i="1"/>
  <c r="S1215" i="1"/>
  <c r="S1226" i="1"/>
  <c r="S1237" i="1"/>
  <c r="S1248" i="1"/>
  <c r="S1259" i="1"/>
  <c r="S1270" i="1"/>
  <c r="S1281" i="1"/>
  <c r="S1292" i="1"/>
  <c r="S1304" i="1"/>
  <c r="S1315" i="1"/>
  <c r="S1326" i="1"/>
  <c r="S1337" i="1"/>
  <c r="S1348" i="1"/>
  <c r="S1359" i="1"/>
  <c r="S1370" i="1"/>
  <c r="S1381" i="1"/>
  <c r="S1392" i="1"/>
  <c r="S1402" i="1"/>
  <c r="S1412" i="1"/>
  <c r="S1422" i="1"/>
  <c r="S1432" i="1"/>
  <c r="S1442" i="1"/>
  <c r="S1452" i="1"/>
  <c r="S1462" i="1"/>
  <c r="S1472" i="1"/>
  <c r="S1482" i="1"/>
  <c r="S1492" i="1"/>
  <c r="S1502" i="1"/>
  <c r="S1512" i="1"/>
  <c r="S1522" i="1"/>
  <c r="S1532" i="1"/>
  <c r="S1542" i="1"/>
  <c r="S1552" i="1"/>
  <c r="S1562" i="1"/>
  <c r="S1572" i="1"/>
  <c r="S1582" i="1"/>
  <c r="S1592" i="1"/>
  <c r="S1602" i="1"/>
  <c r="S1612" i="1"/>
  <c r="S1622" i="1"/>
  <c r="S1632" i="1"/>
  <c r="S1642" i="1"/>
  <c r="S1652" i="1"/>
  <c r="S1662" i="1"/>
  <c r="S1672" i="1"/>
  <c r="S1682" i="1"/>
  <c r="S1692" i="1"/>
  <c r="S1702" i="1"/>
  <c r="S1712" i="1"/>
  <c r="S1722" i="1"/>
  <c r="S1732" i="1"/>
  <c r="S1742" i="1"/>
  <c r="S1752" i="1"/>
  <c r="S1762" i="1"/>
  <c r="S1772" i="1"/>
  <c r="S1782" i="1"/>
  <c r="S1792" i="1"/>
  <c r="S1802" i="1"/>
  <c r="R12" i="1"/>
  <c r="R22" i="1"/>
  <c r="R32" i="1"/>
  <c r="R42" i="1"/>
  <c r="R52" i="1"/>
  <c r="R62" i="1"/>
  <c r="R72" i="1"/>
  <c r="R82" i="1"/>
  <c r="R92" i="1"/>
  <c r="R102" i="1"/>
  <c r="R112" i="1"/>
  <c r="R122" i="1"/>
  <c r="S395" i="1"/>
  <c r="S465" i="1"/>
  <c r="S515" i="1"/>
  <c r="S557" i="1"/>
  <c r="S589" i="1"/>
  <c r="S625" i="1"/>
  <c r="S657" i="1"/>
  <c r="S681" i="1"/>
  <c r="S705" i="1"/>
  <c r="S725" i="1"/>
  <c r="S745" i="1"/>
  <c r="S765" i="1"/>
  <c r="S785" i="1"/>
  <c r="S805" i="1"/>
  <c r="S822" i="1"/>
  <c r="S839" i="1"/>
  <c r="S856" i="1"/>
  <c r="S872" i="1"/>
  <c r="S889" i="1"/>
  <c r="S904" i="1"/>
  <c r="S916" i="1"/>
  <c r="S927" i="1"/>
  <c r="S938" i="1"/>
  <c r="S949" i="1"/>
  <c r="S960" i="1"/>
  <c r="S971" i="1"/>
  <c r="S982" i="1"/>
  <c r="S994" i="1"/>
  <c r="S1005" i="1"/>
  <c r="S1016" i="1"/>
  <c r="S1027" i="1"/>
  <c r="S1038" i="1"/>
  <c r="S1049" i="1"/>
  <c r="S1060" i="1"/>
  <c r="S1071" i="1"/>
  <c r="S1082" i="1"/>
  <c r="S1094" i="1"/>
  <c r="S1105" i="1"/>
  <c r="S1116" i="1"/>
  <c r="S1127" i="1"/>
  <c r="S1138" i="1"/>
  <c r="S1149" i="1"/>
  <c r="S1160" i="1"/>
  <c r="S1171" i="1"/>
  <c r="S1182" i="1"/>
  <c r="S1194" i="1"/>
  <c r="S1205" i="1"/>
  <c r="S1216" i="1"/>
  <c r="S1227" i="1"/>
  <c r="S1238" i="1"/>
  <c r="S1249" i="1"/>
  <c r="S1260" i="1"/>
  <c r="S1271" i="1"/>
  <c r="S1282" i="1"/>
  <c r="S1294" i="1"/>
  <c r="S1305" i="1"/>
  <c r="S1316" i="1"/>
  <c r="S1327" i="1"/>
  <c r="S1338" i="1"/>
  <c r="S1349" i="1"/>
  <c r="S1360" i="1"/>
  <c r="S1371" i="1"/>
  <c r="S1382" i="1"/>
  <c r="S1393" i="1"/>
  <c r="S1403" i="1"/>
  <c r="S1413" i="1"/>
  <c r="S1423" i="1"/>
  <c r="S1433" i="1"/>
  <c r="S1443" i="1"/>
  <c r="S1453" i="1"/>
  <c r="S1463" i="1"/>
  <c r="S1473" i="1"/>
  <c r="S1483" i="1"/>
  <c r="S1493" i="1"/>
  <c r="S1503" i="1"/>
  <c r="S1513" i="1"/>
  <c r="S1523" i="1"/>
  <c r="S1533" i="1"/>
  <c r="S1543" i="1"/>
  <c r="S1553" i="1"/>
  <c r="S1563" i="1"/>
  <c r="S1573" i="1"/>
  <c r="S1583" i="1"/>
  <c r="S1593" i="1"/>
  <c r="S1603" i="1"/>
  <c r="S1613" i="1"/>
  <c r="S1623" i="1"/>
  <c r="S1633" i="1"/>
  <c r="S1643" i="1"/>
  <c r="S1653" i="1"/>
  <c r="S1663" i="1"/>
  <c r="S1673" i="1"/>
  <c r="S1683" i="1"/>
  <c r="S1693" i="1"/>
  <c r="S1703" i="1"/>
  <c r="S1713" i="1"/>
  <c r="S1723" i="1"/>
  <c r="S1733" i="1"/>
  <c r="S1743" i="1"/>
  <c r="S1753" i="1"/>
  <c r="S1763" i="1"/>
  <c r="S1773" i="1"/>
  <c r="S1783" i="1"/>
  <c r="S1793" i="1"/>
  <c r="R3" i="1"/>
  <c r="R13" i="1"/>
  <c r="R23" i="1"/>
  <c r="R33" i="1"/>
  <c r="R43" i="1"/>
  <c r="R53" i="1"/>
  <c r="R63" i="1"/>
  <c r="R73" i="1"/>
  <c r="R83" i="1"/>
  <c r="R93" i="1"/>
  <c r="R103" i="1"/>
  <c r="R113" i="1"/>
  <c r="R123" i="1"/>
  <c r="R133" i="1"/>
  <c r="R143" i="1"/>
  <c r="R153" i="1"/>
  <c r="R163" i="1"/>
  <c r="R173" i="1"/>
  <c r="R183" i="1"/>
  <c r="R193" i="1"/>
  <c r="R203" i="1"/>
  <c r="R213" i="1"/>
  <c r="R223" i="1"/>
  <c r="R233" i="1"/>
  <c r="R243" i="1"/>
  <c r="R253" i="1"/>
  <c r="R263" i="1"/>
  <c r="R273" i="1"/>
  <c r="R283" i="1"/>
  <c r="R293" i="1"/>
  <c r="R303" i="1"/>
  <c r="R313" i="1"/>
  <c r="R323" i="1"/>
  <c r="R333" i="1"/>
  <c r="R343" i="1"/>
  <c r="R353" i="1"/>
  <c r="R363" i="1"/>
  <c r="R373" i="1"/>
  <c r="R383" i="1"/>
  <c r="R393" i="1"/>
  <c r="R403" i="1"/>
  <c r="R413" i="1"/>
  <c r="R423" i="1"/>
  <c r="R433" i="1"/>
  <c r="R443" i="1"/>
  <c r="R453" i="1"/>
  <c r="R463" i="1"/>
  <c r="R473" i="1"/>
  <c r="R483" i="1"/>
  <c r="R493" i="1"/>
  <c r="R503" i="1"/>
  <c r="R513" i="1"/>
  <c r="R523" i="1"/>
  <c r="R533" i="1"/>
  <c r="R543" i="1"/>
  <c r="R553" i="1"/>
  <c r="R563" i="1"/>
  <c r="R573" i="1"/>
  <c r="R583" i="1"/>
  <c r="R593" i="1"/>
  <c r="R603" i="1"/>
  <c r="R613" i="1"/>
  <c r="R623" i="1"/>
  <c r="R633" i="1"/>
  <c r="R643" i="1"/>
  <c r="R653" i="1"/>
  <c r="R663" i="1"/>
  <c r="R673" i="1"/>
  <c r="R683" i="1"/>
  <c r="R693" i="1"/>
  <c r="R703" i="1"/>
  <c r="R713" i="1"/>
  <c r="R723" i="1"/>
  <c r="R733" i="1"/>
  <c r="R743" i="1"/>
  <c r="R753" i="1"/>
  <c r="R763" i="1"/>
  <c r="R773" i="1"/>
  <c r="R783" i="1"/>
  <c r="R793" i="1"/>
  <c r="R803" i="1"/>
  <c r="R813" i="1"/>
  <c r="R823" i="1"/>
  <c r="R833" i="1"/>
  <c r="R843" i="1"/>
  <c r="R853" i="1"/>
  <c r="R863" i="1"/>
  <c r="R873" i="1"/>
  <c r="R883" i="1"/>
  <c r="R893" i="1"/>
  <c r="R903" i="1"/>
  <c r="R913" i="1"/>
  <c r="R923" i="1"/>
  <c r="R933" i="1"/>
  <c r="R943" i="1"/>
  <c r="R953" i="1"/>
  <c r="R963" i="1"/>
  <c r="R973" i="1"/>
  <c r="R983" i="1"/>
  <c r="R993" i="1"/>
  <c r="R1003" i="1"/>
  <c r="R1013" i="1"/>
  <c r="R1023" i="1"/>
  <c r="R1033" i="1"/>
  <c r="R1043" i="1"/>
  <c r="R1053" i="1"/>
  <c r="R1063" i="1"/>
  <c r="R1073" i="1"/>
  <c r="R1083" i="1"/>
  <c r="R1093" i="1"/>
  <c r="R1103" i="1"/>
  <c r="R1113" i="1"/>
  <c r="R1123" i="1"/>
  <c r="R1133" i="1"/>
  <c r="R1143" i="1"/>
  <c r="R1153" i="1"/>
  <c r="R1163" i="1"/>
  <c r="R1173" i="1"/>
  <c r="R1183" i="1"/>
  <c r="R1193" i="1"/>
  <c r="R1203" i="1"/>
  <c r="R1213" i="1"/>
  <c r="R1223" i="1"/>
  <c r="R1233" i="1"/>
  <c r="R1243" i="1"/>
  <c r="R1253" i="1"/>
  <c r="R1263" i="1"/>
  <c r="R1273" i="1"/>
  <c r="R1283" i="1"/>
  <c r="R1293" i="1"/>
  <c r="R1303" i="1"/>
  <c r="R1313" i="1"/>
  <c r="R1323" i="1"/>
  <c r="R1333" i="1"/>
  <c r="R1343" i="1"/>
  <c r="R1353" i="1"/>
  <c r="R1363" i="1"/>
  <c r="R1373" i="1"/>
  <c r="R1383" i="1"/>
  <c r="R1393" i="1"/>
  <c r="R1403" i="1"/>
  <c r="R1413" i="1"/>
  <c r="R1423" i="1"/>
  <c r="R1433" i="1"/>
  <c r="R1443" i="1"/>
  <c r="R1453" i="1"/>
  <c r="R1463" i="1"/>
  <c r="R1473" i="1"/>
  <c r="R1483" i="1"/>
  <c r="R1493" i="1"/>
  <c r="R1503" i="1"/>
  <c r="S405" i="1"/>
  <c r="S469" i="1"/>
  <c r="S519" i="1"/>
  <c r="S559" i="1"/>
  <c r="S595" i="1"/>
  <c r="S627" i="1"/>
  <c r="S659" i="1"/>
  <c r="S685" i="1"/>
  <c r="S706" i="1"/>
  <c r="S726" i="1"/>
  <c r="S746" i="1"/>
  <c r="S766" i="1"/>
  <c r="S786" i="1"/>
  <c r="S806" i="1"/>
  <c r="S825" i="1"/>
  <c r="S841" i="1"/>
  <c r="S857" i="1"/>
  <c r="S875" i="1"/>
  <c r="S891" i="1"/>
  <c r="S905" i="1"/>
  <c r="S917" i="1"/>
  <c r="S928" i="1"/>
  <c r="S939" i="1"/>
  <c r="S950" i="1"/>
  <c r="S961" i="1"/>
  <c r="S972" i="1"/>
  <c r="S984" i="1"/>
  <c r="S995" i="1"/>
  <c r="S1006" i="1"/>
  <c r="S1017" i="1"/>
  <c r="S1028" i="1"/>
  <c r="S1039" i="1"/>
  <c r="S1050" i="1"/>
  <c r="S1061" i="1"/>
  <c r="S1072" i="1"/>
  <c r="S1084" i="1"/>
  <c r="S1095" i="1"/>
  <c r="S1106" i="1"/>
  <c r="S1117" i="1"/>
  <c r="S1128" i="1"/>
  <c r="S1139" i="1"/>
  <c r="S1150" i="1"/>
  <c r="S1161" i="1"/>
  <c r="S1172" i="1"/>
  <c r="S1184" i="1"/>
  <c r="S1195" i="1"/>
  <c r="S1206" i="1"/>
  <c r="S1217" i="1"/>
  <c r="S1228" i="1"/>
  <c r="S1239" i="1"/>
  <c r="S1250" i="1"/>
  <c r="S1261" i="1"/>
  <c r="S1272" i="1"/>
  <c r="S1284" i="1"/>
  <c r="S1295" i="1"/>
  <c r="S1306" i="1"/>
  <c r="S1317" i="1"/>
  <c r="S1328" i="1"/>
  <c r="S1339" i="1"/>
  <c r="S1350" i="1"/>
  <c r="S1361" i="1"/>
  <c r="S1372" i="1"/>
  <c r="S1384" i="1"/>
  <c r="S1394" i="1"/>
  <c r="S1404" i="1"/>
  <c r="S1414" i="1"/>
  <c r="S1424" i="1"/>
  <c r="S1434" i="1"/>
  <c r="S1444" i="1"/>
  <c r="S1454" i="1"/>
  <c r="S1464" i="1"/>
  <c r="S1474" i="1"/>
  <c r="S1484" i="1"/>
  <c r="S1494" i="1"/>
  <c r="S1504" i="1"/>
  <c r="S1514" i="1"/>
  <c r="S1524" i="1"/>
  <c r="S1534" i="1"/>
  <c r="S1544" i="1"/>
  <c r="S1554" i="1"/>
  <c r="S1564" i="1"/>
  <c r="S1574" i="1"/>
  <c r="S1584" i="1"/>
  <c r="S1594" i="1"/>
  <c r="S1604" i="1"/>
  <c r="S1614" i="1"/>
  <c r="S1624" i="1"/>
  <c r="S1634" i="1"/>
  <c r="S1644" i="1"/>
  <c r="S1654" i="1"/>
  <c r="S1664" i="1"/>
  <c r="S1674" i="1"/>
  <c r="S1684" i="1"/>
  <c r="S1694" i="1"/>
  <c r="S1704" i="1"/>
  <c r="S1714" i="1"/>
  <c r="S1724" i="1"/>
  <c r="S1734" i="1"/>
  <c r="S1744" i="1"/>
  <c r="S1754" i="1"/>
  <c r="S1764" i="1"/>
  <c r="S1774" i="1"/>
  <c r="S1784" i="1"/>
  <c r="S1794" i="1"/>
  <c r="R4" i="1"/>
  <c r="R14" i="1"/>
  <c r="R24" i="1"/>
  <c r="R34" i="1"/>
  <c r="R44" i="1"/>
  <c r="R54" i="1"/>
  <c r="R64" i="1"/>
  <c r="R74" i="1"/>
  <c r="R84" i="1"/>
  <c r="R94" i="1"/>
  <c r="R104" i="1"/>
  <c r="R114" i="1"/>
  <c r="R124" i="1"/>
  <c r="R134" i="1"/>
  <c r="R144" i="1"/>
  <c r="R154" i="1"/>
  <c r="R164" i="1"/>
  <c r="R174" i="1"/>
  <c r="R184" i="1"/>
  <c r="R194" i="1"/>
  <c r="R204" i="1"/>
  <c r="R214" i="1"/>
  <c r="R224" i="1"/>
  <c r="R234" i="1"/>
  <c r="R244" i="1"/>
  <c r="R254" i="1"/>
  <c r="R264" i="1"/>
  <c r="R274" i="1"/>
  <c r="R284" i="1"/>
  <c r="R294" i="1"/>
  <c r="R304" i="1"/>
  <c r="R314" i="1"/>
  <c r="R324" i="1"/>
  <c r="R334" i="1"/>
  <c r="R344" i="1"/>
  <c r="R354" i="1"/>
  <c r="R364" i="1"/>
  <c r="R374" i="1"/>
  <c r="R384" i="1"/>
  <c r="R394" i="1"/>
  <c r="R404" i="1"/>
  <c r="R414" i="1"/>
  <c r="R424" i="1"/>
  <c r="R434" i="1"/>
  <c r="R444" i="1"/>
  <c r="R454" i="1"/>
  <c r="R464" i="1"/>
  <c r="R474" i="1"/>
  <c r="R484" i="1"/>
  <c r="R494" i="1"/>
  <c r="R504" i="1"/>
  <c r="R514" i="1"/>
  <c r="R524" i="1"/>
  <c r="R534" i="1"/>
  <c r="R544" i="1"/>
  <c r="R554" i="1"/>
  <c r="R564" i="1"/>
  <c r="R574" i="1"/>
  <c r="R584" i="1"/>
  <c r="R594" i="1"/>
  <c r="R604" i="1"/>
  <c r="R614" i="1"/>
  <c r="R624" i="1"/>
  <c r="R634" i="1"/>
  <c r="R644" i="1"/>
  <c r="R654" i="1"/>
  <c r="R664" i="1"/>
  <c r="R674" i="1"/>
  <c r="R684" i="1"/>
  <c r="R694" i="1"/>
  <c r="R704" i="1"/>
  <c r="S415" i="1"/>
  <c r="S475" i="1"/>
  <c r="S525" i="1"/>
  <c r="S565" i="1"/>
  <c r="S597" i="1"/>
  <c r="S629" i="1"/>
  <c r="S661" i="1"/>
  <c r="S687" i="1"/>
  <c r="S707" i="1"/>
  <c r="S727" i="1"/>
  <c r="S747" i="1"/>
  <c r="S767" i="1"/>
  <c r="S787" i="1"/>
  <c r="S807" i="1"/>
  <c r="S826" i="1"/>
  <c r="S842" i="1"/>
  <c r="S859" i="1"/>
  <c r="S876" i="1"/>
  <c r="S892" i="1"/>
  <c r="S906" i="1"/>
  <c r="S918" i="1"/>
  <c r="S929" i="1"/>
  <c r="S940" i="1"/>
  <c r="S951" i="1"/>
  <c r="S962" i="1"/>
  <c r="S974" i="1"/>
  <c r="S985" i="1"/>
  <c r="S996" i="1"/>
  <c r="S1007" i="1"/>
  <c r="S1018" i="1"/>
  <c r="S1029" i="1"/>
  <c r="S1040" i="1"/>
  <c r="S1051" i="1"/>
  <c r="S1062" i="1"/>
  <c r="S1074" i="1"/>
  <c r="S1085" i="1"/>
  <c r="S1096" i="1"/>
  <c r="S1107" i="1"/>
  <c r="S1118" i="1"/>
  <c r="S1129" i="1"/>
  <c r="S1140" i="1"/>
  <c r="S1151" i="1"/>
  <c r="S1162" i="1"/>
  <c r="S1174" i="1"/>
  <c r="S1185" i="1"/>
  <c r="S1196" i="1"/>
  <c r="S1207" i="1"/>
  <c r="S1218" i="1"/>
  <c r="S1229" i="1"/>
  <c r="S1240" i="1"/>
  <c r="S1251" i="1"/>
  <c r="S1262" i="1"/>
  <c r="S1274" i="1"/>
  <c r="S1285" i="1"/>
  <c r="S1296" i="1"/>
  <c r="S1307" i="1"/>
  <c r="S1318" i="1"/>
  <c r="S1329" i="1"/>
  <c r="S1340" i="1"/>
  <c r="S1351" i="1"/>
  <c r="S1362" i="1"/>
  <c r="S1374" i="1"/>
  <c r="S1385" i="1"/>
  <c r="S1395" i="1"/>
  <c r="S1405" i="1"/>
  <c r="S1415" i="1"/>
  <c r="S1425" i="1"/>
  <c r="S1435" i="1"/>
  <c r="S1445" i="1"/>
  <c r="S1455" i="1"/>
  <c r="S1465" i="1"/>
  <c r="S1475" i="1"/>
  <c r="S1485" i="1"/>
  <c r="S1495" i="1"/>
  <c r="S1505" i="1"/>
  <c r="S1515" i="1"/>
  <c r="S1525" i="1"/>
  <c r="S1535" i="1"/>
  <c r="S1545" i="1"/>
  <c r="S1555" i="1"/>
  <c r="S1565" i="1"/>
  <c r="S1575" i="1"/>
  <c r="S1585" i="1"/>
  <c r="S1595" i="1"/>
  <c r="S1605" i="1"/>
  <c r="S1615" i="1"/>
  <c r="S1625" i="1"/>
  <c r="S1635" i="1"/>
  <c r="S1645" i="1"/>
  <c r="S1655" i="1"/>
  <c r="S1665" i="1"/>
  <c r="S1675" i="1"/>
  <c r="S1685" i="1"/>
  <c r="S1695" i="1"/>
  <c r="S1705" i="1"/>
  <c r="S1715" i="1"/>
  <c r="S1725" i="1"/>
  <c r="S1735" i="1"/>
  <c r="S1745" i="1"/>
  <c r="S1755" i="1"/>
  <c r="S1765" i="1"/>
  <c r="S1775" i="1"/>
  <c r="S1785" i="1"/>
  <c r="S1795" i="1"/>
  <c r="R5" i="1"/>
  <c r="R15" i="1"/>
  <c r="R25" i="1"/>
  <c r="R35" i="1"/>
  <c r="R45" i="1"/>
  <c r="R55" i="1"/>
  <c r="R65" i="1"/>
  <c r="R75" i="1"/>
  <c r="R85" i="1"/>
  <c r="R95" i="1"/>
  <c r="R105" i="1"/>
  <c r="R115" i="1"/>
  <c r="R125" i="1"/>
  <c r="R135" i="1"/>
  <c r="R145" i="1"/>
  <c r="R155" i="1"/>
  <c r="R165" i="1"/>
  <c r="R175" i="1"/>
  <c r="R185" i="1"/>
  <c r="R195" i="1"/>
  <c r="R205" i="1"/>
  <c r="R215" i="1"/>
  <c r="R225" i="1"/>
  <c r="R235" i="1"/>
  <c r="R245" i="1"/>
  <c r="R255" i="1"/>
  <c r="R265" i="1"/>
  <c r="R275" i="1"/>
  <c r="R285" i="1"/>
  <c r="R295" i="1"/>
  <c r="R305" i="1"/>
  <c r="R315" i="1"/>
  <c r="R325" i="1"/>
  <c r="R335" i="1"/>
  <c r="R345" i="1"/>
  <c r="R355" i="1"/>
  <c r="R365" i="1"/>
  <c r="R375" i="1"/>
  <c r="R385" i="1"/>
  <c r="R395" i="1"/>
  <c r="R405" i="1"/>
  <c r="R415" i="1"/>
  <c r="R425" i="1"/>
  <c r="R435" i="1"/>
  <c r="R445" i="1"/>
  <c r="R455" i="1"/>
  <c r="R465" i="1"/>
  <c r="R475" i="1"/>
  <c r="R485" i="1"/>
  <c r="R495" i="1"/>
  <c r="R505" i="1"/>
  <c r="R515" i="1"/>
  <c r="R525" i="1"/>
  <c r="R535" i="1"/>
  <c r="R545" i="1"/>
  <c r="R555" i="1"/>
  <c r="R565" i="1"/>
  <c r="R575" i="1"/>
  <c r="R585" i="1"/>
  <c r="R595" i="1"/>
  <c r="R605" i="1"/>
  <c r="R615" i="1"/>
  <c r="R625" i="1"/>
  <c r="R635" i="1"/>
  <c r="R645" i="1"/>
  <c r="R655" i="1"/>
  <c r="R665" i="1"/>
  <c r="R675" i="1"/>
  <c r="R685" i="1"/>
  <c r="R695" i="1"/>
  <c r="R705" i="1"/>
  <c r="R715" i="1"/>
  <c r="R725" i="1"/>
  <c r="R735" i="1"/>
  <c r="R745" i="1"/>
  <c r="R755" i="1"/>
  <c r="R765" i="1"/>
  <c r="S425" i="1"/>
  <c r="S479" i="1"/>
  <c r="S529" i="1"/>
  <c r="S567" i="1"/>
  <c r="S599" i="1"/>
  <c r="S635" i="1"/>
  <c r="S665" i="1"/>
  <c r="S689" i="1"/>
  <c r="S709" i="1"/>
  <c r="S729" i="1"/>
  <c r="S749" i="1"/>
  <c r="S769" i="1"/>
  <c r="S789" i="1"/>
  <c r="S809" i="1"/>
  <c r="S827" i="1"/>
  <c r="S845" i="1"/>
  <c r="S861" i="1"/>
  <c r="S877" i="1"/>
  <c r="S894" i="1"/>
  <c r="S907" i="1"/>
  <c r="S919" i="1"/>
  <c r="S930" i="1"/>
  <c r="S941" i="1"/>
  <c r="S952" i="1"/>
  <c r="S964" i="1"/>
  <c r="S975" i="1"/>
  <c r="S986" i="1"/>
  <c r="S997" i="1"/>
  <c r="S1008" i="1"/>
  <c r="S1019" i="1"/>
  <c r="S1030" i="1"/>
  <c r="S1041" i="1"/>
  <c r="S1052" i="1"/>
  <c r="S1064" i="1"/>
  <c r="S1075" i="1"/>
  <c r="S1086" i="1"/>
  <c r="S1097" i="1"/>
  <c r="S1108" i="1"/>
  <c r="S1119" i="1"/>
  <c r="S1130" i="1"/>
  <c r="S1141" i="1"/>
  <c r="S1152" i="1"/>
  <c r="S1164" i="1"/>
  <c r="S1175" i="1"/>
  <c r="S1186" i="1"/>
  <c r="S1197" i="1"/>
  <c r="S1208" i="1"/>
  <c r="S1219" i="1"/>
  <c r="S1230" i="1"/>
  <c r="S1241" i="1"/>
  <c r="S1252" i="1"/>
  <c r="S1264" i="1"/>
  <c r="S1275" i="1"/>
  <c r="S1286" i="1"/>
  <c r="S1297" i="1"/>
  <c r="S1308" i="1"/>
  <c r="S1319" i="1"/>
  <c r="S1330" i="1"/>
  <c r="S1341" i="1"/>
  <c r="S1352" i="1"/>
  <c r="S1364" i="1"/>
  <c r="S1375" i="1"/>
  <c r="S1386" i="1"/>
  <c r="S1396" i="1"/>
  <c r="S1406" i="1"/>
  <c r="S1416" i="1"/>
  <c r="S1426" i="1"/>
  <c r="S1436" i="1"/>
  <c r="S1446" i="1"/>
  <c r="S1456" i="1"/>
  <c r="S1466" i="1"/>
  <c r="S1476" i="1"/>
  <c r="S1486" i="1"/>
  <c r="S1496" i="1"/>
  <c r="S1506" i="1"/>
  <c r="S1516" i="1"/>
  <c r="S1526" i="1"/>
  <c r="S1536" i="1"/>
  <c r="S1546" i="1"/>
  <c r="S1556" i="1"/>
  <c r="S1566" i="1"/>
  <c r="S1576" i="1"/>
  <c r="S1586" i="1"/>
  <c r="S1596" i="1"/>
  <c r="S1606" i="1"/>
  <c r="S1616" i="1"/>
  <c r="S1626" i="1"/>
  <c r="S1636" i="1"/>
  <c r="S1646" i="1"/>
  <c r="S1656" i="1"/>
  <c r="S1666" i="1"/>
  <c r="S1676" i="1"/>
  <c r="S1686" i="1"/>
  <c r="S1696" i="1"/>
  <c r="S1706" i="1"/>
  <c r="S1716" i="1"/>
  <c r="S1726" i="1"/>
  <c r="S1736" i="1"/>
  <c r="S1746" i="1"/>
  <c r="S1756" i="1"/>
  <c r="S1766" i="1"/>
  <c r="S1776" i="1"/>
  <c r="S1786" i="1"/>
  <c r="S1796" i="1"/>
  <c r="R6" i="1"/>
  <c r="R16" i="1"/>
  <c r="R26" i="1"/>
  <c r="R36" i="1"/>
  <c r="R46" i="1"/>
  <c r="R56" i="1"/>
  <c r="R66" i="1"/>
  <c r="R76" i="1"/>
  <c r="R86" i="1"/>
  <c r="R96" i="1"/>
  <c r="R106" i="1"/>
  <c r="R116" i="1"/>
  <c r="R126" i="1"/>
  <c r="R136" i="1"/>
  <c r="R146" i="1"/>
  <c r="R156" i="1"/>
  <c r="R166" i="1"/>
  <c r="R176" i="1"/>
  <c r="R186" i="1"/>
  <c r="R196" i="1"/>
  <c r="R206" i="1"/>
  <c r="R216" i="1"/>
  <c r="R226" i="1"/>
  <c r="R236" i="1"/>
  <c r="R246" i="1"/>
  <c r="R256" i="1"/>
  <c r="R266" i="1"/>
  <c r="R276" i="1"/>
  <c r="R286" i="1"/>
  <c r="R296" i="1"/>
  <c r="R306" i="1"/>
  <c r="R316" i="1"/>
  <c r="R326" i="1"/>
  <c r="R336" i="1"/>
  <c r="R346" i="1"/>
  <c r="R356" i="1"/>
  <c r="R366" i="1"/>
  <c r="R376" i="1"/>
  <c r="R386" i="1"/>
  <c r="R396" i="1"/>
  <c r="R406" i="1"/>
  <c r="R416" i="1"/>
  <c r="R426" i="1"/>
  <c r="R436" i="1"/>
  <c r="R446" i="1"/>
  <c r="R456" i="1"/>
  <c r="R466" i="1"/>
  <c r="R476" i="1"/>
  <c r="R486" i="1"/>
  <c r="R496" i="1"/>
  <c r="R506" i="1"/>
  <c r="R516" i="1"/>
  <c r="R526" i="1"/>
  <c r="R536" i="1"/>
  <c r="R546" i="1"/>
  <c r="R556" i="1"/>
  <c r="R566" i="1"/>
  <c r="R576" i="1"/>
  <c r="R586" i="1"/>
  <c r="R596" i="1"/>
  <c r="R606" i="1"/>
  <c r="R616" i="1"/>
  <c r="R626" i="1"/>
  <c r="R636" i="1"/>
  <c r="R646" i="1"/>
  <c r="R656" i="1"/>
  <c r="R666" i="1"/>
  <c r="R676" i="1"/>
  <c r="R686" i="1"/>
  <c r="R696" i="1"/>
  <c r="R706" i="1"/>
  <c r="R132" i="1"/>
  <c r="R232" i="1"/>
  <c r="R332" i="1"/>
  <c r="R382" i="1"/>
  <c r="R432" i="1"/>
  <c r="R482" i="1"/>
  <c r="R532" i="1"/>
  <c r="R582" i="1"/>
  <c r="R632" i="1"/>
  <c r="R682" i="1"/>
  <c r="R722" i="1"/>
  <c r="R746" i="1"/>
  <c r="R772" i="1"/>
  <c r="R792" i="1"/>
  <c r="R812" i="1"/>
  <c r="R832" i="1"/>
  <c r="R852" i="1"/>
  <c r="R872" i="1"/>
  <c r="R891" i="1"/>
  <c r="R905" i="1"/>
  <c r="R919" i="1"/>
  <c r="R934" i="1"/>
  <c r="R947" i="1"/>
  <c r="R962" i="1"/>
  <c r="R976" i="1"/>
  <c r="R991" i="1"/>
  <c r="R1005" i="1"/>
  <c r="R1019" i="1"/>
  <c r="R1031" i="1"/>
  <c r="R1044" i="1"/>
  <c r="R1056" i="1"/>
  <c r="R1069" i="1"/>
  <c r="R1081" i="1"/>
  <c r="R1094" i="1"/>
  <c r="R1106" i="1"/>
  <c r="R1119" i="1"/>
  <c r="R1131" i="1"/>
  <c r="R1144" i="1"/>
  <c r="R1156" i="1"/>
  <c r="R1169" i="1"/>
  <c r="R1181" i="1"/>
  <c r="R1194" i="1"/>
  <c r="R1206" i="1"/>
  <c r="R1217" i="1"/>
  <c r="R1228" i="1"/>
  <c r="R1239" i="1"/>
  <c r="R1250" i="1"/>
  <c r="R1261" i="1"/>
  <c r="R1272" i="1"/>
  <c r="R1284" i="1"/>
  <c r="R1295" i="1"/>
  <c r="R1306" i="1"/>
  <c r="R1317" i="1"/>
  <c r="R1328" i="1"/>
  <c r="R1339" i="1"/>
  <c r="R1350" i="1"/>
  <c r="R1361" i="1"/>
  <c r="R1372" i="1"/>
  <c r="R1384" i="1"/>
  <c r="R1395" i="1"/>
  <c r="R1406" i="1"/>
  <c r="R1417" i="1"/>
  <c r="R1428" i="1"/>
  <c r="R1439" i="1"/>
  <c r="R1450" i="1"/>
  <c r="R1461" i="1"/>
  <c r="R1472" i="1"/>
  <c r="R1484" i="1"/>
  <c r="R1495" i="1"/>
  <c r="R1506" i="1"/>
  <c r="R1516" i="1"/>
  <c r="R1526" i="1"/>
  <c r="R1536" i="1"/>
  <c r="R1546" i="1"/>
  <c r="R1556" i="1"/>
  <c r="R1566" i="1"/>
  <c r="R1576" i="1"/>
  <c r="R1586" i="1"/>
  <c r="R1596" i="1"/>
  <c r="R1606" i="1"/>
  <c r="R1616" i="1"/>
  <c r="R1626" i="1"/>
  <c r="R1636" i="1"/>
  <c r="R1646" i="1"/>
  <c r="R1656" i="1"/>
  <c r="R1666" i="1"/>
  <c r="R1676" i="1"/>
  <c r="R1686" i="1"/>
  <c r="R1696" i="1"/>
  <c r="R1706" i="1"/>
  <c r="R1716" i="1"/>
  <c r="R1726" i="1"/>
  <c r="R1736" i="1"/>
  <c r="R1746" i="1"/>
  <c r="R1756" i="1"/>
  <c r="R1766" i="1"/>
  <c r="R1776" i="1"/>
  <c r="R1786" i="1"/>
  <c r="R1796" i="1"/>
  <c r="Q6" i="1"/>
  <c r="Q16" i="1"/>
  <c r="Q26" i="1"/>
  <c r="Q36" i="1"/>
  <c r="Q46" i="1"/>
  <c r="Q56" i="1"/>
  <c r="Q66" i="1"/>
  <c r="Q76" i="1"/>
  <c r="Q86" i="1"/>
  <c r="Q96" i="1"/>
  <c r="Q106" i="1"/>
  <c r="Q116" i="1"/>
  <c r="Q126" i="1"/>
  <c r="Q136" i="1"/>
  <c r="Q146" i="1"/>
  <c r="Q156" i="1"/>
  <c r="Q166" i="1"/>
  <c r="Q176" i="1"/>
  <c r="Q186" i="1"/>
  <c r="Q196" i="1"/>
  <c r="Q206" i="1"/>
  <c r="Q216" i="1"/>
  <c r="Q226" i="1"/>
  <c r="Q236" i="1"/>
  <c r="Q246" i="1"/>
  <c r="Q256" i="1"/>
  <c r="Q266" i="1"/>
  <c r="Q276" i="1"/>
  <c r="Q286" i="1"/>
  <c r="Q296" i="1"/>
  <c r="Q306" i="1"/>
  <c r="Q316" i="1"/>
  <c r="Q326" i="1"/>
  <c r="Q336" i="1"/>
  <c r="Q346" i="1"/>
  <c r="Q356" i="1"/>
  <c r="Q366" i="1"/>
  <c r="Q376" i="1"/>
  <c r="Q386" i="1"/>
  <c r="Q396" i="1"/>
  <c r="Q406" i="1"/>
  <c r="Q416" i="1"/>
  <c r="Q426" i="1"/>
  <c r="Q436" i="1"/>
  <c r="Q446" i="1"/>
  <c r="Q456" i="1"/>
  <c r="Q466" i="1"/>
  <c r="Q476" i="1"/>
  <c r="Q486" i="1"/>
  <c r="Q496" i="1"/>
  <c r="Q506" i="1"/>
  <c r="Q516" i="1"/>
  <c r="Q526" i="1"/>
  <c r="Q536" i="1"/>
  <c r="Q546" i="1"/>
  <c r="Q556" i="1"/>
  <c r="Q566" i="1"/>
  <c r="Q576" i="1"/>
  <c r="Q586" i="1"/>
  <c r="Q596" i="1"/>
  <c r="Q606" i="1"/>
  <c r="Q616" i="1"/>
  <c r="Q626" i="1"/>
  <c r="Q636" i="1"/>
  <c r="Q646" i="1"/>
  <c r="Q656" i="1"/>
  <c r="Q666" i="1"/>
  <c r="Q676" i="1"/>
  <c r="Q686" i="1"/>
  <c r="Q696" i="1"/>
  <c r="Q706" i="1"/>
  <c r="Q716" i="1"/>
  <c r="Q726" i="1"/>
  <c r="Q736" i="1"/>
  <c r="Q746" i="1"/>
  <c r="Q756" i="1"/>
  <c r="Q766" i="1"/>
  <c r="Q776" i="1"/>
  <c r="Q786" i="1"/>
  <c r="Q796" i="1"/>
  <c r="Q806" i="1"/>
  <c r="Q816" i="1"/>
  <c r="Q826" i="1"/>
  <c r="Q836" i="1"/>
  <c r="Q846" i="1"/>
  <c r="Q856" i="1"/>
  <c r="Q866" i="1"/>
  <c r="Q876" i="1"/>
  <c r="Q886" i="1"/>
  <c r="Q896" i="1"/>
  <c r="Q906" i="1"/>
  <c r="Q916" i="1"/>
  <c r="Q926" i="1"/>
  <c r="Q936" i="1"/>
  <c r="Q946" i="1"/>
  <c r="Q956" i="1"/>
  <c r="Q966" i="1"/>
  <c r="Q976" i="1"/>
  <c r="Q986" i="1"/>
  <c r="Q996" i="1"/>
  <c r="Q1006" i="1"/>
  <c r="Q1016" i="1"/>
  <c r="Q1026" i="1"/>
  <c r="Q1036" i="1"/>
  <c r="Q1046" i="1"/>
  <c r="Q1056" i="1"/>
  <c r="Q1066" i="1"/>
  <c r="Q1076" i="1"/>
  <c r="Q1086" i="1"/>
  <c r="Q1096" i="1"/>
  <c r="Q1106" i="1"/>
  <c r="Q1116" i="1"/>
  <c r="Q1126" i="1"/>
  <c r="Q1136" i="1"/>
  <c r="Q1146" i="1"/>
  <c r="Q1156" i="1"/>
  <c r="Q1166" i="1"/>
  <c r="Q1176" i="1"/>
  <c r="Q1186" i="1"/>
  <c r="Q1196" i="1"/>
  <c r="Q1206" i="1"/>
  <c r="Q1216" i="1"/>
  <c r="Q1226" i="1"/>
  <c r="Q1236" i="1"/>
  <c r="Q1246" i="1"/>
  <c r="Q1256" i="1"/>
  <c r="Q1266" i="1"/>
  <c r="Q1276" i="1"/>
  <c r="Q1286" i="1"/>
  <c r="Q1296" i="1"/>
  <c r="Q1306" i="1"/>
  <c r="R142" i="1"/>
  <c r="R242" i="1"/>
  <c r="R341" i="1"/>
  <c r="R391" i="1"/>
  <c r="R441" i="1"/>
  <c r="R491" i="1"/>
  <c r="R541" i="1"/>
  <c r="R591" i="1"/>
  <c r="R641" i="1"/>
  <c r="R691" i="1"/>
  <c r="R724" i="1"/>
  <c r="R751" i="1"/>
  <c r="R774" i="1"/>
  <c r="R794" i="1"/>
  <c r="R814" i="1"/>
  <c r="R834" i="1"/>
  <c r="R854" i="1"/>
  <c r="R874" i="1"/>
  <c r="R892" i="1"/>
  <c r="R906" i="1"/>
  <c r="R921" i="1"/>
  <c r="R935" i="1"/>
  <c r="R949" i="1"/>
  <c r="R964" i="1"/>
  <c r="R977" i="1"/>
  <c r="R992" i="1"/>
  <c r="R1006" i="1"/>
  <c r="R1020" i="1"/>
  <c r="R1032" i="1"/>
  <c r="R1045" i="1"/>
  <c r="R1057" i="1"/>
  <c r="R1070" i="1"/>
  <c r="R1082" i="1"/>
  <c r="R1095" i="1"/>
  <c r="R1107" i="1"/>
  <c r="R1120" i="1"/>
  <c r="R1132" i="1"/>
  <c r="R1145" i="1"/>
  <c r="R1157" i="1"/>
  <c r="R1170" i="1"/>
  <c r="R1182" i="1"/>
  <c r="R1195" i="1"/>
  <c r="R1207" i="1"/>
  <c r="R1218" i="1"/>
  <c r="R1229" i="1"/>
  <c r="R1240" i="1"/>
  <c r="R1251" i="1"/>
  <c r="R1262" i="1"/>
  <c r="R1274" i="1"/>
  <c r="R1285" i="1"/>
  <c r="R1296" i="1"/>
  <c r="R1307" i="1"/>
  <c r="R1318" i="1"/>
  <c r="R1329" i="1"/>
  <c r="R1340" i="1"/>
  <c r="R1351" i="1"/>
  <c r="R1362" i="1"/>
  <c r="R1374" i="1"/>
  <c r="R1385" i="1"/>
  <c r="R1396" i="1"/>
  <c r="R1407" i="1"/>
  <c r="R1418" i="1"/>
  <c r="R1429" i="1"/>
  <c r="R1440" i="1"/>
  <c r="R1451" i="1"/>
  <c r="R1462" i="1"/>
  <c r="R1474" i="1"/>
  <c r="R1485" i="1"/>
  <c r="R1496" i="1"/>
  <c r="R1507" i="1"/>
  <c r="R1517" i="1"/>
  <c r="R1527" i="1"/>
  <c r="R1537" i="1"/>
  <c r="R1547" i="1"/>
  <c r="R1557" i="1"/>
  <c r="R1567" i="1"/>
  <c r="R1577" i="1"/>
  <c r="R1587" i="1"/>
  <c r="R1597" i="1"/>
  <c r="R1607" i="1"/>
  <c r="R1617" i="1"/>
  <c r="R1627" i="1"/>
  <c r="R1637" i="1"/>
  <c r="R1647" i="1"/>
  <c r="R1657" i="1"/>
  <c r="R1667" i="1"/>
  <c r="R1677" i="1"/>
  <c r="R1687" i="1"/>
  <c r="R1697" i="1"/>
  <c r="R1707" i="1"/>
  <c r="R1717" i="1"/>
  <c r="R1727" i="1"/>
  <c r="R1737" i="1"/>
  <c r="R1747" i="1"/>
  <c r="R1757" i="1"/>
  <c r="R1767" i="1"/>
  <c r="R1777" i="1"/>
  <c r="R1787" i="1"/>
  <c r="R1797" i="1"/>
  <c r="Q7" i="1"/>
  <c r="Q17" i="1"/>
  <c r="Q27" i="1"/>
  <c r="Q37" i="1"/>
  <c r="Q47" i="1"/>
  <c r="Q57" i="1"/>
  <c r="Q67" i="1"/>
  <c r="Q77" i="1"/>
  <c r="Q87" i="1"/>
  <c r="Q97" i="1"/>
  <c r="Q107" i="1"/>
  <c r="Q117" i="1"/>
  <c r="Q127" i="1"/>
  <c r="Q137" i="1"/>
  <c r="Q147" i="1"/>
  <c r="Q157" i="1"/>
  <c r="Q167" i="1"/>
  <c r="Q177" i="1"/>
  <c r="Q187" i="1"/>
  <c r="Q197" i="1"/>
  <c r="Q207" i="1"/>
  <c r="Q217" i="1"/>
  <c r="Q227" i="1"/>
  <c r="Q237" i="1"/>
  <c r="Q247" i="1"/>
  <c r="Q257" i="1"/>
  <c r="Q267" i="1"/>
  <c r="Q277" i="1"/>
  <c r="Q287" i="1"/>
  <c r="Q297" i="1"/>
  <c r="Q307" i="1"/>
  <c r="Q317" i="1"/>
  <c r="Q327" i="1"/>
  <c r="Q337" i="1"/>
  <c r="Q347" i="1"/>
  <c r="Q357" i="1"/>
  <c r="Q367" i="1"/>
  <c r="Q377" i="1"/>
  <c r="Q387" i="1"/>
  <c r="Q397" i="1"/>
  <c r="Q407" i="1"/>
  <c r="Q417" i="1"/>
  <c r="Q427" i="1"/>
  <c r="Q437" i="1"/>
  <c r="Q447" i="1"/>
  <c r="Q457" i="1"/>
  <c r="Q467" i="1"/>
  <c r="Q477" i="1"/>
  <c r="Q487" i="1"/>
  <c r="Q497" i="1"/>
  <c r="Q507" i="1"/>
  <c r="Q517" i="1"/>
  <c r="Q527" i="1"/>
  <c r="Q537" i="1"/>
  <c r="Q547" i="1"/>
  <c r="Q557" i="1"/>
  <c r="Q567" i="1"/>
  <c r="Q577" i="1"/>
  <c r="Q587" i="1"/>
  <c r="Q597" i="1"/>
  <c r="Q607" i="1"/>
  <c r="Q617" i="1"/>
  <c r="Q627" i="1"/>
  <c r="Q637" i="1"/>
  <c r="Q647" i="1"/>
  <c r="Q657" i="1"/>
  <c r="Q667" i="1"/>
  <c r="Q677" i="1"/>
  <c r="Q687" i="1"/>
  <c r="Q697" i="1"/>
  <c r="Q707" i="1"/>
  <c r="Q717" i="1"/>
  <c r="Q727" i="1"/>
  <c r="Q737" i="1"/>
  <c r="Q747" i="1"/>
  <c r="Q757" i="1"/>
  <c r="Q767" i="1"/>
  <c r="Q777" i="1"/>
  <c r="Q787" i="1"/>
  <c r="Q797" i="1"/>
  <c r="Q807" i="1"/>
  <c r="Q817" i="1"/>
  <c r="Q827" i="1"/>
  <c r="Q837" i="1"/>
  <c r="Q847" i="1"/>
  <c r="Q857" i="1"/>
  <c r="Q867" i="1"/>
  <c r="Q877" i="1"/>
  <c r="Q887" i="1"/>
  <c r="Q897" i="1"/>
  <c r="Q907" i="1"/>
  <c r="Q917" i="1"/>
  <c r="Q927" i="1"/>
  <c r="Q937" i="1"/>
  <c r="Q947" i="1"/>
  <c r="Q957" i="1"/>
  <c r="Q967" i="1"/>
  <c r="Q977" i="1"/>
  <c r="Q987" i="1"/>
  <c r="Q997" i="1"/>
  <c r="Q1007" i="1"/>
  <c r="Q1017" i="1"/>
  <c r="Q1027" i="1"/>
  <c r="Q1037" i="1"/>
  <c r="Q1047" i="1"/>
  <c r="Q1057" i="1"/>
  <c r="Q1067" i="1"/>
  <c r="Q1077" i="1"/>
  <c r="Q1087" i="1"/>
  <c r="Q1097" i="1"/>
  <c r="Q1107" i="1"/>
  <c r="Q1117" i="1"/>
  <c r="Q1127" i="1"/>
  <c r="Q1137" i="1"/>
  <c r="Q1147" i="1"/>
  <c r="Q1157" i="1"/>
  <c r="Q1167" i="1"/>
  <c r="Q1177" i="1"/>
  <c r="Q1187" i="1"/>
  <c r="R152" i="1"/>
  <c r="R252" i="1"/>
  <c r="R342" i="1"/>
  <c r="R392" i="1"/>
  <c r="R442" i="1"/>
  <c r="R492" i="1"/>
  <c r="R542" i="1"/>
  <c r="R592" i="1"/>
  <c r="R642" i="1"/>
  <c r="R692" i="1"/>
  <c r="R726" i="1"/>
  <c r="R752" i="1"/>
  <c r="R775" i="1"/>
  <c r="R795" i="1"/>
  <c r="R815" i="1"/>
  <c r="R835" i="1"/>
  <c r="R855" i="1"/>
  <c r="R875" i="1"/>
  <c r="R894" i="1"/>
  <c r="R907" i="1"/>
  <c r="R922" i="1"/>
  <c r="R936" i="1"/>
  <c r="R951" i="1"/>
  <c r="R965" i="1"/>
  <c r="R979" i="1"/>
  <c r="R994" i="1"/>
  <c r="R1007" i="1"/>
  <c r="R1021" i="1"/>
  <c r="R1034" i="1"/>
  <c r="R1046" i="1"/>
  <c r="R1059" i="1"/>
  <c r="R1071" i="1"/>
  <c r="R1084" i="1"/>
  <c r="R1096" i="1"/>
  <c r="R1109" i="1"/>
  <c r="R1121" i="1"/>
  <c r="R1134" i="1"/>
  <c r="R1146" i="1"/>
  <c r="R1159" i="1"/>
  <c r="R1171" i="1"/>
  <c r="R1184" i="1"/>
  <c r="R1196" i="1"/>
  <c r="R1208" i="1"/>
  <c r="R1219" i="1"/>
  <c r="R1230" i="1"/>
  <c r="R1241" i="1"/>
  <c r="R1252" i="1"/>
  <c r="R1264" i="1"/>
  <c r="R1275" i="1"/>
  <c r="R1286" i="1"/>
  <c r="R1297" i="1"/>
  <c r="R1308" i="1"/>
  <c r="R1319" i="1"/>
  <c r="R1330" i="1"/>
  <c r="R1341" i="1"/>
  <c r="R1352" i="1"/>
  <c r="R1364" i="1"/>
  <c r="R1375" i="1"/>
  <c r="R1386" i="1"/>
  <c r="R1397" i="1"/>
  <c r="R1408" i="1"/>
  <c r="R1419" i="1"/>
  <c r="R1430" i="1"/>
  <c r="R1441" i="1"/>
  <c r="R1452" i="1"/>
  <c r="R1464" i="1"/>
  <c r="R1475" i="1"/>
  <c r="R1486" i="1"/>
  <c r="R1497" i="1"/>
  <c r="R1508" i="1"/>
  <c r="R1518" i="1"/>
  <c r="R1528" i="1"/>
  <c r="R1538" i="1"/>
  <c r="R1548" i="1"/>
  <c r="R1558" i="1"/>
  <c r="R1568" i="1"/>
  <c r="R1578" i="1"/>
  <c r="R1588" i="1"/>
  <c r="R1598" i="1"/>
  <c r="R1608" i="1"/>
  <c r="R1618" i="1"/>
  <c r="R1628" i="1"/>
  <c r="R1638" i="1"/>
  <c r="R1648" i="1"/>
  <c r="R1658" i="1"/>
  <c r="R1668" i="1"/>
  <c r="R1678" i="1"/>
  <c r="R1688" i="1"/>
  <c r="R1698" i="1"/>
  <c r="R1708" i="1"/>
  <c r="R1718" i="1"/>
  <c r="R1728" i="1"/>
  <c r="R1738" i="1"/>
  <c r="R1748" i="1"/>
  <c r="R1758" i="1"/>
  <c r="R1768" i="1"/>
  <c r="R1778" i="1"/>
  <c r="R1788" i="1"/>
  <c r="R1798" i="1"/>
  <c r="Q8" i="1"/>
  <c r="Q18" i="1"/>
  <c r="Q28" i="1"/>
  <c r="Q38" i="1"/>
  <c r="Q48" i="1"/>
  <c r="Q58" i="1"/>
  <c r="Q68" i="1"/>
  <c r="Q78" i="1"/>
  <c r="Q88" i="1"/>
  <c r="Q98" i="1"/>
  <c r="Q108" i="1"/>
  <c r="Q118" i="1"/>
  <c r="Q128" i="1"/>
  <c r="Q138" i="1"/>
  <c r="Q148" i="1"/>
  <c r="Q158" i="1"/>
  <c r="Q168" i="1"/>
  <c r="Q178" i="1"/>
  <c r="Q188" i="1"/>
  <c r="Q198" i="1"/>
  <c r="Q208" i="1"/>
  <c r="Q218" i="1"/>
  <c r="Q228" i="1"/>
  <c r="Q238" i="1"/>
  <c r="Q248" i="1"/>
  <c r="Q258" i="1"/>
  <c r="Q268" i="1"/>
  <c r="Q278" i="1"/>
  <c r="Q288" i="1"/>
  <c r="Q298" i="1"/>
  <c r="Q308" i="1"/>
  <c r="Q318" i="1"/>
  <c r="Q328" i="1"/>
  <c r="Q338" i="1"/>
  <c r="Q348" i="1"/>
  <c r="Q358" i="1"/>
  <c r="Q368" i="1"/>
  <c r="Q378" i="1"/>
  <c r="Q388" i="1"/>
  <c r="Q398" i="1"/>
  <c r="Q408" i="1"/>
  <c r="Q418" i="1"/>
  <c r="Q428" i="1"/>
  <c r="Q438" i="1"/>
  <c r="Q448" i="1"/>
  <c r="Q458" i="1"/>
  <c r="Q468" i="1"/>
  <c r="Q478" i="1"/>
  <c r="Q488" i="1"/>
  <c r="Q498" i="1"/>
  <c r="Q508" i="1"/>
  <c r="Q518" i="1"/>
  <c r="Q528" i="1"/>
  <c r="Q538" i="1"/>
  <c r="Q548" i="1"/>
  <c r="Q558" i="1"/>
  <c r="Q568" i="1"/>
  <c r="Q578" i="1"/>
  <c r="Q588" i="1"/>
  <c r="Q598" i="1"/>
  <c r="Q608" i="1"/>
  <c r="Q618" i="1"/>
  <c r="Q628" i="1"/>
  <c r="Q638" i="1"/>
  <c r="Q648" i="1"/>
  <c r="Q658" i="1"/>
  <c r="Q668" i="1"/>
  <c r="Q678" i="1"/>
  <c r="Q688" i="1"/>
  <c r="Q698" i="1"/>
  <c r="Q708" i="1"/>
  <c r="Q718" i="1"/>
  <c r="Q728" i="1"/>
  <c r="Q738" i="1"/>
  <c r="Q748" i="1"/>
  <c r="Q758" i="1"/>
  <c r="Q768" i="1"/>
  <c r="Q778" i="1"/>
  <c r="Q788" i="1"/>
  <c r="Q798" i="1"/>
  <c r="Q808" i="1"/>
  <c r="Q818" i="1"/>
  <c r="Q828" i="1"/>
  <c r="Q838" i="1"/>
  <c r="Q848" i="1"/>
  <c r="Q858" i="1"/>
  <c r="Q868" i="1"/>
  <c r="Q878" i="1"/>
  <c r="Q888" i="1"/>
  <c r="Q898" i="1"/>
  <c r="Q908" i="1"/>
  <c r="Q918" i="1"/>
  <c r="Q928" i="1"/>
  <c r="Q938" i="1"/>
  <c r="Q948" i="1"/>
  <c r="Q958" i="1"/>
  <c r="Q968" i="1"/>
  <c r="Q978" i="1"/>
  <c r="Q988" i="1"/>
  <c r="Q998" i="1"/>
  <c r="Q1008" i="1"/>
  <c r="Q1018" i="1"/>
  <c r="Q1028" i="1"/>
  <c r="Q1038" i="1"/>
  <c r="Q1048" i="1"/>
  <c r="Q1058" i="1"/>
  <c r="Q1068" i="1"/>
  <c r="Q1078" i="1"/>
  <c r="Q1088" i="1"/>
  <c r="Q1098" i="1"/>
  <c r="Q1108" i="1"/>
  <c r="Q1118" i="1"/>
  <c r="R162" i="1"/>
  <c r="R262" i="1"/>
  <c r="R351" i="1"/>
  <c r="R401" i="1"/>
  <c r="R451" i="1"/>
  <c r="R501" i="1"/>
  <c r="R551" i="1"/>
  <c r="R601" i="1"/>
  <c r="R651" i="1"/>
  <c r="R701" i="1"/>
  <c r="R731" i="1"/>
  <c r="R754" i="1"/>
  <c r="R776" i="1"/>
  <c r="R796" i="1"/>
  <c r="R816" i="1"/>
  <c r="R836" i="1"/>
  <c r="R856" i="1"/>
  <c r="R876" i="1"/>
  <c r="R895" i="1"/>
  <c r="R909" i="1"/>
  <c r="R924" i="1"/>
  <c r="R937" i="1"/>
  <c r="R952" i="1"/>
  <c r="R966" i="1"/>
  <c r="R981" i="1"/>
  <c r="R995" i="1"/>
  <c r="R1009" i="1"/>
  <c r="R1022" i="1"/>
  <c r="R1035" i="1"/>
  <c r="R1047" i="1"/>
  <c r="R1060" i="1"/>
  <c r="R1072" i="1"/>
  <c r="R1085" i="1"/>
  <c r="R1097" i="1"/>
  <c r="R1110" i="1"/>
  <c r="R1122" i="1"/>
  <c r="R1135" i="1"/>
  <c r="R1147" i="1"/>
  <c r="R1160" i="1"/>
  <c r="R1172" i="1"/>
  <c r="R1185" i="1"/>
  <c r="R1197" i="1"/>
  <c r="R1209" i="1"/>
  <c r="R1220" i="1"/>
  <c r="R1231" i="1"/>
  <c r="R1242" i="1"/>
  <c r="R1254" i="1"/>
  <c r="R1265" i="1"/>
  <c r="R1276" i="1"/>
  <c r="R1287" i="1"/>
  <c r="R1298" i="1"/>
  <c r="R1309" i="1"/>
  <c r="R1320" i="1"/>
  <c r="R1331" i="1"/>
  <c r="R1342" i="1"/>
  <c r="R1354" i="1"/>
  <c r="R1365" i="1"/>
  <c r="R1376" i="1"/>
  <c r="R1387" i="1"/>
  <c r="R1398" i="1"/>
  <c r="R1409" i="1"/>
  <c r="R1420" i="1"/>
  <c r="R1431" i="1"/>
  <c r="R1442" i="1"/>
  <c r="R1454" i="1"/>
  <c r="R1465" i="1"/>
  <c r="R1476" i="1"/>
  <c r="R1487" i="1"/>
  <c r="R1498" i="1"/>
  <c r="R1509" i="1"/>
  <c r="R1519" i="1"/>
  <c r="R1529" i="1"/>
  <c r="R1539" i="1"/>
  <c r="R1549" i="1"/>
  <c r="R1559" i="1"/>
  <c r="R1569" i="1"/>
  <c r="R1579" i="1"/>
  <c r="R1589" i="1"/>
  <c r="R1599" i="1"/>
  <c r="R1609" i="1"/>
  <c r="R1619" i="1"/>
  <c r="R1629" i="1"/>
  <c r="R1639" i="1"/>
  <c r="R1649" i="1"/>
  <c r="R1659" i="1"/>
  <c r="R1669" i="1"/>
  <c r="R1679" i="1"/>
  <c r="R1689" i="1"/>
  <c r="R1699" i="1"/>
  <c r="R1709" i="1"/>
  <c r="R1719" i="1"/>
  <c r="R1729" i="1"/>
  <c r="R1739" i="1"/>
  <c r="R1749" i="1"/>
  <c r="R1759" i="1"/>
  <c r="R1769" i="1"/>
  <c r="R1779" i="1"/>
  <c r="R1789" i="1"/>
  <c r="R1799" i="1"/>
  <c r="Q9" i="1"/>
  <c r="Q19" i="1"/>
  <c r="Q29" i="1"/>
  <c r="Q39" i="1"/>
  <c r="Q49" i="1"/>
  <c r="Q59" i="1"/>
  <c r="Q69" i="1"/>
  <c r="Q79" i="1"/>
  <c r="Q89" i="1"/>
  <c r="Q99" i="1"/>
  <c r="Q109" i="1"/>
  <c r="Q119" i="1"/>
  <c r="Q129" i="1"/>
  <c r="Q139" i="1"/>
  <c r="Q149" i="1"/>
  <c r="Q159" i="1"/>
  <c r="Q169" i="1"/>
  <c r="Q179" i="1"/>
  <c r="Q189" i="1"/>
  <c r="Q199" i="1"/>
  <c r="Q209" i="1"/>
  <c r="Q219" i="1"/>
  <c r="Q229" i="1"/>
  <c r="Q239" i="1"/>
  <c r="Q249" i="1"/>
  <c r="Q259" i="1"/>
  <c r="Q269" i="1"/>
  <c r="Q279" i="1"/>
  <c r="Q289" i="1"/>
  <c r="Q299" i="1"/>
  <c r="Q309" i="1"/>
  <c r="Q319" i="1"/>
  <c r="Q329" i="1"/>
  <c r="Q339" i="1"/>
  <c r="Q349" i="1"/>
  <c r="Q359" i="1"/>
  <c r="Q369" i="1"/>
  <c r="Q379" i="1"/>
  <c r="Q389" i="1"/>
  <c r="Q399" i="1"/>
  <c r="Q409" i="1"/>
  <c r="Q419" i="1"/>
  <c r="Q429" i="1"/>
  <c r="Q439" i="1"/>
  <c r="Q449" i="1"/>
  <c r="Q459" i="1"/>
  <c r="Q469" i="1"/>
  <c r="Q479" i="1"/>
  <c r="Q489" i="1"/>
  <c r="Q499" i="1"/>
  <c r="Q509" i="1"/>
  <c r="Q519" i="1"/>
  <c r="Q529" i="1"/>
  <c r="Q539" i="1"/>
  <c r="Q549" i="1"/>
  <c r="Q559" i="1"/>
  <c r="Q569" i="1"/>
  <c r="Q579" i="1"/>
  <c r="Q589" i="1"/>
  <c r="Q599" i="1"/>
  <c r="Q609" i="1"/>
  <c r="Q619" i="1"/>
  <c r="Q629" i="1"/>
  <c r="Q639" i="1"/>
  <c r="Q649" i="1"/>
  <c r="Q659" i="1"/>
  <c r="Q669" i="1"/>
  <c r="Q679" i="1"/>
  <c r="Q689" i="1"/>
  <c r="Q699" i="1"/>
  <c r="Q709" i="1"/>
  <c r="Q719" i="1"/>
  <c r="Q729" i="1"/>
  <c r="Q739" i="1"/>
  <c r="Q749" i="1"/>
  <c r="Q759" i="1"/>
  <c r="Q769" i="1"/>
  <c r="Q779" i="1"/>
  <c r="Q789" i="1"/>
  <c r="Q799" i="1"/>
  <c r="Q809" i="1"/>
  <c r="Q819" i="1"/>
  <c r="Q829" i="1"/>
  <c r="Q839" i="1"/>
  <c r="Q849" i="1"/>
  <c r="Q859" i="1"/>
  <c r="Q869" i="1"/>
  <c r="Q879" i="1"/>
  <c r="Q889" i="1"/>
  <c r="Q899" i="1"/>
  <c r="Q909" i="1"/>
  <c r="Q919" i="1"/>
  <c r="Q929" i="1"/>
  <c r="Q939" i="1"/>
  <c r="Q949" i="1"/>
  <c r="Q959" i="1"/>
  <c r="Q969" i="1"/>
  <c r="Q979" i="1"/>
  <c r="Q989" i="1"/>
  <c r="Q999" i="1"/>
  <c r="Q1009" i="1"/>
  <c r="Q1019" i="1"/>
  <c r="Q1029" i="1"/>
  <c r="Q1039" i="1"/>
  <c r="Q1049" i="1"/>
  <c r="Q1059" i="1"/>
  <c r="Q1069" i="1"/>
  <c r="Q1079" i="1"/>
  <c r="Q1089" i="1"/>
  <c r="Q1099" i="1"/>
  <c r="Q1109" i="1"/>
  <c r="Q1119" i="1"/>
  <c r="Q1129" i="1"/>
  <c r="Q1139" i="1"/>
  <c r="Q1149" i="1"/>
  <c r="Q1159" i="1"/>
  <c r="Q1169" i="1"/>
  <c r="Q1179" i="1"/>
  <c r="Q1189" i="1"/>
  <c r="Q1199" i="1"/>
  <c r="Q1209" i="1"/>
  <c r="Q1219" i="1"/>
  <c r="Q1229" i="1"/>
  <c r="Q1239" i="1"/>
  <c r="Q1249" i="1"/>
  <c r="Q1259" i="1"/>
  <c r="Q1269" i="1"/>
  <c r="Q1279" i="1"/>
  <c r="Q1289" i="1"/>
  <c r="Q1299" i="1"/>
  <c r="Q1309" i="1"/>
  <c r="Q1319" i="1"/>
  <c r="Q1329" i="1"/>
  <c r="Q1339" i="1"/>
  <c r="Q1349" i="1"/>
  <c r="Q1359" i="1"/>
  <c r="Q1369" i="1"/>
  <c r="Q1379" i="1"/>
  <c r="Q1389" i="1"/>
  <c r="Q1399" i="1"/>
  <c r="Q1409" i="1"/>
  <c r="Q1419" i="1"/>
  <c r="Q1429" i="1"/>
  <c r="Q1439" i="1"/>
  <c r="Q1449" i="1"/>
  <c r="Q1459" i="1"/>
  <c r="Q1469" i="1"/>
  <c r="Q1479" i="1"/>
  <c r="Q1489" i="1"/>
  <c r="Q1499" i="1"/>
  <c r="Q1509" i="1"/>
  <c r="Q1519" i="1"/>
  <c r="Q1529" i="1"/>
  <c r="Q1539" i="1"/>
  <c r="Q1549" i="1"/>
  <c r="Q1559" i="1"/>
  <c r="Q1569" i="1"/>
  <c r="Q1579" i="1"/>
  <c r="Q1589" i="1"/>
  <c r="Q1599" i="1"/>
  <c r="Q1609" i="1"/>
  <c r="Q1619" i="1"/>
  <c r="Q1629" i="1"/>
  <c r="Q1639" i="1"/>
  <c r="Q1649" i="1"/>
  <c r="Q1659" i="1"/>
  <c r="Q1669" i="1"/>
  <c r="Q1679" i="1"/>
  <c r="Q1689" i="1"/>
  <c r="Q1699" i="1"/>
  <c r="Q1709" i="1"/>
  <c r="Q1719" i="1"/>
  <c r="Q1729" i="1"/>
  <c r="Q1739" i="1"/>
  <c r="Q1749" i="1"/>
  <c r="Q1759" i="1"/>
  <c r="Q1769" i="1"/>
  <c r="Q1779" i="1"/>
  <c r="Q1789" i="1"/>
  <c r="Q1799" i="1"/>
  <c r="P9" i="1"/>
  <c r="P19" i="1"/>
  <c r="P29" i="1"/>
  <c r="P39" i="1"/>
  <c r="P49" i="1"/>
  <c r="P59" i="1"/>
  <c r="P69" i="1"/>
  <c r="P79" i="1"/>
  <c r="P89" i="1"/>
  <c r="P99" i="1"/>
  <c r="P109" i="1"/>
  <c r="P119" i="1"/>
  <c r="P129" i="1"/>
  <c r="P139" i="1"/>
  <c r="P149" i="1"/>
  <c r="P159" i="1"/>
  <c r="P169" i="1"/>
  <c r="P179" i="1"/>
  <c r="P189" i="1"/>
  <c r="P199" i="1"/>
  <c r="P209" i="1"/>
  <c r="P219" i="1"/>
  <c r="P229" i="1"/>
  <c r="P239" i="1"/>
  <c r="P249" i="1"/>
  <c r="P259" i="1"/>
  <c r="P269" i="1"/>
  <c r="P279" i="1"/>
  <c r="P289" i="1"/>
  <c r="P299" i="1"/>
  <c r="P309" i="1"/>
  <c r="P319" i="1"/>
  <c r="P329" i="1"/>
  <c r="P339" i="1"/>
  <c r="P349" i="1"/>
  <c r="P359" i="1"/>
  <c r="P369" i="1"/>
  <c r="P379" i="1"/>
  <c r="P389" i="1"/>
  <c r="R172" i="1"/>
  <c r="R272" i="1"/>
  <c r="R352" i="1"/>
  <c r="R402" i="1"/>
  <c r="R452" i="1"/>
  <c r="R502" i="1"/>
  <c r="R552" i="1"/>
  <c r="R602" i="1"/>
  <c r="R652" i="1"/>
  <c r="R702" i="1"/>
  <c r="R732" i="1"/>
  <c r="R756" i="1"/>
  <c r="R781" i="1"/>
  <c r="R801" i="1"/>
  <c r="R821" i="1"/>
  <c r="R841" i="1"/>
  <c r="R861" i="1"/>
  <c r="R881" i="1"/>
  <c r="R896" i="1"/>
  <c r="R911" i="1"/>
  <c r="R925" i="1"/>
  <c r="R939" i="1"/>
  <c r="R954" i="1"/>
  <c r="R967" i="1"/>
  <c r="R982" i="1"/>
  <c r="R996" i="1"/>
  <c r="R1011" i="1"/>
  <c r="R1024" i="1"/>
  <c r="R1036" i="1"/>
  <c r="R1049" i="1"/>
  <c r="R1061" i="1"/>
  <c r="R1074" i="1"/>
  <c r="R1086" i="1"/>
  <c r="R1099" i="1"/>
  <c r="R1111" i="1"/>
  <c r="R1124" i="1"/>
  <c r="R1136" i="1"/>
  <c r="R1149" i="1"/>
  <c r="R1161" i="1"/>
  <c r="R1174" i="1"/>
  <c r="R1186" i="1"/>
  <c r="R1199" i="1"/>
  <c r="R1210" i="1"/>
  <c r="R1221" i="1"/>
  <c r="R1232" i="1"/>
  <c r="R1244" i="1"/>
  <c r="R1255" i="1"/>
  <c r="R1266" i="1"/>
  <c r="R1277" i="1"/>
  <c r="R1288" i="1"/>
  <c r="R1299" i="1"/>
  <c r="R1310" i="1"/>
  <c r="R1321" i="1"/>
  <c r="R1332" i="1"/>
  <c r="R1344" i="1"/>
  <c r="R1355" i="1"/>
  <c r="R1366" i="1"/>
  <c r="R1377" i="1"/>
  <c r="R1388" i="1"/>
  <c r="R1399" i="1"/>
  <c r="R1410" i="1"/>
  <c r="R1421" i="1"/>
  <c r="R1432" i="1"/>
  <c r="R1444" i="1"/>
  <c r="R1455" i="1"/>
  <c r="R1466" i="1"/>
  <c r="R1477" i="1"/>
  <c r="R1488" i="1"/>
  <c r="R1499" i="1"/>
  <c r="R1510" i="1"/>
  <c r="R1520" i="1"/>
  <c r="R1530" i="1"/>
  <c r="R1540" i="1"/>
  <c r="R1550" i="1"/>
  <c r="R1560" i="1"/>
  <c r="R1570" i="1"/>
  <c r="R1580" i="1"/>
  <c r="R1590" i="1"/>
  <c r="R1600" i="1"/>
  <c r="R1610" i="1"/>
  <c r="R1620" i="1"/>
  <c r="R1630" i="1"/>
  <c r="R1640" i="1"/>
  <c r="R1650" i="1"/>
  <c r="R1660" i="1"/>
  <c r="R1670" i="1"/>
  <c r="R1680" i="1"/>
  <c r="R1690" i="1"/>
  <c r="R1700" i="1"/>
  <c r="R1710" i="1"/>
  <c r="R1720" i="1"/>
  <c r="R1730" i="1"/>
  <c r="R1740" i="1"/>
  <c r="R1750" i="1"/>
  <c r="R1760" i="1"/>
  <c r="R1770" i="1"/>
  <c r="R1780" i="1"/>
  <c r="R1790" i="1"/>
  <c r="R1800" i="1"/>
  <c r="Q10" i="1"/>
  <c r="Q20" i="1"/>
  <c r="Q30" i="1"/>
  <c r="Q40" i="1"/>
  <c r="Q50" i="1"/>
  <c r="Q60" i="1"/>
  <c r="Q70" i="1"/>
  <c r="Q80" i="1"/>
  <c r="Q90" i="1"/>
  <c r="Q100" i="1"/>
  <c r="Q110" i="1"/>
  <c r="Q120" i="1"/>
  <c r="Q130" i="1"/>
  <c r="Q140" i="1"/>
  <c r="Q150" i="1"/>
  <c r="Q160" i="1"/>
  <c r="Q170" i="1"/>
  <c r="Q180" i="1"/>
  <c r="Q190" i="1"/>
  <c r="Q200" i="1"/>
  <c r="Q210" i="1"/>
  <c r="Q220" i="1"/>
  <c r="Q230" i="1"/>
  <c r="Q240" i="1"/>
  <c r="Q250" i="1"/>
  <c r="Q260" i="1"/>
  <c r="Q270" i="1"/>
  <c r="Q280" i="1"/>
  <c r="Q290" i="1"/>
  <c r="Q300" i="1"/>
  <c r="Q310" i="1"/>
  <c r="Q320" i="1"/>
  <c r="Q330" i="1"/>
  <c r="Q340" i="1"/>
  <c r="Q350" i="1"/>
  <c r="Q360" i="1"/>
  <c r="Q370" i="1"/>
  <c r="Q380" i="1"/>
  <c r="Q390" i="1"/>
  <c r="Q400" i="1"/>
  <c r="Q410" i="1"/>
  <c r="Q420" i="1"/>
  <c r="Q430" i="1"/>
  <c r="Q440" i="1"/>
  <c r="Q450" i="1"/>
  <c r="Q460" i="1"/>
  <c r="Q470" i="1"/>
  <c r="Q480" i="1"/>
  <c r="Q490" i="1"/>
  <c r="Q500" i="1"/>
  <c r="Q510" i="1"/>
  <c r="Q520" i="1"/>
  <c r="Q530" i="1"/>
  <c r="Q540" i="1"/>
  <c r="Q550" i="1"/>
  <c r="Q560" i="1"/>
  <c r="Q570" i="1"/>
  <c r="Q580" i="1"/>
  <c r="Q590" i="1"/>
  <c r="Q600" i="1"/>
  <c r="Q610" i="1"/>
  <c r="Q620" i="1"/>
  <c r="Q630" i="1"/>
  <c r="Q640" i="1"/>
  <c r="Q650" i="1"/>
  <c r="Q660" i="1"/>
  <c r="Q670" i="1"/>
  <c r="Q680" i="1"/>
  <c r="Q690" i="1"/>
  <c r="Q700" i="1"/>
  <c r="Q710" i="1"/>
  <c r="Q720" i="1"/>
  <c r="Q730" i="1"/>
  <c r="Q740" i="1"/>
  <c r="Q750" i="1"/>
  <c r="Q760" i="1"/>
  <c r="Q770" i="1"/>
  <c r="Q780" i="1"/>
  <c r="Q790" i="1"/>
  <c r="Q800" i="1"/>
  <c r="Q810" i="1"/>
  <c r="Q820" i="1"/>
  <c r="Q830" i="1"/>
  <c r="Q840" i="1"/>
  <c r="Q850" i="1"/>
  <c r="Q860" i="1"/>
  <c r="Q870" i="1"/>
  <c r="Q880" i="1"/>
  <c r="Q890" i="1"/>
  <c r="Q900" i="1"/>
  <c r="Q910" i="1"/>
  <c r="Q920" i="1"/>
  <c r="Q930" i="1"/>
  <c r="Q940" i="1"/>
  <c r="Q950" i="1"/>
  <c r="Q960" i="1"/>
  <c r="Q970" i="1"/>
  <c r="Q980" i="1"/>
  <c r="Q990" i="1"/>
  <c r="Q1000" i="1"/>
  <c r="Q1010" i="1"/>
  <c r="Q1020" i="1"/>
  <c r="Q1030" i="1"/>
  <c r="Q1040" i="1"/>
  <c r="Q1050" i="1"/>
  <c r="Q1060" i="1"/>
  <c r="Q1070" i="1"/>
  <c r="Q1080" i="1"/>
  <c r="Q1090" i="1"/>
  <c r="Q1100" i="1"/>
  <c r="Q1110" i="1"/>
  <c r="Q1120" i="1"/>
  <c r="Q1130" i="1"/>
  <c r="Q1140" i="1"/>
  <c r="Q1150" i="1"/>
  <c r="Q1160" i="1"/>
  <c r="Q1170" i="1"/>
  <c r="Q1180" i="1"/>
  <c r="Q1190" i="1"/>
  <c r="Q1200" i="1"/>
  <c r="Q1210" i="1"/>
  <c r="Q1220" i="1"/>
  <c r="Q1230" i="1"/>
  <c r="Q1240" i="1"/>
  <c r="Q1250" i="1"/>
  <c r="Q1260" i="1"/>
  <c r="Q1270" i="1"/>
  <c r="Q1280" i="1"/>
  <c r="Q1290" i="1"/>
  <c r="Q1300" i="1"/>
  <c r="Q1310" i="1"/>
  <c r="Q1320" i="1"/>
  <c r="Q1330" i="1"/>
  <c r="Q1340" i="1"/>
  <c r="Q1350" i="1"/>
  <c r="Q1360" i="1"/>
  <c r="Q1370" i="1"/>
  <c r="Q1380" i="1"/>
  <c r="Q1390" i="1"/>
  <c r="Q1400" i="1"/>
  <c r="Q1410" i="1"/>
  <c r="Q1420" i="1"/>
  <c r="Q1430" i="1"/>
  <c r="Q1440" i="1"/>
  <c r="Q1450" i="1"/>
  <c r="Q1460" i="1"/>
  <c r="Q1470" i="1"/>
  <c r="Q1480" i="1"/>
  <c r="Q1490" i="1"/>
  <c r="Q1500" i="1"/>
  <c r="Q1510" i="1"/>
  <c r="Q1520" i="1"/>
  <c r="Q1530" i="1"/>
  <c r="Q1540" i="1"/>
  <c r="Q1550" i="1"/>
  <c r="Q1560" i="1"/>
  <c r="Q1570" i="1"/>
  <c r="Q1580" i="1"/>
  <c r="Q1590" i="1"/>
  <c r="Q1600" i="1"/>
  <c r="Q1610" i="1"/>
  <c r="Q1620" i="1"/>
  <c r="Q1630" i="1"/>
  <c r="Q1640" i="1"/>
  <c r="Q1650" i="1"/>
  <c r="Q1660" i="1"/>
  <c r="Q1670" i="1"/>
  <c r="Q1680" i="1"/>
  <c r="Q1690" i="1"/>
  <c r="Q1700" i="1"/>
  <c r="Q1710" i="1"/>
  <c r="Q1720" i="1"/>
  <c r="Q1730" i="1"/>
  <c r="Q1740" i="1"/>
  <c r="Q1750" i="1"/>
  <c r="Q1760" i="1"/>
  <c r="Q1770" i="1"/>
  <c r="Q1780" i="1"/>
  <c r="Q1790" i="1"/>
  <c r="Q1800" i="1"/>
  <c r="P10" i="1"/>
  <c r="P20" i="1"/>
  <c r="P30" i="1"/>
  <c r="P40" i="1"/>
  <c r="P50" i="1"/>
  <c r="P60" i="1"/>
  <c r="P70" i="1"/>
  <c r="P80" i="1"/>
  <c r="P90" i="1"/>
  <c r="P100" i="1"/>
  <c r="P110" i="1"/>
  <c r="P120" i="1"/>
  <c r="P130" i="1"/>
  <c r="P140" i="1"/>
  <c r="P150" i="1"/>
  <c r="P160" i="1"/>
  <c r="P170" i="1"/>
  <c r="P180" i="1"/>
  <c r="P190" i="1"/>
  <c r="P200" i="1"/>
  <c r="P210" i="1"/>
  <c r="P220" i="1"/>
  <c r="P230" i="1"/>
  <c r="P240" i="1"/>
  <c r="P250" i="1"/>
  <c r="P260" i="1"/>
  <c r="P270" i="1"/>
  <c r="P280" i="1"/>
  <c r="P290" i="1"/>
  <c r="R182" i="1"/>
  <c r="R282" i="1"/>
  <c r="R361" i="1"/>
  <c r="R411" i="1"/>
  <c r="R461" i="1"/>
  <c r="R511" i="1"/>
  <c r="R561" i="1"/>
  <c r="R611" i="1"/>
  <c r="R661" i="1"/>
  <c r="R711" i="1"/>
  <c r="R734" i="1"/>
  <c r="R761" i="1"/>
  <c r="R782" i="1"/>
  <c r="R802" i="1"/>
  <c r="R822" i="1"/>
  <c r="R842" i="1"/>
  <c r="R862" i="1"/>
  <c r="R882" i="1"/>
  <c r="R897" i="1"/>
  <c r="R912" i="1"/>
  <c r="R926" i="1"/>
  <c r="R941" i="1"/>
  <c r="R955" i="1"/>
  <c r="R969" i="1"/>
  <c r="R984" i="1"/>
  <c r="R997" i="1"/>
  <c r="R1012" i="1"/>
  <c r="R1025" i="1"/>
  <c r="R1037" i="1"/>
  <c r="R1050" i="1"/>
  <c r="R1062" i="1"/>
  <c r="R1075" i="1"/>
  <c r="R1087" i="1"/>
  <c r="R1100" i="1"/>
  <c r="R1112" i="1"/>
  <c r="R1125" i="1"/>
  <c r="R1137" i="1"/>
  <c r="R1150" i="1"/>
  <c r="R1162" i="1"/>
  <c r="R1175" i="1"/>
  <c r="R1187" i="1"/>
  <c r="R1200" i="1"/>
  <c r="R1211" i="1"/>
  <c r="R1222" i="1"/>
  <c r="R1234" i="1"/>
  <c r="R1245" i="1"/>
  <c r="R1256" i="1"/>
  <c r="R1267" i="1"/>
  <c r="R1278" i="1"/>
  <c r="R1289" i="1"/>
  <c r="R1300" i="1"/>
  <c r="R1311" i="1"/>
  <c r="R1322" i="1"/>
  <c r="R1334" i="1"/>
  <c r="R1345" i="1"/>
  <c r="R1356" i="1"/>
  <c r="R1367" i="1"/>
  <c r="R1378" i="1"/>
  <c r="R1389" i="1"/>
  <c r="R1400" i="1"/>
  <c r="R1411" i="1"/>
  <c r="R1422" i="1"/>
  <c r="R1434" i="1"/>
  <c r="R1445" i="1"/>
  <c r="R1456" i="1"/>
  <c r="R1467" i="1"/>
  <c r="R1478" i="1"/>
  <c r="R1489" i="1"/>
  <c r="R1500" i="1"/>
  <c r="R1511" i="1"/>
  <c r="R1521" i="1"/>
  <c r="R1531" i="1"/>
  <c r="R1541" i="1"/>
  <c r="R1551" i="1"/>
  <c r="R1561" i="1"/>
  <c r="R1571" i="1"/>
  <c r="R1581" i="1"/>
  <c r="R1591" i="1"/>
  <c r="R1601" i="1"/>
  <c r="R1611" i="1"/>
  <c r="R1621" i="1"/>
  <c r="R1631" i="1"/>
  <c r="R1641" i="1"/>
  <c r="R1651" i="1"/>
  <c r="R1661" i="1"/>
  <c r="R1671" i="1"/>
  <c r="R1681" i="1"/>
  <c r="R1691" i="1"/>
  <c r="R1701" i="1"/>
  <c r="R1711" i="1"/>
  <c r="R1721" i="1"/>
  <c r="R1731" i="1"/>
  <c r="R1741" i="1"/>
  <c r="R1751" i="1"/>
  <c r="R1761" i="1"/>
  <c r="R1771" i="1"/>
  <c r="R1781" i="1"/>
  <c r="R1791" i="1"/>
  <c r="R1801" i="1"/>
  <c r="Q11" i="1"/>
  <c r="Q21" i="1"/>
  <c r="Q31" i="1"/>
  <c r="Q41" i="1"/>
  <c r="Q51" i="1"/>
  <c r="Q61" i="1"/>
  <c r="Q71" i="1"/>
  <c r="Q81" i="1"/>
  <c r="Q91" i="1"/>
  <c r="Q101" i="1"/>
  <c r="Q111" i="1"/>
  <c r="Q121" i="1"/>
  <c r="Q131" i="1"/>
  <c r="Q141" i="1"/>
  <c r="Q151" i="1"/>
  <c r="Q161" i="1"/>
  <c r="Q171" i="1"/>
  <c r="Q181" i="1"/>
  <c r="Q191" i="1"/>
  <c r="Q201" i="1"/>
  <c r="Q211" i="1"/>
  <c r="Q221" i="1"/>
  <c r="Q231" i="1"/>
  <c r="Q241" i="1"/>
  <c r="Q251" i="1"/>
  <c r="Q261" i="1"/>
  <c r="Q271" i="1"/>
  <c r="Q281" i="1"/>
  <c r="Q291" i="1"/>
  <c r="Q301" i="1"/>
  <c r="Q311" i="1"/>
  <c r="Q321" i="1"/>
  <c r="Q331" i="1"/>
  <c r="Q341" i="1"/>
  <c r="Q351" i="1"/>
  <c r="Q361" i="1"/>
  <c r="Q371" i="1"/>
  <c r="Q381" i="1"/>
  <c r="Q391" i="1"/>
  <c r="Q401" i="1"/>
  <c r="Q411" i="1"/>
  <c r="Q421" i="1"/>
  <c r="Q431" i="1"/>
  <c r="Q441" i="1"/>
  <c r="Q451" i="1"/>
  <c r="Q461" i="1"/>
  <c r="Q471" i="1"/>
  <c r="Q481" i="1"/>
  <c r="Q491" i="1"/>
  <c r="Q501" i="1"/>
  <c r="Q511" i="1"/>
  <c r="Q521" i="1"/>
  <c r="Q531" i="1"/>
  <c r="Q541" i="1"/>
  <c r="Q551" i="1"/>
  <c r="Q561" i="1"/>
  <c r="Q571" i="1"/>
  <c r="Q581" i="1"/>
  <c r="Q591" i="1"/>
  <c r="Q601" i="1"/>
  <c r="Q611" i="1"/>
  <c r="Q621" i="1"/>
  <c r="Q631" i="1"/>
  <c r="Q641" i="1"/>
  <c r="Q651" i="1"/>
  <c r="Q661" i="1"/>
  <c r="Q671" i="1"/>
  <c r="Q681" i="1"/>
  <c r="Q691" i="1"/>
  <c r="Q701" i="1"/>
  <c r="Q711" i="1"/>
  <c r="Q721" i="1"/>
  <c r="Q731" i="1"/>
  <c r="Q741" i="1"/>
  <c r="Q751" i="1"/>
  <c r="Q761" i="1"/>
  <c r="Q771" i="1"/>
  <c r="Q781" i="1"/>
  <c r="Q791" i="1"/>
  <c r="Q801" i="1"/>
  <c r="Q811" i="1"/>
  <c r="Q821" i="1"/>
  <c r="Q831" i="1"/>
  <c r="Q841" i="1"/>
  <c r="Q851" i="1"/>
  <c r="Q861" i="1"/>
  <c r="Q871" i="1"/>
  <c r="Q881" i="1"/>
  <c r="Q891" i="1"/>
  <c r="Q901" i="1"/>
  <c r="Q911" i="1"/>
  <c r="Q921" i="1"/>
  <c r="Q931" i="1"/>
  <c r="Q941" i="1"/>
  <c r="Q951" i="1"/>
  <c r="Q961" i="1"/>
  <c r="Q971" i="1"/>
  <c r="Q981" i="1"/>
  <c r="Q991" i="1"/>
  <c r="Q1001" i="1"/>
  <c r="Q1011" i="1"/>
  <c r="Q1021" i="1"/>
  <c r="Q1031" i="1"/>
  <c r="Q1041" i="1"/>
  <c r="Q1051" i="1"/>
  <c r="Q1061" i="1"/>
  <c r="Q1071" i="1"/>
  <c r="Q1081" i="1"/>
  <c r="Q1091" i="1"/>
  <c r="Q1101" i="1"/>
  <c r="Q1111" i="1"/>
  <c r="Q1121" i="1"/>
  <c r="Q1131" i="1"/>
  <c r="Q1141" i="1"/>
  <c r="Q1151" i="1"/>
  <c r="Q1161" i="1"/>
  <c r="Q1171" i="1"/>
  <c r="Q1181" i="1"/>
  <c r="Q1191" i="1"/>
  <c r="Q1201" i="1"/>
  <c r="Q1211" i="1"/>
  <c r="Q1221" i="1"/>
  <c r="Q1231" i="1"/>
  <c r="Q1241" i="1"/>
  <c r="Q1251" i="1"/>
  <c r="Q1261" i="1"/>
  <c r="Q1271" i="1"/>
  <c r="Q1281" i="1"/>
  <c r="Q1291" i="1"/>
  <c r="Q1301" i="1"/>
  <c r="Q1311" i="1"/>
  <c r="Q1321" i="1"/>
  <c r="Q1331" i="1"/>
  <c r="Q1341" i="1"/>
  <c r="Q1351" i="1"/>
  <c r="Q1361" i="1"/>
  <c r="Q1371" i="1"/>
  <c r="Q1381" i="1"/>
  <c r="Q1391" i="1"/>
  <c r="Q1401" i="1"/>
  <c r="Q1411" i="1"/>
  <c r="Q1421" i="1"/>
  <c r="Q1431" i="1"/>
  <c r="Q1441" i="1"/>
  <c r="Q1451" i="1"/>
  <c r="Q1461" i="1"/>
  <c r="R192" i="1"/>
  <c r="R292" i="1"/>
  <c r="R362" i="1"/>
  <c r="R412" i="1"/>
  <c r="R462" i="1"/>
  <c r="R512" i="1"/>
  <c r="R562" i="1"/>
  <c r="R612" i="1"/>
  <c r="R662" i="1"/>
  <c r="R712" i="1"/>
  <c r="R736" i="1"/>
  <c r="R762" i="1"/>
  <c r="R784" i="1"/>
  <c r="R804" i="1"/>
  <c r="R824" i="1"/>
  <c r="R844" i="1"/>
  <c r="R864" i="1"/>
  <c r="R884" i="1"/>
  <c r="R899" i="1"/>
  <c r="R914" i="1"/>
  <c r="R927" i="1"/>
  <c r="R942" i="1"/>
  <c r="R956" i="1"/>
  <c r="R971" i="1"/>
  <c r="R985" i="1"/>
  <c r="R999" i="1"/>
  <c r="R1014" i="1"/>
  <c r="R1026" i="1"/>
  <c r="R1039" i="1"/>
  <c r="R1051" i="1"/>
  <c r="R1064" i="1"/>
  <c r="R1076" i="1"/>
  <c r="R1089" i="1"/>
  <c r="R1101" i="1"/>
  <c r="R1114" i="1"/>
  <c r="R1126" i="1"/>
  <c r="R1139" i="1"/>
  <c r="R1151" i="1"/>
  <c r="R1164" i="1"/>
  <c r="R1176" i="1"/>
  <c r="R1189" i="1"/>
  <c r="R1201" i="1"/>
  <c r="R1212" i="1"/>
  <c r="R1224" i="1"/>
  <c r="R1235" i="1"/>
  <c r="R1246" i="1"/>
  <c r="R1257" i="1"/>
  <c r="R1268" i="1"/>
  <c r="R1279" i="1"/>
  <c r="R1290" i="1"/>
  <c r="R1301" i="1"/>
  <c r="R1312" i="1"/>
  <c r="R1324" i="1"/>
  <c r="R1335" i="1"/>
  <c r="R1346" i="1"/>
  <c r="R1357" i="1"/>
  <c r="R1368" i="1"/>
  <c r="R1379" i="1"/>
  <c r="R1390" i="1"/>
  <c r="R1401" i="1"/>
  <c r="R1412" i="1"/>
  <c r="R1424" i="1"/>
  <c r="R1435" i="1"/>
  <c r="R1446" i="1"/>
  <c r="R1457" i="1"/>
  <c r="R1468" i="1"/>
  <c r="R1479" i="1"/>
  <c r="R1490" i="1"/>
  <c r="R1501" i="1"/>
  <c r="R1512" i="1"/>
  <c r="R1522" i="1"/>
  <c r="R1532" i="1"/>
  <c r="R1542" i="1"/>
  <c r="R1552" i="1"/>
  <c r="R1562" i="1"/>
  <c r="R1572" i="1"/>
  <c r="R1582" i="1"/>
  <c r="R1592" i="1"/>
  <c r="R1602" i="1"/>
  <c r="R1612" i="1"/>
  <c r="R1622" i="1"/>
  <c r="R1632" i="1"/>
  <c r="R1642" i="1"/>
  <c r="R1652" i="1"/>
  <c r="R1662" i="1"/>
  <c r="R1672" i="1"/>
  <c r="R1682" i="1"/>
  <c r="R1692" i="1"/>
  <c r="R1702" i="1"/>
  <c r="R1712" i="1"/>
  <c r="R1722" i="1"/>
  <c r="R1732" i="1"/>
  <c r="R1742" i="1"/>
  <c r="R1752" i="1"/>
  <c r="R1762" i="1"/>
  <c r="R1772" i="1"/>
  <c r="R1782" i="1"/>
  <c r="R1792" i="1"/>
  <c r="R1802" i="1"/>
  <c r="Q12" i="1"/>
  <c r="Q22" i="1"/>
  <c r="Q32" i="1"/>
  <c r="Q42" i="1"/>
  <c r="Q52" i="1"/>
  <c r="Q62" i="1"/>
  <c r="Q72" i="1"/>
  <c r="Q82" i="1"/>
  <c r="Q92" i="1"/>
  <c r="Q102" i="1"/>
  <c r="Q112" i="1"/>
  <c r="Q122" i="1"/>
  <c r="Q132" i="1"/>
  <c r="Q142" i="1"/>
  <c r="Q152" i="1"/>
  <c r="Q162" i="1"/>
  <c r="Q172" i="1"/>
  <c r="Q182" i="1"/>
  <c r="Q192" i="1"/>
  <c r="Q202" i="1"/>
  <c r="Q212" i="1"/>
  <c r="Q222" i="1"/>
  <c r="Q232" i="1"/>
  <c r="Q242" i="1"/>
  <c r="Q252" i="1"/>
  <c r="Q262" i="1"/>
  <c r="Q272" i="1"/>
  <c r="Q282" i="1"/>
  <c r="Q292" i="1"/>
  <c r="Q302" i="1"/>
  <c r="Q312" i="1"/>
  <c r="Q322" i="1"/>
  <c r="Q332" i="1"/>
  <c r="Q342" i="1"/>
  <c r="Q352" i="1"/>
  <c r="Q362" i="1"/>
  <c r="Q372" i="1"/>
  <c r="Q382" i="1"/>
  <c r="Q392" i="1"/>
  <c r="Q402" i="1"/>
  <c r="Q412" i="1"/>
  <c r="Q422" i="1"/>
  <c r="Q432" i="1"/>
  <c r="Q442" i="1"/>
  <c r="Q452" i="1"/>
  <c r="Q462" i="1"/>
  <c r="Q472" i="1"/>
  <c r="Q482" i="1"/>
  <c r="Q492" i="1"/>
  <c r="Q502" i="1"/>
  <c r="Q512" i="1"/>
  <c r="Q522" i="1"/>
  <c r="Q532" i="1"/>
  <c r="Q542" i="1"/>
  <c r="Q552" i="1"/>
  <c r="Q562" i="1"/>
  <c r="Q572" i="1"/>
  <c r="Q582" i="1"/>
  <c r="Q592" i="1"/>
  <c r="Q602" i="1"/>
  <c r="Q612" i="1"/>
  <c r="Q622" i="1"/>
  <c r="Q632" i="1"/>
  <c r="Q642" i="1"/>
  <c r="Q652" i="1"/>
  <c r="Q662" i="1"/>
  <c r="Q672" i="1"/>
  <c r="Q682" i="1"/>
  <c r="Q692" i="1"/>
  <c r="Q702" i="1"/>
  <c r="Q712" i="1"/>
  <c r="Q722" i="1"/>
  <c r="Q732" i="1"/>
  <c r="Q742" i="1"/>
  <c r="Q752" i="1"/>
  <c r="Q762" i="1"/>
  <c r="Q772" i="1"/>
  <c r="Q782" i="1"/>
  <c r="Q792" i="1"/>
  <c r="Q802" i="1"/>
  <c r="Q812" i="1"/>
  <c r="Q822" i="1"/>
  <c r="Q832" i="1"/>
  <c r="Q842" i="1"/>
  <c r="Q852" i="1"/>
  <c r="Q862" i="1"/>
  <c r="Q872" i="1"/>
  <c r="Q882" i="1"/>
  <c r="Q892" i="1"/>
  <c r="Q902" i="1"/>
  <c r="Q912" i="1"/>
  <c r="Q922" i="1"/>
  <c r="Q932" i="1"/>
  <c r="Q942" i="1"/>
  <c r="Q952" i="1"/>
  <c r="Q962" i="1"/>
  <c r="Q972" i="1"/>
  <c r="Q982" i="1"/>
  <c r="Q992" i="1"/>
  <c r="Q1002" i="1"/>
  <c r="Q1012" i="1"/>
  <c r="Q1022" i="1"/>
  <c r="Q1032" i="1"/>
  <c r="Q1042" i="1"/>
  <c r="Q1052" i="1"/>
  <c r="Q1062" i="1"/>
  <c r="Q1072" i="1"/>
  <c r="Q1082" i="1"/>
  <c r="Q1092" i="1"/>
  <c r="Q1102" i="1"/>
  <c r="Q1112" i="1"/>
  <c r="Q1122" i="1"/>
  <c r="Q1132" i="1"/>
  <c r="Q1142" i="1"/>
  <c r="Q1152" i="1"/>
  <c r="Q1162" i="1"/>
  <c r="Q1172" i="1"/>
  <c r="Q1182" i="1"/>
  <c r="Q1192" i="1"/>
  <c r="Q1202" i="1"/>
  <c r="Q1212" i="1"/>
  <c r="Q1222" i="1"/>
  <c r="Q1232" i="1"/>
  <c r="Q1242" i="1"/>
  <c r="Q1252" i="1"/>
  <c r="Q1262" i="1"/>
  <c r="Q1272" i="1"/>
  <c r="Q1282" i="1"/>
  <c r="Q1292" i="1"/>
  <c r="Q1302" i="1"/>
  <c r="Q1312" i="1"/>
  <c r="Q1322" i="1"/>
  <c r="Q1332" i="1"/>
  <c r="Q1342" i="1"/>
  <c r="Q1352" i="1"/>
  <c r="Q1362" i="1"/>
  <c r="Q1372" i="1"/>
  <c r="Q1382" i="1"/>
  <c r="Q1392" i="1"/>
  <c r="Q1402" i="1"/>
  <c r="Q1412" i="1"/>
  <c r="Q1422" i="1"/>
  <c r="Q1432" i="1"/>
  <c r="Q1442" i="1"/>
  <c r="Q1452" i="1"/>
  <c r="Q1462" i="1"/>
  <c r="Q1472" i="1"/>
  <c r="Q1482" i="1"/>
  <c r="Q1492" i="1"/>
  <c r="Q1502" i="1"/>
  <c r="Q1512" i="1"/>
  <c r="Q1522" i="1"/>
  <c r="Q1532" i="1"/>
  <c r="Q1542" i="1"/>
  <c r="Q1552" i="1"/>
  <c r="Q1562" i="1"/>
  <c r="Q1572" i="1"/>
  <c r="Q1582" i="1"/>
  <c r="Q1592" i="1"/>
  <c r="Q1602" i="1"/>
  <c r="Q1612" i="1"/>
  <c r="Q1622" i="1"/>
  <c r="Q1632" i="1"/>
  <c r="Q1642" i="1"/>
  <c r="Q1652" i="1"/>
  <c r="Q1662" i="1"/>
  <c r="Q1672" i="1"/>
  <c r="Q1682" i="1"/>
  <c r="Q1692" i="1"/>
  <c r="Q1702" i="1"/>
  <c r="Q1712" i="1"/>
  <c r="Q1722" i="1"/>
  <c r="Q1732" i="1"/>
  <c r="Q1742" i="1"/>
  <c r="Q1752" i="1"/>
  <c r="Q1762" i="1"/>
  <c r="Q1772" i="1"/>
  <c r="Q1782" i="1"/>
  <c r="Q1792" i="1"/>
  <c r="R202" i="1"/>
  <c r="R302" i="1"/>
  <c r="R371" i="1"/>
  <c r="R421" i="1"/>
  <c r="R471" i="1"/>
  <c r="R521" i="1"/>
  <c r="R571" i="1"/>
  <c r="R621" i="1"/>
  <c r="R671" i="1"/>
  <c r="R714" i="1"/>
  <c r="R741" i="1"/>
  <c r="R764" i="1"/>
  <c r="R785" i="1"/>
  <c r="R805" i="1"/>
  <c r="R825" i="1"/>
  <c r="R845" i="1"/>
  <c r="R865" i="1"/>
  <c r="R885" i="1"/>
  <c r="R901" i="1"/>
  <c r="R915" i="1"/>
  <c r="R929" i="1"/>
  <c r="R944" i="1"/>
  <c r="R957" i="1"/>
  <c r="R972" i="1"/>
  <c r="R986" i="1"/>
  <c r="R1001" i="1"/>
  <c r="R1015" i="1"/>
  <c r="R1027" i="1"/>
  <c r="R1040" i="1"/>
  <c r="R1052" i="1"/>
  <c r="R1065" i="1"/>
  <c r="R1077" i="1"/>
  <c r="R1090" i="1"/>
  <c r="R1102" i="1"/>
  <c r="R1115" i="1"/>
  <c r="R1127" i="1"/>
  <c r="R1140" i="1"/>
  <c r="R1152" i="1"/>
  <c r="R1165" i="1"/>
  <c r="R1177" i="1"/>
  <c r="R1190" i="1"/>
  <c r="R1202" i="1"/>
  <c r="R1214" i="1"/>
  <c r="R1225" i="1"/>
  <c r="R1236" i="1"/>
  <c r="R1247" i="1"/>
  <c r="R1258" i="1"/>
  <c r="R1269" i="1"/>
  <c r="R1280" i="1"/>
  <c r="R1291" i="1"/>
  <c r="R1302" i="1"/>
  <c r="R1314" i="1"/>
  <c r="R1325" i="1"/>
  <c r="R1336" i="1"/>
  <c r="R1347" i="1"/>
  <c r="R1358" i="1"/>
  <c r="R1369" i="1"/>
  <c r="R1380" i="1"/>
  <c r="R1391" i="1"/>
  <c r="R1402" i="1"/>
  <c r="R1414" i="1"/>
  <c r="R1425" i="1"/>
  <c r="R1436" i="1"/>
  <c r="R1447" i="1"/>
  <c r="R1458" i="1"/>
  <c r="R1469" i="1"/>
  <c r="R1480" i="1"/>
  <c r="R1491" i="1"/>
  <c r="R1502" i="1"/>
  <c r="R1513" i="1"/>
  <c r="R1523" i="1"/>
  <c r="R1533" i="1"/>
  <c r="R1543" i="1"/>
  <c r="R1553" i="1"/>
  <c r="R1563" i="1"/>
  <c r="R1573" i="1"/>
  <c r="R1583" i="1"/>
  <c r="R1593" i="1"/>
  <c r="R1603" i="1"/>
  <c r="R1613" i="1"/>
  <c r="R1623" i="1"/>
  <c r="R1633" i="1"/>
  <c r="R1643" i="1"/>
  <c r="R1653" i="1"/>
  <c r="R1663" i="1"/>
  <c r="R1673" i="1"/>
  <c r="R1683" i="1"/>
  <c r="R1693" i="1"/>
  <c r="R1703" i="1"/>
  <c r="R1713" i="1"/>
  <c r="R1723" i="1"/>
  <c r="R1733" i="1"/>
  <c r="R1743" i="1"/>
  <c r="R1753" i="1"/>
  <c r="R1763" i="1"/>
  <c r="R1773" i="1"/>
  <c r="R1783" i="1"/>
  <c r="R1793" i="1"/>
  <c r="Q3" i="1"/>
  <c r="Q13" i="1"/>
  <c r="Q23" i="1"/>
  <c r="Q33" i="1"/>
  <c r="Q43" i="1"/>
  <c r="Q53" i="1"/>
  <c r="Q63" i="1"/>
  <c r="Q73" i="1"/>
  <c r="Q83" i="1"/>
  <c r="Q93" i="1"/>
  <c r="Q103" i="1"/>
  <c r="Q113" i="1"/>
  <c r="Q123" i="1"/>
  <c r="Q133" i="1"/>
  <c r="Q143" i="1"/>
  <c r="Q153" i="1"/>
  <c r="Q163" i="1"/>
  <c r="Q173" i="1"/>
  <c r="Q183" i="1"/>
  <c r="Q193" i="1"/>
  <c r="Q203" i="1"/>
  <c r="Q213" i="1"/>
  <c r="Q223" i="1"/>
  <c r="Q233" i="1"/>
  <c r="Q243" i="1"/>
  <c r="Q253" i="1"/>
  <c r="Q263" i="1"/>
  <c r="Q273" i="1"/>
  <c r="Q283" i="1"/>
  <c r="Q293" i="1"/>
  <c r="Q303" i="1"/>
  <c r="Q313" i="1"/>
  <c r="Q323" i="1"/>
  <c r="Q333" i="1"/>
  <c r="Q343" i="1"/>
  <c r="Q353" i="1"/>
  <c r="Q363" i="1"/>
  <c r="Q373" i="1"/>
  <c r="Q383" i="1"/>
  <c r="Q393" i="1"/>
  <c r="Q403" i="1"/>
  <c r="Q413" i="1"/>
  <c r="Q423" i="1"/>
  <c r="Q433" i="1"/>
  <c r="Q443" i="1"/>
  <c r="Q453" i="1"/>
  <c r="Q463" i="1"/>
  <c r="Q473" i="1"/>
  <c r="Q483" i="1"/>
  <c r="Q493" i="1"/>
  <c r="Q503" i="1"/>
  <c r="Q513" i="1"/>
  <c r="Q523" i="1"/>
  <c r="Q533" i="1"/>
  <c r="Q543" i="1"/>
  <c r="Q553" i="1"/>
  <c r="Q563" i="1"/>
  <c r="Q573" i="1"/>
  <c r="Q583" i="1"/>
  <c r="Q593" i="1"/>
  <c r="Q603" i="1"/>
  <c r="Q613" i="1"/>
  <c r="Q623" i="1"/>
  <c r="Q633" i="1"/>
  <c r="Q643" i="1"/>
  <c r="Q653" i="1"/>
  <c r="Q663" i="1"/>
  <c r="Q673" i="1"/>
  <c r="Q683" i="1"/>
  <c r="Q693" i="1"/>
  <c r="Q703" i="1"/>
  <c r="Q713" i="1"/>
  <c r="Q723" i="1"/>
  <c r="Q733" i="1"/>
  <c r="Q743" i="1"/>
  <c r="Q753" i="1"/>
  <c r="Q763" i="1"/>
  <c r="Q773" i="1"/>
  <c r="Q783" i="1"/>
  <c r="Q793" i="1"/>
  <c r="Q803" i="1"/>
  <c r="Q813" i="1"/>
  <c r="Q823" i="1"/>
  <c r="Q833" i="1"/>
  <c r="Q843" i="1"/>
  <c r="Q853" i="1"/>
  <c r="Q863" i="1"/>
  <c r="Q873" i="1"/>
  <c r="Q883" i="1"/>
  <c r="Q893" i="1"/>
  <c r="Q903" i="1"/>
  <c r="Q913" i="1"/>
  <c r="Q923" i="1"/>
  <c r="Q933" i="1"/>
  <c r="Q943" i="1"/>
  <c r="Q953" i="1"/>
  <c r="Q963" i="1"/>
  <c r="Q973" i="1"/>
  <c r="Q983" i="1"/>
  <c r="Q993" i="1"/>
  <c r="Q1003" i="1"/>
  <c r="Q1013" i="1"/>
  <c r="Q1023" i="1"/>
  <c r="Q1033" i="1"/>
  <c r="Q1043" i="1"/>
  <c r="Q1053" i="1"/>
  <c r="Q1063" i="1"/>
  <c r="Q1073" i="1"/>
  <c r="Q1083" i="1"/>
  <c r="Q1093" i="1"/>
  <c r="Q1103" i="1"/>
  <c r="Q1113" i="1"/>
  <c r="Q1123" i="1"/>
  <c r="Q1133" i="1"/>
  <c r="Q1143" i="1"/>
  <c r="Q1153" i="1"/>
  <c r="Q1163" i="1"/>
  <c r="Q1173" i="1"/>
  <c r="Q1183" i="1"/>
  <c r="Q1193" i="1"/>
  <c r="Q1203" i="1"/>
  <c r="Q1213" i="1"/>
  <c r="Q1223" i="1"/>
  <c r="Q1233" i="1"/>
  <c r="Q1243" i="1"/>
  <c r="Q1253" i="1"/>
  <c r="Q1263" i="1"/>
  <c r="Q1273" i="1"/>
  <c r="Q1283" i="1"/>
  <c r="Q1293" i="1"/>
  <c r="Q1303" i="1"/>
  <c r="Q1313" i="1"/>
  <c r="Q1323" i="1"/>
  <c r="Q1333" i="1"/>
  <c r="Q1343" i="1"/>
  <c r="Q1353" i="1"/>
  <c r="Q1363" i="1"/>
  <c r="Q1373" i="1"/>
  <c r="Q1383" i="1"/>
  <c r="Q1393" i="1"/>
  <c r="Q1403" i="1"/>
  <c r="Q1413" i="1"/>
  <c r="Q1423" i="1"/>
  <c r="Q1433" i="1"/>
  <c r="Q1443" i="1"/>
  <c r="Q1453" i="1"/>
  <c r="Q1463" i="1"/>
  <c r="Q1473" i="1"/>
  <c r="Q1483" i="1"/>
  <c r="Q1493" i="1"/>
  <c r="Q1503" i="1"/>
  <c r="Q1513" i="1"/>
  <c r="Q1523" i="1"/>
  <c r="Q1533" i="1"/>
  <c r="Q1543" i="1"/>
  <c r="R212" i="1"/>
  <c r="R312" i="1"/>
  <c r="R372" i="1"/>
  <c r="R422" i="1"/>
  <c r="R472" i="1"/>
  <c r="R522" i="1"/>
  <c r="R572" i="1"/>
  <c r="R622" i="1"/>
  <c r="R672" i="1"/>
  <c r="R716" i="1"/>
  <c r="R742" i="1"/>
  <c r="R766" i="1"/>
  <c r="R786" i="1"/>
  <c r="R806" i="1"/>
  <c r="R826" i="1"/>
  <c r="R846" i="1"/>
  <c r="R866" i="1"/>
  <c r="R886" i="1"/>
  <c r="R902" i="1"/>
  <c r="R916" i="1"/>
  <c r="R931" i="1"/>
  <c r="R945" i="1"/>
  <c r="R959" i="1"/>
  <c r="R974" i="1"/>
  <c r="R987" i="1"/>
  <c r="R1002" i="1"/>
  <c r="R1016" i="1"/>
  <c r="R1029" i="1"/>
  <c r="R1041" i="1"/>
  <c r="R1054" i="1"/>
  <c r="R1066" i="1"/>
  <c r="R1079" i="1"/>
  <c r="R1091" i="1"/>
  <c r="R1104" i="1"/>
  <c r="R1116" i="1"/>
  <c r="R1129" i="1"/>
  <c r="R1141" i="1"/>
  <c r="R1154" i="1"/>
  <c r="R1166" i="1"/>
  <c r="R1179" i="1"/>
  <c r="R1191" i="1"/>
  <c r="R1204" i="1"/>
  <c r="R1215" i="1"/>
  <c r="R1226" i="1"/>
  <c r="R1237" i="1"/>
  <c r="R1248" i="1"/>
  <c r="R1259" i="1"/>
  <c r="R1270" i="1"/>
  <c r="R1281" i="1"/>
  <c r="R1292" i="1"/>
  <c r="R1304" i="1"/>
  <c r="R1315" i="1"/>
  <c r="R1326" i="1"/>
  <c r="R1337" i="1"/>
  <c r="R1348" i="1"/>
  <c r="R1359" i="1"/>
  <c r="R1370" i="1"/>
  <c r="R1381" i="1"/>
  <c r="R1392" i="1"/>
  <c r="R1404" i="1"/>
  <c r="R1415" i="1"/>
  <c r="R1426" i="1"/>
  <c r="R1437" i="1"/>
  <c r="R1448" i="1"/>
  <c r="R1459" i="1"/>
  <c r="R1470" i="1"/>
  <c r="R1481" i="1"/>
  <c r="R1492" i="1"/>
  <c r="R1504" i="1"/>
  <c r="R1514" i="1"/>
  <c r="R1524" i="1"/>
  <c r="R1534" i="1"/>
  <c r="R1544" i="1"/>
  <c r="R1554" i="1"/>
  <c r="R1564" i="1"/>
  <c r="R1574" i="1"/>
  <c r="R1584" i="1"/>
  <c r="R1594" i="1"/>
  <c r="R1604" i="1"/>
  <c r="R1614" i="1"/>
  <c r="R1624" i="1"/>
  <c r="R1634" i="1"/>
  <c r="R1644" i="1"/>
  <c r="R1654" i="1"/>
  <c r="R1664" i="1"/>
  <c r="R1674" i="1"/>
  <c r="R1684" i="1"/>
  <c r="R1694" i="1"/>
  <c r="R1704" i="1"/>
  <c r="R1714" i="1"/>
  <c r="R1724" i="1"/>
  <c r="R1734" i="1"/>
  <c r="R1744" i="1"/>
  <c r="R1754" i="1"/>
  <c r="R1764" i="1"/>
  <c r="R1774" i="1"/>
  <c r="R1784" i="1"/>
  <c r="R1794" i="1"/>
  <c r="Q4" i="1"/>
  <c r="Q14" i="1"/>
  <c r="Q24" i="1"/>
  <c r="Q34" i="1"/>
  <c r="Q44" i="1"/>
  <c r="Q54" i="1"/>
  <c r="Q64" i="1"/>
  <c r="Q74" i="1"/>
  <c r="Q84" i="1"/>
  <c r="Q94" i="1"/>
  <c r="Q104" i="1"/>
  <c r="Q114" i="1"/>
  <c r="Q124" i="1"/>
  <c r="Q134" i="1"/>
  <c r="Q144" i="1"/>
  <c r="Q154" i="1"/>
  <c r="Q164" i="1"/>
  <c r="Q174" i="1"/>
  <c r="Q184" i="1"/>
  <c r="Q194" i="1"/>
  <c r="Q204" i="1"/>
  <c r="Q214" i="1"/>
  <c r="Q224" i="1"/>
  <c r="Q234" i="1"/>
  <c r="Q244" i="1"/>
  <c r="Q254" i="1"/>
  <c r="Q264" i="1"/>
  <c r="Q274" i="1"/>
  <c r="Q284" i="1"/>
  <c r="Q294" i="1"/>
  <c r="Q304" i="1"/>
  <c r="Q314" i="1"/>
  <c r="Q324" i="1"/>
  <c r="Q334" i="1"/>
  <c r="Q344" i="1"/>
  <c r="Q354" i="1"/>
  <c r="Q364" i="1"/>
  <c r="Q374" i="1"/>
  <c r="Q384" i="1"/>
  <c r="Q394" i="1"/>
  <c r="Q404" i="1"/>
  <c r="Q414" i="1"/>
  <c r="Q424" i="1"/>
  <c r="Q434" i="1"/>
  <c r="Q444" i="1"/>
  <c r="Q454" i="1"/>
  <c r="Q464" i="1"/>
  <c r="Q474" i="1"/>
  <c r="Q484" i="1"/>
  <c r="Q494" i="1"/>
  <c r="Q504" i="1"/>
  <c r="Q514" i="1"/>
  <c r="Q524" i="1"/>
  <c r="Q534" i="1"/>
  <c r="Q544" i="1"/>
  <c r="Q554" i="1"/>
  <c r="Q564" i="1"/>
  <c r="Q574" i="1"/>
  <c r="Q584" i="1"/>
  <c r="Q594" i="1"/>
  <c r="Q604" i="1"/>
  <c r="Q614" i="1"/>
  <c r="Q624" i="1"/>
  <c r="Q634" i="1"/>
  <c r="Q644" i="1"/>
  <c r="Q654" i="1"/>
  <c r="Q664" i="1"/>
  <c r="Q674" i="1"/>
  <c r="Q684" i="1"/>
  <c r="Q694" i="1"/>
  <c r="Q704" i="1"/>
  <c r="Q714" i="1"/>
  <c r="Q724" i="1"/>
  <c r="Q734" i="1"/>
  <c r="Q744" i="1"/>
  <c r="Q754" i="1"/>
  <c r="Q764" i="1"/>
  <c r="Q774" i="1"/>
  <c r="Q784" i="1"/>
  <c r="Q794" i="1"/>
  <c r="Q804" i="1"/>
  <c r="Q814" i="1"/>
  <c r="Q824" i="1"/>
  <c r="Q834" i="1"/>
  <c r="Q844" i="1"/>
  <c r="R222" i="1"/>
  <c r="R322" i="1"/>
  <c r="R381" i="1"/>
  <c r="R431" i="1"/>
  <c r="R481" i="1"/>
  <c r="R531" i="1"/>
  <c r="R581" i="1"/>
  <c r="R631" i="1"/>
  <c r="R681" i="1"/>
  <c r="R721" i="1"/>
  <c r="R744" i="1"/>
  <c r="R771" i="1"/>
  <c r="R791" i="1"/>
  <c r="R811" i="1"/>
  <c r="R831" i="1"/>
  <c r="R851" i="1"/>
  <c r="R871" i="1"/>
  <c r="R887" i="1"/>
  <c r="R904" i="1"/>
  <c r="R917" i="1"/>
  <c r="R932" i="1"/>
  <c r="R946" i="1"/>
  <c r="R961" i="1"/>
  <c r="R975" i="1"/>
  <c r="R989" i="1"/>
  <c r="R1004" i="1"/>
  <c r="R1017" i="1"/>
  <c r="R1030" i="1"/>
  <c r="R1042" i="1"/>
  <c r="R1055" i="1"/>
  <c r="R1067" i="1"/>
  <c r="R1080" i="1"/>
  <c r="R1092" i="1"/>
  <c r="R1105" i="1"/>
  <c r="R1117" i="1"/>
  <c r="R1130" i="1"/>
  <c r="R1142" i="1"/>
  <c r="R1155" i="1"/>
  <c r="R1167" i="1"/>
  <c r="R1180" i="1"/>
  <c r="R1192" i="1"/>
  <c r="R1205" i="1"/>
  <c r="R1216" i="1"/>
  <c r="R1227" i="1"/>
  <c r="R1238" i="1"/>
  <c r="R1249" i="1"/>
  <c r="R1260" i="1"/>
  <c r="R1271" i="1"/>
  <c r="R1282" i="1"/>
  <c r="R1294" i="1"/>
  <c r="R1305" i="1"/>
  <c r="R1316" i="1"/>
  <c r="R1327" i="1"/>
  <c r="R1338" i="1"/>
  <c r="R1349" i="1"/>
  <c r="R1360" i="1"/>
  <c r="R1371" i="1"/>
  <c r="R1382" i="1"/>
  <c r="R1394" i="1"/>
  <c r="R1405" i="1"/>
  <c r="R1416" i="1"/>
  <c r="R1427" i="1"/>
  <c r="R1438" i="1"/>
  <c r="R1449" i="1"/>
  <c r="R1460" i="1"/>
  <c r="R1471" i="1"/>
  <c r="R1482" i="1"/>
  <c r="R1494" i="1"/>
  <c r="R1505" i="1"/>
  <c r="R1515" i="1"/>
  <c r="R1525" i="1"/>
  <c r="R1535" i="1"/>
  <c r="R1545" i="1"/>
  <c r="R1555" i="1"/>
  <c r="R1565" i="1"/>
  <c r="R1575" i="1"/>
  <c r="R1585" i="1"/>
  <c r="R1595" i="1"/>
  <c r="R1605" i="1"/>
  <c r="R1615" i="1"/>
  <c r="R1625" i="1"/>
  <c r="R1635" i="1"/>
  <c r="R1645" i="1"/>
  <c r="R1655" i="1"/>
  <c r="R1665" i="1"/>
  <c r="R1675" i="1"/>
  <c r="R1685" i="1"/>
  <c r="R1695" i="1"/>
  <c r="R1705" i="1"/>
  <c r="R1715" i="1"/>
  <c r="R1725" i="1"/>
  <c r="R1735" i="1"/>
  <c r="R1745" i="1"/>
  <c r="R1755" i="1"/>
  <c r="R1765" i="1"/>
  <c r="R1775" i="1"/>
  <c r="R1785" i="1"/>
  <c r="R1795" i="1"/>
  <c r="Q5" i="1"/>
  <c r="Q15" i="1"/>
  <c r="Q25" i="1"/>
  <c r="Q35" i="1"/>
  <c r="Q45" i="1"/>
  <c r="Q55" i="1"/>
  <c r="Q65" i="1"/>
  <c r="Q75" i="1"/>
  <c r="Q85" i="1"/>
  <c r="Q95" i="1"/>
  <c r="Q105" i="1"/>
  <c r="Q115" i="1"/>
  <c r="Q125" i="1"/>
  <c r="Q135" i="1"/>
  <c r="Q145" i="1"/>
  <c r="Q155" i="1"/>
  <c r="Q165" i="1"/>
  <c r="Q175" i="1"/>
  <c r="Q185" i="1"/>
  <c r="Q195" i="1"/>
  <c r="Q205" i="1"/>
  <c r="Q215" i="1"/>
  <c r="Q225" i="1"/>
  <c r="Q235" i="1"/>
  <c r="Q245" i="1"/>
  <c r="Q255" i="1"/>
  <c r="Q265" i="1"/>
  <c r="Q275" i="1"/>
  <c r="Q285" i="1"/>
  <c r="Q295" i="1"/>
  <c r="Q305" i="1"/>
  <c r="Q315" i="1"/>
  <c r="Q325" i="1"/>
  <c r="Q335" i="1"/>
  <c r="Q345" i="1"/>
  <c r="Q355" i="1"/>
  <c r="Q365" i="1"/>
  <c r="Q375" i="1"/>
  <c r="Q385" i="1"/>
  <c r="Q395" i="1"/>
  <c r="Q405" i="1"/>
  <c r="Q415" i="1"/>
  <c r="Q425" i="1"/>
  <c r="Q435" i="1"/>
  <c r="Q445" i="1"/>
  <c r="Q455" i="1"/>
  <c r="Q465" i="1"/>
  <c r="Q475" i="1"/>
  <c r="Q485" i="1"/>
  <c r="Q495" i="1"/>
  <c r="Q505" i="1"/>
  <c r="Q515" i="1"/>
  <c r="Q525" i="1"/>
  <c r="Q535" i="1"/>
  <c r="Q545" i="1"/>
  <c r="Q555" i="1"/>
  <c r="Q565" i="1"/>
  <c r="Q575" i="1"/>
  <c r="Q585" i="1"/>
  <c r="Q595" i="1"/>
  <c r="Q605" i="1"/>
  <c r="Q615" i="1"/>
  <c r="Q625" i="1"/>
  <c r="Q635" i="1"/>
  <c r="Q645" i="1"/>
  <c r="Q655" i="1"/>
  <c r="Q665" i="1"/>
  <c r="Q675" i="1"/>
  <c r="Q685" i="1"/>
  <c r="Q695" i="1"/>
  <c r="Q705" i="1"/>
  <c r="Q715" i="1"/>
  <c r="Q725" i="1"/>
  <c r="Q735" i="1"/>
  <c r="Q745" i="1"/>
  <c r="Q755" i="1"/>
  <c r="Q765" i="1"/>
  <c r="Q775" i="1"/>
  <c r="Q785" i="1"/>
  <c r="Q795" i="1"/>
  <c r="Q805" i="1"/>
  <c r="Q815" i="1"/>
  <c r="Q825" i="1"/>
  <c r="Q835" i="1"/>
  <c r="Q845" i="1"/>
  <c r="Q855" i="1"/>
  <c r="Q865" i="1"/>
  <c r="Q875" i="1"/>
  <c r="Q885" i="1"/>
  <c r="Q895" i="1"/>
  <c r="Q905" i="1"/>
  <c r="Q915" i="1"/>
  <c r="Q925" i="1"/>
  <c r="Q935" i="1"/>
  <c r="Q945" i="1"/>
  <c r="Q955" i="1"/>
  <c r="Q965" i="1"/>
  <c r="Q975" i="1"/>
  <c r="Q985" i="1"/>
  <c r="Q995" i="1"/>
  <c r="Q1005" i="1"/>
  <c r="Q1015" i="1"/>
  <c r="Q1025" i="1"/>
  <c r="Q1035" i="1"/>
  <c r="Q1045" i="1"/>
  <c r="Q1055" i="1"/>
  <c r="Q1065" i="1"/>
  <c r="Q1075" i="1"/>
  <c r="Q1085" i="1"/>
  <c r="Q1095" i="1"/>
  <c r="Q1105" i="1"/>
  <c r="Q1115" i="1"/>
  <c r="Q1125" i="1"/>
  <c r="Q1135" i="1"/>
  <c r="Q1145" i="1"/>
  <c r="Q1155" i="1"/>
  <c r="Q1165" i="1"/>
  <c r="Q1175" i="1"/>
  <c r="Q1185" i="1"/>
  <c r="Q1195" i="1"/>
  <c r="Q1205" i="1"/>
  <c r="Q1215" i="1"/>
  <c r="Q1225" i="1"/>
  <c r="Q1235" i="1"/>
  <c r="Q1245" i="1"/>
  <c r="Q1255" i="1"/>
  <c r="Q1265" i="1"/>
  <c r="Q1275" i="1"/>
  <c r="Q1285" i="1"/>
  <c r="Q1295" i="1"/>
  <c r="Q1305" i="1"/>
  <c r="Q1315" i="1"/>
  <c r="Q1325" i="1"/>
  <c r="Q1335" i="1"/>
  <c r="Q1345" i="1"/>
  <c r="Q1355" i="1"/>
  <c r="Q1365" i="1"/>
  <c r="Q1375" i="1"/>
  <c r="Q1385" i="1"/>
  <c r="Q1395" i="1"/>
  <c r="Q1405" i="1"/>
  <c r="Q1415" i="1"/>
  <c r="Q1425" i="1"/>
  <c r="Q1435" i="1"/>
  <c r="Q1445" i="1"/>
  <c r="Q1455" i="1"/>
  <c r="Q1465" i="1"/>
  <c r="Q1475" i="1"/>
  <c r="Q1485" i="1"/>
  <c r="Q1495" i="1"/>
  <c r="Q1505" i="1"/>
  <c r="Q1515" i="1"/>
  <c r="Q1525" i="1"/>
  <c r="Q1535" i="1"/>
  <c r="Q1545" i="1"/>
  <c r="Q1555" i="1"/>
  <c r="Q1565" i="1"/>
  <c r="Q854" i="1"/>
  <c r="Q954" i="1"/>
  <c r="Q1054" i="1"/>
  <c r="Q1138" i="1"/>
  <c r="Q1188" i="1"/>
  <c r="Q1224" i="1"/>
  <c r="Q1257" i="1"/>
  <c r="Q1288" i="1"/>
  <c r="Q1318" i="1"/>
  <c r="Q1346" i="1"/>
  <c r="Q1368" i="1"/>
  <c r="Q1396" i="1"/>
  <c r="Q1418" i="1"/>
  <c r="Q1446" i="1"/>
  <c r="Q1468" i="1"/>
  <c r="Q1488" i="1"/>
  <c r="Q1508" i="1"/>
  <c r="Q1528" i="1"/>
  <c r="Q1548" i="1"/>
  <c r="Q1566" i="1"/>
  <c r="Q1581" i="1"/>
  <c r="Q1595" i="1"/>
  <c r="Q1608" i="1"/>
  <c r="Q1624" i="1"/>
  <c r="Q1637" i="1"/>
  <c r="Q1653" i="1"/>
  <c r="Q1666" i="1"/>
  <c r="Q1681" i="1"/>
  <c r="Q1695" i="1"/>
  <c r="Q1708" i="1"/>
  <c r="Q1724" i="1"/>
  <c r="Q1737" i="1"/>
  <c r="Q1753" i="1"/>
  <c r="Q1766" i="1"/>
  <c r="Q1781" i="1"/>
  <c r="Q1795" i="1"/>
  <c r="P7" i="1"/>
  <c r="P21" i="1"/>
  <c r="P33" i="1"/>
  <c r="P45" i="1"/>
  <c r="P57" i="1"/>
  <c r="P71" i="1"/>
  <c r="P83" i="1"/>
  <c r="P95" i="1"/>
  <c r="P107" i="1"/>
  <c r="P121" i="1"/>
  <c r="P133" i="1"/>
  <c r="P145" i="1"/>
  <c r="P157" i="1"/>
  <c r="P171" i="1"/>
  <c r="P183" i="1"/>
  <c r="P195" i="1"/>
  <c r="P207" i="1"/>
  <c r="P221" i="1"/>
  <c r="P233" i="1"/>
  <c r="P245" i="1"/>
  <c r="P257" i="1"/>
  <c r="P271" i="1"/>
  <c r="P283" i="1"/>
  <c r="P295" i="1"/>
  <c r="P306" i="1"/>
  <c r="P317" i="1"/>
  <c r="P328" i="1"/>
  <c r="P340" i="1"/>
  <c r="P351" i="1"/>
  <c r="P362" i="1"/>
  <c r="P373" i="1"/>
  <c r="P384" i="1"/>
  <c r="P395" i="1"/>
  <c r="P405" i="1"/>
  <c r="P415" i="1"/>
  <c r="P425" i="1"/>
  <c r="P435" i="1"/>
  <c r="P445" i="1"/>
  <c r="P455" i="1"/>
  <c r="P465" i="1"/>
  <c r="P475" i="1"/>
  <c r="P485" i="1"/>
  <c r="P495" i="1"/>
  <c r="P505" i="1"/>
  <c r="P515" i="1"/>
  <c r="P525" i="1"/>
  <c r="P535" i="1"/>
  <c r="P545" i="1"/>
  <c r="P555" i="1"/>
  <c r="P565" i="1"/>
  <c r="P575" i="1"/>
  <c r="P585" i="1"/>
  <c r="P595" i="1"/>
  <c r="P605" i="1"/>
  <c r="P615" i="1"/>
  <c r="P625" i="1"/>
  <c r="P635" i="1"/>
  <c r="P645" i="1"/>
  <c r="P655" i="1"/>
  <c r="P665" i="1"/>
  <c r="P675" i="1"/>
  <c r="P685" i="1"/>
  <c r="P695" i="1"/>
  <c r="P705" i="1"/>
  <c r="P715" i="1"/>
  <c r="P725" i="1"/>
  <c r="P735" i="1"/>
  <c r="P745" i="1"/>
  <c r="P755" i="1"/>
  <c r="P765" i="1"/>
  <c r="P775" i="1"/>
  <c r="P785" i="1"/>
  <c r="P795" i="1"/>
  <c r="P805" i="1"/>
  <c r="P815" i="1"/>
  <c r="P825" i="1"/>
  <c r="P835" i="1"/>
  <c r="P845" i="1"/>
  <c r="P855" i="1"/>
  <c r="P865" i="1"/>
  <c r="P875" i="1"/>
  <c r="P885" i="1"/>
  <c r="P895" i="1"/>
  <c r="P905" i="1"/>
  <c r="P915" i="1"/>
  <c r="P925" i="1"/>
  <c r="P935" i="1"/>
  <c r="P945" i="1"/>
  <c r="P955" i="1"/>
  <c r="P965" i="1"/>
  <c r="P975" i="1"/>
  <c r="P985" i="1"/>
  <c r="P995" i="1"/>
  <c r="P1005" i="1"/>
  <c r="P1015" i="1"/>
  <c r="P1025" i="1"/>
  <c r="P1035" i="1"/>
  <c r="P1045" i="1"/>
  <c r="P1055" i="1"/>
  <c r="P1065" i="1"/>
  <c r="P1075" i="1"/>
  <c r="P1085" i="1"/>
  <c r="P1095" i="1"/>
  <c r="P1105" i="1"/>
  <c r="P1115" i="1"/>
  <c r="P1125" i="1"/>
  <c r="P1135" i="1"/>
  <c r="P1145" i="1"/>
  <c r="P1155" i="1"/>
  <c r="P1165" i="1"/>
  <c r="P1175" i="1"/>
  <c r="P1185" i="1"/>
  <c r="P1195" i="1"/>
  <c r="P1205" i="1"/>
  <c r="P1215" i="1"/>
  <c r="P1225" i="1"/>
  <c r="P1235" i="1"/>
  <c r="P1245" i="1"/>
  <c r="P1255" i="1"/>
  <c r="P1265" i="1"/>
  <c r="P1275" i="1"/>
  <c r="P1285" i="1"/>
  <c r="P1295" i="1"/>
  <c r="P1305" i="1"/>
  <c r="P1315" i="1"/>
  <c r="P1325" i="1"/>
  <c r="P1335" i="1"/>
  <c r="P1345" i="1"/>
  <c r="P1355" i="1"/>
  <c r="P1365" i="1"/>
  <c r="P1375" i="1"/>
  <c r="P1385" i="1"/>
  <c r="P1395" i="1"/>
  <c r="P1405" i="1"/>
  <c r="P1415" i="1"/>
  <c r="P1425" i="1"/>
  <c r="P1435" i="1"/>
  <c r="P1445" i="1"/>
  <c r="P1455" i="1"/>
  <c r="P1465" i="1"/>
  <c r="P1475" i="1"/>
  <c r="P1485" i="1"/>
  <c r="P1495" i="1"/>
  <c r="P1505" i="1"/>
  <c r="P1515" i="1"/>
  <c r="P1525" i="1"/>
  <c r="P1535" i="1"/>
  <c r="P1545" i="1"/>
  <c r="P1555" i="1"/>
  <c r="P1565" i="1"/>
  <c r="P1575" i="1"/>
  <c r="P1585" i="1"/>
  <c r="P1595" i="1"/>
  <c r="P1605" i="1"/>
  <c r="P1615" i="1"/>
  <c r="P1625" i="1"/>
  <c r="P1635" i="1"/>
  <c r="P1645" i="1"/>
  <c r="P1655" i="1"/>
  <c r="P1665" i="1"/>
  <c r="P1675" i="1"/>
  <c r="P1685" i="1"/>
  <c r="P1695" i="1"/>
  <c r="P1705" i="1"/>
  <c r="P1715" i="1"/>
  <c r="P1725" i="1"/>
  <c r="P1735" i="1"/>
  <c r="P1745" i="1"/>
  <c r="P1755" i="1"/>
  <c r="P1765" i="1"/>
  <c r="P1775" i="1"/>
  <c r="P1785" i="1"/>
  <c r="P1795" i="1"/>
  <c r="O5" i="1"/>
  <c r="O15" i="1"/>
  <c r="O25" i="1"/>
  <c r="O35" i="1"/>
  <c r="O45" i="1"/>
  <c r="O55" i="1"/>
  <c r="O65" i="1"/>
  <c r="O75" i="1"/>
  <c r="O85" i="1"/>
  <c r="O95" i="1"/>
  <c r="O105" i="1"/>
  <c r="O115" i="1"/>
  <c r="O125" i="1"/>
  <c r="O135" i="1"/>
  <c r="O145" i="1"/>
  <c r="O155" i="1"/>
  <c r="O165" i="1"/>
  <c r="O175" i="1"/>
  <c r="O185" i="1"/>
  <c r="O195" i="1"/>
  <c r="O205" i="1"/>
  <c r="O215" i="1"/>
  <c r="O225" i="1"/>
  <c r="O235" i="1"/>
  <c r="O245" i="1"/>
  <c r="O255" i="1"/>
  <c r="O265" i="1"/>
  <c r="O275" i="1"/>
  <c r="O285" i="1"/>
  <c r="O295" i="1"/>
  <c r="O305" i="1"/>
  <c r="O315" i="1"/>
  <c r="Q864" i="1"/>
  <c r="Q964" i="1"/>
  <c r="Q1064" i="1"/>
  <c r="Q1144" i="1"/>
  <c r="Q1194" i="1"/>
  <c r="Q1227" i="1"/>
  <c r="Q1258" i="1"/>
  <c r="Q1294" i="1"/>
  <c r="Q1324" i="1"/>
  <c r="Q1347" i="1"/>
  <c r="Q1374" i="1"/>
  <c r="Q1397" i="1"/>
  <c r="Q1424" i="1"/>
  <c r="Q1447" i="1"/>
  <c r="Q1471" i="1"/>
  <c r="Q1491" i="1"/>
  <c r="Q1511" i="1"/>
  <c r="Q1531" i="1"/>
  <c r="Q1551" i="1"/>
  <c r="Q1567" i="1"/>
  <c r="Q1583" i="1"/>
  <c r="Q1596" i="1"/>
  <c r="Q1611" i="1"/>
  <c r="Q1625" i="1"/>
  <c r="Q1638" i="1"/>
  <c r="Q1654" i="1"/>
  <c r="Q1667" i="1"/>
  <c r="Q1683" i="1"/>
  <c r="Q1696" i="1"/>
  <c r="Q1711" i="1"/>
  <c r="Q1725" i="1"/>
  <c r="Q1738" i="1"/>
  <c r="Q1754" i="1"/>
  <c r="Q1767" i="1"/>
  <c r="Q1783" i="1"/>
  <c r="Q1796" i="1"/>
  <c r="P8" i="1"/>
  <c r="P22" i="1"/>
  <c r="P34" i="1"/>
  <c r="P46" i="1"/>
  <c r="P58" i="1"/>
  <c r="P72" i="1"/>
  <c r="P84" i="1"/>
  <c r="P96" i="1"/>
  <c r="P108" i="1"/>
  <c r="P122" i="1"/>
  <c r="P134" i="1"/>
  <c r="P146" i="1"/>
  <c r="P158" i="1"/>
  <c r="P172" i="1"/>
  <c r="P184" i="1"/>
  <c r="P196" i="1"/>
  <c r="P208" i="1"/>
  <c r="P222" i="1"/>
  <c r="P234" i="1"/>
  <c r="P246" i="1"/>
  <c r="P258" i="1"/>
  <c r="P272" i="1"/>
  <c r="P284" i="1"/>
  <c r="P296" i="1"/>
  <c r="P307" i="1"/>
  <c r="P318" i="1"/>
  <c r="P330" i="1"/>
  <c r="P341" i="1"/>
  <c r="P352" i="1"/>
  <c r="P363" i="1"/>
  <c r="P374" i="1"/>
  <c r="P385" i="1"/>
  <c r="P396" i="1"/>
  <c r="P406" i="1"/>
  <c r="P416" i="1"/>
  <c r="P426" i="1"/>
  <c r="P436" i="1"/>
  <c r="P446" i="1"/>
  <c r="P456" i="1"/>
  <c r="P466" i="1"/>
  <c r="P476" i="1"/>
  <c r="P486" i="1"/>
  <c r="P496" i="1"/>
  <c r="P506" i="1"/>
  <c r="P516" i="1"/>
  <c r="P526" i="1"/>
  <c r="P536" i="1"/>
  <c r="P546" i="1"/>
  <c r="P556" i="1"/>
  <c r="P566" i="1"/>
  <c r="P576" i="1"/>
  <c r="P586" i="1"/>
  <c r="P596" i="1"/>
  <c r="P606" i="1"/>
  <c r="P616" i="1"/>
  <c r="P626" i="1"/>
  <c r="P636" i="1"/>
  <c r="P646" i="1"/>
  <c r="P656" i="1"/>
  <c r="P666" i="1"/>
  <c r="P676" i="1"/>
  <c r="P686" i="1"/>
  <c r="P696" i="1"/>
  <c r="P706" i="1"/>
  <c r="P716" i="1"/>
  <c r="P726" i="1"/>
  <c r="P736" i="1"/>
  <c r="P746" i="1"/>
  <c r="P756" i="1"/>
  <c r="P766" i="1"/>
  <c r="P776" i="1"/>
  <c r="P786" i="1"/>
  <c r="P796" i="1"/>
  <c r="P806" i="1"/>
  <c r="P816" i="1"/>
  <c r="P826" i="1"/>
  <c r="P836" i="1"/>
  <c r="P846" i="1"/>
  <c r="P856" i="1"/>
  <c r="P866" i="1"/>
  <c r="P876" i="1"/>
  <c r="P886" i="1"/>
  <c r="P896" i="1"/>
  <c r="P906" i="1"/>
  <c r="P916" i="1"/>
  <c r="P926" i="1"/>
  <c r="P936" i="1"/>
  <c r="P946" i="1"/>
  <c r="P956" i="1"/>
  <c r="P966" i="1"/>
  <c r="P976" i="1"/>
  <c r="P986" i="1"/>
  <c r="P996" i="1"/>
  <c r="P1006" i="1"/>
  <c r="P1016" i="1"/>
  <c r="P1026" i="1"/>
  <c r="P1036" i="1"/>
  <c r="P1046" i="1"/>
  <c r="P1056" i="1"/>
  <c r="P1066" i="1"/>
  <c r="P1076" i="1"/>
  <c r="P1086" i="1"/>
  <c r="P1096" i="1"/>
  <c r="P1106" i="1"/>
  <c r="P1116" i="1"/>
  <c r="P1126" i="1"/>
  <c r="P1136" i="1"/>
  <c r="P1146" i="1"/>
  <c r="P1156" i="1"/>
  <c r="P1166" i="1"/>
  <c r="P1176" i="1"/>
  <c r="P1186" i="1"/>
  <c r="P1196" i="1"/>
  <c r="P1206" i="1"/>
  <c r="P1216" i="1"/>
  <c r="P1226" i="1"/>
  <c r="P1236" i="1"/>
  <c r="P1246" i="1"/>
  <c r="P1256" i="1"/>
  <c r="P1266" i="1"/>
  <c r="P1276" i="1"/>
  <c r="P1286" i="1"/>
  <c r="P1296" i="1"/>
  <c r="P1306" i="1"/>
  <c r="P1316" i="1"/>
  <c r="P1326" i="1"/>
  <c r="P1336" i="1"/>
  <c r="P1346" i="1"/>
  <c r="P1356" i="1"/>
  <c r="P1366" i="1"/>
  <c r="P1376" i="1"/>
  <c r="P1386" i="1"/>
  <c r="P1396" i="1"/>
  <c r="P1406" i="1"/>
  <c r="P1416" i="1"/>
  <c r="P1426" i="1"/>
  <c r="P1436" i="1"/>
  <c r="P1446" i="1"/>
  <c r="P1456" i="1"/>
  <c r="P1466" i="1"/>
  <c r="P1476" i="1"/>
  <c r="P1486" i="1"/>
  <c r="P1496" i="1"/>
  <c r="P1506" i="1"/>
  <c r="P1516" i="1"/>
  <c r="P1526" i="1"/>
  <c r="P1536" i="1"/>
  <c r="P1546" i="1"/>
  <c r="P1556" i="1"/>
  <c r="P1566" i="1"/>
  <c r="P1576" i="1"/>
  <c r="P1586" i="1"/>
  <c r="P1596" i="1"/>
  <c r="P1606" i="1"/>
  <c r="P1616" i="1"/>
  <c r="P1626" i="1"/>
  <c r="P1636" i="1"/>
  <c r="P1646" i="1"/>
  <c r="P1656" i="1"/>
  <c r="P1666" i="1"/>
  <c r="P1676" i="1"/>
  <c r="P1686" i="1"/>
  <c r="P1696" i="1"/>
  <c r="P1706" i="1"/>
  <c r="P1716" i="1"/>
  <c r="P1726" i="1"/>
  <c r="P1736" i="1"/>
  <c r="P1746" i="1"/>
  <c r="P1756" i="1"/>
  <c r="P1766" i="1"/>
  <c r="P1776" i="1"/>
  <c r="P1786" i="1"/>
  <c r="P1796" i="1"/>
  <c r="O6" i="1"/>
  <c r="O16" i="1"/>
  <c r="O26" i="1"/>
  <c r="O36" i="1"/>
  <c r="O46" i="1"/>
  <c r="O56" i="1"/>
  <c r="O66" i="1"/>
  <c r="O76" i="1"/>
  <c r="O86" i="1"/>
  <c r="O96" i="1"/>
  <c r="O106" i="1"/>
  <c r="O116" i="1"/>
  <c r="O126" i="1"/>
  <c r="O136" i="1"/>
  <c r="O146" i="1"/>
  <c r="O156" i="1"/>
  <c r="O166" i="1"/>
  <c r="O176" i="1"/>
  <c r="O186" i="1"/>
  <c r="O196" i="1"/>
  <c r="O206" i="1"/>
  <c r="O216" i="1"/>
  <c r="O226" i="1"/>
  <c r="O236" i="1"/>
  <c r="O246" i="1"/>
  <c r="O256" i="1"/>
  <c r="O266" i="1"/>
  <c r="O276" i="1"/>
  <c r="O286" i="1"/>
  <c r="O296" i="1"/>
  <c r="O306" i="1"/>
  <c r="O316" i="1"/>
  <c r="O326" i="1"/>
  <c r="O336" i="1"/>
  <c r="O346" i="1"/>
  <c r="O356" i="1"/>
  <c r="O366" i="1"/>
  <c r="O376" i="1"/>
  <c r="O386" i="1"/>
  <c r="O396" i="1"/>
  <c r="O406" i="1"/>
  <c r="O416" i="1"/>
  <c r="O426" i="1"/>
  <c r="O436" i="1"/>
  <c r="O446" i="1"/>
  <c r="O456" i="1"/>
  <c r="Q874" i="1"/>
  <c r="Q974" i="1"/>
  <c r="Q1074" i="1"/>
  <c r="Q1148" i="1"/>
  <c r="Q1197" i="1"/>
  <c r="Q1228" i="1"/>
  <c r="Q1264" i="1"/>
  <c r="Q1297" i="1"/>
  <c r="Q1326" i="1"/>
  <c r="Q1348" i="1"/>
  <c r="Q1376" i="1"/>
  <c r="Q1398" i="1"/>
  <c r="Q1426" i="1"/>
  <c r="Q1448" i="1"/>
  <c r="Q1474" i="1"/>
  <c r="Q1494" i="1"/>
  <c r="Q1514" i="1"/>
  <c r="Q1534" i="1"/>
  <c r="Q1553" i="1"/>
  <c r="Q1568" i="1"/>
  <c r="Q1584" i="1"/>
  <c r="Q1597" i="1"/>
  <c r="Q1613" i="1"/>
  <c r="Q1626" i="1"/>
  <c r="Q1641" i="1"/>
  <c r="Q1655" i="1"/>
  <c r="Q1668" i="1"/>
  <c r="Q1684" i="1"/>
  <c r="Q1697" i="1"/>
  <c r="Q1713" i="1"/>
  <c r="Q1726" i="1"/>
  <c r="Q1741" i="1"/>
  <c r="Q1755" i="1"/>
  <c r="Q1768" i="1"/>
  <c r="Q1784" i="1"/>
  <c r="Q1797" i="1"/>
  <c r="P11" i="1"/>
  <c r="P23" i="1"/>
  <c r="P35" i="1"/>
  <c r="P47" i="1"/>
  <c r="P61" i="1"/>
  <c r="P73" i="1"/>
  <c r="P85" i="1"/>
  <c r="P97" i="1"/>
  <c r="P111" i="1"/>
  <c r="P123" i="1"/>
  <c r="P135" i="1"/>
  <c r="P147" i="1"/>
  <c r="P161" i="1"/>
  <c r="P173" i="1"/>
  <c r="P185" i="1"/>
  <c r="P197" i="1"/>
  <c r="P211" i="1"/>
  <c r="P223" i="1"/>
  <c r="P235" i="1"/>
  <c r="P247" i="1"/>
  <c r="P261" i="1"/>
  <c r="P273" i="1"/>
  <c r="P285" i="1"/>
  <c r="P297" i="1"/>
  <c r="P308" i="1"/>
  <c r="P320" i="1"/>
  <c r="P331" i="1"/>
  <c r="P342" i="1"/>
  <c r="P353" i="1"/>
  <c r="P364" i="1"/>
  <c r="P375" i="1"/>
  <c r="P386" i="1"/>
  <c r="P397" i="1"/>
  <c r="P407" i="1"/>
  <c r="P417" i="1"/>
  <c r="P427" i="1"/>
  <c r="P437" i="1"/>
  <c r="P447" i="1"/>
  <c r="P457" i="1"/>
  <c r="P467" i="1"/>
  <c r="P477" i="1"/>
  <c r="P487" i="1"/>
  <c r="P497" i="1"/>
  <c r="P507" i="1"/>
  <c r="P517" i="1"/>
  <c r="P527" i="1"/>
  <c r="P537" i="1"/>
  <c r="P547" i="1"/>
  <c r="P557" i="1"/>
  <c r="P567" i="1"/>
  <c r="P577" i="1"/>
  <c r="P587" i="1"/>
  <c r="P597" i="1"/>
  <c r="P607" i="1"/>
  <c r="P617" i="1"/>
  <c r="P627" i="1"/>
  <c r="P637" i="1"/>
  <c r="P647" i="1"/>
  <c r="P657" i="1"/>
  <c r="P667" i="1"/>
  <c r="P677" i="1"/>
  <c r="P687" i="1"/>
  <c r="P697" i="1"/>
  <c r="P707" i="1"/>
  <c r="P717" i="1"/>
  <c r="P727" i="1"/>
  <c r="P737" i="1"/>
  <c r="P747" i="1"/>
  <c r="P757" i="1"/>
  <c r="P767" i="1"/>
  <c r="P777" i="1"/>
  <c r="P787" i="1"/>
  <c r="P797" i="1"/>
  <c r="P807" i="1"/>
  <c r="P817" i="1"/>
  <c r="P827" i="1"/>
  <c r="P837" i="1"/>
  <c r="P847" i="1"/>
  <c r="P857" i="1"/>
  <c r="P867" i="1"/>
  <c r="P877" i="1"/>
  <c r="P887" i="1"/>
  <c r="P897" i="1"/>
  <c r="P907" i="1"/>
  <c r="P917" i="1"/>
  <c r="P927" i="1"/>
  <c r="P937" i="1"/>
  <c r="P947" i="1"/>
  <c r="P957" i="1"/>
  <c r="P967" i="1"/>
  <c r="P977" i="1"/>
  <c r="P987" i="1"/>
  <c r="P997" i="1"/>
  <c r="P1007" i="1"/>
  <c r="P1017" i="1"/>
  <c r="P1027" i="1"/>
  <c r="P1037" i="1"/>
  <c r="P1047" i="1"/>
  <c r="P1057" i="1"/>
  <c r="P1067" i="1"/>
  <c r="P1077" i="1"/>
  <c r="P1087" i="1"/>
  <c r="P1097" i="1"/>
  <c r="P1107" i="1"/>
  <c r="P1117" i="1"/>
  <c r="P1127" i="1"/>
  <c r="P1137" i="1"/>
  <c r="P1147" i="1"/>
  <c r="P1157" i="1"/>
  <c r="P1167" i="1"/>
  <c r="P1177" i="1"/>
  <c r="P1187" i="1"/>
  <c r="P1197" i="1"/>
  <c r="P1207" i="1"/>
  <c r="P1217" i="1"/>
  <c r="P1227" i="1"/>
  <c r="P1237" i="1"/>
  <c r="P1247" i="1"/>
  <c r="P1257" i="1"/>
  <c r="P1267" i="1"/>
  <c r="P1277" i="1"/>
  <c r="P1287" i="1"/>
  <c r="P1297" i="1"/>
  <c r="P1307" i="1"/>
  <c r="P1317" i="1"/>
  <c r="P1327" i="1"/>
  <c r="P1337" i="1"/>
  <c r="P1347" i="1"/>
  <c r="P1357" i="1"/>
  <c r="P1367" i="1"/>
  <c r="P1377" i="1"/>
  <c r="P1387" i="1"/>
  <c r="P1397" i="1"/>
  <c r="P1407" i="1"/>
  <c r="P1417" i="1"/>
  <c r="P1427" i="1"/>
  <c r="P1437" i="1"/>
  <c r="P1447" i="1"/>
  <c r="P1457" i="1"/>
  <c r="P1467" i="1"/>
  <c r="P1477" i="1"/>
  <c r="P1487" i="1"/>
  <c r="P1497" i="1"/>
  <c r="P1507" i="1"/>
  <c r="P1517" i="1"/>
  <c r="P1527" i="1"/>
  <c r="P1537" i="1"/>
  <c r="P1547" i="1"/>
  <c r="P1557" i="1"/>
  <c r="P1567" i="1"/>
  <c r="P1577" i="1"/>
  <c r="P1587" i="1"/>
  <c r="P1597" i="1"/>
  <c r="P1607" i="1"/>
  <c r="P1617" i="1"/>
  <c r="P1627" i="1"/>
  <c r="P1637" i="1"/>
  <c r="P1647" i="1"/>
  <c r="P1657" i="1"/>
  <c r="P1667" i="1"/>
  <c r="P1677" i="1"/>
  <c r="P1687" i="1"/>
  <c r="P1697" i="1"/>
  <c r="P1707" i="1"/>
  <c r="P1717" i="1"/>
  <c r="P1727" i="1"/>
  <c r="P1737" i="1"/>
  <c r="P1747" i="1"/>
  <c r="P1757" i="1"/>
  <c r="P1767" i="1"/>
  <c r="P1777" i="1"/>
  <c r="P1787" i="1"/>
  <c r="P1797" i="1"/>
  <c r="O7" i="1"/>
  <c r="Q884" i="1"/>
  <c r="Q984" i="1"/>
  <c r="Q1084" i="1"/>
  <c r="Q1154" i="1"/>
  <c r="Q1198" i="1"/>
  <c r="Q1234" i="1"/>
  <c r="Q1267" i="1"/>
  <c r="Q1298" i="1"/>
  <c r="Q1327" i="1"/>
  <c r="Q1354" i="1"/>
  <c r="Q1377" i="1"/>
  <c r="Q1404" i="1"/>
  <c r="Q1427" i="1"/>
  <c r="Q1454" i="1"/>
  <c r="Q1476" i="1"/>
  <c r="Q1496" i="1"/>
  <c r="Q1516" i="1"/>
  <c r="Q1536" i="1"/>
  <c r="Q1554" i="1"/>
  <c r="Q1571" i="1"/>
  <c r="Q1585" i="1"/>
  <c r="Q1598" i="1"/>
  <c r="Q1614" i="1"/>
  <c r="Q1627" i="1"/>
  <c r="Q1643" i="1"/>
  <c r="Q1656" i="1"/>
  <c r="Q1671" i="1"/>
  <c r="Q1685" i="1"/>
  <c r="Q1698" i="1"/>
  <c r="Q1714" i="1"/>
  <c r="Q1727" i="1"/>
  <c r="Q1743" i="1"/>
  <c r="Q1756" i="1"/>
  <c r="Q1771" i="1"/>
  <c r="Q1785" i="1"/>
  <c r="Q1798" i="1"/>
  <c r="P12" i="1"/>
  <c r="P24" i="1"/>
  <c r="P36" i="1"/>
  <c r="P48" i="1"/>
  <c r="P62" i="1"/>
  <c r="P74" i="1"/>
  <c r="P86" i="1"/>
  <c r="P98" i="1"/>
  <c r="P112" i="1"/>
  <c r="P124" i="1"/>
  <c r="P136" i="1"/>
  <c r="P148" i="1"/>
  <c r="P162" i="1"/>
  <c r="P174" i="1"/>
  <c r="P186" i="1"/>
  <c r="P198" i="1"/>
  <c r="P212" i="1"/>
  <c r="P224" i="1"/>
  <c r="P236" i="1"/>
  <c r="P248" i="1"/>
  <c r="P262" i="1"/>
  <c r="P274" i="1"/>
  <c r="P286" i="1"/>
  <c r="P298" i="1"/>
  <c r="P310" i="1"/>
  <c r="P321" i="1"/>
  <c r="P332" i="1"/>
  <c r="P343" i="1"/>
  <c r="P354" i="1"/>
  <c r="P365" i="1"/>
  <c r="P376" i="1"/>
  <c r="P387" i="1"/>
  <c r="P398" i="1"/>
  <c r="P408" i="1"/>
  <c r="P418" i="1"/>
  <c r="P428" i="1"/>
  <c r="P438" i="1"/>
  <c r="P448" i="1"/>
  <c r="P458" i="1"/>
  <c r="P468" i="1"/>
  <c r="P478" i="1"/>
  <c r="P488" i="1"/>
  <c r="P498" i="1"/>
  <c r="P508" i="1"/>
  <c r="P518" i="1"/>
  <c r="P528" i="1"/>
  <c r="P538" i="1"/>
  <c r="P548" i="1"/>
  <c r="P558" i="1"/>
  <c r="P568" i="1"/>
  <c r="P578" i="1"/>
  <c r="P588" i="1"/>
  <c r="P598" i="1"/>
  <c r="P608" i="1"/>
  <c r="P618" i="1"/>
  <c r="P628" i="1"/>
  <c r="P638" i="1"/>
  <c r="P648" i="1"/>
  <c r="P658" i="1"/>
  <c r="P668" i="1"/>
  <c r="P678" i="1"/>
  <c r="P688" i="1"/>
  <c r="P698" i="1"/>
  <c r="P708" i="1"/>
  <c r="P718" i="1"/>
  <c r="P728" i="1"/>
  <c r="P738" i="1"/>
  <c r="P748" i="1"/>
  <c r="P758" i="1"/>
  <c r="P768" i="1"/>
  <c r="P778" i="1"/>
  <c r="P788" i="1"/>
  <c r="P798" i="1"/>
  <c r="P808" i="1"/>
  <c r="P818" i="1"/>
  <c r="P828" i="1"/>
  <c r="P838" i="1"/>
  <c r="P848" i="1"/>
  <c r="P858" i="1"/>
  <c r="P868" i="1"/>
  <c r="P878" i="1"/>
  <c r="P888" i="1"/>
  <c r="P898" i="1"/>
  <c r="P908" i="1"/>
  <c r="P918" i="1"/>
  <c r="P928" i="1"/>
  <c r="P938" i="1"/>
  <c r="P948" i="1"/>
  <c r="P958" i="1"/>
  <c r="P968" i="1"/>
  <c r="P978" i="1"/>
  <c r="P988" i="1"/>
  <c r="P998" i="1"/>
  <c r="P1008" i="1"/>
  <c r="P1018" i="1"/>
  <c r="P1028" i="1"/>
  <c r="P1038" i="1"/>
  <c r="P1048" i="1"/>
  <c r="P1058" i="1"/>
  <c r="P1068" i="1"/>
  <c r="P1078" i="1"/>
  <c r="P1088" i="1"/>
  <c r="P1098" i="1"/>
  <c r="P1108" i="1"/>
  <c r="P1118" i="1"/>
  <c r="P1128" i="1"/>
  <c r="P1138" i="1"/>
  <c r="P1148" i="1"/>
  <c r="P1158" i="1"/>
  <c r="P1168" i="1"/>
  <c r="P1178" i="1"/>
  <c r="P1188" i="1"/>
  <c r="P1198" i="1"/>
  <c r="P1208" i="1"/>
  <c r="P1218" i="1"/>
  <c r="P1228" i="1"/>
  <c r="P1238" i="1"/>
  <c r="P1248" i="1"/>
  <c r="P1258" i="1"/>
  <c r="P1268" i="1"/>
  <c r="P1278" i="1"/>
  <c r="P1288" i="1"/>
  <c r="P1298" i="1"/>
  <c r="P1308" i="1"/>
  <c r="P1318" i="1"/>
  <c r="P1328" i="1"/>
  <c r="P1338" i="1"/>
  <c r="P1348" i="1"/>
  <c r="P1358" i="1"/>
  <c r="P1368" i="1"/>
  <c r="P1378" i="1"/>
  <c r="P1388" i="1"/>
  <c r="P1398" i="1"/>
  <c r="P1408" i="1"/>
  <c r="P1418" i="1"/>
  <c r="P1428" i="1"/>
  <c r="P1438" i="1"/>
  <c r="P1448" i="1"/>
  <c r="P1458" i="1"/>
  <c r="P1468" i="1"/>
  <c r="P1478" i="1"/>
  <c r="P1488" i="1"/>
  <c r="P1498" i="1"/>
  <c r="P1508" i="1"/>
  <c r="P1518" i="1"/>
  <c r="P1528" i="1"/>
  <c r="P1538" i="1"/>
  <c r="P1548" i="1"/>
  <c r="P1558" i="1"/>
  <c r="P1568" i="1"/>
  <c r="P1578" i="1"/>
  <c r="P1588" i="1"/>
  <c r="P1598" i="1"/>
  <c r="P1608" i="1"/>
  <c r="P1618" i="1"/>
  <c r="P1628" i="1"/>
  <c r="P1638" i="1"/>
  <c r="P1648" i="1"/>
  <c r="P1658" i="1"/>
  <c r="P1668" i="1"/>
  <c r="P1678" i="1"/>
  <c r="P1688" i="1"/>
  <c r="P1698" i="1"/>
  <c r="P1708" i="1"/>
  <c r="P1718" i="1"/>
  <c r="P1728" i="1"/>
  <c r="P1738" i="1"/>
  <c r="P1748" i="1"/>
  <c r="P1758" i="1"/>
  <c r="P1768" i="1"/>
  <c r="P1778" i="1"/>
  <c r="P1788" i="1"/>
  <c r="P1798" i="1"/>
  <c r="O8" i="1"/>
  <c r="O18" i="1"/>
  <c r="O28" i="1"/>
  <c r="Q894" i="1"/>
  <c r="Q994" i="1"/>
  <c r="Q1094" i="1"/>
  <c r="Q1158" i="1"/>
  <c r="Q1204" i="1"/>
  <c r="Q1237" i="1"/>
  <c r="Q1268" i="1"/>
  <c r="Q1304" i="1"/>
  <c r="Q1328" i="1"/>
  <c r="Q1356" i="1"/>
  <c r="Q1378" i="1"/>
  <c r="Q1406" i="1"/>
  <c r="Q1428" i="1"/>
  <c r="Q1456" i="1"/>
  <c r="Q1477" i="1"/>
  <c r="Q1497" i="1"/>
  <c r="Q1517" i="1"/>
  <c r="Q1537" i="1"/>
  <c r="Q1556" i="1"/>
  <c r="Q1573" i="1"/>
  <c r="Q1586" i="1"/>
  <c r="Q1601" i="1"/>
  <c r="Q1615" i="1"/>
  <c r="Q1628" i="1"/>
  <c r="Q1644" i="1"/>
  <c r="Q1657" i="1"/>
  <c r="Q1673" i="1"/>
  <c r="Q1686" i="1"/>
  <c r="Q1701" i="1"/>
  <c r="Q1715" i="1"/>
  <c r="Q1728" i="1"/>
  <c r="Q1744" i="1"/>
  <c r="Q1757" i="1"/>
  <c r="Q1773" i="1"/>
  <c r="Q1786" i="1"/>
  <c r="Q1801" i="1"/>
  <c r="P13" i="1"/>
  <c r="P25" i="1"/>
  <c r="P37" i="1"/>
  <c r="P51" i="1"/>
  <c r="P63" i="1"/>
  <c r="P75" i="1"/>
  <c r="P87" i="1"/>
  <c r="P101" i="1"/>
  <c r="P113" i="1"/>
  <c r="P125" i="1"/>
  <c r="P137" i="1"/>
  <c r="P151" i="1"/>
  <c r="P163" i="1"/>
  <c r="P175" i="1"/>
  <c r="P187" i="1"/>
  <c r="P201" i="1"/>
  <c r="P213" i="1"/>
  <c r="P225" i="1"/>
  <c r="P237" i="1"/>
  <c r="P251" i="1"/>
  <c r="P263" i="1"/>
  <c r="P275" i="1"/>
  <c r="P287" i="1"/>
  <c r="P300" i="1"/>
  <c r="P311" i="1"/>
  <c r="P322" i="1"/>
  <c r="P333" i="1"/>
  <c r="P344" i="1"/>
  <c r="P355" i="1"/>
  <c r="P366" i="1"/>
  <c r="P377" i="1"/>
  <c r="P388" i="1"/>
  <c r="P399" i="1"/>
  <c r="P409" i="1"/>
  <c r="P419" i="1"/>
  <c r="P429" i="1"/>
  <c r="P439" i="1"/>
  <c r="P449" i="1"/>
  <c r="P459" i="1"/>
  <c r="P469" i="1"/>
  <c r="P479" i="1"/>
  <c r="P489" i="1"/>
  <c r="P499" i="1"/>
  <c r="P509" i="1"/>
  <c r="P519" i="1"/>
  <c r="P529" i="1"/>
  <c r="P539" i="1"/>
  <c r="P549" i="1"/>
  <c r="P559" i="1"/>
  <c r="P569" i="1"/>
  <c r="P579" i="1"/>
  <c r="P589" i="1"/>
  <c r="P599" i="1"/>
  <c r="P609" i="1"/>
  <c r="P619" i="1"/>
  <c r="P629" i="1"/>
  <c r="P639" i="1"/>
  <c r="P649" i="1"/>
  <c r="P659" i="1"/>
  <c r="P669" i="1"/>
  <c r="P679" i="1"/>
  <c r="P689" i="1"/>
  <c r="P699" i="1"/>
  <c r="P709" i="1"/>
  <c r="P719" i="1"/>
  <c r="P729" i="1"/>
  <c r="P739" i="1"/>
  <c r="P749" i="1"/>
  <c r="P759" i="1"/>
  <c r="P769" i="1"/>
  <c r="P779" i="1"/>
  <c r="P789" i="1"/>
  <c r="P799" i="1"/>
  <c r="P809" i="1"/>
  <c r="P819" i="1"/>
  <c r="P829" i="1"/>
  <c r="P839" i="1"/>
  <c r="P849" i="1"/>
  <c r="P859" i="1"/>
  <c r="P869" i="1"/>
  <c r="P879" i="1"/>
  <c r="P889" i="1"/>
  <c r="P899" i="1"/>
  <c r="P909" i="1"/>
  <c r="P919" i="1"/>
  <c r="P929" i="1"/>
  <c r="P939" i="1"/>
  <c r="P949" i="1"/>
  <c r="P959" i="1"/>
  <c r="P969" i="1"/>
  <c r="P979" i="1"/>
  <c r="P989" i="1"/>
  <c r="P999" i="1"/>
  <c r="P1009" i="1"/>
  <c r="P1019" i="1"/>
  <c r="P1029" i="1"/>
  <c r="P1039" i="1"/>
  <c r="P1049" i="1"/>
  <c r="P1059" i="1"/>
  <c r="P1069" i="1"/>
  <c r="P1079" i="1"/>
  <c r="P1089" i="1"/>
  <c r="P1099" i="1"/>
  <c r="P1109" i="1"/>
  <c r="P1119" i="1"/>
  <c r="P1129" i="1"/>
  <c r="P1139" i="1"/>
  <c r="P1149" i="1"/>
  <c r="P1159" i="1"/>
  <c r="P1169" i="1"/>
  <c r="P1179" i="1"/>
  <c r="P1189" i="1"/>
  <c r="P1199" i="1"/>
  <c r="P1209" i="1"/>
  <c r="P1219" i="1"/>
  <c r="P1229" i="1"/>
  <c r="P1239" i="1"/>
  <c r="P1249" i="1"/>
  <c r="P1259" i="1"/>
  <c r="P1269" i="1"/>
  <c r="P1279" i="1"/>
  <c r="P1289" i="1"/>
  <c r="P1299" i="1"/>
  <c r="P1309" i="1"/>
  <c r="P1319" i="1"/>
  <c r="P1329" i="1"/>
  <c r="P1339" i="1"/>
  <c r="P1349" i="1"/>
  <c r="P1359" i="1"/>
  <c r="P1369" i="1"/>
  <c r="P1379" i="1"/>
  <c r="Q904" i="1"/>
  <c r="Q1004" i="1"/>
  <c r="Q1104" i="1"/>
  <c r="Q1164" i="1"/>
  <c r="Q1207" i="1"/>
  <c r="Q1238" i="1"/>
  <c r="Q1274" i="1"/>
  <c r="Q1307" i="1"/>
  <c r="Q1334" i="1"/>
  <c r="Q1357" i="1"/>
  <c r="Q1384" i="1"/>
  <c r="Q1407" i="1"/>
  <c r="Q1434" i="1"/>
  <c r="Q1457" i="1"/>
  <c r="Q1478" i="1"/>
  <c r="Q1498" i="1"/>
  <c r="Q1518" i="1"/>
  <c r="Q1538" i="1"/>
  <c r="Q1557" i="1"/>
  <c r="Q1574" i="1"/>
  <c r="Q1587" i="1"/>
  <c r="Q1603" i="1"/>
  <c r="Q1616" i="1"/>
  <c r="Q1631" i="1"/>
  <c r="Q1645" i="1"/>
  <c r="Q1658" i="1"/>
  <c r="Q1674" i="1"/>
  <c r="Q1687" i="1"/>
  <c r="Q1703" i="1"/>
  <c r="Q1716" i="1"/>
  <c r="Q1731" i="1"/>
  <c r="Q1745" i="1"/>
  <c r="Q1758" i="1"/>
  <c r="Q1774" i="1"/>
  <c r="Q1787" i="1"/>
  <c r="Q1802" i="1"/>
  <c r="P14" i="1"/>
  <c r="P26" i="1"/>
  <c r="P38" i="1"/>
  <c r="P52" i="1"/>
  <c r="P64" i="1"/>
  <c r="P76" i="1"/>
  <c r="P88" i="1"/>
  <c r="P102" i="1"/>
  <c r="P114" i="1"/>
  <c r="P126" i="1"/>
  <c r="P138" i="1"/>
  <c r="P152" i="1"/>
  <c r="P164" i="1"/>
  <c r="P176" i="1"/>
  <c r="P188" i="1"/>
  <c r="P202" i="1"/>
  <c r="P214" i="1"/>
  <c r="P226" i="1"/>
  <c r="P238" i="1"/>
  <c r="P252" i="1"/>
  <c r="P264" i="1"/>
  <c r="P276" i="1"/>
  <c r="P288" i="1"/>
  <c r="P301" i="1"/>
  <c r="P312" i="1"/>
  <c r="P323" i="1"/>
  <c r="P334" i="1"/>
  <c r="P345" i="1"/>
  <c r="P356" i="1"/>
  <c r="P367" i="1"/>
  <c r="P378" i="1"/>
  <c r="P390" i="1"/>
  <c r="P400" i="1"/>
  <c r="P410" i="1"/>
  <c r="P420" i="1"/>
  <c r="P430" i="1"/>
  <c r="P440" i="1"/>
  <c r="P450" i="1"/>
  <c r="P460" i="1"/>
  <c r="P470" i="1"/>
  <c r="P480" i="1"/>
  <c r="P490" i="1"/>
  <c r="P500" i="1"/>
  <c r="P510" i="1"/>
  <c r="P520" i="1"/>
  <c r="P530" i="1"/>
  <c r="P540" i="1"/>
  <c r="P550" i="1"/>
  <c r="P560" i="1"/>
  <c r="P570" i="1"/>
  <c r="P580" i="1"/>
  <c r="P590" i="1"/>
  <c r="P600" i="1"/>
  <c r="P610" i="1"/>
  <c r="P620" i="1"/>
  <c r="P630" i="1"/>
  <c r="P640" i="1"/>
  <c r="P650" i="1"/>
  <c r="P660" i="1"/>
  <c r="P670" i="1"/>
  <c r="P680" i="1"/>
  <c r="P690" i="1"/>
  <c r="P700" i="1"/>
  <c r="P710" i="1"/>
  <c r="P720" i="1"/>
  <c r="P730" i="1"/>
  <c r="P740" i="1"/>
  <c r="P750" i="1"/>
  <c r="P760" i="1"/>
  <c r="P770" i="1"/>
  <c r="P780" i="1"/>
  <c r="P790" i="1"/>
  <c r="P800" i="1"/>
  <c r="P810" i="1"/>
  <c r="P820" i="1"/>
  <c r="P830" i="1"/>
  <c r="P840" i="1"/>
  <c r="P850" i="1"/>
  <c r="P860" i="1"/>
  <c r="P870" i="1"/>
  <c r="P880" i="1"/>
  <c r="P890" i="1"/>
  <c r="P900" i="1"/>
  <c r="P910" i="1"/>
  <c r="P920" i="1"/>
  <c r="P930" i="1"/>
  <c r="P940" i="1"/>
  <c r="P950" i="1"/>
  <c r="P960" i="1"/>
  <c r="P970" i="1"/>
  <c r="P980" i="1"/>
  <c r="P990" i="1"/>
  <c r="P1000" i="1"/>
  <c r="P1010" i="1"/>
  <c r="P1020" i="1"/>
  <c r="P1030" i="1"/>
  <c r="P1040" i="1"/>
  <c r="P1050" i="1"/>
  <c r="P1060" i="1"/>
  <c r="P1070" i="1"/>
  <c r="P1080" i="1"/>
  <c r="P1090" i="1"/>
  <c r="P1100" i="1"/>
  <c r="P1110" i="1"/>
  <c r="P1120" i="1"/>
  <c r="P1130" i="1"/>
  <c r="P1140" i="1"/>
  <c r="P1150" i="1"/>
  <c r="P1160" i="1"/>
  <c r="P1170" i="1"/>
  <c r="P1180" i="1"/>
  <c r="P1190" i="1"/>
  <c r="P1200" i="1"/>
  <c r="P1210" i="1"/>
  <c r="P1220" i="1"/>
  <c r="P1230" i="1"/>
  <c r="P1240" i="1"/>
  <c r="P1250" i="1"/>
  <c r="P1260" i="1"/>
  <c r="P1270" i="1"/>
  <c r="P1280" i="1"/>
  <c r="P1290" i="1"/>
  <c r="P1300" i="1"/>
  <c r="P1310" i="1"/>
  <c r="P1320" i="1"/>
  <c r="P1330" i="1"/>
  <c r="P1340" i="1"/>
  <c r="P1350" i="1"/>
  <c r="P1360" i="1"/>
  <c r="P1370" i="1"/>
  <c r="P1380" i="1"/>
  <c r="P1390" i="1"/>
  <c r="P1400" i="1"/>
  <c r="P1410" i="1"/>
  <c r="P1420" i="1"/>
  <c r="P1430" i="1"/>
  <c r="P1440" i="1"/>
  <c r="P1450" i="1"/>
  <c r="P1460" i="1"/>
  <c r="P1470" i="1"/>
  <c r="P1480" i="1"/>
  <c r="P1490" i="1"/>
  <c r="P1500" i="1"/>
  <c r="P1510" i="1"/>
  <c r="P1520" i="1"/>
  <c r="P1530" i="1"/>
  <c r="P1540" i="1"/>
  <c r="P1550" i="1"/>
  <c r="P1560" i="1"/>
  <c r="P1570" i="1"/>
  <c r="P1580" i="1"/>
  <c r="P1590" i="1"/>
  <c r="P1600" i="1"/>
  <c r="P1610" i="1"/>
  <c r="P1620" i="1"/>
  <c r="P1630" i="1"/>
  <c r="P1640" i="1"/>
  <c r="P1650" i="1"/>
  <c r="P1660" i="1"/>
  <c r="P1670" i="1"/>
  <c r="P1680" i="1"/>
  <c r="P1690" i="1"/>
  <c r="P1700" i="1"/>
  <c r="P1710" i="1"/>
  <c r="P1720" i="1"/>
  <c r="P1730" i="1"/>
  <c r="P1740" i="1"/>
  <c r="P1750" i="1"/>
  <c r="P1760" i="1"/>
  <c r="P1770" i="1"/>
  <c r="P1780" i="1"/>
  <c r="P1790" i="1"/>
  <c r="P1800" i="1"/>
  <c r="O10" i="1"/>
  <c r="O20" i="1"/>
  <c r="O30" i="1"/>
  <c r="O40" i="1"/>
  <c r="O50" i="1"/>
  <c r="O60" i="1"/>
  <c r="O70" i="1"/>
  <c r="O80" i="1"/>
  <c r="O90" i="1"/>
  <c r="O100" i="1"/>
  <c r="O110" i="1"/>
  <c r="O120" i="1"/>
  <c r="O130" i="1"/>
  <c r="O140" i="1"/>
  <c r="O150" i="1"/>
  <c r="O160" i="1"/>
  <c r="O170" i="1"/>
  <c r="O180" i="1"/>
  <c r="O190" i="1"/>
  <c r="O200" i="1"/>
  <c r="O210" i="1"/>
  <c r="O220" i="1"/>
  <c r="O230" i="1"/>
  <c r="O240" i="1"/>
  <c r="O250" i="1"/>
  <c r="O260" i="1"/>
  <c r="O270" i="1"/>
  <c r="O280" i="1"/>
  <c r="O290" i="1"/>
  <c r="O300" i="1"/>
  <c r="O310" i="1"/>
  <c r="O320" i="1"/>
  <c r="O330" i="1"/>
  <c r="O340" i="1"/>
  <c r="O350" i="1"/>
  <c r="O360" i="1"/>
  <c r="O370" i="1"/>
  <c r="Q914" i="1"/>
  <c r="Q1014" i="1"/>
  <c r="Q1114" i="1"/>
  <c r="Q1168" i="1"/>
  <c r="Q1208" i="1"/>
  <c r="Q1244" i="1"/>
  <c r="Q1277" i="1"/>
  <c r="Q1308" i="1"/>
  <c r="Q1336" i="1"/>
  <c r="Q1358" i="1"/>
  <c r="Q1386" i="1"/>
  <c r="Q1408" i="1"/>
  <c r="Q1436" i="1"/>
  <c r="Q1458" i="1"/>
  <c r="Q1481" i="1"/>
  <c r="Q1501" i="1"/>
  <c r="Q1521" i="1"/>
  <c r="Q1541" i="1"/>
  <c r="Q1558" i="1"/>
  <c r="Q1575" i="1"/>
  <c r="Q1588" i="1"/>
  <c r="Q1604" i="1"/>
  <c r="Q1617" i="1"/>
  <c r="Q1633" i="1"/>
  <c r="Q1646" i="1"/>
  <c r="Q1661" i="1"/>
  <c r="Q1675" i="1"/>
  <c r="Q1688" i="1"/>
  <c r="Q1704" i="1"/>
  <c r="Q1717" i="1"/>
  <c r="Q1733" i="1"/>
  <c r="Q1746" i="1"/>
  <c r="Q1761" i="1"/>
  <c r="Q1775" i="1"/>
  <c r="Q1788" i="1"/>
  <c r="P3" i="1"/>
  <c r="P15" i="1"/>
  <c r="P27" i="1"/>
  <c r="P41" i="1"/>
  <c r="P53" i="1"/>
  <c r="P65" i="1"/>
  <c r="P77" i="1"/>
  <c r="P91" i="1"/>
  <c r="P103" i="1"/>
  <c r="P115" i="1"/>
  <c r="P127" i="1"/>
  <c r="P141" i="1"/>
  <c r="P153" i="1"/>
  <c r="P165" i="1"/>
  <c r="P177" i="1"/>
  <c r="P191" i="1"/>
  <c r="P203" i="1"/>
  <c r="P215" i="1"/>
  <c r="P227" i="1"/>
  <c r="P241" i="1"/>
  <c r="P253" i="1"/>
  <c r="P265" i="1"/>
  <c r="P277" i="1"/>
  <c r="P291" i="1"/>
  <c r="P302" i="1"/>
  <c r="P313" i="1"/>
  <c r="P324" i="1"/>
  <c r="P335" i="1"/>
  <c r="P346" i="1"/>
  <c r="P357" i="1"/>
  <c r="P368" i="1"/>
  <c r="P380" i="1"/>
  <c r="P391" i="1"/>
  <c r="P401" i="1"/>
  <c r="P411" i="1"/>
  <c r="P421" i="1"/>
  <c r="P431" i="1"/>
  <c r="P441" i="1"/>
  <c r="P451" i="1"/>
  <c r="P461" i="1"/>
  <c r="P471" i="1"/>
  <c r="P481" i="1"/>
  <c r="P491" i="1"/>
  <c r="P501" i="1"/>
  <c r="P511" i="1"/>
  <c r="P521" i="1"/>
  <c r="P531" i="1"/>
  <c r="P541" i="1"/>
  <c r="P551" i="1"/>
  <c r="P561" i="1"/>
  <c r="P571" i="1"/>
  <c r="P581" i="1"/>
  <c r="P591" i="1"/>
  <c r="P601" i="1"/>
  <c r="P611" i="1"/>
  <c r="P621" i="1"/>
  <c r="P631" i="1"/>
  <c r="P641" i="1"/>
  <c r="P651" i="1"/>
  <c r="P661" i="1"/>
  <c r="P671" i="1"/>
  <c r="P681" i="1"/>
  <c r="P691" i="1"/>
  <c r="P701" i="1"/>
  <c r="P711" i="1"/>
  <c r="P721" i="1"/>
  <c r="P731" i="1"/>
  <c r="P741" i="1"/>
  <c r="P751" i="1"/>
  <c r="P761" i="1"/>
  <c r="P771" i="1"/>
  <c r="P781" i="1"/>
  <c r="P791" i="1"/>
  <c r="P801" i="1"/>
  <c r="P811" i="1"/>
  <c r="P821" i="1"/>
  <c r="P831" i="1"/>
  <c r="P841" i="1"/>
  <c r="P851" i="1"/>
  <c r="P861" i="1"/>
  <c r="P871" i="1"/>
  <c r="P881" i="1"/>
  <c r="P891" i="1"/>
  <c r="P901" i="1"/>
  <c r="P911" i="1"/>
  <c r="P921" i="1"/>
  <c r="P931" i="1"/>
  <c r="P941" i="1"/>
  <c r="P951" i="1"/>
  <c r="P961" i="1"/>
  <c r="P971" i="1"/>
  <c r="P981" i="1"/>
  <c r="P991" i="1"/>
  <c r="P1001" i="1"/>
  <c r="P1011" i="1"/>
  <c r="P1021" i="1"/>
  <c r="P1031" i="1"/>
  <c r="P1041" i="1"/>
  <c r="P1051" i="1"/>
  <c r="P1061" i="1"/>
  <c r="P1071" i="1"/>
  <c r="P1081" i="1"/>
  <c r="P1091" i="1"/>
  <c r="P1101" i="1"/>
  <c r="P1111" i="1"/>
  <c r="P1121" i="1"/>
  <c r="P1131" i="1"/>
  <c r="P1141" i="1"/>
  <c r="P1151" i="1"/>
  <c r="P1161" i="1"/>
  <c r="P1171" i="1"/>
  <c r="P1181" i="1"/>
  <c r="P1191" i="1"/>
  <c r="P1201" i="1"/>
  <c r="P1211" i="1"/>
  <c r="P1221" i="1"/>
  <c r="P1231" i="1"/>
  <c r="P1241" i="1"/>
  <c r="P1251" i="1"/>
  <c r="P1261" i="1"/>
  <c r="P1271" i="1"/>
  <c r="P1281" i="1"/>
  <c r="P1291" i="1"/>
  <c r="P1301" i="1"/>
  <c r="P1311" i="1"/>
  <c r="P1321" i="1"/>
  <c r="P1331" i="1"/>
  <c r="P1341" i="1"/>
  <c r="P1351" i="1"/>
  <c r="P1361" i="1"/>
  <c r="P1371" i="1"/>
  <c r="P1381" i="1"/>
  <c r="P1391" i="1"/>
  <c r="P1401" i="1"/>
  <c r="P1411" i="1"/>
  <c r="P1421" i="1"/>
  <c r="P1431" i="1"/>
  <c r="P1441" i="1"/>
  <c r="P1451" i="1"/>
  <c r="P1461" i="1"/>
  <c r="P1471" i="1"/>
  <c r="P1481" i="1"/>
  <c r="P1491" i="1"/>
  <c r="P1501" i="1"/>
  <c r="P1511" i="1"/>
  <c r="P1521" i="1"/>
  <c r="P1531" i="1"/>
  <c r="P1541" i="1"/>
  <c r="Q924" i="1"/>
  <c r="Q1024" i="1"/>
  <c r="Q1124" i="1"/>
  <c r="Q1174" i="1"/>
  <c r="Q1214" i="1"/>
  <c r="Q1247" i="1"/>
  <c r="Q1278" i="1"/>
  <c r="Q1314" i="1"/>
  <c r="Q1337" i="1"/>
  <c r="Q1364" i="1"/>
  <c r="Q1387" i="1"/>
  <c r="Q1414" i="1"/>
  <c r="Q1437" i="1"/>
  <c r="Q1464" i="1"/>
  <c r="Q1484" i="1"/>
  <c r="Q1504" i="1"/>
  <c r="Q1524" i="1"/>
  <c r="Q1544" i="1"/>
  <c r="Q1561" i="1"/>
  <c r="Q1576" i="1"/>
  <c r="Q1591" i="1"/>
  <c r="Q1605" i="1"/>
  <c r="Q1618" i="1"/>
  <c r="Q1634" i="1"/>
  <c r="Q1647" i="1"/>
  <c r="Q1663" i="1"/>
  <c r="Q1676" i="1"/>
  <c r="Q1691" i="1"/>
  <c r="Q1705" i="1"/>
  <c r="Q1718" i="1"/>
  <c r="Q1734" i="1"/>
  <c r="Q1747" i="1"/>
  <c r="Q1763" i="1"/>
  <c r="Q1776" i="1"/>
  <c r="Q1791" i="1"/>
  <c r="P4" i="1"/>
  <c r="P16" i="1"/>
  <c r="P28" i="1"/>
  <c r="P42" i="1"/>
  <c r="P54" i="1"/>
  <c r="P66" i="1"/>
  <c r="P78" i="1"/>
  <c r="P92" i="1"/>
  <c r="P104" i="1"/>
  <c r="P116" i="1"/>
  <c r="P128" i="1"/>
  <c r="P142" i="1"/>
  <c r="P154" i="1"/>
  <c r="P166" i="1"/>
  <c r="P178" i="1"/>
  <c r="P192" i="1"/>
  <c r="P204" i="1"/>
  <c r="P216" i="1"/>
  <c r="P228" i="1"/>
  <c r="P242" i="1"/>
  <c r="P254" i="1"/>
  <c r="P266" i="1"/>
  <c r="P278" i="1"/>
  <c r="P292" i="1"/>
  <c r="P303" i="1"/>
  <c r="P314" i="1"/>
  <c r="P325" i="1"/>
  <c r="P336" i="1"/>
  <c r="P347" i="1"/>
  <c r="P358" i="1"/>
  <c r="P370" i="1"/>
  <c r="P381" i="1"/>
  <c r="P392" i="1"/>
  <c r="P402" i="1"/>
  <c r="P412" i="1"/>
  <c r="P422" i="1"/>
  <c r="P432" i="1"/>
  <c r="P442" i="1"/>
  <c r="P452" i="1"/>
  <c r="P462" i="1"/>
  <c r="P472" i="1"/>
  <c r="P482" i="1"/>
  <c r="P492" i="1"/>
  <c r="P502" i="1"/>
  <c r="P512" i="1"/>
  <c r="P522" i="1"/>
  <c r="P532" i="1"/>
  <c r="P542" i="1"/>
  <c r="P552" i="1"/>
  <c r="P562" i="1"/>
  <c r="P572" i="1"/>
  <c r="P582" i="1"/>
  <c r="P592" i="1"/>
  <c r="P602" i="1"/>
  <c r="P612" i="1"/>
  <c r="P622" i="1"/>
  <c r="P632" i="1"/>
  <c r="P642" i="1"/>
  <c r="P652" i="1"/>
  <c r="P662" i="1"/>
  <c r="P672" i="1"/>
  <c r="P682" i="1"/>
  <c r="P692" i="1"/>
  <c r="P702" i="1"/>
  <c r="P712" i="1"/>
  <c r="P722" i="1"/>
  <c r="P732" i="1"/>
  <c r="P742" i="1"/>
  <c r="P752" i="1"/>
  <c r="P762" i="1"/>
  <c r="P772" i="1"/>
  <c r="P782" i="1"/>
  <c r="P792" i="1"/>
  <c r="P802" i="1"/>
  <c r="P812" i="1"/>
  <c r="P822" i="1"/>
  <c r="P832" i="1"/>
  <c r="P842" i="1"/>
  <c r="P852" i="1"/>
  <c r="P862" i="1"/>
  <c r="P872" i="1"/>
  <c r="P882" i="1"/>
  <c r="P892" i="1"/>
  <c r="P902" i="1"/>
  <c r="P912" i="1"/>
  <c r="P922" i="1"/>
  <c r="P932" i="1"/>
  <c r="P942" i="1"/>
  <c r="P952" i="1"/>
  <c r="P962" i="1"/>
  <c r="P972" i="1"/>
  <c r="P982" i="1"/>
  <c r="P992" i="1"/>
  <c r="P1002" i="1"/>
  <c r="P1012" i="1"/>
  <c r="P1022" i="1"/>
  <c r="P1032" i="1"/>
  <c r="P1042" i="1"/>
  <c r="P1052" i="1"/>
  <c r="P1062" i="1"/>
  <c r="P1072" i="1"/>
  <c r="P1082" i="1"/>
  <c r="P1092" i="1"/>
  <c r="P1102" i="1"/>
  <c r="P1112" i="1"/>
  <c r="P1122" i="1"/>
  <c r="P1132" i="1"/>
  <c r="P1142" i="1"/>
  <c r="P1152" i="1"/>
  <c r="P1162" i="1"/>
  <c r="P1172" i="1"/>
  <c r="P1182" i="1"/>
  <c r="P1192" i="1"/>
  <c r="Q934" i="1"/>
  <c r="Q1034" i="1"/>
  <c r="Q1128" i="1"/>
  <c r="Q1178" i="1"/>
  <c r="Q1217" i="1"/>
  <c r="Q1248" i="1"/>
  <c r="Q1284" i="1"/>
  <c r="Q1316" i="1"/>
  <c r="Q1338" i="1"/>
  <c r="Q1366" i="1"/>
  <c r="Q1388" i="1"/>
  <c r="Q1416" i="1"/>
  <c r="Q1438" i="1"/>
  <c r="Q1466" i="1"/>
  <c r="Q1486" i="1"/>
  <c r="Q1506" i="1"/>
  <c r="Q1526" i="1"/>
  <c r="Q1546" i="1"/>
  <c r="Q1563" i="1"/>
  <c r="Q1577" i="1"/>
  <c r="Q1593" i="1"/>
  <c r="Q1606" i="1"/>
  <c r="Q1621" i="1"/>
  <c r="Q1635" i="1"/>
  <c r="Q1648" i="1"/>
  <c r="Q1664" i="1"/>
  <c r="Q1677" i="1"/>
  <c r="Q1693" i="1"/>
  <c r="Q1706" i="1"/>
  <c r="Q1721" i="1"/>
  <c r="Q1735" i="1"/>
  <c r="Q1748" i="1"/>
  <c r="Q1764" i="1"/>
  <c r="Q1777" i="1"/>
  <c r="Q1793" i="1"/>
  <c r="P5" i="1"/>
  <c r="P17" i="1"/>
  <c r="P31" i="1"/>
  <c r="P43" i="1"/>
  <c r="P55" i="1"/>
  <c r="P67" i="1"/>
  <c r="P81" i="1"/>
  <c r="P93" i="1"/>
  <c r="P105" i="1"/>
  <c r="P117" i="1"/>
  <c r="P131" i="1"/>
  <c r="P143" i="1"/>
  <c r="P155" i="1"/>
  <c r="P167" i="1"/>
  <c r="P181" i="1"/>
  <c r="P193" i="1"/>
  <c r="P205" i="1"/>
  <c r="P217" i="1"/>
  <c r="P231" i="1"/>
  <c r="P243" i="1"/>
  <c r="P255" i="1"/>
  <c r="P267" i="1"/>
  <c r="P281" i="1"/>
  <c r="P293" i="1"/>
  <c r="P304" i="1"/>
  <c r="P315" i="1"/>
  <c r="P326" i="1"/>
  <c r="P337" i="1"/>
  <c r="P348" i="1"/>
  <c r="P360" i="1"/>
  <c r="P371" i="1"/>
  <c r="P382" i="1"/>
  <c r="P393" i="1"/>
  <c r="P403" i="1"/>
  <c r="P413" i="1"/>
  <c r="P423" i="1"/>
  <c r="P433" i="1"/>
  <c r="P443" i="1"/>
  <c r="P453" i="1"/>
  <c r="P463" i="1"/>
  <c r="P473" i="1"/>
  <c r="P483" i="1"/>
  <c r="P493" i="1"/>
  <c r="P503" i="1"/>
  <c r="P513" i="1"/>
  <c r="P523" i="1"/>
  <c r="P533" i="1"/>
  <c r="P543" i="1"/>
  <c r="P553" i="1"/>
  <c r="P563" i="1"/>
  <c r="P573" i="1"/>
  <c r="P583" i="1"/>
  <c r="P593" i="1"/>
  <c r="P603" i="1"/>
  <c r="P613" i="1"/>
  <c r="P623" i="1"/>
  <c r="P633" i="1"/>
  <c r="P643" i="1"/>
  <c r="P653" i="1"/>
  <c r="P663" i="1"/>
  <c r="P673" i="1"/>
  <c r="P683" i="1"/>
  <c r="P693" i="1"/>
  <c r="P703" i="1"/>
  <c r="P713" i="1"/>
  <c r="P723" i="1"/>
  <c r="P733" i="1"/>
  <c r="P743" i="1"/>
  <c r="P753" i="1"/>
  <c r="P763" i="1"/>
  <c r="P773" i="1"/>
  <c r="P783" i="1"/>
  <c r="P793" i="1"/>
  <c r="P803" i="1"/>
  <c r="P813" i="1"/>
  <c r="P823" i="1"/>
  <c r="P833" i="1"/>
  <c r="P843" i="1"/>
  <c r="P853" i="1"/>
  <c r="P863" i="1"/>
  <c r="P873" i="1"/>
  <c r="P883" i="1"/>
  <c r="P893" i="1"/>
  <c r="P903" i="1"/>
  <c r="P913" i="1"/>
  <c r="P923" i="1"/>
  <c r="P933" i="1"/>
  <c r="P943" i="1"/>
  <c r="P953" i="1"/>
  <c r="P963" i="1"/>
  <c r="P973" i="1"/>
  <c r="P983" i="1"/>
  <c r="P993" i="1"/>
  <c r="P1003" i="1"/>
  <c r="P1013" i="1"/>
  <c r="P1023" i="1"/>
  <c r="P1033" i="1"/>
  <c r="P1043" i="1"/>
  <c r="P1053" i="1"/>
  <c r="P1063" i="1"/>
  <c r="P1073" i="1"/>
  <c r="P1083" i="1"/>
  <c r="P1093" i="1"/>
  <c r="P1103" i="1"/>
  <c r="P1113" i="1"/>
  <c r="P1123" i="1"/>
  <c r="P1133" i="1"/>
  <c r="P1143" i="1"/>
  <c r="P1153" i="1"/>
  <c r="P1163" i="1"/>
  <c r="P1173" i="1"/>
  <c r="P1183" i="1"/>
  <c r="P1193" i="1"/>
  <c r="P1203" i="1"/>
  <c r="P1213" i="1"/>
  <c r="P1223" i="1"/>
  <c r="P1233" i="1"/>
  <c r="P1243" i="1"/>
  <c r="P1253" i="1"/>
  <c r="P1263" i="1"/>
  <c r="P1273" i="1"/>
  <c r="P1283" i="1"/>
  <c r="P1293" i="1"/>
  <c r="P1303" i="1"/>
  <c r="P1313" i="1"/>
  <c r="P1323" i="1"/>
  <c r="P1333" i="1"/>
  <c r="P1343" i="1"/>
  <c r="P1353" i="1"/>
  <c r="P1363" i="1"/>
  <c r="P1373" i="1"/>
  <c r="P1383" i="1"/>
  <c r="P1393" i="1"/>
  <c r="P1403" i="1"/>
  <c r="P1413" i="1"/>
  <c r="P1423" i="1"/>
  <c r="P1433" i="1"/>
  <c r="P1443" i="1"/>
  <c r="P1453" i="1"/>
  <c r="P1463" i="1"/>
  <c r="P1473" i="1"/>
  <c r="P1483" i="1"/>
  <c r="P1493" i="1"/>
  <c r="P1503" i="1"/>
  <c r="P1513" i="1"/>
  <c r="P1523" i="1"/>
  <c r="P1533" i="1"/>
  <c r="P1543" i="1"/>
  <c r="P1553" i="1"/>
  <c r="P1563" i="1"/>
  <c r="P1573" i="1"/>
  <c r="P1583" i="1"/>
  <c r="P1593" i="1"/>
  <c r="P1603" i="1"/>
  <c r="P1613" i="1"/>
  <c r="P1623" i="1"/>
  <c r="P1633" i="1"/>
  <c r="P1643" i="1"/>
  <c r="P1653" i="1"/>
  <c r="P1663" i="1"/>
  <c r="P1673" i="1"/>
  <c r="P1683" i="1"/>
  <c r="P1693" i="1"/>
  <c r="P1703" i="1"/>
  <c r="P1713" i="1"/>
  <c r="P1723" i="1"/>
  <c r="P1733" i="1"/>
  <c r="P1743" i="1"/>
  <c r="P1753" i="1"/>
  <c r="P1763" i="1"/>
  <c r="P1773" i="1"/>
  <c r="P1783" i="1"/>
  <c r="Q944" i="1"/>
  <c r="Q1044" i="1"/>
  <c r="Q1134" i="1"/>
  <c r="Q1184" i="1"/>
  <c r="Q1218" i="1"/>
  <c r="Q1254" i="1"/>
  <c r="Q1287" i="1"/>
  <c r="Q1317" i="1"/>
  <c r="Q1344" i="1"/>
  <c r="Q1367" i="1"/>
  <c r="Q1394" i="1"/>
  <c r="Q1417" i="1"/>
  <c r="Q1444" i="1"/>
  <c r="Q1467" i="1"/>
  <c r="Q1487" i="1"/>
  <c r="Q1507" i="1"/>
  <c r="Q1527" i="1"/>
  <c r="Q1547" i="1"/>
  <c r="Q1564" i="1"/>
  <c r="Q1578" i="1"/>
  <c r="Q1594" i="1"/>
  <c r="Q1607" i="1"/>
  <c r="Q1623" i="1"/>
  <c r="Q1636" i="1"/>
  <c r="Q1651" i="1"/>
  <c r="Q1665" i="1"/>
  <c r="Q1678" i="1"/>
  <c r="Q1694" i="1"/>
  <c r="Q1707" i="1"/>
  <c r="Q1723" i="1"/>
  <c r="Q1736" i="1"/>
  <c r="Q1751" i="1"/>
  <c r="Q1765" i="1"/>
  <c r="Q1778" i="1"/>
  <c r="Q1794" i="1"/>
  <c r="P6" i="1"/>
  <c r="P18" i="1"/>
  <c r="P32" i="1"/>
  <c r="P44" i="1"/>
  <c r="P56" i="1"/>
  <c r="P68" i="1"/>
  <c r="P82" i="1"/>
  <c r="P94" i="1"/>
  <c r="P106" i="1"/>
  <c r="P118" i="1"/>
  <c r="P132" i="1"/>
  <c r="P144" i="1"/>
  <c r="P156" i="1"/>
  <c r="P168" i="1"/>
  <c r="P182" i="1"/>
  <c r="P194" i="1"/>
  <c r="P206" i="1"/>
  <c r="P218" i="1"/>
  <c r="P232" i="1"/>
  <c r="P244" i="1"/>
  <c r="P256" i="1"/>
  <c r="P268" i="1"/>
  <c r="P282" i="1"/>
  <c r="P294" i="1"/>
  <c r="P305" i="1"/>
  <c r="P316" i="1"/>
  <c r="P327" i="1"/>
  <c r="P338" i="1"/>
  <c r="P350" i="1"/>
  <c r="P361" i="1"/>
  <c r="P372" i="1"/>
  <c r="P383" i="1"/>
  <c r="P394" i="1"/>
  <c r="P404" i="1"/>
  <c r="P414" i="1"/>
  <c r="P424" i="1"/>
  <c r="P434" i="1"/>
  <c r="P444" i="1"/>
  <c r="P454" i="1"/>
  <c r="P464" i="1"/>
  <c r="P474" i="1"/>
  <c r="P484" i="1"/>
  <c r="P494" i="1"/>
  <c r="P504" i="1"/>
  <c r="P514" i="1"/>
  <c r="P524" i="1"/>
  <c r="P534" i="1"/>
  <c r="P544" i="1"/>
  <c r="P554" i="1"/>
  <c r="P564" i="1"/>
  <c r="P574" i="1"/>
  <c r="P584" i="1"/>
  <c r="P594" i="1"/>
  <c r="P604" i="1"/>
  <c r="P614" i="1"/>
  <c r="P624" i="1"/>
  <c r="P634" i="1"/>
  <c r="P644" i="1"/>
  <c r="P654" i="1"/>
  <c r="P664" i="1"/>
  <c r="P674" i="1"/>
  <c r="P684" i="1"/>
  <c r="P694" i="1"/>
  <c r="P704" i="1"/>
  <c r="P714" i="1"/>
  <c r="P724" i="1"/>
  <c r="P734" i="1"/>
  <c r="P744" i="1"/>
  <c r="P754" i="1"/>
  <c r="P764" i="1"/>
  <c r="P774" i="1"/>
  <c r="P784" i="1"/>
  <c r="P794" i="1"/>
  <c r="P804" i="1"/>
  <c r="P814" i="1"/>
  <c r="P824" i="1"/>
  <c r="P834" i="1"/>
  <c r="P844" i="1"/>
  <c r="P854" i="1"/>
  <c r="P864" i="1"/>
  <c r="P874" i="1"/>
  <c r="P884" i="1"/>
  <c r="P894" i="1"/>
  <c r="P904" i="1"/>
  <c r="P914" i="1"/>
  <c r="P924" i="1"/>
  <c r="P934" i="1"/>
  <c r="P944" i="1"/>
  <c r="P954" i="1"/>
  <c r="P964" i="1"/>
  <c r="P974" i="1"/>
  <c r="P984" i="1"/>
  <c r="P994" i="1"/>
  <c r="P1004" i="1"/>
  <c r="P1014" i="1"/>
  <c r="P1024" i="1"/>
  <c r="P1034" i="1"/>
  <c r="P1044" i="1"/>
  <c r="P1054" i="1"/>
  <c r="P1064" i="1"/>
  <c r="P1074" i="1"/>
  <c r="P1084" i="1"/>
  <c r="P1094" i="1"/>
  <c r="P1104" i="1"/>
  <c r="P1114" i="1"/>
  <c r="P1124" i="1"/>
  <c r="P1134" i="1"/>
  <c r="P1144" i="1"/>
  <c r="P1154" i="1"/>
  <c r="P1164" i="1"/>
  <c r="P1174" i="1"/>
  <c r="P1184" i="1"/>
  <c r="P1194" i="1"/>
  <c r="P1204" i="1"/>
  <c r="P1214" i="1"/>
  <c r="P1224" i="1"/>
  <c r="P1234" i="1"/>
  <c r="P1244" i="1"/>
  <c r="P1254" i="1"/>
  <c r="P1264" i="1"/>
  <c r="P1274" i="1"/>
  <c r="P1284" i="1"/>
  <c r="P1294" i="1"/>
  <c r="P1304" i="1"/>
  <c r="P1314" i="1"/>
  <c r="P1324" i="1"/>
  <c r="P1334" i="1"/>
  <c r="P1344" i="1"/>
  <c r="P1354" i="1"/>
  <c r="P1364" i="1"/>
  <c r="P1374" i="1"/>
  <c r="P1384" i="1"/>
  <c r="P1394" i="1"/>
  <c r="P1404" i="1"/>
  <c r="P1414" i="1"/>
  <c r="P1424" i="1"/>
  <c r="P1434" i="1"/>
  <c r="P1444" i="1"/>
  <c r="P1454" i="1"/>
  <c r="P1464" i="1"/>
  <c r="P1474" i="1"/>
  <c r="P1484" i="1"/>
  <c r="P1494" i="1"/>
  <c r="P1504" i="1"/>
  <c r="P1514" i="1"/>
  <c r="P1524" i="1"/>
  <c r="P1534" i="1"/>
  <c r="P1544" i="1"/>
  <c r="P1554" i="1"/>
  <c r="P1564" i="1"/>
  <c r="P1574" i="1"/>
  <c r="P1584" i="1"/>
  <c r="P1594" i="1"/>
  <c r="P1604" i="1"/>
  <c r="P1614" i="1"/>
  <c r="P1624" i="1"/>
  <c r="P1634" i="1"/>
  <c r="P1644" i="1"/>
  <c r="P1654" i="1"/>
  <c r="P1664" i="1"/>
  <c r="P1674" i="1"/>
  <c r="P1684" i="1"/>
  <c r="P1694" i="1"/>
  <c r="P1704" i="1"/>
  <c r="P1714" i="1"/>
  <c r="P1202" i="1"/>
  <c r="P1302" i="1"/>
  <c r="P1392" i="1"/>
  <c r="P1442" i="1"/>
  <c r="P1492" i="1"/>
  <c r="P1542" i="1"/>
  <c r="P1579" i="1"/>
  <c r="P1611" i="1"/>
  <c r="P1642" i="1"/>
  <c r="P1679" i="1"/>
  <c r="P1711" i="1"/>
  <c r="P1739" i="1"/>
  <c r="P1762" i="1"/>
  <c r="P1789" i="1"/>
  <c r="O9" i="1"/>
  <c r="O24" i="1"/>
  <c r="O41" i="1"/>
  <c r="O54" i="1"/>
  <c r="O69" i="1"/>
  <c r="O83" i="1"/>
  <c r="O98" i="1"/>
  <c r="O112" i="1"/>
  <c r="O127" i="1"/>
  <c r="O141" i="1"/>
  <c r="O154" i="1"/>
  <c r="O169" i="1"/>
  <c r="O183" i="1"/>
  <c r="O198" i="1"/>
  <c r="O212" i="1"/>
  <c r="O227" i="1"/>
  <c r="O241" i="1"/>
  <c r="O254" i="1"/>
  <c r="O269" i="1"/>
  <c r="O283" i="1"/>
  <c r="O298" i="1"/>
  <c r="O312" i="1"/>
  <c r="O325" i="1"/>
  <c r="O338" i="1"/>
  <c r="O351" i="1"/>
  <c r="O363" i="1"/>
  <c r="O375" i="1"/>
  <c r="O387" i="1"/>
  <c r="O398" i="1"/>
  <c r="O409" i="1"/>
  <c r="O420" i="1"/>
  <c r="O431" i="1"/>
  <c r="O442" i="1"/>
  <c r="O453" i="1"/>
  <c r="O464" i="1"/>
  <c r="O474" i="1"/>
  <c r="O484" i="1"/>
  <c r="O494" i="1"/>
  <c r="O504" i="1"/>
  <c r="O514" i="1"/>
  <c r="O524" i="1"/>
  <c r="O534" i="1"/>
  <c r="O544" i="1"/>
  <c r="O554" i="1"/>
  <c r="O564" i="1"/>
  <c r="O574" i="1"/>
  <c r="O584" i="1"/>
  <c r="O594" i="1"/>
  <c r="O604" i="1"/>
  <c r="O614" i="1"/>
  <c r="O624" i="1"/>
  <c r="O634" i="1"/>
  <c r="O644" i="1"/>
  <c r="O654" i="1"/>
  <c r="O664" i="1"/>
  <c r="O674" i="1"/>
  <c r="O684" i="1"/>
  <c r="O694" i="1"/>
  <c r="O704" i="1"/>
  <c r="O714" i="1"/>
  <c r="O724" i="1"/>
  <c r="O734" i="1"/>
  <c r="O744" i="1"/>
  <c r="O754" i="1"/>
  <c r="O764" i="1"/>
  <c r="O774" i="1"/>
  <c r="O784" i="1"/>
  <c r="O794" i="1"/>
  <c r="O804" i="1"/>
  <c r="O814" i="1"/>
  <c r="O824" i="1"/>
  <c r="O834" i="1"/>
  <c r="O844" i="1"/>
  <c r="O854" i="1"/>
  <c r="O864" i="1"/>
  <c r="O874" i="1"/>
  <c r="O884" i="1"/>
  <c r="O894" i="1"/>
  <c r="O904" i="1"/>
  <c r="O914" i="1"/>
  <c r="O924" i="1"/>
  <c r="O934" i="1"/>
  <c r="O944" i="1"/>
  <c r="O954" i="1"/>
  <c r="O964" i="1"/>
  <c r="O974" i="1"/>
  <c r="O984" i="1"/>
  <c r="O994" i="1"/>
  <c r="O1004" i="1"/>
  <c r="O1014" i="1"/>
  <c r="O1024" i="1"/>
  <c r="O1034" i="1"/>
  <c r="O1044" i="1"/>
  <c r="O1054" i="1"/>
  <c r="O1064" i="1"/>
  <c r="O1074" i="1"/>
  <c r="O1084" i="1"/>
  <c r="O1094" i="1"/>
  <c r="O1104" i="1"/>
  <c r="O1114" i="1"/>
  <c r="O1124" i="1"/>
  <c r="O1134" i="1"/>
  <c r="O1144" i="1"/>
  <c r="O1154" i="1"/>
  <c r="O1164" i="1"/>
  <c r="O1174" i="1"/>
  <c r="O1184" i="1"/>
  <c r="O1194" i="1"/>
  <c r="O1204" i="1"/>
  <c r="O1214" i="1"/>
  <c r="O1224" i="1"/>
  <c r="O1234" i="1"/>
  <c r="O1244" i="1"/>
  <c r="O1254" i="1"/>
  <c r="O1264" i="1"/>
  <c r="O1274" i="1"/>
  <c r="O1284" i="1"/>
  <c r="O1294" i="1"/>
  <c r="O1304" i="1"/>
  <c r="O1314" i="1"/>
  <c r="O1324" i="1"/>
  <c r="O1334" i="1"/>
  <c r="O1344" i="1"/>
  <c r="O1354" i="1"/>
  <c r="O1364" i="1"/>
  <c r="O1374" i="1"/>
  <c r="O1384" i="1"/>
  <c r="O1394" i="1"/>
  <c r="O1404" i="1"/>
  <c r="O1414" i="1"/>
  <c r="O1424" i="1"/>
  <c r="O1434" i="1"/>
  <c r="O1444" i="1"/>
  <c r="O1454" i="1"/>
  <c r="O1464" i="1"/>
  <c r="O1474" i="1"/>
  <c r="O1484" i="1"/>
  <c r="O1494" i="1"/>
  <c r="O1504" i="1"/>
  <c r="O1514" i="1"/>
  <c r="O1524" i="1"/>
  <c r="O1534" i="1"/>
  <c r="O1544" i="1"/>
  <c r="O1554" i="1"/>
  <c r="O1564" i="1"/>
  <c r="O1574" i="1"/>
  <c r="O1584" i="1"/>
  <c r="O1594" i="1"/>
  <c r="O1604" i="1"/>
  <c r="O1614" i="1"/>
  <c r="O1624" i="1"/>
  <c r="O1634" i="1"/>
  <c r="O1644" i="1"/>
  <c r="O1654" i="1"/>
  <c r="O1664" i="1"/>
  <c r="O1674" i="1"/>
  <c r="O1684" i="1"/>
  <c r="O1694" i="1"/>
  <c r="O1704" i="1"/>
  <c r="O1714" i="1"/>
  <c r="O1724" i="1"/>
  <c r="O1734" i="1"/>
  <c r="O1744" i="1"/>
  <c r="O1754" i="1"/>
  <c r="O1764" i="1"/>
  <c r="O1774" i="1"/>
  <c r="O1784" i="1"/>
  <c r="O1794" i="1"/>
  <c r="N4" i="1"/>
  <c r="N14" i="1"/>
  <c r="N24" i="1"/>
  <c r="N34" i="1"/>
  <c r="N44" i="1"/>
  <c r="N54" i="1"/>
  <c r="N64" i="1"/>
  <c r="N74" i="1"/>
  <c r="N84" i="1"/>
  <c r="N94" i="1"/>
  <c r="N104" i="1"/>
  <c r="N114" i="1"/>
  <c r="N124" i="1"/>
  <c r="P1212" i="1"/>
  <c r="P1312" i="1"/>
  <c r="P1399" i="1"/>
  <c r="P1449" i="1"/>
  <c r="P1499" i="1"/>
  <c r="P1549" i="1"/>
  <c r="P1581" i="1"/>
  <c r="P1612" i="1"/>
  <c r="P1649" i="1"/>
  <c r="P1681" i="1"/>
  <c r="P1712" i="1"/>
  <c r="P1741" i="1"/>
  <c r="P1764" i="1"/>
  <c r="P1791" i="1"/>
  <c r="O11" i="1"/>
  <c r="O27" i="1"/>
  <c r="O42" i="1"/>
  <c r="O57" i="1"/>
  <c r="O71" i="1"/>
  <c r="O84" i="1"/>
  <c r="O99" i="1"/>
  <c r="O113" i="1"/>
  <c r="O128" i="1"/>
  <c r="O142" i="1"/>
  <c r="O157" i="1"/>
  <c r="O171" i="1"/>
  <c r="O184" i="1"/>
  <c r="O199" i="1"/>
  <c r="O213" i="1"/>
  <c r="O228" i="1"/>
  <c r="O242" i="1"/>
  <c r="O257" i="1"/>
  <c r="O271" i="1"/>
  <c r="O284" i="1"/>
  <c r="O299" i="1"/>
  <c r="O313" i="1"/>
  <c r="O327" i="1"/>
  <c r="O339" i="1"/>
  <c r="O352" i="1"/>
  <c r="O364" i="1"/>
  <c r="O377" i="1"/>
  <c r="O388" i="1"/>
  <c r="O399" i="1"/>
  <c r="O410" i="1"/>
  <c r="O421" i="1"/>
  <c r="O432" i="1"/>
  <c r="O443" i="1"/>
  <c r="O454" i="1"/>
  <c r="O465" i="1"/>
  <c r="O475" i="1"/>
  <c r="O485" i="1"/>
  <c r="O495" i="1"/>
  <c r="O505" i="1"/>
  <c r="O515" i="1"/>
  <c r="O525" i="1"/>
  <c r="O535" i="1"/>
  <c r="O545" i="1"/>
  <c r="O555" i="1"/>
  <c r="O565" i="1"/>
  <c r="O575" i="1"/>
  <c r="O585" i="1"/>
  <c r="O595" i="1"/>
  <c r="O605" i="1"/>
  <c r="O615" i="1"/>
  <c r="O625" i="1"/>
  <c r="O635" i="1"/>
  <c r="O645" i="1"/>
  <c r="O655" i="1"/>
  <c r="O665" i="1"/>
  <c r="O675" i="1"/>
  <c r="O685" i="1"/>
  <c r="O695" i="1"/>
  <c r="O705" i="1"/>
  <c r="O715" i="1"/>
  <c r="O725" i="1"/>
  <c r="O735" i="1"/>
  <c r="O745" i="1"/>
  <c r="O755" i="1"/>
  <c r="O765" i="1"/>
  <c r="O775" i="1"/>
  <c r="O785" i="1"/>
  <c r="O795" i="1"/>
  <c r="O805" i="1"/>
  <c r="O815" i="1"/>
  <c r="O825" i="1"/>
  <c r="O835" i="1"/>
  <c r="O845" i="1"/>
  <c r="O855" i="1"/>
  <c r="O865" i="1"/>
  <c r="O875" i="1"/>
  <c r="O885" i="1"/>
  <c r="O895" i="1"/>
  <c r="O905" i="1"/>
  <c r="O915" i="1"/>
  <c r="O925" i="1"/>
  <c r="O935" i="1"/>
  <c r="O945" i="1"/>
  <c r="O955" i="1"/>
  <c r="O965" i="1"/>
  <c r="O975" i="1"/>
  <c r="O985" i="1"/>
  <c r="O995" i="1"/>
  <c r="O1005" i="1"/>
  <c r="O1015" i="1"/>
  <c r="O1025" i="1"/>
  <c r="O1035" i="1"/>
  <c r="O1045" i="1"/>
  <c r="O1055" i="1"/>
  <c r="O1065" i="1"/>
  <c r="O1075" i="1"/>
  <c r="O1085" i="1"/>
  <c r="O1095" i="1"/>
  <c r="O1105" i="1"/>
  <c r="O1115" i="1"/>
  <c r="O1125" i="1"/>
  <c r="O1135" i="1"/>
  <c r="O1145" i="1"/>
  <c r="O1155" i="1"/>
  <c r="O1165" i="1"/>
  <c r="O1175" i="1"/>
  <c r="O1185" i="1"/>
  <c r="O1195" i="1"/>
  <c r="O1205" i="1"/>
  <c r="O1215" i="1"/>
  <c r="O1225" i="1"/>
  <c r="O1235" i="1"/>
  <c r="O1245" i="1"/>
  <c r="O1255" i="1"/>
  <c r="O1265" i="1"/>
  <c r="O1275" i="1"/>
  <c r="O1285" i="1"/>
  <c r="O1295" i="1"/>
  <c r="O1305" i="1"/>
  <c r="O1315" i="1"/>
  <c r="O1325" i="1"/>
  <c r="O1335" i="1"/>
  <c r="O1345" i="1"/>
  <c r="O1355" i="1"/>
  <c r="O1365" i="1"/>
  <c r="O1375" i="1"/>
  <c r="O1385" i="1"/>
  <c r="O1395" i="1"/>
  <c r="O1405" i="1"/>
  <c r="O1415" i="1"/>
  <c r="O1425" i="1"/>
  <c r="O1435" i="1"/>
  <c r="O1445" i="1"/>
  <c r="O1455" i="1"/>
  <c r="O1465" i="1"/>
  <c r="O1475" i="1"/>
  <c r="O1485" i="1"/>
  <c r="O1495" i="1"/>
  <c r="O1505" i="1"/>
  <c r="O1515" i="1"/>
  <c r="O1525" i="1"/>
  <c r="O1535" i="1"/>
  <c r="O1545" i="1"/>
  <c r="O1555" i="1"/>
  <c r="O1565" i="1"/>
  <c r="O1575" i="1"/>
  <c r="O1585" i="1"/>
  <c r="O1595" i="1"/>
  <c r="O1605" i="1"/>
  <c r="O1615" i="1"/>
  <c r="O1625" i="1"/>
  <c r="O1635" i="1"/>
  <c r="O1645" i="1"/>
  <c r="O1655" i="1"/>
  <c r="O1665" i="1"/>
  <c r="O1675" i="1"/>
  <c r="O1685" i="1"/>
  <c r="O1695" i="1"/>
  <c r="O1705" i="1"/>
  <c r="O1715" i="1"/>
  <c r="O1725" i="1"/>
  <c r="O1735" i="1"/>
  <c r="O1745" i="1"/>
  <c r="O1755" i="1"/>
  <c r="O1765" i="1"/>
  <c r="O1775" i="1"/>
  <c r="O1785" i="1"/>
  <c r="O1795" i="1"/>
  <c r="N5" i="1"/>
  <c r="N15" i="1"/>
  <c r="N25" i="1"/>
  <c r="N35" i="1"/>
  <c r="N45" i="1"/>
  <c r="N55" i="1"/>
  <c r="N65" i="1"/>
  <c r="N75" i="1"/>
  <c r="N85" i="1"/>
  <c r="N95" i="1"/>
  <c r="N105" i="1"/>
  <c r="N115" i="1"/>
  <c r="N125" i="1"/>
  <c r="N135" i="1"/>
  <c r="N145" i="1"/>
  <c r="N155" i="1"/>
  <c r="N165" i="1"/>
  <c r="N175" i="1"/>
  <c r="N185" i="1"/>
  <c r="N195" i="1"/>
  <c r="N205" i="1"/>
  <c r="N215" i="1"/>
  <c r="N225" i="1"/>
  <c r="N235" i="1"/>
  <c r="N245" i="1"/>
  <c r="N255" i="1"/>
  <c r="N265" i="1"/>
  <c r="N275" i="1"/>
  <c r="N285" i="1"/>
  <c r="N295" i="1"/>
  <c r="N305" i="1"/>
  <c r="N315" i="1"/>
  <c r="N325" i="1"/>
  <c r="N335" i="1"/>
  <c r="N345" i="1"/>
  <c r="N355" i="1"/>
  <c r="N365" i="1"/>
  <c r="N375" i="1"/>
  <c r="N385" i="1"/>
  <c r="N395" i="1"/>
  <c r="N405" i="1"/>
  <c r="N415" i="1"/>
  <c r="N425" i="1"/>
  <c r="N435" i="1"/>
  <c r="N445" i="1"/>
  <c r="N455" i="1"/>
  <c r="N465" i="1"/>
  <c r="N475" i="1"/>
  <c r="N485" i="1"/>
  <c r="N495" i="1"/>
  <c r="N505" i="1"/>
  <c r="N515" i="1"/>
  <c r="N525" i="1"/>
  <c r="N535" i="1"/>
  <c r="N545" i="1"/>
  <c r="N555" i="1"/>
  <c r="N565" i="1"/>
  <c r="N575" i="1"/>
  <c r="N585" i="1"/>
  <c r="N595" i="1"/>
  <c r="N605" i="1"/>
  <c r="N615" i="1"/>
  <c r="N625" i="1"/>
  <c r="N635" i="1"/>
  <c r="N645" i="1"/>
  <c r="N655" i="1"/>
  <c r="N665" i="1"/>
  <c r="N675" i="1"/>
  <c r="N685" i="1"/>
  <c r="N695" i="1"/>
  <c r="N705" i="1"/>
  <c r="N715" i="1"/>
  <c r="N725" i="1"/>
  <c r="N735" i="1"/>
  <c r="N745" i="1"/>
  <c r="N755" i="1"/>
  <c r="N765" i="1"/>
  <c r="N775" i="1"/>
  <c r="N785" i="1"/>
  <c r="N795" i="1"/>
  <c r="N805" i="1"/>
  <c r="P1222" i="1"/>
  <c r="P1322" i="1"/>
  <c r="P1402" i="1"/>
  <c r="P1452" i="1"/>
  <c r="P1502" i="1"/>
  <c r="P1551" i="1"/>
  <c r="P1582" i="1"/>
  <c r="P1619" i="1"/>
  <c r="P1651" i="1"/>
  <c r="P1682" i="1"/>
  <c r="P1719" i="1"/>
  <c r="P1742" i="1"/>
  <c r="P1769" i="1"/>
  <c r="P1792" i="1"/>
  <c r="O12" i="1"/>
  <c r="O29" i="1"/>
  <c r="O43" i="1"/>
  <c r="O58" i="1"/>
  <c r="O72" i="1"/>
  <c r="O87" i="1"/>
  <c r="O101" i="1"/>
  <c r="O114" i="1"/>
  <c r="O129" i="1"/>
  <c r="O143" i="1"/>
  <c r="O158" i="1"/>
  <c r="O172" i="1"/>
  <c r="O187" i="1"/>
  <c r="O201" i="1"/>
  <c r="O214" i="1"/>
  <c r="O229" i="1"/>
  <c r="O243" i="1"/>
  <c r="O258" i="1"/>
  <c r="O272" i="1"/>
  <c r="O287" i="1"/>
  <c r="O301" i="1"/>
  <c r="O314" i="1"/>
  <c r="O328" i="1"/>
  <c r="O341" i="1"/>
  <c r="O353" i="1"/>
  <c r="O365" i="1"/>
  <c r="O378" i="1"/>
  <c r="O389" i="1"/>
  <c r="O400" i="1"/>
  <c r="O411" i="1"/>
  <c r="O422" i="1"/>
  <c r="O433" i="1"/>
  <c r="O444" i="1"/>
  <c r="O455" i="1"/>
  <c r="O466" i="1"/>
  <c r="O476" i="1"/>
  <c r="O486" i="1"/>
  <c r="O496" i="1"/>
  <c r="O506" i="1"/>
  <c r="O516" i="1"/>
  <c r="O526" i="1"/>
  <c r="O536" i="1"/>
  <c r="O546" i="1"/>
  <c r="O556" i="1"/>
  <c r="O566" i="1"/>
  <c r="O576" i="1"/>
  <c r="O586" i="1"/>
  <c r="O596" i="1"/>
  <c r="O606" i="1"/>
  <c r="O616" i="1"/>
  <c r="O626" i="1"/>
  <c r="O636" i="1"/>
  <c r="O646" i="1"/>
  <c r="O656" i="1"/>
  <c r="O666" i="1"/>
  <c r="O676" i="1"/>
  <c r="O686" i="1"/>
  <c r="O696" i="1"/>
  <c r="O706" i="1"/>
  <c r="O716" i="1"/>
  <c r="O726" i="1"/>
  <c r="O736" i="1"/>
  <c r="O746" i="1"/>
  <c r="O756" i="1"/>
  <c r="O766" i="1"/>
  <c r="O776" i="1"/>
  <c r="O786" i="1"/>
  <c r="O796" i="1"/>
  <c r="O806" i="1"/>
  <c r="O816" i="1"/>
  <c r="O826" i="1"/>
  <c r="O836" i="1"/>
  <c r="O846" i="1"/>
  <c r="O856" i="1"/>
  <c r="O866" i="1"/>
  <c r="O876" i="1"/>
  <c r="O886" i="1"/>
  <c r="O896" i="1"/>
  <c r="O906" i="1"/>
  <c r="O916" i="1"/>
  <c r="O926" i="1"/>
  <c r="O936" i="1"/>
  <c r="O946" i="1"/>
  <c r="O956" i="1"/>
  <c r="O966" i="1"/>
  <c r="O976" i="1"/>
  <c r="O986" i="1"/>
  <c r="O996" i="1"/>
  <c r="O1006" i="1"/>
  <c r="O1016" i="1"/>
  <c r="O1026" i="1"/>
  <c r="O1036" i="1"/>
  <c r="O1046" i="1"/>
  <c r="O1056" i="1"/>
  <c r="O1066" i="1"/>
  <c r="O1076" i="1"/>
  <c r="O1086" i="1"/>
  <c r="O1096" i="1"/>
  <c r="O1106" i="1"/>
  <c r="O1116" i="1"/>
  <c r="O1126" i="1"/>
  <c r="O1136" i="1"/>
  <c r="O1146" i="1"/>
  <c r="O1156" i="1"/>
  <c r="O1166" i="1"/>
  <c r="O1176" i="1"/>
  <c r="O1186" i="1"/>
  <c r="O1196" i="1"/>
  <c r="O1206" i="1"/>
  <c r="O1216" i="1"/>
  <c r="O1226" i="1"/>
  <c r="O1236" i="1"/>
  <c r="O1246" i="1"/>
  <c r="O1256" i="1"/>
  <c r="O1266" i="1"/>
  <c r="O1276" i="1"/>
  <c r="O1286" i="1"/>
  <c r="O1296" i="1"/>
  <c r="O1306" i="1"/>
  <c r="O1316" i="1"/>
  <c r="O1326" i="1"/>
  <c r="O1336" i="1"/>
  <c r="O1346" i="1"/>
  <c r="O1356" i="1"/>
  <c r="O1366" i="1"/>
  <c r="O1376" i="1"/>
  <c r="O1386" i="1"/>
  <c r="O1396" i="1"/>
  <c r="O1406" i="1"/>
  <c r="O1416" i="1"/>
  <c r="O1426" i="1"/>
  <c r="O1436" i="1"/>
  <c r="O1446" i="1"/>
  <c r="O1456" i="1"/>
  <c r="O1466" i="1"/>
  <c r="O1476" i="1"/>
  <c r="O1486" i="1"/>
  <c r="O1496" i="1"/>
  <c r="O1506" i="1"/>
  <c r="O1516" i="1"/>
  <c r="O1526" i="1"/>
  <c r="O1536" i="1"/>
  <c r="O1546" i="1"/>
  <c r="O1556" i="1"/>
  <c r="O1566" i="1"/>
  <c r="O1576" i="1"/>
  <c r="O1586" i="1"/>
  <c r="O1596" i="1"/>
  <c r="O1606" i="1"/>
  <c r="O1616" i="1"/>
  <c r="O1626" i="1"/>
  <c r="O1636" i="1"/>
  <c r="O1646" i="1"/>
  <c r="O1656" i="1"/>
  <c r="O1666" i="1"/>
  <c r="O1676" i="1"/>
  <c r="O1686" i="1"/>
  <c r="O1696" i="1"/>
  <c r="O1706" i="1"/>
  <c r="O1716" i="1"/>
  <c r="O1726" i="1"/>
  <c r="O1736" i="1"/>
  <c r="O1746" i="1"/>
  <c r="O1756" i="1"/>
  <c r="O1766" i="1"/>
  <c r="O1776" i="1"/>
  <c r="O1786" i="1"/>
  <c r="O1796" i="1"/>
  <c r="N6" i="1"/>
  <c r="N16" i="1"/>
  <c r="N26" i="1"/>
  <c r="N36" i="1"/>
  <c r="N46" i="1"/>
  <c r="N56" i="1"/>
  <c r="N66" i="1"/>
  <c r="N76" i="1"/>
  <c r="N86" i="1"/>
  <c r="N96" i="1"/>
  <c r="N106" i="1"/>
  <c r="N116" i="1"/>
  <c r="N126" i="1"/>
  <c r="N136" i="1"/>
  <c r="N146" i="1"/>
  <c r="N156" i="1"/>
  <c r="N166" i="1"/>
  <c r="N176" i="1"/>
  <c r="N186" i="1"/>
  <c r="N196" i="1"/>
  <c r="N206" i="1"/>
  <c r="N216" i="1"/>
  <c r="N226" i="1"/>
  <c r="N236" i="1"/>
  <c r="N246" i="1"/>
  <c r="N256" i="1"/>
  <c r="N266" i="1"/>
  <c r="N276" i="1"/>
  <c r="N286" i="1"/>
  <c r="N296" i="1"/>
  <c r="N306" i="1"/>
  <c r="N316" i="1"/>
  <c r="N326" i="1"/>
  <c r="N336" i="1"/>
  <c r="N346" i="1"/>
  <c r="N356" i="1"/>
  <c r="N366" i="1"/>
  <c r="N376" i="1"/>
  <c r="N386" i="1"/>
  <c r="P1232" i="1"/>
  <c r="P1332" i="1"/>
  <c r="P1409" i="1"/>
  <c r="P1459" i="1"/>
  <c r="P1509" i="1"/>
  <c r="P1552" i="1"/>
  <c r="P1589" i="1"/>
  <c r="P1621" i="1"/>
  <c r="P1652" i="1"/>
  <c r="P1689" i="1"/>
  <c r="P1721" i="1"/>
  <c r="P1744" i="1"/>
  <c r="P1771" i="1"/>
  <c r="P1793" i="1"/>
  <c r="O13" i="1"/>
  <c r="O31" i="1"/>
  <c r="O44" i="1"/>
  <c r="O59" i="1"/>
  <c r="O73" i="1"/>
  <c r="O88" i="1"/>
  <c r="O102" i="1"/>
  <c r="O117" i="1"/>
  <c r="O131" i="1"/>
  <c r="O144" i="1"/>
  <c r="O159" i="1"/>
  <c r="O173" i="1"/>
  <c r="O188" i="1"/>
  <c r="O202" i="1"/>
  <c r="O217" i="1"/>
  <c r="O231" i="1"/>
  <c r="O244" i="1"/>
  <c r="O259" i="1"/>
  <c r="O273" i="1"/>
  <c r="O288" i="1"/>
  <c r="O302" i="1"/>
  <c r="O317" i="1"/>
  <c r="O329" i="1"/>
  <c r="O342" i="1"/>
  <c r="O354" i="1"/>
  <c r="O367" i="1"/>
  <c r="O379" i="1"/>
  <c r="O390" i="1"/>
  <c r="O401" i="1"/>
  <c r="O412" i="1"/>
  <c r="O423" i="1"/>
  <c r="O434" i="1"/>
  <c r="O445" i="1"/>
  <c r="O457" i="1"/>
  <c r="O467" i="1"/>
  <c r="O477" i="1"/>
  <c r="O487" i="1"/>
  <c r="O497" i="1"/>
  <c r="O507" i="1"/>
  <c r="O517" i="1"/>
  <c r="O527" i="1"/>
  <c r="O537" i="1"/>
  <c r="O547" i="1"/>
  <c r="O557" i="1"/>
  <c r="O567" i="1"/>
  <c r="O577" i="1"/>
  <c r="O587" i="1"/>
  <c r="O597" i="1"/>
  <c r="O607" i="1"/>
  <c r="O617" i="1"/>
  <c r="O627" i="1"/>
  <c r="O637" i="1"/>
  <c r="O647" i="1"/>
  <c r="O657" i="1"/>
  <c r="O667" i="1"/>
  <c r="O677" i="1"/>
  <c r="O687" i="1"/>
  <c r="O697" i="1"/>
  <c r="O707" i="1"/>
  <c r="O717" i="1"/>
  <c r="O727" i="1"/>
  <c r="O737" i="1"/>
  <c r="O747" i="1"/>
  <c r="O757" i="1"/>
  <c r="O767" i="1"/>
  <c r="O777" i="1"/>
  <c r="O787" i="1"/>
  <c r="O797" i="1"/>
  <c r="O807" i="1"/>
  <c r="O817" i="1"/>
  <c r="O827" i="1"/>
  <c r="O837" i="1"/>
  <c r="O847" i="1"/>
  <c r="O857" i="1"/>
  <c r="O867" i="1"/>
  <c r="O877" i="1"/>
  <c r="O887" i="1"/>
  <c r="O897" i="1"/>
  <c r="O907" i="1"/>
  <c r="O917" i="1"/>
  <c r="O927" i="1"/>
  <c r="O937" i="1"/>
  <c r="O947" i="1"/>
  <c r="O957" i="1"/>
  <c r="O967" i="1"/>
  <c r="O977" i="1"/>
  <c r="O987" i="1"/>
  <c r="O997" i="1"/>
  <c r="O1007" i="1"/>
  <c r="O1017" i="1"/>
  <c r="O1027" i="1"/>
  <c r="O1037" i="1"/>
  <c r="O1047" i="1"/>
  <c r="O1057" i="1"/>
  <c r="O1067" i="1"/>
  <c r="O1077" i="1"/>
  <c r="O1087" i="1"/>
  <c r="O1097" i="1"/>
  <c r="O1107" i="1"/>
  <c r="O1117" i="1"/>
  <c r="O1127" i="1"/>
  <c r="O1137" i="1"/>
  <c r="O1147" i="1"/>
  <c r="O1157" i="1"/>
  <c r="O1167" i="1"/>
  <c r="O1177" i="1"/>
  <c r="O1187" i="1"/>
  <c r="O1197" i="1"/>
  <c r="O1207" i="1"/>
  <c r="O1217" i="1"/>
  <c r="O1227" i="1"/>
  <c r="O1237" i="1"/>
  <c r="O1247" i="1"/>
  <c r="O1257" i="1"/>
  <c r="O1267" i="1"/>
  <c r="O1277" i="1"/>
  <c r="O1287" i="1"/>
  <c r="O1297" i="1"/>
  <c r="O1307" i="1"/>
  <c r="O1317" i="1"/>
  <c r="O1327" i="1"/>
  <c r="O1337" i="1"/>
  <c r="O1347" i="1"/>
  <c r="O1357" i="1"/>
  <c r="O1367" i="1"/>
  <c r="O1377" i="1"/>
  <c r="O1387" i="1"/>
  <c r="O1397" i="1"/>
  <c r="O1407" i="1"/>
  <c r="O1417" i="1"/>
  <c r="O1427" i="1"/>
  <c r="O1437" i="1"/>
  <c r="O1447" i="1"/>
  <c r="O1457" i="1"/>
  <c r="O1467" i="1"/>
  <c r="O1477" i="1"/>
  <c r="O1487" i="1"/>
  <c r="P1242" i="1"/>
  <c r="P1342" i="1"/>
  <c r="P1412" i="1"/>
  <c r="P1462" i="1"/>
  <c r="P1512" i="1"/>
  <c r="P1559" i="1"/>
  <c r="P1591" i="1"/>
  <c r="P1622" i="1"/>
  <c r="P1659" i="1"/>
  <c r="P1691" i="1"/>
  <c r="P1722" i="1"/>
  <c r="P1749" i="1"/>
  <c r="P1772" i="1"/>
  <c r="P1794" i="1"/>
  <c r="O14" i="1"/>
  <c r="O32" i="1"/>
  <c r="O47" i="1"/>
  <c r="O61" i="1"/>
  <c r="O74" i="1"/>
  <c r="O89" i="1"/>
  <c r="O103" i="1"/>
  <c r="O118" i="1"/>
  <c r="O132" i="1"/>
  <c r="O147" i="1"/>
  <c r="O161" i="1"/>
  <c r="O174" i="1"/>
  <c r="O189" i="1"/>
  <c r="O203" i="1"/>
  <c r="O218" i="1"/>
  <c r="O232" i="1"/>
  <c r="O247" i="1"/>
  <c r="O261" i="1"/>
  <c r="O274" i="1"/>
  <c r="O289" i="1"/>
  <c r="O303" i="1"/>
  <c r="O318" i="1"/>
  <c r="O331" i="1"/>
  <c r="O343" i="1"/>
  <c r="O355" i="1"/>
  <c r="O368" i="1"/>
  <c r="O380" i="1"/>
  <c r="O391" i="1"/>
  <c r="O402" i="1"/>
  <c r="O413" i="1"/>
  <c r="O424" i="1"/>
  <c r="O435" i="1"/>
  <c r="O447" i="1"/>
  <c r="O458" i="1"/>
  <c r="O468" i="1"/>
  <c r="O478" i="1"/>
  <c r="O488" i="1"/>
  <c r="O498" i="1"/>
  <c r="O508" i="1"/>
  <c r="O518" i="1"/>
  <c r="O528" i="1"/>
  <c r="O538" i="1"/>
  <c r="O548" i="1"/>
  <c r="O558" i="1"/>
  <c r="O568" i="1"/>
  <c r="O578" i="1"/>
  <c r="O588" i="1"/>
  <c r="O598" i="1"/>
  <c r="O608" i="1"/>
  <c r="O618" i="1"/>
  <c r="O628" i="1"/>
  <c r="O638" i="1"/>
  <c r="O648" i="1"/>
  <c r="O658" i="1"/>
  <c r="O668" i="1"/>
  <c r="O678" i="1"/>
  <c r="O688" i="1"/>
  <c r="O698" i="1"/>
  <c r="O708" i="1"/>
  <c r="O718" i="1"/>
  <c r="O728" i="1"/>
  <c r="O738" i="1"/>
  <c r="O748" i="1"/>
  <c r="O758" i="1"/>
  <c r="O768" i="1"/>
  <c r="O778" i="1"/>
  <c r="O788" i="1"/>
  <c r="O798" i="1"/>
  <c r="O808" i="1"/>
  <c r="O818" i="1"/>
  <c r="O828" i="1"/>
  <c r="O838" i="1"/>
  <c r="O848" i="1"/>
  <c r="O858" i="1"/>
  <c r="O868" i="1"/>
  <c r="O878" i="1"/>
  <c r="O888" i="1"/>
  <c r="O898" i="1"/>
  <c r="O908" i="1"/>
  <c r="O918" i="1"/>
  <c r="O928" i="1"/>
  <c r="O938" i="1"/>
  <c r="O948" i="1"/>
  <c r="O958" i="1"/>
  <c r="O968" i="1"/>
  <c r="O978" i="1"/>
  <c r="O988" i="1"/>
  <c r="O998" i="1"/>
  <c r="O1008" i="1"/>
  <c r="O1018" i="1"/>
  <c r="O1028" i="1"/>
  <c r="O1038" i="1"/>
  <c r="O1048" i="1"/>
  <c r="O1058" i="1"/>
  <c r="O1068" i="1"/>
  <c r="O1078" i="1"/>
  <c r="O1088" i="1"/>
  <c r="O1098" i="1"/>
  <c r="O1108" i="1"/>
  <c r="O1118" i="1"/>
  <c r="O1128" i="1"/>
  <c r="O1138" i="1"/>
  <c r="O1148" i="1"/>
  <c r="O1158" i="1"/>
  <c r="O1168" i="1"/>
  <c r="O1178" i="1"/>
  <c r="O1188" i="1"/>
  <c r="O1198" i="1"/>
  <c r="O1208" i="1"/>
  <c r="O1218" i="1"/>
  <c r="O1228" i="1"/>
  <c r="O1238" i="1"/>
  <c r="O1248" i="1"/>
  <c r="O1258" i="1"/>
  <c r="O1268" i="1"/>
  <c r="O1278" i="1"/>
  <c r="O1288" i="1"/>
  <c r="O1298" i="1"/>
  <c r="O1308" i="1"/>
  <c r="O1318" i="1"/>
  <c r="O1328" i="1"/>
  <c r="O1338" i="1"/>
  <c r="O1348" i="1"/>
  <c r="O1358" i="1"/>
  <c r="O1368" i="1"/>
  <c r="O1378" i="1"/>
  <c r="O1388" i="1"/>
  <c r="O1398" i="1"/>
  <c r="O1408" i="1"/>
  <c r="O1418" i="1"/>
  <c r="O1428" i="1"/>
  <c r="O1438" i="1"/>
  <c r="O1448" i="1"/>
  <c r="O1458" i="1"/>
  <c r="O1468" i="1"/>
  <c r="O1478" i="1"/>
  <c r="O1488" i="1"/>
  <c r="O1498" i="1"/>
  <c r="O1508" i="1"/>
  <c r="O1518" i="1"/>
  <c r="O1528" i="1"/>
  <c r="O1538" i="1"/>
  <c r="O1548" i="1"/>
  <c r="O1558" i="1"/>
  <c r="O1568" i="1"/>
  <c r="O1578" i="1"/>
  <c r="O1588" i="1"/>
  <c r="O1598" i="1"/>
  <c r="O1608" i="1"/>
  <c r="O1618" i="1"/>
  <c r="O1628" i="1"/>
  <c r="O1638" i="1"/>
  <c r="P1252" i="1"/>
  <c r="P1352" i="1"/>
  <c r="P1419" i="1"/>
  <c r="P1469" i="1"/>
  <c r="P1519" i="1"/>
  <c r="P1561" i="1"/>
  <c r="P1592" i="1"/>
  <c r="P1629" i="1"/>
  <c r="P1661" i="1"/>
  <c r="P1692" i="1"/>
  <c r="P1724" i="1"/>
  <c r="P1751" i="1"/>
  <c r="P1774" i="1"/>
  <c r="P1799" i="1"/>
  <c r="O17" i="1"/>
  <c r="O33" i="1"/>
  <c r="O48" i="1"/>
  <c r="O62" i="1"/>
  <c r="O77" i="1"/>
  <c r="O91" i="1"/>
  <c r="O104" i="1"/>
  <c r="O119" i="1"/>
  <c r="O133" i="1"/>
  <c r="O148" i="1"/>
  <c r="O162" i="1"/>
  <c r="O177" i="1"/>
  <c r="O191" i="1"/>
  <c r="O204" i="1"/>
  <c r="O219" i="1"/>
  <c r="O233" i="1"/>
  <c r="O248" i="1"/>
  <c r="O262" i="1"/>
  <c r="O277" i="1"/>
  <c r="O291" i="1"/>
  <c r="O304" i="1"/>
  <c r="O319" i="1"/>
  <c r="O332" i="1"/>
  <c r="O344" i="1"/>
  <c r="O357" i="1"/>
  <c r="O369" i="1"/>
  <c r="O381" i="1"/>
  <c r="O392" i="1"/>
  <c r="O403" i="1"/>
  <c r="O414" i="1"/>
  <c r="O425" i="1"/>
  <c r="O437" i="1"/>
  <c r="O448" i="1"/>
  <c r="O459" i="1"/>
  <c r="O469" i="1"/>
  <c r="O479" i="1"/>
  <c r="O489" i="1"/>
  <c r="O499" i="1"/>
  <c r="O509" i="1"/>
  <c r="O519" i="1"/>
  <c r="O529" i="1"/>
  <c r="O539" i="1"/>
  <c r="O549" i="1"/>
  <c r="O559" i="1"/>
  <c r="O569" i="1"/>
  <c r="O579" i="1"/>
  <c r="O589" i="1"/>
  <c r="O599" i="1"/>
  <c r="O609" i="1"/>
  <c r="O619" i="1"/>
  <c r="O629" i="1"/>
  <c r="O639" i="1"/>
  <c r="O649" i="1"/>
  <c r="O659" i="1"/>
  <c r="O669" i="1"/>
  <c r="O679" i="1"/>
  <c r="O689" i="1"/>
  <c r="O699" i="1"/>
  <c r="O709" i="1"/>
  <c r="O719" i="1"/>
  <c r="O729" i="1"/>
  <c r="O739" i="1"/>
  <c r="O749" i="1"/>
  <c r="O759" i="1"/>
  <c r="O769" i="1"/>
  <c r="O779" i="1"/>
  <c r="O789" i="1"/>
  <c r="O799" i="1"/>
  <c r="O809" i="1"/>
  <c r="O819" i="1"/>
  <c r="O829" i="1"/>
  <c r="O839" i="1"/>
  <c r="O849" i="1"/>
  <c r="O859" i="1"/>
  <c r="O869" i="1"/>
  <c r="O879" i="1"/>
  <c r="O889" i="1"/>
  <c r="O899" i="1"/>
  <c r="O909" i="1"/>
  <c r="O919" i="1"/>
  <c r="O929" i="1"/>
  <c r="O939" i="1"/>
  <c r="O949" i="1"/>
  <c r="O959" i="1"/>
  <c r="O969" i="1"/>
  <c r="O979" i="1"/>
  <c r="O989" i="1"/>
  <c r="O999" i="1"/>
  <c r="O1009" i="1"/>
  <c r="O1019" i="1"/>
  <c r="O1029" i="1"/>
  <c r="O1039" i="1"/>
  <c r="O1049" i="1"/>
  <c r="O1059" i="1"/>
  <c r="O1069" i="1"/>
  <c r="O1079" i="1"/>
  <c r="O1089" i="1"/>
  <c r="O1099" i="1"/>
  <c r="O1109" i="1"/>
  <c r="O1119" i="1"/>
  <c r="O1129" i="1"/>
  <c r="O1139" i="1"/>
  <c r="O1149" i="1"/>
  <c r="O1159" i="1"/>
  <c r="O1169" i="1"/>
  <c r="O1179" i="1"/>
  <c r="O1189" i="1"/>
  <c r="O1199" i="1"/>
  <c r="O1209" i="1"/>
  <c r="O1219" i="1"/>
  <c r="O1229" i="1"/>
  <c r="O1239" i="1"/>
  <c r="O1249" i="1"/>
  <c r="O1259" i="1"/>
  <c r="O1269" i="1"/>
  <c r="O1279" i="1"/>
  <c r="O1289" i="1"/>
  <c r="O1299" i="1"/>
  <c r="O1309" i="1"/>
  <c r="O1319" i="1"/>
  <c r="O1329" i="1"/>
  <c r="O1339" i="1"/>
  <c r="O1349" i="1"/>
  <c r="O1359" i="1"/>
  <c r="O1369" i="1"/>
  <c r="O1379" i="1"/>
  <c r="O1389" i="1"/>
  <c r="O1399" i="1"/>
  <c r="O1409" i="1"/>
  <c r="O1419" i="1"/>
  <c r="O1429" i="1"/>
  <c r="O1439" i="1"/>
  <c r="O1449" i="1"/>
  <c r="O1459" i="1"/>
  <c r="O1469" i="1"/>
  <c r="O1479" i="1"/>
  <c r="O1489" i="1"/>
  <c r="O1499" i="1"/>
  <c r="O1509" i="1"/>
  <c r="O1519" i="1"/>
  <c r="O1529" i="1"/>
  <c r="O1539" i="1"/>
  <c r="O1549" i="1"/>
  <c r="O1559" i="1"/>
  <c r="O1569" i="1"/>
  <c r="O1579" i="1"/>
  <c r="O1589" i="1"/>
  <c r="O1599" i="1"/>
  <c r="O1609" i="1"/>
  <c r="O1619" i="1"/>
  <c r="O1629" i="1"/>
  <c r="O1639" i="1"/>
  <c r="O1649" i="1"/>
  <c r="O1659" i="1"/>
  <c r="O1669" i="1"/>
  <c r="O1679" i="1"/>
  <c r="O1689" i="1"/>
  <c r="O1699" i="1"/>
  <c r="O1709" i="1"/>
  <c r="O1719" i="1"/>
  <c r="O1729" i="1"/>
  <c r="O1739" i="1"/>
  <c r="O1749" i="1"/>
  <c r="O1759" i="1"/>
  <c r="O1769" i="1"/>
  <c r="O1779" i="1"/>
  <c r="O1789" i="1"/>
  <c r="O1799" i="1"/>
  <c r="N9" i="1"/>
  <c r="N19" i="1"/>
  <c r="N29" i="1"/>
  <c r="N39" i="1"/>
  <c r="N49" i="1"/>
  <c r="N59" i="1"/>
  <c r="N69" i="1"/>
  <c r="N79" i="1"/>
  <c r="N89" i="1"/>
  <c r="N99" i="1"/>
  <c r="N109" i="1"/>
  <c r="N119" i="1"/>
  <c r="N129" i="1"/>
  <c r="N139" i="1"/>
  <c r="N149" i="1"/>
  <c r="N159" i="1"/>
  <c r="N169" i="1"/>
  <c r="N179" i="1"/>
  <c r="N189" i="1"/>
  <c r="N199" i="1"/>
  <c r="N209" i="1"/>
  <c r="N219" i="1"/>
  <c r="N229" i="1"/>
  <c r="N239" i="1"/>
  <c r="N249" i="1"/>
  <c r="N259" i="1"/>
  <c r="N269" i="1"/>
  <c r="N279" i="1"/>
  <c r="N289" i="1"/>
  <c r="N299" i="1"/>
  <c r="N309" i="1"/>
  <c r="N319" i="1"/>
  <c r="N329" i="1"/>
  <c r="N339" i="1"/>
  <c r="N349" i="1"/>
  <c r="N359" i="1"/>
  <c r="N369" i="1"/>
  <c r="N379" i="1"/>
  <c r="N389" i="1"/>
  <c r="N399" i="1"/>
  <c r="P1262" i="1"/>
  <c r="P1362" i="1"/>
  <c r="P1422" i="1"/>
  <c r="P1472" i="1"/>
  <c r="P1522" i="1"/>
  <c r="P1562" i="1"/>
  <c r="P1599" i="1"/>
  <c r="P1631" i="1"/>
  <c r="P1662" i="1"/>
  <c r="P1699" i="1"/>
  <c r="P1729" i="1"/>
  <c r="P1752" i="1"/>
  <c r="P1779" i="1"/>
  <c r="P1801" i="1"/>
  <c r="O19" i="1"/>
  <c r="O34" i="1"/>
  <c r="O49" i="1"/>
  <c r="O63" i="1"/>
  <c r="O78" i="1"/>
  <c r="O92" i="1"/>
  <c r="O107" i="1"/>
  <c r="O121" i="1"/>
  <c r="O134" i="1"/>
  <c r="O149" i="1"/>
  <c r="O163" i="1"/>
  <c r="O178" i="1"/>
  <c r="O192" i="1"/>
  <c r="O207" i="1"/>
  <c r="O221" i="1"/>
  <c r="O234" i="1"/>
  <c r="O249" i="1"/>
  <c r="O263" i="1"/>
  <c r="O278" i="1"/>
  <c r="O292" i="1"/>
  <c r="O307" i="1"/>
  <c r="O321" i="1"/>
  <c r="O333" i="1"/>
  <c r="O345" i="1"/>
  <c r="O358" i="1"/>
  <c r="O371" i="1"/>
  <c r="O382" i="1"/>
  <c r="O393" i="1"/>
  <c r="O404" i="1"/>
  <c r="O415" i="1"/>
  <c r="O427" i="1"/>
  <c r="O438" i="1"/>
  <c r="O449" i="1"/>
  <c r="O460" i="1"/>
  <c r="O470" i="1"/>
  <c r="O480" i="1"/>
  <c r="O490" i="1"/>
  <c r="O500" i="1"/>
  <c r="O510" i="1"/>
  <c r="O520" i="1"/>
  <c r="O530" i="1"/>
  <c r="O540" i="1"/>
  <c r="O550" i="1"/>
  <c r="O560" i="1"/>
  <c r="O570" i="1"/>
  <c r="O580" i="1"/>
  <c r="O590" i="1"/>
  <c r="O600" i="1"/>
  <c r="O610" i="1"/>
  <c r="O620" i="1"/>
  <c r="O630" i="1"/>
  <c r="O640" i="1"/>
  <c r="O650" i="1"/>
  <c r="O660" i="1"/>
  <c r="O670" i="1"/>
  <c r="O680" i="1"/>
  <c r="O690" i="1"/>
  <c r="O700" i="1"/>
  <c r="O710" i="1"/>
  <c r="O720" i="1"/>
  <c r="O730" i="1"/>
  <c r="O740" i="1"/>
  <c r="O750" i="1"/>
  <c r="O760" i="1"/>
  <c r="O770" i="1"/>
  <c r="O780" i="1"/>
  <c r="O790" i="1"/>
  <c r="O800" i="1"/>
  <c r="O810" i="1"/>
  <c r="O820" i="1"/>
  <c r="O830" i="1"/>
  <c r="O840" i="1"/>
  <c r="O850" i="1"/>
  <c r="O860" i="1"/>
  <c r="O870" i="1"/>
  <c r="O880" i="1"/>
  <c r="O890" i="1"/>
  <c r="O900" i="1"/>
  <c r="O910" i="1"/>
  <c r="O920" i="1"/>
  <c r="O930" i="1"/>
  <c r="O940" i="1"/>
  <c r="O950" i="1"/>
  <c r="O960" i="1"/>
  <c r="O970" i="1"/>
  <c r="O980" i="1"/>
  <c r="O990" i="1"/>
  <c r="O1000" i="1"/>
  <c r="O1010" i="1"/>
  <c r="O1020" i="1"/>
  <c r="O1030" i="1"/>
  <c r="O1040" i="1"/>
  <c r="O1050" i="1"/>
  <c r="O1060" i="1"/>
  <c r="O1070" i="1"/>
  <c r="O1080" i="1"/>
  <c r="O1090" i="1"/>
  <c r="O1100" i="1"/>
  <c r="O1110" i="1"/>
  <c r="O1120" i="1"/>
  <c r="O1130" i="1"/>
  <c r="O1140" i="1"/>
  <c r="O1150" i="1"/>
  <c r="O1160" i="1"/>
  <c r="O1170" i="1"/>
  <c r="O1180" i="1"/>
  <c r="O1190" i="1"/>
  <c r="O1200" i="1"/>
  <c r="O1210" i="1"/>
  <c r="O1220" i="1"/>
  <c r="O1230" i="1"/>
  <c r="O1240" i="1"/>
  <c r="O1250" i="1"/>
  <c r="O1260" i="1"/>
  <c r="O1270" i="1"/>
  <c r="O1280" i="1"/>
  <c r="O1290" i="1"/>
  <c r="O1300" i="1"/>
  <c r="O1310" i="1"/>
  <c r="O1320" i="1"/>
  <c r="O1330" i="1"/>
  <c r="O1340" i="1"/>
  <c r="O1350" i="1"/>
  <c r="O1360" i="1"/>
  <c r="O1370" i="1"/>
  <c r="O1380" i="1"/>
  <c r="O1390" i="1"/>
  <c r="O1400" i="1"/>
  <c r="O1410" i="1"/>
  <c r="O1420" i="1"/>
  <c r="O1430" i="1"/>
  <c r="O1440" i="1"/>
  <c r="O1450" i="1"/>
  <c r="O1460" i="1"/>
  <c r="O1470" i="1"/>
  <c r="O1480" i="1"/>
  <c r="O1490" i="1"/>
  <c r="O1500" i="1"/>
  <c r="O1510" i="1"/>
  <c r="O1520" i="1"/>
  <c r="O1530" i="1"/>
  <c r="O1540" i="1"/>
  <c r="O1550" i="1"/>
  <c r="O1560" i="1"/>
  <c r="O1570" i="1"/>
  <c r="O1580" i="1"/>
  <c r="O1590" i="1"/>
  <c r="O1600" i="1"/>
  <c r="O1610" i="1"/>
  <c r="O1620" i="1"/>
  <c r="O1630" i="1"/>
  <c r="O1640" i="1"/>
  <c r="O1650" i="1"/>
  <c r="O1660" i="1"/>
  <c r="O1670" i="1"/>
  <c r="O1680" i="1"/>
  <c r="O1690" i="1"/>
  <c r="O1700" i="1"/>
  <c r="O1710" i="1"/>
  <c r="O1720" i="1"/>
  <c r="O1730" i="1"/>
  <c r="O1740" i="1"/>
  <c r="O1750" i="1"/>
  <c r="P1272" i="1"/>
  <c r="P1372" i="1"/>
  <c r="P1429" i="1"/>
  <c r="P1479" i="1"/>
  <c r="P1529" i="1"/>
  <c r="P1569" i="1"/>
  <c r="P1601" i="1"/>
  <c r="P1632" i="1"/>
  <c r="P1669" i="1"/>
  <c r="P1701" i="1"/>
  <c r="P1731" i="1"/>
  <c r="P1754" i="1"/>
  <c r="P1781" i="1"/>
  <c r="P1802" i="1"/>
  <c r="O21" i="1"/>
  <c r="O37" i="1"/>
  <c r="O51" i="1"/>
  <c r="O64" i="1"/>
  <c r="O79" i="1"/>
  <c r="O93" i="1"/>
  <c r="O108" i="1"/>
  <c r="O122" i="1"/>
  <c r="O137" i="1"/>
  <c r="O151" i="1"/>
  <c r="O164" i="1"/>
  <c r="O179" i="1"/>
  <c r="O193" i="1"/>
  <c r="O208" i="1"/>
  <c r="O222" i="1"/>
  <c r="O237" i="1"/>
  <c r="O251" i="1"/>
  <c r="O264" i="1"/>
  <c r="O279" i="1"/>
  <c r="O293" i="1"/>
  <c r="O308" i="1"/>
  <c r="O322" i="1"/>
  <c r="O334" i="1"/>
  <c r="O347" i="1"/>
  <c r="O359" i="1"/>
  <c r="O372" i="1"/>
  <c r="O383" i="1"/>
  <c r="O394" i="1"/>
  <c r="O405" i="1"/>
  <c r="O417" i="1"/>
  <c r="O428" i="1"/>
  <c r="O439" i="1"/>
  <c r="O450" i="1"/>
  <c r="O461" i="1"/>
  <c r="O471" i="1"/>
  <c r="O481" i="1"/>
  <c r="O491" i="1"/>
  <c r="O501" i="1"/>
  <c r="O511" i="1"/>
  <c r="O521" i="1"/>
  <c r="O531" i="1"/>
  <c r="O541" i="1"/>
  <c r="O551" i="1"/>
  <c r="O561" i="1"/>
  <c r="O571" i="1"/>
  <c r="O581" i="1"/>
  <c r="O591" i="1"/>
  <c r="O601" i="1"/>
  <c r="O611" i="1"/>
  <c r="O621" i="1"/>
  <c r="O631" i="1"/>
  <c r="O641" i="1"/>
  <c r="O651" i="1"/>
  <c r="O661" i="1"/>
  <c r="O671" i="1"/>
  <c r="O681" i="1"/>
  <c r="O691" i="1"/>
  <c r="O701" i="1"/>
  <c r="O711" i="1"/>
  <c r="O721" i="1"/>
  <c r="O731" i="1"/>
  <c r="O741" i="1"/>
  <c r="O751" i="1"/>
  <c r="O761" i="1"/>
  <c r="O771" i="1"/>
  <c r="O781" i="1"/>
  <c r="O791" i="1"/>
  <c r="O801" i="1"/>
  <c r="O811" i="1"/>
  <c r="O821" i="1"/>
  <c r="O831" i="1"/>
  <c r="O841" i="1"/>
  <c r="O851" i="1"/>
  <c r="O861" i="1"/>
  <c r="O871" i="1"/>
  <c r="O881" i="1"/>
  <c r="O891" i="1"/>
  <c r="O901" i="1"/>
  <c r="O911" i="1"/>
  <c r="O921" i="1"/>
  <c r="O931" i="1"/>
  <c r="O941" i="1"/>
  <c r="O951" i="1"/>
  <c r="O961" i="1"/>
  <c r="O971" i="1"/>
  <c r="O981" i="1"/>
  <c r="O991" i="1"/>
  <c r="O1001" i="1"/>
  <c r="O1011" i="1"/>
  <c r="O1021" i="1"/>
  <c r="O1031" i="1"/>
  <c r="O1041" i="1"/>
  <c r="O1051" i="1"/>
  <c r="O1061" i="1"/>
  <c r="O1071" i="1"/>
  <c r="O1081" i="1"/>
  <c r="O1091" i="1"/>
  <c r="O1101" i="1"/>
  <c r="O1111" i="1"/>
  <c r="O1121" i="1"/>
  <c r="O1131" i="1"/>
  <c r="O1141" i="1"/>
  <c r="O1151" i="1"/>
  <c r="O1161" i="1"/>
  <c r="O1171" i="1"/>
  <c r="O1181" i="1"/>
  <c r="O1191" i="1"/>
  <c r="O1201" i="1"/>
  <c r="O1211" i="1"/>
  <c r="O1221" i="1"/>
  <c r="O1231" i="1"/>
  <c r="O1241" i="1"/>
  <c r="O1251" i="1"/>
  <c r="O1261" i="1"/>
  <c r="O1271" i="1"/>
  <c r="O1281" i="1"/>
  <c r="O1291" i="1"/>
  <c r="O1301" i="1"/>
  <c r="O1311" i="1"/>
  <c r="O1321" i="1"/>
  <c r="O1331" i="1"/>
  <c r="O1341" i="1"/>
  <c r="O1351" i="1"/>
  <c r="O1361" i="1"/>
  <c r="O1371" i="1"/>
  <c r="O1381" i="1"/>
  <c r="O1391" i="1"/>
  <c r="O1401" i="1"/>
  <c r="O1411" i="1"/>
  <c r="O1421" i="1"/>
  <c r="O1431" i="1"/>
  <c r="O1441" i="1"/>
  <c r="O1451" i="1"/>
  <c r="O1461" i="1"/>
  <c r="O1471" i="1"/>
  <c r="O1481" i="1"/>
  <c r="O1491" i="1"/>
  <c r="O1501" i="1"/>
  <c r="O1511" i="1"/>
  <c r="O1521" i="1"/>
  <c r="O1531" i="1"/>
  <c r="O1541" i="1"/>
  <c r="O1551" i="1"/>
  <c r="O1561" i="1"/>
  <c r="O1571" i="1"/>
  <c r="O1581" i="1"/>
  <c r="O1591" i="1"/>
  <c r="O1601" i="1"/>
  <c r="O1611" i="1"/>
  <c r="O1621" i="1"/>
  <c r="O1631" i="1"/>
  <c r="O1641" i="1"/>
  <c r="O1651" i="1"/>
  <c r="O1661" i="1"/>
  <c r="O1671" i="1"/>
  <c r="O1681" i="1"/>
  <c r="O1691" i="1"/>
  <c r="O1701" i="1"/>
  <c r="O1711" i="1"/>
  <c r="O1721" i="1"/>
  <c r="O1731" i="1"/>
  <c r="O1741" i="1"/>
  <c r="O1751" i="1"/>
  <c r="O1761" i="1"/>
  <c r="O1771" i="1"/>
  <c r="O1781" i="1"/>
  <c r="O1791" i="1"/>
  <c r="O1801" i="1"/>
  <c r="N11" i="1"/>
  <c r="N21" i="1"/>
  <c r="N31" i="1"/>
  <c r="N41" i="1"/>
  <c r="N51" i="1"/>
  <c r="N61" i="1"/>
  <c r="N71" i="1"/>
  <c r="N81" i="1"/>
  <c r="N91" i="1"/>
  <c r="N101" i="1"/>
  <c r="N111" i="1"/>
  <c r="N121" i="1"/>
  <c r="N131" i="1"/>
  <c r="N141" i="1"/>
  <c r="N151" i="1"/>
  <c r="N161" i="1"/>
  <c r="N171" i="1"/>
  <c r="N181" i="1"/>
  <c r="N191" i="1"/>
  <c r="N201" i="1"/>
  <c r="N211" i="1"/>
  <c r="N221" i="1"/>
  <c r="N231" i="1"/>
  <c r="N241" i="1"/>
  <c r="N251" i="1"/>
  <c r="N261" i="1"/>
  <c r="N271" i="1"/>
  <c r="N281" i="1"/>
  <c r="N291" i="1"/>
  <c r="N301" i="1"/>
  <c r="N311" i="1"/>
  <c r="N321" i="1"/>
  <c r="N331" i="1"/>
  <c r="N341" i="1"/>
  <c r="N351" i="1"/>
  <c r="N361" i="1"/>
  <c r="N371" i="1"/>
  <c r="N381" i="1"/>
  <c r="N391" i="1"/>
  <c r="N401" i="1"/>
  <c r="N411" i="1"/>
  <c r="N421" i="1"/>
  <c r="N431" i="1"/>
  <c r="N441" i="1"/>
  <c r="N451" i="1"/>
  <c r="N461" i="1"/>
  <c r="N471" i="1"/>
  <c r="N481" i="1"/>
  <c r="N491" i="1"/>
  <c r="N501" i="1"/>
  <c r="N511" i="1"/>
  <c r="N521" i="1"/>
  <c r="N531" i="1"/>
  <c r="N541" i="1"/>
  <c r="N551" i="1"/>
  <c r="N561" i="1"/>
  <c r="N571" i="1"/>
  <c r="N581" i="1"/>
  <c r="N591" i="1"/>
  <c r="N601" i="1"/>
  <c r="N611" i="1"/>
  <c r="N621" i="1"/>
  <c r="N631" i="1"/>
  <c r="N641" i="1"/>
  <c r="N651" i="1"/>
  <c r="N661" i="1"/>
  <c r="N671" i="1"/>
  <c r="N681" i="1"/>
  <c r="N691" i="1"/>
  <c r="N701" i="1"/>
  <c r="N711" i="1"/>
  <c r="N721" i="1"/>
  <c r="N731" i="1"/>
  <c r="P1282" i="1"/>
  <c r="P1382" i="1"/>
  <c r="P1432" i="1"/>
  <c r="P1482" i="1"/>
  <c r="P1532" i="1"/>
  <c r="P1571" i="1"/>
  <c r="P1602" i="1"/>
  <c r="P1639" i="1"/>
  <c r="P1671" i="1"/>
  <c r="P1702" i="1"/>
  <c r="P1732" i="1"/>
  <c r="P1759" i="1"/>
  <c r="P1782" i="1"/>
  <c r="O3" i="1"/>
  <c r="O22" i="1"/>
  <c r="O38" i="1"/>
  <c r="O52" i="1"/>
  <c r="O67" i="1"/>
  <c r="O81" i="1"/>
  <c r="O94" i="1"/>
  <c r="O109" i="1"/>
  <c r="O123" i="1"/>
  <c r="O138" i="1"/>
  <c r="O152" i="1"/>
  <c r="O167" i="1"/>
  <c r="O181" i="1"/>
  <c r="O194" i="1"/>
  <c r="O209" i="1"/>
  <c r="O223" i="1"/>
  <c r="O238" i="1"/>
  <c r="O252" i="1"/>
  <c r="O267" i="1"/>
  <c r="O281" i="1"/>
  <c r="O294" i="1"/>
  <c r="O309" i="1"/>
  <c r="O323" i="1"/>
  <c r="O335" i="1"/>
  <c r="O348" i="1"/>
  <c r="O361" i="1"/>
  <c r="O373" i="1"/>
  <c r="O384" i="1"/>
  <c r="O395" i="1"/>
  <c r="O407" i="1"/>
  <c r="O418" i="1"/>
  <c r="O429" i="1"/>
  <c r="O440" i="1"/>
  <c r="O451" i="1"/>
  <c r="O462" i="1"/>
  <c r="O472" i="1"/>
  <c r="O482" i="1"/>
  <c r="O492" i="1"/>
  <c r="O502" i="1"/>
  <c r="O512" i="1"/>
  <c r="O522" i="1"/>
  <c r="O532" i="1"/>
  <c r="O542" i="1"/>
  <c r="O552" i="1"/>
  <c r="O562" i="1"/>
  <c r="O572" i="1"/>
  <c r="O582" i="1"/>
  <c r="O592" i="1"/>
  <c r="O602" i="1"/>
  <c r="O612" i="1"/>
  <c r="O622" i="1"/>
  <c r="O632" i="1"/>
  <c r="O642" i="1"/>
  <c r="O652" i="1"/>
  <c r="O662" i="1"/>
  <c r="O672" i="1"/>
  <c r="O682" i="1"/>
  <c r="O692" i="1"/>
  <c r="O702" i="1"/>
  <c r="O712" i="1"/>
  <c r="O722" i="1"/>
  <c r="O732" i="1"/>
  <c r="O742" i="1"/>
  <c r="O752" i="1"/>
  <c r="O762" i="1"/>
  <c r="O772" i="1"/>
  <c r="O782" i="1"/>
  <c r="O792" i="1"/>
  <c r="O802" i="1"/>
  <c r="O812" i="1"/>
  <c r="O822" i="1"/>
  <c r="O832" i="1"/>
  <c r="O842" i="1"/>
  <c r="O852" i="1"/>
  <c r="O862" i="1"/>
  <c r="O872" i="1"/>
  <c r="O882" i="1"/>
  <c r="O892" i="1"/>
  <c r="O902" i="1"/>
  <c r="O912" i="1"/>
  <c r="O922" i="1"/>
  <c r="O932" i="1"/>
  <c r="O942" i="1"/>
  <c r="O952" i="1"/>
  <c r="O962" i="1"/>
  <c r="O972" i="1"/>
  <c r="O982" i="1"/>
  <c r="O992" i="1"/>
  <c r="O1002" i="1"/>
  <c r="O1012" i="1"/>
  <c r="O1022" i="1"/>
  <c r="O1032" i="1"/>
  <c r="O1042" i="1"/>
  <c r="O1052" i="1"/>
  <c r="O1062" i="1"/>
  <c r="O1072" i="1"/>
  <c r="O1082" i="1"/>
  <c r="O1092" i="1"/>
  <c r="O1102" i="1"/>
  <c r="O1112" i="1"/>
  <c r="O1122" i="1"/>
  <c r="O1132" i="1"/>
  <c r="O1142" i="1"/>
  <c r="O1152" i="1"/>
  <c r="O1162" i="1"/>
  <c r="O1172" i="1"/>
  <c r="O1182" i="1"/>
  <c r="O1192" i="1"/>
  <c r="O1202" i="1"/>
  <c r="O1212" i="1"/>
  <c r="O1222" i="1"/>
  <c r="O1232" i="1"/>
  <c r="O1242" i="1"/>
  <c r="O1252" i="1"/>
  <c r="O1262" i="1"/>
  <c r="O1272" i="1"/>
  <c r="O1282" i="1"/>
  <c r="O1292" i="1"/>
  <c r="O1302" i="1"/>
  <c r="O1312" i="1"/>
  <c r="O1322" i="1"/>
  <c r="O1332" i="1"/>
  <c r="O1342" i="1"/>
  <c r="O1352" i="1"/>
  <c r="O1362" i="1"/>
  <c r="O1372" i="1"/>
  <c r="O1382" i="1"/>
  <c r="O1392" i="1"/>
  <c r="P1292" i="1"/>
  <c r="P1389" i="1"/>
  <c r="P1439" i="1"/>
  <c r="P1489" i="1"/>
  <c r="P1539" i="1"/>
  <c r="P1572" i="1"/>
  <c r="P1609" i="1"/>
  <c r="P1641" i="1"/>
  <c r="P1672" i="1"/>
  <c r="P1709" i="1"/>
  <c r="P1734" i="1"/>
  <c r="P1761" i="1"/>
  <c r="P1784" i="1"/>
  <c r="O4" i="1"/>
  <c r="O23" i="1"/>
  <c r="O39" i="1"/>
  <c r="O53" i="1"/>
  <c r="O68" i="1"/>
  <c r="O82" i="1"/>
  <c r="O97" i="1"/>
  <c r="O111" i="1"/>
  <c r="O124" i="1"/>
  <c r="O139" i="1"/>
  <c r="O153" i="1"/>
  <c r="O168" i="1"/>
  <c r="O182" i="1"/>
  <c r="O197" i="1"/>
  <c r="O211" i="1"/>
  <c r="O224" i="1"/>
  <c r="O239" i="1"/>
  <c r="O253" i="1"/>
  <c r="O268" i="1"/>
  <c r="O282" i="1"/>
  <c r="O297" i="1"/>
  <c r="O311" i="1"/>
  <c r="O324" i="1"/>
  <c r="O337" i="1"/>
  <c r="O349" i="1"/>
  <c r="O362" i="1"/>
  <c r="O374" i="1"/>
  <c r="O385" i="1"/>
  <c r="O397" i="1"/>
  <c r="O408" i="1"/>
  <c r="O419" i="1"/>
  <c r="O430" i="1"/>
  <c r="O441" i="1"/>
  <c r="O452" i="1"/>
  <c r="O463" i="1"/>
  <c r="O473" i="1"/>
  <c r="O483" i="1"/>
  <c r="O493" i="1"/>
  <c r="O503" i="1"/>
  <c r="O513" i="1"/>
  <c r="O523" i="1"/>
  <c r="O533" i="1"/>
  <c r="O543" i="1"/>
  <c r="O553" i="1"/>
  <c r="O563" i="1"/>
  <c r="O573" i="1"/>
  <c r="O583" i="1"/>
  <c r="O593" i="1"/>
  <c r="O603" i="1"/>
  <c r="O613" i="1"/>
  <c r="O623" i="1"/>
  <c r="O633" i="1"/>
  <c r="O643" i="1"/>
  <c r="O653" i="1"/>
  <c r="O663" i="1"/>
  <c r="O673" i="1"/>
  <c r="O683" i="1"/>
  <c r="O693" i="1"/>
  <c r="O703" i="1"/>
  <c r="O713" i="1"/>
  <c r="O723" i="1"/>
  <c r="O733" i="1"/>
  <c r="O743" i="1"/>
  <c r="O753" i="1"/>
  <c r="O763" i="1"/>
  <c r="O773" i="1"/>
  <c r="O783" i="1"/>
  <c r="O793" i="1"/>
  <c r="O803" i="1"/>
  <c r="O813" i="1"/>
  <c r="O823" i="1"/>
  <c r="O833" i="1"/>
  <c r="O843" i="1"/>
  <c r="O853" i="1"/>
  <c r="O863" i="1"/>
  <c r="O873" i="1"/>
  <c r="O883" i="1"/>
  <c r="O893" i="1"/>
  <c r="O903" i="1"/>
  <c r="O913" i="1"/>
  <c r="O923" i="1"/>
  <c r="O933" i="1"/>
  <c r="O943" i="1"/>
  <c r="O953" i="1"/>
  <c r="O963" i="1"/>
  <c r="O973" i="1"/>
  <c r="O983" i="1"/>
  <c r="O993" i="1"/>
  <c r="O1003" i="1"/>
  <c r="O1013" i="1"/>
  <c r="O1023" i="1"/>
  <c r="O1033" i="1"/>
  <c r="O1043" i="1"/>
  <c r="O1053" i="1"/>
  <c r="O1063" i="1"/>
  <c r="O1073" i="1"/>
  <c r="O1083" i="1"/>
  <c r="O1093" i="1"/>
  <c r="O1103" i="1"/>
  <c r="O1113" i="1"/>
  <c r="O1123" i="1"/>
  <c r="O1133" i="1"/>
  <c r="O1143" i="1"/>
  <c r="O1153" i="1"/>
  <c r="O1163" i="1"/>
  <c r="O1173" i="1"/>
  <c r="O1183" i="1"/>
  <c r="O1193" i="1"/>
  <c r="O1203" i="1"/>
  <c r="O1213" i="1"/>
  <c r="O1223" i="1"/>
  <c r="O1233" i="1"/>
  <c r="O1243" i="1"/>
  <c r="O1253" i="1"/>
  <c r="O1263" i="1"/>
  <c r="O1273" i="1"/>
  <c r="O1283" i="1"/>
  <c r="O1293" i="1"/>
  <c r="O1303" i="1"/>
  <c r="O1313" i="1"/>
  <c r="O1323" i="1"/>
  <c r="O1333" i="1"/>
  <c r="O1343" i="1"/>
  <c r="O1353" i="1"/>
  <c r="O1363" i="1"/>
  <c r="O1373" i="1"/>
  <c r="O1383" i="1"/>
  <c r="O1393" i="1"/>
  <c r="O1403" i="1"/>
  <c r="O1413" i="1"/>
  <c r="O1423" i="1"/>
  <c r="O1433" i="1"/>
  <c r="O1443" i="1"/>
  <c r="O1453" i="1"/>
  <c r="O1463" i="1"/>
  <c r="O1473" i="1"/>
  <c r="O1483" i="1"/>
  <c r="O1493" i="1"/>
  <c r="O1503" i="1"/>
  <c r="O1513" i="1"/>
  <c r="O1523" i="1"/>
  <c r="O1533" i="1"/>
  <c r="O1543" i="1"/>
  <c r="O1553" i="1"/>
  <c r="O1563" i="1"/>
  <c r="O1573" i="1"/>
  <c r="O1583" i="1"/>
  <c r="O1593" i="1"/>
  <c r="O1603" i="1"/>
  <c r="O1613" i="1"/>
  <c r="O1623" i="1"/>
  <c r="O1633" i="1"/>
  <c r="O1643" i="1"/>
  <c r="O1653" i="1"/>
  <c r="O1663" i="1"/>
  <c r="O1673" i="1"/>
  <c r="O1683" i="1"/>
  <c r="O1693" i="1"/>
  <c r="O1703" i="1"/>
  <c r="O1713" i="1"/>
  <c r="O1723" i="1"/>
  <c r="O1733" i="1"/>
  <c r="O1743" i="1"/>
  <c r="O1753" i="1"/>
  <c r="O1763" i="1"/>
  <c r="O1773" i="1"/>
  <c r="O1783" i="1"/>
  <c r="O1793" i="1"/>
  <c r="N3" i="1"/>
  <c r="N13" i="1"/>
  <c r="N23" i="1"/>
  <c r="N33" i="1"/>
  <c r="N43" i="1"/>
  <c r="N53" i="1"/>
  <c r="N63" i="1"/>
  <c r="N73" i="1"/>
  <c r="N83" i="1"/>
  <c r="N93" i="1"/>
  <c r="N103" i="1"/>
  <c r="N113" i="1"/>
  <c r="N123" i="1"/>
  <c r="N133" i="1"/>
  <c r="N143" i="1"/>
  <c r="N153" i="1"/>
  <c r="N163" i="1"/>
  <c r="N173" i="1"/>
  <c r="N183" i="1"/>
  <c r="N193" i="1"/>
  <c r="N203" i="1"/>
  <c r="N213" i="1"/>
  <c r="N223" i="1"/>
  <c r="N233" i="1"/>
  <c r="N243" i="1"/>
  <c r="N253" i="1"/>
  <c r="N263" i="1"/>
  <c r="N273" i="1"/>
  <c r="N283" i="1"/>
  <c r="N293" i="1"/>
  <c r="O1402" i="1"/>
  <c r="O1497" i="1"/>
  <c r="O1547" i="1"/>
  <c r="O1597" i="1"/>
  <c r="O1647" i="1"/>
  <c r="O1678" i="1"/>
  <c r="O1712" i="1"/>
  <c r="O1747" i="1"/>
  <c r="O1772" i="1"/>
  <c r="O1798" i="1"/>
  <c r="N22" i="1"/>
  <c r="N48" i="1"/>
  <c r="N72" i="1"/>
  <c r="N98" i="1"/>
  <c r="N122" i="1"/>
  <c r="N144" i="1"/>
  <c r="N164" i="1"/>
  <c r="N184" i="1"/>
  <c r="N204" i="1"/>
  <c r="N224" i="1"/>
  <c r="N244" i="1"/>
  <c r="N264" i="1"/>
  <c r="N284" i="1"/>
  <c r="N303" i="1"/>
  <c r="N320" i="1"/>
  <c r="N337" i="1"/>
  <c r="N353" i="1"/>
  <c r="N370" i="1"/>
  <c r="N387" i="1"/>
  <c r="N402" i="1"/>
  <c r="N414" i="1"/>
  <c r="N427" i="1"/>
  <c r="N439" i="1"/>
  <c r="N452" i="1"/>
  <c r="N464" i="1"/>
  <c r="N477" i="1"/>
  <c r="N489" i="1"/>
  <c r="N502" i="1"/>
  <c r="N514" i="1"/>
  <c r="N527" i="1"/>
  <c r="N539" i="1"/>
  <c r="N552" i="1"/>
  <c r="N564" i="1"/>
  <c r="N577" i="1"/>
  <c r="N589" i="1"/>
  <c r="N602" i="1"/>
  <c r="N614" i="1"/>
  <c r="N627" i="1"/>
  <c r="N639" i="1"/>
  <c r="N652" i="1"/>
  <c r="N664" i="1"/>
  <c r="N677" i="1"/>
  <c r="N689" i="1"/>
  <c r="N702" i="1"/>
  <c r="N714" i="1"/>
  <c r="N727" i="1"/>
  <c r="N739" i="1"/>
  <c r="N750" i="1"/>
  <c r="N761" i="1"/>
  <c r="N772" i="1"/>
  <c r="N783" i="1"/>
  <c r="N794" i="1"/>
  <c r="N806" i="1"/>
  <c r="N816" i="1"/>
  <c r="N826" i="1"/>
  <c r="N836" i="1"/>
  <c r="N846" i="1"/>
  <c r="N856" i="1"/>
  <c r="N866" i="1"/>
  <c r="N876" i="1"/>
  <c r="N886" i="1"/>
  <c r="N896" i="1"/>
  <c r="N906" i="1"/>
  <c r="N916" i="1"/>
  <c r="N926" i="1"/>
  <c r="N936" i="1"/>
  <c r="N946" i="1"/>
  <c r="N956" i="1"/>
  <c r="N966" i="1"/>
  <c r="N976" i="1"/>
  <c r="N986" i="1"/>
  <c r="N996" i="1"/>
  <c r="N1006" i="1"/>
  <c r="N1016" i="1"/>
  <c r="N1026" i="1"/>
  <c r="N1036" i="1"/>
  <c r="N1046" i="1"/>
  <c r="N1056" i="1"/>
  <c r="N1066" i="1"/>
  <c r="N1076" i="1"/>
  <c r="N1086" i="1"/>
  <c r="N1096" i="1"/>
  <c r="N1106" i="1"/>
  <c r="N1116" i="1"/>
  <c r="N1126" i="1"/>
  <c r="N1136" i="1"/>
  <c r="N1146" i="1"/>
  <c r="N1156" i="1"/>
  <c r="N1166" i="1"/>
  <c r="N1176" i="1"/>
  <c r="N1186" i="1"/>
  <c r="N1196" i="1"/>
  <c r="N1206" i="1"/>
  <c r="N1216" i="1"/>
  <c r="N1226" i="1"/>
  <c r="N1236" i="1"/>
  <c r="N1246" i="1"/>
  <c r="N1256" i="1"/>
  <c r="N1266" i="1"/>
  <c r="N1276" i="1"/>
  <c r="N1286" i="1"/>
  <c r="N1296" i="1"/>
  <c r="N1306" i="1"/>
  <c r="N1316" i="1"/>
  <c r="N1326" i="1"/>
  <c r="N1336" i="1"/>
  <c r="N1346" i="1"/>
  <c r="N1356" i="1"/>
  <c r="N1366" i="1"/>
  <c r="N1376" i="1"/>
  <c r="N1386" i="1"/>
  <c r="N1396" i="1"/>
  <c r="N1406" i="1"/>
  <c r="N1416" i="1"/>
  <c r="N1426" i="1"/>
  <c r="N1436" i="1"/>
  <c r="N1446" i="1"/>
  <c r="N1456" i="1"/>
  <c r="N1466" i="1"/>
  <c r="N1476" i="1"/>
  <c r="N1486" i="1"/>
  <c r="N1496" i="1"/>
  <c r="N1506" i="1"/>
  <c r="N1516" i="1"/>
  <c r="N1526" i="1"/>
  <c r="N1536" i="1"/>
  <c r="N1546" i="1"/>
  <c r="N1556" i="1"/>
  <c r="N1566" i="1"/>
  <c r="N1576" i="1"/>
  <c r="N1586" i="1"/>
  <c r="N1596" i="1"/>
  <c r="N1606" i="1"/>
  <c r="N1616" i="1"/>
  <c r="N1626" i="1"/>
  <c r="N1636" i="1"/>
  <c r="N1646" i="1"/>
  <c r="N1656" i="1"/>
  <c r="N1666" i="1"/>
  <c r="N1676" i="1"/>
  <c r="N1686" i="1"/>
  <c r="N1696" i="1"/>
  <c r="N1706" i="1"/>
  <c r="N1716" i="1"/>
  <c r="N1726" i="1"/>
  <c r="N1736" i="1"/>
  <c r="N1746" i="1"/>
  <c r="N1756" i="1"/>
  <c r="N1766" i="1"/>
  <c r="N1776" i="1"/>
  <c r="N1786" i="1"/>
  <c r="N1796" i="1"/>
  <c r="M6" i="1"/>
  <c r="M16" i="1"/>
  <c r="M26" i="1"/>
  <c r="M36" i="1"/>
  <c r="M46" i="1"/>
  <c r="M56" i="1"/>
  <c r="M66" i="1"/>
  <c r="M76" i="1"/>
  <c r="M86" i="1"/>
  <c r="M96" i="1"/>
  <c r="M106" i="1"/>
  <c r="M116" i="1"/>
  <c r="M126" i="1"/>
  <c r="M136" i="1"/>
  <c r="M146" i="1"/>
  <c r="M156" i="1"/>
  <c r="M166" i="1"/>
  <c r="M176" i="1"/>
  <c r="M186" i="1"/>
  <c r="M196" i="1"/>
  <c r="M206" i="1"/>
  <c r="M216" i="1"/>
  <c r="M226" i="1"/>
  <c r="M236" i="1"/>
  <c r="M246" i="1"/>
  <c r="M256" i="1"/>
  <c r="M266" i="1"/>
  <c r="M276" i="1"/>
  <c r="M286" i="1"/>
  <c r="M296" i="1"/>
  <c r="M306" i="1"/>
  <c r="M316" i="1"/>
  <c r="M326" i="1"/>
  <c r="M336" i="1"/>
  <c r="M346" i="1"/>
  <c r="M356" i="1"/>
  <c r="M366" i="1"/>
  <c r="M376" i="1"/>
  <c r="M386" i="1"/>
  <c r="M396" i="1"/>
  <c r="M406" i="1"/>
  <c r="M416" i="1"/>
  <c r="M426" i="1"/>
  <c r="M436" i="1"/>
  <c r="M446" i="1"/>
  <c r="M456" i="1"/>
  <c r="M466" i="1"/>
  <c r="M476" i="1"/>
  <c r="M486" i="1"/>
  <c r="M496" i="1"/>
  <c r="M506" i="1"/>
  <c r="M516" i="1"/>
  <c r="M526" i="1"/>
  <c r="M536" i="1"/>
  <c r="M546" i="1"/>
  <c r="M556" i="1"/>
  <c r="M566" i="1"/>
  <c r="M576" i="1"/>
  <c r="M586" i="1"/>
  <c r="M596" i="1"/>
  <c r="M606" i="1"/>
  <c r="M616" i="1"/>
  <c r="M626" i="1"/>
  <c r="M636" i="1"/>
  <c r="M646" i="1"/>
  <c r="M656" i="1"/>
  <c r="M666" i="1"/>
  <c r="M676" i="1"/>
  <c r="M686" i="1"/>
  <c r="M696" i="1"/>
  <c r="M706" i="1"/>
  <c r="M716" i="1"/>
  <c r="M726" i="1"/>
  <c r="M736" i="1"/>
  <c r="M746" i="1"/>
  <c r="M756" i="1"/>
  <c r="M766" i="1"/>
  <c r="M776" i="1"/>
  <c r="M786" i="1"/>
  <c r="M796" i="1"/>
  <c r="M806" i="1"/>
  <c r="M816" i="1"/>
  <c r="M826" i="1"/>
  <c r="M836" i="1"/>
  <c r="M846" i="1"/>
  <c r="M856" i="1"/>
  <c r="M866" i="1"/>
  <c r="M876" i="1"/>
  <c r="M886" i="1"/>
  <c r="M896" i="1"/>
  <c r="M906" i="1"/>
  <c r="M916" i="1"/>
  <c r="M926" i="1"/>
  <c r="O1412" i="1"/>
  <c r="O1502" i="1"/>
  <c r="O1552" i="1"/>
  <c r="O1602" i="1"/>
  <c r="O1648" i="1"/>
  <c r="O1682" i="1"/>
  <c r="O1717" i="1"/>
  <c r="O1748" i="1"/>
  <c r="O1777" i="1"/>
  <c r="O1800" i="1"/>
  <c r="N27" i="1"/>
  <c r="N50" i="1"/>
  <c r="N77" i="1"/>
  <c r="N100" i="1"/>
  <c r="N127" i="1"/>
  <c r="N147" i="1"/>
  <c r="N167" i="1"/>
  <c r="N187" i="1"/>
  <c r="N207" i="1"/>
  <c r="N227" i="1"/>
  <c r="N247" i="1"/>
  <c r="N267" i="1"/>
  <c r="N287" i="1"/>
  <c r="N304" i="1"/>
  <c r="N322" i="1"/>
  <c r="N338" i="1"/>
  <c r="N354" i="1"/>
  <c r="N372" i="1"/>
  <c r="N388" i="1"/>
  <c r="N403" i="1"/>
  <c r="N416" i="1"/>
  <c r="N428" i="1"/>
  <c r="N440" i="1"/>
  <c r="N453" i="1"/>
  <c r="N466" i="1"/>
  <c r="N478" i="1"/>
  <c r="N490" i="1"/>
  <c r="N503" i="1"/>
  <c r="N516" i="1"/>
  <c r="N528" i="1"/>
  <c r="N540" i="1"/>
  <c r="N553" i="1"/>
  <c r="N566" i="1"/>
  <c r="N578" i="1"/>
  <c r="N590" i="1"/>
  <c r="N603" i="1"/>
  <c r="N616" i="1"/>
  <c r="N628" i="1"/>
  <c r="N640" i="1"/>
  <c r="N653" i="1"/>
  <c r="N666" i="1"/>
  <c r="N678" i="1"/>
  <c r="N690" i="1"/>
  <c r="N703" i="1"/>
  <c r="N716" i="1"/>
  <c r="N728" i="1"/>
  <c r="N740" i="1"/>
  <c r="N751" i="1"/>
  <c r="N762" i="1"/>
  <c r="N773" i="1"/>
  <c r="N784" i="1"/>
  <c r="N796" i="1"/>
  <c r="N807" i="1"/>
  <c r="N817" i="1"/>
  <c r="N827" i="1"/>
  <c r="N837" i="1"/>
  <c r="N847" i="1"/>
  <c r="N857" i="1"/>
  <c r="N867" i="1"/>
  <c r="N877" i="1"/>
  <c r="N887" i="1"/>
  <c r="N897" i="1"/>
  <c r="N907" i="1"/>
  <c r="N917" i="1"/>
  <c r="N927" i="1"/>
  <c r="N937" i="1"/>
  <c r="N947" i="1"/>
  <c r="N957" i="1"/>
  <c r="N967" i="1"/>
  <c r="N977" i="1"/>
  <c r="N987" i="1"/>
  <c r="N997" i="1"/>
  <c r="N1007" i="1"/>
  <c r="N1017" i="1"/>
  <c r="N1027" i="1"/>
  <c r="N1037" i="1"/>
  <c r="N1047" i="1"/>
  <c r="N1057" i="1"/>
  <c r="N1067" i="1"/>
  <c r="N1077" i="1"/>
  <c r="N1087" i="1"/>
  <c r="N1097" i="1"/>
  <c r="N1107" i="1"/>
  <c r="N1117" i="1"/>
  <c r="N1127" i="1"/>
  <c r="N1137" i="1"/>
  <c r="N1147" i="1"/>
  <c r="N1157" i="1"/>
  <c r="N1167" i="1"/>
  <c r="N1177" i="1"/>
  <c r="N1187" i="1"/>
  <c r="N1197" i="1"/>
  <c r="N1207" i="1"/>
  <c r="N1217" i="1"/>
  <c r="N1227" i="1"/>
  <c r="N1237" i="1"/>
  <c r="N1247" i="1"/>
  <c r="N1257" i="1"/>
  <c r="N1267" i="1"/>
  <c r="N1277" i="1"/>
  <c r="N1287" i="1"/>
  <c r="N1297" i="1"/>
  <c r="N1307" i="1"/>
  <c r="N1317" i="1"/>
  <c r="N1327" i="1"/>
  <c r="N1337" i="1"/>
  <c r="N1347" i="1"/>
  <c r="N1357" i="1"/>
  <c r="N1367" i="1"/>
  <c r="N1377" i="1"/>
  <c r="N1387" i="1"/>
  <c r="N1397" i="1"/>
  <c r="N1407" i="1"/>
  <c r="N1417" i="1"/>
  <c r="N1427" i="1"/>
  <c r="N1437" i="1"/>
  <c r="N1447" i="1"/>
  <c r="N1457" i="1"/>
  <c r="N1467" i="1"/>
  <c r="N1477" i="1"/>
  <c r="N1487" i="1"/>
  <c r="N1497" i="1"/>
  <c r="N1507" i="1"/>
  <c r="N1517" i="1"/>
  <c r="N1527" i="1"/>
  <c r="N1537" i="1"/>
  <c r="N1547" i="1"/>
  <c r="N1557" i="1"/>
  <c r="N1567" i="1"/>
  <c r="N1577" i="1"/>
  <c r="N1587" i="1"/>
  <c r="N1597" i="1"/>
  <c r="N1607" i="1"/>
  <c r="N1617" i="1"/>
  <c r="N1627" i="1"/>
  <c r="N1637" i="1"/>
  <c r="N1647" i="1"/>
  <c r="N1657" i="1"/>
  <c r="N1667" i="1"/>
  <c r="N1677" i="1"/>
  <c r="N1687" i="1"/>
  <c r="N1697" i="1"/>
  <c r="N1707" i="1"/>
  <c r="N1717" i="1"/>
  <c r="N1727" i="1"/>
  <c r="N1737" i="1"/>
  <c r="N1747" i="1"/>
  <c r="N1757" i="1"/>
  <c r="N1767" i="1"/>
  <c r="N1777" i="1"/>
  <c r="N1787" i="1"/>
  <c r="N1797" i="1"/>
  <c r="M7" i="1"/>
  <c r="M17" i="1"/>
  <c r="M27" i="1"/>
  <c r="M37" i="1"/>
  <c r="M47" i="1"/>
  <c r="M57" i="1"/>
  <c r="M67" i="1"/>
  <c r="M77" i="1"/>
  <c r="M87" i="1"/>
  <c r="M97" i="1"/>
  <c r="M107" i="1"/>
  <c r="M117" i="1"/>
  <c r="M127" i="1"/>
  <c r="M137" i="1"/>
  <c r="M147" i="1"/>
  <c r="M157" i="1"/>
  <c r="M167" i="1"/>
  <c r="M177" i="1"/>
  <c r="M187" i="1"/>
  <c r="M197" i="1"/>
  <c r="M207" i="1"/>
  <c r="M217" i="1"/>
  <c r="M227" i="1"/>
  <c r="M237" i="1"/>
  <c r="M247" i="1"/>
  <c r="M257" i="1"/>
  <c r="M267" i="1"/>
  <c r="M277" i="1"/>
  <c r="M287" i="1"/>
  <c r="M297" i="1"/>
  <c r="M307" i="1"/>
  <c r="M317" i="1"/>
  <c r="M327" i="1"/>
  <c r="M337" i="1"/>
  <c r="M347" i="1"/>
  <c r="M357" i="1"/>
  <c r="M367" i="1"/>
  <c r="M377" i="1"/>
  <c r="M387" i="1"/>
  <c r="M397" i="1"/>
  <c r="M407" i="1"/>
  <c r="M417" i="1"/>
  <c r="M427" i="1"/>
  <c r="M437" i="1"/>
  <c r="M447" i="1"/>
  <c r="M457" i="1"/>
  <c r="M467" i="1"/>
  <c r="M477" i="1"/>
  <c r="M487" i="1"/>
  <c r="M497" i="1"/>
  <c r="M507" i="1"/>
  <c r="M517" i="1"/>
  <c r="M527" i="1"/>
  <c r="O1422" i="1"/>
  <c r="O1507" i="1"/>
  <c r="O1557" i="1"/>
  <c r="O1607" i="1"/>
  <c r="O1652" i="1"/>
  <c r="O1687" i="1"/>
  <c r="O1718" i="1"/>
  <c r="O1752" i="1"/>
  <c r="O1778" i="1"/>
  <c r="O1802" i="1"/>
  <c r="N28" i="1"/>
  <c r="N52" i="1"/>
  <c r="N78" i="1"/>
  <c r="N102" i="1"/>
  <c r="N128" i="1"/>
  <c r="N148" i="1"/>
  <c r="N168" i="1"/>
  <c r="N188" i="1"/>
  <c r="N208" i="1"/>
  <c r="N228" i="1"/>
  <c r="N248" i="1"/>
  <c r="N268" i="1"/>
  <c r="N288" i="1"/>
  <c r="N307" i="1"/>
  <c r="N323" i="1"/>
  <c r="N340" i="1"/>
  <c r="N357" i="1"/>
  <c r="N373" i="1"/>
  <c r="N390" i="1"/>
  <c r="N404" i="1"/>
  <c r="N417" i="1"/>
  <c r="N429" i="1"/>
  <c r="N442" i="1"/>
  <c r="N454" i="1"/>
  <c r="N467" i="1"/>
  <c r="N479" i="1"/>
  <c r="N492" i="1"/>
  <c r="N504" i="1"/>
  <c r="N517" i="1"/>
  <c r="N529" i="1"/>
  <c r="N542" i="1"/>
  <c r="N554" i="1"/>
  <c r="N567" i="1"/>
  <c r="N579" i="1"/>
  <c r="N592" i="1"/>
  <c r="N604" i="1"/>
  <c r="N617" i="1"/>
  <c r="N629" i="1"/>
  <c r="N642" i="1"/>
  <c r="N654" i="1"/>
  <c r="N667" i="1"/>
  <c r="N679" i="1"/>
  <c r="N692" i="1"/>
  <c r="N704" i="1"/>
  <c r="N717" i="1"/>
  <c r="N729" i="1"/>
  <c r="N741" i="1"/>
  <c r="N752" i="1"/>
  <c r="N763" i="1"/>
  <c r="N774" i="1"/>
  <c r="N786" i="1"/>
  <c r="N797" i="1"/>
  <c r="N808" i="1"/>
  <c r="N818" i="1"/>
  <c r="N828" i="1"/>
  <c r="N838" i="1"/>
  <c r="N848" i="1"/>
  <c r="N858" i="1"/>
  <c r="N868" i="1"/>
  <c r="N878" i="1"/>
  <c r="N888" i="1"/>
  <c r="N898" i="1"/>
  <c r="N908" i="1"/>
  <c r="N918" i="1"/>
  <c r="N928" i="1"/>
  <c r="N938" i="1"/>
  <c r="N948" i="1"/>
  <c r="N958" i="1"/>
  <c r="N968" i="1"/>
  <c r="N978" i="1"/>
  <c r="N988" i="1"/>
  <c r="N998" i="1"/>
  <c r="N1008" i="1"/>
  <c r="N1018" i="1"/>
  <c r="N1028" i="1"/>
  <c r="N1038" i="1"/>
  <c r="N1048" i="1"/>
  <c r="N1058" i="1"/>
  <c r="N1068" i="1"/>
  <c r="N1078" i="1"/>
  <c r="N1088" i="1"/>
  <c r="N1098" i="1"/>
  <c r="N1108" i="1"/>
  <c r="N1118" i="1"/>
  <c r="N1128" i="1"/>
  <c r="N1138" i="1"/>
  <c r="N1148" i="1"/>
  <c r="N1158" i="1"/>
  <c r="N1168" i="1"/>
  <c r="N1178" i="1"/>
  <c r="N1188" i="1"/>
  <c r="N1198" i="1"/>
  <c r="N1208" i="1"/>
  <c r="N1218" i="1"/>
  <c r="N1228" i="1"/>
  <c r="N1238" i="1"/>
  <c r="N1248" i="1"/>
  <c r="N1258" i="1"/>
  <c r="N1268" i="1"/>
  <c r="N1278" i="1"/>
  <c r="N1288" i="1"/>
  <c r="N1298" i="1"/>
  <c r="N1308" i="1"/>
  <c r="N1318" i="1"/>
  <c r="N1328" i="1"/>
  <c r="N1338" i="1"/>
  <c r="N1348" i="1"/>
  <c r="N1358" i="1"/>
  <c r="N1368" i="1"/>
  <c r="N1378" i="1"/>
  <c r="N1388" i="1"/>
  <c r="N1398" i="1"/>
  <c r="N1408" i="1"/>
  <c r="N1418" i="1"/>
  <c r="N1428" i="1"/>
  <c r="N1438" i="1"/>
  <c r="N1448" i="1"/>
  <c r="N1458" i="1"/>
  <c r="N1468" i="1"/>
  <c r="N1478" i="1"/>
  <c r="N1488" i="1"/>
  <c r="N1498" i="1"/>
  <c r="N1508" i="1"/>
  <c r="N1518" i="1"/>
  <c r="N1528" i="1"/>
  <c r="N1538" i="1"/>
  <c r="N1548" i="1"/>
  <c r="N1558" i="1"/>
  <c r="N1568" i="1"/>
  <c r="N1578" i="1"/>
  <c r="N1588" i="1"/>
  <c r="N1598" i="1"/>
  <c r="N1608" i="1"/>
  <c r="N1618" i="1"/>
  <c r="N1628" i="1"/>
  <c r="N1638" i="1"/>
  <c r="N1648" i="1"/>
  <c r="N1658" i="1"/>
  <c r="N1668" i="1"/>
  <c r="N1678" i="1"/>
  <c r="N1688" i="1"/>
  <c r="N1698" i="1"/>
  <c r="N1708" i="1"/>
  <c r="N1718" i="1"/>
  <c r="N1728" i="1"/>
  <c r="N1738" i="1"/>
  <c r="N1748" i="1"/>
  <c r="N1758" i="1"/>
  <c r="N1768" i="1"/>
  <c r="N1778" i="1"/>
  <c r="N1788" i="1"/>
  <c r="N1798" i="1"/>
  <c r="M8" i="1"/>
  <c r="M18" i="1"/>
  <c r="M28" i="1"/>
  <c r="M38" i="1"/>
  <c r="M48" i="1"/>
  <c r="M58" i="1"/>
  <c r="M68" i="1"/>
  <c r="M78" i="1"/>
  <c r="M88" i="1"/>
  <c r="M98" i="1"/>
  <c r="M108" i="1"/>
  <c r="M118" i="1"/>
  <c r="M128" i="1"/>
  <c r="M138" i="1"/>
  <c r="M148" i="1"/>
  <c r="M158" i="1"/>
  <c r="M168" i="1"/>
  <c r="M178" i="1"/>
  <c r="M188" i="1"/>
  <c r="M198" i="1"/>
  <c r="M208" i="1"/>
  <c r="M218" i="1"/>
  <c r="M228" i="1"/>
  <c r="M238" i="1"/>
  <c r="M248" i="1"/>
  <c r="M258" i="1"/>
  <c r="M268" i="1"/>
  <c r="M278" i="1"/>
  <c r="M288" i="1"/>
  <c r="M298" i="1"/>
  <c r="M308" i="1"/>
  <c r="M318" i="1"/>
  <c r="M328" i="1"/>
  <c r="M338" i="1"/>
  <c r="M348" i="1"/>
  <c r="M358" i="1"/>
  <c r="M368" i="1"/>
  <c r="O1432" i="1"/>
  <c r="O1512" i="1"/>
  <c r="O1562" i="1"/>
  <c r="O1612" i="1"/>
  <c r="O1657" i="1"/>
  <c r="O1688" i="1"/>
  <c r="O1722" i="1"/>
  <c r="O1757" i="1"/>
  <c r="O1780" i="1"/>
  <c r="N7" i="1"/>
  <c r="N30" i="1"/>
  <c r="N57" i="1"/>
  <c r="N80" i="1"/>
  <c r="N107" i="1"/>
  <c r="N130" i="1"/>
  <c r="N150" i="1"/>
  <c r="N170" i="1"/>
  <c r="N190" i="1"/>
  <c r="N210" i="1"/>
  <c r="N230" i="1"/>
  <c r="N250" i="1"/>
  <c r="N270" i="1"/>
  <c r="N290" i="1"/>
  <c r="N308" i="1"/>
  <c r="N324" i="1"/>
  <c r="N342" i="1"/>
  <c r="N358" i="1"/>
  <c r="N374" i="1"/>
  <c r="N392" i="1"/>
  <c r="N406" i="1"/>
  <c r="N418" i="1"/>
  <c r="N430" i="1"/>
  <c r="N443" i="1"/>
  <c r="N456" i="1"/>
  <c r="N468" i="1"/>
  <c r="N480" i="1"/>
  <c r="N493" i="1"/>
  <c r="N506" i="1"/>
  <c r="N518" i="1"/>
  <c r="N530" i="1"/>
  <c r="N543" i="1"/>
  <c r="N556" i="1"/>
  <c r="N568" i="1"/>
  <c r="N580" i="1"/>
  <c r="N593" i="1"/>
  <c r="N606" i="1"/>
  <c r="N618" i="1"/>
  <c r="N630" i="1"/>
  <c r="N643" i="1"/>
  <c r="N656" i="1"/>
  <c r="N668" i="1"/>
  <c r="N680" i="1"/>
  <c r="N693" i="1"/>
  <c r="N706" i="1"/>
  <c r="N718" i="1"/>
  <c r="N730" i="1"/>
  <c r="N742" i="1"/>
  <c r="N753" i="1"/>
  <c r="N764" i="1"/>
  <c r="N776" i="1"/>
  <c r="N787" i="1"/>
  <c r="N798" i="1"/>
  <c r="N809" i="1"/>
  <c r="N819" i="1"/>
  <c r="N829" i="1"/>
  <c r="N839" i="1"/>
  <c r="N849" i="1"/>
  <c r="N859" i="1"/>
  <c r="N869" i="1"/>
  <c r="N879" i="1"/>
  <c r="N889" i="1"/>
  <c r="N899" i="1"/>
  <c r="N909" i="1"/>
  <c r="N919" i="1"/>
  <c r="N929" i="1"/>
  <c r="N939" i="1"/>
  <c r="N949" i="1"/>
  <c r="N959" i="1"/>
  <c r="N969" i="1"/>
  <c r="N979" i="1"/>
  <c r="N989" i="1"/>
  <c r="N999" i="1"/>
  <c r="N1009" i="1"/>
  <c r="N1019" i="1"/>
  <c r="N1029" i="1"/>
  <c r="N1039" i="1"/>
  <c r="N1049" i="1"/>
  <c r="N1059" i="1"/>
  <c r="N1069" i="1"/>
  <c r="N1079" i="1"/>
  <c r="N1089" i="1"/>
  <c r="N1099" i="1"/>
  <c r="N1109" i="1"/>
  <c r="N1119" i="1"/>
  <c r="N1129" i="1"/>
  <c r="N1139" i="1"/>
  <c r="N1149" i="1"/>
  <c r="N1159" i="1"/>
  <c r="N1169" i="1"/>
  <c r="N1179" i="1"/>
  <c r="N1189" i="1"/>
  <c r="N1199" i="1"/>
  <c r="N1209" i="1"/>
  <c r="N1219" i="1"/>
  <c r="N1229" i="1"/>
  <c r="N1239" i="1"/>
  <c r="N1249" i="1"/>
  <c r="N1259" i="1"/>
  <c r="N1269" i="1"/>
  <c r="N1279" i="1"/>
  <c r="N1289" i="1"/>
  <c r="N1299" i="1"/>
  <c r="N1309" i="1"/>
  <c r="N1319" i="1"/>
  <c r="N1329" i="1"/>
  <c r="N1339" i="1"/>
  <c r="N1349" i="1"/>
  <c r="N1359" i="1"/>
  <c r="N1369" i="1"/>
  <c r="N1379" i="1"/>
  <c r="N1389" i="1"/>
  <c r="N1399" i="1"/>
  <c r="N1409" i="1"/>
  <c r="N1419" i="1"/>
  <c r="N1429" i="1"/>
  <c r="N1439" i="1"/>
  <c r="N1449" i="1"/>
  <c r="N1459" i="1"/>
  <c r="N1469" i="1"/>
  <c r="N1479" i="1"/>
  <c r="N1489" i="1"/>
  <c r="N1499" i="1"/>
  <c r="N1509" i="1"/>
  <c r="N1519" i="1"/>
  <c r="N1529" i="1"/>
  <c r="N1539" i="1"/>
  <c r="N1549" i="1"/>
  <c r="N1559" i="1"/>
  <c r="N1569" i="1"/>
  <c r="N1579" i="1"/>
  <c r="N1589" i="1"/>
  <c r="N1599" i="1"/>
  <c r="N1609" i="1"/>
  <c r="N1619" i="1"/>
  <c r="N1629" i="1"/>
  <c r="N1639" i="1"/>
  <c r="N1649" i="1"/>
  <c r="N1659" i="1"/>
  <c r="N1669" i="1"/>
  <c r="N1679" i="1"/>
  <c r="N1689" i="1"/>
  <c r="N1699" i="1"/>
  <c r="N1709" i="1"/>
  <c r="N1719" i="1"/>
  <c r="N1729" i="1"/>
  <c r="N1739" i="1"/>
  <c r="N1749" i="1"/>
  <c r="N1759" i="1"/>
  <c r="N1769" i="1"/>
  <c r="N1779" i="1"/>
  <c r="N1789" i="1"/>
  <c r="N1799" i="1"/>
  <c r="M9" i="1"/>
  <c r="M19" i="1"/>
  <c r="M29" i="1"/>
  <c r="M39" i="1"/>
  <c r="M49" i="1"/>
  <c r="M59" i="1"/>
  <c r="M69" i="1"/>
  <c r="M79" i="1"/>
  <c r="M89" i="1"/>
  <c r="M99" i="1"/>
  <c r="M109" i="1"/>
  <c r="M119" i="1"/>
  <c r="M129" i="1"/>
  <c r="M139" i="1"/>
  <c r="M149" i="1"/>
  <c r="M159" i="1"/>
  <c r="M169" i="1"/>
  <c r="M179" i="1"/>
  <c r="M189" i="1"/>
  <c r="M199" i="1"/>
  <c r="M209" i="1"/>
  <c r="M219" i="1"/>
  <c r="M229" i="1"/>
  <c r="M239" i="1"/>
  <c r="M249" i="1"/>
  <c r="M259" i="1"/>
  <c r="M269" i="1"/>
  <c r="M279" i="1"/>
  <c r="M289" i="1"/>
  <c r="M299" i="1"/>
  <c r="M309" i="1"/>
  <c r="M319" i="1"/>
  <c r="M329" i="1"/>
  <c r="M339" i="1"/>
  <c r="M349" i="1"/>
  <c r="M359" i="1"/>
  <c r="M369" i="1"/>
  <c r="M379" i="1"/>
  <c r="M389" i="1"/>
  <c r="M399" i="1"/>
  <c r="M409" i="1"/>
  <c r="M419" i="1"/>
  <c r="M429" i="1"/>
  <c r="M439" i="1"/>
  <c r="M449" i="1"/>
  <c r="M459" i="1"/>
  <c r="M469" i="1"/>
  <c r="M479" i="1"/>
  <c r="M489" i="1"/>
  <c r="M499" i="1"/>
  <c r="M509" i="1"/>
  <c r="M519" i="1"/>
  <c r="M529" i="1"/>
  <c r="M539" i="1"/>
  <c r="M549" i="1"/>
  <c r="M559" i="1"/>
  <c r="M569" i="1"/>
  <c r="M579" i="1"/>
  <c r="M589" i="1"/>
  <c r="M599" i="1"/>
  <c r="M609" i="1"/>
  <c r="O1442" i="1"/>
  <c r="O1517" i="1"/>
  <c r="O1567" i="1"/>
  <c r="O1617" i="1"/>
  <c r="O1658" i="1"/>
  <c r="O1692" i="1"/>
  <c r="O1727" i="1"/>
  <c r="O1758" i="1"/>
  <c r="O1782" i="1"/>
  <c r="N8" i="1"/>
  <c r="N32" i="1"/>
  <c r="N58" i="1"/>
  <c r="N82" i="1"/>
  <c r="N108" i="1"/>
  <c r="N132" i="1"/>
  <c r="N152" i="1"/>
  <c r="N172" i="1"/>
  <c r="N192" i="1"/>
  <c r="N212" i="1"/>
  <c r="N232" i="1"/>
  <c r="N252" i="1"/>
  <c r="N272" i="1"/>
  <c r="N292" i="1"/>
  <c r="N310" i="1"/>
  <c r="N327" i="1"/>
  <c r="N343" i="1"/>
  <c r="N360" i="1"/>
  <c r="N377" i="1"/>
  <c r="N393" i="1"/>
  <c r="N407" i="1"/>
  <c r="N419" i="1"/>
  <c r="N432" i="1"/>
  <c r="N444" i="1"/>
  <c r="N457" i="1"/>
  <c r="N469" i="1"/>
  <c r="N482" i="1"/>
  <c r="N494" i="1"/>
  <c r="N507" i="1"/>
  <c r="N519" i="1"/>
  <c r="N532" i="1"/>
  <c r="N544" i="1"/>
  <c r="N557" i="1"/>
  <c r="N569" i="1"/>
  <c r="N582" i="1"/>
  <c r="N594" i="1"/>
  <c r="N607" i="1"/>
  <c r="N619" i="1"/>
  <c r="N632" i="1"/>
  <c r="N644" i="1"/>
  <c r="N657" i="1"/>
  <c r="N669" i="1"/>
  <c r="N682" i="1"/>
  <c r="N694" i="1"/>
  <c r="N707" i="1"/>
  <c r="N719" i="1"/>
  <c r="N732" i="1"/>
  <c r="N743" i="1"/>
  <c r="N754" i="1"/>
  <c r="N766" i="1"/>
  <c r="N777" i="1"/>
  <c r="N788" i="1"/>
  <c r="N799" i="1"/>
  <c r="N810" i="1"/>
  <c r="N820" i="1"/>
  <c r="N830" i="1"/>
  <c r="N840" i="1"/>
  <c r="N850" i="1"/>
  <c r="N860" i="1"/>
  <c r="N870" i="1"/>
  <c r="N880" i="1"/>
  <c r="N890" i="1"/>
  <c r="N900" i="1"/>
  <c r="N910" i="1"/>
  <c r="N920" i="1"/>
  <c r="N930" i="1"/>
  <c r="N940" i="1"/>
  <c r="N950" i="1"/>
  <c r="N960" i="1"/>
  <c r="N970" i="1"/>
  <c r="N980" i="1"/>
  <c r="N990" i="1"/>
  <c r="N1000" i="1"/>
  <c r="N1010" i="1"/>
  <c r="N1020" i="1"/>
  <c r="N1030" i="1"/>
  <c r="N1040" i="1"/>
  <c r="N1050" i="1"/>
  <c r="N1060" i="1"/>
  <c r="N1070" i="1"/>
  <c r="N1080" i="1"/>
  <c r="N1090" i="1"/>
  <c r="N1100" i="1"/>
  <c r="N1110" i="1"/>
  <c r="N1120" i="1"/>
  <c r="N1130" i="1"/>
  <c r="N1140" i="1"/>
  <c r="N1150" i="1"/>
  <c r="N1160" i="1"/>
  <c r="N1170" i="1"/>
  <c r="N1180" i="1"/>
  <c r="N1190" i="1"/>
  <c r="N1200" i="1"/>
  <c r="N1210" i="1"/>
  <c r="N1220" i="1"/>
  <c r="N1230" i="1"/>
  <c r="N1240" i="1"/>
  <c r="N1250" i="1"/>
  <c r="N1260" i="1"/>
  <c r="N1270" i="1"/>
  <c r="N1280" i="1"/>
  <c r="N1290" i="1"/>
  <c r="N1300" i="1"/>
  <c r="N1310" i="1"/>
  <c r="N1320" i="1"/>
  <c r="N1330" i="1"/>
  <c r="N1340" i="1"/>
  <c r="N1350" i="1"/>
  <c r="N1360" i="1"/>
  <c r="N1370" i="1"/>
  <c r="N1380" i="1"/>
  <c r="N1390" i="1"/>
  <c r="N1400" i="1"/>
  <c r="N1410" i="1"/>
  <c r="N1420" i="1"/>
  <c r="N1430" i="1"/>
  <c r="N1440" i="1"/>
  <c r="N1450" i="1"/>
  <c r="N1460" i="1"/>
  <c r="N1470" i="1"/>
  <c r="N1480" i="1"/>
  <c r="N1490" i="1"/>
  <c r="N1500" i="1"/>
  <c r="N1510" i="1"/>
  <c r="N1520" i="1"/>
  <c r="N1530" i="1"/>
  <c r="N1540" i="1"/>
  <c r="N1550" i="1"/>
  <c r="N1560" i="1"/>
  <c r="N1570" i="1"/>
  <c r="N1580" i="1"/>
  <c r="N1590" i="1"/>
  <c r="N1600" i="1"/>
  <c r="N1610" i="1"/>
  <c r="N1620" i="1"/>
  <c r="N1630" i="1"/>
  <c r="N1640" i="1"/>
  <c r="N1650" i="1"/>
  <c r="N1660" i="1"/>
  <c r="N1670" i="1"/>
  <c r="N1680" i="1"/>
  <c r="N1690" i="1"/>
  <c r="N1700" i="1"/>
  <c r="N1710" i="1"/>
  <c r="N1720" i="1"/>
  <c r="N1730" i="1"/>
  <c r="N1740" i="1"/>
  <c r="N1750" i="1"/>
  <c r="N1760" i="1"/>
  <c r="N1770" i="1"/>
  <c r="N1780" i="1"/>
  <c r="N1790" i="1"/>
  <c r="N1800" i="1"/>
  <c r="M10" i="1"/>
  <c r="M20" i="1"/>
  <c r="M30" i="1"/>
  <c r="M40" i="1"/>
  <c r="M50" i="1"/>
  <c r="M60" i="1"/>
  <c r="M70" i="1"/>
  <c r="M80" i="1"/>
  <c r="M90" i="1"/>
  <c r="M100" i="1"/>
  <c r="M110" i="1"/>
  <c r="M120" i="1"/>
  <c r="M130" i="1"/>
  <c r="M140" i="1"/>
  <c r="M150" i="1"/>
  <c r="M160" i="1"/>
  <c r="M170" i="1"/>
  <c r="M180" i="1"/>
  <c r="M190" i="1"/>
  <c r="M200" i="1"/>
  <c r="M210" i="1"/>
  <c r="M220" i="1"/>
  <c r="M230" i="1"/>
  <c r="M240" i="1"/>
  <c r="M250" i="1"/>
  <c r="M260" i="1"/>
  <c r="M270" i="1"/>
  <c r="M280" i="1"/>
  <c r="M290" i="1"/>
  <c r="M300" i="1"/>
  <c r="M310" i="1"/>
  <c r="M320" i="1"/>
  <c r="M330" i="1"/>
  <c r="M340" i="1"/>
  <c r="M350" i="1"/>
  <c r="M360" i="1"/>
  <c r="M370" i="1"/>
  <c r="M380" i="1"/>
  <c r="M390" i="1"/>
  <c r="M400" i="1"/>
  <c r="M410" i="1"/>
  <c r="M420" i="1"/>
  <c r="M430" i="1"/>
  <c r="M440" i="1"/>
  <c r="M450" i="1"/>
  <c r="M460" i="1"/>
  <c r="M470" i="1"/>
  <c r="M480" i="1"/>
  <c r="M490" i="1"/>
  <c r="M500" i="1"/>
  <c r="M510" i="1"/>
  <c r="M520" i="1"/>
  <c r="M530" i="1"/>
  <c r="M540" i="1"/>
  <c r="M550" i="1"/>
  <c r="M560" i="1"/>
  <c r="M570" i="1"/>
  <c r="M580" i="1"/>
  <c r="M590" i="1"/>
  <c r="M600" i="1"/>
  <c r="M610" i="1"/>
  <c r="M620" i="1"/>
  <c r="M630" i="1"/>
  <c r="M640" i="1"/>
  <c r="M650" i="1"/>
  <c r="M660" i="1"/>
  <c r="M670" i="1"/>
  <c r="M680" i="1"/>
  <c r="M690" i="1"/>
  <c r="M700" i="1"/>
  <c r="M710" i="1"/>
  <c r="M720" i="1"/>
  <c r="M730" i="1"/>
  <c r="M740" i="1"/>
  <c r="M750" i="1"/>
  <c r="M760" i="1"/>
  <c r="M770" i="1"/>
  <c r="M780" i="1"/>
  <c r="M790" i="1"/>
  <c r="M800" i="1"/>
  <c r="M810" i="1"/>
  <c r="M820" i="1"/>
  <c r="M830" i="1"/>
  <c r="M840" i="1"/>
  <c r="M850" i="1"/>
  <c r="M860" i="1"/>
  <c r="M870" i="1"/>
  <c r="M880" i="1"/>
  <c r="M890" i="1"/>
  <c r="O1452" i="1"/>
  <c r="O1522" i="1"/>
  <c r="O1572" i="1"/>
  <c r="O1622" i="1"/>
  <c r="O1662" i="1"/>
  <c r="O1697" i="1"/>
  <c r="O1728" i="1"/>
  <c r="O1760" i="1"/>
  <c r="O1787" i="1"/>
  <c r="N10" i="1"/>
  <c r="N37" i="1"/>
  <c r="N60" i="1"/>
  <c r="N87" i="1"/>
  <c r="N110" i="1"/>
  <c r="N134" i="1"/>
  <c r="N154" i="1"/>
  <c r="N174" i="1"/>
  <c r="N194" i="1"/>
  <c r="N214" i="1"/>
  <c r="N234" i="1"/>
  <c r="N254" i="1"/>
  <c r="N274" i="1"/>
  <c r="N294" i="1"/>
  <c r="N312" i="1"/>
  <c r="N328" i="1"/>
  <c r="N344" i="1"/>
  <c r="N362" i="1"/>
  <c r="N378" i="1"/>
  <c r="N394" i="1"/>
  <c r="N408" i="1"/>
  <c r="N420" i="1"/>
  <c r="N433" i="1"/>
  <c r="N446" i="1"/>
  <c r="N458" i="1"/>
  <c r="N470" i="1"/>
  <c r="N483" i="1"/>
  <c r="N496" i="1"/>
  <c r="N508" i="1"/>
  <c r="N520" i="1"/>
  <c r="N533" i="1"/>
  <c r="N546" i="1"/>
  <c r="N558" i="1"/>
  <c r="N570" i="1"/>
  <c r="N583" i="1"/>
  <c r="N596" i="1"/>
  <c r="N608" i="1"/>
  <c r="N620" i="1"/>
  <c r="N633" i="1"/>
  <c r="N646" i="1"/>
  <c r="N658" i="1"/>
  <c r="N670" i="1"/>
  <c r="N683" i="1"/>
  <c r="N696" i="1"/>
  <c r="N708" i="1"/>
  <c r="N720" i="1"/>
  <c r="N733" i="1"/>
  <c r="N744" i="1"/>
  <c r="N756" i="1"/>
  <c r="N767" i="1"/>
  <c r="N778" i="1"/>
  <c r="N789" i="1"/>
  <c r="N800" i="1"/>
  <c r="N811" i="1"/>
  <c r="N821" i="1"/>
  <c r="N831" i="1"/>
  <c r="N841" i="1"/>
  <c r="N851" i="1"/>
  <c r="N861" i="1"/>
  <c r="N871" i="1"/>
  <c r="N881" i="1"/>
  <c r="N891" i="1"/>
  <c r="N901" i="1"/>
  <c r="N911" i="1"/>
  <c r="N921" i="1"/>
  <c r="N931" i="1"/>
  <c r="N941" i="1"/>
  <c r="N951" i="1"/>
  <c r="N961" i="1"/>
  <c r="N971" i="1"/>
  <c r="N981" i="1"/>
  <c r="N991" i="1"/>
  <c r="N1001" i="1"/>
  <c r="N1011" i="1"/>
  <c r="N1021" i="1"/>
  <c r="N1031" i="1"/>
  <c r="N1041" i="1"/>
  <c r="N1051" i="1"/>
  <c r="N1061" i="1"/>
  <c r="N1071" i="1"/>
  <c r="N1081" i="1"/>
  <c r="N1091" i="1"/>
  <c r="N1101" i="1"/>
  <c r="N1111" i="1"/>
  <c r="N1121" i="1"/>
  <c r="N1131" i="1"/>
  <c r="N1141" i="1"/>
  <c r="N1151" i="1"/>
  <c r="N1161" i="1"/>
  <c r="N1171" i="1"/>
  <c r="N1181" i="1"/>
  <c r="N1191" i="1"/>
  <c r="N1201" i="1"/>
  <c r="N1211" i="1"/>
  <c r="N1221" i="1"/>
  <c r="N1231" i="1"/>
  <c r="N1241" i="1"/>
  <c r="N1251" i="1"/>
  <c r="N1261" i="1"/>
  <c r="N1271" i="1"/>
  <c r="N1281" i="1"/>
  <c r="N1291" i="1"/>
  <c r="N1301" i="1"/>
  <c r="N1311" i="1"/>
  <c r="N1321" i="1"/>
  <c r="N1331" i="1"/>
  <c r="N1341" i="1"/>
  <c r="N1351" i="1"/>
  <c r="N1361" i="1"/>
  <c r="N1371" i="1"/>
  <c r="N1381" i="1"/>
  <c r="N1391" i="1"/>
  <c r="N1401" i="1"/>
  <c r="N1411" i="1"/>
  <c r="N1421" i="1"/>
  <c r="N1431" i="1"/>
  <c r="N1441" i="1"/>
  <c r="N1451" i="1"/>
  <c r="N1461" i="1"/>
  <c r="N1471" i="1"/>
  <c r="N1481" i="1"/>
  <c r="N1491" i="1"/>
  <c r="N1501" i="1"/>
  <c r="N1511" i="1"/>
  <c r="N1521" i="1"/>
  <c r="N1531" i="1"/>
  <c r="N1541" i="1"/>
  <c r="N1551" i="1"/>
  <c r="N1561" i="1"/>
  <c r="N1571" i="1"/>
  <c r="N1581" i="1"/>
  <c r="N1591" i="1"/>
  <c r="N1601" i="1"/>
  <c r="N1611" i="1"/>
  <c r="N1621" i="1"/>
  <c r="N1631" i="1"/>
  <c r="N1641" i="1"/>
  <c r="N1651" i="1"/>
  <c r="N1661" i="1"/>
  <c r="N1671" i="1"/>
  <c r="N1681" i="1"/>
  <c r="N1691" i="1"/>
  <c r="N1701" i="1"/>
  <c r="N1711" i="1"/>
  <c r="N1721" i="1"/>
  <c r="N1731" i="1"/>
  <c r="N1741" i="1"/>
  <c r="N1751" i="1"/>
  <c r="N1761" i="1"/>
  <c r="N1771" i="1"/>
  <c r="N1781" i="1"/>
  <c r="N1791" i="1"/>
  <c r="N1801" i="1"/>
  <c r="M11" i="1"/>
  <c r="M21" i="1"/>
  <c r="M31" i="1"/>
  <c r="M41" i="1"/>
  <c r="M51" i="1"/>
  <c r="M61" i="1"/>
  <c r="M71" i="1"/>
  <c r="M81" i="1"/>
  <c r="M91" i="1"/>
  <c r="M101" i="1"/>
  <c r="M111" i="1"/>
  <c r="M121" i="1"/>
  <c r="M131" i="1"/>
  <c r="M141" i="1"/>
  <c r="M151" i="1"/>
  <c r="M161" i="1"/>
  <c r="M171" i="1"/>
  <c r="M181" i="1"/>
  <c r="M191" i="1"/>
  <c r="M201" i="1"/>
  <c r="M211" i="1"/>
  <c r="M221" i="1"/>
  <c r="M231" i="1"/>
  <c r="M241" i="1"/>
  <c r="M251" i="1"/>
  <c r="M261" i="1"/>
  <c r="M271" i="1"/>
  <c r="M281" i="1"/>
  <c r="M291" i="1"/>
  <c r="M301" i="1"/>
  <c r="M311" i="1"/>
  <c r="M321" i="1"/>
  <c r="M331" i="1"/>
  <c r="M341" i="1"/>
  <c r="M351" i="1"/>
  <c r="M361" i="1"/>
  <c r="M371" i="1"/>
  <c r="M381" i="1"/>
  <c r="M391" i="1"/>
  <c r="M401" i="1"/>
  <c r="M411" i="1"/>
  <c r="M421" i="1"/>
  <c r="M431" i="1"/>
  <c r="M441" i="1"/>
  <c r="M451" i="1"/>
  <c r="M461" i="1"/>
  <c r="M471" i="1"/>
  <c r="M481" i="1"/>
  <c r="O1462" i="1"/>
  <c r="O1527" i="1"/>
  <c r="O1577" i="1"/>
  <c r="O1627" i="1"/>
  <c r="O1667" i="1"/>
  <c r="O1698" i="1"/>
  <c r="O1732" i="1"/>
  <c r="O1762" i="1"/>
  <c r="O1788" i="1"/>
  <c r="N12" i="1"/>
  <c r="N38" i="1"/>
  <c r="N62" i="1"/>
  <c r="N88" i="1"/>
  <c r="N112" i="1"/>
  <c r="N137" i="1"/>
  <c r="N157" i="1"/>
  <c r="N177" i="1"/>
  <c r="N197" i="1"/>
  <c r="N217" i="1"/>
  <c r="N237" i="1"/>
  <c r="N257" i="1"/>
  <c r="N277" i="1"/>
  <c r="N297" i="1"/>
  <c r="N313" i="1"/>
  <c r="N330" i="1"/>
  <c r="N347" i="1"/>
  <c r="N363" i="1"/>
  <c r="N380" i="1"/>
  <c r="N396" i="1"/>
  <c r="N409" i="1"/>
  <c r="N422" i="1"/>
  <c r="N434" i="1"/>
  <c r="N447" i="1"/>
  <c r="N459" i="1"/>
  <c r="N472" i="1"/>
  <c r="N484" i="1"/>
  <c r="N497" i="1"/>
  <c r="N509" i="1"/>
  <c r="N522" i="1"/>
  <c r="N534" i="1"/>
  <c r="N547" i="1"/>
  <c r="N559" i="1"/>
  <c r="N572" i="1"/>
  <c r="N584" i="1"/>
  <c r="N597" i="1"/>
  <c r="N609" i="1"/>
  <c r="N622" i="1"/>
  <c r="N634" i="1"/>
  <c r="N647" i="1"/>
  <c r="N659" i="1"/>
  <c r="N672" i="1"/>
  <c r="N684" i="1"/>
  <c r="N697" i="1"/>
  <c r="N709" i="1"/>
  <c r="N722" i="1"/>
  <c r="N734" i="1"/>
  <c r="N746" i="1"/>
  <c r="N757" i="1"/>
  <c r="N768" i="1"/>
  <c r="N779" i="1"/>
  <c r="N790" i="1"/>
  <c r="N801" i="1"/>
  <c r="N812" i="1"/>
  <c r="N822" i="1"/>
  <c r="N832" i="1"/>
  <c r="N842" i="1"/>
  <c r="N852" i="1"/>
  <c r="N862" i="1"/>
  <c r="N872" i="1"/>
  <c r="N882" i="1"/>
  <c r="N892" i="1"/>
  <c r="N902" i="1"/>
  <c r="N912" i="1"/>
  <c r="N922" i="1"/>
  <c r="N932" i="1"/>
  <c r="N942" i="1"/>
  <c r="N952" i="1"/>
  <c r="N962" i="1"/>
  <c r="N972" i="1"/>
  <c r="N982" i="1"/>
  <c r="N992" i="1"/>
  <c r="N1002" i="1"/>
  <c r="N1012" i="1"/>
  <c r="N1022" i="1"/>
  <c r="N1032" i="1"/>
  <c r="N1042" i="1"/>
  <c r="N1052" i="1"/>
  <c r="N1062" i="1"/>
  <c r="N1072" i="1"/>
  <c r="N1082" i="1"/>
  <c r="N1092" i="1"/>
  <c r="N1102" i="1"/>
  <c r="N1112" i="1"/>
  <c r="N1122" i="1"/>
  <c r="N1132" i="1"/>
  <c r="N1142" i="1"/>
  <c r="N1152" i="1"/>
  <c r="N1162" i="1"/>
  <c r="N1172" i="1"/>
  <c r="N1182" i="1"/>
  <c r="N1192" i="1"/>
  <c r="N1202" i="1"/>
  <c r="N1212" i="1"/>
  <c r="N1222" i="1"/>
  <c r="N1232" i="1"/>
  <c r="N1242" i="1"/>
  <c r="N1252" i="1"/>
  <c r="N1262" i="1"/>
  <c r="N1272" i="1"/>
  <c r="N1282" i="1"/>
  <c r="N1292" i="1"/>
  <c r="N1302" i="1"/>
  <c r="N1312" i="1"/>
  <c r="N1322" i="1"/>
  <c r="N1332" i="1"/>
  <c r="N1342" i="1"/>
  <c r="N1352" i="1"/>
  <c r="N1362" i="1"/>
  <c r="N1372" i="1"/>
  <c r="N1382" i="1"/>
  <c r="N1392" i="1"/>
  <c r="N1402" i="1"/>
  <c r="N1412" i="1"/>
  <c r="N1422" i="1"/>
  <c r="N1432" i="1"/>
  <c r="N1442" i="1"/>
  <c r="N1452" i="1"/>
  <c r="N1462" i="1"/>
  <c r="N1472" i="1"/>
  <c r="N1482" i="1"/>
  <c r="N1492" i="1"/>
  <c r="N1502" i="1"/>
  <c r="N1512" i="1"/>
  <c r="N1522" i="1"/>
  <c r="N1532" i="1"/>
  <c r="N1542" i="1"/>
  <c r="N1552" i="1"/>
  <c r="N1562" i="1"/>
  <c r="N1572" i="1"/>
  <c r="N1582" i="1"/>
  <c r="N1592" i="1"/>
  <c r="N1602" i="1"/>
  <c r="N1612" i="1"/>
  <c r="N1622" i="1"/>
  <c r="N1632" i="1"/>
  <c r="N1642" i="1"/>
  <c r="N1652" i="1"/>
  <c r="N1662" i="1"/>
  <c r="N1672" i="1"/>
  <c r="N1682" i="1"/>
  <c r="N1692" i="1"/>
  <c r="N1702" i="1"/>
  <c r="N1712" i="1"/>
  <c r="N1722" i="1"/>
  <c r="N1732" i="1"/>
  <c r="N1742" i="1"/>
  <c r="N1752" i="1"/>
  <c r="N1762" i="1"/>
  <c r="N1772" i="1"/>
  <c r="N1782" i="1"/>
  <c r="N1792" i="1"/>
  <c r="N1802" i="1"/>
  <c r="M12" i="1"/>
  <c r="M22" i="1"/>
  <c r="M32" i="1"/>
  <c r="M42" i="1"/>
  <c r="M52" i="1"/>
  <c r="M62" i="1"/>
  <c r="M72" i="1"/>
  <c r="M82" i="1"/>
  <c r="M92" i="1"/>
  <c r="M102" i="1"/>
  <c r="M112" i="1"/>
  <c r="M122" i="1"/>
  <c r="M132" i="1"/>
  <c r="M142" i="1"/>
  <c r="M152" i="1"/>
  <c r="M162" i="1"/>
  <c r="M172" i="1"/>
  <c r="M182" i="1"/>
  <c r="M192" i="1"/>
  <c r="M202" i="1"/>
  <c r="M212" i="1"/>
  <c r="M222" i="1"/>
  <c r="M232" i="1"/>
  <c r="M242" i="1"/>
  <c r="M252" i="1"/>
  <c r="M262" i="1"/>
  <c r="M272" i="1"/>
  <c r="M282" i="1"/>
  <c r="M292" i="1"/>
  <c r="M302" i="1"/>
  <c r="M312" i="1"/>
  <c r="M322" i="1"/>
  <c r="M332" i="1"/>
  <c r="M342" i="1"/>
  <c r="M352" i="1"/>
  <c r="M362" i="1"/>
  <c r="M372" i="1"/>
  <c r="M382" i="1"/>
  <c r="M392" i="1"/>
  <c r="M402" i="1"/>
  <c r="M412" i="1"/>
  <c r="M422" i="1"/>
  <c r="M432" i="1"/>
  <c r="M442" i="1"/>
  <c r="M452" i="1"/>
  <c r="M462" i="1"/>
  <c r="M472" i="1"/>
  <c r="M482" i="1"/>
  <c r="M492" i="1"/>
  <c r="M502" i="1"/>
  <c r="M512" i="1"/>
  <c r="M522" i="1"/>
  <c r="M532" i="1"/>
  <c r="M542" i="1"/>
  <c r="M552" i="1"/>
  <c r="M562" i="1"/>
  <c r="M572" i="1"/>
  <c r="M582" i="1"/>
  <c r="M592" i="1"/>
  <c r="M602" i="1"/>
  <c r="M612" i="1"/>
  <c r="M622" i="1"/>
  <c r="M632" i="1"/>
  <c r="M642" i="1"/>
  <c r="M652" i="1"/>
  <c r="M662" i="1"/>
  <c r="M672" i="1"/>
  <c r="M682" i="1"/>
  <c r="M692" i="1"/>
  <c r="M702" i="1"/>
  <c r="M712" i="1"/>
  <c r="M722" i="1"/>
  <c r="M732" i="1"/>
  <c r="M742" i="1"/>
  <c r="M752" i="1"/>
  <c r="M762" i="1"/>
  <c r="M772" i="1"/>
  <c r="M782" i="1"/>
  <c r="M792" i="1"/>
  <c r="M802" i="1"/>
  <c r="M812" i="1"/>
  <c r="M822" i="1"/>
  <c r="M832" i="1"/>
  <c r="M842" i="1"/>
  <c r="M852" i="1"/>
  <c r="M862" i="1"/>
  <c r="M872" i="1"/>
  <c r="M882" i="1"/>
  <c r="M892" i="1"/>
  <c r="M902" i="1"/>
  <c r="M912" i="1"/>
  <c r="M922" i="1"/>
  <c r="M932" i="1"/>
  <c r="M942" i="1"/>
  <c r="M952" i="1"/>
  <c r="M962" i="1"/>
  <c r="M972" i="1"/>
  <c r="M982" i="1"/>
  <c r="M992" i="1"/>
  <c r="M1002" i="1"/>
  <c r="M1012" i="1"/>
  <c r="M1022" i="1"/>
  <c r="O1472" i="1"/>
  <c r="O1532" i="1"/>
  <c r="O1582" i="1"/>
  <c r="O1632" i="1"/>
  <c r="O1668" i="1"/>
  <c r="O1702" i="1"/>
  <c r="O1737" i="1"/>
  <c r="O1767" i="1"/>
  <c r="O1790" i="1"/>
  <c r="N17" i="1"/>
  <c r="N40" i="1"/>
  <c r="N67" i="1"/>
  <c r="N90" i="1"/>
  <c r="N117" i="1"/>
  <c r="N138" i="1"/>
  <c r="N158" i="1"/>
  <c r="N178" i="1"/>
  <c r="N198" i="1"/>
  <c r="N218" i="1"/>
  <c r="N238" i="1"/>
  <c r="N258" i="1"/>
  <c r="N278" i="1"/>
  <c r="N298" i="1"/>
  <c r="N314" i="1"/>
  <c r="N332" i="1"/>
  <c r="N348" i="1"/>
  <c r="N364" i="1"/>
  <c r="N382" i="1"/>
  <c r="N397" i="1"/>
  <c r="N410" i="1"/>
  <c r="N423" i="1"/>
  <c r="N436" i="1"/>
  <c r="N448" i="1"/>
  <c r="N460" i="1"/>
  <c r="N473" i="1"/>
  <c r="N486" i="1"/>
  <c r="N498" i="1"/>
  <c r="N510" i="1"/>
  <c r="N523" i="1"/>
  <c r="N536" i="1"/>
  <c r="N548" i="1"/>
  <c r="N560" i="1"/>
  <c r="N573" i="1"/>
  <c r="N586" i="1"/>
  <c r="N598" i="1"/>
  <c r="N610" i="1"/>
  <c r="N623" i="1"/>
  <c r="N636" i="1"/>
  <c r="N648" i="1"/>
  <c r="N660" i="1"/>
  <c r="N673" i="1"/>
  <c r="N686" i="1"/>
  <c r="N698" i="1"/>
  <c r="N710" i="1"/>
  <c r="N723" i="1"/>
  <c r="N736" i="1"/>
  <c r="N747" i="1"/>
  <c r="N758" i="1"/>
  <c r="N769" i="1"/>
  <c r="N780" i="1"/>
  <c r="N791" i="1"/>
  <c r="N802" i="1"/>
  <c r="N813" i="1"/>
  <c r="N823" i="1"/>
  <c r="N833" i="1"/>
  <c r="N843" i="1"/>
  <c r="N853" i="1"/>
  <c r="N863" i="1"/>
  <c r="N873" i="1"/>
  <c r="N883" i="1"/>
  <c r="N893" i="1"/>
  <c r="N903" i="1"/>
  <c r="N913" i="1"/>
  <c r="N923" i="1"/>
  <c r="N933" i="1"/>
  <c r="N943" i="1"/>
  <c r="N953" i="1"/>
  <c r="N963" i="1"/>
  <c r="N973" i="1"/>
  <c r="N983" i="1"/>
  <c r="N993" i="1"/>
  <c r="N1003" i="1"/>
  <c r="N1013" i="1"/>
  <c r="N1023" i="1"/>
  <c r="N1033" i="1"/>
  <c r="N1043" i="1"/>
  <c r="N1053" i="1"/>
  <c r="N1063" i="1"/>
  <c r="N1073" i="1"/>
  <c r="N1083" i="1"/>
  <c r="N1093" i="1"/>
  <c r="N1103" i="1"/>
  <c r="N1113" i="1"/>
  <c r="N1123" i="1"/>
  <c r="N1133" i="1"/>
  <c r="N1143" i="1"/>
  <c r="N1153" i="1"/>
  <c r="N1163" i="1"/>
  <c r="N1173" i="1"/>
  <c r="N1183" i="1"/>
  <c r="N1193" i="1"/>
  <c r="N1203" i="1"/>
  <c r="N1213" i="1"/>
  <c r="N1223" i="1"/>
  <c r="N1233" i="1"/>
  <c r="N1243" i="1"/>
  <c r="N1253" i="1"/>
  <c r="N1263" i="1"/>
  <c r="N1273" i="1"/>
  <c r="N1283" i="1"/>
  <c r="N1293" i="1"/>
  <c r="N1303" i="1"/>
  <c r="N1313" i="1"/>
  <c r="N1323" i="1"/>
  <c r="N1333" i="1"/>
  <c r="N1343" i="1"/>
  <c r="N1353" i="1"/>
  <c r="N1363" i="1"/>
  <c r="N1373" i="1"/>
  <c r="N1383" i="1"/>
  <c r="N1393" i="1"/>
  <c r="N1403" i="1"/>
  <c r="N1413" i="1"/>
  <c r="N1423" i="1"/>
  <c r="N1433" i="1"/>
  <c r="N1443" i="1"/>
  <c r="N1453" i="1"/>
  <c r="N1463" i="1"/>
  <c r="N1473" i="1"/>
  <c r="N1483" i="1"/>
  <c r="N1493" i="1"/>
  <c r="N1503" i="1"/>
  <c r="N1513" i="1"/>
  <c r="N1523" i="1"/>
  <c r="N1533" i="1"/>
  <c r="N1543" i="1"/>
  <c r="N1553" i="1"/>
  <c r="N1563" i="1"/>
  <c r="N1573" i="1"/>
  <c r="N1583" i="1"/>
  <c r="N1593" i="1"/>
  <c r="N1603" i="1"/>
  <c r="N1613" i="1"/>
  <c r="N1623" i="1"/>
  <c r="N1633" i="1"/>
  <c r="N1643" i="1"/>
  <c r="N1653" i="1"/>
  <c r="N1663" i="1"/>
  <c r="N1673" i="1"/>
  <c r="N1683" i="1"/>
  <c r="N1693" i="1"/>
  <c r="N1703" i="1"/>
  <c r="N1713" i="1"/>
  <c r="N1723" i="1"/>
  <c r="N1733" i="1"/>
  <c r="N1743" i="1"/>
  <c r="N1753" i="1"/>
  <c r="N1763" i="1"/>
  <c r="N1773" i="1"/>
  <c r="N1783" i="1"/>
  <c r="N1793" i="1"/>
  <c r="M3" i="1"/>
  <c r="M13" i="1"/>
  <c r="M23" i="1"/>
  <c r="M33" i="1"/>
  <c r="M43" i="1"/>
  <c r="M53" i="1"/>
  <c r="M63" i="1"/>
  <c r="M73" i="1"/>
  <c r="M83" i="1"/>
  <c r="M93" i="1"/>
  <c r="M103" i="1"/>
  <c r="M113" i="1"/>
  <c r="M123" i="1"/>
  <c r="M133" i="1"/>
  <c r="M143" i="1"/>
  <c r="M153" i="1"/>
  <c r="M163" i="1"/>
  <c r="M173" i="1"/>
  <c r="M183" i="1"/>
  <c r="M193" i="1"/>
  <c r="M203" i="1"/>
  <c r="M213" i="1"/>
  <c r="M223" i="1"/>
  <c r="M233" i="1"/>
  <c r="M243" i="1"/>
  <c r="M253" i="1"/>
  <c r="M263" i="1"/>
  <c r="M273" i="1"/>
  <c r="M283" i="1"/>
  <c r="M293" i="1"/>
  <c r="M303" i="1"/>
  <c r="M313" i="1"/>
  <c r="M323" i="1"/>
  <c r="M333" i="1"/>
  <c r="M343" i="1"/>
  <c r="M353" i="1"/>
  <c r="M363" i="1"/>
  <c r="M373" i="1"/>
  <c r="M383" i="1"/>
  <c r="M393" i="1"/>
  <c r="M403" i="1"/>
  <c r="M413" i="1"/>
  <c r="M423" i="1"/>
  <c r="M433" i="1"/>
  <c r="M443" i="1"/>
  <c r="M453" i="1"/>
  <c r="M463" i="1"/>
  <c r="M473" i="1"/>
  <c r="M483" i="1"/>
  <c r="M493" i="1"/>
  <c r="M503" i="1"/>
  <c r="M513" i="1"/>
  <c r="M523" i="1"/>
  <c r="M533" i="1"/>
  <c r="M543" i="1"/>
  <c r="M553" i="1"/>
  <c r="M563" i="1"/>
  <c r="M573" i="1"/>
  <c r="M583" i="1"/>
  <c r="M593" i="1"/>
  <c r="M603" i="1"/>
  <c r="M613" i="1"/>
  <c r="M623" i="1"/>
  <c r="M633" i="1"/>
  <c r="M643" i="1"/>
  <c r="M653" i="1"/>
  <c r="M663" i="1"/>
  <c r="M673" i="1"/>
  <c r="M683" i="1"/>
  <c r="M693" i="1"/>
  <c r="M703" i="1"/>
  <c r="M713" i="1"/>
  <c r="M723" i="1"/>
  <c r="M733" i="1"/>
  <c r="M743" i="1"/>
  <c r="M753" i="1"/>
  <c r="M763" i="1"/>
  <c r="M773" i="1"/>
  <c r="M783" i="1"/>
  <c r="M793" i="1"/>
  <c r="M803" i="1"/>
  <c r="M813" i="1"/>
  <c r="M823" i="1"/>
  <c r="M833" i="1"/>
  <c r="M843" i="1"/>
  <c r="M853" i="1"/>
  <c r="M863" i="1"/>
  <c r="M873" i="1"/>
  <c r="M883" i="1"/>
  <c r="M893" i="1"/>
  <c r="M903" i="1"/>
  <c r="M913" i="1"/>
  <c r="M923" i="1"/>
  <c r="M933" i="1"/>
  <c r="M943" i="1"/>
  <c r="M953" i="1"/>
  <c r="M963" i="1"/>
  <c r="M973" i="1"/>
  <c r="M983" i="1"/>
  <c r="M993" i="1"/>
  <c r="M1003" i="1"/>
  <c r="M1013" i="1"/>
  <c r="M1023" i="1"/>
  <c r="O1482" i="1"/>
  <c r="O1537" i="1"/>
  <c r="O1587" i="1"/>
  <c r="O1637" i="1"/>
  <c r="O1672" i="1"/>
  <c r="O1707" i="1"/>
  <c r="O1738" i="1"/>
  <c r="O1768" i="1"/>
  <c r="O1792" i="1"/>
  <c r="N18" i="1"/>
  <c r="N42" i="1"/>
  <c r="N68" i="1"/>
  <c r="N92" i="1"/>
  <c r="N118" i="1"/>
  <c r="N140" i="1"/>
  <c r="N160" i="1"/>
  <c r="N180" i="1"/>
  <c r="N200" i="1"/>
  <c r="N220" i="1"/>
  <c r="N240" i="1"/>
  <c r="N260" i="1"/>
  <c r="N280" i="1"/>
  <c r="N300" i="1"/>
  <c r="N317" i="1"/>
  <c r="N333" i="1"/>
  <c r="N350" i="1"/>
  <c r="N367" i="1"/>
  <c r="N383" i="1"/>
  <c r="N398" i="1"/>
  <c r="N412" i="1"/>
  <c r="N424" i="1"/>
  <c r="N437" i="1"/>
  <c r="N449" i="1"/>
  <c r="N462" i="1"/>
  <c r="N474" i="1"/>
  <c r="N487" i="1"/>
  <c r="N499" i="1"/>
  <c r="N512" i="1"/>
  <c r="N524" i="1"/>
  <c r="N537" i="1"/>
  <c r="N549" i="1"/>
  <c r="N562" i="1"/>
  <c r="N574" i="1"/>
  <c r="N587" i="1"/>
  <c r="N599" i="1"/>
  <c r="N612" i="1"/>
  <c r="N624" i="1"/>
  <c r="N637" i="1"/>
  <c r="N649" i="1"/>
  <c r="N662" i="1"/>
  <c r="N674" i="1"/>
  <c r="N687" i="1"/>
  <c r="N699" i="1"/>
  <c r="N712" i="1"/>
  <c r="N724" i="1"/>
  <c r="N737" i="1"/>
  <c r="N748" i="1"/>
  <c r="N759" i="1"/>
  <c r="N770" i="1"/>
  <c r="N781" i="1"/>
  <c r="N792" i="1"/>
  <c r="N803" i="1"/>
  <c r="N814" i="1"/>
  <c r="N824" i="1"/>
  <c r="N834" i="1"/>
  <c r="N844" i="1"/>
  <c r="N854" i="1"/>
  <c r="N864" i="1"/>
  <c r="N874" i="1"/>
  <c r="N884" i="1"/>
  <c r="N894" i="1"/>
  <c r="N904" i="1"/>
  <c r="N914" i="1"/>
  <c r="N924" i="1"/>
  <c r="N934" i="1"/>
  <c r="N944" i="1"/>
  <c r="N954" i="1"/>
  <c r="N964" i="1"/>
  <c r="N974" i="1"/>
  <c r="N984" i="1"/>
  <c r="N994" i="1"/>
  <c r="N1004" i="1"/>
  <c r="N1014" i="1"/>
  <c r="N1024" i="1"/>
  <c r="N1034" i="1"/>
  <c r="N1044" i="1"/>
  <c r="N1054" i="1"/>
  <c r="N1064" i="1"/>
  <c r="N1074" i="1"/>
  <c r="N1084" i="1"/>
  <c r="N1094" i="1"/>
  <c r="N1104" i="1"/>
  <c r="N1114" i="1"/>
  <c r="N1124" i="1"/>
  <c r="N1134" i="1"/>
  <c r="N1144" i="1"/>
  <c r="N1154" i="1"/>
  <c r="N1164" i="1"/>
  <c r="N1174" i="1"/>
  <c r="N1184" i="1"/>
  <c r="N1194" i="1"/>
  <c r="N1204" i="1"/>
  <c r="N1214" i="1"/>
  <c r="N1224" i="1"/>
  <c r="N1234" i="1"/>
  <c r="N1244" i="1"/>
  <c r="N1254" i="1"/>
  <c r="N1264" i="1"/>
  <c r="N1274" i="1"/>
  <c r="N1284" i="1"/>
  <c r="N1294" i="1"/>
  <c r="N1304" i="1"/>
  <c r="N1314" i="1"/>
  <c r="N1324" i="1"/>
  <c r="N1334" i="1"/>
  <c r="N1344" i="1"/>
  <c r="N1354" i="1"/>
  <c r="N1364" i="1"/>
  <c r="N1374" i="1"/>
  <c r="N1384" i="1"/>
  <c r="N1394" i="1"/>
  <c r="N1404" i="1"/>
  <c r="N1414" i="1"/>
  <c r="N1424" i="1"/>
  <c r="N1434" i="1"/>
  <c r="N1444" i="1"/>
  <c r="N1454" i="1"/>
  <c r="N1464" i="1"/>
  <c r="N1474" i="1"/>
  <c r="N1484" i="1"/>
  <c r="N1494" i="1"/>
  <c r="N1504" i="1"/>
  <c r="N1514" i="1"/>
  <c r="N1524" i="1"/>
  <c r="N1534" i="1"/>
  <c r="N1544" i="1"/>
  <c r="N1554" i="1"/>
  <c r="N1564" i="1"/>
  <c r="N1574" i="1"/>
  <c r="N1584" i="1"/>
  <c r="N1594" i="1"/>
  <c r="N1604" i="1"/>
  <c r="N1614" i="1"/>
  <c r="N1624" i="1"/>
  <c r="N1634" i="1"/>
  <c r="N1644" i="1"/>
  <c r="N1654" i="1"/>
  <c r="N1664" i="1"/>
  <c r="N1674" i="1"/>
  <c r="N1684" i="1"/>
  <c r="N1694" i="1"/>
  <c r="N1704" i="1"/>
  <c r="N1714" i="1"/>
  <c r="N1724" i="1"/>
  <c r="N1734" i="1"/>
  <c r="N1744" i="1"/>
  <c r="N1754" i="1"/>
  <c r="N1764" i="1"/>
  <c r="N1774" i="1"/>
  <c r="N1784" i="1"/>
  <c r="N1794" i="1"/>
  <c r="M4" i="1"/>
  <c r="M14" i="1"/>
  <c r="M24" i="1"/>
  <c r="M34" i="1"/>
  <c r="M44" i="1"/>
  <c r="M54" i="1"/>
  <c r="M64" i="1"/>
  <c r="M74" i="1"/>
  <c r="M84" i="1"/>
  <c r="M94" i="1"/>
  <c r="M104" i="1"/>
  <c r="M114" i="1"/>
  <c r="M124" i="1"/>
  <c r="M134" i="1"/>
  <c r="M144" i="1"/>
  <c r="M154" i="1"/>
  <c r="M164" i="1"/>
  <c r="M174" i="1"/>
  <c r="M184" i="1"/>
  <c r="M194" i="1"/>
  <c r="M204" i="1"/>
  <c r="M214" i="1"/>
  <c r="M224" i="1"/>
  <c r="M234" i="1"/>
  <c r="M244" i="1"/>
  <c r="M254" i="1"/>
  <c r="M264" i="1"/>
  <c r="M274" i="1"/>
  <c r="M284" i="1"/>
  <c r="M294" i="1"/>
  <c r="M304" i="1"/>
  <c r="M314" i="1"/>
  <c r="M324" i="1"/>
  <c r="M334" i="1"/>
  <c r="M344" i="1"/>
  <c r="M354" i="1"/>
  <c r="M364" i="1"/>
  <c r="M374" i="1"/>
  <c r="M384" i="1"/>
  <c r="M394" i="1"/>
  <c r="M404" i="1"/>
  <c r="M414" i="1"/>
  <c r="M424" i="1"/>
  <c r="M434" i="1"/>
  <c r="M444" i="1"/>
  <c r="M454" i="1"/>
  <c r="M464" i="1"/>
  <c r="M474" i="1"/>
  <c r="M484" i="1"/>
  <c r="M494" i="1"/>
  <c r="M504" i="1"/>
  <c r="M514" i="1"/>
  <c r="M524" i="1"/>
  <c r="M534" i="1"/>
  <c r="M544" i="1"/>
  <c r="M554" i="1"/>
  <c r="M564" i="1"/>
  <c r="M574" i="1"/>
  <c r="M584" i="1"/>
  <c r="M594" i="1"/>
  <c r="M604" i="1"/>
  <c r="M614" i="1"/>
  <c r="M624" i="1"/>
  <c r="M634" i="1"/>
  <c r="M644" i="1"/>
  <c r="M654" i="1"/>
  <c r="M664" i="1"/>
  <c r="M674" i="1"/>
  <c r="M684" i="1"/>
  <c r="M694" i="1"/>
  <c r="M704" i="1"/>
  <c r="M714" i="1"/>
  <c r="M724" i="1"/>
  <c r="M734" i="1"/>
  <c r="M744" i="1"/>
  <c r="O1492" i="1"/>
  <c r="O1542" i="1"/>
  <c r="O1592" i="1"/>
  <c r="O1642" i="1"/>
  <c r="O1677" i="1"/>
  <c r="O1708" i="1"/>
  <c r="O1742" i="1"/>
  <c r="O1770" i="1"/>
  <c r="O1797" i="1"/>
  <c r="N20" i="1"/>
  <c r="N47" i="1"/>
  <c r="N70" i="1"/>
  <c r="N97" i="1"/>
  <c r="N120" i="1"/>
  <c r="N142" i="1"/>
  <c r="N162" i="1"/>
  <c r="N182" i="1"/>
  <c r="N202" i="1"/>
  <c r="N222" i="1"/>
  <c r="N242" i="1"/>
  <c r="N262" i="1"/>
  <c r="N282" i="1"/>
  <c r="N302" i="1"/>
  <c r="N318" i="1"/>
  <c r="N334" i="1"/>
  <c r="N352" i="1"/>
  <c r="N368" i="1"/>
  <c r="N384" i="1"/>
  <c r="N400" i="1"/>
  <c r="N413" i="1"/>
  <c r="N426" i="1"/>
  <c r="N438" i="1"/>
  <c r="N450" i="1"/>
  <c r="N463" i="1"/>
  <c r="N476" i="1"/>
  <c r="N488" i="1"/>
  <c r="N500" i="1"/>
  <c r="N513" i="1"/>
  <c r="N526" i="1"/>
  <c r="N538" i="1"/>
  <c r="N550" i="1"/>
  <c r="N563" i="1"/>
  <c r="N576" i="1"/>
  <c r="N588" i="1"/>
  <c r="N600" i="1"/>
  <c r="N613" i="1"/>
  <c r="N626" i="1"/>
  <c r="N638" i="1"/>
  <c r="N650" i="1"/>
  <c r="N663" i="1"/>
  <c r="N676" i="1"/>
  <c r="N688" i="1"/>
  <c r="N700" i="1"/>
  <c r="N713" i="1"/>
  <c r="N726" i="1"/>
  <c r="N738" i="1"/>
  <c r="N749" i="1"/>
  <c r="N760" i="1"/>
  <c r="N771" i="1"/>
  <c r="N782" i="1"/>
  <c r="N793" i="1"/>
  <c r="N804" i="1"/>
  <c r="N815" i="1"/>
  <c r="N825" i="1"/>
  <c r="N835" i="1"/>
  <c r="N845" i="1"/>
  <c r="N855" i="1"/>
  <c r="N865" i="1"/>
  <c r="N875" i="1"/>
  <c r="N885" i="1"/>
  <c r="N895" i="1"/>
  <c r="N905" i="1"/>
  <c r="N915" i="1"/>
  <c r="N925" i="1"/>
  <c r="N935" i="1"/>
  <c r="N945" i="1"/>
  <c r="N955" i="1"/>
  <c r="N965" i="1"/>
  <c r="N975" i="1"/>
  <c r="N985" i="1"/>
  <c r="N995" i="1"/>
  <c r="N1005" i="1"/>
  <c r="N1015" i="1"/>
  <c r="N1025" i="1"/>
  <c r="N1035" i="1"/>
  <c r="N1045" i="1"/>
  <c r="N1055" i="1"/>
  <c r="N1065" i="1"/>
  <c r="N1075" i="1"/>
  <c r="N1085" i="1"/>
  <c r="N1095" i="1"/>
  <c r="N1105" i="1"/>
  <c r="N1115" i="1"/>
  <c r="N1125" i="1"/>
  <c r="N1135" i="1"/>
  <c r="N1145" i="1"/>
  <c r="N1155" i="1"/>
  <c r="N1165" i="1"/>
  <c r="N1175" i="1"/>
  <c r="N1185" i="1"/>
  <c r="N1195" i="1"/>
  <c r="N1205" i="1"/>
  <c r="N1215" i="1"/>
  <c r="N1225" i="1"/>
  <c r="N1235" i="1"/>
  <c r="N1245" i="1"/>
  <c r="N1255" i="1"/>
  <c r="N1265" i="1"/>
  <c r="N1275" i="1"/>
  <c r="N1285" i="1"/>
  <c r="N1295" i="1"/>
  <c r="N1305" i="1"/>
  <c r="N1315" i="1"/>
  <c r="N1325" i="1"/>
  <c r="N1335" i="1"/>
  <c r="N1345" i="1"/>
  <c r="N1355" i="1"/>
  <c r="N1365" i="1"/>
  <c r="N1375" i="1"/>
  <c r="N1385" i="1"/>
  <c r="N1395" i="1"/>
  <c r="N1405" i="1"/>
  <c r="N1415" i="1"/>
  <c r="N1425" i="1"/>
  <c r="N1435" i="1"/>
  <c r="N1445" i="1"/>
  <c r="N1455" i="1"/>
  <c r="N1465" i="1"/>
  <c r="N1475" i="1"/>
  <c r="N1485" i="1"/>
  <c r="N1495" i="1"/>
  <c r="N1505" i="1"/>
  <c r="N1515" i="1"/>
  <c r="N1525" i="1"/>
  <c r="N1535" i="1"/>
  <c r="N1545" i="1"/>
  <c r="N1555" i="1"/>
  <c r="N1565" i="1"/>
  <c r="N1575" i="1"/>
  <c r="N1585" i="1"/>
  <c r="N1595" i="1"/>
  <c r="N1605" i="1"/>
  <c r="N1615" i="1"/>
  <c r="N1625" i="1"/>
  <c r="N1635" i="1"/>
  <c r="N1645" i="1"/>
  <c r="N1655" i="1"/>
  <c r="N1665" i="1"/>
  <c r="N1675" i="1"/>
  <c r="N1685" i="1"/>
  <c r="N1695" i="1"/>
  <c r="N1705" i="1"/>
  <c r="N1715" i="1"/>
  <c r="N1725" i="1"/>
  <c r="N1735" i="1"/>
  <c r="N1745" i="1"/>
  <c r="N1755" i="1"/>
  <c r="N1765" i="1"/>
  <c r="N1775" i="1"/>
  <c r="N1785" i="1"/>
  <c r="N1795" i="1"/>
  <c r="M5" i="1"/>
  <c r="M15" i="1"/>
  <c r="M25" i="1"/>
  <c r="M35" i="1"/>
  <c r="M45" i="1"/>
  <c r="M55" i="1"/>
  <c r="M65" i="1"/>
  <c r="M75" i="1"/>
  <c r="M85" i="1"/>
  <c r="M95" i="1"/>
  <c r="M105" i="1"/>
  <c r="M115" i="1"/>
  <c r="M125" i="1"/>
  <c r="M135" i="1"/>
  <c r="M145" i="1"/>
  <c r="M155" i="1"/>
  <c r="M165" i="1"/>
  <c r="M175" i="1"/>
  <c r="M185" i="1"/>
  <c r="M195" i="1"/>
  <c r="M205" i="1"/>
  <c r="M215" i="1"/>
  <c r="M225" i="1"/>
  <c r="M235" i="1"/>
  <c r="M245" i="1"/>
  <c r="M255" i="1"/>
  <c r="M265" i="1"/>
  <c r="M275" i="1"/>
  <c r="M285" i="1"/>
  <c r="M295" i="1"/>
  <c r="M305" i="1"/>
  <c r="M315" i="1"/>
  <c r="M325" i="1"/>
  <c r="M335" i="1"/>
  <c r="M345" i="1"/>
  <c r="M355" i="1"/>
  <c r="M365" i="1"/>
  <c r="M375" i="1"/>
  <c r="M385" i="1"/>
  <c r="M395" i="1"/>
  <c r="M405" i="1"/>
  <c r="M415" i="1"/>
  <c r="M425" i="1"/>
  <c r="M435" i="1"/>
  <c r="M445" i="1"/>
  <c r="M455" i="1"/>
  <c r="M465" i="1"/>
  <c r="M475" i="1"/>
  <c r="M485" i="1"/>
  <c r="M495" i="1"/>
  <c r="M505" i="1"/>
  <c r="M515" i="1"/>
  <c r="M525" i="1"/>
  <c r="M535" i="1"/>
  <c r="M545" i="1"/>
  <c r="M555" i="1"/>
  <c r="M565" i="1"/>
  <c r="M575" i="1"/>
  <c r="M585" i="1"/>
  <c r="M595" i="1"/>
  <c r="M605" i="1"/>
  <c r="M615" i="1"/>
  <c r="M625" i="1"/>
  <c r="M635" i="1"/>
  <c r="M645" i="1"/>
  <c r="M655" i="1"/>
  <c r="M665" i="1"/>
  <c r="M675" i="1"/>
  <c r="M685" i="1"/>
  <c r="M695" i="1"/>
  <c r="M705" i="1"/>
  <c r="M378" i="1"/>
  <c r="M478" i="1"/>
  <c r="M531" i="1"/>
  <c r="M567" i="1"/>
  <c r="M598" i="1"/>
  <c r="M628" i="1"/>
  <c r="M651" i="1"/>
  <c r="M678" i="1"/>
  <c r="M701" i="1"/>
  <c r="M725" i="1"/>
  <c r="M745" i="1"/>
  <c r="M761" i="1"/>
  <c r="M778" i="1"/>
  <c r="M795" i="1"/>
  <c r="M811" i="1"/>
  <c r="M828" i="1"/>
  <c r="M845" i="1"/>
  <c r="M861" i="1"/>
  <c r="M878" i="1"/>
  <c r="M895" i="1"/>
  <c r="M909" i="1"/>
  <c r="M924" i="1"/>
  <c r="M937" i="1"/>
  <c r="M949" i="1"/>
  <c r="M961" i="1"/>
  <c r="M975" i="1"/>
  <c r="M987" i="1"/>
  <c r="M999" i="1"/>
  <c r="M1011" i="1"/>
  <c r="M1025" i="1"/>
  <c r="M1035" i="1"/>
  <c r="M1045" i="1"/>
  <c r="M1055" i="1"/>
  <c r="M1065" i="1"/>
  <c r="M1075" i="1"/>
  <c r="M1085" i="1"/>
  <c r="M1095" i="1"/>
  <c r="M1105" i="1"/>
  <c r="M1115" i="1"/>
  <c r="M1125" i="1"/>
  <c r="M1135" i="1"/>
  <c r="M1145" i="1"/>
  <c r="M1155" i="1"/>
  <c r="M1165" i="1"/>
  <c r="M1175" i="1"/>
  <c r="M1185" i="1"/>
  <c r="M1195" i="1"/>
  <c r="M1205" i="1"/>
  <c r="M1215" i="1"/>
  <c r="M1225" i="1"/>
  <c r="M1235" i="1"/>
  <c r="M1245" i="1"/>
  <c r="M1255" i="1"/>
  <c r="M1265" i="1"/>
  <c r="M1275" i="1"/>
  <c r="M1285" i="1"/>
  <c r="M1295" i="1"/>
  <c r="M1305" i="1"/>
  <c r="M1315" i="1"/>
  <c r="M1325" i="1"/>
  <c r="M1335" i="1"/>
  <c r="M1345" i="1"/>
  <c r="M1355" i="1"/>
  <c r="M1365" i="1"/>
  <c r="M1375" i="1"/>
  <c r="M1385" i="1"/>
  <c r="M1395" i="1"/>
  <c r="M1405" i="1"/>
  <c r="M1415" i="1"/>
  <c r="M1425" i="1"/>
  <c r="M1435" i="1"/>
  <c r="M1445" i="1"/>
  <c r="M1455" i="1"/>
  <c r="M1465" i="1"/>
  <c r="M1475" i="1"/>
  <c r="M1485" i="1"/>
  <c r="M1495" i="1"/>
  <c r="M1505" i="1"/>
  <c r="M1515" i="1"/>
  <c r="M1525" i="1"/>
  <c r="M1535" i="1"/>
  <c r="M1545" i="1"/>
  <c r="M1555" i="1"/>
  <c r="M1565" i="1"/>
  <c r="M1575" i="1"/>
  <c r="M1585" i="1"/>
  <c r="M1595" i="1"/>
  <c r="M1605" i="1"/>
  <c r="M1615" i="1"/>
  <c r="M1625" i="1"/>
  <c r="M1635" i="1"/>
  <c r="M1645" i="1"/>
  <c r="M1655" i="1"/>
  <c r="M1665" i="1"/>
  <c r="M1675" i="1"/>
  <c r="M1685" i="1"/>
  <c r="M1695" i="1"/>
  <c r="M1705" i="1"/>
  <c r="M1715" i="1"/>
  <c r="M1725" i="1"/>
  <c r="M1735" i="1"/>
  <c r="M1745" i="1"/>
  <c r="M1755" i="1"/>
  <c r="M1765" i="1"/>
  <c r="M1775" i="1"/>
  <c r="M1785" i="1"/>
  <c r="M1795" i="1"/>
  <c r="L5" i="1"/>
  <c r="L15" i="1"/>
  <c r="L25" i="1"/>
  <c r="L35" i="1"/>
  <c r="L45" i="1"/>
  <c r="L55" i="1"/>
  <c r="L65" i="1"/>
  <c r="L75" i="1"/>
  <c r="L85" i="1"/>
  <c r="L95" i="1"/>
  <c r="L105" i="1"/>
  <c r="L115" i="1"/>
  <c r="L125" i="1"/>
  <c r="L135" i="1"/>
  <c r="L145" i="1"/>
  <c r="L155" i="1"/>
  <c r="L165" i="1"/>
  <c r="L175" i="1"/>
  <c r="L185" i="1"/>
  <c r="L195" i="1"/>
  <c r="L205" i="1"/>
  <c r="L215" i="1"/>
  <c r="L225" i="1"/>
  <c r="L235" i="1"/>
  <c r="L245" i="1"/>
  <c r="L255" i="1"/>
  <c r="L265" i="1"/>
  <c r="L275" i="1"/>
  <c r="L285" i="1"/>
  <c r="L295" i="1"/>
  <c r="L305" i="1"/>
  <c r="L315" i="1"/>
  <c r="L325" i="1"/>
  <c r="L335" i="1"/>
  <c r="L345" i="1"/>
  <c r="L355" i="1"/>
  <c r="L365" i="1"/>
  <c r="L375" i="1"/>
  <c r="L385" i="1"/>
  <c r="L395" i="1"/>
  <c r="L405" i="1"/>
  <c r="L415" i="1"/>
  <c r="L425" i="1"/>
  <c r="L435" i="1"/>
  <c r="L445" i="1"/>
  <c r="L455" i="1"/>
  <c r="L465" i="1"/>
  <c r="L475" i="1"/>
  <c r="L485" i="1"/>
  <c r="L495" i="1"/>
  <c r="L505" i="1"/>
  <c r="L515" i="1"/>
  <c r="L525" i="1"/>
  <c r="L535" i="1"/>
  <c r="L545" i="1"/>
  <c r="L555" i="1"/>
  <c r="L565" i="1"/>
  <c r="L575" i="1"/>
  <c r="L585" i="1"/>
  <c r="L595" i="1"/>
  <c r="L605" i="1"/>
  <c r="L615" i="1"/>
  <c r="L625" i="1"/>
  <c r="L635" i="1"/>
  <c r="L645" i="1"/>
  <c r="L655" i="1"/>
  <c r="L665" i="1"/>
  <c r="L675" i="1"/>
  <c r="L685" i="1"/>
  <c r="L695" i="1"/>
  <c r="L705" i="1"/>
  <c r="L715" i="1"/>
  <c r="L725" i="1"/>
  <c r="L735" i="1"/>
  <c r="L745" i="1"/>
  <c r="L755" i="1"/>
  <c r="L765" i="1"/>
  <c r="L775" i="1"/>
  <c r="L785" i="1"/>
  <c r="L795" i="1"/>
  <c r="L805" i="1"/>
  <c r="L815" i="1"/>
  <c r="L825" i="1"/>
  <c r="L835" i="1"/>
  <c r="L845" i="1"/>
  <c r="L855" i="1"/>
  <c r="L865" i="1"/>
  <c r="L875" i="1"/>
  <c r="L885" i="1"/>
  <c r="L895" i="1"/>
  <c r="L905" i="1"/>
  <c r="L915" i="1"/>
  <c r="L925" i="1"/>
  <c r="L935" i="1"/>
  <c r="L945" i="1"/>
  <c r="L955" i="1"/>
  <c r="L965" i="1"/>
  <c r="L975" i="1"/>
  <c r="L985" i="1"/>
  <c r="L995" i="1"/>
  <c r="L1005" i="1"/>
  <c r="L1015" i="1"/>
  <c r="L1025" i="1"/>
  <c r="L1035" i="1"/>
  <c r="L1045" i="1"/>
  <c r="L1055" i="1"/>
  <c r="L1065" i="1"/>
  <c r="L1075" i="1"/>
  <c r="L1085" i="1"/>
  <c r="L1095" i="1"/>
  <c r="L1105" i="1"/>
  <c r="L1115" i="1"/>
  <c r="L1125" i="1"/>
  <c r="L1135" i="1"/>
  <c r="L1145" i="1"/>
  <c r="L1155" i="1"/>
  <c r="L1165" i="1"/>
  <c r="L1175" i="1"/>
  <c r="L1185" i="1"/>
  <c r="L1195" i="1"/>
  <c r="L1205" i="1"/>
  <c r="L1215" i="1"/>
  <c r="L1225" i="1"/>
  <c r="L1235" i="1"/>
  <c r="L1245" i="1"/>
  <c r="L1255" i="1"/>
  <c r="L1265" i="1"/>
  <c r="L1275" i="1"/>
  <c r="L1285" i="1"/>
  <c r="L1295" i="1"/>
  <c r="L1305" i="1"/>
  <c r="L1315" i="1"/>
  <c r="L1325" i="1"/>
  <c r="L1335" i="1"/>
  <c r="L1345" i="1"/>
  <c r="L1355" i="1"/>
  <c r="L1365" i="1"/>
  <c r="L1375" i="1"/>
  <c r="L1385" i="1"/>
  <c r="L1395" i="1"/>
  <c r="L1405" i="1"/>
  <c r="L1415" i="1"/>
  <c r="L1425" i="1"/>
  <c r="L1435" i="1"/>
  <c r="L1445" i="1"/>
  <c r="L1455" i="1"/>
  <c r="L1465" i="1"/>
  <c r="L1475" i="1"/>
  <c r="L1485" i="1"/>
  <c r="L1495" i="1"/>
  <c r="L1505" i="1"/>
  <c r="L1515" i="1"/>
  <c r="L1525" i="1"/>
  <c r="L1535" i="1"/>
  <c r="L1545" i="1"/>
  <c r="L1555" i="1"/>
  <c r="L1565" i="1"/>
  <c r="L1575" i="1"/>
  <c r="L1585" i="1"/>
  <c r="L1595" i="1"/>
  <c r="L1605" i="1"/>
  <c r="L1615" i="1"/>
  <c r="L1625" i="1"/>
  <c r="L1635" i="1"/>
  <c r="M388" i="1"/>
  <c r="M488" i="1"/>
  <c r="M537" i="1"/>
  <c r="M568" i="1"/>
  <c r="M601" i="1"/>
  <c r="M629" i="1"/>
  <c r="M657" i="1"/>
  <c r="M679" i="1"/>
  <c r="M707" i="1"/>
  <c r="M727" i="1"/>
  <c r="M747" i="1"/>
  <c r="M764" i="1"/>
  <c r="M779" i="1"/>
  <c r="M797" i="1"/>
  <c r="M814" i="1"/>
  <c r="M829" i="1"/>
  <c r="M847" i="1"/>
  <c r="M864" i="1"/>
  <c r="M879" i="1"/>
  <c r="M897" i="1"/>
  <c r="M910" i="1"/>
  <c r="M925" i="1"/>
  <c r="M938" i="1"/>
  <c r="M950" i="1"/>
  <c r="M964" i="1"/>
  <c r="M976" i="1"/>
  <c r="M988" i="1"/>
  <c r="M1000" i="1"/>
  <c r="M1014" i="1"/>
  <c r="M1026" i="1"/>
  <c r="M1036" i="1"/>
  <c r="M1046" i="1"/>
  <c r="M1056" i="1"/>
  <c r="M1066" i="1"/>
  <c r="M1076" i="1"/>
  <c r="M1086" i="1"/>
  <c r="M1096" i="1"/>
  <c r="M1106" i="1"/>
  <c r="M1116" i="1"/>
  <c r="M1126" i="1"/>
  <c r="M1136" i="1"/>
  <c r="M1146" i="1"/>
  <c r="M1156" i="1"/>
  <c r="M1166" i="1"/>
  <c r="M1176" i="1"/>
  <c r="M1186" i="1"/>
  <c r="M1196" i="1"/>
  <c r="M1206" i="1"/>
  <c r="M1216" i="1"/>
  <c r="M1226" i="1"/>
  <c r="M1236" i="1"/>
  <c r="M1246" i="1"/>
  <c r="M1256" i="1"/>
  <c r="M1266" i="1"/>
  <c r="M1276" i="1"/>
  <c r="M1286" i="1"/>
  <c r="M1296" i="1"/>
  <c r="M1306" i="1"/>
  <c r="M1316" i="1"/>
  <c r="M1326" i="1"/>
  <c r="M1336" i="1"/>
  <c r="M1346" i="1"/>
  <c r="M1356" i="1"/>
  <c r="M1366" i="1"/>
  <c r="M1376" i="1"/>
  <c r="M1386" i="1"/>
  <c r="M1396" i="1"/>
  <c r="M1406" i="1"/>
  <c r="M1416" i="1"/>
  <c r="M1426" i="1"/>
  <c r="M1436" i="1"/>
  <c r="M1446" i="1"/>
  <c r="M1456" i="1"/>
  <c r="M1466" i="1"/>
  <c r="M1476" i="1"/>
  <c r="M1486" i="1"/>
  <c r="M1496" i="1"/>
  <c r="M1506" i="1"/>
  <c r="M1516" i="1"/>
  <c r="M1526" i="1"/>
  <c r="M1536" i="1"/>
  <c r="M1546" i="1"/>
  <c r="M1556" i="1"/>
  <c r="M1566" i="1"/>
  <c r="M1576" i="1"/>
  <c r="M1586" i="1"/>
  <c r="M1596" i="1"/>
  <c r="M1606" i="1"/>
  <c r="M1616" i="1"/>
  <c r="M1626" i="1"/>
  <c r="M1636" i="1"/>
  <c r="M1646" i="1"/>
  <c r="M1656" i="1"/>
  <c r="M1666" i="1"/>
  <c r="M1676" i="1"/>
  <c r="M1686" i="1"/>
  <c r="M1696" i="1"/>
  <c r="M1706" i="1"/>
  <c r="M1716" i="1"/>
  <c r="M1726" i="1"/>
  <c r="M1736" i="1"/>
  <c r="M1746" i="1"/>
  <c r="M1756" i="1"/>
  <c r="M1766" i="1"/>
  <c r="M1776" i="1"/>
  <c r="M1786" i="1"/>
  <c r="M1796" i="1"/>
  <c r="L6" i="1"/>
  <c r="L16" i="1"/>
  <c r="L26" i="1"/>
  <c r="L36" i="1"/>
  <c r="L46" i="1"/>
  <c r="L56" i="1"/>
  <c r="L66" i="1"/>
  <c r="L76" i="1"/>
  <c r="L86" i="1"/>
  <c r="L96" i="1"/>
  <c r="L106" i="1"/>
  <c r="L116" i="1"/>
  <c r="L126" i="1"/>
  <c r="L136" i="1"/>
  <c r="L146" i="1"/>
  <c r="L156" i="1"/>
  <c r="L166" i="1"/>
  <c r="L176" i="1"/>
  <c r="L186" i="1"/>
  <c r="L196" i="1"/>
  <c r="L206" i="1"/>
  <c r="L216" i="1"/>
  <c r="L226" i="1"/>
  <c r="L236" i="1"/>
  <c r="L246" i="1"/>
  <c r="L256" i="1"/>
  <c r="L266" i="1"/>
  <c r="L276" i="1"/>
  <c r="L286" i="1"/>
  <c r="L296" i="1"/>
  <c r="L306" i="1"/>
  <c r="L316" i="1"/>
  <c r="L326" i="1"/>
  <c r="L336" i="1"/>
  <c r="L346" i="1"/>
  <c r="L356" i="1"/>
  <c r="L366" i="1"/>
  <c r="L376" i="1"/>
  <c r="L386" i="1"/>
  <c r="L396" i="1"/>
  <c r="L406" i="1"/>
  <c r="L416" i="1"/>
  <c r="L426" i="1"/>
  <c r="L436" i="1"/>
  <c r="L446" i="1"/>
  <c r="L456" i="1"/>
  <c r="L466" i="1"/>
  <c r="L476" i="1"/>
  <c r="L486" i="1"/>
  <c r="L496" i="1"/>
  <c r="L506" i="1"/>
  <c r="L516" i="1"/>
  <c r="L526" i="1"/>
  <c r="L536" i="1"/>
  <c r="L546" i="1"/>
  <c r="L556" i="1"/>
  <c r="L566" i="1"/>
  <c r="L576" i="1"/>
  <c r="L586" i="1"/>
  <c r="L596" i="1"/>
  <c r="L606" i="1"/>
  <c r="L616" i="1"/>
  <c r="L626" i="1"/>
  <c r="L636" i="1"/>
  <c r="L646" i="1"/>
  <c r="L656" i="1"/>
  <c r="L666" i="1"/>
  <c r="L676" i="1"/>
  <c r="L686" i="1"/>
  <c r="L696" i="1"/>
  <c r="L706" i="1"/>
  <c r="L716" i="1"/>
  <c r="L726" i="1"/>
  <c r="L736" i="1"/>
  <c r="L746" i="1"/>
  <c r="L756" i="1"/>
  <c r="L766" i="1"/>
  <c r="L776" i="1"/>
  <c r="L786" i="1"/>
  <c r="L796" i="1"/>
  <c r="L806" i="1"/>
  <c r="L816" i="1"/>
  <c r="L826" i="1"/>
  <c r="L836" i="1"/>
  <c r="L846" i="1"/>
  <c r="L856" i="1"/>
  <c r="L866" i="1"/>
  <c r="L876" i="1"/>
  <c r="L886" i="1"/>
  <c r="L896" i="1"/>
  <c r="L906" i="1"/>
  <c r="L916" i="1"/>
  <c r="L926" i="1"/>
  <c r="L936" i="1"/>
  <c r="L946" i="1"/>
  <c r="L956" i="1"/>
  <c r="L966" i="1"/>
  <c r="L976" i="1"/>
  <c r="L986" i="1"/>
  <c r="L996" i="1"/>
  <c r="L1006" i="1"/>
  <c r="L1016" i="1"/>
  <c r="L1026" i="1"/>
  <c r="L1036" i="1"/>
  <c r="L1046" i="1"/>
  <c r="L1056" i="1"/>
  <c r="L1066" i="1"/>
  <c r="L1076" i="1"/>
  <c r="L1086" i="1"/>
  <c r="L1096" i="1"/>
  <c r="L1106" i="1"/>
  <c r="L1116" i="1"/>
  <c r="L1126" i="1"/>
  <c r="L1136" i="1"/>
  <c r="L1146" i="1"/>
  <c r="L1156" i="1"/>
  <c r="L1166" i="1"/>
  <c r="L1176" i="1"/>
  <c r="L1186" i="1"/>
  <c r="L1196" i="1"/>
  <c r="L1206" i="1"/>
  <c r="L1216" i="1"/>
  <c r="L1226" i="1"/>
  <c r="L1236" i="1"/>
  <c r="L1246" i="1"/>
  <c r="L1256" i="1"/>
  <c r="L1266" i="1"/>
  <c r="L1276" i="1"/>
  <c r="L1286" i="1"/>
  <c r="L1296" i="1"/>
  <c r="L1306" i="1"/>
  <c r="L1316" i="1"/>
  <c r="L1326" i="1"/>
  <c r="L1336" i="1"/>
  <c r="L1346" i="1"/>
  <c r="L1356" i="1"/>
  <c r="L1366" i="1"/>
  <c r="L1376" i="1"/>
  <c r="L1386" i="1"/>
  <c r="L1396" i="1"/>
  <c r="L1406" i="1"/>
  <c r="L1416" i="1"/>
  <c r="L1426" i="1"/>
  <c r="L1436" i="1"/>
  <c r="L1446" i="1"/>
  <c r="L1456" i="1"/>
  <c r="L1466" i="1"/>
  <c r="L1476" i="1"/>
  <c r="L1486" i="1"/>
  <c r="L1496" i="1"/>
  <c r="L1506" i="1"/>
  <c r="L1516" i="1"/>
  <c r="L1526" i="1"/>
  <c r="L1536" i="1"/>
  <c r="L1546" i="1"/>
  <c r="L1556" i="1"/>
  <c r="L1566" i="1"/>
  <c r="L1576" i="1"/>
  <c r="L1586" i="1"/>
  <c r="L1596" i="1"/>
  <c r="L1606" i="1"/>
  <c r="L1616" i="1"/>
  <c r="L1626" i="1"/>
  <c r="L1636" i="1"/>
  <c r="L1646" i="1"/>
  <c r="L1656" i="1"/>
  <c r="L1666" i="1"/>
  <c r="L1676" i="1"/>
  <c r="L1686" i="1"/>
  <c r="L1696" i="1"/>
  <c r="L1706" i="1"/>
  <c r="L1716" i="1"/>
  <c r="L1726" i="1"/>
  <c r="L1736" i="1"/>
  <c r="L1746" i="1"/>
  <c r="L1756" i="1"/>
  <c r="L1766" i="1"/>
  <c r="L1776" i="1"/>
  <c r="L1786" i="1"/>
  <c r="L1796" i="1"/>
  <c r="K6" i="1"/>
  <c r="K16" i="1"/>
  <c r="K26" i="1"/>
  <c r="K36" i="1"/>
  <c r="K46" i="1"/>
  <c r="K56" i="1"/>
  <c r="K66" i="1"/>
  <c r="K76" i="1"/>
  <c r="K86" i="1"/>
  <c r="K96" i="1"/>
  <c r="K106" i="1"/>
  <c r="K116" i="1"/>
  <c r="K126" i="1"/>
  <c r="K136" i="1"/>
  <c r="K146" i="1"/>
  <c r="K156" i="1"/>
  <c r="K166" i="1"/>
  <c r="K176" i="1"/>
  <c r="K186" i="1"/>
  <c r="K196" i="1"/>
  <c r="K206" i="1"/>
  <c r="K216" i="1"/>
  <c r="K226" i="1"/>
  <c r="K236" i="1"/>
  <c r="K246" i="1"/>
  <c r="K256" i="1"/>
  <c r="K266" i="1"/>
  <c r="K276" i="1"/>
  <c r="K286" i="1"/>
  <c r="K296" i="1"/>
  <c r="K306" i="1"/>
  <c r="K316" i="1"/>
  <c r="K326" i="1"/>
  <c r="K336" i="1"/>
  <c r="K346" i="1"/>
  <c r="K356" i="1"/>
  <c r="K366" i="1"/>
  <c r="K376" i="1"/>
  <c r="K386" i="1"/>
  <c r="K396" i="1"/>
  <c r="K406" i="1"/>
  <c r="K416" i="1"/>
  <c r="K426" i="1"/>
  <c r="K436" i="1"/>
  <c r="K446" i="1"/>
  <c r="K456" i="1"/>
  <c r="M398" i="1"/>
  <c r="M491" i="1"/>
  <c r="M538" i="1"/>
  <c r="M571" i="1"/>
  <c r="M607" i="1"/>
  <c r="M631" i="1"/>
  <c r="M658" i="1"/>
  <c r="M681" i="1"/>
  <c r="M708" i="1"/>
  <c r="M728" i="1"/>
  <c r="M748" i="1"/>
  <c r="M765" i="1"/>
  <c r="M781" i="1"/>
  <c r="M798" i="1"/>
  <c r="M815" i="1"/>
  <c r="M831" i="1"/>
  <c r="M848" i="1"/>
  <c r="M865" i="1"/>
  <c r="M881" i="1"/>
  <c r="M898" i="1"/>
  <c r="M911" i="1"/>
  <c r="M927" i="1"/>
  <c r="M939" i="1"/>
  <c r="M951" i="1"/>
  <c r="M965" i="1"/>
  <c r="M977" i="1"/>
  <c r="M989" i="1"/>
  <c r="M1001" i="1"/>
  <c r="M1015" i="1"/>
  <c r="M1027" i="1"/>
  <c r="M1037" i="1"/>
  <c r="M1047" i="1"/>
  <c r="M1057" i="1"/>
  <c r="M1067" i="1"/>
  <c r="M1077" i="1"/>
  <c r="M1087" i="1"/>
  <c r="M1097" i="1"/>
  <c r="M1107" i="1"/>
  <c r="M1117" i="1"/>
  <c r="M1127" i="1"/>
  <c r="M1137" i="1"/>
  <c r="M1147" i="1"/>
  <c r="M1157" i="1"/>
  <c r="M1167" i="1"/>
  <c r="M1177" i="1"/>
  <c r="M1187" i="1"/>
  <c r="M1197" i="1"/>
  <c r="M1207" i="1"/>
  <c r="M1217" i="1"/>
  <c r="M1227" i="1"/>
  <c r="M1237" i="1"/>
  <c r="M1247" i="1"/>
  <c r="M1257" i="1"/>
  <c r="M1267" i="1"/>
  <c r="M1277" i="1"/>
  <c r="M1287" i="1"/>
  <c r="M1297" i="1"/>
  <c r="M1307" i="1"/>
  <c r="M1317" i="1"/>
  <c r="M1327" i="1"/>
  <c r="M1337" i="1"/>
  <c r="M1347" i="1"/>
  <c r="M1357" i="1"/>
  <c r="M1367" i="1"/>
  <c r="M1377" i="1"/>
  <c r="M1387" i="1"/>
  <c r="M1397" i="1"/>
  <c r="M1407" i="1"/>
  <c r="M1417" i="1"/>
  <c r="M1427" i="1"/>
  <c r="M1437" i="1"/>
  <c r="M1447" i="1"/>
  <c r="M1457" i="1"/>
  <c r="M1467" i="1"/>
  <c r="M1477" i="1"/>
  <c r="M1487" i="1"/>
  <c r="M1497" i="1"/>
  <c r="M1507" i="1"/>
  <c r="M1517" i="1"/>
  <c r="M1527" i="1"/>
  <c r="M1537" i="1"/>
  <c r="M1547" i="1"/>
  <c r="M1557" i="1"/>
  <c r="M1567" i="1"/>
  <c r="M1577" i="1"/>
  <c r="M1587" i="1"/>
  <c r="M1597" i="1"/>
  <c r="M1607" i="1"/>
  <c r="M1617" i="1"/>
  <c r="M1627" i="1"/>
  <c r="M1637" i="1"/>
  <c r="M1647" i="1"/>
  <c r="M1657" i="1"/>
  <c r="M1667" i="1"/>
  <c r="M1677" i="1"/>
  <c r="M1687" i="1"/>
  <c r="M1697" i="1"/>
  <c r="M1707" i="1"/>
  <c r="M1717" i="1"/>
  <c r="M1727" i="1"/>
  <c r="M1737" i="1"/>
  <c r="M1747" i="1"/>
  <c r="M1757" i="1"/>
  <c r="M1767" i="1"/>
  <c r="M1777" i="1"/>
  <c r="M1787" i="1"/>
  <c r="M1797" i="1"/>
  <c r="L7" i="1"/>
  <c r="L17" i="1"/>
  <c r="L27" i="1"/>
  <c r="L37" i="1"/>
  <c r="L47" i="1"/>
  <c r="L57" i="1"/>
  <c r="L67" i="1"/>
  <c r="L77" i="1"/>
  <c r="L87" i="1"/>
  <c r="L97" i="1"/>
  <c r="L107" i="1"/>
  <c r="L117" i="1"/>
  <c r="L127" i="1"/>
  <c r="L137" i="1"/>
  <c r="L147" i="1"/>
  <c r="L157" i="1"/>
  <c r="L167" i="1"/>
  <c r="L177" i="1"/>
  <c r="L187" i="1"/>
  <c r="L197" i="1"/>
  <c r="L207" i="1"/>
  <c r="L217" i="1"/>
  <c r="L227" i="1"/>
  <c r="L237" i="1"/>
  <c r="L247" i="1"/>
  <c r="L257" i="1"/>
  <c r="L267" i="1"/>
  <c r="L277" i="1"/>
  <c r="L287" i="1"/>
  <c r="L297" i="1"/>
  <c r="L307" i="1"/>
  <c r="L317" i="1"/>
  <c r="L327" i="1"/>
  <c r="L337" i="1"/>
  <c r="L347" i="1"/>
  <c r="L357" i="1"/>
  <c r="L367" i="1"/>
  <c r="L377" i="1"/>
  <c r="L387" i="1"/>
  <c r="L397" i="1"/>
  <c r="L407" i="1"/>
  <c r="L417" i="1"/>
  <c r="L427" i="1"/>
  <c r="L437" i="1"/>
  <c r="L447" i="1"/>
  <c r="L457" i="1"/>
  <c r="L467" i="1"/>
  <c r="L477" i="1"/>
  <c r="L487" i="1"/>
  <c r="L497" i="1"/>
  <c r="L507" i="1"/>
  <c r="L517" i="1"/>
  <c r="L527" i="1"/>
  <c r="L537" i="1"/>
  <c r="L547" i="1"/>
  <c r="L557" i="1"/>
  <c r="L567" i="1"/>
  <c r="L577" i="1"/>
  <c r="L587" i="1"/>
  <c r="L597" i="1"/>
  <c r="L607" i="1"/>
  <c r="L617" i="1"/>
  <c r="L627" i="1"/>
  <c r="L637" i="1"/>
  <c r="L647" i="1"/>
  <c r="L657" i="1"/>
  <c r="L667" i="1"/>
  <c r="L677" i="1"/>
  <c r="L687" i="1"/>
  <c r="L697" i="1"/>
  <c r="L707" i="1"/>
  <c r="L717" i="1"/>
  <c r="L727" i="1"/>
  <c r="L737" i="1"/>
  <c r="L747" i="1"/>
  <c r="L757" i="1"/>
  <c r="L767" i="1"/>
  <c r="L777" i="1"/>
  <c r="L787" i="1"/>
  <c r="L797" i="1"/>
  <c r="L807" i="1"/>
  <c r="L817" i="1"/>
  <c r="L827" i="1"/>
  <c r="L837" i="1"/>
  <c r="L847" i="1"/>
  <c r="L857" i="1"/>
  <c r="L867" i="1"/>
  <c r="L877" i="1"/>
  <c r="L887" i="1"/>
  <c r="L897" i="1"/>
  <c r="L907" i="1"/>
  <c r="L917" i="1"/>
  <c r="L927" i="1"/>
  <c r="L937" i="1"/>
  <c r="L947" i="1"/>
  <c r="L957" i="1"/>
  <c r="L967" i="1"/>
  <c r="L977" i="1"/>
  <c r="L987" i="1"/>
  <c r="L997" i="1"/>
  <c r="L1007" i="1"/>
  <c r="L1017" i="1"/>
  <c r="L1027" i="1"/>
  <c r="L1037" i="1"/>
  <c r="L1047" i="1"/>
  <c r="L1057" i="1"/>
  <c r="L1067" i="1"/>
  <c r="L1077" i="1"/>
  <c r="L1087" i="1"/>
  <c r="L1097" i="1"/>
  <c r="L1107" i="1"/>
  <c r="L1117" i="1"/>
  <c r="L1127" i="1"/>
  <c r="L1137" i="1"/>
  <c r="L1147" i="1"/>
  <c r="L1157" i="1"/>
  <c r="L1167" i="1"/>
  <c r="L1177" i="1"/>
  <c r="L1187" i="1"/>
  <c r="L1197" i="1"/>
  <c r="L1207" i="1"/>
  <c r="L1217" i="1"/>
  <c r="L1227" i="1"/>
  <c r="L1237" i="1"/>
  <c r="L1247" i="1"/>
  <c r="L1257" i="1"/>
  <c r="L1267" i="1"/>
  <c r="L1277" i="1"/>
  <c r="L1287" i="1"/>
  <c r="L1297" i="1"/>
  <c r="L1307" i="1"/>
  <c r="L1317" i="1"/>
  <c r="L1327" i="1"/>
  <c r="L1337" i="1"/>
  <c r="L1347" i="1"/>
  <c r="L1357" i="1"/>
  <c r="L1367" i="1"/>
  <c r="L1377" i="1"/>
  <c r="L1387" i="1"/>
  <c r="L1397" i="1"/>
  <c r="L1407" i="1"/>
  <c r="L1417" i="1"/>
  <c r="L1427" i="1"/>
  <c r="L1437" i="1"/>
  <c r="L1447" i="1"/>
  <c r="L1457" i="1"/>
  <c r="L1467" i="1"/>
  <c r="L1477" i="1"/>
  <c r="M408" i="1"/>
  <c r="M498" i="1"/>
  <c r="M541" i="1"/>
  <c r="M577" i="1"/>
  <c r="M608" i="1"/>
  <c r="M637" i="1"/>
  <c r="M659" i="1"/>
  <c r="M687" i="1"/>
  <c r="M709" i="1"/>
  <c r="M729" i="1"/>
  <c r="M749" i="1"/>
  <c r="M767" i="1"/>
  <c r="M784" i="1"/>
  <c r="M799" i="1"/>
  <c r="M817" i="1"/>
  <c r="M834" i="1"/>
  <c r="M849" i="1"/>
  <c r="M867" i="1"/>
  <c r="M884" i="1"/>
  <c r="M899" i="1"/>
  <c r="M914" i="1"/>
  <c r="M928" i="1"/>
  <c r="M940" i="1"/>
  <c r="M954" i="1"/>
  <c r="M966" i="1"/>
  <c r="M978" i="1"/>
  <c r="M990" i="1"/>
  <c r="M1004" i="1"/>
  <c r="M1016" i="1"/>
  <c r="M1028" i="1"/>
  <c r="M1038" i="1"/>
  <c r="M1048" i="1"/>
  <c r="M1058" i="1"/>
  <c r="M1068" i="1"/>
  <c r="M1078" i="1"/>
  <c r="M1088" i="1"/>
  <c r="M1098" i="1"/>
  <c r="M1108" i="1"/>
  <c r="M1118" i="1"/>
  <c r="M1128" i="1"/>
  <c r="M1138" i="1"/>
  <c r="M1148" i="1"/>
  <c r="M1158" i="1"/>
  <c r="M1168" i="1"/>
  <c r="M1178" i="1"/>
  <c r="M1188" i="1"/>
  <c r="M1198" i="1"/>
  <c r="M1208" i="1"/>
  <c r="M1218" i="1"/>
  <c r="M1228" i="1"/>
  <c r="M1238" i="1"/>
  <c r="M1248" i="1"/>
  <c r="M1258" i="1"/>
  <c r="M1268" i="1"/>
  <c r="M1278" i="1"/>
  <c r="M1288" i="1"/>
  <c r="M1298" i="1"/>
  <c r="M1308" i="1"/>
  <c r="M1318" i="1"/>
  <c r="M1328" i="1"/>
  <c r="M1338" i="1"/>
  <c r="M1348" i="1"/>
  <c r="M1358" i="1"/>
  <c r="M1368" i="1"/>
  <c r="M1378" i="1"/>
  <c r="M1388" i="1"/>
  <c r="M1398" i="1"/>
  <c r="M1408" i="1"/>
  <c r="M1418" i="1"/>
  <c r="M1428" i="1"/>
  <c r="M1438" i="1"/>
  <c r="M1448" i="1"/>
  <c r="M1458" i="1"/>
  <c r="M1468" i="1"/>
  <c r="M1478" i="1"/>
  <c r="M1488" i="1"/>
  <c r="M1498" i="1"/>
  <c r="M1508" i="1"/>
  <c r="M1518" i="1"/>
  <c r="M1528" i="1"/>
  <c r="M1538" i="1"/>
  <c r="M1548" i="1"/>
  <c r="M1558" i="1"/>
  <c r="M1568" i="1"/>
  <c r="M1578" i="1"/>
  <c r="M1588" i="1"/>
  <c r="M1598" i="1"/>
  <c r="M1608" i="1"/>
  <c r="M1618" i="1"/>
  <c r="M1628" i="1"/>
  <c r="M1638" i="1"/>
  <c r="M1648" i="1"/>
  <c r="M1658" i="1"/>
  <c r="M1668" i="1"/>
  <c r="M1678" i="1"/>
  <c r="M1688" i="1"/>
  <c r="M1698" i="1"/>
  <c r="M1708" i="1"/>
  <c r="M1718" i="1"/>
  <c r="M1728" i="1"/>
  <c r="M1738" i="1"/>
  <c r="M1748" i="1"/>
  <c r="M1758" i="1"/>
  <c r="M1768" i="1"/>
  <c r="M1778" i="1"/>
  <c r="M1788" i="1"/>
  <c r="M1798" i="1"/>
  <c r="L8" i="1"/>
  <c r="L18" i="1"/>
  <c r="L28" i="1"/>
  <c r="L38" i="1"/>
  <c r="L48" i="1"/>
  <c r="L58" i="1"/>
  <c r="L68" i="1"/>
  <c r="L78" i="1"/>
  <c r="L88" i="1"/>
  <c r="L98" i="1"/>
  <c r="L108" i="1"/>
  <c r="L118" i="1"/>
  <c r="L128" i="1"/>
  <c r="L138" i="1"/>
  <c r="L148" i="1"/>
  <c r="L158" i="1"/>
  <c r="L168" i="1"/>
  <c r="L178" i="1"/>
  <c r="L188" i="1"/>
  <c r="L198" i="1"/>
  <c r="L208" i="1"/>
  <c r="L218" i="1"/>
  <c r="L228" i="1"/>
  <c r="L238" i="1"/>
  <c r="L248" i="1"/>
  <c r="L258" i="1"/>
  <c r="L268" i="1"/>
  <c r="L278" i="1"/>
  <c r="L288" i="1"/>
  <c r="L298" i="1"/>
  <c r="L308" i="1"/>
  <c r="L318" i="1"/>
  <c r="L328" i="1"/>
  <c r="L338" i="1"/>
  <c r="L348" i="1"/>
  <c r="L358" i="1"/>
  <c r="L368" i="1"/>
  <c r="L378" i="1"/>
  <c r="L388" i="1"/>
  <c r="L398" i="1"/>
  <c r="L408" i="1"/>
  <c r="L418" i="1"/>
  <c r="L428" i="1"/>
  <c r="L438" i="1"/>
  <c r="L448" i="1"/>
  <c r="L458" i="1"/>
  <c r="L468" i="1"/>
  <c r="L478" i="1"/>
  <c r="L488" i="1"/>
  <c r="L498" i="1"/>
  <c r="L508" i="1"/>
  <c r="L518" i="1"/>
  <c r="L528" i="1"/>
  <c r="L538" i="1"/>
  <c r="L548" i="1"/>
  <c r="L558" i="1"/>
  <c r="L568" i="1"/>
  <c r="L578" i="1"/>
  <c r="L588" i="1"/>
  <c r="L598" i="1"/>
  <c r="L608" i="1"/>
  <c r="L618" i="1"/>
  <c r="L628" i="1"/>
  <c r="L638" i="1"/>
  <c r="L648" i="1"/>
  <c r="L658" i="1"/>
  <c r="L668" i="1"/>
  <c r="L678" i="1"/>
  <c r="L688" i="1"/>
  <c r="L698" i="1"/>
  <c r="L708" i="1"/>
  <c r="L718" i="1"/>
  <c r="L728" i="1"/>
  <c r="L738" i="1"/>
  <c r="L748" i="1"/>
  <c r="L758" i="1"/>
  <c r="L768" i="1"/>
  <c r="L778" i="1"/>
  <c r="L788" i="1"/>
  <c r="L798" i="1"/>
  <c r="L808" i="1"/>
  <c r="L818" i="1"/>
  <c r="L828" i="1"/>
  <c r="L838" i="1"/>
  <c r="L848" i="1"/>
  <c r="L858" i="1"/>
  <c r="L868" i="1"/>
  <c r="L878" i="1"/>
  <c r="L888" i="1"/>
  <c r="L898" i="1"/>
  <c r="L908" i="1"/>
  <c r="L918" i="1"/>
  <c r="L928" i="1"/>
  <c r="L938" i="1"/>
  <c r="L948" i="1"/>
  <c r="L958" i="1"/>
  <c r="L968" i="1"/>
  <c r="L978" i="1"/>
  <c r="L988" i="1"/>
  <c r="L998" i="1"/>
  <c r="L1008" i="1"/>
  <c r="L1018" i="1"/>
  <c r="L1028" i="1"/>
  <c r="L1038" i="1"/>
  <c r="L1048" i="1"/>
  <c r="L1058" i="1"/>
  <c r="L1068" i="1"/>
  <c r="L1078" i="1"/>
  <c r="L1088" i="1"/>
  <c r="L1098" i="1"/>
  <c r="L1108" i="1"/>
  <c r="L1118" i="1"/>
  <c r="L1128" i="1"/>
  <c r="L1138" i="1"/>
  <c r="L1148" i="1"/>
  <c r="L1158" i="1"/>
  <c r="L1168" i="1"/>
  <c r="L1178" i="1"/>
  <c r="L1188" i="1"/>
  <c r="L1198" i="1"/>
  <c r="L1208" i="1"/>
  <c r="L1218" i="1"/>
  <c r="L1228" i="1"/>
  <c r="L1238" i="1"/>
  <c r="L1248" i="1"/>
  <c r="L1258" i="1"/>
  <c r="L1268" i="1"/>
  <c r="L1278" i="1"/>
  <c r="L1288" i="1"/>
  <c r="M418" i="1"/>
  <c r="M501" i="1"/>
  <c r="M547" i="1"/>
  <c r="M578" i="1"/>
  <c r="M611" i="1"/>
  <c r="M638" i="1"/>
  <c r="M661" i="1"/>
  <c r="M688" i="1"/>
  <c r="M711" i="1"/>
  <c r="M731" i="1"/>
  <c r="M751" i="1"/>
  <c r="M768" i="1"/>
  <c r="M785" i="1"/>
  <c r="M801" i="1"/>
  <c r="M818" i="1"/>
  <c r="M835" i="1"/>
  <c r="M851" i="1"/>
  <c r="M868" i="1"/>
  <c r="M885" i="1"/>
  <c r="M900" i="1"/>
  <c r="M915" i="1"/>
  <c r="M929" i="1"/>
  <c r="M941" i="1"/>
  <c r="M955" i="1"/>
  <c r="M967" i="1"/>
  <c r="M979" i="1"/>
  <c r="M991" i="1"/>
  <c r="M1005" i="1"/>
  <c r="M1017" i="1"/>
  <c r="M1029" i="1"/>
  <c r="M1039" i="1"/>
  <c r="M1049" i="1"/>
  <c r="M1059" i="1"/>
  <c r="M1069" i="1"/>
  <c r="M1079" i="1"/>
  <c r="M1089" i="1"/>
  <c r="M1099" i="1"/>
  <c r="M1109" i="1"/>
  <c r="M1119" i="1"/>
  <c r="M1129" i="1"/>
  <c r="M1139" i="1"/>
  <c r="M1149" i="1"/>
  <c r="M1159" i="1"/>
  <c r="M1169" i="1"/>
  <c r="M1179" i="1"/>
  <c r="M1189" i="1"/>
  <c r="M1199" i="1"/>
  <c r="M1209" i="1"/>
  <c r="M1219" i="1"/>
  <c r="M1229" i="1"/>
  <c r="M1239" i="1"/>
  <c r="M1249" i="1"/>
  <c r="M1259" i="1"/>
  <c r="M1269" i="1"/>
  <c r="M1279" i="1"/>
  <c r="M1289" i="1"/>
  <c r="M1299" i="1"/>
  <c r="M1309" i="1"/>
  <c r="M1319" i="1"/>
  <c r="M1329" i="1"/>
  <c r="M1339" i="1"/>
  <c r="M1349" i="1"/>
  <c r="M1359" i="1"/>
  <c r="M1369" i="1"/>
  <c r="M1379" i="1"/>
  <c r="M1389" i="1"/>
  <c r="M1399" i="1"/>
  <c r="M1409" i="1"/>
  <c r="M1419" i="1"/>
  <c r="M1429" i="1"/>
  <c r="M1439" i="1"/>
  <c r="M1449" i="1"/>
  <c r="M1459" i="1"/>
  <c r="M1469" i="1"/>
  <c r="M1479" i="1"/>
  <c r="M1489" i="1"/>
  <c r="M1499" i="1"/>
  <c r="M1509" i="1"/>
  <c r="M1519" i="1"/>
  <c r="M1529" i="1"/>
  <c r="M1539" i="1"/>
  <c r="M1549" i="1"/>
  <c r="M1559" i="1"/>
  <c r="M1569" i="1"/>
  <c r="M1579" i="1"/>
  <c r="M1589" i="1"/>
  <c r="M1599" i="1"/>
  <c r="M1609" i="1"/>
  <c r="M1619" i="1"/>
  <c r="M1629" i="1"/>
  <c r="M1639" i="1"/>
  <c r="M1649" i="1"/>
  <c r="M1659" i="1"/>
  <c r="M1669" i="1"/>
  <c r="M1679" i="1"/>
  <c r="M1689" i="1"/>
  <c r="M1699" i="1"/>
  <c r="M1709" i="1"/>
  <c r="M1719" i="1"/>
  <c r="M1729" i="1"/>
  <c r="M1739" i="1"/>
  <c r="M1749" i="1"/>
  <c r="M1759" i="1"/>
  <c r="M1769" i="1"/>
  <c r="M1779" i="1"/>
  <c r="M1789" i="1"/>
  <c r="M1799" i="1"/>
  <c r="L9" i="1"/>
  <c r="L19" i="1"/>
  <c r="L29" i="1"/>
  <c r="L39" i="1"/>
  <c r="L49" i="1"/>
  <c r="L59" i="1"/>
  <c r="L69" i="1"/>
  <c r="L79" i="1"/>
  <c r="L89" i="1"/>
  <c r="L99" i="1"/>
  <c r="L109" i="1"/>
  <c r="L119" i="1"/>
  <c r="L129" i="1"/>
  <c r="L139" i="1"/>
  <c r="L149" i="1"/>
  <c r="L159" i="1"/>
  <c r="L169" i="1"/>
  <c r="L179" i="1"/>
  <c r="L189" i="1"/>
  <c r="L199" i="1"/>
  <c r="L209" i="1"/>
  <c r="L219" i="1"/>
  <c r="L229" i="1"/>
  <c r="L239" i="1"/>
  <c r="L249" i="1"/>
  <c r="L259" i="1"/>
  <c r="L269" i="1"/>
  <c r="L279" i="1"/>
  <c r="L289" i="1"/>
  <c r="L299" i="1"/>
  <c r="L309" i="1"/>
  <c r="L319" i="1"/>
  <c r="L329" i="1"/>
  <c r="L339" i="1"/>
  <c r="L349" i="1"/>
  <c r="L359" i="1"/>
  <c r="L369" i="1"/>
  <c r="L379" i="1"/>
  <c r="L389" i="1"/>
  <c r="L399" i="1"/>
  <c r="L409" i="1"/>
  <c r="L419" i="1"/>
  <c r="L429" i="1"/>
  <c r="L439" i="1"/>
  <c r="L449" i="1"/>
  <c r="L459" i="1"/>
  <c r="L469" i="1"/>
  <c r="L479" i="1"/>
  <c r="L489" i="1"/>
  <c r="L499" i="1"/>
  <c r="L509" i="1"/>
  <c r="L519" i="1"/>
  <c r="L529" i="1"/>
  <c r="L539" i="1"/>
  <c r="L549" i="1"/>
  <c r="L559" i="1"/>
  <c r="L569" i="1"/>
  <c r="L579" i="1"/>
  <c r="L589" i="1"/>
  <c r="L599" i="1"/>
  <c r="L609" i="1"/>
  <c r="L619" i="1"/>
  <c r="L629" i="1"/>
  <c r="L639" i="1"/>
  <c r="L649" i="1"/>
  <c r="L659" i="1"/>
  <c r="L669" i="1"/>
  <c r="L679" i="1"/>
  <c r="L689" i="1"/>
  <c r="L699" i="1"/>
  <c r="L709" i="1"/>
  <c r="L719" i="1"/>
  <c r="L729" i="1"/>
  <c r="L739" i="1"/>
  <c r="L749" i="1"/>
  <c r="L759" i="1"/>
  <c r="L769" i="1"/>
  <c r="L779" i="1"/>
  <c r="L789" i="1"/>
  <c r="L799" i="1"/>
  <c r="L809" i="1"/>
  <c r="L819" i="1"/>
  <c r="L829" i="1"/>
  <c r="L839" i="1"/>
  <c r="L849" i="1"/>
  <c r="L859" i="1"/>
  <c r="L869" i="1"/>
  <c r="L879" i="1"/>
  <c r="L889" i="1"/>
  <c r="L899" i="1"/>
  <c r="L909" i="1"/>
  <c r="L919" i="1"/>
  <c r="L929" i="1"/>
  <c r="L939" i="1"/>
  <c r="L949" i="1"/>
  <c r="L959" i="1"/>
  <c r="L969" i="1"/>
  <c r="L979" i="1"/>
  <c r="L989" i="1"/>
  <c r="L999" i="1"/>
  <c r="L1009" i="1"/>
  <c r="L1019" i="1"/>
  <c r="L1029" i="1"/>
  <c r="L1039" i="1"/>
  <c r="L1049" i="1"/>
  <c r="L1059" i="1"/>
  <c r="L1069" i="1"/>
  <c r="L1079" i="1"/>
  <c r="L1089" i="1"/>
  <c r="L1099" i="1"/>
  <c r="L1109" i="1"/>
  <c r="L1119" i="1"/>
  <c r="L1129" i="1"/>
  <c r="L1139" i="1"/>
  <c r="L1149" i="1"/>
  <c r="L1159" i="1"/>
  <c r="L1169" i="1"/>
  <c r="L1179" i="1"/>
  <c r="L1189" i="1"/>
  <c r="L1199" i="1"/>
  <c r="L1209" i="1"/>
  <c r="L1219" i="1"/>
  <c r="L1229" i="1"/>
  <c r="L1239" i="1"/>
  <c r="L1249" i="1"/>
  <c r="L1259" i="1"/>
  <c r="L1269" i="1"/>
  <c r="L1279" i="1"/>
  <c r="L1289" i="1"/>
  <c r="L1299" i="1"/>
  <c r="L1309" i="1"/>
  <c r="L1319" i="1"/>
  <c r="L1329" i="1"/>
  <c r="L1339" i="1"/>
  <c r="L1349" i="1"/>
  <c r="L1359" i="1"/>
  <c r="L1369" i="1"/>
  <c r="L1379" i="1"/>
  <c r="L1389" i="1"/>
  <c r="L1399" i="1"/>
  <c r="L1409" i="1"/>
  <c r="L1419" i="1"/>
  <c r="L1429" i="1"/>
  <c r="L1439" i="1"/>
  <c r="L1449" i="1"/>
  <c r="L1459" i="1"/>
  <c r="L1469" i="1"/>
  <c r="L1479" i="1"/>
  <c r="L1489" i="1"/>
  <c r="L1499" i="1"/>
  <c r="L1509" i="1"/>
  <c r="L1519" i="1"/>
  <c r="L1529" i="1"/>
  <c r="L1539" i="1"/>
  <c r="L1549" i="1"/>
  <c r="L1559" i="1"/>
  <c r="L1569" i="1"/>
  <c r="L1579" i="1"/>
  <c r="L1589" i="1"/>
  <c r="L1599" i="1"/>
  <c r="L1609" i="1"/>
  <c r="L1619" i="1"/>
  <c r="L1629" i="1"/>
  <c r="L1639" i="1"/>
  <c r="L1649" i="1"/>
  <c r="L1659" i="1"/>
  <c r="L1669" i="1"/>
  <c r="L1679" i="1"/>
  <c r="L1689" i="1"/>
  <c r="L1699" i="1"/>
  <c r="L1709" i="1"/>
  <c r="L1719" i="1"/>
  <c r="L1729" i="1"/>
  <c r="L1739" i="1"/>
  <c r="L1749" i="1"/>
  <c r="L1759" i="1"/>
  <c r="L1769" i="1"/>
  <c r="L1779" i="1"/>
  <c r="L1789" i="1"/>
  <c r="L1799" i="1"/>
  <c r="K9" i="1"/>
  <c r="K19" i="1"/>
  <c r="K29" i="1"/>
  <c r="K39" i="1"/>
  <c r="K49" i="1"/>
  <c r="K59" i="1"/>
  <c r="K69" i="1"/>
  <c r="K79" i="1"/>
  <c r="M428" i="1"/>
  <c r="M508" i="1"/>
  <c r="M548" i="1"/>
  <c r="M581" i="1"/>
  <c r="M617" i="1"/>
  <c r="M639" i="1"/>
  <c r="M667" i="1"/>
  <c r="M689" i="1"/>
  <c r="M715" i="1"/>
  <c r="M735" i="1"/>
  <c r="M754" i="1"/>
  <c r="M769" i="1"/>
  <c r="M787" i="1"/>
  <c r="M804" i="1"/>
  <c r="M819" i="1"/>
  <c r="M837" i="1"/>
  <c r="M854" i="1"/>
  <c r="M869" i="1"/>
  <c r="M887" i="1"/>
  <c r="M901" i="1"/>
  <c r="M917" i="1"/>
  <c r="M930" i="1"/>
  <c r="M944" i="1"/>
  <c r="M956" i="1"/>
  <c r="M968" i="1"/>
  <c r="M980" i="1"/>
  <c r="M994" i="1"/>
  <c r="M1006" i="1"/>
  <c r="M1018" i="1"/>
  <c r="M1030" i="1"/>
  <c r="M1040" i="1"/>
  <c r="M1050" i="1"/>
  <c r="M1060" i="1"/>
  <c r="M1070" i="1"/>
  <c r="M1080" i="1"/>
  <c r="M1090" i="1"/>
  <c r="M1100" i="1"/>
  <c r="M1110" i="1"/>
  <c r="M1120" i="1"/>
  <c r="M1130" i="1"/>
  <c r="M1140" i="1"/>
  <c r="M1150" i="1"/>
  <c r="M1160" i="1"/>
  <c r="M1170" i="1"/>
  <c r="M1180" i="1"/>
  <c r="M1190" i="1"/>
  <c r="M1200" i="1"/>
  <c r="M1210" i="1"/>
  <c r="M1220" i="1"/>
  <c r="M1230" i="1"/>
  <c r="M1240" i="1"/>
  <c r="M1250" i="1"/>
  <c r="M1260" i="1"/>
  <c r="M1270" i="1"/>
  <c r="M1280" i="1"/>
  <c r="M1290" i="1"/>
  <c r="M1300" i="1"/>
  <c r="M1310" i="1"/>
  <c r="M1320" i="1"/>
  <c r="M1330" i="1"/>
  <c r="M1340" i="1"/>
  <c r="M1350" i="1"/>
  <c r="M1360" i="1"/>
  <c r="M1370" i="1"/>
  <c r="M1380" i="1"/>
  <c r="M1390" i="1"/>
  <c r="M1400" i="1"/>
  <c r="M1410" i="1"/>
  <c r="M1420" i="1"/>
  <c r="M1430" i="1"/>
  <c r="M1440" i="1"/>
  <c r="M1450" i="1"/>
  <c r="M1460" i="1"/>
  <c r="M1470" i="1"/>
  <c r="M1480" i="1"/>
  <c r="M1490" i="1"/>
  <c r="M1500" i="1"/>
  <c r="M1510" i="1"/>
  <c r="M1520" i="1"/>
  <c r="M1530" i="1"/>
  <c r="M1540" i="1"/>
  <c r="M1550" i="1"/>
  <c r="M1560" i="1"/>
  <c r="M1570" i="1"/>
  <c r="M1580" i="1"/>
  <c r="M1590" i="1"/>
  <c r="M1600" i="1"/>
  <c r="M1610" i="1"/>
  <c r="M1620" i="1"/>
  <c r="M1630" i="1"/>
  <c r="M1640" i="1"/>
  <c r="M1650" i="1"/>
  <c r="M1660" i="1"/>
  <c r="M1670" i="1"/>
  <c r="M1680" i="1"/>
  <c r="M1690" i="1"/>
  <c r="M1700" i="1"/>
  <c r="M1710" i="1"/>
  <c r="M1720" i="1"/>
  <c r="M1730" i="1"/>
  <c r="M1740" i="1"/>
  <c r="M1750" i="1"/>
  <c r="M1760" i="1"/>
  <c r="M1770" i="1"/>
  <c r="M1780" i="1"/>
  <c r="M1790" i="1"/>
  <c r="M1800" i="1"/>
  <c r="L10" i="1"/>
  <c r="L20" i="1"/>
  <c r="L30" i="1"/>
  <c r="L40" i="1"/>
  <c r="L50" i="1"/>
  <c r="L60" i="1"/>
  <c r="L70" i="1"/>
  <c r="L80" i="1"/>
  <c r="L90" i="1"/>
  <c r="L100" i="1"/>
  <c r="L110" i="1"/>
  <c r="L120" i="1"/>
  <c r="L130" i="1"/>
  <c r="L140" i="1"/>
  <c r="L150" i="1"/>
  <c r="L160" i="1"/>
  <c r="L170" i="1"/>
  <c r="L180" i="1"/>
  <c r="L190" i="1"/>
  <c r="L200" i="1"/>
  <c r="L210" i="1"/>
  <c r="L220" i="1"/>
  <c r="L230" i="1"/>
  <c r="L240" i="1"/>
  <c r="L250" i="1"/>
  <c r="L260" i="1"/>
  <c r="L270" i="1"/>
  <c r="L280" i="1"/>
  <c r="L290" i="1"/>
  <c r="L300" i="1"/>
  <c r="L310" i="1"/>
  <c r="L320" i="1"/>
  <c r="L330" i="1"/>
  <c r="L340" i="1"/>
  <c r="L350" i="1"/>
  <c r="L360" i="1"/>
  <c r="L370" i="1"/>
  <c r="L380" i="1"/>
  <c r="L390" i="1"/>
  <c r="L400" i="1"/>
  <c r="L410" i="1"/>
  <c r="L420" i="1"/>
  <c r="L430" i="1"/>
  <c r="L440" i="1"/>
  <c r="L450" i="1"/>
  <c r="L460" i="1"/>
  <c r="L470" i="1"/>
  <c r="L480" i="1"/>
  <c r="L490" i="1"/>
  <c r="L500" i="1"/>
  <c r="L510" i="1"/>
  <c r="L520" i="1"/>
  <c r="L530" i="1"/>
  <c r="L540" i="1"/>
  <c r="L550" i="1"/>
  <c r="L560" i="1"/>
  <c r="L570" i="1"/>
  <c r="L580" i="1"/>
  <c r="L590" i="1"/>
  <c r="L600" i="1"/>
  <c r="L610" i="1"/>
  <c r="L620" i="1"/>
  <c r="L630" i="1"/>
  <c r="L640" i="1"/>
  <c r="L650" i="1"/>
  <c r="L660" i="1"/>
  <c r="L670" i="1"/>
  <c r="L680" i="1"/>
  <c r="L690" i="1"/>
  <c r="L700" i="1"/>
  <c r="L710" i="1"/>
  <c r="L720" i="1"/>
  <c r="L730" i="1"/>
  <c r="L740" i="1"/>
  <c r="L750" i="1"/>
  <c r="L760" i="1"/>
  <c r="L770" i="1"/>
  <c r="L780" i="1"/>
  <c r="L790" i="1"/>
  <c r="L800" i="1"/>
  <c r="L810" i="1"/>
  <c r="L820" i="1"/>
  <c r="L830" i="1"/>
  <c r="L840" i="1"/>
  <c r="L850" i="1"/>
  <c r="L860" i="1"/>
  <c r="L870" i="1"/>
  <c r="L880" i="1"/>
  <c r="L890" i="1"/>
  <c r="L900" i="1"/>
  <c r="L910" i="1"/>
  <c r="L920" i="1"/>
  <c r="L930" i="1"/>
  <c r="L940" i="1"/>
  <c r="L950" i="1"/>
  <c r="L960" i="1"/>
  <c r="L970" i="1"/>
  <c r="L980" i="1"/>
  <c r="M438" i="1"/>
  <c r="M511" i="1"/>
  <c r="M551" i="1"/>
  <c r="M587" i="1"/>
  <c r="M618" i="1"/>
  <c r="M641" i="1"/>
  <c r="M668" i="1"/>
  <c r="M691" i="1"/>
  <c r="M717" i="1"/>
  <c r="M737" i="1"/>
  <c r="M755" i="1"/>
  <c r="M771" i="1"/>
  <c r="M788" i="1"/>
  <c r="M805" i="1"/>
  <c r="M821" i="1"/>
  <c r="M838" i="1"/>
  <c r="M855" i="1"/>
  <c r="M871" i="1"/>
  <c r="M888" i="1"/>
  <c r="M904" i="1"/>
  <c r="M918" i="1"/>
  <c r="M931" i="1"/>
  <c r="M945" i="1"/>
  <c r="M957" i="1"/>
  <c r="M969" i="1"/>
  <c r="M981" i="1"/>
  <c r="M995" i="1"/>
  <c r="M1007" i="1"/>
  <c r="M1019" i="1"/>
  <c r="M1031" i="1"/>
  <c r="M1041" i="1"/>
  <c r="M1051" i="1"/>
  <c r="M1061" i="1"/>
  <c r="M1071" i="1"/>
  <c r="M1081" i="1"/>
  <c r="M1091" i="1"/>
  <c r="M1101" i="1"/>
  <c r="M1111" i="1"/>
  <c r="M1121" i="1"/>
  <c r="M1131" i="1"/>
  <c r="M1141" i="1"/>
  <c r="M1151" i="1"/>
  <c r="M1161" i="1"/>
  <c r="M1171" i="1"/>
  <c r="M1181" i="1"/>
  <c r="M1191" i="1"/>
  <c r="M1201" i="1"/>
  <c r="M1211" i="1"/>
  <c r="M1221" i="1"/>
  <c r="M1231" i="1"/>
  <c r="M1241" i="1"/>
  <c r="M1251" i="1"/>
  <c r="M1261" i="1"/>
  <c r="M1271" i="1"/>
  <c r="M1281" i="1"/>
  <c r="M1291" i="1"/>
  <c r="M1301" i="1"/>
  <c r="M1311" i="1"/>
  <c r="M1321" i="1"/>
  <c r="M1331" i="1"/>
  <c r="M1341" i="1"/>
  <c r="M1351" i="1"/>
  <c r="M1361" i="1"/>
  <c r="M1371" i="1"/>
  <c r="M1381" i="1"/>
  <c r="M1391" i="1"/>
  <c r="M1401" i="1"/>
  <c r="M1411" i="1"/>
  <c r="M1421" i="1"/>
  <c r="M1431" i="1"/>
  <c r="M1441" i="1"/>
  <c r="M1451" i="1"/>
  <c r="M1461" i="1"/>
  <c r="M1471" i="1"/>
  <c r="M1481" i="1"/>
  <c r="M1491" i="1"/>
  <c r="M1501" i="1"/>
  <c r="M1511" i="1"/>
  <c r="M1521" i="1"/>
  <c r="M1531" i="1"/>
  <c r="M1541" i="1"/>
  <c r="M1551" i="1"/>
  <c r="M1561" i="1"/>
  <c r="M1571" i="1"/>
  <c r="M1581" i="1"/>
  <c r="M1591" i="1"/>
  <c r="M1601" i="1"/>
  <c r="M1611" i="1"/>
  <c r="M1621" i="1"/>
  <c r="M1631" i="1"/>
  <c r="M1641" i="1"/>
  <c r="M1651" i="1"/>
  <c r="M1661" i="1"/>
  <c r="M1671" i="1"/>
  <c r="M1681" i="1"/>
  <c r="M1691" i="1"/>
  <c r="M1701" i="1"/>
  <c r="M1711" i="1"/>
  <c r="M1721" i="1"/>
  <c r="M1731" i="1"/>
  <c r="M1741" i="1"/>
  <c r="M1751" i="1"/>
  <c r="M1761" i="1"/>
  <c r="M1771" i="1"/>
  <c r="M1781" i="1"/>
  <c r="M1791" i="1"/>
  <c r="M1801" i="1"/>
  <c r="L11" i="1"/>
  <c r="L21" i="1"/>
  <c r="L31" i="1"/>
  <c r="L41" i="1"/>
  <c r="L51" i="1"/>
  <c r="L61" i="1"/>
  <c r="L71" i="1"/>
  <c r="L81" i="1"/>
  <c r="L91" i="1"/>
  <c r="L101" i="1"/>
  <c r="L111" i="1"/>
  <c r="L121" i="1"/>
  <c r="L131" i="1"/>
  <c r="L141" i="1"/>
  <c r="L151" i="1"/>
  <c r="L161" i="1"/>
  <c r="L171" i="1"/>
  <c r="L181" i="1"/>
  <c r="L191" i="1"/>
  <c r="L201" i="1"/>
  <c r="L211" i="1"/>
  <c r="L221" i="1"/>
  <c r="L231" i="1"/>
  <c r="L241" i="1"/>
  <c r="L251" i="1"/>
  <c r="L261" i="1"/>
  <c r="L271" i="1"/>
  <c r="L281" i="1"/>
  <c r="L291" i="1"/>
  <c r="L301" i="1"/>
  <c r="L311" i="1"/>
  <c r="L321" i="1"/>
  <c r="L331" i="1"/>
  <c r="L341" i="1"/>
  <c r="L351" i="1"/>
  <c r="L361" i="1"/>
  <c r="L371" i="1"/>
  <c r="L381" i="1"/>
  <c r="L391" i="1"/>
  <c r="L401" i="1"/>
  <c r="L411" i="1"/>
  <c r="L421" i="1"/>
  <c r="L431" i="1"/>
  <c r="L441" i="1"/>
  <c r="L451" i="1"/>
  <c r="L461" i="1"/>
  <c r="L471" i="1"/>
  <c r="L481" i="1"/>
  <c r="L491" i="1"/>
  <c r="L501" i="1"/>
  <c r="L511" i="1"/>
  <c r="L521" i="1"/>
  <c r="L531" i="1"/>
  <c r="L541" i="1"/>
  <c r="L551" i="1"/>
  <c r="L561" i="1"/>
  <c r="L571" i="1"/>
  <c r="L581" i="1"/>
  <c r="L591" i="1"/>
  <c r="L601" i="1"/>
  <c r="L611" i="1"/>
  <c r="L621" i="1"/>
  <c r="L631" i="1"/>
  <c r="L641" i="1"/>
  <c r="L651" i="1"/>
  <c r="L661" i="1"/>
  <c r="L671" i="1"/>
  <c r="L681" i="1"/>
  <c r="L691" i="1"/>
  <c r="L701" i="1"/>
  <c r="L711" i="1"/>
  <c r="L721" i="1"/>
  <c r="L731" i="1"/>
  <c r="L741" i="1"/>
  <c r="L751" i="1"/>
  <c r="L761" i="1"/>
  <c r="L771" i="1"/>
  <c r="L781" i="1"/>
  <c r="L791" i="1"/>
  <c r="L801" i="1"/>
  <c r="L811" i="1"/>
  <c r="L821" i="1"/>
  <c r="L831" i="1"/>
  <c r="L841" i="1"/>
  <c r="L851" i="1"/>
  <c r="L861" i="1"/>
  <c r="L871" i="1"/>
  <c r="L881" i="1"/>
  <c r="L891" i="1"/>
  <c r="L901" i="1"/>
  <c r="L911" i="1"/>
  <c r="L921" i="1"/>
  <c r="L931" i="1"/>
  <c r="L941" i="1"/>
  <c r="L951" i="1"/>
  <c r="L961" i="1"/>
  <c r="L971" i="1"/>
  <c r="L981" i="1"/>
  <c r="L991" i="1"/>
  <c r="L1001" i="1"/>
  <c r="L1011" i="1"/>
  <c r="L1021" i="1"/>
  <c r="L1031" i="1"/>
  <c r="L1041" i="1"/>
  <c r="L1051" i="1"/>
  <c r="L1061" i="1"/>
  <c r="L1071" i="1"/>
  <c r="L1081" i="1"/>
  <c r="L1091" i="1"/>
  <c r="L1101" i="1"/>
  <c r="L1111" i="1"/>
  <c r="L1121" i="1"/>
  <c r="L1131" i="1"/>
  <c r="L1141" i="1"/>
  <c r="L1151" i="1"/>
  <c r="L1161" i="1"/>
  <c r="L1171" i="1"/>
  <c r="L1181" i="1"/>
  <c r="L1191" i="1"/>
  <c r="L1201" i="1"/>
  <c r="L1211" i="1"/>
  <c r="L1221" i="1"/>
  <c r="L1231" i="1"/>
  <c r="L1241" i="1"/>
  <c r="L1251" i="1"/>
  <c r="L1261" i="1"/>
  <c r="L1271" i="1"/>
  <c r="L1281" i="1"/>
  <c r="L1291" i="1"/>
  <c r="L1301" i="1"/>
  <c r="L1311" i="1"/>
  <c r="L1321" i="1"/>
  <c r="L1331" i="1"/>
  <c r="L1341" i="1"/>
  <c r="L1351" i="1"/>
  <c r="L1361" i="1"/>
  <c r="L1371" i="1"/>
  <c r="L1381" i="1"/>
  <c r="L1391" i="1"/>
  <c r="L1401" i="1"/>
  <c r="L1411" i="1"/>
  <c r="L1421" i="1"/>
  <c r="L1431" i="1"/>
  <c r="L1441" i="1"/>
  <c r="L1451" i="1"/>
  <c r="L1461" i="1"/>
  <c r="L1471" i="1"/>
  <c r="L1481" i="1"/>
  <c r="L1491" i="1"/>
  <c r="L1501" i="1"/>
  <c r="L1511" i="1"/>
  <c r="L1521" i="1"/>
  <c r="L1531" i="1"/>
  <c r="L1541" i="1"/>
  <c r="L1551" i="1"/>
  <c r="M448" i="1"/>
  <c r="M518" i="1"/>
  <c r="M557" i="1"/>
  <c r="M588" i="1"/>
  <c r="M619" i="1"/>
  <c r="M647" i="1"/>
  <c r="M669" i="1"/>
  <c r="M697" i="1"/>
  <c r="M718" i="1"/>
  <c r="M738" i="1"/>
  <c r="M757" i="1"/>
  <c r="M774" i="1"/>
  <c r="M789" i="1"/>
  <c r="M807" i="1"/>
  <c r="M824" i="1"/>
  <c r="M839" i="1"/>
  <c r="M857" i="1"/>
  <c r="M874" i="1"/>
  <c r="M889" i="1"/>
  <c r="M905" i="1"/>
  <c r="M919" i="1"/>
  <c r="M934" i="1"/>
  <c r="M946" i="1"/>
  <c r="M958" i="1"/>
  <c r="M970" i="1"/>
  <c r="M984" i="1"/>
  <c r="M996" i="1"/>
  <c r="M1008" i="1"/>
  <c r="M1020" i="1"/>
  <c r="M1032" i="1"/>
  <c r="M1042" i="1"/>
  <c r="M1052" i="1"/>
  <c r="M1062" i="1"/>
  <c r="M1072" i="1"/>
  <c r="M1082" i="1"/>
  <c r="M1092" i="1"/>
  <c r="M1102" i="1"/>
  <c r="M1112" i="1"/>
  <c r="M1122" i="1"/>
  <c r="M1132" i="1"/>
  <c r="M1142" i="1"/>
  <c r="M1152" i="1"/>
  <c r="M1162" i="1"/>
  <c r="M1172" i="1"/>
  <c r="M1182" i="1"/>
  <c r="M1192" i="1"/>
  <c r="M1202" i="1"/>
  <c r="M1212" i="1"/>
  <c r="M1222" i="1"/>
  <c r="M1232" i="1"/>
  <c r="M1242" i="1"/>
  <c r="M1252" i="1"/>
  <c r="M1262" i="1"/>
  <c r="M1272" i="1"/>
  <c r="M1282" i="1"/>
  <c r="M1292" i="1"/>
  <c r="M1302" i="1"/>
  <c r="M1312" i="1"/>
  <c r="M1322" i="1"/>
  <c r="M1332" i="1"/>
  <c r="M1342" i="1"/>
  <c r="M1352" i="1"/>
  <c r="M1362" i="1"/>
  <c r="M1372" i="1"/>
  <c r="M1382" i="1"/>
  <c r="M1392" i="1"/>
  <c r="M1402" i="1"/>
  <c r="M1412" i="1"/>
  <c r="M1422" i="1"/>
  <c r="M1432" i="1"/>
  <c r="M1442" i="1"/>
  <c r="M1452" i="1"/>
  <c r="M1462" i="1"/>
  <c r="M1472" i="1"/>
  <c r="M1482" i="1"/>
  <c r="M1492" i="1"/>
  <c r="M1502" i="1"/>
  <c r="M1512" i="1"/>
  <c r="M1522" i="1"/>
  <c r="M1532" i="1"/>
  <c r="M1542" i="1"/>
  <c r="M1552" i="1"/>
  <c r="M1562" i="1"/>
  <c r="M1572" i="1"/>
  <c r="M1582" i="1"/>
  <c r="M1592" i="1"/>
  <c r="M1602" i="1"/>
  <c r="M1612" i="1"/>
  <c r="M1622" i="1"/>
  <c r="M1632" i="1"/>
  <c r="M1642" i="1"/>
  <c r="M1652" i="1"/>
  <c r="M1662" i="1"/>
  <c r="M1672" i="1"/>
  <c r="M1682" i="1"/>
  <c r="M1692" i="1"/>
  <c r="M1702" i="1"/>
  <c r="M1712" i="1"/>
  <c r="M1722" i="1"/>
  <c r="M1732" i="1"/>
  <c r="M1742" i="1"/>
  <c r="M1752" i="1"/>
  <c r="M1762" i="1"/>
  <c r="M1772" i="1"/>
  <c r="M1782" i="1"/>
  <c r="M1792" i="1"/>
  <c r="M1802" i="1"/>
  <c r="L12" i="1"/>
  <c r="L22" i="1"/>
  <c r="L32" i="1"/>
  <c r="L42" i="1"/>
  <c r="L52" i="1"/>
  <c r="L62" i="1"/>
  <c r="L72" i="1"/>
  <c r="L82" i="1"/>
  <c r="L92" i="1"/>
  <c r="L102" i="1"/>
  <c r="L112" i="1"/>
  <c r="L122" i="1"/>
  <c r="L132" i="1"/>
  <c r="L142" i="1"/>
  <c r="L152" i="1"/>
  <c r="L162" i="1"/>
  <c r="L172" i="1"/>
  <c r="L182" i="1"/>
  <c r="L192" i="1"/>
  <c r="L202" i="1"/>
  <c r="L212" i="1"/>
  <c r="L222" i="1"/>
  <c r="L232" i="1"/>
  <c r="L242" i="1"/>
  <c r="L252" i="1"/>
  <c r="L262" i="1"/>
  <c r="L272" i="1"/>
  <c r="L282" i="1"/>
  <c r="L292" i="1"/>
  <c r="L302" i="1"/>
  <c r="L312" i="1"/>
  <c r="L322" i="1"/>
  <c r="L332" i="1"/>
  <c r="L342" i="1"/>
  <c r="L352" i="1"/>
  <c r="L362" i="1"/>
  <c r="L372" i="1"/>
  <c r="L382" i="1"/>
  <c r="L392" i="1"/>
  <c r="L402" i="1"/>
  <c r="L412" i="1"/>
  <c r="L422" i="1"/>
  <c r="L432" i="1"/>
  <c r="L442" i="1"/>
  <c r="L452" i="1"/>
  <c r="L462" i="1"/>
  <c r="L472" i="1"/>
  <c r="L482" i="1"/>
  <c r="L492" i="1"/>
  <c r="L502" i="1"/>
  <c r="L512" i="1"/>
  <c r="L522" i="1"/>
  <c r="L532" i="1"/>
  <c r="L542" i="1"/>
  <c r="L552" i="1"/>
  <c r="L562" i="1"/>
  <c r="L572" i="1"/>
  <c r="L582" i="1"/>
  <c r="L592" i="1"/>
  <c r="L602" i="1"/>
  <c r="L612" i="1"/>
  <c r="L622" i="1"/>
  <c r="L632" i="1"/>
  <c r="L642" i="1"/>
  <c r="L652" i="1"/>
  <c r="L662" i="1"/>
  <c r="L672" i="1"/>
  <c r="L682" i="1"/>
  <c r="L692" i="1"/>
  <c r="L702" i="1"/>
  <c r="L712" i="1"/>
  <c r="L722" i="1"/>
  <c r="L732" i="1"/>
  <c r="L742" i="1"/>
  <c r="L752" i="1"/>
  <c r="L762" i="1"/>
  <c r="L772" i="1"/>
  <c r="L782" i="1"/>
  <c r="L792" i="1"/>
  <c r="L802" i="1"/>
  <c r="L812" i="1"/>
  <c r="L822" i="1"/>
  <c r="L832" i="1"/>
  <c r="L842" i="1"/>
  <c r="L852" i="1"/>
  <c r="L862" i="1"/>
  <c r="L872" i="1"/>
  <c r="L882" i="1"/>
  <c r="L892" i="1"/>
  <c r="L902" i="1"/>
  <c r="L912" i="1"/>
  <c r="L922" i="1"/>
  <c r="L932" i="1"/>
  <c r="L942" i="1"/>
  <c r="L952" i="1"/>
  <c r="L962" i="1"/>
  <c r="L972" i="1"/>
  <c r="L982" i="1"/>
  <c r="L992" i="1"/>
  <c r="L1002" i="1"/>
  <c r="L1012" i="1"/>
  <c r="L1022" i="1"/>
  <c r="L1032" i="1"/>
  <c r="L1042" i="1"/>
  <c r="L1052" i="1"/>
  <c r="L1062" i="1"/>
  <c r="L1072" i="1"/>
  <c r="L1082" i="1"/>
  <c r="L1092" i="1"/>
  <c r="L1102" i="1"/>
  <c r="L1112" i="1"/>
  <c r="L1122" i="1"/>
  <c r="L1132" i="1"/>
  <c r="L1142" i="1"/>
  <c r="M458" i="1"/>
  <c r="M521" i="1"/>
  <c r="M558" i="1"/>
  <c r="M591" i="1"/>
  <c r="M621" i="1"/>
  <c r="M648" i="1"/>
  <c r="M671" i="1"/>
  <c r="M698" i="1"/>
  <c r="M719" i="1"/>
  <c r="M739" i="1"/>
  <c r="M758" i="1"/>
  <c r="M775" i="1"/>
  <c r="M791" i="1"/>
  <c r="M808" i="1"/>
  <c r="M825" i="1"/>
  <c r="M841" i="1"/>
  <c r="M858" i="1"/>
  <c r="M875" i="1"/>
  <c r="M891" i="1"/>
  <c r="M907" i="1"/>
  <c r="M920" i="1"/>
  <c r="M935" i="1"/>
  <c r="M947" i="1"/>
  <c r="M959" i="1"/>
  <c r="M971" i="1"/>
  <c r="M985" i="1"/>
  <c r="M997" i="1"/>
  <c r="M1009" i="1"/>
  <c r="M1021" i="1"/>
  <c r="M1033" i="1"/>
  <c r="M1043" i="1"/>
  <c r="M1053" i="1"/>
  <c r="M1063" i="1"/>
  <c r="M1073" i="1"/>
  <c r="M1083" i="1"/>
  <c r="M1093" i="1"/>
  <c r="M1103" i="1"/>
  <c r="M1113" i="1"/>
  <c r="M1123" i="1"/>
  <c r="M1133" i="1"/>
  <c r="M1143" i="1"/>
  <c r="M1153" i="1"/>
  <c r="M1163" i="1"/>
  <c r="M1173" i="1"/>
  <c r="M1183" i="1"/>
  <c r="M1193" i="1"/>
  <c r="M1203" i="1"/>
  <c r="M1213" i="1"/>
  <c r="M1223" i="1"/>
  <c r="M1233" i="1"/>
  <c r="M1243" i="1"/>
  <c r="M1253" i="1"/>
  <c r="M1263" i="1"/>
  <c r="M1273" i="1"/>
  <c r="M1283" i="1"/>
  <c r="M1293" i="1"/>
  <c r="M1303" i="1"/>
  <c r="M1313" i="1"/>
  <c r="M1323" i="1"/>
  <c r="M1333" i="1"/>
  <c r="M1343" i="1"/>
  <c r="M1353" i="1"/>
  <c r="M1363" i="1"/>
  <c r="M1373" i="1"/>
  <c r="M1383" i="1"/>
  <c r="M1393" i="1"/>
  <c r="M1403" i="1"/>
  <c r="M1413" i="1"/>
  <c r="M1423" i="1"/>
  <c r="M1433" i="1"/>
  <c r="M1443" i="1"/>
  <c r="M1453" i="1"/>
  <c r="M1463" i="1"/>
  <c r="M1473" i="1"/>
  <c r="M1483" i="1"/>
  <c r="M1493" i="1"/>
  <c r="M1503" i="1"/>
  <c r="M1513" i="1"/>
  <c r="M1523" i="1"/>
  <c r="M1533" i="1"/>
  <c r="M1543" i="1"/>
  <c r="M1553" i="1"/>
  <c r="M1563" i="1"/>
  <c r="M1573" i="1"/>
  <c r="M1583" i="1"/>
  <c r="M1593" i="1"/>
  <c r="M1603" i="1"/>
  <c r="M1613" i="1"/>
  <c r="M1623" i="1"/>
  <c r="M1633" i="1"/>
  <c r="M1643" i="1"/>
  <c r="M1653" i="1"/>
  <c r="M1663" i="1"/>
  <c r="M1673" i="1"/>
  <c r="M1683" i="1"/>
  <c r="M1693" i="1"/>
  <c r="M1703" i="1"/>
  <c r="M1713" i="1"/>
  <c r="M1723" i="1"/>
  <c r="M1733" i="1"/>
  <c r="M1743" i="1"/>
  <c r="M1753" i="1"/>
  <c r="M1763" i="1"/>
  <c r="M1773" i="1"/>
  <c r="M1783" i="1"/>
  <c r="M1793" i="1"/>
  <c r="L3" i="1"/>
  <c r="L13" i="1"/>
  <c r="L23" i="1"/>
  <c r="L33" i="1"/>
  <c r="L43" i="1"/>
  <c r="L53" i="1"/>
  <c r="L63" i="1"/>
  <c r="L73" i="1"/>
  <c r="L83" i="1"/>
  <c r="L93" i="1"/>
  <c r="L103" i="1"/>
  <c r="L113" i="1"/>
  <c r="L123" i="1"/>
  <c r="L133" i="1"/>
  <c r="L143" i="1"/>
  <c r="L153" i="1"/>
  <c r="L163" i="1"/>
  <c r="L173" i="1"/>
  <c r="L183" i="1"/>
  <c r="L193" i="1"/>
  <c r="L203" i="1"/>
  <c r="L213" i="1"/>
  <c r="L223" i="1"/>
  <c r="L233" i="1"/>
  <c r="L243" i="1"/>
  <c r="L253" i="1"/>
  <c r="L263" i="1"/>
  <c r="L273" i="1"/>
  <c r="L283" i="1"/>
  <c r="L293" i="1"/>
  <c r="L303" i="1"/>
  <c r="L313" i="1"/>
  <c r="L323" i="1"/>
  <c r="L333" i="1"/>
  <c r="L343" i="1"/>
  <c r="L353" i="1"/>
  <c r="L363" i="1"/>
  <c r="L373" i="1"/>
  <c r="L383" i="1"/>
  <c r="L393" i="1"/>
  <c r="L403" i="1"/>
  <c r="L413" i="1"/>
  <c r="L423" i="1"/>
  <c r="L433" i="1"/>
  <c r="L443" i="1"/>
  <c r="L453" i="1"/>
  <c r="L463" i="1"/>
  <c r="L473" i="1"/>
  <c r="L483" i="1"/>
  <c r="L493" i="1"/>
  <c r="L503" i="1"/>
  <c r="L513" i="1"/>
  <c r="L523" i="1"/>
  <c r="L533" i="1"/>
  <c r="L543" i="1"/>
  <c r="L553" i="1"/>
  <c r="L563" i="1"/>
  <c r="L573" i="1"/>
  <c r="L583" i="1"/>
  <c r="L593" i="1"/>
  <c r="L603" i="1"/>
  <c r="L613" i="1"/>
  <c r="L623" i="1"/>
  <c r="L633" i="1"/>
  <c r="L643" i="1"/>
  <c r="L653" i="1"/>
  <c r="L663" i="1"/>
  <c r="L673" i="1"/>
  <c r="L683" i="1"/>
  <c r="L693" i="1"/>
  <c r="L703" i="1"/>
  <c r="L713" i="1"/>
  <c r="L723" i="1"/>
  <c r="L733" i="1"/>
  <c r="L743" i="1"/>
  <c r="L753" i="1"/>
  <c r="L763" i="1"/>
  <c r="L773" i="1"/>
  <c r="L783" i="1"/>
  <c r="L793" i="1"/>
  <c r="L803" i="1"/>
  <c r="L813" i="1"/>
  <c r="L823" i="1"/>
  <c r="L833" i="1"/>
  <c r="L843" i="1"/>
  <c r="L853" i="1"/>
  <c r="L863" i="1"/>
  <c r="L873" i="1"/>
  <c r="L883" i="1"/>
  <c r="L893" i="1"/>
  <c r="L903" i="1"/>
  <c r="L913" i="1"/>
  <c r="L923" i="1"/>
  <c r="L933" i="1"/>
  <c r="L943" i="1"/>
  <c r="L953" i="1"/>
  <c r="L963" i="1"/>
  <c r="L973" i="1"/>
  <c r="L983" i="1"/>
  <c r="L993" i="1"/>
  <c r="L1003" i="1"/>
  <c r="L1013" i="1"/>
  <c r="L1023" i="1"/>
  <c r="L1033" i="1"/>
  <c r="L1043" i="1"/>
  <c r="L1053" i="1"/>
  <c r="L1063" i="1"/>
  <c r="L1073" i="1"/>
  <c r="L1083" i="1"/>
  <c r="L1093" i="1"/>
  <c r="L1103" i="1"/>
  <c r="L1113" i="1"/>
  <c r="L1123" i="1"/>
  <c r="L1133" i="1"/>
  <c r="L1143" i="1"/>
  <c r="L1153" i="1"/>
  <c r="L1163" i="1"/>
  <c r="L1173" i="1"/>
  <c r="L1183" i="1"/>
  <c r="L1193" i="1"/>
  <c r="L1203" i="1"/>
  <c r="L1213" i="1"/>
  <c r="L1223" i="1"/>
  <c r="L1233" i="1"/>
  <c r="L1243" i="1"/>
  <c r="L1253" i="1"/>
  <c r="L1263" i="1"/>
  <c r="L1273" i="1"/>
  <c r="L1283" i="1"/>
  <c r="L1293" i="1"/>
  <c r="L1303" i="1"/>
  <c r="L1313" i="1"/>
  <c r="L1323" i="1"/>
  <c r="L1333" i="1"/>
  <c r="L1343" i="1"/>
  <c r="L1353" i="1"/>
  <c r="L1363" i="1"/>
  <c r="L1373" i="1"/>
  <c r="L1383" i="1"/>
  <c r="M468" i="1"/>
  <c r="M528" i="1"/>
  <c r="M561" i="1"/>
  <c r="M597" i="1"/>
  <c r="M627" i="1"/>
  <c r="M649" i="1"/>
  <c r="M677" i="1"/>
  <c r="M699" i="1"/>
  <c r="M721" i="1"/>
  <c r="M741" i="1"/>
  <c r="M759" i="1"/>
  <c r="M777" i="1"/>
  <c r="M794" i="1"/>
  <c r="M809" i="1"/>
  <c r="M827" i="1"/>
  <c r="M844" i="1"/>
  <c r="M859" i="1"/>
  <c r="M877" i="1"/>
  <c r="M894" i="1"/>
  <c r="M908" i="1"/>
  <c r="M921" i="1"/>
  <c r="M936" i="1"/>
  <c r="M948" i="1"/>
  <c r="M960" i="1"/>
  <c r="M974" i="1"/>
  <c r="M986" i="1"/>
  <c r="M998" i="1"/>
  <c r="M1010" i="1"/>
  <c r="M1024" i="1"/>
  <c r="M1034" i="1"/>
  <c r="M1044" i="1"/>
  <c r="M1054" i="1"/>
  <c r="M1064" i="1"/>
  <c r="M1074" i="1"/>
  <c r="M1084" i="1"/>
  <c r="M1094" i="1"/>
  <c r="M1104" i="1"/>
  <c r="M1114" i="1"/>
  <c r="M1124" i="1"/>
  <c r="M1134" i="1"/>
  <c r="M1144" i="1"/>
  <c r="M1154" i="1"/>
  <c r="M1164" i="1"/>
  <c r="M1174" i="1"/>
  <c r="M1184" i="1"/>
  <c r="M1194" i="1"/>
  <c r="M1204" i="1"/>
  <c r="M1214" i="1"/>
  <c r="M1224" i="1"/>
  <c r="M1234" i="1"/>
  <c r="M1244" i="1"/>
  <c r="M1254" i="1"/>
  <c r="M1264" i="1"/>
  <c r="M1274" i="1"/>
  <c r="M1284" i="1"/>
  <c r="M1294" i="1"/>
  <c r="M1304" i="1"/>
  <c r="M1314" i="1"/>
  <c r="M1324" i="1"/>
  <c r="M1334" i="1"/>
  <c r="M1344" i="1"/>
  <c r="M1354" i="1"/>
  <c r="M1364" i="1"/>
  <c r="M1374" i="1"/>
  <c r="M1384" i="1"/>
  <c r="M1394" i="1"/>
  <c r="M1404" i="1"/>
  <c r="M1414" i="1"/>
  <c r="M1424" i="1"/>
  <c r="M1434" i="1"/>
  <c r="M1444" i="1"/>
  <c r="M1454" i="1"/>
  <c r="M1464" i="1"/>
  <c r="M1474" i="1"/>
  <c r="M1484" i="1"/>
  <c r="M1494" i="1"/>
  <c r="M1504" i="1"/>
  <c r="M1514" i="1"/>
  <c r="M1524" i="1"/>
  <c r="M1534" i="1"/>
  <c r="M1544" i="1"/>
  <c r="M1554" i="1"/>
  <c r="M1564" i="1"/>
  <c r="M1574" i="1"/>
  <c r="M1584" i="1"/>
  <c r="M1594" i="1"/>
  <c r="M1604" i="1"/>
  <c r="M1614" i="1"/>
  <c r="M1624" i="1"/>
  <c r="M1634" i="1"/>
  <c r="M1644" i="1"/>
  <c r="M1654" i="1"/>
  <c r="M1664" i="1"/>
  <c r="M1674" i="1"/>
  <c r="M1684" i="1"/>
  <c r="M1694" i="1"/>
  <c r="M1704" i="1"/>
  <c r="M1714" i="1"/>
  <c r="M1724" i="1"/>
  <c r="M1734" i="1"/>
  <c r="M1744" i="1"/>
  <c r="M1754" i="1"/>
  <c r="M1764" i="1"/>
  <c r="M1774" i="1"/>
  <c r="M1784" i="1"/>
  <c r="M1794" i="1"/>
  <c r="L4" i="1"/>
  <c r="L14" i="1"/>
  <c r="L24" i="1"/>
  <c r="L34" i="1"/>
  <c r="L44" i="1"/>
  <c r="L54" i="1"/>
  <c r="L64" i="1"/>
  <c r="L74" i="1"/>
  <c r="L84" i="1"/>
  <c r="L94" i="1"/>
  <c r="L104" i="1"/>
  <c r="L114" i="1"/>
  <c r="L124" i="1"/>
  <c r="L134" i="1"/>
  <c r="L144" i="1"/>
  <c r="L154" i="1"/>
  <c r="L164" i="1"/>
  <c r="L174" i="1"/>
  <c r="L184" i="1"/>
  <c r="L194" i="1"/>
  <c r="L204" i="1"/>
  <c r="L214" i="1"/>
  <c r="L224" i="1"/>
  <c r="L234" i="1"/>
  <c r="L244" i="1"/>
  <c r="L254" i="1"/>
  <c r="L264" i="1"/>
  <c r="L274" i="1"/>
  <c r="L284" i="1"/>
  <c r="L294" i="1"/>
  <c r="L304" i="1"/>
  <c r="L314" i="1"/>
  <c r="L324" i="1"/>
  <c r="L334" i="1"/>
  <c r="L344" i="1"/>
  <c r="L354" i="1"/>
  <c r="L364" i="1"/>
  <c r="L374" i="1"/>
  <c r="L384" i="1"/>
  <c r="L394" i="1"/>
  <c r="L404" i="1"/>
  <c r="L414" i="1"/>
  <c r="L424" i="1"/>
  <c r="L434" i="1"/>
  <c r="L444" i="1"/>
  <c r="L454" i="1"/>
  <c r="L464" i="1"/>
  <c r="L474" i="1"/>
  <c r="L484" i="1"/>
  <c r="L494" i="1"/>
  <c r="L504" i="1"/>
  <c r="L514" i="1"/>
  <c r="L524" i="1"/>
  <c r="L534" i="1"/>
  <c r="L544" i="1"/>
  <c r="L554" i="1"/>
  <c r="L564" i="1"/>
  <c r="L574" i="1"/>
  <c r="L584" i="1"/>
  <c r="L594" i="1"/>
  <c r="L604" i="1"/>
  <c r="L614" i="1"/>
  <c r="L624" i="1"/>
  <c r="L634" i="1"/>
  <c r="L644" i="1"/>
  <c r="L654" i="1"/>
  <c r="L664" i="1"/>
  <c r="L674" i="1"/>
  <c r="L684" i="1"/>
  <c r="L694" i="1"/>
  <c r="L704" i="1"/>
  <c r="L714" i="1"/>
  <c r="L724" i="1"/>
  <c r="L734" i="1"/>
  <c r="L744" i="1"/>
  <c r="L754" i="1"/>
  <c r="L764" i="1"/>
  <c r="L774" i="1"/>
  <c r="L784" i="1"/>
  <c r="L794" i="1"/>
  <c r="L804" i="1"/>
  <c r="L814" i="1"/>
  <c r="L824" i="1"/>
  <c r="L834" i="1"/>
  <c r="L844" i="1"/>
  <c r="L854" i="1"/>
  <c r="L864" i="1"/>
  <c r="L874" i="1"/>
  <c r="L884" i="1"/>
  <c r="L894" i="1"/>
  <c r="L904" i="1"/>
  <c r="L914" i="1"/>
  <c r="L924" i="1"/>
  <c r="L934" i="1"/>
  <c r="L944" i="1"/>
  <c r="L954" i="1"/>
  <c r="L964" i="1"/>
  <c r="L974" i="1"/>
  <c r="L984" i="1"/>
  <c r="L994" i="1"/>
  <c r="L1004" i="1"/>
  <c r="L1014" i="1"/>
  <c r="L1024" i="1"/>
  <c r="L1034" i="1"/>
  <c r="L1044" i="1"/>
  <c r="L1054" i="1"/>
  <c r="L1064" i="1"/>
  <c r="L1074" i="1"/>
  <c r="L1084" i="1"/>
  <c r="L1094" i="1"/>
  <c r="L1104" i="1"/>
  <c r="L1114" i="1"/>
  <c r="L1124" i="1"/>
  <c r="L1134" i="1"/>
  <c r="L1144" i="1"/>
  <c r="L1154" i="1"/>
  <c r="L1164" i="1"/>
  <c r="L1174" i="1"/>
  <c r="L1184" i="1"/>
  <c r="L1194" i="1"/>
  <c r="L1204" i="1"/>
  <c r="L1214" i="1"/>
  <c r="L1224" i="1"/>
  <c r="L1234" i="1"/>
  <c r="L1244" i="1"/>
  <c r="L1254" i="1"/>
  <c r="L1264" i="1"/>
  <c r="L1274" i="1"/>
  <c r="L1284" i="1"/>
  <c r="L1294" i="1"/>
  <c r="L1304" i="1"/>
  <c r="L1314" i="1"/>
  <c r="L1324" i="1"/>
  <c r="L1334" i="1"/>
  <c r="L1344" i="1"/>
  <c r="L1354" i="1"/>
  <c r="L1364" i="1"/>
  <c r="L1374" i="1"/>
  <c r="L1384" i="1"/>
  <c r="L1394" i="1"/>
  <c r="L1404" i="1"/>
  <c r="L1414" i="1"/>
  <c r="L1424" i="1"/>
  <c r="L1434" i="1"/>
  <c r="L1444" i="1"/>
  <c r="L1454" i="1"/>
  <c r="L1464" i="1"/>
  <c r="L1474" i="1"/>
  <c r="L1484" i="1"/>
  <c r="L1494" i="1"/>
  <c r="L1504" i="1"/>
  <c r="L1514" i="1"/>
  <c r="L1524" i="1"/>
  <c r="L1534" i="1"/>
  <c r="L1544" i="1"/>
  <c r="L1554" i="1"/>
  <c r="L1564" i="1"/>
  <c r="L1574" i="1"/>
  <c r="L1584" i="1"/>
  <c r="L1594" i="1"/>
  <c r="L1604" i="1"/>
  <c r="L1614" i="1"/>
  <c r="L1624" i="1"/>
  <c r="L1634" i="1"/>
  <c r="L1644" i="1"/>
  <c r="L1654" i="1"/>
  <c r="L1664" i="1"/>
  <c r="L1674" i="1"/>
  <c r="L1684" i="1"/>
  <c r="L1694" i="1"/>
  <c r="L1704" i="1"/>
  <c r="L1714" i="1"/>
  <c r="L1724" i="1"/>
  <c r="L1734" i="1"/>
  <c r="L1744" i="1"/>
  <c r="L1754" i="1"/>
  <c r="L990" i="1"/>
  <c r="L1090" i="1"/>
  <c r="L1170" i="1"/>
  <c r="L1220" i="1"/>
  <c r="L1270" i="1"/>
  <c r="L1310" i="1"/>
  <c r="L1342" i="1"/>
  <c r="L1378" i="1"/>
  <c r="L1403" i="1"/>
  <c r="L1430" i="1"/>
  <c r="L1453" i="1"/>
  <c r="L1480" i="1"/>
  <c r="L1500" i="1"/>
  <c r="L1520" i="1"/>
  <c r="L1540" i="1"/>
  <c r="L1560" i="1"/>
  <c r="L1577" i="1"/>
  <c r="L1592" i="1"/>
  <c r="L1610" i="1"/>
  <c r="L1627" i="1"/>
  <c r="L1642" i="1"/>
  <c r="L1657" i="1"/>
  <c r="L1671" i="1"/>
  <c r="L1685" i="1"/>
  <c r="L1700" i="1"/>
  <c r="L1713" i="1"/>
  <c r="L1728" i="1"/>
  <c r="L1742" i="1"/>
  <c r="L1757" i="1"/>
  <c r="L1770" i="1"/>
  <c r="L1782" i="1"/>
  <c r="L1794" i="1"/>
  <c r="K7" i="1"/>
  <c r="K20" i="1"/>
  <c r="K32" i="1"/>
  <c r="K44" i="1"/>
  <c r="K57" i="1"/>
  <c r="K70" i="1"/>
  <c r="K82" i="1"/>
  <c r="K93" i="1"/>
  <c r="K104" i="1"/>
  <c r="K115" i="1"/>
  <c r="K127" i="1"/>
  <c r="K138" i="1"/>
  <c r="K149" i="1"/>
  <c r="K160" i="1"/>
  <c r="K171" i="1"/>
  <c r="K182" i="1"/>
  <c r="K193" i="1"/>
  <c r="K204" i="1"/>
  <c r="K215" i="1"/>
  <c r="K227" i="1"/>
  <c r="K238" i="1"/>
  <c r="K249" i="1"/>
  <c r="K260" i="1"/>
  <c r="K271" i="1"/>
  <c r="K282" i="1"/>
  <c r="K293" i="1"/>
  <c r="K304" i="1"/>
  <c r="K315" i="1"/>
  <c r="K327" i="1"/>
  <c r="K338" i="1"/>
  <c r="K349" i="1"/>
  <c r="K360" i="1"/>
  <c r="K371" i="1"/>
  <c r="K382" i="1"/>
  <c r="K393" i="1"/>
  <c r="K404" i="1"/>
  <c r="K415" i="1"/>
  <c r="K427" i="1"/>
  <c r="K438" i="1"/>
  <c r="K449" i="1"/>
  <c r="K460" i="1"/>
  <c r="K470" i="1"/>
  <c r="K480" i="1"/>
  <c r="K490" i="1"/>
  <c r="K500" i="1"/>
  <c r="K510" i="1"/>
  <c r="K520" i="1"/>
  <c r="K530" i="1"/>
  <c r="K540" i="1"/>
  <c r="K550" i="1"/>
  <c r="K560" i="1"/>
  <c r="K570" i="1"/>
  <c r="K580" i="1"/>
  <c r="K590" i="1"/>
  <c r="K600" i="1"/>
  <c r="K610" i="1"/>
  <c r="K620" i="1"/>
  <c r="K630" i="1"/>
  <c r="K640" i="1"/>
  <c r="K650" i="1"/>
  <c r="K660" i="1"/>
  <c r="K670" i="1"/>
  <c r="K680" i="1"/>
  <c r="K690" i="1"/>
  <c r="K700" i="1"/>
  <c r="K710" i="1"/>
  <c r="K720" i="1"/>
  <c r="K730" i="1"/>
  <c r="K740" i="1"/>
  <c r="K750" i="1"/>
  <c r="K760" i="1"/>
  <c r="K770" i="1"/>
  <c r="K780" i="1"/>
  <c r="K790" i="1"/>
  <c r="K800" i="1"/>
  <c r="K810" i="1"/>
  <c r="K820" i="1"/>
  <c r="K830" i="1"/>
  <c r="K840" i="1"/>
  <c r="K850" i="1"/>
  <c r="K860" i="1"/>
  <c r="K870" i="1"/>
  <c r="K880" i="1"/>
  <c r="K890" i="1"/>
  <c r="K900" i="1"/>
  <c r="K910" i="1"/>
  <c r="K920" i="1"/>
  <c r="K930" i="1"/>
  <c r="K940" i="1"/>
  <c r="K950" i="1"/>
  <c r="K960" i="1"/>
  <c r="K970" i="1"/>
  <c r="K980" i="1"/>
  <c r="K990" i="1"/>
  <c r="K1000" i="1"/>
  <c r="K1010" i="1"/>
  <c r="K1020" i="1"/>
  <c r="K1030" i="1"/>
  <c r="K1040" i="1"/>
  <c r="K1050" i="1"/>
  <c r="K1060" i="1"/>
  <c r="K1070" i="1"/>
  <c r="K1080" i="1"/>
  <c r="K1090" i="1"/>
  <c r="K1100" i="1"/>
  <c r="K1110" i="1"/>
  <c r="K1120" i="1"/>
  <c r="K1130" i="1"/>
  <c r="K1140" i="1"/>
  <c r="K1150" i="1"/>
  <c r="K1160" i="1"/>
  <c r="K1170" i="1"/>
  <c r="K1180" i="1"/>
  <c r="K1190" i="1"/>
  <c r="K1200" i="1"/>
  <c r="K1210" i="1"/>
  <c r="K1220" i="1"/>
  <c r="K1230" i="1"/>
  <c r="K1240" i="1"/>
  <c r="K1250" i="1"/>
  <c r="K1260" i="1"/>
  <c r="K1270" i="1"/>
  <c r="K1280" i="1"/>
  <c r="K1290" i="1"/>
  <c r="K1300" i="1"/>
  <c r="K1310" i="1"/>
  <c r="K1320" i="1"/>
  <c r="K1330" i="1"/>
  <c r="K1340" i="1"/>
  <c r="K1350" i="1"/>
  <c r="K1360" i="1"/>
  <c r="K1370" i="1"/>
  <c r="K1380" i="1"/>
  <c r="K1390" i="1"/>
  <c r="K1400" i="1"/>
  <c r="K1410" i="1"/>
  <c r="K1420" i="1"/>
  <c r="K1430" i="1"/>
  <c r="K1440" i="1"/>
  <c r="K1450" i="1"/>
  <c r="K1460" i="1"/>
  <c r="K1470" i="1"/>
  <c r="K1480" i="1"/>
  <c r="K1490" i="1"/>
  <c r="K1500" i="1"/>
  <c r="K1510" i="1"/>
  <c r="K1520" i="1"/>
  <c r="K1530" i="1"/>
  <c r="K1540" i="1"/>
  <c r="K1550" i="1"/>
  <c r="K1560" i="1"/>
  <c r="K1570" i="1"/>
  <c r="K1580" i="1"/>
  <c r="K1590" i="1"/>
  <c r="K1600" i="1"/>
  <c r="K1610" i="1"/>
  <c r="K1620" i="1"/>
  <c r="K1630" i="1"/>
  <c r="K1640" i="1"/>
  <c r="K1650" i="1"/>
  <c r="K1660" i="1"/>
  <c r="K1670" i="1"/>
  <c r="K1680" i="1"/>
  <c r="K1690" i="1"/>
  <c r="K1700" i="1"/>
  <c r="K1710" i="1"/>
  <c r="K1720" i="1"/>
  <c r="K1730" i="1"/>
  <c r="K1740" i="1"/>
  <c r="K1750" i="1"/>
  <c r="K1760" i="1"/>
  <c r="K1770" i="1"/>
  <c r="K1780" i="1"/>
  <c r="K1790" i="1"/>
  <c r="K1800" i="1"/>
  <c r="J10" i="1"/>
  <c r="J20" i="1"/>
  <c r="J30" i="1"/>
  <c r="J40" i="1"/>
  <c r="J50" i="1"/>
  <c r="J60" i="1"/>
  <c r="J70" i="1"/>
  <c r="J80" i="1"/>
  <c r="J90" i="1"/>
  <c r="J100" i="1"/>
  <c r="J110" i="1"/>
  <c r="J120" i="1"/>
  <c r="J130" i="1"/>
  <c r="J140" i="1"/>
  <c r="J150" i="1"/>
  <c r="J160" i="1"/>
  <c r="J170" i="1"/>
  <c r="J180" i="1"/>
  <c r="J190" i="1"/>
  <c r="J200" i="1"/>
  <c r="J210" i="1"/>
  <c r="J220" i="1"/>
  <c r="J230" i="1"/>
  <c r="J240" i="1"/>
  <c r="J250" i="1"/>
  <c r="J260" i="1"/>
  <c r="J270" i="1"/>
  <c r="J280" i="1"/>
  <c r="J290" i="1"/>
  <c r="J300" i="1"/>
  <c r="J310" i="1"/>
  <c r="J320" i="1"/>
  <c r="J330" i="1"/>
  <c r="J340" i="1"/>
  <c r="J350" i="1"/>
  <c r="J360" i="1"/>
  <c r="J370" i="1"/>
  <c r="J380" i="1"/>
  <c r="J390" i="1"/>
  <c r="J400" i="1"/>
  <c r="J410" i="1"/>
  <c r="J420" i="1"/>
  <c r="J430" i="1"/>
  <c r="J440" i="1"/>
  <c r="J450" i="1"/>
  <c r="J460" i="1"/>
  <c r="J470" i="1"/>
  <c r="J480" i="1"/>
  <c r="J490" i="1"/>
  <c r="J500" i="1"/>
  <c r="J510" i="1"/>
  <c r="J520" i="1"/>
  <c r="J530" i="1"/>
  <c r="J540" i="1"/>
  <c r="J550" i="1"/>
  <c r="J560" i="1"/>
  <c r="J570" i="1"/>
  <c r="J580" i="1"/>
  <c r="J590" i="1"/>
  <c r="J600" i="1"/>
  <c r="J610" i="1"/>
  <c r="J620" i="1"/>
  <c r="J630" i="1"/>
  <c r="J640" i="1"/>
  <c r="J650" i="1"/>
  <c r="J660" i="1"/>
  <c r="J670" i="1"/>
  <c r="J680" i="1"/>
  <c r="J690" i="1"/>
  <c r="J700" i="1"/>
  <c r="J710" i="1"/>
  <c r="J720" i="1"/>
  <c r="J730" i="1"/>
  <c r="J740" i="1"/>
  <c r="J750" i="1"/>
  <c r="J760" i="1"/>
  <c r="J770" i="1"/>
  <c r="J780" i="1"/>
  <c r="J790" i="1"/>
  <c r="J800" i="1"/>
  <c r="J810" i="1"/>
  <c r="J820" i="1"/>
  <c r="J830" i="1"/>
  <c r="J840" i="1"/>
  <c r="J850" i="1"/>
  <c r="J860" i="1"/>
  <c r="J870" i="1"/>
  <c r="J880" i="1"/>
  <c r="J890" i="1"/>
  <c r="J900" i="1"/>
  <c r="J910" i="1"/>
  <c r="J920" i="1"/>
  <c r="J930" i="1"/>
  <c r="J940" i="1"/>
  <c r="J950" i="1"/>
  <c r="J960" i="1"/>
  <c r="J970" i="1"/>
  <c r="J980" i="1"/>
  <c r="J990" i="1"/>
  <c r="J1000" i="1"/>
  <c r="J1010" i="1"/>
  <c r="J1020" i="1"/>
  <c r="J1030" i="1"/>
  <c r="J1040" i="1"/>
  <c r="J1050" i="1"/>
  <c r="J1060" i="1"/>
  <c r="J1070" i="1"/>
  <c r="J1080" i="1"/>
  <c r="J1090" i="1"/>
  <c r="J1100" i="1"/>
  <c r="J1110" i="1"/>
  <c r="J1120" i="1"/>
  <c r="J1130" i="1"/>
  <c r="J1140" i="1"/>
  <c r="J1150" i="1"/>
  <c r="J1160" i="1"/>
  <c r="J1170" i="1"/>
  <c r="J1180" i="1"/>
  <c r="J1190" i="1"/>
  <c r="J1200" i="1"/>
  <c r="J1210" i="1"/>
  <c r="J1220" i="1"/>
  <c r="J1230" i="1"/>
  <c r="J1240" i="1"/>
  <c r="J1250" i="1"/>
  <c r="J1260" i="1"/>
  <c r="J1270" i="1"/>
  <c r="J1280" i="1"/>
  <c r="J1290" i="1"/>
  <c r="J1300" i="1"/>
  <c r="J1310" i="1"/>
  <c r="J1320" i="1"/>
  <c r="J1330" i="1"/>
  <c r="J1340" i="1"/>
  <c r="J1350" i="1"/>
  <c r="J1360" i="1"/>
  <c r="J1370" i="1"/>
  <c r="J1380" i="1"/>
  <c r="J1390" i="1"/>
  <c r="J1400" i="1"/>
  <c r="J1410" i="1"/>
  <c r="J1420" i="1"/>
  <c r="J1430" i="1"/>
  <c r="J1440" i="1"/>
  <c r="J1450" i="1"/>
  <c r="J1460" i="1"/>
  <c r="J1470" i="1"/>
  <c r="L1000" i="1"/>
  <c r="L1100" i="1"/>
  <c r="L1172" i="1"/>
  <c r="L1222" i="1"/>
  <c r="L1272" i="1"/>
  <c r="L1312" i="1"/>
  <c r="L1348" i="1"/>
  <c r="L1380" i="1"/>
  <c r="L1408" i="1"/>
  <c r="L1432" i="1"/>
  <c r="L1458" i="1"/>
  <c r="L1482" i="1"/>
  <c r="L1502" i="1"/>
  <c r="L1522" i="1"/>
  <c r="L1542" i="1"/>
  <c r="L1561" i="1"/>
  <c r="L1578" i="1"/>
  <c r="L1593" i="1"/>
  <c r="L1611" i="1"/>
  <c r="L1628" i="1"/>
  <c r="L1643" i="1"/>
  <c r="L1658" i="1"/>
  <c r="L1672" i="1"/>
  <c r="L1687" i="1"/>
  <c r="L1701" i="1"/>
  <c r="L1715" i="1"/>
  <c r="L1730" i="1"/>
  <c r="L1743" i="1"/>
  <c r="L1758" i="1"/>
  <c r="L1771" i="1"/>
  <c r="L1783" i="1"/>
  <c r="L1795" i="1"/>
  <c r="K8" i="1"/>
  <c r="K21" i="1"/>
  <c r="K33" i="1"/>
  <c r="K45" i="1"/>
  <c r="K58" i="1"/>
  <c r="K71" i="1"/>
  <c r="K83" i="1"/>
  <c r="K94" i="1"/>
  <c r="K105" i="1"/>
  <c r="K117" i="1"/>
  <c r="K128" i="1"/>
  <c r="K139" i="1"/>
  <c r="K150" i="1"/>
  <c r="K161" i="1"/>
  <c r="K172" i="1"/>
  <c r="K183" i="1"/>
  <c r="K194" i="1"/>
  <c r="K205" i="1"/>
  <c r="K217" i="1"/>
  <c r="K228" i="1"/>
  <c r="K239" i="1"/>
  <c r="K250" i="1"/>
  <c r="K261" i="1"/>
  <c r="K272" i="1"/>
  <c r="K283" i="1"/>
  <c r="K294" i="1"/>
  <c r="K305" i="1"/>
  <c r="K317" i="1"/>
  <c r="K328" i="1"/>
  <c r="K339" i="1"/>
  <c r="K350" i="1"/>
  <c r="K361" i="1"/>
  <c r="K372" i="1"/>
  <c r="K383" i="1"/>
  <c r="K394" i="1"/>
  <c r="K405" i="1"/>
  <c r="K417" i="1"/>
  <c r="K428" i="1"/>
  <c r="K439" i="1"/>
  <c r="K450" i="1"/>
  <c r="K461" i="1"/>
  <c r="K471" i="1"/>
  <c r="K481" i="1"/>
  <c r="K491" i="1"/>
  <c r="K501" i="1"/>
  <c r="K511" i="1"/>
  <c r="K521" i="1"/>
  <c r="K531" i="1"/>
  <c r="K541" i="1"/>
  <c r="K551" i="1"/>
  <c r="K561" i="1"/>
  <c r="K571" i="1"/>
  <c r="K581" i="1"/>
  <c r="K591" i="1"/>
  <c r="K601" i="1"/>
  <c r="K611" i="1"/>
  <c r="K621" i="1"/>
  <c r="K631" i="1"/>
  <c r="K641" i="1"/>
  <c r="K651" i="1"/>
  <c r="K661" i="1"/>
  <c r="K671" i="1"/>
  <c r="K681" i="1"/>
  <c r="K691" i="1"/>
  <c r="K701" i="1"/>
  <c r="K711" i="1"/>
  <c r="K721" i="1"/>
  <c r="K731" i="1"/>
  <c r="K741" i="1"/>
  <c r="K751" i="1"/>
  <c r="K761" i="1"/>
  <c r="K771" i="1"/>
  <c r="K781" i="1"/>
  <c r="K791" i="1"/>
  <c r="K801" i="1"/>
  <c r="K811" i="1"/>
  <c r="K821" i="1"/>
  <c r="K831" i="1"/>
  <c r="K841" i="1"/>
  <c r="K851" i="1"/>
  <c r="K861" i="1"/>
  <c r="K871" i="1"/>
  <c r="K881" i="1"/>
  <c r="K891" i="1"/>
  <c r="K901" i="1"/>
  <c r="K911" i="1"/>
  <c r="K921" i="1"/>
  <c r="K931" i="1"/>
  <c r="K941" i="1"/>
  <c r="K951" i="1"/>
  <c r="K961" i="1"/>
  <c r="K971" i="1"/>
  <c r="K981" i="1"/>
  <c r="K991" i="1"/>
  <c r="K1001" i="1"/>
  <c r="K1011" i="1"/>
  <c r="K1021" i="1"/>
  <c r="K1031" i="1"/>
  <c r="K1041" i="1"/>
  <c r="K1051" i="1"/>
  <c r="K1061" i="1"/>
  <c r="K1071" i="1"/>
  <c r="K1081" i="1"/>
  <c r="K1091" i="1"/>
  <c r="K1101" i="1"/>
  <c r="K1111" i="1"/>
  <c r="K1121" i="1"/>
  <c r="K1131" i="1"/>
  <c r="K1141" i="1"/>
  <c r="K1151" i="1"/>
  <c r="K1161" i="1"/>
  <c r="K1171" i="1"/>
  <c r="K1181" i="1"/>
  <c r="K1191" i="1"/>
  <c r="K1201" i="1"/>
  <c r="K1211" i="1"/>
  <c r="K1221" i="1"/>
  <c r="K1231" i="1"/>
  <c r="K1241" i="1"/>
  <c r="K1251" i="1"/>
  <c r="K1261" i="1"/>
  <c r="K1271" i="1"/>
  <c r="K1281" i="1"/>
  <c r="K1291" i="1"/>
  <c r="K1301" i="1"/>
  <c r="K1311" i="1"/>
  <c r="K1321" i="1"/>
  <c r="K1331" i="1"/>
  <c r="K1341" i="1"/>
  <c r="K1351" i="1"/>
  <c r="K1361" i="1"/>
  <c r="K1371" i="1"/>
  <c r="K1381" i="1"/>
  <c r="K1391" i="1"/>
  <c r="K1401" i="1"/>
  <c r="K1411" i="1"/>
  <c r="K1421" i="1"/>
  <c r="K1431" i="1"/>
  <c r="K1441" i="1"/>
  <c r="K1451" i="1"/>
  <c r="K1461" i="1"/>
  <c r="K1471" i="1"/>
  <c r="K1481" i="1"/>
  <c r="K1491" i="1"/>
  <c r="K1501" i="1"/>
  <c r="K1511" i="1"/>
  <c r="K1521" i="1"/>
  <c r="K1531" i="1"/>
  <c r="K1541" i="1"/>
  <c r="K1551" i="1"/>
  <c r="K1561" i="1"/>
  <c r="K1571" i="1"/>
  <c r="K1581" i="1"/>
  <c r="K1591" i="1"/>
  <c r="K1601" i="1"/>
  <c r="K1611" i="1"/>
  <c r="K1621" i="1"/>
  <c r="K1631" i="1"/>
  <c r="K1641" i="1"/>
  <c r="K1651" i="1"/>
  <c r="K1661" i="1"/>
  <c r="K1671" i="1"/>
  <c r="K1681" i="1"/>
  <c r="K1691" i="1"/>
  <c r="K1701" i="1"/>
  <c r="K1711" i="1"/>
  <c r="K1721" i="1"/>
  <c r="K1731" i="1"/>
  <c r="K1741" i="1"/>
  <c r="K1751" i="1"/>
  <c r="K1761" i="1"/>
  <c r="K1771" i="1"/>
  <c r="K1781" i="1"/>
  <c r="K1791" i="1"/>
  <c r="K1801" i="1"/>
  <c r="J11" i="1"/>
  <c r="J21" i="1"/>
  <c r="J31" i="1"/>
  <c r="J41" i="1"/>
  <c r="J51" i="1"/>
  <c r="J61" i="1"/>
  <c r="J71" i="1"/>
  <c r="J81" i="1"/>
  <c r="J91" i="1"/>
  <c r="J101" i="1"/>
  <c r="J111" i="1"/>
  <c r="J121" i="1"/>
  <c r="J131" i="1"/>
  <c r="J141" i="1"/>
  <c r="J151" i="1"/>
  <c r="J161" i="1"/>
  <c r="J171" i="1"/>
  <c r="J181" i="1"/>
  <c r="J191" i="1"/>
  <c r="J201" i="1"/>
  <c r="J211" i="1"/>
  <c r="J221" i="1"/>
  <c r="J231" i="1"/>
  <c r="J241" i="1"/>
  <c r="J251" i="1"/>
  <c r="J261" i="1"/>
  <c r="J271" i="1"/>
  <c r="J281" i="1"/>
  <c r="J291" i="1"/>
  <c r="J301" i="1"/>
  <c r="J311" i="1"/>
  <c r="J321" i="1"/>
  <c r="J331" i="1"/>
  <c r="J341" i="1"/>
  <c r="J351" i="1"/>
  <c r="J361" i="1"/>
  <c r="J371" i="1"/>
  <c r="J381" i="1"/>
  <c r="J391" i="1"/>
  <c r="J401" i="1"/>
  <c r="J411" i="1"/>
  <c r="J421" i="1"/>
  <c r="J431" i="1"/>
  <c r="J441" i="1"/>
  <c r="J451" i="1"/>
  <c r="J461" i="1"/>
  <c r="J471" i="1"/>
  <c r="J481" i="1"/>
  <c r="J491" i="1"/>
  <c r="J501" i="1"/>
  <c r="J511" i="1"/>
  <c r="J521" i="1"/>
  <c r="J531" i="1"/>
  <c r="J541" i="1"/>
  <c r="J551" i="1"/>
  <c r="J561" i="1"/>
  <c r="J571" i="1"/>
  <c r="J581" i="1"/>
  <c r="J591" i="1"/>
  <c r="J601" i="1"/>
  <c r="J611" i="1"/>
  <c r="J621" i="1"/>
  <c r="J631" i="1"/>
  <c r="J641" i="1"/>
  <c r="J651" i="1"/>
  <c r="J661" i="1"/>
  <c r="J671" i="1"/>
  <c r="J681" i="1"/>
  <c r="J691" i="1"/>
  <c r="J701" i="1"/>
  <c r="J711" i="1"/>
  <c r="J721" i="1"/>
  <c r="J731" i="1"/>
  <c r="J741" i="1"/>
  <c r="J751" i="1"/>
  <c r="J761" i="1"/>
  <c r="J771" i="1"/>
  <c r="J781" i="1"/>
  <c r="J791" i="1"/>
  <c r="J801" i="1"/>
  <c r="J811" i="1"/>
  <c r="J821" i="1"/>
  <c r="J831" i="1"/>
  <c r="J841" i="1"/>
  <c r="J851" i="1"/>
  <c r="J861" i="1"/>
  <c r="J871" i="1"/>
  <c r="J881" i="1"/>
  <c r="J891" i="1"/>
  <c r="J901" i="1"/>
  <c r="J911" i="1"/>
  <c r="J921" i="1"/>
  <c r="J931" i="1"/>
  <c r="J941" i="1"/>
  <c r="J951" i="1"/>
  <c r="J961" i="1"/>
  <c r="J971" i="1"/>
  <c r="J981" i="1"/>
  <c r="J991" i="1"/>
  <c r="J1001" i="1"/>
  <c r="J1011" i="1"/>
  <c r="J1021" i="1"/>
  <c r="J1031" i="1"/>
  <c r="J1041" i="1"/>
  <c r="J1051" i="1"/>
  <c r="J1061" i="1"/>
  <c r="J1071" i="1"/>
  <c r="J1081" i="1"/>
  <c r="J1091" i="1"/>
  <c r="J1101" i="1"/>
  <c r="J1111" i="1"/>
  <c r="J1121" i="1"/>
  <c r="J1131" i="1"/>
  <c r="J1141" i="1"/>
  <c r="J1151" i="1"/>
  <c r="J1161" i="1"/>
  <c r="J1171" i="1"/>
  <c r="J1181" i="1"/>
  <c r="J1191" i="1"/>
  <c r="J1201" i="1"/>
  <c r="J1211" i="1"/>
  <c r="J1221" i="1"/>
  <c r="J1231" i="1"/>
  <c r="J1241" i="1"/>
  <c r="J1251" i="1"/>
  <c r="J1261" i="1"/>
  <c r="J1271" i="1"/>
  <c r="J1281" i="1"/>
  <c r="J1291" i="1"/>
  <c r="J1301" i="1"/>
  <c r="J1311" i="1"/>
  <c r="J1321" i="1"/>
  <c r="J1331" i="1"/>
  <c r="J1341" i="1"/>
  <c r="J1351" i="1"/>
  <c r="J1361" i="1"/>
  <c r="J1371" i="1"/>
  <c r="J1381" i="1"/>
  <c r="J1391" i="1"/>
  <c r="J1401" i="1"/>
  <c r="J1411" i="1"/>
  <c r="J1421" i="1"/>
  <c r="J1431" i="1"/>
  <c r="J1441" i="1"/>
  <c r="J1451" i="1"/>
  <c r="J1461" i="1"/>
  <c r="J1471" i="1"/>
  <c r="J1481" i="1"/>
  <c r="J1491" i="1"/>
  <c r="J1501" i="1"/>
  <c r="J1511" i="1"/>
  <c r="J1521" i="1"/>
  <c r="J1531" i="1"/>
  <c r="J1541" i="1"/>
  <c r="L1010" i="1"/>
  <c r="L1110" i="1"/>
  <c r="L1180" i="1"/>
  <c r="L1230" i="1"/>
  <c r="L1280" i="1"/>
  <c r="L1318" i="1"/>
  <c r="L1350" i="1"/>
  <c r="L1382" i="1"/>
  <c r="L1410" i="1"/>
  <c r="L1433" i="1"/>
  <c r="L1460" i="1"/>
  <c r="L1483" i="1"/>
  <c r="L1503" i="1"/>
  <c r="L1523" i="1"/>
  <c r="L1543" i="1"/>
  <c r="L1562" i="1"/>
  <c r="L1580" i="1"/>
  <c r="L1597" i="1"/>
  <c r="L1612" i="1"/>
  <c r="L1630" i="1"/>
  <c r="L1645" i="1"/>
  <c r="L1660" i="1"/>
  <c r="L1673" i="1"/>
  <c r="L1688" i="1"/>
  <c r="L1702" i="1"/>
  <c r="L1717" i="1"/>
  <c r="L1731" i="1"/>
  <c r="L1745" i="1"/>
  <c r="L1760" i="1"/>
  <c r="L1772" i="1"/>
  <c r="L1784" i="1"/>
  <c r="L1797" i="1"/>
  <c r="K10" i="1"/>
  <c r="K22" i="1"/>
  <c r="K34" i="1"/>
  <c r="K47" i="1"/>
  <c r="K60" i="1"/>
  <c r="K72" i="1"/>
  <c r="K84" i="1"/>
  <c r="K95" i="1"/>
  <c r="K107" i="1"/>
  <c r="K118" i="1"/>
  <c r="K129" i="1"/>
  <c r="K140" i="1"/>
  <c r="K151" i="1"/>
  <c r="K162" i="1"/>
  <c r="K173" i="1"/>
  <c r="K184" i="1"/>
  <c r="K195" i="1"/>
  <c r="K207" i="1"/>
  <c r="K218" i="1"/>
  <c r="K229" i="1"/>
  <c r="K240" i="1"/>
  <c r="K251" i="1"/>
  <c r="K262" i="1"/>
  <c r="K273" i="1"/>
  <c r="K284" i="1"/>
  <c r="K295" i="1"/>
  <c r="K307" i="1"/>
  <c r="K318" i="1"/>
  <c r="K329" i="1"/>
  <c r="K340" i="1"/>
  <c r="K351" i="1"/>
  <c r="K362" i="1"/>
  <c r="K373" i="1"/>
  <c r="K384" i="1"/>
  <c r="K395" i="1"/>
  <c r="K407" i="1"/>
  <c r="K418" i="1"/>
  <c r="K429" i="1"/>
  <c r="K440" i="1"/>
  <c r="K451" i="1"/>
  <c r="K462" i="1"/>
  <c r="K472" i="1"/>
  <c r="K482" i="1"/>
  <c r="K492" i="1"/>
  <c r="K502" i="1"/>
  <c r="K512" i="1"/>
  <c r="K522" i="1"/>
  <c r="K532" i="1"/>
  <c r="K542" i="1"/>
  <c r="K552" i="1"/>
  <c r="K562" i="1"/>
  <c r="K572" i="1"/>
  <c r="K582" i="1"/>
  <c r="K592" i="1"/>
  <c r="K602" i="1"/>
  <c r="K612" i="1"/>
  <c r="K622" i="1"/>
  <c r="K632" i="1"/>
  <c r="K642" i="1"/>
  <c r="K652" i="1"/>
  <c r="K662" i="1"/>
  <c r="K672" i="1"/>
  <c r="K682" i="1"/>
  <c r="K692" i="1"/>
  <c r="K702" i="1"/>
  <c r="K712" i="1"/>
  <c r="K722" i="1"/>
  <c r="K732" i="1"/>
  <c r="K742" i="1"/>
  <c r="K752" i="1"/>
  <c r="K762" i="1"/>
  <c r="K772" i="1"/>
  <c r="K782" i="1"/>
  <c r="K792" i="1"/>
  <c r="K802" i="1"/>
  <c r="K812" i="1"/>
  <c r="K822" i="1"/>
  <c r="K832" i="1"/>
  <c r="K842" i="1"/>
  <c r="K852" i="1"/>
  <c r="K862" i="1"/>
  <c r="K872" i="1"/>
  <c r="K882" i="1"/>
  <c r="K892" i="1"/>
  <c r="K902" i="1"/>
  <c r="K912" i="1"/>
  <c r="K922" i="1"/>
  <c r="K932" i="1"/>
  <c r="K942" i="1"/>
  <c r="K952" i="1"/>
  <c r="K962" i="1"/>
  <c r="K972" i="1"/>
  <c r="K982" i="1"/>
  <c r="K992" i="1"/>
  <c r="K1002" i="1"/>
  <c r="K1012" i="1"/>
  <c r="K1022" i="1"/>
  <c r="K1032" i="1"/>
  <c r="K1042" i="1"/>
  <c r="K1052" i="1"/>
  <c r="K1062" i="1"/>
  <c r="K1072" i="1"/>
  <c r="K1082" i="1"/>
  <c r="K1092" i="1"/>
  <c r="K1102" i="1"/>
  <c r="K1112" i="1"/>
  <c r="K1122" i="1"/>
  <c r="K1132" i="1"/>
  <c r="K1142" i="1"/>
  <c r="K1152" i="1"/>
  <c r="K1162" i="1"/>
  <c r="K1172" i="1"/>
  <c r="K1182" i="1"/>
  <c r="K1192" i="1"/>
  <c r="K1202" i="1"/>
  <c r="K1212" i="1"/>
  <c r="K1222" i="1"/>
  <c r="K1232" i="1"/>
  <c r="K1242" i="1"/>
  <c r="K1252" i="1"/>
  <c r="K1262" i="1"/>
  <c r="K1272" i="1"/>
  <c r="K1282" i="1"/>
  <c r="K1292" i="1"/>
  <c r="K1302" i="1"/>
  <c r="K1312" i="1"/>
  <c r="K1322" i="1"/>
  <c r="K1332" i="1"/>
  <c r="K1342" i="1"/>
  <c r="K1352" i="1"/>
  <c r="K1362" i="1"/>
  <c r="K1372" i="1"/>
  <c r="K1382" i="1"/>
  <c r="K1392" i="1"/>
  <c r="K1402" i="1"/>
  <c r="K1412" i="1"/>
  <c r="K1422" i="1"/>
  <c r="K1432" i="1"/>
  <c r="K1442" i="1"/>
  <c r="K1452" i="1"/>
  <c r="K1462" i="1"/>
  <c r="K1472" i="1"/>
  <c r="K1482" i="1"/>
  <c r="K1492" i="1"/>
  <c r="K1502" i="1"/>
  <c r="K1512" i="1"/>
  <c r="K1522" i="1"/>
  <c r="K1532" i="1"/>
  <c r="K1542" i="1"/>
  <c r="K1552" i="1"/>
  <c r="K1562" i="1"/>
  <c r="K1572" i="1"/>
  <c r="K1582" i="1"/>
  <c r="K1592" i="1"/>
  <c r="K1602" i="1"/>
  <c r="K1612" i="1"/>
  <c r="K1622" i="1"/>
  <c r="K1632" i="1"/>
  <c r="K1642" i="1"/>
  <c r="K1652" i="1"/>
  <c r="K1662" i="1"/>
  <c r="K1672" i="1"/>
  <c r="K1682" i="1"/>
  <c r="K1692" i="1"/>
  <c r="K1702" i="1"/>
  <c r="K1712" i="1"/>
  <c r="K1722" i="1"/>
  <c r="K1732" i="1"/>
  <c r="K1742" i="1"/>
  <c r="K1752" i="1"/>
  <c r="K1762" i="1"/>
  <c r="K1772" i="1"/>
  <c r="K1782" i="1"/>
  <c r="K1792" i="1"/>
  <c r="K1802" i="1"/>
  <c r="J12" i="1"/>
  <c r="J22" i="1"/>
  <c r="J32" i="1"/>
  <c r="J42" i="1"/>
  <c r="J52" i="1"/>
  <c r="J62" i="1"/>
  <c r="J72" i="1"/>
  <c r="J82" i="1"/>
  <c r="J92" i="1"/>
  <c r="J102" i="1"/>
  <c r="J112" i="1"/>
  <c r="J122" i="1"/>
  <c r="J132" i="1"/>
  <c r="J142" i="1"/>
  <c r="J152" i="1"/>
  <c r="J162" i="1"/>
  <c r="J172" i="1"/>
  <c r="J182" i="1"/>
  <c r="J192" i="1"/>
  <c r="J202" i="1"/>
  <c r="J212" i="1"/>
  <c r="J222" i="1"/>
  <c r="J232" i="1"/>
  <c r="J242" i="1"/>
  <c r="J252" i="1"/>
  <c r="J262" i="1"/>
  <c r="J272" i="1"/>
  <c r="J282" i="1"/>
  <c r="J292" i="1"/>
  <c r="J302" i="1"/>
  <c r="J312" i="1"/>
  <c r="J322" i="1"/>
  <c r="J332" i="1"/>
  <c r="J342" i="1"/>
  <c r="J352" i="1"/>
  <c r="J362" i="1"/>
  <c r="J372" i="1"/>
  <c r="J382" i="1"/>
  <c r="J392" i="1"/>
  <c r="J402" i="1"/>
  <c r="J412" i="1"/>
  <c r="J422" i="1"/>
  <c r="J432" i="1"/>
  <c r="J442" i="1"/>
  <c r="J452" i="1"/>
  <c r="J462" i="1"/>
  <c r="J472" i="1"/>
  <c r="J482" i="1"/>
  <c r="J492" i="1"/>
  <c r="J502" i="1"/>
  <c r="J512" i="1"/>
  <c r="J522" i="1"/>
  <c r="J532" i="1"/>
  <c r="J542" i="1"/>
  <c r="J552" i="1"/>
  <c r="J562" i="1"/>
  <c r="J572" i="1"/>
  <c r="J582" i="1"/>
  <c r="J592" i="1"/>
  <c r="J602" i="1"/>
  <c r="J612" i="1"/>
  <c r="J622" i="1"/>
  <c r="J632" i="1"/>
  <c r="J642" i="1"/>
  <c r="J652" i="1"/>
  <c r="J662" i="1"/>
  <c r="J672" i="1"/>
  <c r="J682" i="1"/>
  <c r="J692" i="1"/>
  <c r="J702" i="1"/>
  <c r="J712" i="1"/>
  <c r="J722" i="1"/>
  <c r="J732" i="1"/>
  <c r="J742" i="1"/>
  <c r="J752" i="1"/>
  <c r="J762" i="1"/>
  <c r="J772" i="1"/>
  <c r="J782" i="1"/>
  <c r="J792" i="1"/>
  <c r="J802" i="1"/>
  <c r="J812" i="1"/>
  <c r="J822" i="1"/>
  <c r="J832" i="1"/>
  <c r="J842" i="1"/>
  <c r="J852" i="1"/>
  <c r="J862" i="1"/>
  <c r="J872" i="1"/>
  <c r="J882" i="1"/>
  <c r="J892" i="1"/>
  <c r="J902" i="1"/>
  <c r="J912" i="1"/>
  <c r="J922" i="1"/>
  <c r="J932" i="1"/>
  <c r="J942" i="1"/>
  <c r="J952" i="1"/>
  <c r="J962" i="1"/>
  <c r="J972" i="1"/>
  <c r="J982" i="1"/>
  <c r="J992" i="1"/>
  <c r="J1002" i="1"/>
  <c r="J1012" i="1"/>
  <c r="J1022" i="1"/>
  <c r="J1032" i="1"/>
  <c r="J1042" i="1"/>
  <c r="J1052" i="1"/>
  <c r="J1062" i="1"/>
  <c r="J1072" i="1"/>
  <c r="J1082" i="1"/>
  <c r="J1092" i="1"/>
  <c r="J1102" i="1"/>
  <c r="J1112" i="1"/>
  <c r="J1122" i="1"/>
  <c r="J1132" i="1"/>
  <c r="J1142" i="1"/>
  <c r="J1152" i="1"/>
  <c r="J1162" i="1"/>
  <c r="J1172" i="1"/>
  <c r="J1182" i="1"/>
  <c r="J1192" i="1"/>
  <c r="J1202" i="1"/>
  <c r="J1212" i="1"/>
  <c r="J1222" i="1"/>
  <c r="J1232" i="1"/>
  <c r="J1242" i="1"/>
  <c r="J1252" i="1"/>
  <c r="L1020" i="1"/>
  <c r="L1120" i="1"/>
  <c r="L1182" i="1"/>
  <c r="L1232" i="1"/>
  <c r="L1282" i="1"/>
  <c r="L1320" i="1"/>
  <c r="L1352" i="1"/>
  <c r="L1388" i="1"/>
  <c r="L1412" i="1"/>
  <c r="L1438" i="1"/>
  <c r="L1462" i="1"/>
  <c r="L1487" i="1"/>
  <c r="L1507" i="1"/>
  <c r="L1527" i="1"/>
  <c r="L1547" i="1"/>
  <c r="L1563" i="1"/>
  <c r="L1581" i="1"/>
  <c r="L1598" i="1"/>
  <c r="L1613" i="1"/>
  <c r="L1631" i="1"/>
  <c r="L1647" i="1"/>
  <c r="L1661" i="1"/>
  <c r="L1675" i="1"/>
  <c r="L1690" i="1"/>
  <c r="L1703" i="1"/>
  <c r="L1718" i="1"/>
  <c r="L1732" i="1"/>
  <c r="L1747" i="1"/>
  <c r="L1761" i="1"/>
  <c r="L1773" i="1"/>
  <c r="L1785" i="1"/>
  <c r="L1798" i="1"/>
  <c r="K11" i="1"/>
  <c r="K23" i="1"/>
  <c r="K35" i="1"/>
  <c r="K48" i="1"/>
  <c r="K61" i="1"/>
  <c r="K73" i="1"/>
  <c r="K85" i="1"/>
  <c r="K97" i="1"/>
  <c r="K108" i="1"/>
  <c r="K119" i="1"/>
  <c r="K130" i="1"/>
  <c r="K141" i="1"/>
  <c r="K152" i="1"/>
  <c r="K163" i="1"/>
  <c r="K174" i="1"/>
  <c r="K185" i="1"/>
  <c r="K197" i="1"/>
  <c r="K208" i="1"/>
  <c r="K219" i="1"/>
  <c r="K230" i="1"/>
  <c r="K241" i="1"/>
  <c r="K252" i="1"/>
  <c r="K263" i="1"/>
  <c r="K274" i="1"/>
  <c r="K285" i="1"/>
  <c r="K297" i="1"/>
  <c r="K308" i="1"/>
  <c r="K319" i="1"/>
  <c r="K330" i="1"/>
  <c r="K341" i="1"/>
  <c r="K352" i="1"/>
  <c r="K363" i="1"/>
  <c r="K374" i="1"/>
  <c r="K385" i="1"/>
  <c r="K397" i="1"/>
  <c r="K408" i="1"/>
  <c r="K419" i="1"/>
  <c r="K430" i="1"/>
  <c r="K441" i="1"/>
  <c r="K452" i="1"/>
  <c r="K463" i="1"/>
  <c r="K473" i="1"/>
  <c r="K483" i="1"/>
  <c r="K493" i="1"/>
  <c r="K503" i="1"/>
  <c r="K513" i="1"/>
  <c r="K523" i="1"/>
  <c r="K533" i="1"/>
  <c r="K543" i="1"/>
  <c r="K553" i="1"/>
  <c r="K563" i="1"/>
  <c r="K573" i="1"/>
  <c r="K583" i="1"/>
  <c r="K593" i="1"/>
  <c r="K603" i="1"/>
  <c r="K613" i="1"/>
  <c r="K623" i="1"/>
  <c r="K633" i="1"/>
  <c r="K643" i="1"/>
  <c r="K653" i="1"/>
  <c r="K663" i="1"/>
  <c r="K673" i="1"/>
  <c r="K683" i="1"/>
  <c r="K693" i="1"/>
  <c r="K703" i="1"/>
  <c r="K713" i="1"/>
  <c r="K723" i="1"/>
  <c r="K733" i="1"/>
  <c r="K743" i="1"/>
  <c r="K753" i="1"/>
  <c r="K763" i="1"/>
  <c r="K773" i="1"/>
  <c r="K783" i="1"/>
  <c r="K793" i="1"/>
  <c r="K803" i="1"/>
  <c r="K813" i="1"/>
  <c r="K823" i="1"/>
  <c r="K833" i="1"/>
  <c r="K843" i="1"/>
  <c r="K853" i="1"/>
  <c r="K863" i="1"/>
  <c r="K873" i="1"/>
  <c r="K883" i="1"/>
  <c r="K893" i="1"/>
  <c r="K903" i="1"/>
  <c r="K913" i="1"/>
  <c r="K923" i="1"/>
  <c r="K933" i="1"/>
  <c r="K943" i="1"/>
  <c r="K953" i="1"/>
  <c r="K963" i="1"/>
  <c r="K973" i="1"/>
  <c r="K983" i="1"/>
  <c r="K993" i="1"/>
  <c r="K1003" i="1"/>
  <c r="K1013" i="1"/>
  <c r="K1023" i="1"/>
  <c r="K1033" i="1"/>
  <c r="K1043" i="1"/>
  <c r="K1053" i="1"/>
  <c r="K1063" i="1"/>
  <c r="K1073" i="1"/>
  <c r="K1083" i="1"/>
  <c r="K1093" i="1"/>
  <c r="K1103" i="1"/>
  <c r="K1113" i="1"/>
  <c r="K1123" i="1"/>
  <c r="K1133" i="1"/>
  <c r="K1143" i="1"/>
  <c r="K1153" i="1"/>
  <c r="K1163" i="1"/>
  <c r="K1173" i="1"/>
  <c r="K1183" i="1"/>
  <c r="K1193" i="1"/>
  <c r="K1203" i="1"/>
  <c r="K1213" i="1"/>
  <c r="K1223" i="1"/>
  <c r="K1233" i="1"/>
  <c r="K1243" i="1"/>
  <c r="K1253" i="1"/>
  <c r="K1263" i="1"/>
  <c r="K1273" i="1"/>
  <c r="K1283" i="1"/>
  <c r="K1293" i="1"/>
  <c r="K1303" i="1"/>
  <c r="K1313" i="1"/>
  <c r="K1323" i="1"/>
  <c r="K1333" i="1"/>
  <c r="K1343" i="1"/>
  <c r="K1353" i="1"/>
  <c r="K1363" i="1"/>
  <c r="K1373" i="1"/>
  <c r="K1383" i="1"/>
  <c r="K1393" i="1"/>
  <c r="K1403" i="1"/>
  <c r="K1413" i="1"/>
  <c r="K1423" i="1"/>
  <c r="K1433" i="1"/>
  <c r="K1443" i="1"/>
  <c r="K1453" i="1"/>
  <c r="K1463" i="1"/>
  <c r="K1473" i="1"/>
  <c r="K1483" i="1"/>
  <c r="K1493" i="1"/>
  <c r="K1503" i="1"/>
  <c r="K1513" i="1"/>
  <c r="K1523" i="1"/>
  <c r="K1533" i="1"/>
  <c r="K1543" i="1"/>
  <c r="K1553" i="1"/>
  <c r="K1563" i="1"/>
  <c r="K1573" i="1"/>
  <c r="K1583" i="1"/>
  <c r="K1593" i="1"/>
  <c r="K1603" i="1"/>
  <c r="K1613" i="1"/>
  <c r="K1623" i="1"/>
  <c r="K1633" i="1"/>
  <c r="K1643" i="1"/>
  <c r="K1653" i="1"/>
  <c r="K1663" i="1"/>
  <c r="K1673" i="1"/>
  <c r="K1683" i="1"/>
  <c r="K1693" i="1"/>
  <c r="K1703" i="1"/>
  <c r="K1713" i="1"/>
  <c r="K1723" i="1"/>
  <c r="K1733" i="1"/>
  <c r="K1743" i="1"/>
  <c r="K1753" i="1"/>
  <c r="K1763" i="1"/>
  <c r="K1773" i="1"/>
  <c r="K1783" i="1"/>
  <c r="K1793" i="1"/>
  <c r="J3" i="1"/>
  <c r="J13" i="1"/>
  <c r="J23" i="1"/>
  <c r="J33" i="1"/>
  <c r="J43" i="1"/>
  <c r="J53" i="1"/>
  <c r="J63" i="1"/>
  <c r="J73" i="1"/>
  <c r="J83" i="1"/>
  <c r="J93" i="1"/>
  <c r="J103" i="1"/>
  <c r="J113" i="1"/>
  <c r="J123" i="1"/>
  <c r="J133" i="1"/>
  <c r="J143" i="1"/>
  <c r="J153" i="1"/>
  <c r="J163" i="1"/>
  <c r="J173" i="1"/>
  <c r="J183" i="1"/>
  <c r="J193" i="1"/>
  <c r="J203" i="1"/>
  <c r="J213" i="1"/>
  <c r="J223" i="1"/>
  <c r="J233" i="1"/>
  <c r="J243" i="1"/>
  <c r="J253" i="1"/>
  <c r="J263" i="1"/>
  <c r="J273" i="1"/>
  <c r="J283" i="1"/>
  <c r="J293" i="1"/>
  <c r="J303" i="1"/>
  <c r="J313" i="1"/>
  <c r="J323" i="1"/>
  <c r="J333" i="1"/>
  <c r="J343" i="1"/>
  <c r="J353" i="1"/>
  <c r="J363" i="1"/>
  <c r="J373" i="1"/>
  <c r="J383" i="1"/>
  <c r="J393" i="1"/>
  <c r="J403" i="1"/>
  <c r="J413" i="1"/>
  <c r="J423" i="1"/>
  <c r="J433" i="1"/>
  <c r="J443" i="1"/>
  <c r="J453" i="1"/>
  <c r="J463" i="1"/>
  <c r="J473" i="1"/>
  <c r="J483" i="1"/>
  <c r="J493" i="1"/>
  <c r="J503" i="1"/>
  <c r="J513" i="1"/>
  <c r="J523" i="1"/>
  <c r="J533" i="1"/>
  <c r="J543" i="1"/>
  <c r="J553" i="1"/>
  <c r="J563" i="1"/>
  <c r="J573" i="1"/>
  <c r="J583" i="1"/>
  <c r="J593" i="1"/>
  <c r="J603" i="1"/>
  <c r="J613" i="1"/>
  <c r="J623" i="1"/>
  <c r="J633" i="1"/>
  <c r="J643" i="1"/>
  <c r="J653" i="1"/>
  <c r="J663" i="1"/>
  <c r="J673" i="1"/>
  <c r="J683" i="1"/>
  <c r="J693" i="1"/>
  <c r="J703" i="1"/>
  <c r="J713" i="1"/>
  <c r="J723" i="1"/>
  <c r="J733" i="1"/>
  <c r="J743" i="1"/>
  <c r="J753" i="1"/>
  <c r="J763" i="1"/>
  <c r="J773" i="1"/>
  <c r="J783" i="1"/>
  <c r="J793" i="1"/>
  <c r="J803" i="1"/>
  <c r="J813" i="1"/>
  <c r="J823" i="1"/>
  <c r="J833" i="1"/>
  <c r="J843" i="1"/>
  <c r="J853" i="1"/>
  <c r="J863" i="1"/>
  <c r="J873" i="1"/>
  <c r="J883" i="1"/>
  <c r="J893" i="1"/>
  <c r="J903" i="1"/>
  <c r="J913" i="1"/>
  <c r="J923" i="1"/>
  <c r="J933" i="1"/>
  <c r="J943" i="1"/>
  <c r="J953" i="1"/>
  <c r="J963" i="1"/>
  <c r="J973" i="1"/>
  <c r="J983" i="1"/>
  <c r="J993" i="1"/>
  <c r="J1003" i="1"/>
  <c r="J1013" i="1"/>
  <c r="J1023" i="1"/>
  <c r="J1033" i="1"/>
  <c r="J1043" i="1"/>
  <c r="J1053" i="1"/>
  <c r="L1030" i="1"/>
  <c r="L1130" i="1"/>
  <c r="L1190" i="1"/>
  <c r="L1240" i="1"/>
  <c r="L1290" i="1"/>
  <c r="L1322" i="1"/>
  <c r="L1358" i="1"/>
  <c r="L1390" i="1"/>
  <c r="L1413" i="1"/>
  <c r="L1440" i="1"/>
  <c r="L1463" i="1"/>
  <c r="L1488" i="1"/>
  <c r="L1508" i="1"/>
  <c r="L1528" i="1"/>
  <c r="L1548" i="1"/>
  <c r="L1567" i="1"/>
  <c r="L1582" i="1"/>
  <c r="L1600" i="1"/>
  <c r="L1617" i="1"/>
  <c r="L1632" i="1"/>
  <c r="L1648" i="1"/>
  <c r="L1662" i="1"/>
  <c r="L1677" i="1"/>
  <c r="L1691" i="1"/>
  <c r="L1705" i="1"/>
  <c r="L1720" i="1"/>
  <c r="L1733" i="1"/>
  <c r="L1748" i="1"/>
  <c r="L1762" i="1"/>
  <c r="L1774" i="1"/>
  <c r="L1787" i="1"/>
  <c r="L1800" i="1"/>
  <c r="K12" i="1"/>
  <c r="K24" i="1"/>
  <c r="K37" i="1"/>
  <c r="K50" i="1"/>
  <c r="K62" i="1"/>
  <c r="K74" i="1"/>
  <c r="K87" i="1"/>
  <c r="K98" i="1"/>
  <c r="K109" i="1"/>
  <c r="K120" i="1"/>
  <c r="K131" i="1"/>
  <c r="K142" i="1"/>
  <c r="K153" i="1"/>
  <c r="K164" i="1"/>
  <c r="K175" i="1"/>
  <c r="K187" i="1"/>
  <c r="K198" i="1"/>
  <c r="K209" i="1"/>
  <c r="K220" i="1"/>
  <c r="K231" i="1"/>
  <c r="K242" i="1"/>
  <c r="K253" i="1"/>
  <c r="K264" i="1"/>
  <c r="K275" i="1"/>
  <c r="K287" i="1"/>
  <c r="K298" i="1"/>
  <c r="K309" i="1"/>
  <c r="K320" i="1"/>
  <c r="K331" i="1"/>
  <c r="K342" i="1"/>
  <c r="K353" i="1"/>
  <c r="K364" i="1"/>
  <c r="K375" i="1"/>
  <c r="K387" i="1"/>
  <c r="K398" i="1"/>
  <c r="K409" i="1"/>
  <c r="K420" i="1"/>
  <c r="K431" i="1"/>
  <c r="K442" i="1"/>
  <c r="K453" i="1"/>
  <c r="K464" i="1"/>
  <c r="K474" i="1"/>
  <c r="K484" i="1"/>
  <c r="K494" i="1"/>
  <c r="K504" i="1"/>
  <c r="K514" i="1"/>
  <c r="K524" i="1"/>
  <c r="K534" i="1"/>
  <c r="K544" i="1"/>
  <c r="K554" i="1"/>
  <c r="K564" i="1"/>
  <c r="K574" i="1"/>
  <c r="K584" i="1"/>
  <c r="K594" i="1"/>
  <c r="K604" i="1"/>
  <c r="K614" i="1"/>
  <c r="K624" i="1"/>
  <c r="K634" i="1"/>
  <c r="K644" i="1"/>
  <c r="K654" i="1"/>
  <c r="K664" i="1"/>
  <c r="K674" i="1"/>
  <c r="K684" i="1"/>
  <c r="K694" i="1"/>
  <c r="K704" i="1"/>
  <c r="K714" i="1"/>
  <c r="K724" i="1"/>
  <c r="K734" i="1"/>
  <c r="K744" i="1"/>
  <c r="K754" i="1"/>
  <c r="K764" i="1"/>
  <c r="K774" i="1"/>
  <c r="K784" i="1"/>
  <c r="K794" i="1"/>
  <c r="K804" i="1"/>
  <c r="K814" i="1"/>
  <c r="K824" i="1"/>
  <c r="K834" i="1"/>
  <c r="K844" i="1"/>
  <c r="K854" i="1"/>
  <c r="K864" i="1"/>
  <c r="K874" i="1"/>
  <c r="K884" i="1"/>
  <c r="K894" i="1"/>
  <c r="K904" i="1"/>
  <c r="K914" i="1"/>
  <c r="K924" i="1"/>
  <c r="K934" i="1"/>
  <c r="K944" i="1"/>
  <c r="K954" i="1"/>
  <c r="K964" i="1"/>
  <c r="K974" i="1"/>
  <c r="K984" i="1"/>
  <c r="K994" i="1"/>
  <c r="K1004" i="1"/>
  <c r="K1014" i="1"/>
  <c r="K1024" i="1"/>
  <c r="K1034" i="1"/>
  <c r="K1044" i="1"/>
  <c r="K1054" i="1"/>
  <c r="K1064" i="1"/>
  <c r="K1074" i="1"/>
  <c r="K1084" i="1"/>
  <c r="K1094" i="1"/>
  <c r="K1104" i="1"/>
  <c r="K1114" i="1"/>
  <c r="K1124" i="1"/>
  <c r="K1134" i="1"/>
  <c r="K1144" i="1"/>
  <c r="K1154" i="1"/>
  <c r="K1164" i="1"/>
  <c r="K1174" i="1"/>
  <c r="K1184" i="1"/>
  <c r="K1194" i="1"/>
  <c r="K1204" i="1"/>
  <c r="K1214" i="1"/>
  <c r="K1224" i="1"/>
  <c r="K1234" i="1"/>
  <c r="K1244" i="1"/>
  <c r="K1254" i="1"/>
  <c r="K1264" i="1"/>
  <c r="K1274" i="1"/>
  <c r="K1284" i="1"/>
  <c r="K1294" i="1"/>
  <c r="K1304" i="1"/>
  <c r="K1314" i="1"/>
  <c r="K1324" i="1"/>
  <c r="K1334" i="1"/>
  <c r="K1344" i="1"/>
  <c r="K1354" i="1"/>
  <c r="K1364" i="1"/>
  <c r="K1374" i="1"/>
  <c r="K1384" i="1"/>
  <c r="K1394" i="1"/>
  <c r="K1404" i="1"/>
  <c r="K1414" i="1"/>
  <c r="K1424" i="1"/>
  <c r="K1434" i="1"/>
  <c r="K1444" i="1"/>
  <c r="K1454" i="1"/>
  <c r="K1464" i="1"/>
  <c r="K1474" i="1"/>
  <c r="K1484" i="1"/>
  <c r="K1494" i="1"/>
  <c r="K1504" i="1"/>
  <c r="K1514" i="1"/>
  <c r="K1524" i="1"/>
  <c r="K1534" i="1"/>
  <c r="K1544" i="1"/>
  <c r="K1554" i="1"/>
  <c r="K1564" i="1"/>
  <c r="K1574" i="1"/>
  <c r="K1584" i="1"/>
  <c r="K1594" i="1"/>
  <c r="K1604" i="1"/>
  <c r="K1614" i="1"/>
  <c r="K1624" i="1"/>
  <c r="K1634" i="1"/>
  <c r="K1644" i="1"/>
  <c r="K1654" i="1"/>
  <c r="K1664" i="1"/>
  <c r="K1674" i="1"/>
  <c r="K1684" i="1"/>
  <c r="K1694" i="1"/>
  <c r="K1704" i="1"/>
  <c r="K1714" i="1"/>
  <c r="K1724" i="1"/>
  <c r="K1734" i="1"/>
  <c r="K1744" i="1"/>
  <c r="K1754" i="1"/>
  <c r="K1764" i="1"/>
  <c r="K1774" i="1"/>
  <c r="K1784" i="1"/>
  <c r="K1794" i="1"/>
  <c r="J4" i="1"/>
  <c r="J14" i="1"/>
  <c r="J24" i="1"/>
  <c r="J34" i="1"/>
  <c r="J44" i="1"/>
  <c r="J54" i="1"/>
  <c r="J64" i="1"/>
  <c r="J74" i="1"/>
  <c r="J84" i="1"/>
  <c r="J94" i="1"/>
  <c r="J104" i="1"/>
  <c r="J114" i="1"/>
  <c r="J124" i="1"/>
  <c r="J134" i="1"/>
  <c r="J144" i="1"/>
  <c r="J154" i="1"/>
  <c r="J164" i="1"/>
  <c r="J174" i="1"/>
  <c r="J184" i="1"/>
  <c r="J194" i="1"/>
  <c r="J204" i="1"/>
  <c r="J214" i="1"/>
  <c r="J224" i="1"/>
  <c r="J234" i="1"/>
  <c r="J244" i="1"/>
  <c r="J254" i="1"/>
  <c r="J264" i="1"/>
  <c r="J274" i="1"/>
  <c r="J284" i="1"/>
  <c r="J294" i="1"/>
  <c r="J304" i="1"/>
  <c r="J314" i="1"/>
  <c r="J324" i="1"/>
  <c r="J334" i="1"/>
  <c r="J344" i="1"/>
  <c r="J354" i="1"/>
  <c r="J364" i="1"/>
  <c r="J374" i="1"/>
  <c r="J384" i="1"/>
  <c r="J394" i="1"/>
  <c r="J404" i="1"/>
  <c r="J414" i="1"/>
  <c r="J424" i="1"/>
  <c r="J434" i="1"/>
  <c r="J444" i="1"/>
  <c r="J454" i="1"/>
  <c r="J464" i="1"/>
  <c r="J474" i="1"/>
  <c r="J484" i="1"/>
  <c r="J494" i="1"/>
  <c r="J504" i="1"/>
  <c r="J514" i="1"/>
  <c r="J524" i="1"/>
  <c r="J534" i="1"/>
  <c r="J544" i="1"/>
  <c r="J554" i="1"/>
  <c r="J564" i="1"/>
  <c r="J574" i="1"/>
  <c r="J584" i="1"/>
  <c r="J594" i="1"/>
  <c r="J604" i="1"/>
  <c r="J614" i="1"/>
  <c r="J624" i="1"/>
  <c r="J634" i="1"/>
  <c r="J644" i="1"/>
  <c r="J654" i="1"/>
  <c r="J664" i="1"/>
  <c r="J674" i="1"/>
  <c r="J684" i="1"/>
  <c r="J694" i="1"/>
  <c r="J704" i="1"/>
  <c r="J714" i="1"/>
  <c r="J724" i="1"/>
  <c r="J734" i="1"/>
  <c r="J744" i="1"/>
  <c r="J754" i="1"/>
  <c r="J764" i="1"/>
  <c r="J774" i="1"/>
  <c r="J784" i="1"/>
  <c r="J794" i="1"/>
  <c r="J804" i="1"/>
  <c r="J814" i="1"/>
  <c r="J824" i="1"/>
  <c r="J834" i="1"/>
  <c r="J844" i="1"/>
  <c r="J854" i="1"/>
  <c r="J864" i="1"/>
  <c r="J874" i="1"/>
  <c r="J884" i="1"/>
  <c r="J894" i="1"/>
  <c r="J904" i="1"/>
  <c r="J914" i="1"/>
  <c r="J924" i="1"/>
  <c r="J934" i="1"/>
  <c r="J944" i="1"/>
  <c r="J954" i="1"/>
  <c r="J964" i="1"/>
  <c r="J974" i="1"/>
  <c r="J984" i="1"/>
  <c r="J994" i="1"/>
  <c r="J1004" i="1"/>
  <c r="L1040" i="1"/>
  <c r="L1140" i="1"/>
  <c r="L1192" i="1"/>
  <c r="L1242" i="1"/>
  <c r="L1292" i="1"/>
  <c r="L1328" i="1"/>
  <c r="L1360" i="1"/>
  <c r="L1392" i="1"/>
  <c r="L1418" i="1"/>
  <c r="L1442" i="1"/>
  <c r="L1468" i="1"/>
  <c r="L1490" i="1"/>
  <c r="L1510" i="1"/>
  <c r="L1530" i="1"/>
  <c r="L1550" i="1"/>
  <c r="L1568" i="1"/>
  <c r="L1583" i="1"/>
  <c r="L1601" i="1"/>
  <c r="L1618" i="1"/>
  <c r="L1633" i="1"/>
  <c r="L1650" i="1"/>
  <c r="L1663" i="1"/>
  <c r="L1678" i="1"/>
  <c r="L1692" i="1"/>
  <c r="L1707" i="1"/>
  <c r="L1721" i="1"/>
  <c r="L1735" i="1"/>
  <c r="L1750" i="1"/>
  <c r="L1763" i="1"/>
  <c r="L1775" i="1"/>
  <c r="L1788" i="1"/>
  <c r="L1801" i="1"/>
  <c r="K13" i="1"/>
  <c r="K25" i="1"/>
  <c r="K38" i="1"/>
  <c r="K51" i="1"/>
  <c r="K63" i="1"/>
  <c r="K75" i="1"/>
  <c r="K88" i="1"/>
  <c r="K99" i="1"/>
  <c r="K110" i="1"/>
  <c r="K121" i="1"/>
  <c r="K132" i="1"/>
  <c r="K143" i="1"/>
  <c r="K154" i="1"/>
  <c r="K165" i="1"/>
  <c r="K177" i="1"/>
  <c r="K188" i="1"/>
  <c r="K199" i="1"/>
  <c r="K210" i="1"/>
  <c r="K221" i="1"/>
  <c r="K232" i="1"/>
  <c r="K243" i="1"/>
  <c r="K254" i="1"/>
  <c r="K265" i="1"/>
  <c r="K277" i="1"/>
  <c r="K288" i="1"/>
  <c r="K299" i="1"/>
  <c r="K310" i="1"/>
  <c r="K321" i="1"/>
  <c r="K332" i="1"/>
  <c r="K343" i="1"/>
  <c r="K354" i="1"/>
  <c r="K365" i="1"/>
  <c r="K377" i="1"/>
  <c r="K388" i="1"/>
  <c r="K399" i="1"/>
  <c r="K410" i="1"/>
  <c r="K421" i="1"/>
  <c r="K432" i="1"/>
  <c r="K443" i="1"/>
  <c r="K454" i="1"/>
  <c r="K465" i="1"/>
  <c r="K475" i="1"/>
  <c r="K485" i="1"/>
  <c r="K495" i="1"/>
  <c r="K505" i="1"/>
  <c r="K515" i="1"/>
  <c r="K525" i="1"/>
  <c r="K535" i="1"/>
  <c r="K545" i="1"/>
  <c r="K555" i="1"/>
  <c r="K565" i="1"/>
  <c r="K575" i="1"/>
  <c r="K585" i="1"/>
  <c r="K595" i="1"/>
  <c r="K605" i="1"/>
  <c r="K615" i="1"/>
  <c r="K625" i="1"/>
  <c r="K635" i="1"/>
  <c r="K645" i="1"/>
  <c r="K655" i="1"/>
  <c r="K665" i="1"/>
  <c r="K675" i="1"/>
  <c r="K685" i="1"/>
  <c r="K695" i="1"/>
  <c r="K705" i="1"/>
  <c r="K715" i="1"/>
  <c r="K725" i="1"/>
  <c r="K735" i="1"/>
  <c r="K745" i="1"/>
  <c r="K755" i="1"/>
  <c r="K765" i="1"/>
  <c r="K775" i="1"/>
  <c r="K785" i="1"/>
  <c r="K795" i="1"/>
  <c r="K805" i="1"/>
  <c r="K815" i="1"/>
  <c r="K825" i="1"/>
  <c r="K835" i="1"/>
  <c r="K845" i="1"/>
  <c r="K855" i="1"/>
  <c r="K865" i="1"/>
  <c r="K875" i="1"/>
  <c r="K885" i="1"/>
  <c r="K895" i="1"/>
  <c r="K905" i="1"/>
  <c r="K915" i="1"/>
  <c r="K925" i="1"/>
  <c r="K935" i="1"/>
  <c r="K945" i="1"/>
  <c r="K955" i="1"/>
  <c r="K965" i="1"/>
  <c r="K975" i="1"/>
  <c r="K985" i="1"/>
  <c r="K995" i="1"/>
  <c r="K1005" i="1"/>
  <c r="K1015" i="1"/>
  <c r="K1025" i="1"/>
  <c r="K1035" i="1"/>
  <c r="K1045" i="1"/>
  <c r="K1055" i="1"/>
  <c r="K1065" i="1"/>
  <c r="K1075" i="1"/>
  <c r="K1085" i="1"/>
  <c r="K1095" i="1"/>
  <c r="K1105" i="1"/>
  <c r="K1115" i="1"/>
  <c r="K1125" i="1"/>
  <c r="K1135" i="1"/>
  <c r="K1145" i="1"/>
  <c r="K1155" i="1"/>
  <c r="K1165" i="1"/>
  <c r="K1175" i="1"/>
  <c r="K1185" i="1"/>
  <c r="K1195" i="1"/>
  <c r="K1205" i="1"/>
  <c r="K1215" i="1"/>
  <c r="K1225" i="1"/>
  <c r="K1235" i="1"/>
  <c r="K1245" i="1"/>
  <c r="K1255" i="1"/>
  <c r="K1265" i="1"/>
  <c r="K1275" i="1"/>
  <c r="K1285" i="1"/>
  <c r="K1295" i="1"/>
  <c r="K1305" i="1"/>
  <c r="K1315" i="1"/>
  <c r="K1325" i="1"/>
  <c r="K1335" i="1"/>
  <c r="K1345" i="1"/>
  <c r="K1355" i="1"/>
  <c r="K1365" i="1"/>
  <c r="K1375" i="1"/>
  <c r="K1385" i="1"/>
  <c r="K1395" i="1"/>
  <c r="K1405" i="1"/>
  <c r="K1415" i="1"/>
  <c r="K1425" i="1"/>
  <c r="K1435" i="1"/>
  <c r="K1445" i="1"/>
  <c r="K1455" i="1"/>
  <c r="K1465" i="1"/>
  <c r="K1475" i="1"/>
  <c r="K1485" i="1"/>
  <c r="K1495" i="1"/>
  <c r="K1505" i="1"/>
  <c r="K1515" i="1"/>
  <c r="K1525" i="1"/>
  <c r="K1535" i="1"/>
  <c r="K1545" i="1"/>
  <c r="K1555" i="1"/>
  <c r="K1565" i="1"/>
  <c r="K1575" i="1"/>
  <c r="K1585" i="1"/>
  <c r="K1595" i="1"/>
  <c r="K1605" i="1"/>
  <c r="K1615" i="1"/>
  <c r="K1625" i="1"/>
  <c r="K1635" i="1"/>
  <c r="K1645" i="1"/>
  <c r="K1655" i="1"/>
  <c r="K1665" i="1"/>
  <c r="K1675" i="1"/>
  <c r="K1685" i="1"/>
  <c r="K1695" i="1"/>
  <c r="K1705" i="1"/>
  <c r="K1715" i="1"/>
  <c r="K1725" i="1"/>
  <c r="K1735" i="1"/>
  <c r="K1745" i="1"/>
  <c r="K1755" i="1"/>
  <c r="K1765" i="1"/>
  <c r="K1775" i="1"/>
  <c r="K1785" i="1"/>
  <c r="K1795" i="1"/>
  <c r="J5" i="1"/>
  <c r="J15" i="1"/>
  <c r="J25" i="1"/>
  <c r="J35" i="1"/>
  <c r="J45" i="1"/>
  <c r="J55" i="1"/>
  <c r="J65" i="1"/>
  <c r="J75" i="1"/>
  <c r="J85" i="1"/>
  <c r="J95" i="1"/>
  <c r="J105" i="1"/>
  <c r="J115" i="1"/>
  <c r="J125" i="1"/>
  <c r="J135" i="1"/>
  <c r="J145" i="1"/>
  <c r="J155" i="1"/>
  <c r="J165" i="1"/>
  <c r="J175" i="1"/>
  <c r="J185" i="1"/>
  <c r="J195" i="1"/>
  <c r="J205" i="1"/>
  <c r="J215" i="1"/>
  <c r="J225" i="1"/>
  <c r="J235" i="1"/>
  <c r="J245" i="1"/>
  <c r="J255" i="1"/>
  <c r="J265" i="1"/>
  <c r="J275" i="1"/>
  <c r="J285" i="1"/>
  <c r="J295" i="1"/>
  <c r="J305" i="1"/>
  <c r="J315" i="1"/>
  <c r="J325" i="1"/>
  <c r="J335" i="1"/>
  <c r="J345" i="1"/>
  <c r="J355" i="1"/>
  <c r="J365" i="1"/>
  <c r="J375" i="1"/>
  <c r="J385" i="1"/>
  <c r="J395" i="1"/>
  <c r="J405" i="1"/>
  <c r="J415" i="1"/>
  <c r="J425" i="1"/>
  <c r="J435" i="1"/>
  <c r="J445" i="1"/>
  <c r="J455" i="1"/>
  <c r="J465" i="1"/>
  <c r="J475" i="1"/>
  <c r="J485" i="1"/>
  <c r="L1050" i="1"/>
  <c r="L1150" i="1"/>
  <c r="L1200" i="1"/>
  <c r="L1250" i="1"/>
  <c r="L1298" i="1"/>
  <c r="L1330" i="1"/>
  <c r="L1362" i="1"/>
  <c r="L1393" i="1"/>
  <c r="L1420" i="1"/>
  <c r="L1443" i="1"/>
  <c r="L1470" i="1"/>
  <c r="L1492" i="1"/>
  <c r="L1512" i="1"/>
  <c r="L1532" i="1"/>
  <c r="L1552" i="1"/>
  <c r="L1570" i="1"/>
  <c r="L1587" i="1"/>
  <c r="L1602" i="1"/>
  <c r="L1620" i="1"/>
  <c r="L1637" i="1"/>
  <c r="L1651" i="1"/>
  <c r="L1665" i="1"/>
  <c r="L1680" i="1"/>
  <c r="L1693" i="1"/>
  <c r="L1708" i="1"/>
  <c r="L1722" i="1"/>
  <c r="L1737" i="1"/>
  <c r="L1751" i="1"/>
  <c r="L1764" i="1"/>
  <c r="L1777" i="1"/>
  <c r="L1790" i="1"/>
  <c r="L1802" i="1"/>
  <c r="K14" i="1"/>
  <c r="K27" i="1"/>
  <c r="K40" i="1"/>
  <c r="K52" i="1"/>
  <c r="K64" i="1"/>
  <c r="K77" i="1"/>
  <c r="K89" i="1"/>
  <c r="K100" i="1"/>
  <c r="K111" i="1"/>
  <c r="K122" i="1"/>
  <c r="K133" i="1"/>
  <c r="K144" i="1"/>
  <c r="K155" i="1"/>
  <c r="K167" i="1"/>
  <c r="K178" i="1"/>
  <c r="K189" i="1"/>
  <c r="K200" i="1"/>
  <c r="K211" i="1"/>
  <c r="K222" i="1"/>
  <c r="K233" i="1"/>
  <c r="K244" i="1"/>
  <c r="K255" i="1"/>
  <c r="K267" i="1"/>
  <c r="K278" i="1"/>
  <c r="K289" i="1"/>
  <c r="K300" i="1"/>
  <c r="K311" i="1"/>
  <c r="K322" i="1"/>
  <c r="K333" i="1"/>
  <c r="K344" i="1"/>
  <c r="K355" i="1"/>
  <c r="K367" i="1"/>
  <c r="K378" i="1"/>
  <c r="K389" i="1"/>
  <c r="K400" i="1"/>
  <c r="K411" i="1"/>
  <c r="K422" i="1"/>
  <c r="K433" i="1"/>
  <c r="K444" i="1"/>
  <c r="K455" i="1"/>
  <c r="K466" i="1"/>
  <c r="K476" i="1"/>
  <c r="K486" i="1"/>
  <c r="K496" i="1"/>
  <c r="K506" i="1"/>
  <c r="K516" i="1"/>
  <c r="K526" i="1"/>
  <c r="K536" i="1"/>
  <c r="K546" i="1"/>
  <c r="K556" i="1"/>
  <c r="K566" i="1"/>
  <c r="K576" i="1"/>
  <c r="K586" i="1"/>
  <c r="K596" i="1"/>
  <c r="K606" i="1"/>
  <c r="K616" i="1"/>
  <c r="K626" i="1"/>
  <c r="K636" i="1"/>
  <c r="K646" i="1"/>
  <c r="K656" i="1"/>
  <c r="K666" i="1"/>
  <c r="K676" i="1"/>
  <c r="K686" i="1"/>
  <c r="K696" i="1"/>
  <c r="K706" i="1"/>
  <c r="K716" i="1"/>
  <c r="K726" i="1"/>
  <c r="K736" i="1"/>
  <c r="K746" i="1"/>
  <c r="K756" i="1"/>
  <c r="K766" i="1"/>
  <c r="K776" i="1"/>
  <c r="K786" i="1"/>
  <c r="K796" i="1"/>
  <c r="K806" i="1"/>
  <c r="K816" i="1"/>
  <c r="K826" i="1"/>
  <c r="K836" i="1"/>
  <c r="K846" i="1"/>
  <c r="K856" i="1"/>
  <c r="K866" i="1"/>
  <c r="K876" i="1"/>
  <c r="K886" i="1"/>
  <c r="K896" i="1"/>
  <c r="K906" i="1"/>
  <c r="K916" i="1"/>
  <c r="K926" i="1"/>
  <c r="K936" i="1"/>
  <c r="K946" i="1"/>
  <c r="K956" i="1"/>
  <c r="K966" i="1"/>
  <c r="K976" i="1"/>
  <c r="K986" i="1"/>
  <c r="K996" i="1"/>
  <c r="K1006" i="1"/>
  <c r="K1016" i="1"/>
  <c r="K1026" i="1"/>
  <c r="K1036" i="1"/>
  <c r="K1046" i="1"/>
  <c r="K1056" i="1"/>
  <c r="K1066" i="1"/>
  <c r="K1076" i="1"/>
  <c r="K1086" i="1"/>
  <c r="K1096" i="1"/>
  <c r="K1106" i="1"/>
  <c r="K1116" i="1"/>
  <c r="K1126" i="1"/>
  <c r="K1136" i="1"/>
  <c r="K1146" i="1"/>
  <c r="K1156" i="1"/>
  <c r="K1166" i="1"/>
  <c r="K1176" i="1"/>
  <c r="K1186" i="1"/>
  <c r="K1196" i="1"/>
  <c r="K1206" i="1"/>
  <c r="K1216" i="1"/>
  <c r="K1226" i="1"/>
  <c r="K1236" i="1"/>
  <c r="K1246" i="1"/>
  <c r="K1256" i="1"/>
  <c r="K1266" i="1"/>
  <c r="K1276" i="1"/>
  <c r="K1286" i="1"/>
  <c r="K1296" i="1"/>
  <c r="K1306" i="1"/>
  <c r="K1316" i="1"/>
  <c r="K1326" i="1"/>
  <c r="K1336" i="1"/>
  <c r="K1346" i="1"/>
  <c r="K1356" i="1"/>
  <c r="K1366" i="1"/>
  <c r="K1376" i="1"/>
  <c r="K1386" i="1"/>
  <c r="K1396" i="1"/>
  <c r="K1406" i="1"/>
  <c r="K1416" i="1"/>
  <c r="K1426" i="1"/>
  <c r="K1436" i="1"/>
  <c r="K1446" i="1"/>
  <c r="K1456" i="1"/>
  <c r="K1466" i="1"/>
  <c r="K1476" i="1"/>
  <c r="K1486" i="1"/>
  <c r="K1496" i="1"/>
  <c r="K1506" i="1"/>
  <c r="K1516" i="1"/>
  <c r="K1526" i="1"/>
  <c r="K1536" i="1"/>
  <c r="K1546" i="1"/>
  <c r="K1556" i="1"/>
  <c r="K1566" i="1"/>
  <c r="K1576" i="1"/>
  <c r="K1586" i="1"/>
  <c r="K1596" i="1"/>
  <c r="K1606" i="1"/>
  <c r="K1616" i="1"/>
  <c r="K1626" i="1"/>
  <c r="K1636" i="1"/>
  <c r="K1646" i="1"/>
  <c r="K1656" i="1"/>
  <c r="K1666" i="1"/>
  <c r="K1676" i="1"/>
  <c r="K1686" i="1"/>
  <c r="K1696" i="1"/>
  <c r="K1706" i="1"/>
  <c r="K1716" i="1"/>
  <c r="K1726" i="1"/>
  <c r="K1736" i="1"/>
  <c r="K1746" i="1"/>
  <c r="K1756" i="1"/>
  <c r="K1766" i="1"/>
  <c r="K1776" i="1"/>
  <c r="K1786" i="1"/>
  <c r="K1796" i="1"/>
  <c r="J6" i="1"/>
  <c r="J16" i="1"/>
  <c r="J26" i="1"/>
  <c r="J36" i="1"/>
  <c r="J46" i="1"/>
  <c r="L1060" i="1"/>
  <c r="L1152" i="1"/>
  <c r="L1202" i="1"/>
  <c r="L1252" i="1"/>
  <c r="L1300" i="1"/>
  <c r="L1332" i="1"/>
  <c r="L1368" i="1"/>
  <c r="L1398" i="1"/>
  <c r="L1422" i="1"/>
  <c r="L1448" i="1"/>
  <c r="L1472" i="1"/>
  <c r="L1493" i="1"/>
  <c r="L1513" i="1"/>
  <c r="L1533" i="1"/>
  <c r="L1553" i="1"/>
  <c r="L1571" i="1"/>
  <c r="L1588" i="1"/>
  <c r="L1603" i="1"/>
  <c r="L1621" i="1"/>
  <c r="L1638" i="1"/>
  <c r="L1652" i="1"/>
  <c r="L1667" i="1"/>
  <c r="L1681" i="1"/>
  <c r="L1695" i="1"/>
  <c r="L1710" i="1"/>
  <c r="L1723" i="1"/>
  <c r="L1738" i="1"/>
  <c r="L1752" i="1"/>
  <c r="L1765" i="1"/>
  <c r="L1778" i="1"/>
  <c r="L1791" i="1"/>
  <c r="K3" i="1"/>
  <c r="K15" i="1"/>
  <c r="K28" i="1"/>
  <c r="K41" i="1"/>
  <c r="K53" i="1"/>
  <c r="K65" i="1"/>
  <c r="K78" i="1"/>
  <c r="K90" i="1"/>
  <c r="K101" i="1"/>
  <c r="K112" i="1"/>
  <c r="K123" i="1"/>
  <c r="K134" i="1"/>
  <c r="K145" i="1"/>
  <c r="K157" i="1"/>
  <c r="K168" i="1"/>
  <c r="K179" i="1"/>
  <c r="K190" i="1"/>
  <c r="K201" i="1"/>
  <c r="K212" i="1"/>
  <c r="K223" i="1"/>
  <c r="K234" i="1"/>
  <c r="K245" i="1"/>
  <c r="K257" i="1"/>
  <c r="K268" i="1"/>
  <c r="K279" i="1"/>
  <c r="K290" i="1"/>
  <c r="K301" i="1"/>
  <c r="K312" i="1"/>
  <c r="K323" i="1"/>
  <c r="K334" i="1"/>
  <c r="K345" i="1"/>
  <c r="K357" i="1"/>
  <c r="K368" i="1"/>
  <c r="K379" i="1"/>
  <c r="K390" i="1"/>
  <c r="K401" i="1"/>
  <c r="K412" i="1"/>
  <c r="K423" i="1"/>
  <c r="K434" i="1"/>
  <c r="K445" i="1"/>
  <c r="K457" i="1"/>
  <c r="K467" i="1"/>
  <c r="K477" i="1"/>
  <c r="K487" i="1"/>
  <c r="K497" i="1"/>
  <c r="K507" i="1"/>
  <c r="K517" i="1"/>
  <c r="K527" i="1"/>
  <c r="K537" i="1"/>
  <c r="K547" i="1"/>
  <c r="K557" i="1"/>
  <c r="K567" i="1"/>
  <c r="K577" i="1"/>
  <c r="K587" i="1"/>
  <c r="K597" i="1"/>
  <c r="K607" i="1"/>
  <c r="K617" i="1"/>
  <c r="K627" i="1"/>
  <c r="K637" i="1"/>
  <c r="K647" i="1"/>
  <c r="K657" i="1"/>
  <c r="K667" i="1"/>
  <c r="K677" i="1"/>
  <c r="K687" i="1"/>
  <c r="K697" i="1"/>
  <c r="K707" i="1"/>
  <c r="K717" i="1"/>
  <c r="K727" i="1"/>
  <c r="K737" i="1"/>
  <c r="K747" i="1"/>
  <c r="K757" i="1"/>
  <c r="K767" i="1"/>
  <c r="K777" i="1"/>
  <c r="K787" i="1"/>
  <c r="K797" i="1"/>
  <c r="K807" i="1"/>
  <c r="K817" i="1"/>
  <c r="K827" i="1"/>
  <c r="K837" i="1"/>
  <c r="K847" i="1"/>
  <c r="K857" i="1"/>
  <c r="K867" i="1"/>
  <c r="K877" i="1"/>
  <c r="K887" i="1"/>
  <c r="K897" i="1"/>
  <c r="K907" i="1"/>
  <c r="K917" i="1"/>
  <c r="K927" i="1"/>
  <c r="K937" i="1"/>
  <c r="K947" i="1"/>
  <c r="K957" i="1"/>
  <c r="K967" i="1"/>
  <c r="K977" i="1"/>
  <c r="K987" i="1"/>
  <c r="K997" i="1"/>
  <c r="K1007" i="1"/>
  <c r="K1017" i="1"/>
  <c r="K1027" i="1"/>
  <c r="K1037" i="1"/>
  <c r="K1047" i="1"/>
  <c r="K1057" i="1"/>
  <c r="K1067" i="1"/>
  <c r="K1077" i="1"/>
  <c r="K1087" i="1"/>
  <c r="K1097" i="1"/>
  <c r="K1107" i="1"/>
  <c r="K1117" i="1"/>
  <c r="K1127" i="1"/>
  <c r="K1137" i="1"/>
  <c r="K1147" i="1"/>
  <c r="K1157" i="1"/>
  <c r="K1167" i="1"/>
  <c r="K1177" i="1"/>
  <c r="K1187" i="1"/>
  <c r="K1197" i="1"/>
  <c r="K1207" i="1"/>
  <c r="K1217" i="1"/>
  <c r="K1227" i="1"/>
  <c r="K1237" i="1"/>
  <c r="K1247" i="1"/>
  <c r="K1257" i="1"/>
  <c r="K1267" i="1"/>
  <c r="K1277" i="1"/>
  <c r="K1287" i="1"/>
  <c r="K1297" i="1"/>
  <c r="K1307" i="1"/>
  <c r="K1317" i="1"/>
  <c r="K1327" i="1"/>
  <c r="K1337" i="1"/>
  <c r="K1347" i="1"/>
  <c r="K1357" i="1"/>
  <c r="K1367" i="1"/>
  <c r="K1377" i="1"/>
  <c r="K1387" i="1"/>
  <c r="K1397" i="1"/>
  <c r="K1407" i="1"/>
  <c r="K1417" i="1"/>
  <c r="K1427" i="1"/>
  <c r="K1437" i="1"/>
  <c r="K1447" i="1"/>
  <c r="K1457" i="1"/>
  <c r="K1467" i="1"/>
  <c r="K1477" i="1"/>
  <c r="K1487" i="1"/>
  <c r="K1497" i="1"/>
  <c r="K1507" i="1"/>
  <c r="K1517" i="1"/>
  <c r="K1527" i="1"/>
  <c r="K1537" i="1"/>
  <c r="K1547" i="1"/>
  <c r="K1557" i="1"/>
  <c r="K1567" i="1"/>
  <c r="K1577" i="1"/>
  <c r="K1587" i="1"/>
  <c r="K1597" i="1"/>
  <c r="K1607" i="1"/>
  <c r="K1617" i="1"/>
  <c r="K1627" i="1"/>
  <c r="K1637" i="1"/>
  <c r="K1647" i="1"/>
  <c r="K1657" i="1"/>
  <c r="K1667" i="1"/>
  <c r="K1677" i="1"/>
  <c r="K1687" i="1"/>
  <c r="K1697" i="1"/>
  <c r="K1707" i="1"/>
  <c r="K1717" i="1"/>
  <c r="K1727" i="1"/>
  <c r="K1737" i="1"/>
  <c r="K1747" i="1"/>
  <c r="K1757" i="1"/>
  <c r="K1767" i="1"/>
  <c r="K1777" i="1"/>
  <c r="K1787" i="1"/>
  <c r="K1797" i="1"/>
  <c r="J7" i="1"/>
  <c r="J17" i="1"/>
  <c r="J27" i="1"/>
  <c r="J37" i="1"/>
  <c r="J47" i="1"/>
  <c r="J57" i="1"/>
  <c r="J67" i="1"/>
  <c r="J77" i="1"/>
  <c r="J87" i="1"/>
  <c r="J97" i="1"/>
  <c r="J107" i="1"/>
  <c r="J117" i="1"/>
  <c r="J127" i="1"/>
  <c r="J137" i="1"/>
  <c r="J147" i="1"/>
  <c r="J157" i="1"/>
  <c r="J167" i="1"/>
  <c r="J177" i="1"/>
  <c r="L1070" i="1"/>
  <c r="L1160" i="1"/>
  <c r="L1210" i="1"/>
  <c r="L1260" i="1"/>
  <c r="L1302" i="1"/>
  <c r="L1338" i="1"/>
  <c r="L1370" i="1"/>
  <c r="L1400" i="1"/>
  <c r="L1423" i="1"/>
  <c r="L1450" i="1"/>
  <c r="L1473" i="1"/>
  <c r="L1497" i="1"/>
  <c r="L1517" i="1"/>
  <c r="L1537" i="1"/>
  <c r="L1557" i="1"/>
  <c r="L1572" i="1"/>
  <c r="L1590" i="1"/>
  <c r="L1607" i="1"/>
  <c r="L1622" i="1"/>
  <c r="L1640" i="1"/>
  <c r="L1653" i="1"/>
  <c r="L1668" i="1"/>
  <c r="L1682" i="1"/>
  <c r="L1697" i="1"/>
  <c r="L1711" i="1"/>
  <c r="L1725" i="1"/>
  <c r="L1740" i="1"/>
  <c r="L1753" i="1"/>
  <c r="L1767" i="1"/>
  <c r="L1780" i="1"/>
  <c r="L1792" i="1"/>
  <c r="K4" i="1"/>
  <c r="K17" i="1"/>
  <c r="K30" i="1"/>
  <c r="K42" i="1"/>
  <c r="K54" i="1"/>
  <c r="K67" i="1"/>
  <c r="K80" i="1"/>
  <c r="K91" i="1"/>
  <c r="K102" i="1"/>
  <c r="K113" i="1"/>
  <c r="K124" i="1"/>
  <c r="K135" i="1"/>
  <c r="K147" i="1"/>
  <c r="K158" i="1"/>
  <c r="K169" i="1"/>
  <c r="K180" i="1"/>
  <c r="K191" i="1"/>
  <c r="K202" i="1"/>
  <c r="K213" i="1"/>
  <c r="K224" i="1"/>
  <c r="K235" i="1"/>
  <c r="K247" i="1"/>
  <c r="K258" i="1"/>
  <c r="K269" i="1"/>
  <c r="K280" i="1"/>
  <c r="K291" i="1"/>
  <c r="K302" i="1"/>
  <c r="K313" i="1"/>
  <c r="K324" i="1"/>
  <c r="K335" i="1"/>
  <c r="K347" i="1"/>
  <c r="K358" i="1"/>
  <c r="K369" i="1"/>
  <c r="K380" i="1"/>
  <c r="K391" i="1"/>
  <c r="K402" i="1"/>
  <c r="K413" i="1"/>
  <c r="K424" i="1"/>
  <c r="K435" i="1"/>
  <c r="K447" i="1"/>
  <c r="K458" i="1"/>
  <c r="K468" i="1"/>
  <c r="K478" i="1"/>
  <c r="K488" i="1"/>
  <c r="K498" i="1"/>
  <c r="K508" i="1"/>
  <c r="K518" i="1"/>
  <c r="K528" i="1"/>
  <c r="K538" i="1"/>
  <c r="K548" i="1"/>
  <c r="K558" i="1"/>
  <c r="K568" i="1"/>
  <c r="K578" i="1"/>
  <c r="K588" i="1"/>
  <c r="K598" i="1"/>
  <c r="K608" i="1"/>
  <c r="K618" i="1"/>
  <c r="K628" i="1"/>
  <c r="K638" i="1"/>
  <c r="K648" i="1"/>
  <c r="K658" i="1"/>
  <c r="K668" i="1"/>
  <c r="K678" i="1"/>
  <c r="K688" i="1"/>
  <c r="K698" i="1"/>
  <c r="K708" i="1"/>
  <c r="K718" i="1"/>
  <c r="K728" i="1"/>
  <c r="K738" i="1"/>
  <c r="K748" i="1"/>
  <c r="K758" i="1"/>
  <c r="K768" i="1"/>
  <c r="K778" i="1"/>
  <c r="K788" i="1"/>
  <c r="K798" i="1"/>
  <c r="K808" i="1"/>
  <c r="K818" i="1"/>
  <c r="K828" i="1"/>
  <c r="K838" i="1"/>
  <c r="K848" i="1"/>
  <c r="K858" i="1"/>
  <c r="K868" i="1"/>
  <c r="K878" i="1"/>
  <c r="K888" i="1"/>
  <c r="K898" i="1"/>
  <c r="K908" i="1"/>
  <c r="K918" i="1"/>
  <c r="K928" i="1"/>
  <c r="K938" i="1"/>
  <c r="K948" i="1"/>
  <c r="K958" i="1"/>
  <c r="K968" i="1"/>
  <c r="K978" i="1"/>
  <c r="K988" i="1"/>
  <c r="K998" i="1"/>
  <c r="K1008" i="1"/>
  <c r="K1018" i="1"/>
  <c r="K1028" i="1"/>
  <c r="K1038" i="1"/>
  <c r="K1048" i="1"/>
  <c r="K1058" i="1"/>
  <c r="K1068" i="1"/>
  <c r="K1078" i="1"/>
  <c r="K1088" i="1"/>
  <c r="K1098" i="1"/>
  <c r="K1108" i="1"/>
  <c r="K1118" i="1"/>
  <c r="K1128" i="1"/>
  <c r="K1138" i="1"/>
  <c r="K1148" i="1"/>
  <c r="K1158" i="1"/>
  <c r="K1168" i="1"/>
  <c r="K1178" i="1"/>
  <c r="K1188" i="1"/>
  <c r="K1198" i="1"/>
  <c r="K1208" i="1"/>
  <c r="K1218" i="1"/>
  <c r="K1228" i="1"/>
  <c r="K1238" i="1"/>
  <c r="K1248" i="1"/>
  <c r="K1258" i="1"/>
  <c r="K1268" i="1"/>
  <c r="K1278" i="1"/>
  <c r="K1288" i="1"/>
  <c r="K1298" i="1"/>
  <c r="K1308" i="1"/>
  <c r="K1318" i="1"/>
  <c r="K1328" i="1"/>
  <c r="K1338" i="1"/>
  <c r="K1348" i="1"/>
  <c r="K1358" i="1"/>
  <c r="K1368" i="1"/>
  <c r="K1378" i="1"/>
  <c r="K1388" i="1"/>
  <c r="K1398" i="1"/>
  <c r="K1408" i="1"/>
  <c r="K1418" i="1"/>
  <c r="K1428" i="1"/>
  <c r="K1438" i="1"/>
  <c r="K1448" i="1"/>
  <c r="K1458" i="1"/>
  <c r="K1468" i="1"/>
  <c r="K1478" i="1"/>
  <c r="K1488" i="1"/>
  <c r="K1498" i="1"/>
  <c r="K1508" i="1"/>
  <c r="K1518" i="1"/>
  <c r="K1528" i="1"/>
  <c r="K1538" i="1"/>
  <c r="K1548" i="1"/>
  <c r="K1558" i="1"/>
  <c r="K1568" i="1"/>
  <c r="K1578" i="1"/>
  <c r="K1588" i="1"/>
  <c r="K1598" i="1"/>
  <c r="K1608" i="1"/>
  <c r="K1618" i="1"/>
  <c r="K1628" i="1"/>
  <c r="K1638" i="1"/>
  <c r="K1648" i="1"/>
  <c r="K1658" i="1"/>
  <c r="K1668" i="1"/>
  <c r="K1678" i="1"/>
  <c r="K1688" i="1"/>
  <c r="K1698" i="1"/>
  <c r="K1708" i="1"/>
  <c r="K1718" i="1"/>
  <c r="K1728" i="1"/>
  <c r="K1738" i="1"/>
  <c r="K1748" i="1"/>
  <c r="K1758" i="1"/>
  <c r="K1768" i="1"/>
  <c r="K1778" i="1"/>
  <c r="K1788" i="1"/>
  <c r="K1798" i="1"/>
  <c r="J8" i="1"/>
  <c r="J18" i="1"/>
  <c r="J28" i="1"/>
  <c r="J38" i="1"/>
  <c r="J48" i="1"/>
  <c r="J58" i="1"/>
  <c r="J68" i="1"/>
  <c r="J78" i="1"/>
  <c r="J88" i="1"/>
  <c r="J98" i="1"/>
  <c r="J108" i="1"/>
  <c r="J118" i="1"/>
  <c r="J128" i="1"/>
  <c r="J138" i="1"/>
  <c r="J148" i="1"/>
  <c r="J158" i="1"/>
  <c r="J168" i="1"/>
  <c r="J178" i="1"/>
  <c r="J188" i="1"/>
  <c r="J198" i="1"/>
  <c r="J208" i="1"/>
  <c r="J218" i="1"/>
  <c r="J228" i="1"/>
  <c r="J238" i="1"/>
  <c r="J248" i="1"/>
  <c r="J258" i="1"/>
  <c r="J268" i="1"/>
  <c r="J278" i="1"/>
  <c r="J288" i="1"/>
  <c r="J298" i="1"/>
  <c r="L1080" i="1"/>
  <c r="L1162" i="1"/>
  <c r="L1212" i="1"/>
  <c r="L1262" i="1"/>
  <c r="L1308" i="1"/>
  <c r="L1340" i="1"/>
  <c r="L1372" i="1"/>
  <c r="L1402" i="1"/>
  <c r="L1428" i="1"/>
  <c r="L1452" i="1"/>
  <c r="L1478" i="1"/>
  <c r="L1498" i="1"/>
  <c r="L1518" i="1"/>
  <c r="L1538" i="1"/>
  <c r="L1558" i="1"/>
  <c r="L1573" i="1"/>
  <c r="L1591" i="1"/>
  <c r="L1608" i="1"/>
  <c r="L1623" i="1"/>
  <c r="L1641" i="1"/>
  <c r="L1655" i="1"/>
  <c r="L1670" i="1"/>
  <c r="L1683" i="1"/>
  <c r="L1698" i="1"/>
  <c r="L1712" i="1"/>
  <c r="L1727" i="1"/>
  <c r="L1741" i="1"/>
  <c r="L1755" i="1"/>
  <c r="L1768" i="1"/>
  <c r="L1781" i="1"/>
  <c r="L1793" i="1"/>
  <c r="K5" i="1"/>
  <c r="K18" i="1"/>
  <c r="K31" i="1"/>
  <c r="K43" i="1"/>
  <c r="K55" i="1"/>
  <c r="K68" i="1"/>
  <c r="K81" i="1"/>
  <c r="K92" i="1"/>
  <c r="K103" i="1"/>
  <c r="K114" i="1"/>
  <c r="K125" i="1"/>
  <c r="K137" i="1"/>
  <c r="K148" i="1"/>
  <c r="K159" i="1"/>
  <c r="K170" i="1"/>
  <c r="K181" i="1"/>
  <c r="K192" i="1"/>
  <c r="K203" i="1"/>
  <c r="K214" i="1"/>
  <c r="K225" i="1"/>
  <c r="K237" i="1"/>
  <c r="K248" i="1"/>
  <c r="K259" i="1"/>
  <c r="K270" i="1"/>
  <c r="K281" i="1"/>
  <c r="K292" i="1"/>
  <c r="K303" i="1"/>
  <c r="K314" i="1"/>
  <c r="K325" i="1"/>
  <c r="K337" i="1"/>
  <c r="K348" i="1"/>
  <c r="K359" i="1"/>
  <c r="K370" i="1"/>
  <c r="K381" i="1"/>
  <c r="K392" i="1"/>
  <c r="K403" i="1"/>
  <c r="K414" i="1"/>
  <c r="K425" i="1"/>
  <c r="K437" i="1"/>
  <c r="K448" i="1"/>
  <c r="K459" i="1"/>
  <c r="K469" i="1"/>
  <c r="K479" i="1"/>
  <c r="K489" i="1"/>
  <c r="K499" i="1"/>
  <c r="K509" i="1"/>
  <c r="K519" i="1"/>
  <c r="K529" i="1"/>
  <c r="K539" i="1"/>
  <c r="K549" i="1"/>
  <c r="K559" i="1"/>
  <c r="K569" i="1"/>
  <c r="K579" i="1"/>
  <c r="K589" i="1"/>
  <c r="K599" i="1"/>
  <c r="K609" i="1"/>
  <c r="K619" i="1"/>
  <c r="K629" i="1"/>
  <c r="K639" i="1"/>
  <c r="K649" i="1"/>
  <c r="K659" i="1"/>
  <c r="K669" i="1"/>
  <c r="K679" i="1"/>
  <c r="K689" i="1"/>
  <c r="K699" i="1"/>
  <c r="K709" i="1"/>
  <c r="K719" i="1"/>
  <c r="K729" i="1"/>
  <c r="K739" i="1"/>
  <c r="K749" i="1"/>
  <c r="K759" i="1"/>
  <c r="K769" i="1"/>
  <c r="K779" i="1"/>
  <c r="K789" i="1"/>
  <c r="K799" i="1"/>
  <c r="K809" i="1"/>
  <c r="K819" i="1"/>
  <c r="K829" i="1"/>
  <c r="K839" i="1"/>
  <c r="K849" i="1"/>
  <c r="K859" i="1"/>
  <c r="K869" i="1"/>
  <c r="K879" i="1"/>
  <c r="K889" i="1"/>
  <c r="K899" i="1"/>
  <c r="K909" i="1"/>
  <c r="K919" i="1"/>
  <c r="K929" i="1"/>
  <c r="K939" i="1"/>
  <c r="K949" i="1"/>
  <c r="K959" i="1"/>
  <c r="K969" i="1"/>
  <c r="K979" i="1"/>
  <c r="K989" i="1"/>
  <c r="K999" i="1"/>
  <c r="K1009" i="1"/>
  <c r="K1019" i="1"/>
  <c r="K1029" i="1"/>
  <c r="K1039" i="1"/>
  <c r="K1049" i="1"/>
  <c r="K1059" i="1"/>
  <c r="K1069" i="1"/>
  <c r="K1079" i="1"/>
  <c r="K1089" i="1"/>
  <c r="K1099" i="1"/>
  <c r="K1109" i="1"/>
  <c r="K1119" i="1"/>
  <c r="K1129" i="1"/>
  <c r="K1139" i="1"/>
  <c r="K1149" i="1"/>
  <c r="K1159" i="1"/>
  <c r="K1169" i="1"/>
  <c r="K1179" i="1"/>
  <c r="K1189" i="1"/>
  <c r="K1199" i="1"/>
  <c r="K1209" i="1"/>
  <c r="K1219" i="1"/>
  <c r="K1229" i="1"/>
  <c r="K1239" i="1"/>
  <c r="K1249" i="1"/>
  <c r="K1259" i="1"/>
  <c r="K1269" i="1"/>
  <c r="K1279" i="1"/>
  <c r="K1289" i="1"/>
  <c r="K1299" i="1"/>
  <c r="K1309" i="1"/>
  <c r="K1319" i="1"/>
  <c r="K1329" i="1"/>
  <c r="K1339" i="1"/>
  <c r="K1349" i="1"/>
  <c r="K1359" i="1"/>
  <c r="K1369" i="1"/>
  <c r="K1379" i="1"/>
  <c r="K1389" i="1"/>
  <c r="K1399" i="1"/>
  <c r="K1409" i="1"/>
  <c r="K1419" i="1"/>
  <c r="K1429" i="1"/>
  <c r="K1439" i="1"/>
  <c r="K1449" i="1"/>
  <c r="K1459" i="1"/>
  <c r="K1469" i="1"/>
  <c r="K1479" i="1"/>
  <c r="K1489" i="1"/>
  <c r="K1499" i="1"/>
  <c r="K1509" i="1"/>
  <c r="K1519" i="1"/>
  <c r="K1529" i="1"/>
  <c r="K1539" i="1"/>
  <c r="K1549" i="1"/>
  <c r="K1559" i="1"/>
  <c r="K1569" i="1"/>
  <c r="K1579" i="1"/>
  <c r="K1589" i="1"/>
  <c r="K1599" i="1"/>
  <c r="K1609" i="1"/>
  <c r="K1619" i="1"/>
  <c r="K1629" i="1"/>
  <c r="K1639" i="1"/>
  <c r="K1649" i="1"/>
  <c r="K1659" i="1"/>
  <c r="K1669" i="1"/>
  <c r="K1679" i="1"/>
  <c r="K1689" i="1"/>
  <c r="K1699" i="1"/>
  <c r="K1709" i="1"/>
  <c r="K1719" i="1"/>
  <c r="K1729" i="1"/>
  <c r="K1739" i="1"/>
  <c r="K1749" i="1"/>
  <c r="K1759" i="1"/>
  <c r="K1769" i="1"/>
  <c r="K1779" i="1"/>
  <c r="K1789" i="1"/>
  <c r="K1799" i="1"/>
  <c r="J9" i="1"/>
  <c r="J19" i="1"/>
  <c r="J29" i="1"/>
  <c r="J39" i="1"/>
  <c r="J49" i="1"/>
  <c r="J59" i="1"/>
  <c r="J69" i="1"/>
  <c r="J79" i="1"/>
  <c r="J89" i="1"/>
  <c r="J99" i="1"/>
  <c r="J109" i="1"/>
  <c r="J119" i="1"/>
  <c r="J129" i="1"/>
  <c r="J139" i="1"/>
  <c r="J149" i="1"/>
  <c r="J159" i="1"/>
  <c r="J169" i="1"/>
  <c r="J179" i="1"/>
  <c r="J189" i="1"/>
  <c r="J56" i="1"/>
  <c r="J156" i="1"/>
  <c r="J209" i="1"/>
  <c r="J246" i="1"/>
  <c r="J277" i="1"/>
  <c r="J308" i="1"/>
  <c r="J336" i="1"/>
  <c r="J358" i="1"/>
  <c r="J386" i="1"/>
  <c r="J408" i="1"/>
  <c r="J436" i="1"/>
  <c r="J458" i="1"/>
  <c r="J486" i="1"/>
  <c r="J506" i="1"/>
  <c r="J526" i="1"/>
  <c r="J546" i="1"/>
  <c r="J566" i="1"/>
  <c r="J586" i="1"/>
  <c r="J606" i="1"/>
  <c r="J626" i="1"/>
  <c r="J646" i="1"/>
  <c r="J666" i="1"/>
  <c r="J686" i="1"/>
  <c r="J706" i="1"/>
  <c r="J726" i="1"/>
  <c r="J746" i="1"/>
  <c r="J766" i="1"/>
  <c r="J786" i="1"/>
  <c r="J806" i="1"/>
  <c r="J826" i="1"/>
  <c r="J846" i="1"/>
  <c r="J866" i="1"/>
  <c r="J886" i="1"/>
  <c r="J906" i="1"/>
  <c r="J926" i="1"/>
  <c r="J946" i="1"/>
  <c r="J966" i="1"/>
  <c r="J986" i="1"/>
  <c r="J1006" i="1"/>
  <c r="J1024" i="1"/>
  <c r="J1038" i="1"/>
  <c r="J1056" i="1"/>
  <c r="J1069" i="1"/>
  <c r="J1085" i="1"/>
  <c r="J1098" i="1"/>
  <c r="J1114" i="1"/>
  <c r="J1127" i="1"/>
  <c r="J1143" i="1"/>
  <c r="J1156" i="1"/>
  <c r="J1169" i="1"/>
  <c r="J1185" i="1"/>
  <c r="J1198" i="1"/>
  <c r="J1214" i="1"/>
  <c r="J1227" i="1"/>
  <c r="J1243" i="1"/>
  <c r="J1256" i="1"/>
  <c r="J1268" i="1"/>
  <c r="J1282" i="1"/>
  <c r="J1294" i="1"/>
  <c r="J1306" i="1"/>
  <c r="J1318" i="1"/>
  <c r="J1332" i="1"/>
  <c r="J1344" i="1"/>
  <c r="J1356" i="1"/>
  <c r="J1368" i="1"/>
  <c r="J1382" i="1"/>
  <c r="J1394" i="1"/>
  <c r="J1406" i="1"/>
  <c r="J1418" i="1"/>
  <c r="J1432" i="1"/>
  <c r="J1444" i="1"/>
  <c r="J1456" i="1"/>
  <c r="J1468" i="1"/>
  <c r="J1480" i="1"/>
  <c r="J1492" i="1"/>
  <c r="J1503" i="1"/>
  <c r="J1514" i="1"/>
  <c r="J1525" i="1"/>
  <c r="J1536" i="1"/>
  <c r="J1547" i="1"/>
  <c r="J1557" i="1"/>
  <c r="J1567" i="1"/>
  <c r="J1577" i="1"/>
  <c r="J1587" i="1"/>
  <c r="J1597" i="1"/>
  <c r="J1607" i="1"/>
  <c r="J1617" i="1"/>
  <c r="J1627" i="1"/>
  <c r="J1637" i="1"/>
  <c r="J1647" i="1"/>
  <c r="J1657" i="1"/>
  <c r="J1667" i="1"/>
  <c r="J1677" i="1"/>
  <c r="J1687" i="1"/>
  <c r="J1697" i="1"/>
  <c r="J1707" i="1"/>
  <c r="J1717" i="1"/>
  <c r="J1727" i="1"/>
  <c r="J1737" i="1"/>
  <c r="J1747" i="1"/>
  <c r="J1757" i="1"/>
  <c r="J1767" i="1"/>
  <c r="J1777" i="1"/>
  <c r="J1787" i="1"/>
  <c r="J1797" i="1"/>
  <c r="I7" i="1"/>
  <c r="I17" i="1"/>
  <c r="I27" i="1"/>
  <c r="I37" i="1"/>
  <c r="I47" i="1"/>
  <c r="I57" i="1"/>
  <c r="I67" i="1"/>
  <c r="I77" i="1"/>
  <c r="I87" i="1"/>
  <c r="I97" i="1"/>
  <c r="I107" i="1"/>
  <c r="I117" i="1"/>
  <c r="I127" i="1"/>
  <c r="I137" i="1"/>
  <c r="I147" i="1"/>
  <c r="I157" i="1"/>
  <c r="I167" i="1"/>
  <c r="I177" i="1"/>
  <c r="I187" i="1"/>
  <c r="I197" i="1"/>
  <c r="I207" i="1"/>
  <c r="I217" i="1"/>
  <c r="I227" i="1"/>
  <c r="I237" i="1"/>
  <c r="I247" i="1"/>
  <c r="I257" i="1"/>
  <c r="I267" i="1"/>
  <c r="I277" i="1"/>
  <c r="I287" i="1"/>
  <c r="I297" i="1"/>
  <c r="I307" i="1"/>
  <c r="I317" i="1"/>
  <c r="I327" i="1"/>
  <c r="I337" i="1"/>
  <c r="I347" i="1"/>
  <c r="I357" i="1"/>
  <c r="I367" i="1"/>
  <c r="I377" i="1"/>
  <c r="I387" i="1"/>
  <c r="I397" i="1"/>
  <c r="I407" i="1"/>
  <c r="I417" i="1"/>
  <c r="I427" i="1"/>
  <c r="I437" i="1"/>
  <c r="I447" i="1"/>
  <c r="I457" i="1"/>
  <c r="I467" i="1"/>
  <c r="I477" i="1"/>
  <c r="I487" i="1"/>
  <c r="I497" i="1"/>
  <c r="I507" i="1"/>
  <c r="I517" i="1"/>
  <c r="I527" i="1"/>
  <c r="I537" i="1"/>
  <c r="I547" i="1"/>
  <c r="I557" i="1"/>
  <c r="I567" i="1"/>
  <c r="I577" i="1"/>
  <c r="I587" i="1"/>
  <c r="I597" i="1"/>
  <c r="I607" i="1"/>
  <c r="I617" i="1"/>
  <c r="I627" i="1"/>
  <c r="I637" i="1"/>
  <c r="I647" i="1"/>
  <c r="I657" i="1"/>
  <c r="I667" i="1"/>
  <c r="I677" i="1"/>
  <c r="I687" i="1"/>
  <c r="I697" i="1"/>
  <c r="I707" i="1"/>
  <c r="I717" i="1"/>
  <c r="I727" i="1"/>
  <c r="I737" i="1"/>
  <c r="I747" i="1"/>
  <c r="I757" i="1"/>
  <c r="I767" i="1"/>
  <c r="I777" i="1"/>
  <c r="I787" i="1"/>
  <c r="I797" i="1"/>
  <c r="I807" i="1"/>
  <c r="I817" i="1"/>
  <c r="I827" i="1"/>
  <c r="I837" i="1"/>
  <c r="I847" i="1"/>
  <c r="I857" i="1"/>
  <c r="I867" i="1"/>
  <c r="I877" i="1"/>
  <c r="I887" i="1"/>
  <c r="I897" i="1"/>
  <c r="I907" i="1"/>
  <c r="I917" i="1"/>
  <c r="I927" i="1"/>
  <c r="I937" i="1"/>
  <c r="I947" i="1"/>
  <c r="I957" i="1"/>
  <c r="I967" i="1"/>
  <c r="I977" i="1"/>
  <c r="I987" i="1"/>
  <c r="I997" i="1"/>
  <c r="I1007" i="1"/>
  <c r="I1017" i="1"/>
  <c r="I1027" i="1"/>
  <c r="I1037" i="1"/>
  <c r="I1047" i="1"/>
  <c r="I1057" i="1"/>
  <c r="I1067" i="1"/>
  <c r="I1077" i="1"/>
  <c r="I1087" i="1"/>
  <c r="I1097" i="1"/>
  <c r="I1107" i="1"/>
  <c r="I1117" i="1"/>
  <c r="I1127" i="1"/>
  <c r="I1137" i="1"/>
  <c r="I1147" i="1"/>
  <c r="I1157" i="1"/>
  <c r="I1167" i="1"/>
  <c r="I1177" i="1"/>
  <c r="I1187" i="1"/>
  <c r="J66" i="1"/>
  <c r="J166" i="1"/>
  <c r="J216" i="1"/>
  <c r="J247" i="1"/>
  <c r="J279" i="1"/>
  <c r="J309" i="1"/>
  <c r="J337" i="1"/>
  <c r="J359" i="1"/>
  <c r="J387" i="1"/>
  <c r="J409" i="1"/>
  <c r="J437" i="1"/>
  <c r="J459" i="1"/>
  <c r="J487" i="1"/>
  <c r="J507" i="1"/>
  <c r="J527" i="1"/>
  <c r="J547" i="1"/>
  <c r="J567" i="1"/>
  <c r="J587" i="1"/>
  <c r="J607" i="1"/>
  <c r="J627" i="1"/>
  <c r="J647" i="1"/>
  <c r="J667" i="1"/>
  <c r="J687" i="1"/>
  <c r="J707" i="1"/>
  <c r="J727" i="1"/>
  <c r="J747" i="1"/>
  <c r="J767" i="1"/>
  <c r="J787" i="1"/>
  <c r="J807" i="1"/>
  <c r="J827" i="1"/>
  <c r="J847" i="1"/>
  <c r="J867" i="1"/>
  <c r="J887" i="1"/>
  <c r="J907" i="1"/>
  <c r="J927" i="1"/>
  <c r="J947" i="1"/>
  <c r="J967" i="1"/>
  <c r="J987" i="1"/>
  <c r="J1007" i="1"/>
  <c r="J1025" i="1"/>
  <c r="J1039" i="1"/>
  <c r="J1057" i="1"/>
  <c r="J1073" i="1"/>
  <c r="J1086" i="1"/>
  <c r="J1099" i="1"/>
  <c r="J1115" i="1"/>
  <c r="J1128" i="1"/>
  <c r="J1144" i="1"/>
  <c r="J1157" i="1"/>
  <c r="J1173" i="1"/>
  <c r="J1186" i="1"/>
  <c r="J1199" i="1"/>
  <c r="J1215" i="1"/>
  <c r="J1228" i="1"/>
  <c r="J1244" i="1"/>
  <c r="J1257" i="1"/>
  <c r="J1269" i="1"/>
  <c r="J1283" i="1"/>
  <c r="J1295" i="1"/>
  <c r="J1307" i="1"/>
  <c r="J1319" i="1"/>
  <c r="J1333" i="1"/>
  <c r="J1345" i="1"/>
  <c r="J1357" i="1"/>
  <c r="J1369" i="1"/>
  <c r="J1383" i="1"/>
  <c r="J1395" i="1"/>
  <c r="J1407" i="1"/>
  <c r="J1419" i="1"/>
  <c r="J1433" i="1"/>
  <c r="J1445" i="1"/>
  <c r="J1457" i="1"/>
  <c r="J1469" i="1"/>
  <c r="J1482" i="1"/>
  <c r="J1493" i="1"/>
  <c r="J1504" i="1"/>
  <c r="J1515" i="1"/>
  <c r="J1526" i="1"/>
  <c r="J1537" i="1"/>
  <c r="J1548" i="1"/>
  <c r="J1558" i="1"/>
  <c r="J1568" i="1"/>
  <c r="J1578" i="1"/>
  <c r="J1588" i="1"/>
  <c r="J1598" i="1"/>
  <c r="J1608" i="1"/>
  <c r="J1618" i="1"/>
  <c r="J1628" i="1"/>
  <c r="J1638" i="1"/>
  <c r="J1648" i="1"/>
  <c r="J1658" i="1"/>
  <c r="J1668" i="1"/>
  <c r="J1678" i="1"/>
  <c r="J1688" i="1"/>
  <c r="J1698" i="1"/>
  <c r="J1708" i="1"/>
  <c r="J1718" i="1"/>
  <c r="J1728" i="1"/>
  <c r="J1738" i="1"/>
  <c r="J1748" i="1"/>
  <c r="J1758" i="1"/>
  <c r="J1768" i="1"/>
  <c r="J1778" i="1"/>
  <c r="J1788" i="1"/>
  <c r="J1798" i="1"/>
  <c r="I8" i="1"/>
  <c r="I18" i="1"/>
  <c r="I28" i="1"/>
  <c r="I38" i="1"/>
  <c r="I48" i="1"/>
  <c r="I58" i="1"/>
  <c r="I68" i="1"/>
  <c r="I78" i="1"/>
  <c r="I88" i="1"/>
  <c r="I98" i="1"/>
  <c r="I108" i="1"/>
  <c r="I118" i="1"/>
  <c r="I128" i="1"/>
  <c r="I138" i="1"/>
  <c r="I148" i="1"/>
  <c r="I158" i="1"/>
  <c r="I168" i="1"/>
  <c r="I178" i="1"/>
  <c r="I188" i="1"/>
  <c r="I198" i="1"/>
  <c r="I208" i="1"/>
  <c r="I218" i="1"/>
  <c r="I228" i="1"/>
  <c r="I238" i="1"/>
  <c r="I248" i="1"/>
  <c r="I258" i="1"/>
  <c r="I268" i="1"/>
  <c r="I278" i="1"/>
  <c r="I288" i="1"/>
  <c r="I298" i="1"/>
  <c r="I308" i="1"/>
  <c r="I318" i="1"/>
  <c r="I328" i="1"/>
  <c r="I338" i="1"/>
  <c r="I348" i="1"/>
  <c r="I358" i="1"/>
  <c r="I368" i="1"/>
  <c r="I378" i="1"/>
  <c r="I388" i="1"/>
  <c r="I398" i="1"/>
  <c r="I408" i="1"/>
  <c r="I418" i="1"/>
  <c r="I428" i="1"/>
  <c r="I438" i="1"/>
  <c r="I448" i="1"/>
  <c r="I458" i="1"/>
  <c r="I468" i="1"/>
  <c r="I478" i="1"/>
  <c r="I488" i="1"/>
  <c r="I498" i="1"/>
  <c r="I508" i="1"/>
  <c r="I518" i="1"/>
  <c r="I528" i="1"/>
  <c r="I538" i="1"/>
  <c r="I548" i="1"/>
  <c r="I558" i="1"/>
  <c r="I568" i="1"/>
  <c r="I578" i="1"/>
  <c r="I588" i="1"/>
  <c r="I598" i="1"/>
  <c r="I608" i="1"/>
  <c r="I618" i="1"/>
  <c r="I628" i="1"/>
  <c r="I638" i="1"/>
  <c r="I648" i="1"/>
  <c r="I658" i="1"/>
  <c r="I668" i="1"/>
  <c r="I678" i="1"/>
  <c r="I688" i="1"/>
  <c r="I698" i="1"/>
  <c r="I708" i="1"/>
  <c r="I718" i="1"/>
  <c r="I728" i="1"/>
  <c r="I738" i="1"/>
  <c r="I748" i="1"/>
  <c r="I758" i="1"/>
  <c r="I768" i="1"/>
  <c r="I778" i="1"/>
  <c r="I788" i="1"/>
  <c r="I798" i="1"/>
  <c r="I808" i="1"/>
  <c r="I818" i="1"/>
  <c r="I828" i="1"/>
  <c r="I838" i="1"/>
  <c r="I848" i="1"/>
  <c r="I858" i="1"/>
  <c r="I868" i="1"/>
  <c r="I878" i="1"/>
  <c r="I888" i="1"/>
  <c r="I898" i="1"/>
  <c r="I908" i="1"/>
  <c r="I918" i="1"/>
  <c r="I928" i="1"/>
  <c r="I938" i="1"/>
  <c r="I948" i="1"/>
  <c r="I958" i="1"/>
  <c r="I968" i="1"/>
  <c r="I978" i="1"/>
  <c r="I988" i="1"/>
  <c r="I998" i="1"/>
  <c r="I1008" i="1"/>
  <c r="I1018" i="1"/>
  <c r="I1028" i="1"/>
  <c r="I1038" i="1"/>
  <c r="I1048" i="1"/>
  <c r="I1058" i="1"/>
  <c r="I1068" i="1"/>
  <c r="I1078" i="1"/>
  <c r="I1088" i="1"/>
  <c r="I1098" i="1"/>
  <c r="I1108" i="1"/>
  <c r="I1118" i="1"/>
  <c r="I1128" i="1"/>
  <c r="I1138" i="1"/>
  <c r="I1148" i="1"/>
  <c r="I1158" i="1"/>
  <c r="I1168" i="1"/>
  <c r="I1178" i="1"/>
  <c r="I1188" i="1"/>
  <c r="I1198" i="1"/>
  <c r="I1208" i="1"/>
  <c r="I1218" i="1"/>
  <c r="I1228" i="1"/>
  <c r="I1238" i="1"/>
  <c r="I1248" i="1"/>
  <c r="I1258" i="1"/>
  <c r="I1268" i="1"/>
  <c r="I1278" i="1"/>
  <c r="I1288" i="1"/>
  <c r="I1298" i="1"/>
  <c r="I1308" i="1"/>
  <c r="I1318" i="1"/>
  <c r="I1328" i="1"/>
  <c r="I1338" i="1"/>
  <c r="I1348" i="1"/>
  <c r="I1358" i="1"/>
  <c r="I1368" i="1"/>
  <c r="I1378" i="1"/>
  <c r="I1388" i="1"/>
  <c r="I1398" i="1"/>
  <c r="I1408" i="1"/>
  <c r="I1418" i="1"/>
  <c r="I1428" i="1"/>
  <c r="I1438" i="1"/>
  <c r="I1448" i="1"/>
  <c r="I1458" i="1"/>
  <c r="I1468" i="1"/>
  <c r="I1478" i="1"/>
  <c r="I1488" i="1"/>
  <c r="I1498" i="1"/>
  <c r="I1508" i="1"/>
  <c r="I1518" i="1"/>
  <c r="I1528" i="1"/>
  <c r="I1538" i="1"/>
  <c r="I1548" i="1"/>
  <c r="I1558" i="1"/>
  <c r="I1568" i="1"/>
  <c r="I1578" i="1"/>
  <c r="I1588" i="1"/>
  <c r="I1598" i="1"/>
  <c r="I1608" i="1"/>
  <c r="I1618" i="1"/>
  <c r="I1628" i="1"/>
  <c r="I1638" i="1"/>
  <c r="I1648" i="1"/>
  <c r="I1658" i="1"/>
  <c r="I1668" i="1"/>
  <c r="I1678" i="1"/>
  <c r="I1688" i="1"/>
  <c r="I1698" i="1"/>
  <c r="I1708" i="1"/>
  <c r="I1718" i="1"/>
  <c r="I1728" i="1"/>
  <c r="I1738" i="1"/>
  <c r="I1748" i="1"/>
  <c r="I1758" i="1"/>
  <c r="I1768" i="1"/>
  <c r="I1778" i="1"/>
  <c r="I1788" i="1"/>
  <c r="I1798" i="1"/>
  <c r="H8" i="1"/>
  <c r="H18" i="1"/>
  <c r="H28" i="1"/>
  <c r="H38" i="1"/>
  <c r="H48" i="1"/>
  <c r="H58" i="1"/>
  <c r="H68" i="1"/>
  <c r="H78" i="1"/>
  <c r="H88" i="1"/>
  <c r="H98" i="1"/>
  <c r="H108" i="1"/>
  <c r="H118" i="1"/>
  <c r="H128" i="1"/>
  <c r="H138" i="1"/>
  <c r="H148" i="1"/>
  <c r="H158" i="1"/>
  <c r="H168" i="1"/>
  <c r="H178" i="1"/>
  <c r="H188" i="1"/>
  <c r="H198" i="1"/>
  <c r="H208" i="1"/>
  <c r="H218" i="1"/>
  <c r="H228" i="1"/>
  <c r="H238" i="1"/>
  <c r="H248" i="1"/>
  <c r="H258" i="1"/>
  <c r="H268" i="1"/>
  <c r="H278" i="1"/>
  <c r="J76" i="1"/>
  <c r="J176" i="1"/>
  <c r="J217" i="1"/>
  <c r="J249" i="1"/>
  <c r="J286" i="1"/>
  <c r="J316" i="1"/>
  <c r="J338" i="1"/>
  <c r="J366" i="1"/>
  <c r="J388" i="1"/>
  <c r="J416" i="1"/>
  <c r="J438" i="1"/>
  <c r="J466" i="1"/>
  <c r="J488" i="1"/>
  <c r="J508" i="1"/>
  <c r="J528" i="1"/>
  <c r="J548" i="1"/>
  <c r="J568" i="1"/>
  <c r="J588" i="1"/>
  <c r="J608" i="1"/>
  <c r="J628" i="1"/>
  <c r="J648" i="1"/>
  <c r="J668" i="1"/>
  <c r="J688" i="1"/>
  <c r="J708" i="1"/>
  <c r="J728" i="1"/>
  <c r="J748" i="1"/>
  <c r="J768" i="1"/>
  <c r="J788" i="1"/>
  <c r="J808" i="1"/>
  <c r="J828" i="1"/>
  <c r="J848" i="1"/>
  <c r="J868" i="1"/>
  <c r="J888" i="1"/>
  <c r="J908" i="1"/>
  <c r="J928" i="1"/>
  <c r="J948" i="1"/>
  <c r="J968" i="1"/>
  <c r="J988" i="1"/>
  <c r="J1008" i="1"/>
  <c r="J1026" i="1"/>
  <c r="J1044" i="1"/>
  <c r="J1058" i="1"/>
  <c r="J1074" i="1"/>
  <c r="J1087" i="1"/>
  <c r="J1103" i="1"/>
  <c r="J1116" i="1"/>
  <c r="J1129" i="1"/>
  <c r="J1145" i="1"/>
  <c r="J1158" i="1"/>
  <c r="J1174" i="1"/>
  <c r="J1187" i="1"/>
  <c r="J1203" i="1"/>
  <c r="J1216" i="1"/>
  <c r="J1229" i="1"/>
  <c r="J1245" i="1"/>
  <c r="J1258" i="1"/>
  <c r="J1272" i="1"/>
  <c r="J1284" i="1"/>
  <c r="J1296" i="1"/>
  <c r="J1308" i="1"/>
  <c r="J1322" i="1"/>
  <c r="J1334" i="1"/>
  <c r="J1346" i="1"/>
  <c r="J1358" i="1"/>
  <c r="J1372" i="1"/>
  <c r="J1384" i="1"/>
  <c r="J1396" i="1"/>
  <c r="J1408" i="1"/>
  <c r="J1422" i="1"/>
  <c r="J1434" i="1"/>
  <c r="J1446" i="1"/>
  <c r="J1458" i="1"/>
  <c r="J1472" i="1"/>
  <c r="J1483" i="1"/>
  <c r="J1494" i="1"/>
  <c r="J1505" i="1"/>
  <c r="J1516" i="1"/>
  <c r="J1527" i="1"/>
  <c r="J1538" i="1"/>
  <c r="J1549" i="1"/>
  <c r="J1559" i="1"/>
  <c r="J1569" i="1"/>
  <c r="J1579" i="1"/>
  <c r="J1589" i="1"/>
  <c r="J1599" i="1"/>
  <c r="J1609" i="1"/>
  <c r="J1619" i="1"/>
  <c r="J1629" i="1"/>
  <c r="J1639" i="1"/>
  <c r="J1649" i="1"/>
  <c r="J1659" i="1"/>
  <c r="J1669" i="1"/>
  <c r="J1679" i="1"/>
  <c r="J1689" i="1"/>
  <c r="J1699" i="1"/>
  <c r="J1709" i="1"/>
  <c r="J1719" i="1"/>
  <c r="J1729" i="1"/>
  <c r="J1739" i="1"/>
  <c r="J1749" i="1"/>
  <c r="J1759" i="1"/>
  <c r="J1769" i="1"/>
  <c r="J1779" i="1"/>
  <c r="J1789" i="1"/>
  <c r="J1799" i="1"/>
  <c r="I9" i="1"/>
  <c r="I19" i="1"/>
  <c r="I29" i="1"/>
  <c r="I39" i="1"/>
  <c r="I49" i="1"/>
  <c r="I59" i="1"/>
  <c r="I69" i="1"/>
  <c r="I79" i="1"/>
  <c r="I89" i="1"/>
  <c r="I99" i="1"/>
  <c r="I109" i="1"/>
  <c r="I119" i="1"/>
  <c r="I129" i="1"/>
  <c r="I139" i="1"/>
  <c r="I149" i="1"/>
  <c r="I159" i="1"/>
  <c r="I169" i="1"/>
  <c r="I179" i="1"/>
  <c r="I189" i="1"/>
  <c r="I199" i="1"/>
  <c r="I209" i="1"/>
  <c r="I219" i="1"/>
  <c r="I229" i="1"/>
  <c r="I239" i="1"/>
  <c r="I249" i="1"/>
  <c r="I259" i="1"/>
  <c r="I269" i="1"/>
  <c r="I279" i="1"/>
  <c r="I289" i="1"/>
  <c r="I299" i="1"/>
  <c r="I309" i="1"/>
  <c r="I319" i="1"/>
  <c r="I329" i="1"/>
  <c r="I339" i="1"/>
  <c r="I349" i="1"/>
  <c r="I359" i="1"/>
  <c r="I369" i="1"/>
  <c r="I379" i="1"/>
  <c r="I389" i="1"/>
  <c r="I399" i="1"/>
  <c r="I409" i="1"/>
  <c r="I419" i="1"/>
  <c r="I429" i="1"/>
  <c r="I439" i="1"/>
  <c r="I449" i="1"/>
  <c r="I459" i="1"/>
  <c r="I469" i="1"/>
  <c r="I479" i="1"/>
  <c r="I489" i="1"/>
  <c r="I499" i="1"/>
  <c r="I509" i="1"/>
  <c r="I519" i="1"/>
  <c r="I529" i="1"/>
  <c r="I539" i="1"/>
  <c r="I549" i="1"/>
  <c r="I559" i="1"/>
  <c r="I569" i="1"/>
  <c r="I579" i="1"/>
  <c r="I589" i="1"/>
  <c r="I599" i="1"/>
  <c r="I609" i="1"/>
  <c r="I619" i="1"/>
  <c r="I629" i="1"/>
  <c r="I639" i="1"/>
  <c r="I649" i="1"/>
  <c r="I659" i="1"/>
  <c r="I669" i="1"/>
  <c r="I679" i="1"/>
  <c r="I689" i="1"/>
  <c r="I699" i="1"/>
  <c r="I709" i="1"/>
  <c r="I719" i="1"/>
  <c r="I729" i="1"/>
  <c r="I739" i="1"/>
  <c r="I749" i="1"/>
  <c r="I759" i="1"/>
  <c r="I769" i="1"/>
  <c r="I779" i="1"/>
  <c r="I789" i="1"/>
  <c r="I799" i="1"/>
  <c r="I809" i="1"/>
  <c r="I819" i="1"/>
  <c r="I829" i="1"/>
  <c r="I839" i="1"/>
  <c r="I849" i="1"/>
  <c r="I859" i="1"/>
  <c r="I869" i="1"/>
  <c r="I879" i="1"/>
  <c r="I889" i="1"/>
  <c r="I899" i="1"/>
  <c r="I909" i="1"/>
  <c r="I919" i="1"/>
  <c r="I929" i="1"/>
  <c r="I939" i="1"/>
  <c r="I949" i="1"/>
  <c r="I959" i="1"/>
  <c r="I969" i="1"/>
  <c r="I979" i="1"/>
  <c r="I989" i="1"/>
  <c r="I999" i="1"/>
  <c r="I1009" i="1"/>
  <c r="I1019" i="1"/>
  <c r="I1029" i="1"/>
  <c r="I1039" i="1"/>
  <c r="I1049" i="1"/>
  <c r="I1059" i="1"/>
  <c r="I1069" i="1"/>
  <c r="I1079" i="1"/>
  <c r="I1089" i="1"/>
  <c r="I1099" i="1"/>
  <c r="I1109" i="1"/>
  <c r="I1119" i="1"/>
  <c r="I1129" i="1"/>
  <c r="I1139" i="1"/>
  <c r="I1149" i="1"/>
  <c r="I1159" i="1"/>
  <c r="I1169" i="1"/>
  <c r="I1179" i="1"/>
  <c r="I1189" i="1"/>
  <c r="I1199" i="1"/>
  <c r="I1209" i="1"/>
  <c r="I1219" i="1"/>
  <c r="I1229" i="1"/>
  <c r="I1239" i="1"/>
  <c r="I1249" i="1"/>
  <c r="I1259" i="1"/>
  <c r="I1269" i="1"/>
  <c r="I1279" i="1"/>
  <c r="I1289" i="1"/>
  <c r="I1299" i="1"/>
  <c r="I1309" i="1"/>
  <c r="I1319" i="1"/>
  <c r="I1329" i="1"/>
  <c r="I1339" i="1"/>
  <c r="I1349" i="1"/>
  <c r="I1359" i="1"/>
  <c r="I1369" i="1"/>
  <c r="I1379" i="1"/>
  <c r="I1389" i="1"/>
  <c r="I1399" i="1"/>
  <c r="I1409" i="1"/>
  <c r="I1419" i="1"/>
  <c r="I1429" i="1"/>
  <c r="I1439" i="1"/>
  <c r="I1449" i="1"/>
  <c r="I1459" i="1"/>
  <c r="I1469" i="1"/>
  <c r="I1479" i="1"/>
  <c r="I1489" i="1"/>
  <c r="I1499" i="1"/>
  <c r="J86" i="1"/>
  <c r="J186" i="1"/>
  <c r="J219" i="1"/>
  <c r="J256" i="1"/>
  <c r="J287" i="1"/>
  <c r="J317" i="1"/>
  <c r="J339" i="1"/>
  <c r="J367" i="1"/>
  <c r="J389" i="1"/>
  <c r="J417" i="1"/>
  <c r="J439" i="1"/>
  <c r="J467" i="1"/>
  <c r="J489" i="1"/>
  <c r="J509" i="1"/>
  <c r="J529" i="1"/>
  <c r="J549" i="1"/>
  <c r="J569" i="1"/>
  <c r="J589" i="1"/>
  <c r="J609" i="1"/>
  <c r="J629" i="1"/>
  <c r="J649" i="1"/>
  <c r="J669" i="1"/>
  <c r="J689" i="1"/>
  <c r="J709" i="1"/>
  <c r="J729" i="1"/>
  <c r="J749" i="1"/>
  <c r="J769" i="1"/>
  <c r="J789" i="1"/>
  <c r="J809" i="1"/>
  <c r="J829" i="1"/>
  <c r="J849" i="1"/>
  <c r="J869" i="1"/>
  <c r="J889" i="1"/>
  <c r="J909" i="1"/>
  <c r="J929" i="1"/>
  <c r="J949" i="1"/>
  <c r="J969" i="1"/>
  <c r="J989" i="1"/>
  <c r="J1009" i="1"/>
  <c r="J1027" i="1"/>
  <c r="J1045" i="1"/>
  <c r="J1059" i="1"/>
  <c r="J1075" i="1"/>
  <c r="J1088" i="1"/>
  <c r="J1104" i="1"/>
  <c r="J1117" i="1"/>
  <c r="J1133" i="1"/>
  <c r="J1146" i="1"/>
  <c r="J1159" i="1"/>
  <c r="J1175" i="1"/>
  <c r="J1188" i="1"/>
  <c r="J1204" i="1"/>
  <c r="J1217" i="1"/>
  <c r="J1233" i="1"/>
  <c r="J1246" i="1"/>
  <c r="J1259" i="1"/>
  <c r="J1273" i="1"/>
  <c r="J1285" i="1"/>
  <c r="J1297" i="1"/>
  <c r="J1309" i="1"/>
  <c r="J1323" i="1"/>
  <c r="J1335" i="1"/>
  <c r="J1347" i="1"/>
  <c r="J1359" i="1"/>
  <c r="J1373" i="1"/>
  <c r="J1385" i="1"/>
  <c r="J1397" i="1"/>
  <c r="J1409" i="1"/>
  <c r="J1423" i="1"/>
  <c r="J1435" i="1"/>
  <c r="J1447" i="1"/>
  <c r="J1459" i="1"/>
  <c r="J1473" i="1"/>
  <c r="J1484" i="1"/>
  <c r="J1495" i="1"/>
  <c r="J1506" i="1"/>
  <c r="J1517" i="1"/>
  <c r="J1528" i="1"/>
  <c r="J1539" i="1"/>
  <c r="J1550" i="1"/>
  <c r="J1560" i="1"/>
  <c r="J1570" i="1"/>
  <c r="J1580" i="1"/>
  <c r="J1590" i="1"/>
  <c r="J1600" i="1"/>
  <c r="J1610" i="1"/>
  <c r="J1620" i="1"/>
  <c r="J1630" i="1"/>
  <c r="J1640" i="1"/>
  <c r="J1650" i="1"/>
  <c r="J1660" i="1"/>
  <c r="J1670" i="1"/>
  <c r="J1680" i="1"/>
  <c r="J1690" i="1"/>
  <c r="J1700" i="1"/>
  <c r="J1710" i="1"/>
  <c r="J1720" i="1"/>
  <c r="J1730" i="1"/>
  <c r="J1740" i="1"/>
  <c r="J1750" i="1"/>
  <c r="J1760" i="1"/>
  <c r="J1770" i="1"/>
  <c r="J1780" i="1"/>
  <c r="J1790" i="1"/>
  <c r="J1800" i="1"/>
  <c r="I10" i="1"/>
  <c r="I20" i="1"/>
  <c r="I30" i="1"/>
  <c r="I40" i="1"/>
  <c r="I50" i="1"/>
  <c r="I60" i="1"/>
  <c r="I70" i="1"/>
  <c r="I80" i="1"/>
  <c r="I90" i="1"/>
  <c r="I100" i="1"/>
  <c r="I110" i="1"/>
  <c r="I120" i="1"/>
  <c r="I130" i="1"/>
  <c r="I140" i="1"/>
  <c r="I150" i="1"/>
  <c r="I160" i="1"/>
  <c r="I170" i="1"/>
  <c r="I180" i="1"/>
  <c r="I190" i="1"/>
  <c r="I200" i="1"/>
  <c r="I210" i="1"/>
  <c r="I220" i="1"/>
  <c r="I230" i="1"/>
  <c r="I240" i="1"/>
  <c r="I250" i="1"/>
  <c r="I260" i="1"/>
  <c r="I270" i="1"/>
  <c r="I280" i="1"/>
  <c r="I290" i="1"/>
  <c r="I300" i="1"/>
  <c r="I310" i="1"/>
  <c r="I320" i="1"/>
  <c r="I330" i="1"/>
  <c r="I340" i="1"/>
  <c r="I350" i="1"/>
  <c r="I360" i="1"/>
  <c r="I370" i="1"/>
  <c r="I380" i="1"/>
  <c r="I390" i="1"/>
  <c r="I400" i="1"/>
  <c r="I410" i="1"/>
  <c r="I420" i="1"/>
  <c r="I430" i="1"/>
  <c r="I440" i="1"/>
  <c r="I450" i="1"/>
  <c r="I460" i="1"/>
  <c r="I470" i="1"/>
  <c r="I480" i="1"/>
  <c r="I490" i="1"/>
  <c r="I500" i="1"/>
  <c r="I510" i="1"/>
  <c r="I520" i="1"/>
  <c r="I530" i="1"/>
  <c r="I540" i="1"/>
  <c r="I550" i="1"/>
  <c r="I560" i="1"/>
  <c r="I570" i="1"/>
  <c r="I580" i="1"/>
  <c r="I590" i="1"/>
  <c r="I600" i="1"/>
  <c r="I610" i="1"/>
  <c r="I620" i="1"/>
  <c r="I630" i="1"/>
  <c r="I640" i="1"/>
  <c r="I650" i="1"/>
  <c r="I660" i="1"/>
  <c r="I670" i="1"/>
  <c r="I680" i="1"/>
  <c r="I690" i="1"/>
  <c r="I700" i="1"/>
  <c r="I710" i="1"/>
  <c r="I720" i="1"/>
  <c r="I730" i="1"/>
  <c r="I740" i="1"/>
  <c r="I750" i="1"/>
  <c r="I760" i="1"/>
  <c r="I770" i="1"/>
  <c r="I780" i="1"/>
  <c r="I790" i="1"/>
  <c r="I800" i="1"/>
  <c r="I810" i="1"/>
  <c r="I820" i="1"/>
  <c r="I830" i="1"/>
  <c r="I840" i="1"/>
  <c r="I850" i="1"/>
  <c r="I860" i="1"/>
  <c r="I870" i="1"/>
  <c r="I880" i="1"/>
  <c r="I890" i="1"/>
  <c r="I900" i="1"/>
  <c r="I910" i="1"/>
  <c r="I920" i="1"/>
  <c r="I930" i="1"/>
  <c r="I940" i="1"/>
  <c r="I950" i="1"/>
  <c r="I960" i="1"/>
  <c r="I970" i="1"/>
  <c r="I980" i="1"/>
  <c r="I990" i="1"/>
  <c r="I1000" i="1"/>
  <c r="I1010" i="1"/>
  <c r="I1020" i="1"/>
  <c r="I1030" i="1"/>
  <c r="I1040" i="1"/>
  <c r="I1050" i="1"/>
  <c r="I1060" i="1"/>
  <c r="I1070" i="1"/>
  <c r="I1080" i="1"/>
  <c r="I1090" i="1"/>
  <c r="I1100" i="1"/>
  <c r="I1110" i="1"/>
  <c r="I1120" i="1"/>
  <c r="I1130" i="1"/>
  <c r="I1140" i="1"/>
  <c r="I1150" i="1"/>
  <c r="I1160" i="1"/>
  <c r="I1170" i="1"/>
  <c r="I1180" i="1"/>
  <c r="I1190" i="1"/>
  <c r="I1200" i="1"/>
  <c r="I1210" i="1"/>
  <c r="I1220" i="1"/>
  <c r="I1230" i="1"/>
  <c r="I1240" i="1"/>
  <c r="I1250" i="1"/>
  <c r="I1260" i="1"/>
  <c r="I1270" i="1"/>
  <c r="I1280" i="1"/>
  <c r="I1290" i="1"/>
  <c r="I1300" i="1"/>
  <c r="I1310" i="1"/>
  <c r="I1320" i="1"/>
  <c r="I1330" i="1"/>
  <c r="I1340" i="1"/>
  <c r="I1350" i="1"/>
  <c r="I1360" i="1"/>
  <c r="I1370" i="1"/>
  <c r="I1380" i="1"/>
  <c r="I1390" i="1"/>
  <c r="I1400" i="1"/>
  <c r="I1410" i="1"/>
  <c r="I1420" i="1"/>
  <c r="I1430" i="1"/>
  <c r="I1440" i="1"/>
  <c r="I1450" i="1"/>
  <c r="I1460" i="1"/>
  <c r="I1470" i="1"/>
  <c r="I1480" i="1"/>
  <c r="I1490" i="1"/>
  <c r="I1500" i="1"/>
  <c r="I1510" i="1"/>
  <c r="I1520" i="1"/>
  <c r="I1530" i="1"/>
  <c r="I1540" i="1"/>
  <c r="I1550" i="1"/>
  <c r="I1560" i="1"/>
  <c r="I1570" i="1"/>
  <c r="I1580" i="1"/>
  <c r="I1590" i="1"/>
  <c r="I1600" i="1"/>
  <c r="I1610" i="1"/>
  <c r="I1620" i="1"/>
  <c r="I1630" i="1"/>
  <c r="I1640" i="1"/>
  <c r="I1650" i="1"/>
  <c r="I1660" i="1"/>
  <c r="I1670" i="1"/>
  <c r="I1680" i="1"/>
  <c r="I1690" i="1"/>
  <c r="I1700" i="1"/>
  <c r="I1710" i="1"/>
  <c r="I1720" i="1"/>
  <c r="I1730" i="1"/>
  <c r="I1740" i="1"/>
  <c r="I1750" i="1"/>
  <c r="I1760" i="1"/>
  <c r="I1770" i="1"/>
  <c r="I1780" i="1"/>
  <c r="I1790" i="1"/>
  <c r="I1800" i="1"/>
  <c r="H10" i="1"/>
  <c r="H20" i="1"/>
  <c r="H30" i="1"/>
  <c r="H40" i="1"/>
  <c r="H50" i="1"/>
  <c r="H60" i="1"/>
  <c r="H70" i="1"/>
  <c r="H80" i="1"/>
  <c r="H90" i="1"/>
  <c r="H100" i="1"/>
  <c r="H110" i="1"/>
  <c r="H120" i="1"/>
  <c r="H130" i="1"/>
  <c r="H140" i="1"/>
  <c r="H150" i="1"/>
  <c r="H160" i="1"/>
  <c r="H170" i="1"/>
  <c r="H180" i="1"/>
  <c r="H190" i="1"/>
  <c r="H200" i="1"/>
  <c r="H210" i="1"/>
  <c r="H220" i="1"/>
  <c r="H230" i="1"/>
  <c r="H240" i="1"/>
  <c r="H250" i="1"/>
  <c r="H260" i="1"/>
  <c r="H270" i="1"/>
  <c r="H280" i="1"/>
  <c r="H290" i="1"/>
  <c r="H300" i="1"/>
  <c r="H310" i="1"/>
  <c r="H320" i="1"/>
  <c r="H330" i="1"/>
  <c r="H340" i="1"/>
  <c r="H350" i="1"/>
  <c r="H360" i="1"/>
  <c r="H370" i="1"/>
  <c r="H380" i="1"/>
  <c r="H390" i="1"/>
  <c r="H400" i="1"/>
  <c r="H410" i="1"/>
  <c r="H420" i="1"/>
  <c r="H430" i="1"/>
  <c r="H440" i="1"/>
  <c r="H450" i="1"/>
  <c r="H460" i="1"/>
  <c r="H470" i="1"/>
  <c r="H480" i="1"/>
  <c r="H490" i="1"/>
  <c r="H500" i="1"/>
  <c r="H510" i="1"/>
  <c r="H520" i="1"/>
  <c r="H530" i="1"/>
  <c r="H540" i="1"/>
  <c r="H550" i="1"/>
  <c r="H560" i="1"/>
  <c r="H570" i="1"/>
  <c r="H580" i="1"/>
  <c r="H590" i="1"/>
  <c r="H600" i="1"/>
  <c r="H610" i="1"/>
  <c r="H620" i="1"/>
  <c r="H630" i="1"/>
  <c r="H640" i="1"/>
  <c r="H650" i="1"/>
  <c r="H660" i="1"/>
  <c r="H670" i="1"/>
  <c r="H680" i="1"/>
  <c r="H690" i="1"/>
  <c r="J96" i="1"/>
  <c r="J187" i="1"/>
  <c r="J226" i="1"/>
  <c r="J257" i="1"/>
  <c r="J289" i="1"/>
  <c r="J318" i="1"/>
  <c r="J346" i="1"/>
  <c r="J368" i="1"/>
  <c r="J396" i="1"/>
  <c r="J418" i="1"/>
  <c r="J446" i="1"/>
  <c r="J468" i="1"/>
  <c r="J495" i="1"/>
  <c r="J515" i="1"/>
  <c r="J535" i="1"/>
  <c r="J555" i="1"/>
  <c r="J575" i="1"/>
  <c r="J595" i="1"/>
  <c r="J615" i="1"/>
  <c r="J635" i="1"/>
  <c r="J655" i="1"/>
  <c r="J675" i="1"/>
  <c r="J695" i="1"/>
  <c r="J715" i="1"/>
  <c r="J735" i="1"/>
  <c r="J755" i="1"/>
  <c r="J775" i="1"/>
  <c r="J795" i="1"/>
  <c r="J815" i="1"/>
  <c r="J835" i="1"/>
  <c r="J855" i="1"/>
  <c r="J875" i="1"/>
  <c r="J895" i="1"/>
  <c r="J915" i="1"/>
  <c r="J935" i="1"/>
  <c r="J955" i="1"/>
  <c r="J975" i="1"/>
  <c r="J995" i="1"/>
  <c r="J1014" i="1"/>
  <c r="J1028" i="1"/>
  <c r="J1046" i="1"/>
  <c r="J1063" i="1"/>
  <c r="J1076" i="1"/>
  <c r="J1089" i="1"/>
  <c r="J1105" i="1"/>
  <c r="J1118" i="1"/>
  <c r="J1134" i="1"/>
  <c r="J1147" i="1"/>
  <c r="J1163" i="1"/>
  <c r="J1176" i="1"/>
  <c r="J1189" i="1"/>
  <c r="J1205" i="1"/>
  <c r="J1218" i="1"/>
  <c r="J1234" i="1"/>
  <c r="J1247" i="1"/>
  <c r="J1262" i="1"/>
  <c r="J1274" i="1"/>
  <c r="J1286" i="1"/>
  <c r="J1298" i="1"/>
  <c r="J1312" i="1"/>
  <c r="J1324" i="1"/>
  <c r="J1336" i="1"/>
  <c r="J1348" i="1"/>
  <c r="J1362" i="1"/>
  <c r="J1374" i="1"/>
  <c r="J1386" i="1"/>
  <c r="J1398" i="1"/>
  <c r="J1412" i="1"/>
  <c r="J1424" i="1"/>
  <c r="J1436" i="1"/>
  <c r="J1448" i="1"/>
  <c r="J1462" i="1"/>
  <c r="J1474" i="1"/>
  <c r="J1485" i="1"/>
  <c r="J1496" i="1"/>
  <c r="J1507" i="1"/>
  <c r="J1518" i="1"/>
  <c r="J1529" i="1"/>
  <c r="J1540" i="1"/>
  <c r="J1551" i="1"/>
  <c r="J1561" i="1"/>
  <c r="J1571" i="1"/>
  <c r="J1581" i="1"/>
  <c r="J1591" i="1"/>
  <c r="J1601" i="1"/>
  <c r="J1611" i="1"/>
  <c r="J1621" i="1"/>
  <c r="J1631" i="1"/>
  <c r="J1641" i="1"/>
  <c r="J1651" i="1"/>
  <c r="J1661" i="1"/>
  <c r="J1671" i="1"/>
  <c r="J1681" i="1"/>
  <c r="J1691" i="1"/>
  <c r="J1701" i="1"/>
  <c r="J1711" i="1"/>
  <c r="J1721" i="1"/>
  <c r="J1731" i="1"/>
  <c r="J1741" i="1"/>
  <c r="J1751" i="1"/>
  <c r="J1761" i="1"/>
  <c r="J1771" i="1"/>
  <c r="J1781" i="1"/>
  <c r="J1791" i="1"/>
  <c r="J1801" i="1"/>
  <c r="I11" i="1"/>
  <c r="I21" i="1"/>
  <c r="I31" i="1"/>
  <c r="I41" i="1"/>
  <c r="I51" i="1"/>
  <c r="I61" i="1"/>
  <c r="I71" i="1"/>
  <c r="I81" i="1"/>
  <c r="I91" i="1"/>
  <c r="I101" i="1"/>
  <c r="I111" i="1"/>
  <c r="I121" i="1"/>
  <c r="I131" i="1"/>
  <c r="I141" i="1"/>
  <c r="I151" i="1"/>
  <c r="I161" i="1"/>
  <c r="I171" i="1"/>
  <c r="I181" i="1"/>
  <c r="I191" i="1"/>
  <c r="I201" i="1"/>
  <c r="I211" i="1"/>
  <c r="I221" i="1"/>
  <c r="I231" i="1"/>
  <c r="I241" i="1"/>
  <c r="I251" i="1"/>
  <c r="I261" i="1"/>
  <c r="I271" i="1"/>
  <c r="I281" i="1"/>
  <c r="I291" i="1"/>
  <c r="I301" i="1"/>
  <c r="I311" i="1"/>
  <c r="I321" i="1"/>
  <c r="I331" i="1"/>
  <c r="I341" i="1"/>
  <c r="I351" i="1"/>
  <c r="I361" i="1"/>
  <c r="I371" i="1"/>
  <c r="I381" i="1"/>
  <c r="I391" i="1"/>
  <c r="I401" i="1"/>
  <c r="I411" i="1"/>
  <c r="I421" i="1"/>
  <c r="I431" i="1"/>
  <c r="I441" i="1"/>
  <c r="I451" i="1"/>
  <c r="I461" i="1"/>
  <c r="I471" i="1"/>
  <c r="I481" i="1"/>
  <c r="I491" i="1"/>
  <c r="I501" i="1"/>
  <c r="I511" i="1"/>
  <c r="I521" i="1"/>
  <c r="I531" i="1"/>
  <c r="I541" i="1"/>
  <c r="I551" i="1"/>
  <c r="I561" i="1"/>
  <c r="I571" i="1"/>
  <c r="I581" i="1"/>
  <c r="I591" i="1"/>
  <c r="I601" i="1"/>
  <c r="I611" i="1"/>
  <c r="I621" i="1"/>
  <c r="I631" i="1"/>
  <c r="I641" i="1"/>
  <c r="I651" i="1"/>
  <c r="I661" i="1"/>
  <c r="I671" i="1"/>
  <c r="I681" i="1"/>
  <c r="I691" i="1"/>
  <c r="I701" i="1"/>
  <c r="I711" i="1"/>
  <c r="I721" i="1"/>
  <c r="I731" i="1"/>
  <c r="I741" i="1"/>
  <c r="I751" i="1"/>
  <c r="I761" i="1"/>
  <c r="I771" i="1"/>
  <c r="I781" i="1"/>
  <c r="I791" i="1"/>
  <c r="I801" i="1"/>
  <c r="I811" i="1"/>
  <c r="I821" i="1"/>
  <c r="I831" i="1"/>
  <c r="I841" i="1"/>
  <c r="I851" i="1"/>
  <c r="I861" i="1"/>
  <c r="I871" i="1"/>
  <c r="I881" i="1"/>
  <c r="I891" i="1"/>
  <c r="I901" i="1"/>
  <c r="I911" i="1"/>
  <c r="I921" i="1"/>
  <c r="I931" i="1"/>
  <c r="I941" i="1"/>
  <c r="I951" i="1"/>
  <c r="I961" i="1"/>
  <c r="I971" i="1"/>
  <c r="I981" i="1"/>
  <c r="I991" i="1"/>
  <c r="I1001" i="1"/>
  <c r="I1011" i="1"/>
  <c r="I1021" i="1"/>
  <c r="I1031" i="1"/>
  <c r="I1041" i="1"/>
  <c r="I1051" i="1"/>
  <c r="I1061" i="1"/>
  <c r="I1071" i="1"/>
  <c r="I1081" i="1"/>
  <c r="I1091" i="1"/>
  <c r="I1101" i="1"/>
  <c r="I1111" i="1"/>
  <c r="I1121" i="1"/>
  <c r="J106" i="1"/>
  <c r="J196" i="1"/>
  <c r="J227" i="1"/>
  <c r="J259" i="1"/>
  <c r="J296" i="1"/>
  <c r="J319" i="1"/>
  <c r="J347" i="1"/>
  <c r="J369" i="1"/>
  <c r="J397" i="1"/>
  <c r="J419" i="1"/>
  <c r="J447" i="1"/>
  <c r="J469" i="1"/>
  <c r="J496" i="1"/>
  <c r="J516" i="1"/>
  <c r="J536" i="1"/>
  <c r="J556" i="1"/>
  <c r="J576" i="1"/>
  <c r="J596" i="1"/>
  <c r="J616" i="1"/>
  <c r="J636" i="1"/>
  <c r="J656" i="1"/>
  <c r="J676" i="1"/>
  <c r="J696" i="1"/>
  <c r="J716" i="1"/>
  <c r="J736" i="1"/>
  <c r="J756" i="1"/>
  <c r="J776" i="1"/>
  <c r="J796" i="1"/>
  <c r="J816" i="1"/>
  <c r="J836" i="1"/>
  <c r="J856" i="1"/>
  <c r="J876" i="1"/>
  <c r="J896" i="1"/>
  <c r="J916" i="1"/>
  <c r="J936" i="1"/>
  <c r="J956" i="1"/>
  <c r="J976" i="1"/>
  <c r="J996" i="1"/>
  <c r="J1015" i="1"/>
  <c r="J1029" i="1"/>
  <c r="J1047" i="1"/>
  <c r="J1064" i="1"/>
  <c r="J1077" i="1"/>
  <c r="J1093" i="1"/>
  <c r="J1106" i="1"/>
  <c r="J1119" i="1"/>
  <c r="J1135" i="1"/>
  <c r="J1148" i="1"/>
  <c r="J1164" i="1"/>
  <c r="J1177" i="1"/>
  <c r="J1193" i="1"/>
  <c r="J1206" i="1"/>
  <c r="J1219" i="1"/>
  <c r="J1235" i="1"/>
  <c r="J1248" i="1"/>
  <c r="J1263" i="1"/>
  <c r="J1275" i="1"/>
  <c r="J1287" i="1"/>
  <c r="J1299" i="1"/>
  <c r="J1313" i="1"/>
  <c r="J1325" i="1"/>
  <c r="J1337" i="1"/>
  <c r="J1349" i="1"/>
  <c r="J1363" i="1"/>
  <c r="J1375" i="1"/>
  <c r="J1387" i="1"/>
  <c r="J1399" i="1"/>
  <c r="J1413" i="1"/>
  <c r="J1425" i="1"/>
  <c r="J1437" i="1"/>
  <c r="J1449" i="1"/>
  <c r="J1463" i="1"/>
  <c r="J1475" i="1"/>
  <c r="J1486" i="1"/>
  <c r="J1497" i="1"/>
  <c r="J1508" i="1"/>
  <c r="J1519" i="1"/>
  <c r="J1530" i="1"/>
  <c r="J1542" i="1"/>
  <c r="J1552" i="1"/>
  <c r="J1562" i="1"/>
  <c r="J1572" i="1"/>
  <c r="J1582" i="1"/>
  <c r="J1592" i="1"/>
  <c r="J1602" i="1"/>
  <c r="J1612" i="1"/>
  <c r="J1622" i="1"/>
  <c r="J1632" i="1"/>
  <c r="J1642" i="1"/>
  <c r="J1652" i="1"/>
  <c r="J1662" i="1"/>
  <c r="J1672" i="1"/>
  <c r="J1682" i="1"/>
  <c r="J1692" i="1"/>
  <c r="J1702" i="1"/>
  <c r="J1712" i="1"/>
  <c r="J1722" i="1"/>
  <c r="J1732" i="1"/>
  <c r="J1742" i="1"/>
  <c r="J1752" i="1"/>
  <c r="J1762" i="1"/>
  <c r="J1772" i="1"/>
  <c r="J1782" i="1"/>
  <c r="J1792" i="1"/>
  <c r="J1802" i="1"/>
  <c r="I12" i="1"/>
  <c r="I22" i="1"/>
  <c r="I32" i="1"/>
  <c r="I42" i="1"/>
  <c r="I52" i="1"/>
  <c r="I62" i="1"/>
  <c r="I72" i="1"/>
  <c r="I82" i="1"/>
  <c r="I92" i="1"/>
  <c r="I102" i="1"/>
  <c r="I112" i="1"/>
  <c r="I122" i="1"/>
  <c r="I132" i="1"/>
  <c r="I142" i="1"/>
  <c r="I152" i="1"/>
  <c r="I162" i="1"/>
  <c r="I172" i="1"/>
  <c r="I182" i="1"/>
  <c r="I192" i="1"/>
  <c r="I202" i="1"/>
  <c r="I212" i="1"/>
  <c r="I222" i="1"/>
  <c r="I232" i="1"/>
  <c r="I242" i="1"/>
  <c r="I252" i="1"/>
  <c r="I262" i="1"/>
  <c r="I272" i="1"/>
  <c r="I282" i="1"/>
  <c r="I292" i="1"/>
  <c r="I302" i="1"/>
  <c r="I312" i="1"/>
  <c r="I322" i="1"/>
  <c r="I332" i="1"/>
  <c r="I342" i="1"/>
  <c r="I352" i="1"/>
  <c r="I362" i="1"/>
  <c r="I372" i="1"/>
  <c r="I382" i="1"/>
  <c r="I392" i="1"/>
  <c r="I402" i="1"/>
  <c r="I412" i="1"/>
  <c r="I422" i="1"/>
  <c r="I432" i="1"/>
  <c r="I442" i="1"/>
  <c r="I452" i="1"/>
  <c r="I462" i="1"/>
  <c r="I472" i="1"/>
  <c r="I482" i="1"/>
  <c r="I492" i="1"/>
  <c r="I502" i="1"/>
  <c r="I512" i="1"/>
  <c r="I522" i="1"/>
  <c r="I532" i="1"/>
  <c r="I542" i="1"/>
  <c r="I552" i="1"/>
  <c r="I562" i="1"/>
  <c r="I572" i="1"/>
  <c r="I582" i="1"/>
  <c r="I592" i="1"/>
  <c r="I602" i="1"/>
  <c r="I612" i="1"/>
  <c r="I622" i="1"/>
  <c r="I632" i="1"/>
  <c r="I642" i="1"/>
  <c r="I652" i="1"/>
  <c r="I662" i="1"/>
  <c r="I672" i="1"/>
  <c r="I682" i="1"/>
  <c r="I692" i="1"/>
  <c r="I702" i="1"/>
  <c r="I712" i="1"/>
  <c r="I722" i="1"/>
  <c r="I732" i="1"/>
  <c r="I742" i="1"/>
  <c r="I752" i="1"/>
  <c r="I762" i="1"/>
  <c r="I772" i="1"/>
  <c r="I782" i="1"/>
  <c r="I792" i="1"/>
  <c r="I802" i="1"/>
  <c r="I812" i="1"/>
  <c r="I822" i="1"/>
  <c r="I832" i="1"/>
  <c r="I842" i="1"/>
  <c r="I852" i="1"/>
  <c r="I862" i="1"/>
  <c r="I872" i="1"/>
  <c r="I882" i="1"/>
  <c r="I892" i="1"/>
  <c r="I902" i="1"/>
  <c r="I912" i="1"/>
  <c r="I922" i="1"/>
  <c r="I932" i="1"/>
  <c r="I942" i="1"/>
  <c r="I952" i="1"/>
  <c r="I962" i="1"/>
  <c r="I972" i="1"/>
  <c r="I982" i="1"/>
  <c r="I992" i="1"/>
  <c r="I1002" i="1"/>
  <c r="I1012" i="1"/>
  <c r="I1022" i="1"/>
  <c r="I1032" i="1"/>
  <c r="I1042" i="1"/>
  <c r="I1052" i="1"/>
  <c r="I1062" i="1"/>
  <c r="I1072" i="1"/>
  <c r="I1082" i="1"/>
  <c r="I1092" i="1"/>
  <c r="I1102" i="1"/>
  <c r="I1112" i="1"/>
  <c r="I1122" i="1"/>
  <c r="I1132" i="1"/>
  <c r="I1142" i="1"/>
  <c r="I1152" i="1"/>
  <c r="I1162" i="1"/>
  <c r="I1172" i="1"/>
  <c r="I1182" i="1"/>
  <c r="I1192" i="1"/>
  <c r="I1202" i="1"/>
  <c r="I1212" i="1"/>
  <c r="I1222" i="1"/>
  <c r="I1232" i="1"/>
  <c r="I1242" i="1"/>
  <c r="I1252" i="1"/>
  <c r="I1262" i="1"/>
  <c r="I1272" i="1"/>
  <c r="I1282" i="1"/>
  <c r="I1292" i="1"/>
  <c r="I1302" i="1"/>
  <c r="I1312" i="1"/>
  <c r="I1322" i="1"/>
  <c r="I1332" i="1"/>
  <c r="I1342" i="1"/>
  <c r="I1352" i="1"/>
  <c r="I1362" i="1"/>
  <c r="I1372" i="1"/>
  <c r="I1382" i="1"/>
  <c r="I1392" i="1"/>
  <c r="I1402" i="1"/>
  <c r="I1412" i="1"/>
  <c r="I1422" i="1"/>
  <c r="I1432" i="1"/>
  <c r="I1442" i="1"/>
  <c r="I1452" i="1"/>
  <c r="I1462" i="1"/>
  <c r="I1472" i="1"/>
  <c r="I1482" i="1"/>
  <c r="I1492" i="1"/>
  <c r="I1502" i="1"/>
  <c r="I1512" i="1"/>
  <c r="I1522" i="1"/>
  <c r="I1532" i="1"/>
  <c r="I1542" i="1"/>
  <c r="I1552" i="1"/>
  <c r="I1562" i="1"/>
  <c r="I1572" i="1"/>
  <c r="I1582" i="1"/>
  <c r="I1592" i="1"/>
  <c r="I1602" i="1"/>
  <c r="I1612" i="1"/>
  <c r="I1622" i="1"/>
  <c r="I1632" i="1"/>
  <c r="I1642" i="1"/>
  <c r="I1652" i="1"/>
  <c r="I1662" i="1"/>
  <c r="I1672" i="1"/>
  <c r="I1682" i="1"/>
  <c r="I1692" i="1"/>
  <c r="I1702" i="1"/>
  <c r="I1712" i="1"/>
  <c r="I1722" i="1"/>
  <c r="I1732" i="1"/>
  <c r="I1742" i="1"/>
  <c r="I1752" i="1"/>
  <c r="I1762" i="1"/>
  <c r="I1772" i="1"/>
  <c r="I1782" i="1"/>
  <c r="I1792" i="1"/>
  <c r="I1802" i="1"/>
  <c r="H12" i="1"/>
  <c r="H22" i="1"/>
  <c r="H32" i="1"/>
  <c r="J116" i="1"/>
  <c r="J197" i="1"/>
  <c r="J229" i="1"/>
  <c r="J266" i="1"/>
  <c r="J297" i="1"/>
  <c r="J326" i="1"/>
  <c r="J348" i="1"/>
  <c r="J376" i="1"/>
  <c r="J398" i="1"/>
  <c r="J426" i="1"/>
  <c r="J448" i="1"/>
  <c r="J476" i="1"/>
  <c r="J497" i="1"/>
  <c r="J517" i="1"/>
  <c r="J537" i="1"/>
  <c r="J557" i="1"/>
  <c r="J577" i="1"/>
  <c r="J597" i="1"/>
  <c r="J617" i="1"/>
  <c r="J637" i="1"/>
  <c r="J657" i="1"/>
  <c r="J677" i="1"/>
  <c r="J697" i="1"/>
  <c r="J717" i="1"/>
  <c r="J737" i="1"/>
  <c r="J757" i="1"/>
  <c r="J777" i="1"/>
  <c r="J797" i="1"/>
  <c r="J817" i="1"/>
  <c r="J837" i="1"/>
  <c r="J857" i="1"/>
  <c r="J877" i="1"/>
  <c r="J897" i="1"/>
  <c r="J917" i="1"/>
  <c r="J937" i="1"/>
  <c r="J957" i="1"/>
  <c r="J977" i="1"/>
  <c r="J997" i="1"/>
  <c r="J1016" i="1"/>
  <c r="J1034" i="1"/>
  <c r="J1048" i="1"/>
  <c r="J1065" i="1"/>
  <c r="J1078" i="1"/>
  <c r="J1094" i="1"/>
  <c r="J1107" i="1"/>
  <c r="J1123" i="1"/>
  <c r="J1136" i="1"/>
  <c r="J1149" i="1"/>
  <c r="J1165" i="1"/>
  <c r="J1178" i="1"/>
  <c r="J1194" i="1"/>
  <c r="J1207" i="1"/>
  <c r="J1223" i="1"/>
  <c r="J1236" i="1"/>
  <c r="J1249" i="1"/>
  <c r="J1264" i="1"/>
  <c r="J1276" i="1"/>
  <c r="J1288" i="1"/>
  <c r="J1302" i="1"/>
  <c r="J1314" i="1"/>
  <c r="J1326" i="1"/>
  <c r="J1338" i="1"/>
  <c r="J1352" i="1"/>
  <c r="J1364" i="1"/>
  <c r="J1376" i="1"/>
  <c r="J1388" i="1"/>
  <c r="J1402" i="1"/>
  <c r="J1414" i="1"/>
  <c r="J1426" i="1"/>
  <c r="J1438" i="1"/>
  <c r="J1452" i="1"/>
  <c r="J1464" i="1"/>
  <c r="J1476" i="1"/>
  <c r="J1487" i="1"/>
  <c r="J1498" i="1"/>
  <c r="J1509" i="1"/>
  <c r="J1520" i="1"/>
  <c r="J1532" i="1"/>
  <c r="J1543" i="1"/>
  <c r="J1553" i="1"/>
  <c r="J1563" i="1"/>
  <c r="J1573" i="1"/>
  <c r="J1583" i="1"/>
  <c r="J1593" i="1"/>
  <c r="J1603" i="1"/>
  <c r="J1613" i="1"/>
  <c r="J1623" i="1"/>
  <c r="J1633" i="1"/>
  <c r="J1643" i="1"/>
  <c r="J1653" i="1"/>
  <c r="J1663" i="1"/>
  <c r="J1673" i="1"/>
  <c r="J1683" i="1"/>
  <c r="J1693" i="1"/>
  <c r="J1703" i="1"/>
  <c r="J1713" i="1"/>
  <c r="J1723" i="1"/>
  <c r="J1733" i="1"/>
  <c r="J1743" i="1"/>
  <c r="J1753" i="1"/>
  <c r="J1763" i="1"/>
  <c r="J1773" i="1"/>
  <c r="J1783" i="1"/>
  <c r="J1793" i="1"/>
  <c r="I3" i="1"/>
  <c r="I13" i="1"/>
  <c r="I23" i="1"/>
  <c r="I33" i="1"/>
  <c r="I43" i="1"/>
  <c r="I53" i="1"/>
  <c r="I63" i="1"/>
  <c r="I73" i="1"/>
  <c r="I83" i="1"/>
  <c r="I93" i="1"/>
  <c r="I103" i="1"/>
  <c r="I113" i="1"/>
  <c r="I123" i="1"/>
  <c r="I133" i="1"/>
  <c r="I143" i="1"/>
  <c r="I153" i="1"/>
  <c r="I163" i="1"/>
  <c r="I173" i="1"/>
  <c r="I183" i="1"/>
  <c r="I193" i="1"/>
  <c r="I203" i="1"/>
  <c r="I213" i="1"/>
  <c r="I223" i="1"/>
  <c r="I233" i="1"/>
  <c r="I243" i="1"/>
  <c r="I253" i="1"/>
  <c r="I263" i="1"/>
  <c r="I273" i="1"/>
  <c r="I283" i="1"/>
  <c r="I293" i="1"/>
  <c r="I303" i="1"/>
  <c r="I313" i="1"/>
  <c r="I323" i="1"/>
  <c r="I333" i="1"/>
  <c r="I343" i="1"/>
  <c r="I353" i="1"/>
  <c r="I363" i="1"/>
  <c r="I373" i="1"/>
  <c r="I383" i="1"/>
  <c r="I393" i="1"/>
  <c r="I403" i="1"/>
  <c r="I413" i="1"/>
  <c r="I423" i="1"/>
  <c r="I433" i="1"/>
  <c r="I443" i="1"/>
  <c r="I453" i="1"/>
  <c r="I463" i="1"/>
  <c r="I473" i="1"/>
  <c r="I483" i="1"/>
  <c r="I493" i="1"/>
  <c r="I503" i="1"/>
  <c r="I513" i="1"/>
  <c r="I523" i="1"/>
  <c r="I533" i="1"/>
  <c r="I543" i="1"/>
  <c r="I553" i="1"/>
  <c r="I563" i="1"/>
  <c r="I573" i="1"/>
  <c r="I583" i="1"/>
  <c r="I593" i="1"/>
  <c r="I603" i="1"/>
  <c r="I613" i="1"/>
  <c r="I623" i="1"/>
  <c r="I633" i="1"/>
  <c r="I643" i="1"/>
  <c r="I653" i="1"/>
  <c r="I663" i="1"/>
  <c r="I673" i="1"/>
  <c r="I683" i="1"/>
  <c r="I693" i="1"/>
  <c r="I703" i="1"/>
  <c r="I713" i="1"/>
  <c r="I723" i="1"/>
  <c r="I733" i="1"/>
  <c r="I743" i="1"/>
  <c r="I753" i="1"/>
  <c r="I763" i="1"/>
  <c r="I773" i="1"/>
  <c r="I783" i="1"/>
  <c r="I793" i="1"/>
  <c r="I803" i="1"/>
  <c r="I813" i="1"/>
  <c r="I823" i="1"/>
  <c r="I833" i="1"/>
  <c r="I843" i="1"/>
  <c r="I853" i="1"/>
  <c r="I863" i="1"/>
  <c r="I873" i="1"/>
  <c r="I883" i="1"/>
  <c r="I893" i="1"/>
  <c r="I903" i="1"/>
  <c r="I913" i="1"/>
  <c r="I923" i="1"/>
  <c r="I933" i="1"/>
  <c r="I943" i="1"/>
  <c r="I953" i="1"/>
  <c r="I963" i="1"/>
  <c r="I973" i="1"/>
  <c r="I983" i="1"/>
  <c r="I993" i="1"/>
  <c r="I1003" i="1"/>
  <c r="I1013" i="1"/>
  <c r="I1023" i="1"/>
  <c r="I1033" i="1"/>
  <c r="I1043" i="1"/>
  <c r="I1053" i="1"/>
  <c r="I1063" i="1"/>
  <c r="I1073" i="1"/>
  <c r="I1083" i="1"/>
  <c r="I1093" i="1"/>
  <c r="I1103" i="1"/>
  <c r="I1113" i="1"/>
  <c r="I1123" i="1"/>
  <c r="I1133" i="1"/>
  <c r="I1143" i="1"/>
  <c r="I1153" i="1"/>
  <c r="I1163" i="1"/>
  <c r="I1173" i="1"/>
  <c r="I1183" i="1"/>
  <c r="I1193" i="1"/>
  <c r="I1203" i="1"/>
  <c r="I1213" i="1"/>
  <c r="I1223" i="1"/>
  <c r="I1233" i="1"/>
  <c r="I1243" i="1"/>
  <c r="I1253" i="1"/>
  <c r="I1263" i="1"/>
  <c r="I1273" i="1"/>
  <c r="I1283" i="1"/>
  <c r="I1293" i="1"/>
  <c r="I1303" i="1"/>
  <c r="I1313" i="1"/>
  <c r="I1323" i="1"/>
  <c r="I1333" i="1"/>
  <c r="I1343" i="1"/>
  <c r="I1353" i="1"/>
  <c r="I1363" i="1"/>
  <c r="I1373" i="1"/>
  <c r="I1383" i="1"/>
  <c r="I1393" i="1"/>
  <c r="I1403" i="1"/>
  <c r="I1413" i="1"/>
  <c r="I1423" i="1"/>
  <c r="J126" i="1"/>
  <c r="J199" i="1"/>
  <c r="J236" i="1"/>
  <c r="J267" i="1"/>
  <c r="J299" i="1"/>
  <c r="J327" i="1"/>
  <c r="J349" i="1"/>
  <c r="J377" i="1"/>
  <c r="J399" i="1"/>
  <c r="J427" i="1"/>
  <c r="J449" i="1"/>
  <c r="J477" i="1"/>
  <c r="J498" i="1"/>
  <c r="J518" i="1"/>
  <c r="J538" i="1"/>
  <c r="J558" i="1"/>
  <c r="J578" i="1"/>
  <c r="J598" i="1"/>
  <c r="J618" i="1"/>
  <c r="J638" i="1"/>
  <c r="J658" i="1"/>
  <c r="J678" i="1"/>
  <c r="J698" i="1"/>
  <c r="J718" i="1"/>
  <c r="J738" i="1"/>
  <c r="J758" i="1"/>
  <c r="J778" i="1"/>
  <c r="J798" i="1"/>
  <c r="J818" i="1"/>
  <c r="J838" i="1"/>
  <c r="J858" i="1"/>
  <c r="J878" i="1"/>
  <c r="J898" i="1"/>
  <c r="J918" i="1"/>
  <c r="J938" i="1"/>
  <c r="J958" i="1"/>
  <c r="J978" i="1"/>
  <c r="J998" i="1"/>
  <c r="J1017" i="1"/>
  <c r="J1035" i="1"/>
  <c r="J1049" i="1"/>
  <c r="J1066" i="1"/>
  <c r="J1079" i="1"/>
  <c r="J1095" i="1"/>
  <c r="J1108" i="1"/>
  <c r="J1124" i="1"/>
  <c r="J1137" i="1"/>
  <c r="J1153" i="1"/>
  <c r="J1166" i="1"/>
  <c r="J1179" i="1"/>
  <c r="J1195" i="1"/>
  <c r="J1208" i="1"/>
  <c r="J1224" i="1"/>
  <c r="J1237" i="1"/>
  <c r="J1253" i="1"/>
  <c r="J1265" i="1"/>
  <c r="J1277" i="1"/>
  <c r="J1289" i="1"/>
  <c r="J1303" i="1"/>
  <c r="J1315" i="1"/>
  <c r="J1327" i="1"/>
  <c r="J1339" i="1"/>
  <c r="J1353" i="1"/>
  <c r="J1365" i="1"/>
  <c r="J1377" i="1"/>
  <c r="J1389" i="1"/>
  <c r="J1403" i="1"/>
  <c r="J1415" i="1"/>
  <c r="J1427" i="1"/>
  <c r="J1439" i="1"/>
  <c r="J1453" i="1"/>
  <c r="J1465" i="1"/>
  <c r="J1477" i="1"/>
  <c r="J1488" i="1"/>
  <c r="J1499" i="1"/>
  <c r="J1510" i="1"/>
  <c r="J1522" i="1"/>
  <c r="J1533" i="1"/>
  <c r="J1544" i="1"/>
  <c r="J1554" i="1"/>
  <c r="J1564" i="1"/>
  <c r="J1574" i="1"/>
  <c r="J1584" i="1"/>
  <c r="J1594" i="1"/>
  <c r="J1604" i="1"/>
  <c r="J1614" i="1"/>
  <c r="J1624" i="1"/>
  <c r="J1634" i="1"/>
  <c r="J1644" i="1"/>
  <c r="J1654" i="1"/>
  <c r="J1664" i="1"/>
  <c r="J1674" i="1"/>
  <c r="J1684" i="1"/>
  <c r="J1694" i="1"/>
  <c r="J1704" i="1"/>
  <c r="J1714" i="1"/>
  <c r="J1724" i="1"/>
  <c r="J1734" i="1"/>
  <c r="J1744" i="1"/>
  <c r="J1754" i="1"/>
  <c r="J1764" i="1"/>
  <c r="J1774" i="1"/>
  <c r="J1784" i="1"/>
  <c r="J1794" i="1"/>
  <c r="I4" i="1"/>
  <c r="I14" i="1"/>
  <c r="I24" i="1"/>
  <c r="I34" i="1"/>
  <c r="I44" i="1"/>
  <c r="I54" i="1"/>
  <c r="I64" i="1"/>
  <c r="I74" i="1"/>
  <c r="I84" i="1"/>
  <c r="I94" i="1"/>
  <c r="I104" i="1"/>
  <c r="I114" i="1"/>
  <c r="I124" i="1"/>
  <c r="I134" i="1"/>
  <c r="I144" i="1"/>
  <c r="I154" i="1"/>
  <c r="I164" i="1"/>
  <c r="I174" i="1"/>
  <c r="I184" i="1"/>
  <c r="I194" i="1"/>
  <c r="I204" i="1"/>
  <c r="I214" i="1"/>
  <c r="I224" i="1"/>
  <c r="I234" i="1"/>
  <c r="I244" i="1"/>
  <c r="I254" i="1"/>
  <c r="I264" i="1"/>
  <c r="I274" i="1"/>
  <c r="I284" i="1"/>
  <c r="I294" i="1"/>
  <c r="I304" i="1"/>
  <c r="I314" i="1"/>
  <c r="I324" i="1"/>
  <c r="I334" i="1"/>
  <c r="I344" i="1"/>
  <c r="I354" i="1"/>
  <c r="I364" i="1"/>
  <c r="I374" i="1"/>
  <c r="I384" i="1"/>
  <c r="I394" i="1"/>
  <c r="I404" i="1"/>
  <c r="I414" i="1"/>
  <c r="I424" i="1"/>
  <c r="I434" i="1"/>
  <c r="I444" i="1"/>
  <c r="I454" i="1"/>
  <c r="I464" i="1"/>
  <c r="I474" i="1"/>
  <c r="I484" i="1"/>
  <c r="I494" i="1"/>
  <c r="I504" i="1"/>
  <c r="I514" i="1"/>
  <c r="I524" i="1"/>
  <c r="I534" i="1"/>
  <c r="I544" i="1"/>
  <c r="I554" i="1"/>
  <c r="I564" i="1"/>
  <c r="I574" i="1"/>
  <c r="I584" i="1"/>
  <c r="I594" i="1"/>
  <c r="I604" i="1"/>
  <c r="I614" i="1"/>
  <c r="I624" i="1"/>
  <c r="I634" i="1"/>
  <c r="I644" i="1"/>
  <c r="I654" i="1"/>
  <c r="I664" i="1"/>
  <c r="I674" i="1"/>
  <c r="I684" i="1"/>
  <c r="I694" i="1"/>
  <c r="I704" i="1"/>
  <c r="I714" i="1"/>
  <c r="I724" i="1"/>
  <c r="I734" i="1"/>
  <c r="I744" i="1"/>
  <c r="I754" i="1"/>
  <c r="I764" i="1"/>
  <c r="I774" i="1"/>
  <c r="I784" i="1"/>
  <c r="I794" i="1"/>
  <c r="I804" i="1"/>
  <c r="I814" i="1"/>
  <c r="I824" i="1"/>
  <c r="I834" i="1"/>
  <c r="I844" i="1"/>
  <c r="I854" i="1"/>
  <c r="I864" i="1"/>
  <c r="I874" i="1"/>
  <c r="I884" i="1"/>
  <c r="I894" i="1"/>
  <c r="I904" i="1"/>
  <c r="I914" i="1"/>
  <c r="J136" i="1"/>
  <c r="J206" i="1"/>
  <c r="J237" i="1"/>
  <c r="J269" i="1"/>
  <c r="J306" i="1"/>
  <c r="J328" i="1"/>
  <c r="J356" i="1"/>
  <c r="J378" i="1"/>
  <c r="J406" i="1"/>
  <c r="J428" i="1"/>
  <c r="J456" i="1"/>
  <c r="J478" i="1"/>
  <c r="J499" i="1"/>
  <c r="J519" i="1"/>
  <c r="J539" i="1"/>
  <c r="J559" i="1"/>
  <c r="J579" i="1"/>
  <c r="J599" i="1"/>
  <c r="J619" i="1"/>
  <c r="J639" i="1"/>
  <c r="J659" i="1"/>
  <c r="J679" i="1"/>
  <c r="J699" i="1"/>
  <c r="J719" i="1"/>
  <c r="J739" i="1"/>
  <c r="J759" i="1"/>
  <c r="J779" i="1"/>
  <c r="J799" i="1"/>
  <c r="J819" i="1"/>
  <c r="J839" i="1"/>
  <c r="J859" i="1"/>
  <c r="J879" i="1"/>
  <c r="J899" i="1"/>
  <c r="J919" i="1"/>
  <c r="J939" i="1"/>
  <c r="J959" i="1"/>
  <c r="J979" i="1"/>
  <c r="J999" i="1"/>
  <c r="J1018" i="1"/>
  <c r="J1036" i="1"/>
  <c r="J1054" i="1"/>
  <c r="J1067" i="1"/>
  <c r="J1083" i="1"/>
  <c r="J1096" i="1"/>
  <c r="J1109" i="1"/>
  <c r="J1125" i="1"/>
  <c r="J1138" i="1"/>
  <c r="J1154" i="1"/>
  <c r="J1167" i="1"/>
  <c r="J1183" i="1"/>
  <c r="J1196" i="1"/>
  <c r="J1209" i="1"/>
  <c r="J1225" i="1"/>
  <c r="J1238" i="1"/>
  <c r="J1254" i="1"/>
  <c r="J1266" i="1"/>
  <c r="J1278" i="1"/>
  <c r="J1292" i="1"/>
  <c r="J1304" i="1"/>
  <c r="J1316" i="1"/>
  <c r="J1328" i="1"/>
  <c r="J1342" i="1"/>
  <c r="J1354" i="1"/>
  <c r="J1366" i="1"/>
  <c r="J1378" i="1"/>
  <c r="J1392" i="1"/>
  <c r="J1404" i="1"/>
  <c r="J1416" i="1"/>
  <c r="J1428" i="1"/>
  <c r="J1442" i="1"/>
  <c r="J1454" i="1"/>
  <c r="J1466" i="1"/>
  <c r="J1478" i="1"/>
  <c r="J1489" i="1"/>
  <c r="J1500" i="1"/>
  <c r="J1512" i="1"/>
  <c r="J1523" i="1"/>
  <c r="J1534" i="1"/>
  <c r="J1545" i="1"/>
  <c r="J1555" i="1"/>
  <c r="J1565" i="1"/>
  <c r="J1575" i="1"/>
  <c r="J1585" i="1"/>
  <c r="J1595" i="1"/>
  <c r="J1605" i="1"/>
  <c r="J1615" i="1"/>
  <c r="J1625" i="1"/>
  <c r="J1635" i="1"/>
  <c r="J1645" i="1"/>
  <c r="J1655" i="1"/>
  <c r="J1665" i="1"/>
  <c r="J1675" i="1"/>
  <c r="J1685" i="1"/>
  <c r="J1695" i="1"/>
  <c r="J1705" i="1"/>
  <c r="J1715" i="1"/>
  <c r="J1725" i="1"/>
  <c r="J1735" i="1"/>
  <c r="J1745" i="1"/>
  <c r="J1755" i="1"/>
  <c r="J1765" i="1"/>
  <c r="J1775" i="1"/>
  <c r="J1785" i="1"/>
  <c r="J1795" i="1"/>
  <c r="I5" i="1"/>
  <c r="I15" i="1"/>
  <c r="I25" i="1"/>
  <c r="I35" i="1"/>
  <c r="I45" i="1"/>
  <c r="I55" i="1"/>
  <c r="I65" i="1"/>
  <c r="I75" i="1"/>
  <c r="I85" i="1"/>
  <c r="I95" i="1"/>
  <c r="I105" i="1"/>
  <c r="I115" i="1"/>
  <c r="I125" i="1"/>
  <c r="I135" i="1"/>
  <c r="I145" i="1"/>
  <c r="I155" i="1"/>
  <c r="I165" i="1"/>
  <c r="I175" i="1"/>
  <c r="I185" i="1"/>
  <c r="I195" i="1"/>
  <c r="I205" i="1"/>
  <c r="I215" i="1"/>
  <c r="I225" i="1"/>
  <c r="I235" i="1"/>
  <c r="I245" i="1"/>
  <c r="I255" i="1"/>
  <c r="I265" i="1"/>
  <c r="I275" i="1"/>
  <c r="I285" i="1"/>
  <c r="I295" i="1"/>
  <c r="I305" i="1"/>
  <c r="I315" i="1"/>
  <c r="I325" i="1"/>
  <c r="I335" i="1"/>
  <c r="I345" i="1"/>
  <c r="I355" i="1"/>
  <c r="I365" i="1"/>
  <c r="I375" i="1"/>
  <c r="I385" i="1"/>
  <c r="I395" i="1"/>
  <c r="I405" i="1"/>
  <c r="I415" i="1"/>
  <c r="I425" i="1"/>
  <c r="I435" i="1"/>
  <c r="I445" i="1"/>
  <c r="I455" i="1"/>
  <c r="I465" i="1"/>
  <c r="I475" i="1"/>
  <c r="I485" i="1"/>
  <c r="I495" i="1"/>
  <c r="I505" i="1"/>
  <c r="I515" i="1"/>
  <c r="I525" i="1"/>
  <c r="I535" i="1"/>
  <c r="I545" i="1"/>
  <c r="I555" i="1"/>
  <c r="I565" i="1"/>
  <c r="I575" i="1"/>
  <c r="I585" i="1"/>
  <c r="I595" i="1"/>
  <c r="I605" i="1"/>
  <c r="I615" i="1"/>
  <c r="I625" i="1"/>
  <c r="I635" i="1"/>
  <c r="I645" i="1"/>
  <c r="I655" i="1"/>
  <c r="I665" i="1"/>
  <c r="I675" i="1"/>
  <c r="I685" i="1"/>
  <c r="I695" i="1"/>
  <c r="I705" i="1"/>
  <c r="I715" i="1"/>
  <c r="I725" i="1"/>
  <c r="I735" i="1"/>
  <c r="I745" i="1"/>
  <c r="I755" i="1"/>
  <c r="I765" i="1"/>
  <c r="I775" i="1"/>
  <c r="I785" i="1"/>
  <c r="I795" i="1"/>
  <c r="I805" i="1"/>
  <c r="I815" i="1"/>
  <c r="I825" i="1"/>
  <c r="I835" i="1"/>
  <c r="I845" i="1"/>
  <c r="I855" i="1"/>
  <c r="I865" i="1"/>
  <c r="I875" i="1"/>
  <c r="I885" i="1"/>
  <c r="I895" i="1"/>
  <c r="I905" i="1"/>
  <c r="I915" i="1"/>
  <c r="I925" i="1"/>
  <c r="I935" i="1"/>
  <c r="I945" i="1"/>
  <c r="I955" i="1"/>
  <c r="I965" i="1"/>
  <c r="I975" i="1"/>
  <c r="I985" i="1"/>
  <c r="I995" i="1"/>
  <c r="I1005" i="1"/>
  <c r="I1015" i="1"/>
  <c r="I1025" i="1"/>
  <c r="I1035" i="1"/>
  <c r="I1045" i="1"/>
  <c r="I1055" i="1"/>
  <c r="I1065" i="1"/>
  <c r="I1075" i="1"/>
  <c r="I1085" i="1"/>
  <c r="I1095" i="1"/>
  <c r="I1105" i="1"/>
  <c r="I1115" i="1"/>
  <c r="I1125" i="1"/>
  <c r="I1135" i="1"/>
  <c r="I1145" i="1"/>
  <c r="I1155" i="1"/>
  <c r="I1165" i="1"/>
  <c r="I1175" i="1"/>
  <c r="I1185" i="1"/>
  <c r="I1195" i="1"/>
  <c r="I1205" i="1"/>
  <c r="I1215" i="1"/>
  <c r="I1225" i="1"/>
  <c r="I1235" i="1"/>
  <c r="I1245" i="1"/>
  <c r="I1255" i="1"/>
  <c r="I1265" i="1"/>
  <c r="I1275" i="1"/>
  <c r="I1285" i="1"/>
  <c r="I1295" i="1"/>
  <c r="I1305" i="1"/>
  <c r="I1315" i="1"/>
  <c r="I1325" i="1"/>
  <c r="I1335" i="1"/>
  <c r="I1345" i="1"/>
  <c r="I1355" i="1"/>
  <c r="I1365" i="1"/>
  <c r="I1375" i="1"/>
  <c r="I1385" i="1"/>
  <c r="I1395" i="1"/>
  <c r="I1405" i="1"/>
  <c r="I1415" i="1"/>
  <c r="I1425" i="1"/>
  <c r="I1435" i="1"/>
  <c r="I1445" i="1"/>
  <c r="I1455" i="1"/>
  <c r="I1465" i="1"/>
  <c r="I1475" i="1"/>
  <c r="I1485" i="1"/>
  <c r="I1495" i="1"/>
  <c r="I1505" i="1"/>
  <c r="J146" i="1"/>
  <c r="J207" i="1"/>
  <c r="J239" i="1"/>
  <c r="J276" i="1"/>
  <c r="J307" i="1"/>
  <c r="J329" i="1"/>
  <c r="J357" i="1"/>
  <c r="J379" i="1"/>
  <c r="J407" i="1"/>
  <c r="J429" i="1"/>
  <c r="J457" i="1"/>
  <c r="J479" i="1"/>
  <c r="J505" i="1"/>
  <c r="J525" i="1"/>
  <c r="J545" i="1"/>
  <c r="J565" i="1"/>
  <c r="J585" i="1"/>
  <c r="J605" i="1"/>
  <c r="J625" i="1"/>
  <c r="J645" i="1"/>
  <c r="J665" i="1"/>
  <c r="J685" i="1"/>
  <c r="J705" i="1"/>
  <c r="J725" i="1"/>
  <c r="J745" i="1"/>
  <c r="J765" i="1"/>
  <c r="J785" i="1"/>
  <c r="J805" i="1"/>
  <c r="J825" i="1"/>
  <c r="J845" i="1"/>
  <c r="J865" i="1"/>
  <c r="J885" i="1"/>
  <c r="J905" i="1"/>
  <c r="J925" i="1"/>
  <c r="J945" i="1"/>
  <c r="J965" i="1"/>
  <c r="J985" i="1"/>
  <c r="J1005" i="1"/>
  <c r="J1019" i="1"/>
  <c r="J1037" i="1"/>
  <c r="J1055" i="1"/>
  <c r="J1068" i="1"/>
  <c r="J1084" i="1"/>
  <c r="J1097" i="1"/>
  <c r="J1113" i="1"/>
  <c r="J1126" i="1"/>
  <c r="J1139" i="1"/>
  <c r="J1155" i="1"/>
  <c r="J1168" i="1"/>
  <c r="J1184" i="1"/>
  <c r="J1197" i="1"/>
  <c r="J1213" i="1"/>
  <c r="J1226" i="1"/>
  <c r="J1239" i="1"/>
  <c r="J1255" i="1"/>
  <c r="J1267" i="1"/>
  <c r="J1279" i="1"/>
  <c r="J1293" i="1"/>
  <c r="J1305" i="1"/>
  <c r="J1317" i="1"/>
  <c r="J1329" i="1"/>
  <c r="J1343" i="1"/>
  <c r="J1355" i="1"/>
  <c r="J1367" i="1"/>
  <c r="J1379" i="1"/>
  <c r="J1393" i="1"/>
  <c r="J1405" i="1"/>
  <c r="J1417" i="1"/>
  <c r="J1429" i="1"/>
  <c r="J1443" i="1"/>
  <c r="J1455" i="1"/>
  <c r="J1467" i="1"/>
  <c r="J1479" i="1"/>
  <c r="J1490" i="1"/>
  <c r="J1502" i="1"/>
  <c r="J1513" i="1"/>
  <c r="J1524" i="1"/>
  <c r="J1535" i="1"/>
  <c r="J1546" i="1"/>
  <c r="J1556" i="1"/>
  <c r="J1566" i="1"/>
  <c r="J1576" i="1"/>
  <c r="J1586" i="1"/>
  <c r="J1596" i="1"/>
  <c r="J1606" i="1"/>
  <c r="J1616" i="1"/>
  <c r="J1626" i="1"/>
  <c r="J1636" i="1"/>
  <c r="J1646" i="1"/>
  <c r="J1656" i="1"/>
  <c r="J1666" i="1"/>
  <c r="J1676" i="1"/>
  <c r="J1686" i="1"/>
  <c r="J1696" i="1"/>
  <c r="J1706" i="1"/>
  <c r="J1716" i="1"/>
  <c r="J1726" i="1"/>
  <c r="J1736" i="1"/>
  <c r="J1746" i="1"/>
  <c r="J1756" i="1"/>
  <c r="J1766" i="1"/>
  <c r="J1776" i="1"/>
  <c r="J1786" i="1"/>
  <c r="J1796" i="1"/>
  <c r="I6" i="1"/>
  <c r="I16" i="1"/>
  <c r="I26" i="1"/>
  <c r="I36" i="1"/>
  <c r="I46" i="1"/>
  <c r="I56" i="1"/>
  <c r="I66" i="1"/>
  <c r="I76" i="1"/>
  <c r="I86" i="1"/>
  <c r="I96" i="1"/>
  <c r="I106" i="1"/>
  <c r="I116" i="1"/>
  <c r="I126" i="1"/>
  <c r="I136" i="1"/>
  <c r="I146" i="1"/>
  <c r="I156" i="1"/>
  <c r="I166" i="1"/>
  <c r="I176" i="1"/>
  <c r="I186" i="1"/>
  <c r="I196" i="1"/>
  <c r="I206" i="1"/>
  <c r="I216" i="1"/>
  <c r="I226" i="1"/>
  <c r="I236" i="1"/>
  <c r="I246" i="1"/>
  <c r="I256" i="1"/>
  <c r="I266" i="1"/>
  <c r="I276" i="1"/>
  <c r="I286" i="1"/>
  <c r="I296" i="1"/>
  <c r="I306" i="1"/>
  <c r="I316" i="1"/>
  <c r="I326" i="1"/>
  <c r="I336" i="1"/>
  <c r="I346" i="1"/>
  <c r="I356" i="1"/>
  <c r="I366" i="1"/>
  <c r="I376" i="1"/>
  <c r="I386" i="1"/>
  <c r="I396" i="1"/>
  <c r="I406" i="1"/>
  <c r="I416" i="1"/>
  <c r="I426" i="1"/>
  <c r="I436" i="1"/>
  <c r="I446" i="1"/>
  <c r="I456" i="1"/>
  <c r="I466" i="1"/>
  <c r="I476" i="1"/>
  <c r="I486" i="1"/>
  <c r="I496" i="1"/>
  <c r="I506" i="1"/>
  <c r="I516" i="1"/>
  <c r="I526" i="1"/>
  <c r="I536" i="1"/>
  <c r="I546" i="1"/>
  <c r="I556" i="1"/>
  <c r="I566" i="1"/>
  <c r="I576" i="1"/>
  <c r="I586" i="1"/>
  <c r="I596" i="1"/>
  <c r="I606" i="1"/>
  <c r="I616" i="1"/>
  <c r="I626" i="1"/>
  <c r="I636" i="1"/>
  <c r="I646" i="1"/>
  <c r="I656" i="1"/>
  <c r="I666" i="1"/>
  <c r="I676" i="1"/>
  <c r="I686" i="1"/>
  <c r="I696" i="1"/>
  <c r="I706" i="1"/>
  <c r="I716" i="1"/>
  <c r="I726" i="1"/>
  <c r="I736" i="1"/>
  <c r="I746" i="1"/>
  <c r="I756" i="1"/>
  <c r="I766" i="1"/>
  <c r="I776" i="1"/>
  <c r="I786" i="1"/>
  <c r="I796" i="1"/>
  <c r="I806" i="1"/>
  <c r="I816" i="1"/>
  <c r="I826" i="1"/>
  <c r="I836" i="1"/>
  <c r="I846" i="1"/>
  <c r="I856" i="1"/>
  <c r="I866" i="1"/>
  <c r="I876" i="1"/>
  <c r="I886" i="1"/>
  <c r="I896" i="1"/>
  <c r="I906" i="1"/>
  <c r="I916" i="1"/>
  <c r="I926" i="1"/>
  <c r="I936" i="1"/>
  <c r="I946" i="1"/>
  <c r="I956" i="1"/>
  <c r="I966" i="1"/>
  <c r="I976" i="1"/>
  <c r="I986" i="1"/>
  <c r="I996" i="1"/>
  <c r="I1006" i="1"/>
  <c r="I1016" i="1"/>
  <c r="I1026" i="1"/>
  <c r="I1036" i="1"/>
  <c r="I1046" i="1"/>
  <c r="I1056" i="1"/>
  <c r="I1066" i="1"/>
  <c r="I1076" i="1"/>
  <c r="I1086" i="1"/>
  <c r="I1096" i="1"/>
  <c r="I1106" i="1"/>
  <c r="I1116" i="1"/>
  <c r="I1126" i="1"/>
  <c r="I1136" i="1"/>
  <c r="I1146" i="1"/>
  <c r="I1156" i="1"/>
  <c r="I1166" i="1"/>
  <c r="I1176" i="1"/>
  <c r="I1186" i="1"/>
  <c r="I1196" i="1"/>
  <c r="I1206" i="1"/>
  <c r="I1216" i="1"/>
  <c r="I1226" i="1"/>
  <c r="I1236" i="1"/>
  <c r="I1246" i="1"/>
  <c r="I1256" i="1"/>
  <c r="I1266" i="1"/>
  <c r="I1276" i="1"/>
  <c r="I1286" i="1"/>
  <c r="I1296" i="1"/>
  <c r="I1306" i="1"/>
  <c r="I1316" i="1"/>
  <c r="I1326" i="1"/>
  <c r="I1336" i="1"/>
  <c r="I1346" i="1"/>
  <c r="I1356" i="1"/>
  <c r="I1366" i="1"/>
  <c r="I1376" i="1"/>
  <c r="I1386" i="1"/>
  <c r="I1396" i="1"/>
  <c r="I1406" i="1"/>
  <c r="I1416" i="1"/>
  <c r="I1426" i="1"/>
  <c r="I1436" i="1"/>
  <c r="I1446" i="1"/>
  <c r="I1456" i="1"/>
  <c r="I1466" i="1"/>
  <c r="I1476" i="1"/>
  <c r="I1486" i="1"/>
  <c r="I1496" i="1"/>
  <c r="I1506" i="1"/>
  <c r="I1516" i="1"/>
  <c r="I1526" i="1"/>
  <c r="I1536" i="1"/>
  <c r="I1546" i="1"/>
  <c r="I1556" i="1"/>
  <c r="I1566" i="1"/>
  <c r="I1576" i="1"/>
  <c r="I1586" i="1"/>
  <c r="I1596" i="1"/>
  <c r="I1606" i="1"/>
  <c r="I1616" i="1"/>
  <c r="I924" i="1"/>
  <c r="I1024" i="1"/>
  <c r="I1124" i="1"/>
  <c r="I1174" i="1"/>
  <c r="I1214" i="1"/>
  <c r="I1247" i="1"/>
  <c r="I1281" i="1"/>
  <c r="I1314" i="1"/>
  <c r="I1347" i="1"/>
  <c r="I1381" i="1"/>
  <c r="I1414" i="1"/>
  <c r="I1443" i="1"/>
  <c r="I1467" i="1"/>
  <c r="I1493" i="1"/>
  <c r="I1514" i="1"/>
  <c r="I1531" i="1"/>
  <c r="I1547" i="1"/>
  <c r="I1564" i="1"/>
  <c r="I1581" i="1"/>
  <c r="I1597" i="1"/>
  <c r="I1614" i="1"/>
  <c r="I1629" i="1"/>
  <c r="I1644" i="1"/>
  <c r="I1657" i="1"/>
  <c r="I1673" i="1"/>
  <c r="I1686" i="1"/>
  <c r="I1701" i="1"/>
  <c r="I1715" i="1"/>
  <c r="I1729" i="1"/>
  <c r="I1744" i="1"/>
  <c r="I1757" i="1"/>
  <c r="I1773" i="1"/>
  <c r="I1786" i="1"/>
  <c r="I1801" i="1"/>
  <c r="H15" i="1"/>
  <c r="H29" i="1"/>
  <c r="H43" i="1"/>
  <c r="H55" i="1"/>
  <c r="H67" i="1"/>
  <c r="H81" i="1"/>
  <c r="H93" i="1"/>
  <c r="H105" i="1"/>
  <c r="H117" i="1"/>
  <c r="H131" i="1"/>
  <c r="H143" i="1"/>
  <c r="H155" i="1"/>
  <c r="H167" i="1"/>
  <c r="H181" i="1"/>
  <c r="H193" i="1"/>
  <c r="H205" i="1"/>
  <c r="H217" i="1"/>
  <c r="H231" i="1"/>
  <c r="H243" i="1"/>
  <c r="H255" i="1"/>
  <c r="H267" i="1"/>
  <c r="H281" i="1"/>
  <c r="H292" i="1"/>
  <c r="H303" i="1"/>
  <c r="H314" i="1"/>
  <c r="H325" i="1"/>
  <c r="H336" i="1"/>
  <c r="H347" i="1"/>
  <c r="H358" i="1"/>
  <c r="H369" i="1"/>
  <c r="H381" i="1"/>
  <c r="H392" i="1"/>
  <c r="H403" i="1"/>
  <c r="H414" i="1"/>
  <c r="H425" i="1"/>
  <c r="H436" i="1"/>
  <c r="H447" i="1"/>
  <c r="H458" i="1"/>
  <c r="H469" i="1"/>
  <c r="H481" i="1"/>
  <c r="H492" i="1"/>
  <c r="H503" i="1"/>
  <c r="H514" i="1"/>
  <c r="H525" i="1"/>
  <c r="H536" i="1"/>
  <c r="H547" i="1"/>
  <c r="H558" i="1"/>
  <c r="H569" i="1"/>
  <c r="H581" i="1"/>
  <c r="H592" i="1"/>
  <c r="H603" i="1"/>
  <c r="H614" i="1"/>
  <c r="H625" i="1"/>
  <c r="H636" i="1"/>
  <c r="H647" i="1"/>
  <c r="H658" i="1"/>
  <c r="H669" i="1"/>
  <c r="H681" i="1"/>
  <c r="H692" i="1"/>
  <c r="H702" i="1"/>
  <c r="H712" i="1"/>
  <c r="H722" i="1"/>
  <c r="H732" i="1"/>
  <c r="H742" i="1"/>
  <c r="H752" i="1"/>
  <c r="H762" i="1"/>
  <c r="H772" i="1"/>
  <c r="H782" i="1"/>
  <c r="H792" i="1"/>
  <c r="H802" i="1"/>
  <c r="H812" i="1"/>
  <c r="H822" i="1"/>
  <c r="H832" i="1"/>
  <c r="H842" i="1"/>
  <c r="H852" i="1"/>
  <c r="H862" i="1"/>
  <c r="H872" i="1"/>
  <c r="H882" i="1"/>
  <c r="H892" i="1"/>
  <c r="H902" i="1"/>
  <c r="H912" i="1"/>
  <c r="H922" i="1"/>
  <c r="H932" i="1"/>
  <c r="H942" i="1"/>
  <c r="H952" i="1"/>
  <c r="H962" i="1"/>
  <c r="H972" i="1"/>
  <c r="H982" i="1"/>
  <c r="H992" i="1"/>
  <c r="H1002" i="1"/>
  <c r="H1012" i="1"/>
  <c r="H1022" i="1"/>
  <c r="H1032" i="1"/>
  <c r="H1042" i="1"/>
  <c r="H1052" i="1"/>
  <c r="H1062" i="1"/>
  <c r="H1072" i="1"/>
  <c r="H1082" i="1"/>
  <c r="H1092" i="1"/>
  <c r="H1102" i="1"/>
  <c r="H1112" i="1"/>
  <c r="H1122" i="1"/>
  <c r="H1132" i="1"/>
  <c r="H1142" i="1"/>
  <c r="H1152" i="1"/>
  <c r="H1162" i="1"/>
  <c r="H1172" i="1"/>
  <c r="H1182" i="1"/>
  <c r="H1192" i="1"/>
  <c r="H1202" i="1"/>
  <c r="H1212" i="1"/>
  <c r="H1222" i="1"/>
  <c r="H1232" i="1"/>
  <c r="H1242" i="1"/>
  <c r="H1252" i="1"/>
  <c r="H1262" i="1"/>
  <c r="H1272" i="1"/>
  <c r="H1282" i="1"/>
  <c r="H1292" i="1"/>
  <c r="H1302" i="1"/>
  <c r="H1312" i="1"/>
  <c r="H1322" i="1"/>
  <c r="H1332" i="1"/>
  <c r="H1342" i="1"/>
  <c r="H1352" i="1"/>
  <c r="H1362" i="1"/>
  <c r="H1372" i="1"/>
  <c r="H1382" i="1"/>
  <c r="H1392" i="1"/>
  <c r="H1402" i="1"/>
  <c r="H1412" i="1"/>
  <c r="H1422" i="1"/>
  <c r="H1432" i="1"/>
  <c r="H1442" i="1"/>
  <c r="H1452" i="1"/>
  <c r="H1462" i="1"/>
  <c r="H1472" i="1"/>
  <c r="H1482" i="1"/>
  <c r="H1492" i="1"/>
  <c r="H1502" i="1"/>
  <c r="H1512" i="1"/>
  <c r="H1522" i="1"/>
  <c r="H1532" i="1"/>
  <c r="H1542" i="1"/>
  <c r="H1552" i="1"/>
  <c r="H1562" i="1"/>
  <c r="H1572" i="1"/>
  <c r="H1582" i="1"/>
  <c r="H1592" i="1"/>
  <c r="H1602" i="1"/>
  <c r="H1612" i="1"/>
  <c r="H1622" i="1"/>
  <c r="H1632" i="1"/>
  <c r="H1642" i="1"/>
  <c r="H1652" i="1"/>
  <c r="H1662" i="1"/>
  <c r="H1672" i="1"/>
  <c r="H1682" i="1"/>
  <c r="H1692" i="1"/>
  <c r="H1702" i="1"/>
  <c r="H1712" i="1"/>
  <c r="H1722" i="1"/>
  <c r="H1732" i="1"/>
  <c r="H1742" i="1"/>
  <c r="H1752" i="1"/>
  <c r="H1762" i="1"/>
  <c r="H1772" i="1"/>
  <c r="H1782" i="1"/>
  <c r="H1792" i="1"/>
  <c r="H1802" i="1"/>
  <c r="G12" i="1"/>
  <c r="G22" i="1"/>
  <c r="G32" i="1"/>
  <c r="G42" i="1"/>
  <c r="G52" i="1"/>
  <c r="G62" i="1"/>
  <c r="G72" i="1"/>
  <c r="G82" i="1"/>
  <c r="G92" i="1"/>
  <c r="G102" i="1"/>
  <c r="G112" i="1"/>
  <c r="G122" i="1"/>
  <c r="G132" i="1"/>
  <c r="G142" i="1"/>
  <c r="G152" i="1"/>
  <c r="G162" i="1"/>
  <c r="G172" i="1"/>
  <c r="G182" i="1"/>
  <c r="G192" i="1"/>
  <c r="G202" i="1"/>
  <c r="G212" i="1"/>
  <c r="G222" i="1"/>
  <c r="G232" i="1"/>
  <c r="G242" i="1"/>
  <c r="G252" i="1"/>
  <c r="G262" i="1"/>
  <c r="G272" i="1"/>
  <c r="G282" i="1"/>
  <c r="G292" i="1"/>
  <c r="G302" i="1"/>
  <c r="G312" i="1"/>
  <c r="G322" i="1"/>
  <c r="G332" i="1"/>
  <c r="G342" i="1"/>
  <c r="G352" i="1"/>
  <c r="G362" i="1"/>
  <c r="G372" i="1"/>
  <c r="G382" i="1"/>
  <c r="G392" i="1"/>
  <c r="G402" i="1"/>
  <c r="G412" i="1"/>
  <c r="G422" i="1"/>
  <c r="G432" i="1"/>
  <c r="G442" i="1"/>
  <c r="G452" i="1"/>
  <c r="G462" i="1"/>
  <c r="G472" i="1"/>
  <c r="G482" i="1"/>
  <c r="G492" i="1"/>
  <c r="G502" i="1"/>
  <c r="G512" i="1"/>
  <c r="G522" i="1"/>
  <c r="G532" i="1"/>
  <c r="G542" i="1"/>
  <c r="G552" i="1"/>
  <c r="G562" i="1"/>
  <c r="G572" i="1"/>
  <c r="G582" i="1"/>
  <c r="G592" i="1"/>
  <c r="G602" i="1"/>
  <c r="G612" i="1"/>
  <c r="G622" i="1"/>
  <c r="G632" i="1"/>
  <c r="G642" i="1"/>
  <c r="G652" i="1"/>
  <c r="G662" i="1"/>
  <c r="G672" i="1"/>
  <c r="G682" i="1"/>
  <c r="G692" i="1"/>
  <c r="G702" i="1"/>
  <c r="G712" i="1"/>
  <c r="G722" i="1"/>
  <c r="G732" i="1"/>
  <c r="G742" i="1"/>
  <c r="G752" i="1"/>
  <c r="G762" i="1"/>
  <c r="G772" i="1"/>
  <c r="G782" i="1"/>
  <c r="G792" i="1"/>
  <c r="G802" i="1"/>
  <c r="G812" i="1"/>
  <c r="G822" i="1"/>
  <c r="G832" i="1"/>
  <c r="G842" i="1"/>
  <c r="G852" i="1"/>
  <c r="G862" i="1"/>
  <c r="G872" i="1"/>
  <c r="G882" i="1"/>
  <c r="G892" i="1"/>
  <c r="G902" i="1"/>
  <c r="G912" i="1"/>
  <c r="G922" i="1"/>
  <c r="G932" i="1"/>
  <c r="G942" i="1"/>
  <c r="G952" i="1"/>
  <c r="G962" i="1"/>
  <c r="G972" i="1"/>
  <c r="G982" i="1"/>
  <c r="G992" i="1"/>
  <c r="G1002" i="1"/>
  <c r="G1012" i="1"/>
  <c r="G1022" i="1"/>
  <c r="G1032" i="1"/>
  <c r="G1042" i="1"/>
  <c r="G1052" i="1"/>
  <c r="G1062" i="1"/>
  <c r="G1072" i="1"/>
  <c r="G1082" i="1"/>
  <c r="G1092" i="1"/>
  <c r="G1102" i="1"/>
  <c r="G1112" i="1"/>
  <c r="G1122" i="1"/>
  <c r="G1132" i="1"/>
  <c r="G1142" i="1"/>
  <c r="G1152" i="1"/>
  <c r="G1162" i="1"/>
  <c r="G1172" i="1"/>
  <c r="G1182" i="1"/>
  <c r="G1192" i="1"/>
  <c r="G1202" i="1"/>
  <c r="G1212" i="1"/>
  <c r="G1222" i="1"/>
  <c r="G1232" i="1"/>
  <c r="G1242" i="1"/>
  <c r="G1252" i="1"/>
  <c r="G1262" i="1"/>
  <c r="G1272" i="1"/>
  <c r="G1282" i="1"/>
  <c r="G1292" i="1"/>
  <c r="G1302" i="1"/>
  <c r="G1312" i="1"/>
  <c r="G1322" i="1"/>
  <c r="G1332" i="1"/>
  <c r="G1342" i="1"/>
  <c r="G1352" i="1"/>
  <c r="G1362" i="1"/>
  <c r="G1372" i="1"/>
  <c r="G1382" i="1"/>
  <c r="G1392" i="1"/>
  <c r="G1402" i="1"/>
  <c r="G1412" i="1"/>
  <c r="G1422" i="1"/>
  <c r="G1432" i="1"/>
  <c r="G1442" i="1"/>
  <c r="G1452" i="1"/>
  <c r="G1462" i="1"/>
  <c r="G1472" i="1"/>
  <c r="G1482" i="1"/>
  <c r="G1492" i="1"/>
  <c r="G1502" i="1"/>
  <c r="G1512" i="1"/>
  <c r="G1522" i="1"/>
  <c r="G1532" i="1"/>
  <c r="G1542" i="1"/>
  <c r="G1552" i="1"/>
  <c r="G1562" i="1"/>
  <c r="G1572" i="1"/>
  <c r="G1582" i="1"/>
  <c r="G1592" i="1"/>
  <c r="G1602" i="1"/>
  <c r="G1612" i="1"/>
  <c r="G1622" i="1"/>
  <c r="G1632" i="1"/>
  <c r="G1642" i="1"/>
  <c r="G1652" i="1"/>
  <c r="G1662" i="1"/>
  <c r="G1672" i="1"/>
  <c r="G1682" i="1"/>
  <c r="G1692" i="1"/>
  <c r="G1702" i="1"/>
  <c r="G1712" i="1"/>
  <c r="G1722" i="1"/>
  <c r="G1732" i="1"/>
  <c r="G1742" i="1"/>
  <c r="G1752" i="1"/>
  <c r="G1762" i="1"/>
  <c r="G1772" i="1"/>
  <c r="G1782" i="1"/>
  <c r="G1792" i="1"/>
  <c r="G1802" i="1"/>
  <c r="F12" i="1"/>
  <c r="F22" i="1"/>
  <c r="F32" i="1"/>
  <c r="F42" i="1"/>
  <c r="F52" i="1"/>
  <c r="F62" i="1"/>
  <c r="F72" i="1"/>
  <c r="F82" i="1"/>
  <c r="F92" i="1"/>
  <c r="F102" i="1"/>
  <c r="F112" i="1"/>
  <c r="F122" i="1"/>
  <c r="F132" i="1"/>
  <c r="F142" i="1"/>
  <c r="F152" i="1"/>
  <c r="F162" i="1"/>
  <c r="F172" i="1"/>
  <c r="F182" i="1"/>
  <c r="F192" i="1"/>
  <c r="F202" i="1"/>
  <c r="F212" i="1"/>
  <c r="F222" i="1"/>
  <c r="F232" i="1"/>
  <c r="F242" i="1"/>
  <c r="F252" i="1"/>
  <c r="F262" i="1"/>
  <c r="F272" i="1"/>
  <c r="F282" i="1"/>
  <c r="F292" i="1"/>
  <c r="F302" i="1"/>
  <c r="F312" i="1"/>
  <c r="I934" i="1"/>
  <c r="I1034" i="1"/>
  <c r="I1131" i="1"/>
  <c r="I1181" i="1"/>
  <c r="I1217" i="1"/>
  <c r="I1251" i="1"/>
  <c r="I1284" i="1"/>
  <c r="I1317" i="1"/>
  <c r="I1351" i="1"/>
  <c r="I1384" i="1"/>
  <c r="I1417" i="1"/>
  <c r="I1444" i="1"/>
  <c r="I1471" i="1"/>
  <c r="I1494" i="1"/>
  <c r="I1515" i="1"/>
  <c r="I1533" i="1"/>
  <c r="I1549" i="1"/>
  <c r="I1565" i="1"/>
  <c r="I1583" i="1"/>
  <c r="I1599" i="1"/>
  <c r="I1615" i="1"/>
  <c r="I1631" i="1"/>
  <c r="I1645" i="1"/>
  <c r="I1659" i="1"/>
  <c r="I1674" i="1"/>
  <c r="I1687" i="1"/>
  <c r="I1703" i="1"/>
  <c r="I1716" i="1"/>
  <c r="I1731" i="1"/>
  <c r="I1745" i="1"/>
  <c r="I1759" i="1"/>
  <c r="I1774" i="1"/>
  <c r="I1787" i="1"/>
  <c r="H3" i="1"/>
  <c r="H16" i="1"/>
  <c r="H31" i="1"/>
  <c r="H44" i="1"/>
  <c r="H56" i="1"/>
  <c r="H69" i="1"/>
  <c r="H82" i="1"/>
  <c r="H94" i="1"/>
  <c r="H106" i="1"/>
  <c r="H119" i="1"/>
  <c r="H132" i="1"/>
  <c r="H144" i="1"/>
  <c r="H156" i="1"/>
  <c r="H169" i="1"/>
  <c r="H182" i="1"/>
  <c r="H194" i="1"/>
  <c r="H206" i="1"/>
  <c r="H219" i="1"/>
  <c r="H232" i="1"/>
  <c r="H244" i="1"/>
  <c r="H256" i="1"/>
  <c r="H269" i="1"/>
  <c r="H282" i="1"/>
  <c r="H293" i="1"/>
  <c r="H304" i="1"/>
  <c r="H315" i="1"/>
  <c r="H326" i="1"/>
  <c r="H337" i="1"/>
  <c r="H348" i="1"/>
  <c r="H359" i="1"/>
  <c r="H371" i="1"/>
  <c r="H382" i="1"/>
  <c r="H393" i="1"/>
  <c r="H404" i="1"/>
  <c r="H415" i="1"/>
  <c r="H426" i="1"/>
  <c r="H437" i="1"/>
  <c r="H448" i="1"/>
  <c r="H459" i="1"/>
  <c r="H471" i="1"/>
  <c r="H482" i="1"/>
  <c r="H493" i="1"/>
  <c r="H504" i="1"/>
  <c r="H515" i="1"/>
  <c r="H526" i="1"/>
  <c r="H537" i="1"/>
  <c r="H548" i="1"/>
  <c r="H559" i="1"/>
  <c r="H571" i="1"/>
  <c r="H582" i="1"/>
  <c r="H593" i="1"/>
  <c r="H604" i="1"/>
  <c r="H615" i="1"/>
  <c r="H626" i="1"/>
  <c r="H637" i="1"/>
  <c r="H648" i="1"/>
  <c r="H659" i="1"/>
  <c r="H671" i="1"/>
  <c r="H682" i="1"/>
  <c r="H693" i="1"/>
  <c r="H703" i="1"/>
  <c r="H713" i="1"/>
  <c r="H723" i="1"/>
  <c r="H733" i="1"/>
  <c r="H743" i="1"/>
  <c r="H753" i="1"/>
  <c r="H763" i="1"/>
  <c r="H773" i="1"/>
  <c r="H783" i="1"/>
  <c r="H793" i="1"/>
  <c r="H803" i="1"/>
  <c r="H813" i="1"/>
  <c r="H823" i="1"/>
  <c r="H833" i="1"/>
  <c r="H843" i="1"/>
  <c r="H853" i="1"/>
  <c r="H863" i="1"/>
  <c r="H873" i="1"/>
  <c r="H883" i="1"/>
  <c r="H893" i="1"/>
  <c r="H903" i="1"/>
  <c r="H913" i="1"/>
  <c r="H923" i="1"/>
  <c r="H933" i="1"/>
  <c r="H943" i="1"/>
  <c r="H953" i="1"/>
  <c r="H963" i="1"/>
  <c r="H973" i="1"/>
  <c r="H983" i="1"/>
  <c r="H993" i="1"/>
  <c r="H1003" i="1"/>
  <c r="H1013" i="1"/>
  <c r="H1023" i="1"/>
  <c r="H1033" i="1"/>
  <c r="H1043" i="1"/>
  <c r="H1053" i="1"/>
  <c r="H1063" i="1"/>
  <c r="H1073" i="1"/>
  <c r="H1083" i="1"/>
  <c r="H1093" i="1"/>
  <c r="H1103" i="1"/>
  <c r="H1113" i="1"/>
  <c r="H1123" i="1"/>
  <c r="H1133" i="1"/>
  <c r="H1143" i="1"/>
  <c r="H1153" i="1"/>
  <c r="H1163" i="1"/>
  <c r="H1173" i="1"/>
  <c r="H1183" i="1"/>
  <c r="H1193" i="1"/>
  <c r="H1203" i="1"/>
  <c r="H1213" i="1"/>
  <c r="H1223" i="1"/>
  <c r="H1233" i="1"/>
  <c r="H1243" i="1"/>
  <c r="H1253" i="1"/>
  <c r="H1263" i="1"/>
  <c r="H1273" i="1"/>
  <c r="H1283" i="1"/>
  <c r="H1293" i="1"/>
  <c r="H1303" i="1"/>
  <c r="H1313" i="1"/>
  <c r="H1323" i="1"/>
  <c r="H1333" i="1"/>
  <c r="H1343" i="1"/>
  <c r="H1353" i="1"/>
  <c r="H1363" i="1"/>
  <c r="H1373" i="1"/>
  <c r="H1383" i="1"/>
  <c r="H1393" i="1"/>
  <c r="H1403" i="1"/>
  <c r="H1413" i="1"/>
  <c r="H1423" i="1"/>
  <c r="H1433" i="1"/>
  <c r="H1443" i="1"/>
  <c r="H1453" i="1"/>
  <c r="H1463" i="1"/>
  <c r="H1473" i="1"/>
  <c r="H1483" i="1"/>
  <c r="H1493" i="1"/>
  <c r="H1503" i="1"/>
  <c r="H1513" i="1"/>
  <c r="H1523" i="1"/>
  <c r="H1533" i="1"/>
  <c r="H1543" i="1"/>
  <c r="H1553" i="1"/>
  <c r="H1563" i="1"/>
  <c r="H1573" i="1"/>
  <c r="H1583" i="1"/>
  <c r="H1593" i="1"/>
  <c r="H1603" i="1"/>
  <c r="H1613" i="1"/>
  <c r="H1623" i="1"/>
  <c r="H1633" i="1"/>
  <c r="H1643" i="1"/>
  <c r="H1653" i="1"/>
  <c r="H1663" i="1"/>
  <c r="H1673" i="1"/>
  <c r="H1683" i="1"/>
  <c r="H1693" i="1"/>
  <c r="H1703" i="1"/>
  <c r="H1713" i="1"/>
  <c r="H1723" i="1"/>
  <c r="H1733" i="1"/>
  <c r="H1743" i="1"/>
  <c r="H1753" i="1"/>
  <c r="H1763" i="1"/>
  <c r="H1773" i="1"/>
  <c r="H1783" i="1"/>
  <c r="H1793" i="1"/>
  <c r="G3" i="1"/>
  <c r="G13" i="1"/>
  <c r="G23" i="1"/>
  <c r="G33" i="1"/>
  <c r="G43" i="1"/>
  <c r="G53" i="1"/>
  <c r="G63" i="1"/>
  <c r="G73" i="1"/>
  <c r="G83" i="1"/>
  <c r="G93" i="1"/>
  <c r="G103" i="1"/>
  <c r="G113" i="1"/>
  <c r="G123" i="1"/>
  <c r="G133" i="1"/>
  <c r="G143" i="1"/>
  <c r="G153" i="1"/>
  <c r="G163" i="1"/>
  <c r="G173" i="1"/>
  <c r="G183" i="1"/>
  <c r="G193" i="1"/>
  <c r="G203" i="1"/>
  <c r="G213" i="1"/>
  <c r="G223" i="1"/>
  <c r="G233" i="1"/>
  <c r="G243" i="1"/>
  <c r="G253" i="1"/>
  <c r="G263" i="1"/>
  <c r="G273" i="1"/>
  <c r="G283" i="1"/>
  <c r="G293" i="1"/>
  <c r="G303" i="1"/>
  <c r="G313" i="1"/>
  <c r="G323" i="1"/>
  <c r="G333" i="1"/>
  <c r="G343" i="1"/>
  <c r="G353" i="1"/>
  <c r="G363" i="1"/>
  <c r="G373" i="1"/>
  <c r="G383" i="1"/>
  <c r="G393" i="1"/>
  <c r="G403" i="1"/>
  <c r="G413" i="1"/>
  <c r="G423" i="1"/>
  <c r="G433" i="1"/>
  <c r="G443" i="1"/>
  <c r="G453" i="1"/>
  <c r="G463" i="1"/>
  <c r="G473" i="1"/>
  <c r="G483" i="1"/>
  <c r="G493" i="1"/>
  <c r="G503" i="1"/>
  <c r="G513" i="1"/>
  <c r="G523" i="1"/>
  <c r="G533" i="1"/>
  <c r="G543" i="1"/>
  <c r="G553" i="1"/>
  <c r="G563" i="1"/>
  <c r="G573" i="1"/>
  <c r="G583" i="1"/>
  <c r="G593" i="1"/>
  <c r="G603" i="1"/>
  <c r="G613" i="1"/>
  <c r="G623" i="1"/>
  <c r="G633" i="1"/>
  <c r="G643" i="1"/>
  <c r="G653" i="1"/>
  <c r="G663" i="1"/>
  <c r="G673" i="1"/>
  <c r="G683" i="1"/>
  <c r="G693" i="1"/>
  <c r="G703" i="1"/>
  <c r="G713" i="1"/>
  <c r="G723" i="1"/>
  <c r="G733" i="1"/>
  <c r="G743" i="1"/>
  <c r="G753" i="1"/>
  <c r="G763" i="1"/>
  <c r="G773" i="1"/>
  <c r="G783" i="1"/>
  <c r="G793" i="1"/>
  <c r="G803" i="1"/>
  <c r="G813" i="1"/>
  <c r="G823" i="1"/>
  <c r="G833" i="1"/>
  <c r="G843" i="1"/>
  <c r="G853" i="1"/>
  <c r="G863" i="1"/>
  <c r="G873" i="1"/>
  <c r="G883" i="1"/>
  <c r="G893" i="1"/>
  <c r="G903" i="1"/>
  <c r="G913" i="1"/>
  <c r="G923" i="1"/>
  <c r="G933" i="1"/>
  <c r="G943" i="1"/>
  <c r="G953" i="1"/>
  <c r="G963" i="1"/>
  <c r="G973" i="1"/>
  <c r="G983" i="1"/>
  <c r="G993" i="1"/>
  <c r="G1003" i="1"/>
  <c r="G1013" i="1"/>
  <c r="G1023" i="1"/>
  <c r="G1033" i="1"/>
  <c r="G1043" i="1"/>
  <c r="G1053" i="1"/>
  <c r="G1063" i="1"/>
  <c r="G1073" i="1"/>
  <c r="G1083" i="1"/>
  <c r="G1093" i="1"/>
  <c r="G1103" i="1"/>
  <c r="G1113" i="1"/>
  <c r="G1123" i="1"/>
  <c r="G1133" i="1"/>
  <c r="G1143" i="1"/>
  <c r="G1153" i="1"/>
  <c r="G1163" i="1"/>
  <c r="G1173" i="1"/>
  <c r="G1183" i="1"/>
  <c r="G1193" i="1"/>
  <c r="G1203" i="1"/>
  <c r="G1213" i="1"/>
  <c r="G1223" i="1"/>
  <c r="G1233" i="1"/>
  <c r="G1243" i="1"/>
  <c r="G1253" i="1"/>
  <c r="G1263" i="1"/>
  <c r="G1273" i="1"/>
  <c r="G1283" i="1"/>
  <c r="G1293" i="1"/>
  <c r="G1303" i="1"/>
  <c r="G1313" i="1"/>
  <c r="G1323" i="1"/>
  <c r="G1333" i="1"/>
  <c r="G1343" i="1"/>
  <c r="G1353" i="1"/>
  <c r="G1363" i="1"/>
  <c r="G1373" i="1"/>
  <c r="G1383" i="1"/>
  <c r="G1393" i="1"/>
  <c r="G1403" i="1"/>
  <c r="G1413" i="1"/>
  <c r="G1423" i="1"/>
  <c r="G1433" i="1"/>
  <c r="G1443" i="1"/>
  <c r="G1453" i="1"/>
  <c r="G1463" i="1"/>
  <c r="G1473" i="1"/>
  <c r="G1483" i="1"/>
  <c r="G1493" i="1"/>
  <c r="G1503" i="1"/>
  <c r="G1513" i="1"/>
  <c r="G1523" i="1"/>
  <c r="G1533" i="1"/>
  <c r="G1543" i="1"/>
  <c r="G1553" i="1"/>
  <c r="G1563" i="1"/>
  <c r="G1573" i="1"/>
  <c r="G1583" i="1"/>
  <c r="G1593" i="1"/>
  <c r="G1603" i="1"/>
  <c r="G1613" i="1"/>
  <c r="G1623" i="1"/>
  <c r="G1633" i="1"/>
  <c r="G1643" i="1"/>
  <c r="G1653" i="1"/>
  <c r="G1663" i="1"/>
  <c r="G1673" i="1"/>
  <c r="G1683" i="1"/>
  <c r="G1693" i="1"/>
  <c r="G1703" i="1"/>
  <c r="G1713" i="1"/>
  <c r="G1723" i="1"/>
  <c r="G1733" i="1"/>
  <c r="G1743" i="1"/>
  <c r="G1753" i="1"/>
  <c r="G1763" i="1"/>
  <c r="G1773" i="1"/>
  <c r="G1783" i="1"/>
  <c r="G1793" i="1"/>
  <c r="F3" i="1"/>
  <c r="F13" i="1"/>
  <c r="F23" i="1"/>
  <c r="F33" i="1"/>
  <c r="F43" i="1"/>
  <c r="F53" i="1"/>
  <c r="F63" i="1"/>
  <c r="F73" i="1"/>
  <c r="F83" i="1"/>
  <c r="F93" i="1"/>
  <c r="F103" i="1"/>
  <c r="F113" i="1"/>
  <c r="F123" i="1"/>
  <c r="F133" i="1"/>
  <c r="F143" i="1"/>
  <c r="F153" i="1"/>
  <c r="F163" i="1"/>
  <c r="F173" i="1"/>
  <c r="F183" i="1"/>
  <c r="F193" i="1"/>
  <c r="F203" i="1"/>
  <c r="F213" i="1"/>
  <c r="F223" i="1"/>
  <c r="F233" i="1"/>
  <c r="F243" i="1"/>
  <c r="F253" i="1"/>
  <c r="F263" i="1"/>
  <c r="F273" i="1"/>
  <c r="F283" i="1"/>
  <c r="F293" i="1"/>
  <c r="F303" i="1"/>
  <c r="F313" i="1"/>
  <c r="F323" i="1"/>
  <c r="F333" i="1"/>
  <c r="F343" i="1"/>
  <c r="F353" i="1"/>
  <c r="F363" i="1"/>
  <c r="F373" i="1"/>
  <c r="F383" i="1"/>
  <c r="F393" i="1"/>
  <c r="F403" i="1"/>
  <c r="F413" i="1"/>
  <c r="F423" i="1"/>
  <c r="F433" i="1"/>
  <c r="F443" i="1"/>
  <c r="F453" i="1"/>
  <c r="F463" i="1"/>
  <c r="F473" i="1"/>
  <c r="F483" i="1"/>
  <c r="F493" i="1"/>
  <c r="F503" i="1"/>
  <c r="F513" i="1"/>
  <c r="F523" i="1"/>
  <c r="F533" i="1"/>
  <c r="F543" i="1"/>
  <c r="F553" i="1"/>
  <c r="F563" i="1"/>
  <c r="F573" i="1"/>
  <c r="F583" i="1"/>
  <c r="F593" i="1"/>
  <c r="F603" i="1"/>
  <c r="F613" i="1"/>
  <c r="F623" i="1"/>
  <c r="F633" i="1"/>
  <c r="F643" i="1"/>
  <c r="F653" i="1"/>
  <c r="F663" i="1"/>
  <c r="F673" i="1"/>
  <c r="F683" i="1"/>
  <c r="F693" i="1"/>
  <c r="F703" i="1"/>
  <c r="F713" i="1"/>
  <c r="F723" i="1"/>
  <c r="F733" i="1"/>
  <c r="F743" i="1"/>
  <c r="F753" i="1"/>
  <c r="F763" i="1"/>
  <c r="F773" i="1"/>
  <c r="F783" i="1"/>
  <c r="F793" i="1"/>
  <c r="F803" i="1"/>
  <c r="F813" i="1"/>
  <c r="F823" i="1"/>
  <c r="F833" i="1"/>
  <c r="F843" i="1"/>
  <c r="I944" i="1"/>
  <c r="I1044" i="1"/>
  <c r="I1134" i="1"/>
  <c r="I1184" i="1"/>
  <c r="I1221" i="1"/>
  <c r="I1254" i="1"/>
  <c r="I1287" i="1"/>
  <c r="I1321" i="1"/>
  <c r="I1354" i="1"/>
  <c r="I1387" i="1"/>
  <c r="I1421" i="1"/>
  <c r="I1447" i="1"/>
  <c r="I1473" i="1"/>
  <c r="I1497" i="1"/>
  <c r="I1517" i="1"/>
  <c r="I1534" i="1"/>
  <c r="I1551" i="1"/>
  <c r="I1567" i="1"/>
  <c r="I1584" i="1"/>
  <c r="I1601" i="1"/>
  <c r="I1617" i="1"/>
  <c r="I1633" i="1"/>
  <c r="I1646" i="1"/>
  <c r="I1661" i="1"/>
  <c r="I1675" i="1"/>
  <c r="I1689" i="1"/>
  <c r="I1704" i="1"/>
  <c r="I1717" i="1"/>
  <c r="I1733" i="1"/>
  <c r="I1746" i="1"/>
  <c r="I1761" i="1"/>
  <c r="I1775" i="1"/>
  <c r="I1789" i="1"/>
  <c r="H4" i="1"/>
  <c r="H17" i="1"/>
  <c r="H33" i="1"/>
  <c r="H45" i="1"/>
  <c r="H57" i="1"/>
  <c r="H71" i="1"/>
  <c r="H83" i="1"/>
  <c r="H95" i="1"/>
  <c r="H107" i="1"/>
  <c r="H121" i="1"/>
  <c r="H133" i="1"/>
  <c r="H145" i="1"/>
  <c r="H157" i="1"/>
  <c r="H171" i="1"/>
  <c r="H183" i="1"/>
  <c r="H195" i="1"/>
  <c r="H207" i="1"/>
  <c r="H221" i="1"/>
  <c r="H233" i="1"/>
  <c r="H245" i="1"/>
  <c r="H257" i="1"/>
  <c r="H271" i="1"/>
  <c r="H283" i="1"/>
  <c r="H294" i="1"/>
  <c r="H305" i="1"/>
  <c r="H316" i="1"/>
  <c r="H327" i="1"/>
  <c r="H338" i="1"/>
  <c r="H349" i="1"/>
  <c r="H361" i="1"/>
  <c r="H372" i="1"/>
  <c r="H383" i="1"/>
  <c r="H394" i="1"/>
  <c r="H405" i="1"/>
  <c r="H416" i="1"/>
  <c r="H427" i="1"/>
  <c r="H438" i="1"/>
  <c r="H449" i="1"/>
  <c r="H461" i="1"/>
  <c r="H472" i="1"/>
  <c r="H483" i="1"/>
  <c r="H494" i="1"/>
  <c r="H505" i="1"/>
  <c r="H516" i="1"/>
  <c r="H527" i="1"/>
  <c r="H538" i="1"/>
  <c r="H549" i="1"/>
  <c r="H561" i="1"/>
  <c r="H572" i="1"/>
  <c r="H583" i="1"/>
  <c r="H594" i="1"/>
  <c r="H605" i="1"/>
  <c r="H616" i="1"/>
  <c r="H627" i="1"/>
  <c r="H638" i="1"/>
  <c r="H649" i="1"/>
  <c r="H661" i="1"/>
  <c r="H672" i="1"/>
  <c r="H683" i="1"/>
  <c r="H694" i="1"/>
  <c r="H704" i="1"/>
  <c r="H714" i="1"/>
  <c r="H724" i="1"/>
  <c r="H734" i="1"/>
  <c r="H744" i="1"/>
  <c r="H754" i="1"/>
  <c r="H764" i="1"/>
  <c r="H774" i="1"/>
  <c r="H784" i="1"/>
  <c r="H794" i="1"/>
  <c r="H804" i="1"/>
  <c r="H814" i="1"/>
  <c r="H824" i="1"/>
  <c r="H834" i="1"/>
  <c r="H844" i="1"/>
  <c r="H854" i="1"/>
  <c r="H864" i="1"/>
  <c r="H874" i="1"/>
  <c r="H884" i="1"/>
  <c r="H894" i="1"/>
  <c r="H904" i="1"/>
  <c r="H914" i="1"/>
  <c r="H924" i="1"/>
  <c r="H934" i="1"/>
  <c r="H944" i="1"/>
  <c r="H954" i="1"/>
  <c r="H964" i="1"/>
  <c r="H974" i="1"/>
  <c r="H984" i="1"/>
  <c r="H994" i="1"/>
  <c r="H1004" i="1"/>
  <c r="H1014" i="1"/>
  <c r="H1024" i="1"/>
  <c r="H1034" i="1"/>
  <c r="H1044" i="1"/>
  <c r="H1054" i="1"/>
  <c r="H1064" i="1"/>
  <c r="H1074" i="1"/>
  <c r="H1084" i="1"/>
  <c r="H1094" i="1"/>
  <c r="H1104" i="1"/>
  <c r="H1114" i="1"/>
  <c r="H1124" i="1"/>
  <c r="H1134" i="1"/>
  <c r="H1144" i="1"/>
  <c r="H1154" i="1"/>
  <c r="H1164" i="1"/>
  <c r="H1174" i="1"/>
  <c r="H1184" i="1"/>
  <c r="H1194" i="1"/>
  <c r="H1204" i="1"/>
  <c r="H1214" i="1"/>
  <c r="H1224" i="1"/>
  <c r="H1234" i="1"/>
  <c r="H1244" i="1"/>
  <c r="H1254" i="1"/>
  <c r="H1264" i="1"/>
  <c r="H1274" i="1"/>
  <c r="H1284" i="1"/>
  <c r="H1294" i="1"/>
  <c r="H1304" i="1"/>
  <c r="H1314" i="1"/>
  <c r="H1324" i="1"/>
  <c r="H1334" i="1"/>
  <c r="H1344" i="1"/>
  <c r="H1354" i="1"/>
  <c r="H1364" i="1"/>
  <c r="H1374" i="1"/>
  <c r="H1384" i="1"/>
  <c r="H1394" i="1"/>
  <c r="H1404" i="1"/>
  <c r="H1414" i="1"/>
  <c r="H1424" i="1"/>
  <c r="H1434" i="1"/>
  <c r="H1444" i="1"/>
  <c r="H1454" i="1"/>
  <c r="H1464" i="1"/>
  <c r="H1474" i="1"/>
  <c r="H1484" i="1"/>
  <c r="H1494" i="1"/>
  <c r="H1504" i="1"/>
  <c r="H1514" i="1"/>
  <c r="H1524" i="1"/>
  <c r="H1534" i="1"/>
  <c r="H1544" i="1"/>
  <c r="H1554" i="1"/>
  <c r="H1564" i="1"/>
  <c r="H1574" i="1"/>
  <c r="H1584" i="1"/>
  <c r="H1594" i="1"/>
  <c r="H1604" i="1"/>
  <c r="H1614" i="1"/>
  <c r="H1624" i="1"/>
  <c r="H1634" i="1"/>
  <c r="H1644" i="1"/>
  <c r="H1654" i="1"/>
  <c r="H1664" i="1"/>
  <c r="H1674" i="1"/>
  <c r="H1684" i="1"/>
  <c r="H1694" i="1"/>
  <c r="H1704" i="1"/>
  <c r="H1714" i="1"/>
  <c r="H1724" i="1"/>
  <c r="H1734" i="1"/>
  <c r="H1744" i="1"/>
  <c r="H1754" i="1"/>
  <c r="H1764" i="1"/>
  <c r="H1774" i="1"/>
  <c r="H1784" i="1"/>
  <c r="H1794" i="1"/>
  <c r="G4" i="1"/>
  <c r="G14" i="1"/>
  <c r="G24" i="1"/>
  <c r="G34" i="1"/>
  <c r="G44" i="1"/>
  <c r="G54" i="1"/>
  <c r="G64" i="1"/>
  <c r="G74" i="1"/>
  <c r="G84" i="1"/>
  <c r="G94" i="1"/>
  <c r="G104" i="1"/>
  <c r="G114" i="1"/>
  <c r="G124" i="1"/>
  <c r="G134" i="1"/>
  <c r="G144" i="1"/>
  <c r="G154" i="1"/>
  <c r="G164" i="1"/>
  <c r="G174" i="1"/>
  <c r="G184" i="1"/>
  <c r="G194" i="1"/>
  <c r="G204" i="1"/>
  <c r="G214" i="1"/>
  <c r="G224" i="1"/>
  <c r="G234" i="1"/>
  <c r="G244" i="1"/>
  <c r="G254" i="1"/>
  <c r="G264" i="1"/>
  <c r="G274" i="1"/>
  <c r="G284" i="1"/>
  <c r="G294" i="1"/>
  <c r="G304" i="1"/>
  <c r="G314" i="1"/>
  <c r="G324" i="1"/>
  <c r="G334" i="1"/>
  <c r="G344" i="1"/>
  <c r="G354" i="1"/>
  <c r="G364" i="1"/>
  <c r="G374" i="1"/>
  <c r="G384" i="1"/>
  <c r="G394" i="1"/>
  <c r="G404" i="1"/>
  <c r="G414" i="1"/>
  <c r="G424" i="1"/>
  <c r="G434" i="1"/>
  <c r="G444" i="1"/>
  <c r="G454" i="1"/>
  <c r="G464" i="1"/>
  <c r="G474" i="1"/>
  <c r="G484" i="1"/>
  <c r="G494" i="1"/>
  <c r="G504" i="1"/>
  <c r="G514" i="1"/>
  <c r="G524" i="1"/>
  <c r="G534" i="1"/>
  <c r="G544" i="1"/>
  <c r="G554" i="1"/>
  <c r="G564" i="1"/>
  <c r="G574" i="1"/>
  <c r="G584" i="1"/>
  <c r="G594" i="1"/>
  <c r="G604" i="1"/>
  <c r="G614" i="1"/>
  <c r="G624" i="1"/>
  <c r="G634" i="1"/>
  <c r="G644" i="1"/>
  <c r="G654" i="1"/>
  <c r="G664" i="1"/>
  <c r="G674" i="1"/>
  <c r="G684" i="1"/>
  <c r="G694" i="1"/>
  <c r="G704" i="1"/>
  <c r="G714" i="1"/>
  <c r="G724" i="1"/>
  <c r="G734" i="1"/>
  <c r="G744" i="1"/>
  <c r="G754" i="1"/>
  <c r="G764" i="1"/>
  <c r="G774" i="1"/>
  <c r="G784" i="1"/>
  <c r="G794" i="1"/>
  <c r="G804" i="1"/>
  <c r="G814" i="1"/>
  <c r="G824" i="1"/>
  <c r="G834" i="1"/>
  <c r="G844" i="1"/>
  <c r="G854" i="1"/>
  <c r="G864" i="1"/>
  <c r="G874" i="1"/>
  <c r="G884" i="1"/>
  <c r="G894" i="1"/>
  <c r="G904" i="1"/>
  <c r="G914" i="1"/>
  <c r="G924" i="1"/>
  <c r="G934" i="1"/>
  <c r="G944" i="1"/>
  <c r="G954" i="1"/>
  <c r="G964" i="1"/>
  <c r="G974" i="1"/>
  <c r="G984" i="1"/>
  <c r="G994" i="1"/>
  <c r="G1004" i="1"/>
  <c r="G1014" i="1"/>
  <c r="G1024" i="1"/>
  <c r="G1034" i="1"/>
  <c r="G1044" i="1"/>
  <c r="G1054" i="1"/>
  <c r="G1064" i="1"/>
  <c r="G1074" i="1"/>
  <c r="G1084" i="1"/>
  <c r="G1094" i="1"/>
  <c r="G1104" i="1"/>
  <c r="G1114" i="1"/>
  <c r="G1124" i="1"/>
  <c r="G1134" i="1"/>
  <c r="G1144" i="1"/>
  <c r="G1154" i="1"/>
  <c r="G1164" i="1"/>
  <c r="G1174" i="1"/>
  <c r="G1184" i="1"/>
  <c r="G1194" i="1"/>
  <c r="G1204" i="1"/>
  <c r="G1214" i="1"/>
  <c r="G1224" i="1"/>
  <c r="G1234" i="1"/>
  <c r="G1244" i="1"/>
  <c r="G1254" i="1"/>
  <c r="G1264" i="1"/>
  <c r="G1274" i="1"/>
  <c r="G1284" i="1"/>
  <c r="G1294" i="1"/>
  <c r="G1304" i="1"/>
  <c r="G1314" i="1"/>
  <c r="G1324" i="1"/>
  <c r="G1334" i="1"/>
  <c r="G1344" i="1"/>
  <c r="G1354" i="1"/>
  <c r="G1364" i="1"/>
  <c r="G1374" i="1"/>
  <c r="G1384" i="1"/>
  <c r="G1394" i="1"/>
  <c r="G1404" i="1"/>
  <c r="G1414" i="1"/>
  <c r="G1424" i="1"/>
  <c r="G1434" i="1"/>
  <c r="G1444" i="1"/>
  <c r="G1454" i="1"/>
  <c r="G1464" i="1"/>
  <c r="G1474" i="1"/>
  <c r="G1484" i="1"/>
  <c r="G1494" i="1"/>
  <c r="G1504" i="1"/>
  <c r="G1514" i="1"/>
  <c r="G1524" i="1"/>
  <c r="G1534" i="1"/>
  <c r="G1544" i="1"/>
  <c r="G1554" i="1"/>
  <c r="G1564" i="1"/>
  <c r="G1574" i="1"/>
  <c r="G1584" i="1"/>
  <c r="G1594" i="1"/>
  <c r="G1604" i="1"/>
  <c r="G1614" i="1"/>
  <c r="G1624" i="1"/>
  <c r="G1634" i="1"/>
  <c r="G1644" i="1"/>
  <c r="G1654" i="1"/>
  <c r="G1664" i="1"/>
  <c r="G1674" i="1"/>
  <c r="G1684" i="1"/>
  <c r="G1694" i="1"/>
  <c r="G1704" i="1"/>
  <c r="G1714" i="1"/>
  <c r="G1724" i="1"/>
  <c r="G1734" i="1"/>
  <c r="G1744" i="1"/>
  <c r="G1754" i="1"/>
  <c r="G1764" i="1"/>
  <c r="G1774" i="1"/>
  <c r="G1784" i="1"/>
  <c r="G1794" i="1"/>
  <c r="F4" i="1"/>
  <c r="F14" i="1"/>
  <c r="F24" i="1"/>
  <c r="F34" i="1"/>
  <c r="F44" i="1"/>
  <c r="F54" i="1"/>
  <c r="F64" i="1"/>
  <c r="F74" i="1"/>
  <c r="F84" i="1"/>
  <c r="F94" i="1"/>
  <c r="F104" i="1"/>
  <c r="F114" i="1"/>
  <c r="F124" i="1"/>
  <c r="F134" i="1"/>
  <c r="I954" i="1"/>
  <c r="I1054" i="1"/>
  <c r="I1141" i="1"/>
  <c r="I1191" i="1"/>
  <c r="I1224" i="1"/>
  <c r="I1257" i="1"/>
  <c r="I1291" i="1"/>
  <c r="I1324" i="1"/>
  <c r="I1357" i="1"/>
  <c r="I1391" i="1"/>
  <c r="I1424" i="1"/>
  <c r="I1451" i="1"/>
  <c r="I1474" i="1"/>
  <c r="I1501" i="1"/>
  <c r="I1519" i="1"/>
  <c r="I1535" i="1"/>
  <c r="I1553" i="1"/>
  <c r="I1569" i="1"/>
  <c r="I1585" i="1"/>
  <c r="I1603" i="1"/>
  <c r="I1619" i="1"/>
  <c r="I1634" i="1"/>
  <c r="I1647" i="1"/>
  <c r="I1663" i="1"/>
  <c r="I1676" i="1"/>
  <c r="I1691" i="1"/>
  <c r="I1705" i="1"/>
  <c r="I1719" i="1"/>
  <c r="I1734" i="1"/>
  <c r="I1747" i="1"/>
  <c r="I1763" i="1"/>
  <c r="I1776" i="1"/>
  <c r="I1791" i="1"/>
  <c r="H5" i="1"/>
  <c r="H19" i="1"/>
  <c r="H34" i="1"/>
  <c r="H46" i="1"/>
  <c r="H59" i="1"/>
  <c r="H72" i="1"/>
  <c r="H84" i="1"/>
  <c r="H96" i="1"/>
  <c r="H109" i="1"/>
  <c r="H122" i="1"/>
  <c r="H134" i="1"/>
  <c r="H146" i="1"/>
  <c r="H159" i="1"/>
  <c r="H172" i="1"/>
  <c r="H184" i="1"/>
  <c r="H196" i="1"/>
  <c r="H209" i="1"/>
  <c r="H222" i="1"/>
  <c r="H234" i="1"/>
  <c r="H246" i="1"/>
  <c r="H259" i="1"/>
  <c r="H272" i="1"/>
  <c r="H284" i="1"/>
  <c r="H295" i="1"/>
  <c r="H306" i="1"/>
  <c r="H317" i="1"/>
  <c r="H328" i="1"/>
  <c r="H339" i="1"/>
  <c r="H351" i="1"/>
  <c r="H362" i="1"/>
  <c r="H373" i="1"/>
  <c r="H384" i="1"/>
  <c r="H395" i="1"/>
  <c r="H406" i="1"/>
  <c r="H417" i="1"/>
  <c r="H428" i="1"/>
  <c r="H439" i="1"/>
  <c r="H451" i="1"/>
  <c r="H462" i="1"/>
  <c r="H473" i="1"/>
  <c r="H484" i="1"/>
  <c r="H495" i="1"/>
  <c r="H506" i="1"/>
  <c r="H517" i="1"/>
  <c r="H528" i="1"/>
  <c r="H539" i="1"/>
  <c r="H551" i="1"/>
  <c r="H562" i="1"/>
  <c r="H573" i="1"/>
  <c r="H584" i="1"/>
  <c r="H595" i="1"/>
  <c r="H606" i="1"/>
  <c r="H617" i="1"/>
  <c r="H628" i="1"/>
  <c r="H639" i="1"/>
  <c r="H651" i="1"/>
  <c r="H662" i="1"/>
  <c r="H673" i="1"/>
  <c r="H684" i="1"/>
  <c r="H695" i="1"/>
  <c r="H705" i="1"/>
  <c r="H715" i="1"/>
  <c r="H725" i="1"/>
  <c r="H735" i="1"/>
  <c r="H745" i="1"/>
  <c r="H755" i="1"/>
  <c r="H765" i="1"/>
  <c r="H775" i="1"/>
  <c r="H785" i="1"/>
  <c r="H795" i="1"/>
  <c r="H805" i="1"/>
  <c r="H815" i="1"/>
  <c r="H825" i="1"/>
  <c r="H835" i="1"/>
  <c r="H845" i="1"/>
  <c r="H855" i="1"/>
  <c r="H865" i="1"/>
  <c r="H875" i="1"/>
  <c r="H885" i="1"/>
  <c r="H895" i="1"/>
  <c r="H905" i="1"/>
  <c r="H915" i="1"/>
  <c r="H925" i="1"/>
  <c r="H935" i="1"/>
  <c r="H945" i="1"/>
  <c r="H955" i="1"/>
  <c r="H965" i="1"/>
  <c r="H975" i="1"/>
  <c r="H985" i="1"/>
  <c r="H995" i="1"/>
  <c r="H1005" i="1"/>
  <c r="H1015" i="1"/>
  <c r="H1025" i="1"/>
  <c r="H1035" i="1"/>
  <c r="H1045" i="1"/>
  <c r="H1055" i="1"/>
  <c r="H1065" i="1"/>
  <c r="H1075" i="1"/>
  <c r="H1085" i="1"/>
  <c r="H1095" i="1"/>
  <c r="H1105" i="1"/>
  <c r="H1115" i="1"/>
  <c r="H1125" i="1"/>
  <c r="H1135" i="1"/>
  <c r="H1145" i="1"/>
  <c r="H1155" i="1"/>
  <c r="H1165" i="1"/>
  <c r="H1175" i="1"/>
  <c r="H1185" i="1"/>
  <c r="H1195" i="1"/>
  <c r="H1205" i="1"/>
  <c r="H1215" i="1"/>
  <c r="H1225" i="1"/>
  <c r="H1235" i="1"/>
  <c r="H1245" i="1"/>
  <c r="H1255" i="1"/>
  <c r="H1265" i="1"/>
  <c r="H1275" i="1"/>
  <c r="H1285" i="1"/>
  <c r="H1295" i="1"/>
  <c r="H1305" i="1"/>
  <c r="H1315" i="1"/>
  <c r="H1325" i="1"/>
  <c r="H1335" i="1"/>
  <c r="H1345" i="1"/>
  <c r="H1355" i="1"/>
  <c r="H1365" i="1"/>
  <c r="H1375" i="1"/>
  <c r="H1385" i="1"/>
  <c r="H1395" i="1"/>
  <c r="H1405" i="1"/>
  <c r="H1415" i="1"/>
  <c r="H1425" i="1"/>
  <c r="H1435" i="1"/>
  <c r="H1445" i="1"/>
  <c r="H1455" i="1"/>
  <c r="H1465" i="1"/>
  <c r="H1475" i="1"/>
  <c r="H1485" i="1"/>
  <c r="H1495" i="1"/>
  <c r="H1505" i="1"/>
  <c r="H1515" i="1"/>
  <c r="H1525" i="1"/>
  <c r="H1535" i="1"/>
  <c r="H1545" i="1"/>
  <c r="H1555" i="1"/>
  <c r="H1565" i="1"/>
  <c r="H1575" i="1"/>
  <c r="H1585" i="1"/>
  <c r="H1595" i="1"/>
  <c r="H1605" i="1"/>
  <c r="H1615" i="1"/>
  <c r="H1625" i="1"/>
  <c r="H1635" i="1"/>
  <c r="H1645" i="1"/>
  <c r="H1655" i="1"/>
  <c r="H1665" i="1"/>
  <c r="H1675" i="1"/>
  <c r="H1685" i="1"/>
  <c r="H1695" i="1"/>
  <c r="H1705" i="1"/>
  <c r="H1715" i="1"/>
  <c r="H1725" i="1"/>
  <c r="H1735" i="1"/>
  <c r="H1745" i="1"/>
  <c r="H1755" i="1"/>
  <c r="H1765" i="1"/>
  <c r="H1775" i="1"/>
  <c r="H1785" i="1"/>
  <c r="H1795" i="1"/>
  <c r="G5" i="1"/>
  <c r="G15" i="1"/>
  <c r="G25" i="1"/>
  <c r="G35" i="1"/>
  <c r="G45" i="1"/>
  <c r="G55" i="1"/>
  <c r="G65" i="1"/>
  <c r="G75" i="1"/>
  <c r="G85" i="1"/>
  <c r="G95" i="1"/>
  <c r="G105" i="1"/>
  <c r="G115" i="1"/>
  <c r="G125" i="1"/>
  <c r="G135" i="1"/>
  <c r="G145" i="1"/>
  <c r="G155" i="1"/>
  <c r="G165" i="1"/>
  <c r="G175" i="1"/>
  <c r="G185" i="1"/>
  <c r="G195" i="1"/>
  <c r="G205" i="1"/>
  <c r="G215" i="1"/>
  <c r="G225" i="1"/>
  <c r="G235" i="1"/>
  <c r="G245" i="1"/>
  <c r="G255" i="1"/>
  <c r="G265" i="1"/>
  <c r="G275" i="1"/>
  <c r="G285" i="1"/>
  <c r="G295" i="1"/>
  <c r="G305" i="1"/>
  <c r="G315" i="1"/>
  <c r="G325" i="1"/>
  <c r="G335" i="1"/>
  <c r="G345" i="1"/>
  <c r="G355" i="1"/>
  <c r="G365" i="1"/>
  <c r="G375" i="1"/>
  <c r="G385" i="1"/>
  <c r="G395" i="1"/>
  <c r="G405" i="1"/>
  <c r="G415" i="1"/>
  <c r="G425" i="1"/>
  <c r="G435" i="1"/>
  <c r="G445" i="1"/>
  <c r="G455" i="1"/>
  <c r="G465" i="1"/>
  <c r="G475" i="1"/>
  <c r="G485" i="1"/>
  <c r="G495" i="1"/>
  <c r="G505" i="1"/>
  <c r="G515" i="1"/>
  <c r="G525" i="1"/>
  <c r="G535" i="1"/>
  <c r="G545" i="1"/>
  <c r="G555" i="1"/>
  <c r="G565" i="1"/>
  <c r="G575" i="1"/>
  <c r="G585" i="1"/>
  <c r="G595" i="1"/>
  <c r="G605" i="1"/>
  <c r="G615" i="1"/>
  <c r="G625" i="1"/>
  <c r="G635" i="1"/>
  <c r="G645" i="1"/>
  <c r="G655" i="1"/>
  <c r="G665" i="1"/>
  <c r="G675" i="1"/>
  <c r="G685" i="1"/>
  <c r="G695" i="1"/>
  <c r="G705" i="1"/>
  <c r="G715" i="1"/>
  <c r="G725" i="1"/>
  <c r="G735" i="1"/>
  <c r="G745" i="1"/>
  <c r="G755" i="1"/>
  <c r="G765" i="1"/>
  <c r="G775" i="1"/>
  <c r="G785" i="1"/>
  <c r="G795" i="1"/>
  <c r="G805" i="1"/>
  <c r="G815" i="1"/>
  <c r="G825" i="1"/>
  <c r="G835" i="1"/>
  <c r="G845" i="1"/>
  <c r="G855" i="1"/>
  <c r="G865" i="1"/>
  <c r="G875" i="1"/>
  <c r="G885" i="1"/>
  <c r="G895" i="1"/>
  <c r="G905" i="1"/>
  <c r="G915" i="1"/>
  <c r="G925" i="1"/>
  <c r="G935" i="1"/>
  <c r="G945" i="1"/>
  <c r="G955" i="1"/>
  <c r="G965" i="1"/>
  <c r="G975" i="1"/>
  <c r="G985" i="1"/>
  <c r="G995" i="1"/>
  <c r="G1005" i="1"/>
  <c r="G1015" i="1"/>
  <c r="G1025" i="1"/>
  <c r="G1035" i="1"/>
  <c r="G1045" i="1"/>
  <c r="G1055" i="1"/>
  <c r="G1065" i="1"/>
  <c r="G1075" i="1"/>
  <c r="G1085" i="1"/>
  <c r="G1095" i="1"/>
  <c r="G1105" i="1"/>
  <c r="G1115" i="1"/>
  <c r="G1125" i="1"/>
  <c r="G1135" i="1"/>
  <c r="G1145" i="1"/>
  <c r="G1155" i="1"/>
  <c r="G1165" i="1"/>
  <c r="G1175" i="1"/>
  <c r="G1185" i="1"/>
  <c r="G1195" i="1"/>
  <c r="G1205" i="1"/>
  <c r="G1215" i="1"/>
  <c r="G1225" i="1"/>
  <c r="G1235" i="1"/>
  <c r="G1245" i="1"/>
  <c r="G1255" i="1"/>
  <c r="G1265" i="1"/>
  <c r="G1275" i="1"/>
  <c r="G1285" i="1"/>
  <c r="G1295" i="1"/>
  <c r="G1305" i="1"/>
  <c r="G1315" i="1"/>
  <c r="G1325" i="1"/>
  <c r="G1335" i="1"/>
  <c r="G1345" i="1"/>
  <c r="G1355" i="1"/>
  <c r="G1365" i="1"/>
  <c r="G1375" i="1"/>
  <c r="G1385" i="1"/>
  <c r="G1395" i="1"/>
  <c r="G1405" i="1"/>
  <c r="G1415" i="1"/>
  <c r="G1425" i="1"/>
  <c r="G1435" i="1"/>
  <c r="G1445" i="1"/>
  <c r="G1455" i="1"/>
  <c r="G1465" i="1"/>
  <c r="G1475" i="1"/>
  <c r="G1485" i="1"/>
  <c r="G1495" i="1"/>
  <c r="G1505" i="1"/>
  <c r="G1515" i="1"/>
  <c r="G1525" i="1"/>
  <c r="G1535" i="1"/>
  <c r="G1545" i="1"/>
  <c r="G1555" i="1"/>
  <c r="G1565" i="1"/>
  <c r="G1575" i="1"/>
  <c r="G1585" i="1"/>
  <c r="G1595" i="1"/>
  <c r="G1605" i="1"/>
  <c r="G1615" i="1"/>
  <c r="G1625" i="1"/>
  <c r="G1635" i="1"/>
  <c r="G1645" i="1"/>
  <c r="G1655" i="1"/>
  <c r="G1665" i="1"/>
  <c r="G1675" i="1"/>
  <c r="G1685" i="1"/>
  <c r="G1695" i="1"/>
  <c r="G1705" i="1"/>
  <c r="G1715" i="1"/>
  <c r="G1725" i="1"/>
  <c r="G1735" i="1"/>
  <c r="G1745" i="1"/>
  <c r="G1755" i="1"/>
  <c r="G1765" i="1"/>
  <c r="G1775" i="1"/>
  <c r="G1785" i="1"/>
  <c r="G1795" i="1"/>
  <c r="F5" i="1"/>
  <c r="F15" i="1"/>
  <c r="F25" i="1"/>
  <c r="F35" i="1"/>
  <c r="F45" i="1"/>
  <c r="F55" i="1"/>
  <c r="F65" i="1"/>
  <c r="F75" i="1"/>
  <c r="F85" i="1"/>
  <c r="F95" i="1"/>
  <c r="F105" i="1"/>
  <c r="F115" i="1"/>
  <c r="F125" i="1"/>
  <c r="F135" i="1"/>
  <c r="F145" i="1"/>
  <c r="F155" i="1"/>
  <c r="F165" i="1"/>
  <c r="F175" i="1"/>
  <c r="F185" i="1"/>
  <c r="F195" i="1"/>
  <c r="F205" i="1"/>
  <c r="F215" i="1"/>
  <c r="F225" i="1"/>
  <c r="F235" i="1"/>
  <c r="F245" i="1"/>
  <c r="F255" i="1"/>
  <c r="F265" i="1"/>
  <c r="F275" i="1"/>
  <c r="F285" i="1"/>
  <c r="F295" i="1"/>
  <c r="F305" i="1"/>
  <c r="F315" i="1"/>
  <c r="F325" i="1"/>
  <c r="F335" i="1"/>
  <c r="F345" i="1"/>
  <c r="F355" i="1"/>
  <c r="F365" i="1"/>
  <c r="F375" i="1"/>
  <c r="F385" i="1"/>
  <c r="F395" i="1"/>
  <c r="F405" i="1"/>
  <c r="F415" i="1"/>
  <c r="F425" i="1"/>
  <c r="F435" i="1"/>
  <c r="F445" i="1"/>
  <c r="F455" i="1"/>
  <c r="F465" i="1"/>
  <c r="F475" i="1"/>
  <c r="F485" i="1"/>
  <c r="F495" i="1"/>
  <c r="F505" i="1"/>
  <c r="F515" i="1"/>
  <c r="F525" i="1"/>
  <c r="F535" i="1"/>
  <c r="F545" i="1"/>
  <c r="F555" i="1"/>
  <c r="F565" i="1"/>
  <c r="F575" i="1"/>
  <c r="F585" i="1"/>
  <c r="F595" i="1"/>
  <c r="F605" i="1"/>
  <c r="F615" i="1"/>
  <c r="F625" i="1"/>
  <c r="F635" i="1"/>
  <c r="F645" i="1"/>
  <c r="F655" i="1"/>
  <c r="F665" i="1"/>
  <c r="F675" i="1"/>
  <c r="F685" i="1"/>
  <c r="F695" i="1"/>
  <c r="F705" i="1"/>
  <c r="F715" i="1"/>
  <c r="F725" i="1"/>
  <c r="F735" i="1"/>
  <c r="F745" i="1"/>
  <c r="F755" i="1"/>
  <c r="I964" i="1"/>
  <c r="I1064" i="1"/>
  <c r="I1144" i="1"/>
  <c r="I1194" i="1"/>
  <c r="I1227" i="1"/>
  <c r="I1261" i="1"/>
  <c r="I1294" i="1"/>
  <c r="I1327" i="1"/>
  <c r="I1361" i="1"/>
  <c r="I1394" i="1"/>
  <c r="I1427" i="1"/>
  <c r="I1453" i="1"/>
  <c r="I1477" i="1"/>
  <c r="I1503" i="1"/>
  <c r="I1521" i="1"/>
  <c r="I1537" i="1"/>
  <c r="I1554" i="1"/>
  <c r="I1571" i="1"/>
  <c r="I1587" i="1"/>
  <c r="I1604" i="1"/>
  <c r="I1621" i="1"/>
  <c r="I1635" i="1"/>
  <c r="I1649" i="1"/>
  <c r="I1664" i="1"/>
  <c r="I1677" i="1"/>
  <c r="I1693" i="1"/>
  <c r="I1706" i="1"/>
  <c r="I1721" i="1"/>
  <c r="I1735" i="1"/>
  <c r="I1749" i="1"/>
  <c r="I1764" i="1"/>
  <c r="I1777" i="1"/>
  <c r="I1793" i="1"/>
  <c r="H6" i="1"/>
  <c r="H21" i="1"/>
  <c r="H35" i="1"/>
  <c r="H47" i="1"/>
  <c r="H61" i="1"/>
  <c r="H73" i="1"/>
  <c r="H85" i="1"/>
  <c r="H97" i="1"/>
  <c r="H111" i="1"/>
  <c r="H123" i="1"/>
  <c r="H135" i="1"/>
  <c r="H147" i="1"/>
  <c r="H161" i="1"/>
  <c r="H173" i="1"/>
  <c r="H185" i="1"/>
  <c r="H197" i="1"/>
  <c r="H211" i="1"/>
  <c r="H223" i="1"/>
  <c r="H235" i="1"/>
  <c r="H247" i="1"/>
  <c r="H261" i="1"/>
  <c r="H273" i="1"/>
  <c r="H285" i="1"/>
  <c r="H296" i="1"/>
  <c r="H307" i="1"/>
  <c r="H318" i="1"/>
  <c r="H329" i="1"/>
  <c r="H341" i="1"/>
  <c r="H352" i="1"/>
  <c r="H363" i="1"/>
  <c r="H374" i="1"/>
  <c r="H385" i="1"/>
  <c r="H396" i="1"/>
  <c r="H407" i="1"/>
  <c r="H418" i="1"/>
  <c r="H429" i="1"/>
  <c r="H441" i="1"/>
  <c r="H452" i="1"/>
  <c r="H463" i="1"/>
  <c r="H474" i="1"/>
  <c r="H485" i="1"/>
  <c r="H496" i="1"/>
  <c r="H507" i="1"/>
  <c r="H518" i="1"/>
  <c r="H529" i="1"/>
  <c r="H541" i="1"/>
  <c r="H552" i="1"/>
  <c r="H563" i="1"/>
  <c r="H574" i="1"/>
  <c r="H585" i="1"/>
  <c r="H596" i="1"/>
  <c r="H607" i="1"/>
  <c r="H618" i="1"/>
  <c r="H629" i="1"/>
  <c r="H641" i="1"/>
  <c r="H652" i="1"/>
  <c r="H663" i="1"/>
  <c r="H674" i="1"/>
  <c r="H685" i="1"/>
  <c r="H696" i="1"/>
  <c r="H706" i="1"/>
  <c r="H716" i="1"/>
  <c r="H726" i="1"/>
  <c r="H736" i="1"/>
  <c r="H746" i="1"/>
  <c r="H756" i="1"/>
  <c r="H766" i="1"/>
  <c r="H776" i="1"/>
  <c r="H786" i="1"/>
  <c r="H796" i="1"/>
  <c r="H806" i="1"/>
  <c r="H816" i="1"/>
  <c r="H826" i="1"/>
  <c r="H836" i="1"/>
  <c r="H846" i="1"/>
  <c r="H856" i="1"/>
  <c r="H866" i="1"/>
  <c r="H876" i="1"/>
  <c r="H886" i="1"/>
  <c r="H896" i="1"/>
  <c r="H906" i="1"/>
  <c r="H916" i="1"/>
  <c r="H926" i="1"/>
  <c r="H936" i="1"/>
  <c r="H946" i="1"/>
  <c r="H956" i="1"/>
  <c r="H966" i="1"/>
  <c r="H976" i="1"/>
  <c r="H986" i="1"/>
  <c r="H996" i="1"/>
  <c r="H1006" i="1"/>
  <c r="H1016" i="1"/>
  <c r="H1026" i="1"/>
  <c r="H1036" i="1"/>
  <c r="H1046" i="1"/>
  <c r="H1056" i="1"/>
  <c r="H1066" i="1"/>
  <c r="H1076" i="1"/>
  <c r="H1086" i="1"/>
  <c r="H1096" i="1"/>
  <c r="H1106" i="1"/>
  <c r="H1116" i="1"/>
  <c r="H1126" i="1"/>
  <c r="H1136" i="1"/>
  <c r="H1146" i="1"/>
  <c r="H1156" i="1"/>
  <c r="H1166" i="1"/>
  <c r="H1176" i="1"/>
  <c r="H1186" i="1"/>
  <c r="H1196" i="1"/>
  <c r="H1206" i="1"/>
  <c r="H1216" i="1"/>
  <c r="H1226" i="1"/>
  <c r="H1236" i="1"/>
  <c r="H1246" i="1"/>
  <c r="H1256" i="1"/>
  <c r="H1266" i="1"/>
  <c r="H1276" i="1"/>
  <c r="H1286" i="1"/>
  <c r="H1296" i="1"/>
  <c r="H1306" i="1"/>
  <c r="H1316" i="1"/>
  <c r="H1326" i="1"/>
  <c r="H1336" i="1"/>
  <c r="H1346" i="1"/>
  <c r="H1356" i="1"/>
  <c r="H1366" i="1"/>
  <c r="H1376" i="1"/>
  <c r="H1386" i="1"/>
  <c r="H1396" i="1"/>
  <c r="H1406" i="1"/>
  <c r="H1416" i="1"/>
  <c r="H1426" i="1"/>
  <c r="H1436" i="1"/>
  <c r="H1446" i="1"/>
  <c r="H1456" i="1"/>
  <c r="H1466" i="1"/>
  <c r="H1476" i="1"/>
  <c r="H1486" i="1"/>
  <c r="H1496" i="1"/>
  <c r="H1506" i="1"/>
  <c r="H1516" i="1"/>
  <c r="H1526" i="1"/>
  <c r="H1536" i="1"/>
  <c r="H1546" i="1"/>
  <c r="H1556" i="1"/>
  <c r="H1566" i="1"/>
  <c r="H1576" i="1"/>
  <c r="H1586" i="1"/>
  <c r="H1596" i="1"/>
  <c r="H1606" i="1"/>
  <c r="H1616" i="1"/>
  <c r="H1626" i="1"/>
  <c r="H1636" i="1"/>
  <c r="H1646" i="1"/>
  <c r="H1656" i="1"/>
  <c r="H1666" i="1"/>
  <c r="H1676" i="1"/>
  <c r="H1686" i="1"/>
  <c r="H1696" i="1"/>
  <c r="H1706" i="1"/>
  <c r="H1716" i="1"/>
  <c r="H1726" i="1"/>
  <c r="H1736" i="1"/>
  <c r="H1746" i="1"/>
  <c r="H1756" i="1"/>
  <c r="H1766" i="1"/>
  <c r="H1776" i="1"/>
  <c r="H1786" i="1"/>
  <c r="H1796" i="1"/>
  <c r="G6" i="1"/>
  <c r="G16" i="1"/>
  <c r="G26" i="1"/>
  <c r="G36" i="1"/>
  <c r="G46" i="1"/>
  <c r="G56" i="1"/>
  <c r="G66" i="1"/>
  <c r="G76" i="1"/>
  <c r="G86" i="1"/>
  <c r="G96" i="1"/>
  <c r="G106" i="1"/>
  <c r="G116" i="1"/>
  <c r="G126" i="1"/>
  <c r="G136" i="1"/>
  <c r="G146" i="1"/>
  <c r="G156" i="1"/>
  <c r="G166" i="1"/>
  <c r="G176" i="1"/>
  <c r="G186" i="1"/>
  <c r="G196" i="1"/>
  <c r="G206" i="1"/>
  <c r="G216" i="1"/>
  <c r="G226" i="1"/>
  <c r="G236" i="1"/>
  <c r="G246" i="1"/>
  <c r="G256" i="1"/>
  <c r="G266" i="1"/>
  <c r="G276" i="1"/>
  <c r="G286" i="1"/>
  <c r="G296" i="1"/>
  <c r="G306" i="1"/>
  <c r="G316" i="1"/>
  <c r="G326" i="1"/>
  <c r="G336" i="1"/>
  <c r="G346" i="1"/>
  <c r="G356" i="1"/>
  <c r="G366" i="1"/>
  <c r="G376" i="1"/>
  <c r="G386" i="1"/>
  <c r="G396" i="1"/>
  <c r="G406" i="1"/>
  <c r="G416" i="1"/>
  <c r="G426" i="1"/>
  <c r="G436" i="1"/>
  <c r="G446" i="1"/>
  <c r="G456" i="1"/>
  <c r="G466" i="1"/>
  <c r="G476" i="1"/>
  <c r="G486" i="1"/>
  <c r="G496" i="1"/>
  <c r="G506" i="1"/>
  <c r="G516" i="1"/>
  <c r="G526" i="1"/>
  <c r="G536" i="1"/>
  <c r="G546" i="1"/>
  <c r="G556" i="1"/>
  <c r="G566" i="1"/>
  <c r="G576" i="1"/>
  <c r="G586" i="1"/>
  <c r="G596" i="1"/>
  <c r="G606" i="1"/>
  <c r="G616" i="1"/>
  <c r="G626" i="1"/>
  <c r="G636" i="1"/>
  <c r="G646" i="1"/>
  <c r="G656" i="1"/>
  <c r="G666" i="1"/>
  <c r="G676" i="1"/>
  <c r="G686" i="1"/>
  <c r="G696" i="1"/>
  <c r="G706" i="1"/>
  <c r="G716" i="1"/>
  <c r="G726" i="1"/>
  <c r="G736" i="1"/>
  <c r="G746" i="1"/>
  <c r="G756" i="1"/>
  <c r="G766" i="1"/>
  <c r="G776" i="1"/>
  <c r="G786" i="1"/>
  <c r="G796" i="1"/>
  <c r="G806" i="1"/>
  <c r="G816" i="1"/>
  <c r="G826" i="1"/>
  <c r="G836" i="1"/>
  <c r="G846" i="1"/>
  <c r="G856" i="1"/>
  <c r="G866" i="1"/>
  <c r="G876" i="1"/>
  <c r="G886" i="1"/>
  <c r="G896" i="1"/>
  <c r="G906" i="1"/>
  <c r="G916" i="1"/>
  <c r="G926" i="1"/>
  <c r="G936" i="1"/>
  <c r="G946" i="1"/>
  <c r="G956" i="1"/>
  <c r="G966" i="1"/>
  <c r="G976" i="1"/>
  <c r="G986" i="1"/>
  <c r="G996" i="1"/>
  <c r="G1006" i="1"/>
  <c r="G1016" i="1"/>
  <c r="G1026" i="1"/>
  <c r="G1036" i="1"/>
  <c r="G1046" i="1"/>
  <c r="G1056" i="1"/>
  <c r="G1066" i="1"/>
  <c r="G1076" i="1"/>
  <c r="G1086" i="1"/>
  <c r="G1096" i="1"/>
  <c r="G1106" i="1"/>
  <c r="G1116" i="1"/>
  <c r="G1126" i="1"/>
  <c r="G1136" i="1"/>
  <c r="G1146" i="1"/>
  <c r="G1156" i="1"/>
  <c r="G1166" i="1"/>
  <c r="G1176" i="1"/>
  <c r="G1186" i="1"/>
  <c r="G1196" i="1"/>
  <c r="G1206" i="1"/>
  <c r="G1216" i="1"/>
  <c r="G1226" i="1"/>
  <c r="G1236" i="1"/>
  <c r="G1246" i="1"/>
  <c r="G1256" i="1"/>
  <c r="G1266" i="1"/>
  <c r="G1276" i="1"/>
  <c r="G1286" i="1"/>
  <c r="G1296" i="1"/>
  <c r="G1306" i="1"/>
  <c r="G1316" i="1"/>
  <c r="G1326" i="1"/>
  <c r="G1336" i="1"/>
  <c r="G1346" i="1"/>
  <c r="G1356" i="1"/>
  <c r="G1366" i="1"/>
  <c r="G1376" i="1"/>
  <c r="G1386" i="1"/>
  <c r="G1396" i="1"/>
  <c r="G1406" i="1"/>
  <c r="G1416" i="1"/>
  <c r="G1426" i="1"/>
  <c r="G1436" i="1"/>
  <c r="G1446" i="1"/>
  <c r="G1456" i="1"/>
  <c r="G1466" i="1"/>
  <c r="G1476" i="1"/>
  <c r="G1486" i="1"/>
  <c r="G1496" i="1"/>
  <c r="G1506" i="1"/>
  <c r="G1516" i="1"/>
  <c r="G1526" i="1"/>
  <c r="G1536" i="1"/>
  <c r="G1546" i="1"/>
  <c r="G1556" i="1"/>
  <c r="G1566" i="1"/>
  <c r="G1576" i="1"/>
  <c r="G1586" i="1"/>
  <c r="G1596" i="1"/>
  <c r="G1606" i="1"/>
  <c r="G1616" i="1"/>
  <c r="G1626" i="1"/>
  <c r="G1636" i="1"/>
  <c r="G1646" i="1"/>
  <c r="G1656" i="1"/>
  <c r="G1666" i="1"/>
  <c r="G1676" i="1"/>
  <c r="G1686" i="1"/>
  <c r="G1696" i="1"/>
  <c r="G1706" i="1"/>
  <c r="G1716" i="1"/>
  <c r="G1726" i="1"/>
  <c r="G1736" i="1"/>
  <c r="G1746" i="1"/>
  <c r="G1756" i="1"/>
  <c r="G1766" i="1"/>
  <c r="G1776" i="1"/>
  <c r="G1786" i="1"/>
  <c r="G1796" i="1"/>
  <c r="F6" i="1"/>
  <c r="F16" i="1"/>
  <c r="F26" i="1"/>
  <c r="F36" i="1"/>
  <c r="F46" i="1"/>
  <c r="F56" i="1"/>
  <c r="F66" i="1"/>
  <c r="F76" i="1"/>
  <c r="F86" i="1"/>
  <c r="F96" i="1"/>
  <c r="F106" i="1"/>
  <c r="F116" i="1"/>
  <c r="F126" i="1"/>
  <c r="F136" i="1"/>
  <c r="F146" i="1"/>
  <c r="F156" i="1"/>
  <c r="F166" i="1"/>
  <c r="F176" i="1"/>
  <c r="F186" i="1"/>
  <c r="F196" i="1"/>
  <c r="F206" i="1"/>
  <c r="F216" i="1"/>
  <c r="F226" i="1"/>
  <c r="F236" i="1"/>
  <c r="F246" i="1"/>
  <c r="F256" i="1"/>
  <c r="F266" i="1"/>
  <c r="F276" i="1"/>
  <c r="F286" i="1"/>
  <c r="F296" i="1"/>
  <c r="F306" i="1"/>
  <c r="F316" i="1"/>
  <c r="F326" i="1"/>
  <c r="F336" i="1"/>
  <c r="F346" i="1"/>
  <c r="F356" i="1"/>
  <c r="F366" i="1"/>
  <c r="F376" i="1"/>
  <c r="F386" i="1"/>
  <c r="F396" i="1"/>
  <c r="F406" i="1"/>
  <c r="F416" i="1"/>
  <c r="F426" i="1"/>
  <c r="F436" i="1"/>
  <c r="F446" i="1"/>
  <c r="F456" i="1"/>
  <c r="F466" i="1"/>
  <c r="F476" i="1"/>
  <c r="F486" i="1"/>
  <c r="F496" i="1"/>
  <c r="F506" i="1"/>
  <c r="F516" i="1"/>
  <c r="F526" i="1"/>
  <c r="F536" i="1"/>
  <c r="F546" i="1"/>
  <c r="F556" i="1"/>
  <c r="F566" i="1"/>
  <c r="F576" i="1"/>
  <c r="F586" i="1"/>
  <c r="F596" i="1"/>
  <c r="F606" i="1"/>
  <c r="F616" i="1"/>
  <c r="F626" i="1"/>
  <c r="F636" i="1"/>
  <c r="F646" i="1"/>
  <c r="F656" i="1"/>
  <c r="F666" i="1"/>
  <c r="F676" i="1"/>
  <c r="F686" i="1"/>
  <c r="F696" i="1"/>
  <c r="F706" i="1"/>
  <c r="F716" i="1"/>
  <c r="F726" i="1"/>
  <c r="F736" i="1"/>
  <c r="F746" i="1"/>
  <c r="F756" i="1"/>
  <c r="F766" i="1"/>
  <c r="F776" i="1"/>
  <c r="F786" i="1"/>
  <c r="F796" i="1"/>
  <c r="F806" i="1"/>
  <c r="F816" i="1"/>
  <c r="F826" i="1"/>
  <c r="F836" i="1"/>
  <c r="F846" i="1"/>
  <c r="F856" i="1"/>
  <c r="F866" i="1"/>
  <c r="F876" i="1"/>
  <c r="F886" i="1"/>
  <c r="F896" i="1"/>
  <c r="F906" i="1"/>
  <c r="F916" i="1"/>
  <c r="F926" i="1"/>
  <c r="F936" i="1"/>
  <c r="F946" i="1"/>
  <c r="F956" i="1"/>
  <c r="F966" i="1"/>
  <c r="F976" i="1"/>
  <c r="F986" i="1"/>
  <c r="F996" i="1"/>
  <c r="F1006" i="1"/>
  <c r="F1016" i="1"/>
  <c r="F1026" i="1"/>
  <c r="F1036" i="1"/>
  <c r="F1046" i="1"/>
  <c r="F1056" i="1"/>
  <c r="F1066" i="1"/>
  <c r="F1076" i="1"/>
  <c r="F1086" i="1"/>
  <c r="F1096" i="1"/>
  <c r="F1106" i="1"/>
  <c r="F1116" i="1"/>
  <c r="F1126" i="1"/>
  <c r="F1136" i="1"/>
  <c r="F1146" i="1"/>
  <c r="F1156" i="1"/>
  <c r="F1166" i="1"/>
  <c r="F1176" i="1"/>
  <c r="F1186" i="1"/>
  <c r="F1196" i="1"/>
  <c r="F1206" i="1"/>
  <c r="F1216" i="1"/>
  <c r="F1226" i="1"/>
  <c r="F1236" i="1"/>
  <c r="F1246" i="1"/>
  <c r="F1256" i="1"/>
  <c r="F1266" i="1"/>
  <c r="F1276" i="1"/>
  <c r="I974" i="1"/>
  <c r="I1074" i="1"/>
  <c r="I1151" i="1"/>
  <c r="I1197" i="1"/>
  <c r="I1231" i="1"/>
  <c r="I1264" i="1"/>
  <c r="I1297" i="1"/>
  <c r="I1331" i="1"/>
  <c r="I1364" i="1"/>
  <c r="I1397" i="1"/>
  <c r="I1431" i="1"/>
  <c r="I1454" i="1"/>
  <c r="I1481" i="1"/>
  <c r="I1504" i="1"/>
  <c r="I1523" i="1"/>
  <c r="I1539" i="1"/>
  <c r="I1555" i="1"/>
  <c r="I1573" i="1"/>
  <c r="I1589" i="1"/>
  <c r="I1605" i="1"/>
  <c r="I1623" i="1"/>
  <c r="I1636" i="1"/>
  <c r="I1651" i="1"/>
  <c r="I1665" i="1"/>
  <c r="I1679" i="1"/>
  <c r="I1694" i="1"/>
  <c r="I1707" i="1"/>
  <c r="I1723" i="1"/>
  <c r="I1736" i="1"/>
  <c r="I1751" i="1"/>
  <c r="I1765" i="1"/>
  <c r="I1779" i="1"/>
  <c r="I1794" i="1"/>
  <c r="H7" i="1"/>
  <c r="H23" i="1"/>
  <c r="H36" i="1"/>
  <c r="H49" i="1"/>
  <c r="H62" i="1"/>
  <c r="H74" i="1"/>
  <c r="H86" i="1"/>
  <c r="H99" i="1"/>
  <c r="H112" i="1"/>
  <c r="H124" i="1"/>
  <c r="H136" i="1"/>
  <c r="H149" i="1"/>
  <c r="H162" i="1"/>
  <c r="H174" i="1"/>
  <c r="H186" i="1"/>
  <c r="H199" i="1"/>
  <c r="H212" i="1"/>
  <c r="H224" i="1"/>
  <c r="H236" i="1"/>
  <c r="H249" i="1"/>
  <c r="H262" i="1"/>
  <c r="H274" i="1"/>
  <c r="H286" i="1"/>
  <c r="H297" i="1"/>
  <c r="H308" i="1"/>
  <c r="H319" i="1"/>
  <c r="H331" i="1"/>
  <c r="H342" i="1"/>
  <c r="H353" i="1"/>
  <c r="H364" i="1"/>
  <c r="H375" i="1"/>
  <c r="H386" i="1"/>
  <c r="H397" i="1"/>
  <c r="H408" i="1"/>
  <c r="H419" i="1"/>
  <c r="H431" i="1"/>
  <c r="H442" i="1"/>
  <c r="H453" i="1"/>
  <c r="H464" i="1"/>
  <c r="H475" i="1"/>
  <c r="H486" i="1"/>
  <c r="H497" i="1"/>
  <c r="H508" i="1"/>
  <c r="H519" i="1"/>
  <c r="H531" i="1"/>
  <c r="H542" i="1"/>
  <c r="H553" i="1"/>
  <c r="H564" i="1"/>
  <c r="H575" i="1"/>
  <c r="H586" i="1"/>
  <c r="H597" i="1"/>
  <c r="H608" i="1"/>
  <c r="H619" i="1"/>
  <c r="H631" i="1"/>
  <c r="H642" i="1"/>
  <c r="H653" i="1"/>
  <c r="H664" i="1"/>
  <c r="H675" i="1"/>
  <c r="H686" i="1"/>
  <c r="H697" i="1"/>
  <c r="H707" i="1"/>
  <c r="H717" i="1"/>
  <c r="H727" i="1"/>
  <c r="H737" i="1"/>
  <c r="H747" i="1"/>
  <c r="H757" i="1"/>
  <c r="H767" i="1"/>
  <c r="H777" i="1"/>
  <c r="H787" i="1"/>
  <c r="H797" i="1"/>
  <c r="H807" i="1"/>
  <c r="H817" i="1"/>
  <c r="H827" i="1"/>
  <c r="H837" i="1"/>
  <c r="H847" i="1"/>
  <c r="H857" i="1"/>
  <c r="H867" i="1"/>
  <c r="H877" i="1"/>
  <c r="H887" i="1"/>
  <c r="H897" i="1"/>
  <c r="H907" i="1"/>
  <c r="H917" i="1"/>
  <c r="H927" i="1"/>
  <c r="H937" i="1"/>
  <c r="H947" i="1"/>
  <c r="H957" i="1"/>
  <c r="H967" i="1"/>
  <c r="H977" i="1"/>
  <c r="H987" i="1"/>
  <c r="H997" i="1"/>
  <c r="H1007" i="1"/>
  <c r="H1017" i="1"/>
  <c r="H1027" i="1"/>
  <c r="H1037" i="1"/>
  <c r="H1047" i="1"/>
  <c r="H1057" i="1"/>
  <c r="H1067" i="1"/>
  <c r="H1077" i="1"/>
  <c r="H1087" i="1"/>
  <c r="H1097" i="1"/>
  <c r="H1107" i="1"/>
  <c r="H1117" i="1"/>
  <c r="H1127" i="1"/>
  <c r="H1137" i="1"/>
  <c r="H1147" i="1"/>
  <c r="H1157" i="1"/>
  <c r="H1167" i="1"/>
  <c r="H1177" i="1"/>
  <c r="H1187" i="1"/>
  <c r="H1197" i="1"/>
  <c r="H1207" i="1"/>
  <c r="H1217" i="1"/>
  <c r="H1227" i="1"/>
  <c r="H1237" i="1"/>
  <c r="H1247" i="1"/>
  <c r="H1257" i="1"/>
  <c r="H1267" i="1"/>
  <c r="H1277" i="1"/>
  <c r="H1287" i="1"/>
  <c r="H1297" i="1"/>
  <c r="H1307" i="1"/>
  <c r="H1317" i="1"/>
  <c r="H1327" i="1"/>
  <c r="H1337" i="1"/>
  <c r="H1347" i="1"/>
  <c r="H1357" i="1"/>
  <c r="H1367" i="1"/>
  <c r="H1377" i="1"/>
  <c r="H1387" i="1"/>
  <c r="H1397" i="1"/>
  <c r="H1407" i="1"/>
  <c r="H1417" i="1"/>
  <c r="H1427" i="1"/>
  <c r="H1437" i="1"/>
  <c r="H1447" i="1"/>
  <c r="H1457" i="1"/>
  <c r="H1467" i="1"/>
  <c r="H1477" i="1"/>
  <c r="H1487" i="1"/>
  <c r="H1497" i="1"/>
  <c r="H1507" i="1"/>
  <c r="H1517" i="1"/>
  <c r="H1527" i="1"/>
  <c r="H1537" i="1"/>
  <c r="H1547" i="1"/>
  <c r="H1557" i="1"/>
  <c r="H1567" i="1"/>
  <c r="H1577" i="1"/>
  <c r="H1587" i="1"/>
  <c r="H1597" i="1"/>
  <c r="H1607" i="1"/>
  <c r="H1617" i="1"/>
  <c r="H1627" i="1"/>
  <c r="H1637" i="1"/>
  <c r="H1647" i="1"/>
  <c r="H1657" i="1"/>
  <c r="H1667" i="1"/>
  <c r="H1677" i="1"/>
  <c r="H1687" i="1"/>
  <c r="H1697" i="1"/>
  <c r="H1707" i="1"/>
  <c r="H1717" i="1"/>
  <c r="H1727" i="1"/>
  <c r="H1737" i="1"/>
  <c r="H1747" i="1"/>
  <c r="H1757" i="1"/>
  <c r="H1767" i="1"/>
  <c r="H1777" i="1"/>
  <c r="H1787" i="1"/>
  <c r="H1797" i="1"/>
  <c r="G7" i="1"/>
  <c r="G17" i="1"/>
  <c r="G27" i="1"/>
  <c r="G37" i="1"/>
  <c r="G47" i="1"/>
  <c r="G57" i="1"/>
  <c r="G67" i="1"/>
  <c r="G77" i="1"/>
  <c r="G87" i="1"/>
  <c r="G97" i="1"/>
  <c r="G107" i="1"/>
  <c r="G117" i="1"/>
  <c r="G127" i="1"/>
  <c r="G137" i="1"/>
  <c r="G147" i="1"/>
  <c r="G157" i="1"/>
  <c r="G167" i="1"/>
  <c r="G177" i="1"/>
  <c r="G187" i="1"/>
  <c r="G197" i="1"/>
  <c r="G207" i="1"/>
  <c r="G217" i="1"/>
  <c r="G227" i="1"/>
  <c r="G237" i="1"/>
  <c r="G247" i="1"/>
  <c r="G257" i="1"/>
  <c r="G267" i="1"/>
  <c r="G277" i="1"/>
  <c r="G287" i="1"/>
  <c r="G297" i="1"/>
  <c r="G307" i="1"/>
  <c r="G317" i="1"/>
  <c r="G327" i="1"/>
  <c r="G337" i="1"/>
  <c r="G347" i="1"/>
  <c r="G357" i="1"/>
  <c r="G367" i="1"/>
  <c r="G377" i="1"/>
  <c r="G387" i="1"/>
  <c r="G397" i="1"/>
  <c r="G407" i="1"/>
  <c r="G417" i="1"/>
  <c r="G427" i="1"/>
  <c r="G437" i="1"/>
  <c r="G447" i="1"/>
  <c r="G457" i="1"/>
  <c r="G467" i="1"/>
  <c r="G477" i="1"/>
  <c r="G487" i="1"/>
  <c r="G497" i="1"/>
  <c r="G507" i="1"/>
  <c r="G517" i="1"/>
  <c r="G527" i="1"/>
  <c r="G537" i="1"/>
  <c r="G547" i="1"/>
  <c r="G557" i="1"/>
  <c r="G567" i="1"/>
  <c r="G577" i="1"/>
  <c r="G587" i="1"/>
  <c r="G597" i="1"/>
  <c r="G607" i="1"/>
  <c r="G617" i="1"/>
  <c r="G627" i="1"/>
  <c r="G637" i="1"/>
  <c r="G647" i="1"/>
  <c r="G657" i="1"/>
  <c r="G667" i="1"/>
  <c r="G677" i="1"/>
  <c r="G687" i="1"/>
  <c r="G697" i="1"/>
  <c r="G707" i="1"/>
  <c r="G717" i="1"/>
  <c r="G727" i="1"/>
  <c r="G737" i="1"/>
  <c r="G747" i="1"/>
  <c r="G757" i="1"/>
  <c r="G767" i="1"/>
  <c r="G777" i="1"/>
  <c r="G787" i="1"/>
  <c r="G797" i="1"/>
  <c r="G807" i="1"/>
  <c r="G817" i="1"/>
  <c r="G827" i="1"/>
  <c r="G837" i="1"/>
  <c r="G847" i="1"/>
  <c r="G857" i="1"/>
  <c r="G867" i="1"/>
  <c r="G877" i="1"/>
  <c r="G887" i="1"/>
  <c r="G897" i="1"/>
  <c r="G907" i="1"/>
  <c r="G917" i="1"/>
  <c r="G927" i="1"/>
  <c r="G937" i="1"/>
  <c r="G947" i="1"/>
  <c r="G957" i="1"/>
  <c r="G967" i="1"/>
  <c r="G977" i="1"/>
  <c r="G987" i="1"/>
  <c r="G997" i="1"/>
  <c r="G1007" i="1"/>
  <c r="G1017" i="1"/>
  <c r="G1027" i="1"/>
  <c r="G1037" i="1"/>
  <c r="G1047" i="1"/>
  <c r="G1057" i="1"/>
  <c r="G1067" i="1"/>
  <c r="G1077" i="1"/>
  <c r="G1087" i="1"/>
  <c r="G1097" i="1"/>
  <c r="G1107" i="1"/>
  <c r="G1117" i="1"/>
  <c r="G1127" i="1"/>
  <c r="G1137" i="1"/>
  <c r="G1147" i="1"/>
  <c r="G1157" i="1"/>
  <c r="G1167" i="1"/>
  <c r="G1177" i="1"/>
  <c r="G1187" i="1"/>
  <c r="G1197" i="1"/>
  <c r="G1207" i="1"/>
  <c r="G1217" i="1"/>
  <c r="G1227" i="1"/>
  <c r="G1237" i="1"/>
  <c r="G1247" i="1"/>
  <c r="G1257" i="1"/>
  <c r="G1267" i="1"/>
  <c r="G1277" i="1"/>
  <c r="G1287" i="1"/>
  <c r="G1297" i="1"/>
  <c r="G1307" i="1"/>
  <c r="G1317" i="1"/>
  <c r="G1327" i="1"/>
  <c r="G1337" i="1"/>
  <c r="G1347" i="1"/>
  <c r="G1357" i="1"/>
  <c r="G1367" i="1"/>
  <c r="G1377" i="1"/>
  <c r="G1387" i="1"/>
  <c r="G1397" i="1"/>
  <c r="G1407" i="1"/>
  <c r="G1417" i="1"/>
  <c r="G1427" i="1"/>
  <c r="G1437" i="1"/>
  <c r="G1447" i="1"/>
  <c r="G1457" i="1"/>
  <c r="G1467" i="1"/>
  <c r="G1477" i="1"/>
  <c r="G1487" i="1"/>
  <c r="G1497" i="1"/>
  <c r="G1507" i="1"/>
  <c r="G1517" i="1"/>
  <c r="G1527" i="1"/>
  <c r="G1537" i="1"/>
  <c r="G1547" i="1"/>
  <c r="G1557" i="1"/>
  <c r="G1567" i="1"/>
  <c r="G1577" i="1"/>
  <c r="G1587" i="1"/>
  <c r="G1597" i="1"/>
  <c r="G1607" i="1"/>
  <c r="G1617" i="1"/>
  <c r="G1627" i="1"/>
  <c r="G1637" i="1"/>
  <c r="G1647" i="1"/>
  <c r="G1657" i="1"/>
  <c r="G1667" i="1"/>
  <c r="G1677" i="1"/>
  <c r="G1687" i="1"/>
  <c r="G1697" i="1"/>
  <c r="G1707" i="1"/>
  <c r="G1717" i="1"/>
  <c r="G1727" i="1"/>
  <c r="G1737" i="1"/>
  <c r="G1747" i="1"/>
  <c r="G1757" i="1"/>
  <c r="G1767" i="1"/>
  <c r="G1777" i="1"/>
  <c r="G1787" i="1"/>
  <c r="G1797" i="1"/>
  <c r="F7" i="1"/>
  <c r="F17" i="1"/>
  <c r="F27" i="1"/>
  <c r="F37" i="1"/>
  <c r="F47" i="1"/>
  <c r="F57" i="1"/>
  <c r="F67" i="1"/>
  <c r="F77" i="1"/>
  <c r="F87" i="1"/>
  <c r="F97" i="1"/>
  <c r="F107" i="1"/>
  <c r="F117" i="1"/>
  <c r="F127" i="1"/>
  <c r="F137" i="1"/>
  <c r="F147" i="1"/>
  <c r="F157" i="1"/>
  <c r="F167" i="1"/>
  <c r="F177" i="1"/>
  <c r="F187" i="1"/>
  <c r="F197" i="1"/>
  <c r="F207" i="1"/>
  <c r="F217" i="1"/>
  <c r="F227" i="1"/>
  <c r="F237" i="1"/>
  <c r="F247" i="1"/>
  <c r="F257" i="1"/>
  <c r="F267" i="1"/>
  <c r="F277" i="1"/>
  <c r="F287" i="1"/>
  <c r="F297" i="1"/>
  <c r="F307" i="1"/>
  <c r="F317" i="1"/>
  <c r="F327" i="1"/>
  <c r="F337" i="1"/>
  <c r="F347" i="1"/>
  <c r="F357" i="1"/>
  <c r="F367" i="1"/>
  <c r="F377" i="1"/>
  <c r="F387" i="1"/>
  <c r="F397" i="1"/>
  <c r="F407" i="1"/>
  <c r="F417" i="1"/>
  <c r="F427" i="1"/>
  <c r="F437" i="1"/>
  <c r="F447" i="1"/>
  <c r="F457" i="1"/>
  <c r="F467" i="1"/>
  <c r="F477" i="1"/>
  <c r="F487" i="1"/>
  <c r="F497" i="1"/>
  <c r="F507" i="1"/>
  <c r="F517" i="1"/>
  <c r="F527" i="1"/>
  <c r="F537" i="1"/>
  <c r="F547" i="1"/>
  <c r="F557" i="1"/>
  <c r="F567" i="1"/>
  <c r="F577" i="1"/>
  <c r="F587" i="1"/>
  <c r="F597" i="1"/>
  <c r="F607" i="1"/>
  <c r="F617" i="1"/>
  <c r="F627" i="1"/>
  <c r="F637" i="1"/>
  <c r="F647" i="1"/>
  <c r="F657" i="1"/>
  <c r="F667" i="1"/>
  <c r="F677" i="1"/>
  <c r="F687" i="1"/>
  <c r="F697" i="1"/>
  <c r="F707" i="1"/>
  <c r="F717" i="1"/>
  <c r="F727" i="1"/>
  <c r="F737" i="1"/>
  <c r="F747" i="1"/>
  <c r="F757" i="1"/>
  <c r="F767" i="1"/>
  <c r="F777" i="1"/>
  <c r="F787" i="1"/>
  <c r="F797" i="1"/>
  <c r="F807" i="1"/>
  <c r="F817" i="1"/>
  <c r="I984" i="1"/>
  <c r="I1084" i="1"/>
  <c r="I1154" i="1"/>
  <c r="I1201" i="1"/>
  <c r="I1234" i="1"/>
  <c r="I1267" i="1"/>
  <c r="I1301" i="1"/>
  <c r="I1334" i="1"/>
  <c r="I1367" i="1"/>
  <c r="I1401" i="1"/>
  <c r="I1433" i="1"/>
  <c r="I1457" i="1"/>
  <c r="I1483" i="1"/>
  <c r="I1507" i="1"/>
  <c r="I1524" i="1"/>
  <c r="I1541" i="1"/>
  <c r="I1557" i="1"/>
  <c r="I1574" i="1"/>
  <c r="I1591" i="1"/>
  <c r="I1607" i="1"/>
  <c r="I1624" i="1"/>
  <c r="I1637" i="1"/>
  <c r="I1653" i="1"/>
  <c r="I1666" i="1"/>
  <c r="I1681" i="1"/>
  <c r="I1695" i="1"/>
  <c r="I1709" i="1"/>
  <c r="I1724" i="1"/>
  <c r="I1737" i="1"/>
  <c r="I1753" i="1"/>
  <c r="I1766" i="1"/>
  <c r="I1781" i="1"/>
  <c r="I1795" i="1"/>
  <c r="H9" i="1"/>
  <c r="H24" i="1"/>
  <c r="H37" i="1"/>
  <c r="H51" i="1"/>
  <c r="H63" i="1"/>
  <c r="H75" i="1"/>
  <c r="H87" i="1"/>
  <c r="H101" i="1"/>
  <c r="H113" i="1"/>
  <c r="H125" i="1"/>
  <c r="H137" i="1"/>
  <c r="H151" i="1"/>
  <c r="H163" i="1"/>
  <c r="H175" i="1"/>
  <c r="H187" i="1"/>
  <c r="H201" i="1"/>
  <c r="H213" i="1"/>
  <c r="H225" i="1"/>
  <c r="H237" i="1"/>
  <c r="H251" i="1"/>
  <c r="H263" i="1"/>
  <c r="H275" i="1"/>
  <c r="H287" i="1"/>
  <c r="H298" i="1"/>
  <c r="H309" i="1"/>
  <c r="H321" i="1"/>
  <c r="H332" i="1"/>
  <c r="H343" i="1"/>
  <c r="H354" i="1"/>
  <c r="H365" i="1"/>
  <c r="H376" i="1"/>
  <c r="H387" i="1"/>
  <c r="H398" i="1"/>
  <c r="H409" i="1"/>
  <c r="H421" i="1"/>
  <c r="H432" i="1"/>
  <c r="H443" i="1"/>
  <c r="H454" i="1"/>
  <c r="H465" i="1"/>
  <c r="H476" i="1"/>
  <c r="H487" i="1"/>
  <c r="H498" i="1"/>
  <c r="H509" i="1"/>
  <c r="H521" i="1"/>
  <c r="H532" i="1"/>
  <c r="H543" i="1"/>
  <c r="H554" i="1"/>
  <c r="H565" i="1"/>
  <c r="H576" i="1"/>
  <c r="H587" i="1"/>
  <c r="H598" i="1"/>
  <c r="H609" i="1"/>
  <c r="H621" i="1"/>
  <c r="H632" i="1"/>
  <c r="H643" i="1"/>
  <c r="H654" i="1"/>
  <c r="H665" i="1"/>
  <c r="H676" i="1"/>
  <c r="H687" i="1"/>
  <c r="H698" i="1"/>
  <c r="H708" i="1"/>
  <c r="H718" i="1"/>
  <c r="H728" i="1"/>
  <c r="H738" i="1"/>
  <c r="H748" i="1"/>
  <c r="H758" i="1"/>
  <c r="H768" i="1"/>
  <c r="H778" i="1"/>
  <c r="H788" i="1"/>
  <c r="H798" i="1"/>
  <c r="H808" i="1"/>
  <c r="H818" i="1"/>
  <c r="H828" i="1"/>
  <c r="H838" i="1"/>
  <c r="H848" i="1"/>
  <c r="H858" i="1"/>
  <c r="H868" i="1"/>
  <c r="H878" i="1"/>
  <c r="H888" i="1"/>
  <c r="H898" i="1"/>
  <c r="H908" i="1"/>
  <c r="H918" i="1"/>
  <c r="H928" i="1"/>
  <c r="H938" i="1"/>
  <c r="H948" i="1"/>
  <c r="H958" i="1"/>
  <c r="H968" i="1"/>
  <c r="H978" i="1"/>
  <c r="H988" i="1"/>
  <c r="H998" i="1"/>
  <c r="H1008" i="1"/>
  <c r="H1018" i="1"/>
  <c r="H1028" i="1"/>
  <c r="H1038" i="1"/>
  <c r="H1048" i="1"/>
  <c r="H1058" i="1"/>
  <c r="H1068" i="1"/>
  <c r="H1078" i="1"/>
  <c r="H1088" i="1"/>
  <c r="H1098" i="1"/>
  <c r="H1108" i="1"/>
  <c r="H1118" i="1"/>
  <c r="H1128" i="1"/>
  <c r="H1138" i="1"/>
  <c r="H1148" i="1"/>
  <c r="H1158" i="1"/>
  <c r="H1168" i="1"/>
  <c r="H1178" i="1"/>
  <c r="H1188" i="1"/>
  <c r="H1198" i="1"/>
  <c r="H1208" i="1"/>
  <c r="H1218" i="1"/>
  <c r="H1228" i="1"/>
  <c r="H1238" i="1"/>
  <c r="H1248" i="1"/>
  <c r="H1258" i="1"/>
  <c r="H1268" i="1"/>
  <c r="H1278" i="1"/>
  <c r="H1288" i="1"/>
  <c r="H1298" i="1"/>
  <c r="H1308" i="1"/>
  <c r="H1318" i="1"/>
  <c r="H1328" i="1"/>
  <c r="H1338" i="1"/>
  <c r="H1348" i="1"/>
  <c r="H1358" i="1"/>
  <c r="H1368" i="1"/>
  <c r="H1378" i="1"/>
  <c r="H1388" i="1"/>
  <c r="H1398" i="1"/>
  <c r="H1408" i="1"/>
  <c r="H1418" i="1"/>
  <c r="H1428" i="1"/>
  <c r="H1438" i="1"/>
  <c r="H1448" i="1"/>
  <c r="H1458" i="1"/>
  <c r="H1468" i="1"/>
  <c r="H1478" i="1"/>
  <c r="H1488" i="1"/>
  <c r="H1498" i="1"/>
  <c r="H1508" i="1"/>
  <c r="H1518" i="1"/>
  <c r="H1528" i="1"/>
  <c r="H1538" i="1"/>
  <c r="H1548" i="1"/>
  <c r="H1558" i="1"/>
  <c r="H1568" i="1"/>
  <c r="H1578" i="1"/>
  <c r="H1588" i="1"/>
  <c r="H1598" i="1"/>
  <c r="H1608" i="1"/>
  <c r="H1618" i="1"/>
  <c r="H1628" i="1"/>
  <c r="H1638" i="1"/>
  <c r="H1648" i="1"/>
  <c r="H1658" i="1"/>
  <c r="H1668" i="1"/>
  <c r="H1678" i="1"/>
  <c r="H1688" i="1"/>
  <c r="H1698" i="1"/>
  <c r="H1708" i="1"/>
  <c r="H1718" i="1"/>
  <c r="H1728" i="1"/>
  <c r="H1738" i="1"/>
  <c r="H1748" i="1"/>
  <c r="H1758" i="1"/>
  <c r="H1768" i="1"/>
  <c r="H1778" i="1"/>
  <c r="H1788" i="1"/>
  <c r="H1798" i="1"/>
  <c r="G8" i="1"/>
  <c r="G18" i="1"/>
  <c r="G28" i="1"/>
  <c r="G38" i="1"/>
  <c r="G48" i="1"/>
  <c r="G58" i="1"/>
  <c r="G68" i="1"/>
  <c r="G78" i="1"/>
  <c r="G88" i="1"/>
  <c r="G98" i="1"/>
  <c r="G108" i="1"/>
  <c r="G118" i="1"/>
  <c r="G128" i="1"/>
  <c r="G138" i="1"/>
  <c r="G148" i="1"/>
  <c r="G158" i="1"/>
  <c r="G168" i="1"/>
  <c r="G178" i="1"/>
  <c r="G188" i="1"/>
  <c r="G198" i="1"/>
  <c r="G208" i="1"/>
  <c r="G218" i="1"/>
  <c r="G228" i="1"/>
  <c r="G238" i="1"/>
  <c r="G248" i="1"/>
  <c r="G258" i="1"/>
  <c r="G268" i="1"/>
  <c r="G278" i="1"/>
  <c r="G288" i="1"/>
  <c r="G298" i="1"/>
  <c r="G308" i="1"/>
  <c r="G318" i="1"/>
  <c r="G328" i="1"/>
  <c r="G338" i="1"/>
  <c r="G348" i="1"/>
  <c r="G358" i="1"/>
  <c r="G368" i="1"/>
  <c r="G378" i="1"/>
  <c r="G388" i="1"/>
  <c r="G398" i="1"/>
  <c r="G408" i="1"/>
  <c r="G418" i="1"/>
  <c r="G428" i="1"/>
  <c r="G438" i="1"/>
  <c r="G448" i="1"/>
  <c r="G458" i="1"/>
  <c r="G468" i="1"/>
  <c r="G478" i="1"/>
  <c r="G488" i="1"/>
  <c r="G498" i="1"/>
  <c r="G508" i="1"/>
  <c r="G518" i="1"/>
  <c r="G528" i="1"/>
  <c r="G538" i="1"/>
  <c r="G548" i="1"/>
  <c r="G558" i="1"/>
  <c r="G568" i="1"/>
  <c r="G578" i="1"/>
  <c r="G588" i="1"/>
  <c r="G598" i="1"/>
  <c r="G608" i="1"/>
  <c r="G618" i="1"/>
  <c r="G628" i="1"/>
  <c r="G638" i="1"/>
  <c r="G648" i="1"/>
  <c r="G658" i="1"/>
  <c r="G668" i="1"/>
  <c r="G678" i="1"/>
  <c r="G688" i="1"/>
  <c r="G698" i="1"/>
  <c r="G708" i="1"/>
  <c r="G718" i="1"/>
  <c r="G728" i="1"/>
  <c r="G738" i="1"/>
  <c r="G748" i="1"/>
  <c r="G758" i="1"/>
  <c r="G768" i="1"/>
  <c r="G778" i="1"/>
  <c r="G788" i="1"/>
  <c r="G798" i="1"/>
  <c r="G808" i="1"/>
  <c r="G818" i="1"/>
  <c r="G828" i="1"/>
  <c r="G838" i="1"/>
  <c r="G848" i="1"/>
  <c r="G858" i="1"/>
  <c r="G868" i="1"/>
  <c r="G878" i="1"/>
  <c r="G888" i="1"/>
  <c r="G898" i="1"/>
  <c r="G908" i="1"/>
  <c r="G918" i="1"/>
  <c r="G928" i="1"/>
  <c r="G938" i="1"/>
  <c r="G948" i="1"/>
  <c r="G958" i="1"/>
  <c r="G968" i="1"/>
  <c r="G978" i="1"/>
  <c r="G988" i="1"/>
  <c r="G998" i="1"/>
  <c r="G1008" i="1"/>
  <c r="G1018" i="1"/>
  <c r="G1028" i="1"/>
  <c r="G1038" i="1"/>
  <c r="G1048" i="1"/>
  <c r="G1058" i="1"/>
  <c r="G1068" i="1"/>
  <c r="G1078" i="1"/>
  <c r="G1088" i="1"/>
  <c r="G1098" i="1"/>
  <c r="G1108" i="1"/>
  <c r="G1118" i="1"/>
  <c r="G1128" i="1"/>
  <c r="G1138" i="1"/>
  <c r="G1148" i="1"/>
  <c r="G1158" i="1"/>
  <c r="G1168" i="1"/>
  <c r="G1178" i="1"/>
  <c r="G1188" i="1"/>
  <c r="G1198" i="1"/>
  <c r="G1208" i="1"/>
  <c r="G1218" i="1"/>
  <c r="G1228" i="1"/>
  <c r="G1238" i="1"/>
  <c r="G1248" i="1"/>
  <c r="G1258" i="1"/>
  <c r="G1268" i="1"/>
  <c r="G1278" i="1"/>
  <c r="G1288" i="1"/>
  <c r="G1298" i="1"/>
  <c r="G1308" i="1"/>
  <c r="G1318" i="1"/>
  <c r="G1328" i="1"/>
  <c r="G1338" i="1"/>
  <c r="G1348" i="1"/>
  <c r="G1358" i="1"/>
  <c r="G1368" i="1"/>
  <c r="G1378" i="1"/>
  <c r="G1388" i="1"/>
  <c r="G1398" i="1"/>
  <c r="G1408" i="1"/>
  <c r="G1418" i="1"/>
  <c r="G1428" i="1"/>
  <c r="G1438" i="1"/>
  <c r="G1448" i="1"/>
  <c r="G1458" i="1"/>
  <c r="G1468" i="1"/>
  <c r="G1478" i="1"/>
  <c r="G1488" i="1"/>
  <c r="G1498" i="1"/>
  <c r="G1508" i="1"/>
  <c r="G1518" i="1"/>
  <c r="G1528" i="1"/>
  <c r="G1538" i="1"/>
  <c r="G1548" i="1"/>
  <c r="G1558" i="1"/>
  <c r="G1568" i="1"/>
  <c r="G1578" i="1"/>
  <c r="G1588" i="1"/>
  <c r="G1598" i="1"/>
  <c r="G1608" i="1"/>
  <c r="G1618" i="1"/>
  <c r="G1628" i="1"/>
  <c r="G1638" i="1"/>
  <c r="G1648" i="1"/>
  <c r="G1658" i="1"/>
  <c r="G1668" i="1"/>
  <c r="G1678" i="1"/>
  <c r="G1688" i="1"/>
  <c r="G1698" i="1"/>
  <c r="G1708" i="1"/>
  <c r="G1718" i="1"/>
  <c r="G1728" i="1"/>
  <c r="G1738" i="1"/>
  <c r="G1748" i="1"/>
  <c r="G1758" i="1"/>
  <c r="G1768" i="1"/>
  <c r="G1778" i="1"/>
  <c r="G1788" i="1"/>
  <c r="G1798" i="1"/>
  <c r="F8" i="1"/>
  <c r="F18" i="1"/>
  <c r="F28" i="1"/>
  <c r="F38" i="1"/>
  <c r="F48" i="1"/>
  <c r="F58" i="1"/>
  <c r="F68" i="1"/>
  <c r="F78" i="1"/>
  <c r="F88" i="1"/>
  <c r="F98" i="1"/>
  <c r="F108" i="1"/>
  <c r="F118" i="1"/>
  <c r="F128" i="1"/>
  <c r="F138" i="1"/>
  <c r="F148" i="1"/>
  <c r="F158" i="1"/>
  <c r="F168" i="1"/>
  <c r="F178" i="1"/>
  <c r="F188" i="1"/>
  <c r="F198" i="1"/>
  <c r="F208" i="1"/>
  <c r="F218" i="1"/>
  <c r="F228" i="1"/>
  <c r="F238" i="1"/>
  <c r="F248" i="1"/>
  <c r="F258" i="1"/>
  <c r="F268" i="1"/>
  <c r="F278" i="1"/>
  <c r="F288" i="1"/>
  <c r="F298" i="1"/>
  <c r="F308" i="1"/>
  <c r="F318" i="1"/>
  <c r="F328" i="1"/>
  <c r="F338" i="1"/>
  <c r="F348" i="1"/>
  <c r="F358" i="1"/>
  <c r="F368" i="1"/>
  <c r="F378" i="1"/>
  <c r="F388" i="1"/>
  <c r="F398" i="1"/>
  <c r="F408" i="1"/>
  <c r="F418" i="1"/>
  <c r="F428" i="1"/>
  <c r="F438" i="1"/>
  <c r="F448" i="1"/>
  <c r="F458" i="1"/>
  <c r="F468" i="1"/>
  <c r="F478" i="1"/>
  <c r="F488" i="1"/>
  <c r="F498" i="1"/>
  <c r="F508" i="1"/>
  <c r="F518" i="1"/>
  <c r="F528" i="1"/>
  <c r="F538" i="1"/>
  <c r="F548" i="1"/>
  <c r="F558" i="1"/>
  <c r="F568" i="1"/>
  <c r="F578" i="1"/>
  <c r="F588" i="1"/>
  <c r="F598" i="1"/>
  <c r="I994" i="1"/>
  <c r="I1094" i="1"/>
  <c r="I1161" i="1"/>
  <c r="I1204" i="1"/>
  <c r="I1237" i="1"/>
  <c r="I1271" i="1"/>
  <c r="I1304" i="1"/>
  <c r="I1337" i="1"/>
  <c r="I1371" i="1"/>
  <c r="I1404" i="1"/>
  <c r="I1434" i="1"/>
  <c r="I1461" i="1"/>
  <c r="I1484" i="1"/>
  <c r="I1509" i="1"/>
  <c r="I1525" i="1"/>
  <c r="I1543" i="1"/>
  <c r="I1559" i="1"/>
  <c r="I1575" i="1"/>
  <c r="I1593" i="1"/>
  <c r="I1609" i="1"/>
  <c r="I1625" i="1"/>
  <c r="I1639" i="1"/>
  <c r="I1654" i="1"/>
  <c r="I1667" i="1"/>
  <c r="I1683" i="1"/>
  <c r="I1696" i="1"/>
  <c r="I1711" i="1"/>
  <c r="I1725" i="1"/>
  <c r="I1739" i="1"/>
  <c r="I1754" i="1"/>
  <c r="I1767" i="1"/>
  <c r="I1783" i="1"/>
  <c r="I1796" i="1"/>
  <c r="H11" i="1"/>
  <c r="H25" i="1"/>
  <c r="H39" i="1"/>
  <c r="H52" i="1"/>
  <c r="H64" i="1"/>
  <c r="H76" i="1"/>
  <c r="H89" i="1"/>
  <c r="H102" i="1"/>
  <c r="H114" i="1"/>
  <c r="H126" i="1"/>
  <c r="H139" i="1"/>
  <c r="H152" i="1"/>
  <c r="H164" i="1"/>
  <c r="H176" i="1"/>
  <c r="H189" i="1"/>
  <c r="H202" i="1"/>
  <c r="H214" i="1"/>
  <c r="H226" i="1"/>
  <c r="H239" i="1"/>
  <c r="H252" i="1"/>
  <c r="H264" i="1"/>
  <c r="H276" i="1"/>
  <c r="H288" i="1"/>
  <c r="H299" i="1"/>
  <c r="H311" i="1"/>
  <c r="H322" i="1"/>
  <c r="H333" i="1"/>
  <c r="H344" i="1"/>
  <c r="H355" i="1"/>
  <c r="H366" i="1"/>
  <c r="H377" i="1"/>
  <c r="H388" i="1"/>
  <c r="H399" i="1"/>
  <c r="H411" i="1"/>
  <c r="H422" i="1"/>
  <c r="H433" i="1"/>
  <c r="H444" i="1"/>
  <c r="H455" i="1"/>
  <c r="H466" i="1"/>
  <c r="H477" i="1"/>
  <c r="H488" i="1"/>
  <c r="H499" i="1"/>
  <c r="H511" i="1"/>
  <c r="H522" i="1"/>
  <c r="H533" i="1"/>
  <c r="H544" i="1"/>
  <c r="H555" i="1"/>
  <c r="H566" i="1"/>
  <c r="H577" i="1"/>
  <c r="H588" i="1"/>
  <c r="H599" i="1"/>
  <c r="H611" i="1"/>
  <c r="H622" i="1"/>
  <c r="H633" i="1"/>
  <c r="H644" i="1"/>
  <c r="H655" i="1"/>
  <c r="H666" i="1"/>
  <c r="H677" i="1"/>
  <c r="H688" i="1"/>
  <c r="H699" i="1"/>
  <c r="H709" i="1"/>
  <c r="H719" i="1"/>
  <c r="H729" i="1"/>
  <c r="H739" i="1"/>
  <c r="H749" i="1"/>
  <c r="H759" i="1"/>
  <c r="H769" i="1"/>
  <c r="H779" i="1"/>
  <c r="H789" i="1"/>
  <c r="H799" i="1"/>
  <c r="H809" i="1"/>
  <c r="H819" i="1"/>
  <c r="H829" i="1"/>
  <c r="H839" i="1"/>
  <c r="H849" i="1"/>
  <c r="H859" i="1"/>
  <c r="H869" i="1"/>
  <c r="H879" i="1"/>
  <c r="H889" i="1"/>
  <c r="H899" i="1"/>
  <c r="H909" i="1"/>
  <c r="H919" i="1"/>
  <c r="H929" i="1"/>
  <c r="H939" i="1"/>
  <c r="H949" i="1"/>
  <c r="H959" i="1"/>
  <c r="H969" i="1"/>
  <c r="H979" i="1"/>
  <c r="H989" i="1"/>
  <c r="H999" i="1"/>
  <c r="H1009" i="1"/>
  <c r="H1019" i="1"/>
  <c r="H1029" i="1"/>
  <c r="H1039" i="1"/>
  <c r="H1049" i="1"/>
  <c r="H1059" i="1"/>
  <c r="H1069" i="1"/>
  <c r="H1079" i="1"/>
  <c r="H1089" i="1"/>
  <c r="H1099" i="1"/>
  <c r="H1109" i="1"/>
  <c r="H1119" i="1"/>
  <c r="H1129" i="1"/>
  <c r="H1139" i="1"/>
  <c r="H1149" i="1"/>
  <c r="H1159" i="1"/>
  <c r="H1169" i="1"/>
  <c r="H1179" i="1"/>
  <c r="H1189" i="1"/>
  <c r="H1199" i="1"/>
  <c r="H1209" i="1"/>
  <c r="H1219" i="1"/>
  <c r="H1229" i="1"/>
  <c r="H1239" i="1"/>
  <c r="H1249" i="1"/>
  <c r="H1259" i="1"/>
  <c r="H1269" i="1"/>
  <c r="H1279" i="1"/>
  <c r="H1289" i="1"/>
  <c r="H1299" i="1"/>
  <c r="H1309" i="1"/>
  <c r="H1319" i="1"/>
  <c r="H1329" i="1"/>
  <c r="H1339" i="1"/>
  <c r="H1349" i="1"/>
  <c r="H1359" i="1"/>
  <c r="H1369" i="1"/>
  <c r="H1379" i="1"/>
  <c r="H1389" i="1"/>
  <c r="H1399" i="1"/>
  <c r="H1409" i="1"/>
  <c r="H1419" i="1"/>
  <c r="H1429" i="1"/>
  <c r="H1439" i="1"/>
  <c r="H1449" i="1"/>
  <c r="H1459" i="1"/>
  <c r="H1469" i="1"/>
  <c r="H1479" i="1"/>
  <c r="H1489" i="1"/>
  <c r="H1499" i="1"/>
  <c r="H1509" i="1"/>
  <c r="H1519" i="1"/>
  <c r="H1529" i="1"/>
  <c r="H1539" i="1"/>
  <c r="H1549" i="1"/>
  <c r="H1559" i="1"/>
  <c r="H1569" i="1"/>
  <c r="H1579" i="1"/>
  <c r="H1589" i="1"/>
  <c r="H1599" i="1"/>
  <c r="H1609" i="1"/>
  <c r="H1619" i="1"/>
  <c r="H1629" i="1"/>
  <c r="H1639" i="1"/>
  <c r="H1649" i="1"/>
  <c r="H1659" i="1"/>
  <c r="H1669" i="1"/>
  <c r="H1679" i="1"/>
  <c r="H1689" i="1"/>
  <c r="H1699" i="1"/>
  <c r="H1709" i="1"/>
  <c r="H1719" i="1"/>
  <c r="H1729" i="1"/>
  <c r="H1739" i="1"/>
  <c r="H1749" i="1"/>
  <c r="H1759" i="1"/>
  <c r="H1769" i="1"/>
  <c r="H1779" i="1"/>
  <c r="H1789" i="1"/>
  <c r="H1799" i="1"/>
  <c r="G9" i="1"/>
  <c r="G19" i="1"/>
  <c r="G29" i="1"/>
  <c r="G39" i="1"/>
  <c r="G49" i="1"/>
  <c r="G59" i="1"/>
  <c r="G69" i="1"/>
  <c r="G79" i="1"/>
  <c r="G89" i="1"/>
  <c r="G99" i="1"/>
  <c r="G109" i="1"/>
  <c r="G119" i="1"/>
  <c r="G129" i="1"/>
  <c r="G139" i="1"/>
  <c r="G149" i="1"/>
  <c r="G159" i="1"/>
  <c r="G169" i="1"/>
  <c r="G179" i="1"/>
  <c r="G189" i="1"/>
  <c r="G199" i="1"/>
  <c r="G209" i="1"/>
  <c r="G219" i="1"/>
  <c r="G229" i="1"/>
  <c r="G239" i="1"/>
  <c r="G249" i="1"/>
  <c r="G259" i="1"/>
  <c r="G269" i="1"/>
  <c r="G279" i="1"/>
  <c r="G289" i="1"/>
  <c r="G299" i="1"/>
  <c r="G309" i="1"/>
  <c r="G319" i="1"/>
  <c r="G329" i="1"/>
  <c r="G339" i="1"/>
  <c r="G349" i="1"/>
  <c r="G359" i="1"/>
  <c r="G369" i="1"/>
  <c r="G379" i="1"/>
  <c r="G389" i="1"/>
  <c r="G399" i="1"/>
  <c r="G409" i="1"/>
  <c r="G419" i="1"/>
  <c r="G429" i="1"/>
  <c r="G439" i="1"/>
  <c r="G449" i="1"/>
  <c r="G459" i="1"/>
  <c r="G469" i="1"/>
  <c r="G479" i="1"/>
  <c r="G489" i="1"/>
  <c r="G499" i="1"/>
  <c r="G509" i="1"/>
  <c r="G519" i="1"/>
  <c r="G529" i="1"/>
  <c r="G539" i="1"/>
  <c r="G549" i="1"/>
  <c r="G559" i="1"/>
  <c r="G569" i="1"/>
  <c r="G579" i="1"/>
  <c r="G589" i="1"/>
  <c r="G599" i="1"/>
  <c r="G609" i="1"/>
  <c r="G619" i="1"/>
  <c r="G629" i="1"/>
  <c r="G639" i="1"/>
  <c r="G649" i="1"/>
  <c r="G659" i="1"/>
  <c r="G669" i="1"/>
  <c r="G679" i="1"/>
  <c r="G689" i="1"/>
  <c r="G699" i="1"/>
  <c r="G709" i="1"/>
  <c r="G719" i="1"/>
  <c r="G729" i="1"/>
  <c r="G739" i="1"/>
  <c r="G749" i="1"/>
  <c r="G759" i="1"/>
  <c r="G769" i="1"/>
  <c r="G779" i="1"/>
  <c r="G789" i="1"/>
  <c r="G799" i="1"/>
  <c r="G809" i="1"/>
  <c r="G819" i="1"/>
  <c r="G829" i="1"/>
  <c r="G839" i="1"/>
  <c r="G849" i="1"/>
  <c r="G859" i="1"/>
  <c r="G869" i="1"/>
  <c r="G879" i="1"/>
  <c r="G889" i="1"/>
  <c r="G899" i="1"/>
  <c r="G909" i="1"/>
  <c r="G919" i="1"/>
  <c r="G929" i="1"/>
  <c r="G939" i="1"/>
  <c r="G949" i="1"/>
  <c r="G959" i="1"/>
  <c r="G969" i="1"/>
  <c r="G979" i="1"/>
  <c r="G989" i="1"/>
  <c r="G999" i="1"/>
  <c r="G1009" i="1"/>
  <c r="G1019" i="1"/>
  <c r="G1029" i="1"/>
  <c r="G1039" i="1"/>
  <c r="G1049" i="1"/>
  <c r="G1059" i="1"/>
  <c r="G1069" i="1"/>
  <c r="G1079" i="1"/>
  <c r="G1089" i="1"/>
  <c r="G1099" i="1"/>
  <c r="G1109" i="1"/>
  <c r="G1119" i="1"/>
  <c r="G1129" i="1"/>
  <c r="G1139" i="1"/>
  <c r="G1149" i="1"/>
  <c r="G1159" i="1"/>
  <c r="G1169" i="1"/>
  <c r="G1179" i="1"/>
  <c r="G1189" i="1"/>
  <c r="G1199" i="1"/>
  <c r="G1209" i="1"/>
  <c r="G1219" i="1"/>
  <c r="G1229" i="1"/>
  <c r="G1239" i="1"/>
  <c r="G1249" i="1"/>
  <c r="G1259" i="1"/>
  <c r="G1269" i="1"/>
  <c r="G1279" i="1"/>
  <c r="G1289" i="1"/>
  <c r="G1299" i="1"/>
  <c r="G1309" i="1"/>
  <c r="G1319" i="1"/>
  <c r="G1329" i="1"/>
  <c r="G1339" i="1"/>
  <c r="G1349" i="1"/>
  <c r="G1359" i="1"/>
  <c r="G1369" i="1"/>
  <c r="G1379" i="1"/>
  <c r="G1389" i="1"/>
  <c r="G1399" i="1"/>
  <c r="G1409" i="1"/>
  <c r="G1419" i="1"/>
  <c r="G1429" i="1"/>
  <c r="G1439" i="1"/>
  <c r="G1449" i="1"/>
  <c r="G1459" i="1"/>
  <c r="G1469" i="1"/>
  <c r="G1479" i="1"/>
  <c r="G1489" i="1"/>
  <c r="G1499" i="1"/>
  <c r="G1509" i="1"/>
  <c r="G1519" i="1"/>
  <c r="G1529" i="1"/>
  <c r="G1539" i="1"/>
  <c r="G1549" i="1"/>
  <c r="G1559" i="1"/>
  <c r="G1569" i="1"/>
  <c r="G1579" i="1"/>
  <c r="G1589" i="1"/>
  <c r="G1599" i="1"/>
  <c r="G1609" i="1"/>
  <c r="G1619" i="1"/>
  <c r="G1629" i="1"/>
  <c r="G1639" i="1"/>
  <c r="G1649" i="1"/>
  <c r="G1659" i="1"/>
  <c r="G1669" i="1"/>
  <c r="G1679" i="1"/>
  <c r="G1689" i="1"/>
  <c r="G1699" i="1"/>
  <c r="G1709" i="1"/>
  <c r="G1719" i="1"/>
  <c r="G1729" i="1"/>
  <c r="G1739" i="1"/>
  <c r="G1749" i="1"/>
  <c r="G1759" i="1"/>
  <c r="G1769" i="1"/>
  <c r="G1779" i="1"/>
  <c r="G1789" i="1"/>
  <c r="G1799" i="1"/>
  <c r="F9" i="1"/>
  <c r="F19" i="1"/>
  <c r="F29" i="1"/>
  <c r="F39" i="1"/>
  <c r="F49" i="1"/>
  <c r="F59" i="1"/>
  <c r="F69" i="1"/>
  <c r="F79" i="1"/>
  <c r="F89" i="1"/>
  <c r="F99" i="1"/>
  <c r="F109" i="1"/>
  <c r="F119" i="1"/>
  <c r="F129" i="1"/>
  <c r="F139" i="1"/>
  <c r="F149" i="1"/>
  <c r="F159" i="1"/>
  <c r="F169" i="1"/>
  <c r="F179" i="1"/>
  <c r="F189" i="1"/>
  <c r="F199" i="1"/>
  <c r="F209" i="1"/>
  <c r="F219" i="1"/>
  <c r="F229" i="1"/>
  <c r="F239" i="1"/>
  <c r="F249" i="1"/>
  <c r="F259" i="1"/>
  <c r="F269" i="1"/>
  <c r="F279" i="1"/>
  <c r="F289" i="1"/>
  <c r="F299" i="1"/>
  <c r="F309" i="1"/>
  <c r="F319" i="1"/>
  <c r="F329" i="1"/>
  <c r="F339" i="1"/>
  <c r="F349" i="1"/>
  <c r="F359" i="1"/>
  <c r="F369" i="1"/>
  <c r="F379" i="1"/>
  <c r="F389" i="1"/>
  <c r="F399" i="1"/>
  <c r="F409" i="1"/>
  <c r="F419" i="1"/>
  <c r="F429" i="1"/>
  <c r="F439" i="1"/>
  <c r="F449" i="1"/>
  <c r="F459" i="1"/>
  <c r="F469" i="1"/>
  <c r="F479" i="1"/>
  <c r="F489" i="1"/>
  <c r="F499" i="1"/>
  <c r="F509" i="1"/>
  <c r="F519" i="1"/>
  <c r="F529" i="1"/>
  <c r="F539" i="1"/>
  <c r="F549" i="1"/>
  <c r="F559" i="1"/>
  <c r="F569" i="1"/>
  <c r="F579" i="1"/>
  <c r="F589" i="1"/>
  <c r="F599" i="1"/>
  <c r="F609" i="1"/>
  <c r="F619" i="1"/>
  <c r="F629" i="1"/>
  <c r="F639" i="1"/>
  <c r="F649" i="1"/>
  <c r="F659" i="1"/>
  <c r="F669" i="1"/>
  <c r="F679" i="1"/>
  <c r="F689" i="1"/>
  <c r="F699" i="1"/>
  <c r="F709" i="1"/>
  <c r="F719" i="1"/>
  <c r="F729" i="1"/>
  <c r="F739" i="1"/>
  <c r="F749" i="1"/>
  <c r="F759" i="1"/>
  <c r="F769" i="1"/>
  <c r="F779" i="1"/>
  <c r="F789" i="1"/>
  <c r="F799" i="1"/>
  <c r="F809" i="1"/>
  <c r="F819" i="1"/>
  <c r="F829" i="1"/>
  <c r="F839" i="1"/>
  <c r="F849" i="1"/>
  <c r="F859" i="1"/>
  <c r="F869" i="1"/>
  <c r="F879" i="1"/>
  <c r="F889" i="1"/>
  <c r="F899" i="1"/>
  <c r="F909" i="1"/>
  <c r="F919" i="1"/>
  <c r="F929" i="1"/>
  <c r="F939" i="1"/>
  <c r="F949" i="1"/>
  <c r="F959" i="1"/>
  <c r="F969" i="1"/>
  <c r="F979" i="1"/>
  <c r="F989" i="1"/>
  <c r="F999" i="1"/>
  <c r="F1009" i="1"/>
  <c r="F1019" i="1"/>
  <c r="I1004" i="1"/>
  <c r="I1104" i="1"/>
  <c r="I1164" i="1"/>
  <c r="I1207" i="1"/>
  <c r="I1241" i="1"/>
  <c r="I1274" i="1"/>
  <c r="I1307" i="1"/>
  <c r="I1341" i="1"/>
  <c r="I1374" i="1"/>
  <c r="I1407" i="1"/>
  <c r="I1437" i="1"/>
  <c r="I1463" i="1"/>
  <c r="I1487" i="1"/>
  <c r="I1511" i="1"/>
  <c r="I1527" i="1"/>
  <c r="I1544" i="1"/>
  <c r="I1561" i="1"/>
  <c r="I1577" i="1"/>
  <c r="I1594" i="1"/>
  <c r="I1611" i="1"/>
  <c r="I1626" i="1"/>
  <c r="I1641" i="1"/>
  <c r="I1655" i="1"/>
  <c r="I1669" i="1"/>
  <c r="I1684" i="1"/>
  <c r="I1697" i="1"/>
  <c r="I1713" i="1"/>
  <c r="I1726" i="1"/>
  <c r="I1741" i="1"/>
  <c r="I1755" i="1"/>
  <c r="I1769" i="1"/>
  <c r="I1784" i="1"/>
  <c r="I1797" i="1"/>
  <c r="H13" i="1"/>
  <c r="H26" i="1"/>
  <c r="H41" i="1"/>
  <c r="H53" i="1"/>
  <c r="H65" i="1"/>
  <c r="H77" i="1"/>
  <c r="H91" i="1"/>
  <c r="H103" i="1"/>
  <c r="H115" i="1"/>
  <c r="H127" i="1"/>
  <c r="H141" i="1"/>
  <c r="H153" i="1"/>
  <c r="H165" i="1"/>
  <c r="H177" i="1"/>
  <c r="H191" i="1"/>
  <c r="H203" i="1"/>
  <c r="H215" i="1"/>
  <c r="H227" i="1"/>
  <c r="H241" i="1"/>
  <c r="H253" i="1"/>
  <c r="H265" i="1"/>
  <c r="H277" i="1"/>
  <c r="H289" i="1"/>
  <c r="H301" i="1"/>
  <c r="H312" i="1"/>
  <c r="H323" i="1"/>
  <c r="H334" i="1"/>
  <c r="H345" i="1"/>
  <c r="H356" i="1"/>
  <c r="H367" i="1"/>
  <c r="H378" i="1"/>
  <c r="H389" i="1"/>
  <c r="H401" i="1"/>
  <c r="H412" i="1"/>
  <c r="H423" i="1"/>
  <c r="H434" i="1"/>
  <c r="H445" i="1"/>
  <c r="H456" i="1"/>
  <c r="H467" i="1"/>
  <c r="H478" i="1"/>
  <c r="H489" i="1"/>
  <c r="H501" i="1"/>
  <c r="H512" i="1"/>
  <c r="H523" i="1"/>
  <c r="H534" i="1"/>
  <c r="H545" i="1"/>
  <c r="H556" i="1"/>
  <c r="H567" i="1"/>
  <c r="H578" i="1"/>
  <c r="H589" i="1"/>
  <c r="H601" i="1"/>
  <c r="H612" i="1"/>
  <c r="H623" i="1"/>
  <c r="H634" i="1"/>
  <c r="H645" i="1"/>
  <c r="H656" i="1"/>
  <c r="H667" i="1"/>
  <c r="H678" i="1"/>
  <c r="H689" i="1"/>
  <c r="H700" i="1"/>
  <c r="H710" i="1"/>
  <c r="H720" i="1"/>
  <c r="H730" i="1"/>
  <c r="H740" i="1"/>
  <c r="H750" i="1"/>
  <c r="H760" i="1"/>
  <c r="H770" i="1"/>
  <c r="H780" i="1"/>
  <c r="H790" i="1"/>
  <c r="H800" i="1"/>
  <c r="H810" i="1"/>
  <c r="H820" i="1"/>
  <c r="H830" i="1"/>
  <c r="H840" i="1"/>
  <c r="H850" i="1"/>
  <c r="H860" i="1"/>
  <c r="H870" i="1"/>
  <c r="H880" i="1"/>
  <c r="H890" i="1"/>
  <c r="H900" i="1"/>
  <c r="H910" i="1"/>
  <c r="H920" i="1"/>
  <c r="H930" i="1"/>
  <c r="H940" i="1"/>
  <c r="H950" i="1"/>
  <c r="H960" i="1"/>
  <c r="H970" i="1"/>
  <c r="H980" i="1"/>
  <c r="H990" i="1"/>
  <c r="H1000" i="1"/>
  <c r="H1010" i="1"/>
  <c r="H1020" i="1"/>
  <c r="H1030" i="1"/>
  <c r="H1040" i="1"/>
  <c r="H1050" i="1"/>
  <c r="H1060" i="1"/>
  <c r="H1070" i="1"/>
  <c r="H1080" i="1"/>
  <c r="H1090" i="1"/>
  <c r="H1100" i="1"/>
  <c r="H1110" i="1"/>
  <c r="H1120" i="1"/>
  <c r="H1130" i="1"/>
  <c r="H1140" i="1"/>
  <c r="H1150" i="1"/>
  <c r="H1160" i="1"/>
  <c r="H1170" i="1"/>
  <c r="H1180" i="1"/>
  <c r="H1190" i="1"/>
  <c r="H1200" i="1"/>
  <c r="H1210" i="1"/>
  <c r="H1220" i="1"/>
  <c r="H1230" i="1"/>
  <c r="H1240" i="1"/>
  <c r="H1250" i="1"/>
  <c r="H1260" i="1"/>
  <c r="H1270" i="1"/>
  <c r="H1280" i="1"/>
  <c r="H1290" i="1"/>
  <c r="H1300" i="1"/>
  <c r="H1310" i="1"/>
  <c r="H1320" i="1"/>
  <c r="H1330" i="1"/>
  <c r="H1340" i="1"/>
  <c r="H1350" i="1"/>
  <c r="H1360" i="1"/>
  <c r="H1370" i="1"/>
  <c r="H1380" i="1"/>
  <c r="H1390" i="1"/>
  <c r="H1400" i="1"/>
  <c r="H1410" i="1"/>
  <c r="H1420" i="1"/>
  <c r="H1430" i="1"/>
  <c r="H1440" i="1"/>
  <c r="H1450" i="1"/>
  <c r="H1460" i="1"/>
  <c r="H1470" i="1"/>
  <c r="H1480" i="1"/>
  <c r="H1490" i="1"/>
  <c r="H1500" i="1"/>
  <c r="H1510" i="1"/>
  <c r="H1520" i="1"/>
  <c r="H1530" i="1"/>
  <c r="H1540" i="1"/>
  <c r="H1550" i="1"/>
  <c r="H1560" i="1"/>
  <c r="H1570" i="1"/>
  <c r="H1580" i="1"/>
  <c r="H1590" i="1"/>
  <c r="H1600" i="1"/>
  <c r="H1610" i="1"/>
  <c r="H1620" i="1"/>
  <c r="H1630" i="1"/>
  <c r="H1640" i="1"/>
  <c r="H1650" i="1"/>
  <c r="H1660" i="1"/>
  <c r="H1670" i="1"/>
  <c r="H1680" i="1"/>
  <c r="H1690" i="1"/>
  <c r="H1700" i="1"/>
  <c r="H1710" i="1"/>
  <c r="H1720" i="1"/>
  <c r="H1730" i="1"/>
  <c r="H1740" i="1"/>
  <c r="H1750" i="1"/>
  <c r="H1760" i="1"/>
  <c r="H1770" i="1"/>
  <c r="H1780" i="1"/>
  <c r="H1790" i="1"/>
  <c r="H1800" i="1"/>
  <c r="G10" i="1"/>
  <c r="G20" i="1"/>
  <c r="G30" i="1"/>
  <c r="G40" i="1"/>
  <c r="G50" i="1"/>
  <c r="G60" i="1"/>
  <c r="G70" i="1"/>
  <c r="G80" i="1"/>
  <c r="G90" i="1"/>
  <c r="G100" i="1"/>
  <c r="G110" i="1"/>
  <c r="G120" i="1"/>
  <c r="G130" i="1"/>
  <c r="G140" i="1"/>
  <c r="G150" i="1"/>
  <c r="G160" i="1"/>
  <c r="G170" i="1"/>
  <c r="G180" i="1"/>
  <c r="G190" i="1"/>
  <c r="G200" i="1"/>
  <c r="G210" i="1"/>
  <c r="G220" i="1"/>
  <c r="G230" i="1"/>
  <c r="G240" i="1"/>
  <c r="G250" i="1"/>
  <c r="G260" i="1"/>
  <c r="G270" i="1"/>
  <c r="G280" i="1"/>
  <c r="G290" i="1"/>
  <c r="G300" i="1"/>
  <c r="G310" i="1"/>
  <c r="G320" i="1"/>
  <c r="G330" i="1"/>
  <c r="G340" i="1"/>
  <c r="G350" i="1"/>
  <c r="G360" i="1"/>
  <c r="G370" i="1"/>
  <c r="G380" i="1"/>
  <c r="G390" i="1"/>
  <c r="G400" i="1"/>
  <c r="G410" i="1"/>
  <c r="G420" i="1"/>
  <c r="G430" i="1"/>
  <c r="G440" i="1"/>
  <c r="G450" i="1"/>
  <c r="G460" i="1"/>
  <c r="G470" i="1"/>
  <c r="G480" i="1"/>
  <c r="G490" i="1"/>
  <c r="G500" i="1"/>
  <c r="G510" i="1"/>
  <c r="G520" i="1"/>
  <c r="G530" i="1"/>
  <c r="G540" i="1"/>
  <c r="G550" i="1"/>
  <c r="G560" i="1"/>
  <c r="G570" i="1"/>
  <c r="G580" i="1"/>
  <c r="G590" i="1"/>
  <c r="G600" i="1"/>
  <c r="G610" i="1"/>
  <c r="G620" i="1"/>
  <c r="G630" i="1"/>
  <c r="G640" i="1"/>
  <c r="G650" i="1"/>
  <c r="G660" i="1"/>
  <c r="G670" i="1"/>
  <c r="G680" i="1"/>
  <c r="G690" i="1"/>
  <c r="G700" i="1"/>
  <c r="G710" i="1"/>
  <c r="G720" i="1"/>
  <c r="G730" i="1"/>
  <c r="G740" i="1"/>
  <c r="G750" i="1"/>
  <c r="G760" i="1"/>
  <c r="G770" i="1"/>
  <c r="G780" i="1"/>
  <c r="G790" i="1"/>
  <c r="G800" i="1"/>
  <c r="G810" i="1"/>
  <c r="G820" i="1"/>
  <c r="G830" i="1"/>
  <c r="G840" i="1"/>
  <c r="G850" i="1"/>
  <c r="G860" i="1"/>
  <c r="G870" i="1"/>
  <c r="G880" i="1"/>
  <c r="G890" i="1"/>
  <c r="G900" i="1"/>
  <c r="G910" i="1"/>
  <c r="G920" i="1"/>
  <c r="G930" i="1"/>
  <c r="G940" i="1"/>
  <c r="G950" i="1"/>
  <c r="G960" i="1"/>
  <c r="G970" i="1"/>
  <c r="G980" i="1"/>
  <c r="G990" i="1"/>
  <c r="G1000" i="1"/>
  <c r="G1010" i="1"/>
  <c r="G1020" i="1"/>
  <c r="G1030" i="1"/>
  <c r="G1040" i="1"/>
  <c r="G1050" i="1"/>
  <c r="G1060" i="1"/>
  <c r="G1070" i="1"/>
  <c r="G1080" i="1"/>
  <c r="G1090" i="1"/>
  <c r="G1100" i="1"/>
  <c r="G1110" i="1"/>
  <c r="G1120" i="1"/>
  <c r="G1130" i="1"/>
  <c r="G1140" i="1"/>
  <c r="G1150" i="1"/>
  <c r="G1160" i="1"/>
  <c r="G1170" i="1"/>
  <c r="G1180" i="1"/>
  <c r="G1190" i="1"/>
  <c r="G1200" i="1"/>
  <c r="G1210" i="1"/>
  <c r="G1220" i="1"/>
  <c r="G1230" i="1"/>
  <c r="G1240" i="1"/>
  <c r="G1250" i="1"/>
  <c r="G1260" i="1"/>
  <c r="G1270" i="1"/>
  <c r="G1280" i="1"/>
  <c r="G1290" i="1"/>
  <c r="G1300" i="1"/>
  <c r="G1310" i="1"/>
  <c r="G1320" i="1"/>
  <c r="G1330" i="1"/>
  <c r="G1340" i="1"/>
  <c r="G1350" i="1"/>
  <c r="G1360" i="1"/>
  <c r="G1370" i="1"/>
  <c r="G1380" i="1"/>
  <c r="G1390" i="1"/>
  <c r="G1400" i="1"/>
  <c r="G1410" i="1"/>
  <c r="G1420" i="1"/>
  <c r="G1430" i="1"/>
  <c r="G1440" i="1"/>
  <c r="G1450" i="1"/>
  <c r="G1460" i="1"/>
  <c r="G1470" i="1"/>
  <c r="G1480" i="1"/>
  <c r="G1490" i="1"/>
  <c r="G1500" i="1"/>
  <c r="G1510" i="1"/>
  <c r="G1520" i="1"/>
  <c r="G1530" i="1"/>
  <c r="G1540" i="1"/>
  <c r="G1550" i="1"/>
  <c r="G1560" i="1"/>
  <c r="G1570" i="1"/>
  <c r="G1580" i="1"/>
  <c r="G1590" i="1"/>
  <c r="G1600" i="1"/>
  <c r="G1610" i="1"/>
  <c r="G1620" i="1"/>
  <c r="G1630" i="1"/>
  <c r="G1640" i="1"/>
  <c r="G1650" i="1"/>
  <c r="G1660" i="1"/>
  <c r="G1670" i="1"/>
  <c r="G1680" i="1"/>
  <c r="G1690" i="1"/>
  <c r="G1700" i="1"/>
  <c r="G1710" i="1"/>
  <c r="G1720" i="1"/>
  <c r="G1730" i="1"/>
  <c r="G1740" i="1"/>
  <c r="G1750" i="1"/>
  <c r="G1760" i="1"/>
  <c r="G1770" i="1"/>
  <c r="G1780" i="1"/>
  <c r="G1790" i="1"/>
  <c r="G1800" i="1"/>
  <c r="F10" i="1"/>
  <c r="F20" i="1"/>
  <c r="F30" i="1"/>
  <c r="F40" i="1"/>
  <c r="F50" i="1"/>
  <c r="F60" i="1"/>
  <c r="F70" i="1"/>
  <c r="F80" i="1"/>
  <c r="F90" i="1"/>
  <c r="F100" i="1"/>
  <c r="F110" i="1"/>
  <c r="F120" i="1"/>
  <c r="F130" i="1"/>
  <c r="F140" i="1"/>
  <c r="F150" i="1"/>
  <c r="F160" i="1"/>
  <c r="F170" i="1"/>
  <c r="F180" i="1"/>
  <c r="F190" i="1"/>
  <c r="F200" i="1"/>
  <c r="F210" i="1"/>
  <c r="F220" i="1"/>
  <c r="F230" i="1"/>
  <c r="F240" i="1"/>
  <c r="F250" i="1"/>
  <c r="F260" i="1"/>
  <c r="F270" i="1"/>
  <c r="F280" i="1"/>
  <c r="F290" i="1"/>
  <c r="F300" i="1"/>
  <c r="F310" i="1"/>
  <c r="F320" i="1"/>
  <c r="F330" i="1"/>
  <c r="F340" i="1"/>
  <c r="F350" i="1"/>
  <c r="F360" i="1"/>
  <c r="F370" i="1"/>
  <c r="F380" i="1"/>
  <c r="F390" i="1"/>
  <c r="F400" i="1"/>
  <c r="F410" i="1"/>
  <c r="F420" i="1"/>
  <c r="F430" i="1"/>
  <c r="F440" i="1"/>
  <c r="F450" i="1"/>
  <c r="F460" i="1"/>
  <c r="F470" i="1"/>
  <c r="F480" i="1"/>
  <c r="F490" i="1"/>
  <c r="F500" i="1"/>
  <c r="F510" i="1"/>
  <c r="F520" i="1"/>
  <c r="F530" i="1"/>
  <c r="F540" i="1"/>
  <c r="F550" i="1"/>
  <c r="F560" i="1"/>
  <c r="F570" i="1"/>
  <c r="F580" i="1"/>
  <c r="F590" i="1"/>
  <c r="F600" i="1"/>
  <c r="F610" i="1"/>
  <c r="F620" i="1"/>
  <c r="F630" i="1"/>
  <c r="F640" i="1"/>
  <c r="F650" i="1"/>
  <c r="F660" i="1"/>
  <c r="F670" i="1"/>
  <c r="F680" i="1"/>
  <c r="F690" i="1"/>
  <c r="F700" i="1"/>
  <c r="F710" i="1"/>
  <c r="F720" i="1"/>
  <c r="F730" i="1"/>
  <c r="F740" i="1"/>
  <c r="F750" i="1"/>
  <c r="F760" i="1"/>
  <c r="F770" i="1"/>
  <c r="F780" i="1"/>
  <c r="F790" i="1"/>
  <c r="F800" i="1"/>
  <c r="F810" i="1"/>
  <c r="F820" i="1"/>
  <c r="F830" i="1"/>
  <c r="F840" i="1"/>
  <c r="F850" i="1"/>
  <c r="I1014" i="1"/>
  <c r="I1114" i="1"/>
  <c r="I1171" i="1"/>
  <c r="I1211" i="1"/>
  <c r="I1244" i="1"/>
  <c r="I1277" i="1"/>
  <c r="I1311" i="1"/>
  <c r="I1344" i="1"/>
  <c r="I1377" i="1"/>
  <c r="I1411" i="1"/>
  <c r="I1441" i="1"/>
  <c r="I1464" i="1"/>
  <c r="I1491" i="1"/>
  <c r="I1513" i="1"/>
  <c r="I1529" i="1"/>
  <c r="I1545" i="1"/>
  <c r="I1563" i="1"/>
  <c r="I1579" i="1"/>
  <c r="I1595" i="1"/>
  <c r="I1613" i="1"/>
  <c r="I1627" i="1"/>
  <c r="I1643" i="1"/>
  <c r="I1656" i="1"/>
  <c r="I1671" i="1"/>
  <c r="I1685" i="1"/>
  <c r="I1699" i="1"/>
  <c r="I1714" i="1"/>
  <c r="I1727" i="1"/>
  <c r="I1743" i="1"/>
  <c r="I1756" i="1"/>
  <c r="I1771" i="1"/>
  <c r="I1785" i="1"/>
  <c r="I1799" i="1"/>
  <c r="H14" i="1"/>
  <c r="H27" i="1"/>
  <c r="H42" i="1"/>
  <c r="H54" i="1"/>
  <c r="H66" i="1"/>
  <c r="H79" i="1"/>
  <c r="H92" i="1"/>
  <c r="H104" i="1"/>
  <c r="H116" i="1"/>
  <c r="H129" i="1"/>
  <c r="H142" i="1"/>
  <c r="H154" i="1"/>
  <c r="H166" i="1"/>
  <c r="H179" i="1"/>
  <c r="H192" i="1"/>
  <c r="H204" i="1"/>
  <c r="H216" i="1"/>
  <c r="H229" i="1"/>
  <c r="H242" i="1"/>
  <c r="H254" i="1"/>
  <c r="H266" i="1"/>
  <c r="H279" i="1"/>
  <c r="H291" i="1"/>
  <c r="H302" i="1"/>
  <c r="H313" i="1"/>
  <c r="H324" i="1"/>
  <c r="H335" i="1"/>
  <c r="H346" i="1"/>
  <c r="H357" i="1"/>
  <c r="H368" i="1"/>
  <c r="H379" i="1"/>
  <c r="H391" i="1"/>
  <c r="H402" i="1"/>
  <c r="H413" i="1"/>
  <c r="H424" i="1"/>
  <c r="H435" i="1"/>
  <c r="H446" i="1"/>
  <c r="H457" i="1"/>
  <c r="H468" i="1"/>
  <c r="H479" i="1"/>
  <c r="H491" i="1"/>
  <c r="H502" i="1"/>
  <c r="H513" i="1"/>
  <c r="H524" i="1"/>
  <c r="H535" i="1"/>
  <c r="H546" i="1"/>
  <c r="H557" i="1"/>
  <c r="H568" i="1"/>
  <c r="H579" i="1"/>
  <c r="H591" i="1"/>
  <c r="H602" i="1"/>
  <c r="H613" i="1"/>
  <c r="H624" i="1"/>
  <c r="H635" i="1"/>
  <c r="H646" i="1"/>
  <c r="H657" i="1"/>
  <c r="H668" i="1"/>
  <c r="H679" i="1"/>
  <c r="H691" i="1"/>
  <c r="H701" i="1"/>
  <c r="H711" i="1"/>
  <c r="H721" i="1"/>
  <c r="H731" i="1"/>
  <c r="H741" i="1"/>
  <c r="H751" i="1"/>
  <c r="H761" i="1"/>
  <c r="H771" i="1"/>
  <c r="H781" i="1"/>
  <c r="H791" i="1"/>
  <c r="H801" i="1"/>
  <c r="H811" i="1"/>
  <c r="H821" i="1"/>
  <c r="H831" i="1"/>
  <c r="H841" i="1"/>
  <c r="H851" i="1"/>
  <c r="H861" i="1"/>
  <c r="H871" i="1"/>
  <c r="H881" i="1"/>
  <c r="H891" i="1"/>
  <c r="H901" i="1"/>
  <c r="H911" i="1"/>
  <c r="H921" i="1"/>
  <c r="H931" i="1"/>
  <c r="H941" i="1"/>
  <c r="H951" i="1"/>
  <c r="H961" i="1"/>
  <c r="H971" i="1"/>
  <c r="H981" i="1"/>
  <c r="H991" i="1"/>
  <c r="H1001" i="1"/>
  <c r="H1011" i="1"/>
  <c r="H1021" i="1"/>
  <c r="H1031" i="1"/>
  <c r="H1041" i="1"/>
  <c r="H1051" i="1"/>
  <c r="H1061" i="1"/>
  <c r="H1071" i="1"/>
  <c r="H1081" i="1"/>
  <c r="H1091" i="1"/>
  <c r="H1101" i="1"/>
  <c r="H1111" i="1"/>
  <c r="H1121" i="1"/>
  <c r="H1131" i="1"/>
  <c r="H1141" i="1"/>
  <c r="H1151" i="1"/>
  <c r="H1161" i="1"/>
  <c r="H1171" i="1"/>
  <c r="H1181" i="1"/>
  <c r="H1191" i="1"/>
  <c r="H1201" i="1"/>
  <c r="H1211" i="1"/>
  <c r="H1221" i="1"/>
  <c r="H1231" i="1"/>
  <c r="H1241" i="1"/>
  <c r="H1251" i="1"/>
  <c r="H1261" i="1"/>
  <c r="H1271" i="1"/>
  <c r="H1281" i="1"/>
  <c r="H1291" i="1"/>
  <c r="H1301" i="1"/>
  <c r="H1311" i="1"/>
  <c r="H1321" i="1"/>
  <c r="H1331" i="1"/>
  <c r="H1341" i="1"/>
  <c r="H1351" i="1"/>
  <c r="H1361" i="1"/>
  <c r="H1371" i="1"/>
  <c r="H1381" i="1"/>
  <c r="H1391" i="1"/>
  <c r="H1401" i="1"/>
  <c r="H1411" i="1"/>
  <c r="H1421" i="1"/>
  <c r="H1431" i="1"/>
  <c r="H1441" i="1"/>
  <c r="H1451" i="1"/>
  <c r="H1461" i="1"/>
  <c r="H1471" i="1"/>
  <c r="H1481" i="1"/>
  <c r="H1491" i="1"/>
  <c r="H1501" i="1"/>
  <c r="H1511" i="1"/>
  <c r="H1521" i="1"/>
  <c r="H1531" i="1"/>
  <c r="H1541" i="1"/>
  <c r="H1551" i="1"/>
  <c r="H1561" i="1"/>
  <c r="H1571" i="1"/>
  <c r="H1581" i="1"/>
  <c r="H1591" i="1"/>
  <c r="H1601" i="1"/>
  <c r="H1611" i="1"/>
  <c r="H1621" i="1"/>
  <c r="H1631" i="1"/>
  <c r="H1641" i="1"/>
  <c r="H1651" i="1"/>
  <c r="H1661" i="1"/>
  <c r="H1671" i="1"/>
  <c r="H1681" i="1"/>
  <c r="H1691" i="1"/>
  <c r="H1701" i="1"/>
  <c r="H1711" i="1"/>
  <c r="H1721" i="1"/>
  <c r="H1731" i="1"/>
  <c r="H1741" i="1"/>
  <c r="H1751" i="1"/>
  <c r="H1761" i="1"/>
  <c r="H1771" i="1"/>
  <c r="H1781" i="1"/>
  <c r="H1791" i="1"/>
  <c r="H1801" i="1"/>
  <c r="G11" i="1"/>
  <c r="G21" i="1"/>
  <c r="G31" i="1"/>
  <c r="G41" i="1"/>
  <c r="G51" i="1"/>
  <c r="G61" i="1"/>
  <c r="G71" i="1"/>
  <c r="G81" i="1"/>
  <c r="G91" i="1"/>
  <c r="G101" i="1"/>
  <c r="G111" i="1"/>
  <c r="G121" i="1"/>
  <c r="G131" i="1"/>
  <c r="G141" i="1"/>
  <c r="G151" i="1"/>
  <c r="G161" i="1"/>
  <c r="G171" i="1"/>
  <c r="G181" i="1"/>
  <c r="G191" i="1"/>
  <c r="G201" i="1"/>
  <c r="G211" i="1"/>
  <c r="G221" i="1"/>
  <c r="G231" i="1"/>
  <c r="G241" i="1"/>
  <c r="G251" i="1"/>
  <c r="G261" i="1"/>
  <c r="G271" i="1"/>
  <c r="G281" i="1"/>
  <c r="G291" i="1"/>
  <c r="G301" i="1"/>
  <c r="G311" i="1"/>
  <c r="G321" i="1"/>
  <c r="G331" i="1"/>
  <c r="G341" i="1"/>
  <c r="G351" i="1"/>
  <c r="G361" i="1"/>
  <c r="G371" i="1"/>
  <c r="G381" i="1"/>
  <c r="G391" i="1"/>
  <c r="G401" i="1"/>
  <c r="G411" i="1"/>
  <c r="G421" i="1"/>
  <c r="G431" i="1"/>
  <c r="G441" i="1"/>
  <c r="G451" i="1"/>
  <c r="G461" i="1"/>
  <c r="G471" i="1"/>
  <c r="G481" i="1"/>
  <c r="G491" i="1"/>
  <c r="G501" i="1"/>
  <c r="G511" i="1"/>
  <c r="G521" i="1"/>
  <c r="G531" i="1"/>
  <c r="G541" i="1"/>
  <c r="G551" i="1"/>
  <c r="G561" i="1"/>
  <c r="G571" i="1"/>
  <c r="G581" i="1"/>
  <c r="G591" i="1"/>
  <c r="G601" i="1"/>
  <c r="G611" i="1"/>
  <c r="G621" i="1"/>
  <c r="G631" i="1"/>
  <c r="G641" i="1"/>
  <c r="G651" i="1"/>
  <c r="G661" i="1"/>
  <c r="G671" i="1"/>
  <c r="G681" i="1"/>
  <c r="G691" i="1"/>
  <c r="G701" i="1"/>
  <c r="G711" i="1"/>
  <c r="G721" i="1"/>
  <c r="G731" i="1"/>
  <c r="G741" i="1"/>
  <c r="G751" i="1"/>
  <c r="G761" i="1"/>
  <c r="G771" i="1"/>
  <c r="G781" i="1"/>
  <c r="G791" i="1"/>
  <c r="G801" i="1"/>
  <c r="G811" i="1"/>
  <c r="G821" i="1"/>
  <c r="G831" i="1"/>
  <c r="G841" i="1"/>
  <c r="G851" i="1"/>
  <c r="G861" i="1"/>
  <c r="G871" i="1"/>
  <c r="G881" i="1"/>
  <c r="G891" i="1"/>
  <c r="G901" i="1"/>
  <c r="G911" i="1"/>
  <c r="G921" i="1"/>
  <c r="G931" i="1"/>
  <c r="G941" i="1"/>
  <c r="G951" i="1"/>
  <c r="G961" i="1"/>
  <c r="G971" i="1"/>
  <c r="G981" i="1"/>
  <c r="G991" i="1"/>
  <c r="G1001" i="1"/>
  <c r="G1011" i="1"/>
  <c r="G1021" i="1"/>
  <c r="G1031" i="1"/>
  <c r="G1041" i="1"/>
  <c r="G1051" i="1"/>
  <c r="G1061" i="1"/>
  <c r="G1071" i="1"/>
  <c r="G1081" i="1"/>
  <c r="G1091" i="1"/>
  <c r="G1101" i="1"/>
  <c r="G1111" i="1"/>
  <c r="G1121" i="1"/>
  <c r="G1131" i="1"/>
  <c r="G1141" i="1"/>
  <c r="G1151" i="1"/>
  <c r="G1161" i="1"/>
  <c r="G1261" i="1"/>
  <c r="G1361" i="1"/>
  <c r="G1461" i="1"/>
  <c r="G1561" i="1"/>
  <c r="G1661" i="1"/>
  <c r="G1761" i="1"/>
  <c r="F61" i="1"/>
  <c r="F151" i="1"/>
  <c r="F201" i="1"/>
  <c r="F251" i="1"/>
  <c r="F301" i="1"/>
  <c r="F341" i="1"/>
  <c r="F372" i="1"/>
  <c r="F404" i="1"/>
  <c r="F441" i="1"/>
  <c r="F472" i="1"/>
  <c r="F504" i="1"/>
  <c r="F541" i="1"/>
  <c r="F572" i="1"/>
  <c r="F604" i="1"/>
  <c r="F631" i="1"/>
  <c r="F654" i="1"/>
  <c r="F681" i="1"/>
  <c r="F704" i="1"/>
  <c r="F731" i="1"/>
  <c r="F754" i="1"/>
  <c r="F775" i="1"/>
  <c r="F795" i="1"/>
  <c r="F815" i="1"/>
  <c r="F834" i="1"/>
  <c r="F851" i="1"/>
  <c r="F863" i="1"/>
  <c r="F875" i="1"/>
  <c r="F888" i="1"/>
  <c r="F901" i="1"/>
  <c r="F913" i="1"/>
  <c r="F925" i="1"/>
  <c r="F938" i="1"/>
  <c r="F951" i="1"/>
  <c r="F963" i="1"/>
  <c r="F975" i="1"/>
  <c r="F988" i="1"/>
  <c r="F1001" i="1"/>
  <c r="F1013" i="1"/>
  <c r="F1025" i="1"/>
  <c r="F1037" i="1"/>
  <c r="F1048" i="1"/>
  <c r="F1059" i="1"/>
  <c r="F1070" i="1"/>
  <c r="F1081" i="1"/>
  <c r="F1092" i="1"/>
  <c r="F1103" i="1"/>
  <c r="F1114" i="1"/>
  <c r="F1125" i="1"/>
  <c r="F1137" i="1"/>
  <c r="F1148" i="1"/>
  <c r="F1159" i="1"/>
  <c r="F1170" i="1"/>
  <c r="F1181" i="1"/>
  <c r="F1192" i="1"/>
  <c r="F1203" i="1"/>
  <c r="F1214" i="1"/>
  <c r="F1225" i="1"/>
  <c r="F1237" i="1"/>
  <c r="F1248" i="1"/>
  <c r="F1259" i="1"/>
  <c r="F1270" i="1"/>
  <c r="F1281" i="1"/>
  <c r="F1291" i="1"/>
  <c r="F1301" i="1"/>
  <c r="F1311" i="1"/>
  <c r="F1321" i="1"/>
  <c r="F1331" i="1"/>
  <c r="F1341" i="1"/>
  <c r="F1351" i="1"/>
  <c r="F1361" i="1"/>
  <c r="F1371" i="1"/>
  <c r="F1381" i="1"/>
  <c r="F1391" i="1"/>
  <c r="F1401" i="1"/>
  <c r="F1411" i="1"/>
  <c r="F1421" i="1"/>
  <c r="F1431" i="1"/>
  <c r="F1441" i="1"/>
  <c r="F1451" i="1"/>
  <c r="F1461" i="1"/>
  <c r="F1471" i="1"/>
  <c r="F1481" i="1"/>
  <c r="F1491" i="1"/>
  <c r="F1501" i="1"/>
  <c r="F1511" i="1"/>
  <c r="F1521" i="1"/>
  <c r="F1531" i="1"/>
  <c r="F1541" i="1"/>
  <c r="F1551" i="1"/>
  <c r="F1561" i="1"/>
  <c r="F1571" i="1"/>
  <c r="F1581" i="1"/>
  <c r="F1591" i="1"/>
  <c r="F1601" i="1"/>
  <c r="F1611" i="1"/>
  <c r="F1621" i="1"/>
  <c r="F1631" i="1"/>
  <c r="F1641" i="1"/>
  <c r="F1651" i="1"/>
  <c r="F1661" i="1"/>
  <c r="F1671" i="1"/>
  <c r="F1681" i="1"/>
  <c r="F1691" i="1"/>
  <c r="F1701" i="1"/>
  <c r="F1711" i="1"/>
  <c r="F1721" i="1"/>
  <c r="F1731" i="1"/>
  <c r="F1741" i="1"/>
  <c r="F1751" i="1"/>
  <c r="F1761" i="1"/>
  <c r="F1771" i="1"/>
  <c r="F1781" i="1"/>
  <c r="F1791" i="1"/>
  <c r="F1801" i="1"/>
  <c r="E11" i="1"/>
  <c r="E21" i="1"/>
  <c r="E31" i="1"/>
  <c r="E41" i="1"/>
  <c r="E51" i="1"/>
  <c r="E61" i="1"/>
  <c r="E71" i="1"/>
  <c r="E81" i="1"/>
  <c r="E91" i="1"/>
  <c r="E101" i="1"/>
  <c r="E111" i="1"/>
  <c r="E121" i="1"/>
  <c r="E131" i="1"/>
  <c r="E141" i="1"/>
  <c r="E151" i="1"/>
  <c r="E161" i="1"/>
  <c r="E171" i="1"/>
  <c r="E181" i="1"/>
  <c r="E191" i="1"/>
  <c r="E201" i="1"/>
  <c r="E211" i="1"/>
  <c r="E221" i="1"/>
  <c r="E231" i="1"/>
  <c r="E241" i="1"/>
  <c r="E251" i="1"/>
  <c r="E261" i="1"/>
  <c r="E271" i="1"/>
  <c r="E281" i="1"/>
  <c r="E291" i="1"/>
  <c r="E301" i="1"/>
  <c r="E311" i="1"/>
  <c r="E321" i="1"/>
  <c r="E331" i="1"/>
  <c r="E341" i="1"/>
  <c r="E351" i="1"/>
  <c r="E361" i="1"/>
  <c r="E371" i="1"/>
  <c r="E381" i="1"/>
  <c r="E391" i="1"/>
  <c r="E401" i="1"/>
  <c r="E411" i="1"/>
  <c r="E421" i="1"/>
  <c r="E431" i="1"/>
  <c r="E441" i="1"/>
  <c r="E451" i="1"/>
  <c r="E461" i="1"/>
  <c r="E471" i="1"/>
  <c r="E481" i="1"/>
  <c r="E491" i="1"/>
  <c r="E501" i="1"/>
  <c r="E511" i="1"/>
  <c r="E521" i="1"/>
  <c r="E531" i="1"/>
  <c r="E541" i="1"/>
  <c r="E551" i="1"/>
  <c r="E561" i="1"/>
  <c r="E571" i="1"/>
  <c r="E581" i="1"/>
  <c r="E591" i="1"/>
  <c r="E601" i="1"/>
  <c r="E611" i="1"/>
  <c r="E621" i="1"/>
  <c r="E631" i="1"/>
  <c r="E641" i="1"/>
  <c r="E651" i="1"/>
  <c r="E661" i="1"/>
  <c r="E671" i="1"/>
  <c r="E681" i="1"/>
  <c r="E691" i="1"/>
  <c r="E701" i="1"/>
  <c r="E711" i="1"/>
  <c r="E721" i="1"/>
  <c r="E731" i="1"/>
  <c r="E741" i="1"/>
  <c r="E751" i="1"/>
  <c r="E761" i="1"/>
  <c r="E771" i="1"/>
  <c r="E781" i="1"/>
  <c r="E791" i="1"/>
  <c r="E801" i="1"/>
  <c r="E811" i="1"/>
  <c r="E821" i="1"/>
  <c r="E831" i="1"/>
  <c r="E841" i="1"/>
  <c r="E851" i="1"/>
  <c r="E861" i="1"/>
  <c r="E871" i="1"/>
  <c r="E881" i="1"/>
  <c r="E891" i="1"/>
  <c r="E901" i="1"/>
  <c r="E911" i="1"/>
  <c r="E921" i="1"/>
  <c r="E931" i="1"/>
  <c r="E941" i="1"/>
  <c r="E951" i="1"/>
  <c r="E961" i="1"/>
  <c r="E971" i="1"/>
  <c r="E981" i="1"/>
  <c r="E991" i="1"/>
  <c r="E1001" i="1"/>
  <c r="E1011" i="1"/>
  <c r="E1021" i="1"/>
  <c r="E1031" i="1"/>
  <c r="E1041" i="1"/>
  <c r="E1051" i="1"/>
  <c r="E1061" i="1"/>
  <c r="E1071" i="1"/>
  <c r="E1081" i="1"/>
  <c r="E1091" i="1"/>
  <c r="E1101" i="1"/>
  <c r="E1111" i="1"/>
  <c r="E1121" i="1"/>
  <c r="E1131" i="1"/>
  <c r="E1141" i="1"/>
  <c r="E1151" i="1"/>
  <c r="E1161" i="1"/>
  <c r="E1171" i="1"/>
  <c r="E1181" i="1"/>
  <c r="E1191" i="1"/>
  <c r="E1201" i="1"/>
  <c r="E1211" i="1"/>
  <c r="E1221" i="1"/>
  <c r="E1231" i="1"/>
  <c r="E1241" i="1"/>
  <c r="E1251" i="1"/>
  <c r="E1261" i="1"/>
  <c r="E1271" i="1"/>
  <c r="E1281" i="1"/>
  <c r="E1291" i="1"/>
  <c r="E1301" i="1"/>
  <c r="E1311" i="1"/>
  <c r="E1321" i="1"/>
  <c r="E1331" i="1"/>
  <c r="E1341" i="1"/>
  <c r="E1351" i="1"/>
  <c r="E1361" i="1"/>
  <c r="E1371" i="1"/>
  <c r="E1381" i="1"/>
  <c r="E1391" i="1"/>
  <c r="E1401" i="1"/>
  <c r="E1411" i="1"/>
  <c r="E1421" i="1"/>
  <c r="E1431" i="1"/>
  <c r="E1441" i="1"/>
  <c r="E1451" i="1"/>
  <c r="E1461" i="1"/>
  <c r="E1471" i="1"/>
  <c r="E1481" i="1"/>
  <c r="E1491" i="1"/>
  <c r="E1501" i="1"/>
  <c r="E1511" i="1"/>
  <c r="E1521" i="1"/>
  <c r="E1531" i="1"/>
  <c r="E1541" i="1"/>
  <c r="E1551" i="1"/>
  <c r="E1561" i="1"/>
  <c r="E1571" i="1"/>
  <c r="E1581" i="1"/>
  <c r="E1591" i="1"/>
  <c r="E1601" i="1"/>
  <c r="E1611" i="1"/>
  <c r="E1621" i="1"/>
  <c r="E1631" i="1"/>
  <c r="E1641" i="1"/>
  <c r="E1651" i="1"/>
  <c r="E1661" i="1"/>
  <c r="E1671" i="1"/>
  <c r="E1681" i="1"/>
  <c r="E1691" i="1"/>
  <c r="E1701" i="1"/>
  <c r="E1711" i="1"/>
  <c r="E1721" i="1"/>
  <c r="E1731" i="1"/>
  <c r="E1741" i="1"/>
  <c r="E1751" i="1"/>
  <c r="E1761" i="1"/>
  <c r="E1771" i="1"/>
  <c r="E1781" i="1"/>
  <c r="E1791" i="1"/>
  <c r="E1801" i="1"/>
  <c r="D11" i="1"/>
  <c r="D21" i="1"/>
  <c r="D31" i="1"/>
  <c r="D41" i="1"/>
  <c r="D51" i="1"/>
  <c r="D61" i="1"/>
  <c r="D71" i="1"/>
  <c r="D81" i="1"/>
  <c r="D91" i="1"/>
  <c r="D101" i="1"/>
  <c r="D111" i="1"/>
  <c r="D121" i="1"/>
  <c r="D131" i="1"/>
  <c r="D141" i="1"/>
  <c r="D151" i="1"/>
  <c r="D161" i="1"/>
  <c r="D171" i="1"/>
  <c r="D181" i="1"/>
  <c r="D191" i="1"/>
  <c r="D201" i="1"/>
  <c r="D211" i="1"/>
  <c r="D221" i="1"/>
  <c r="D231" i="1"/>
  <c r="D241" i="1"/>
  <c r="D251" i="1"/>
  <c r="D261" i="1"/>
  <c r="D271" i="1"/>
  <c r="D281" i="1"/>
  <c r="D291" i="1"/>
  <c r="D301" i="1"/>
  <c r="D311" i="1"/>
  <c r="D321" i="1"/>
  <c r="D331" i="1"/>
  <c r="D341" i="1"/>
  <c r="D351" i="1"/>
  <c r="D361" i="1"/>
  <c r="D371" i="1"/>
  <c r="D381" i="1"/>
  <c r="D391" i="1"/>
  <c r="D401" i="1"/>
  <c r="D411" i="1"/>
  <c r="D421" i="1"/>
  <c r="D431" i="1"/>
  <c r="D441" i="1"/>
  <c r="D451" i="1"/>
  <c r="D461" i="1"/>
  <c r="D471" i="1"/>
  <c r="D481" i="1"/>
  <c r="D491" i="1"/>
  <c r="D501" i="1"/>
  <c r="D511" i="1"/>
  <c r="D521" i="1"/>
  <c r="D531" i="1"/>
  <c r="D541" i="1"/>
  <c r="D551" i="1"/>
  <c r="D561" i="1"/>
  <c r="D571" i="1"/>
  <c r="D581" i="1"/>
  <c r="D591" i="1"/>
  <c r="D601" i="1"/>
  <c r="D611" i="1"/>
  <c r="D621" i="1"/>
  <c r="D631" i="1"/>
  <c r="D641" i="1"/>
  <c r="D651" i="1"/>
  <c r="D661" i="1"/>
  <c r="D671" i="1"/>
  <c r="D681" i="1"/>
  <c r="D691" i="1"/>
  <c r="D701" i="1"/>
  <c r="D711" i="1"/>
  <c r="D721" i="1"/>
  <c r="D731" i="1"/>
  <c r="D741" i="1"/>
  <c r="D751" i="1"/>
  <c r="D761" i="1"/>
  <c r="D771" i="1"/>
  <c r="D781" i="1"/>
  <c r="D791" i="1"/>
  <c r="D801" i="1"/>
  <c r="D811" i="1"/>
  <c r="D821" i="1"/>
  <c r="D831" i="1"/>
  <c r="D841" i="1"/>
  <c r="D851" i="1"/>
  <c r="D861" i="1"/>
  <c r="D871" i="1"/>
  <c r="D881" i="1"/>
  <c r="D891" i="1"/>
  <c r="D901" i="1"/>
  <c r="D911" i="1"/>
  <c r="D921" i="1"/>
  <c r="D931" i="1"/>
  <c r="D941" i="1"/>
  <c r="D951" i="1"/>
  <c r="D961" i="1"/>
  <c r="D971" i="1"/>
  <c r="D981" i="1"/>
  <c r="D991" i="1"/>
  <c r="D1001" i="1"/>
  <c r="D1011" i="1"/>
  <c r="D1021" i="1"/>
  <c r="D1031" i="1"/>
  <c r="D1041" i="1"/>
  <c r="D1051" i="1"/>
  <c r="D1061" i="1"/>
  <c r="D1071" i="1"/>
  <c r="D1081" i="1"/>
  <c r="D1091" i="1"/>
  <c r="D1101" i="1"/>
  <c r="D1111" i="1"/>
  <c r="D1121" i="1"/>
  <c r="D1131" i="1"/>
  <c r="D1141" i="1"/>
  <c r="D1151" i="1"/>
  <c r="D1161" i="1"/>
  <c r="D1171" i="1"/>
  <c r="D1181" i="1"/>
  <c r="D1191" i="1"/>
  <c r="D1201" i="1"/>
  <c r="D1211" i="1"/>
  <c r="D1221" i="1"/>
  <c r="D1231" i="1"/>
  <c r="D1241" i="1"/>
  <c r="D1251" i="1"/>
  <c r="D1261" i="1"/>
  <c r="D1271" i="1"/>
  <c r="D1281" i="1"/>
  <c r="D1291" i="1"/>
  <c r="D1301" i="1"/>
  <c r="D1311" i="1"/>
  <c r="D1321" i="1"/>
  <c r="D1331" i="1"/>
  <c r="D1341" i="1"/>
  <c r="D1351" i="1"/>
  <c r="D1361" i="1"/>
  <c r="D1371" i="1"/>
  <c r="D1381" i="1"/>
  <c r="D1391" i="1"/>
  <c r="D1401" i="1"/>
  <c r="D1411" i="1"/>
  <c r="D1421" i="1"/>
  <c r="D1431" i="1"/>
  <c r="D1441" i="1"/>
  <c r="D1451" i="1"/>
  <c r="D1461" i="1"/>
  <c r="D1471" i="1"/>
  <c r="D1481" i="1"/>
  <c r="D1491" i="1"/>
  <c r="D1501" i="1"/>
  <c r="D1511" i="1"/>
  <c r="D1521" i="1"/>
  <c r="D1531" i="1"/>
  <c r="D1541" i="1"/>
  <c r="D1551" i="1"/>
  <c r="D1561" i="1"/>
  <c r="D1571" i="1"/>
  <c r="D1581" i="1"/>
  <c r="D1591" i="1"/>
  <c r="D1601" i="1"/>
  <c r="D1611" i="1"/>
  <c r="D1621" i="1"/>
  <c r="D1631" i="1"/>
  <c r="D1641" i="1"/>
  <c r="D1651" i="1"/>
  <c r="D1661" i="1"/>
  <c r="D1671" i="1"/>
  <c r="D1681" i="1"/>
  <c r="D1691" i="1"/>
  <c r="D1701" i="1"/>
  <c r="D1711" i="1"/>
  <c r="D1721" i="1"/>
  <c r="D1731" i="1"/>
  <c r="D1741" i="1"/>
  <c r="D1751" i="1"/>
  <c r="D1761" i="1"/>
  <c r="D1771" i="1"/>
  <c r="D1781" i="1"/>
  <c r="D1791" i="1"/>
  <c r="D1801" i="1"/>
  <c r="C11" i="1"/>
  <c r="C21" i="1"/>
  <c r="C31" i="1"/>
  <c r="C41" i="1"/>
  <c r="C51" i="1"/>
  <c r="C61" i="1"/>
  <c r="C71" i="1"/>
  <c r="C81" i="1"/>
  <c r="C91" i="1"/>
  <c r="C101" i="1"/>
  <c r="C111" i="1"/>
  <c r="C121" i="1"/>
  <c r="C131" i="1"/>
  <c r="C141" i="1"/>
  <c r="G1171" i="1"/>
  <c r="G1271" i="1"/>
  <c r="G1371" i="1"/>
  <c r="G1471" i="1"/>
  <c r="G1571" i="1"/>
  <c r="G1671" i="1"/>
  <c r="G1771" i="1"/>
  <c r="F71" i="1"/>
  <c r="F154" i="1"/>
  <c r="F204" i="1"/>
  <c r="F254" i="1"/>
  <c r="F304" i="1"/>
  <c r="F342" i="1"/>
  <c r="F374" i="1"/>
  <c r="F411" i="1"/>
  <c r="F442" i="1"/>
  <c r="F474" i="1"/>
  <c r="F511" i="1"/>
  <c r="F542" i="1"/>
  <c r="F574" i="1"/>
  <c r="F608" i="1"/>
  <c r="F632" i="1"/>
  <c r="F658" i="1"/>
  <c r="F682" i="1"/>
  <c r="F708" i="1"/>
  <c r="F732" i="1"/>
  <c r="F758" i="1"/>
  <c r="F778" i="1"/>
  <c r="F798" i="1"/>
  <c r="F818" i="1"/>
  <c r="F835" i="1"/>
  <c r="F852" i="1"/>
  <c r="F864" i="1"/>
  <c r="F877" i="1"/>
  <c r="F890" i="1"/>
  <c r="F902" i="1"/>
  <c r="F914" i="1"/>
  <c r="F927" i="1"/>
  <c r="F940" i="1"/>
  <c r="F952" i="1"/>
  <c r="F964" i="1"/>
  <c r="F977" i="1"/>
  <c r="F990" i="1"/>
  <c r="F1002" i="1"/>
  <c r="F1014" i="1"/>
  <c r="F1027" i="1"/>
  <c r="F1038" i="1"/>
  <c r="F1049" i="1"/>
  <c r="F1060" i="1"/>
  <c r="F1071" i="1"/>
  <c r="F1082" i="1"/>
  <c r="F1093" i="1"/>
  <c r="F1104" i="1"/>
  <c r="F1115" i="1"/>
  <c r="F1127" i="1"/>
  <c r="F1138" i="1"/>
  <c r="F1149" i="1"/>
  <c r="F1160" i="1"/>
  <c r="F1171" i="1"/>
  <c r="F1182" i="1"/>
  <c r="F1193" i="1"/>
  <c r="F1204" i="1"/>
  <c r="F1215" i="1"/>
  <c r="F1227" i="1"/>
  <c r="F1238" i="1"/>
  <c r="F1249" i="1"/>
  <c r="F1260" i="1"/>
  <c r="F1271" i="1"/>
  <c r="F1282" i="1"/>
  <c r="F1292" i="1"/>
  <c r="F1302" i="1"/>
  <c r="F1312" i="1"/>
  <c r="F1322" i="1"/>
  <c r="F1332" i="1"/>
  <c r="F1342" i="1"/>
  <c r="F1352" i="1"/>
  <c r="F1362" i="1"/>
  <c r="F1372" i="1"/>
  <c r="F1382" i="1"/>
  <c r="F1392" i="1"/>
  <c r="F1402" i="1"/>
  <c r="F1412" i="1"/>
  <c r="F1422" i="1"/>
  <c r="F1432" i="1"/>
  <c r="F1442" i="1"/>
  <c r="F1452" i="1"/>
  <c r="F1462" i="1"/>
  <c r="F1472" i="1"/>
  <c r="F1482" i="1"/>
  <c r="F1492" i="1"/>
  <c r="F1502" i="1"/>
  <c r="F1512" i="1"/>
  <c r="F1522" i="1"/>
  <c r="F1532" i="1"/>
  <c r="F1542" i="1"/>
  <c r="F1552" i="1"/>
  <c r="F1562" i="1"/>
  <c r="F1572" i="1"/>
  <c r="F1582" i="1"/>
  <c r="F1592" i="1"/>
  <c r="F1602" i="1"/>
  <c r="F1612" i="1"/>
  <c r="F1622" i="1"/>
  <c r="F1632" i="1"/>
  <c r="F1642" i="1"/>
  <c r="F1652" i="1"/>
  <c r="F1662" i="1"/>
  <c r="F1672" i="1"/>
  <c r="F1682" i="1"/>
  <c r="F1692" i="1"/>
  <c r="F1702" i="1"/>
  <c r="F1712" i="1"/>
  <c r="F1722" i="1"/>
  <c r="F1732" i="1"/>
  <c r="F1742" i="1"/>
  <c r="F1752" i="1"/>
  <c r="F1762" i="1"/>
  <c r="F1772" i="1"/>
  <c r="F1782" i="1"/>
  <c r="F1792" i="1"/>
  <c r="F1802" i="1"/>
  <c r="E12" i="1"/>
  <c r="E22" i="1"/>
  <c r="E32" i="1"/>
  <c r="E42" i="1"/>
  <c r="E52" i="1"/>
  <c r="E62" i="1"/>
  <c r="E72" i="1"/>
  <c r="E82" i="1"/>
  <c r="E92" i="1"/>
  <c r="E102" i="1"/>
  <c r="E112" i="1"/>
  <c r="E122" i="1"/>
  <c r="E132" i="1"/>
  <c r="E142" i="1"/>
  <c r="E152" i="1"/>
  <c r="E162" i="1"/>
  <c r="E172" i="1"/>
  <c r="E182" i="1"/>
  <c r="E192" i="1"/>
  <c r="E202" i="1"/>
  <c r="E212" i="1"/>
  <c r="E222" i="1"/>
  <c r="E232" i="1"/>
  <c r="E242" i="1"/>
  <c r="E252" i="1"/>
  <c r="E262" i="1"/>
  <c r="E272" i="1"/>
  <c r="E282" i="1"/>
  <c r="E292" i="1"/>
  <c r="E302" i="1"/>
  <c r="E312" i="1"/>
  <c r="E322" i="1"/>
  <c r="E332" i="1"/>
  <c r="E342" i="1"/>
  <c r="E352" i="1"/>
  <c r="E362" i="1"/>
  <c r="E372" i="1"/>
  <c r="E382" i="1"/>
  <c r="E392" i="1"/>
  <c r="E402" i="1"/>
  <c r="E412" i="1"/>
  <c r="E422" i="1"/>
  <c r="E432" i="1"/>
  <c r="E442" i="1"/>
  <c r="E452" i="1"/>
  <c r="E462" i="1"/>
  <c r="E472" i="1"/>
  <c r="E482" i="1"/>
  <c r="E492" i="1"/>
  <c r="E502" i="1"/>
  <c r="E512" i="1"/>
  <c r="E522" i="1"/>
  <c r="E532" i="1"/>
  <c r="E542" i="1"/>
  <c r="E552" i="1"/>
  <c r="E562" i="1"/>
  <c r="E572" i="1"/>
  <c r="E582" i="1"/>
  <c r="E592" i="1"/>
  <c r="E602" i="1"/>
  <c r="E612" i="1"/>
  <c r="E622" i="1"/>
  <c r="E632" i="1"/>
  <c r="E642" i="1"/>
  <c r="E652" i="1"/>
  <c r="E662" i="1"/>
  <c r="E672" i="1"/>
  <c r="E682" i="1"/>
  <c r="E692" i="1"/>
  <c r="E702" i="1"/>
  <c r="E712" i="1"/>
  <c r="E722" i="1"/>
  <c r="E732" i="1"/>
  <c r="E742" i="1"/>
  <c r="E752" i="1"/>
  <c r="E762" i="1"/>
  <c r="E772" i="1"/>
  <c r="E782" i="1"/>
  <c r="E792" i="1"/>
  <c r="E802" i="1"/>
  <c r="E812" i="1"/>
  <c r="E822" i="1"/>
  <c r="E832" i="1"/>
  <c r="E842" i="1"/>
  <c r="E852" i="1"/>
  <c r="E862" i="1"/>
  <c r="E872" i="1"/>
  <c r="E882" i="1"/>
  <c r="E892" i="1"/>
  <c r="E902" i="1"/>
  <c r="E912" i="1"/>
  <c r="E922" i="1"/>
  <c r="E932" i="1"/>
  <c r="E942" i="1"/>
  <c r="E952" i="1"/>
  <c r="E962" i="1"/>
  <c r="E972" i="1"/>
  <c r="E982" i="1"/>
  <c r="E992" i="1"/>
  <c r="E1002" i="1"/>
  <c r="E1012" i="1"/>
  <c r="E1022" i="1"/>
  <c r="E1032" i="1"/>
  <c r="E1042" i="1"/>
  <c r="E1052" i="1"/>
  <c r="E1062" i="1"/>
  <c r="E1072" i="1"/>
  <c r="E1082" i="1"/>
  <c r="E1092" i="1"/>
  <c r="E1102" i="1"/>
  <c r="E1112" i="1"/>
  <c r="E1122" i="1"/>
  <c r="E1132" i="1"/>
  <c r="E1142" i="1"/>
  <c r="E1152" i="1"/>
  <c r="E1162" i="1"/>
  <c r="E1172" i="1"/>
  <c r="E1182" i="1"/>
  <c r="E1192" i="1"/>
  <c r="E1202" i="1"/>
  <c r="E1212" i="1"/>
  <c r="E1222" i="1"/>
  <c r="E1232" i="1"/>
  <c r="E1242" i="1"/>
  <c r="E1252" i="1"/>
  <c r="E1262" i="1"/>
  <c r="E1272" i="1"/>
  <c r="E1282" i="1"/>
  <c r="E1292" i="1"/>
  <c r="E1302" i="1"/>
  <c r="E1312" i="1"/>
  <c r="E1322" i="1"/>
  <c r="E1332" i="1"/>
  <c r="E1342" i="1"/>
  <c r="E1352" i="1"/>
  <c r="E1362" i="1"/>
  <c r="E1372" i="1"/>
  <c r="E1382" i="1"/>
  <c r="E1392" i="1"/>
  <c r="E1402" i="1"/>
  <c r="E1412" i="1"/>
  <c r="E1422" i="1"/>
  <c r="E1432" i="1"/>
  <c r="E1442" i="1"/>
  <c r="E1452" i="1"/>
  <c r="E1462" i="1"/>
  <c r="E1472" i="1"/>
  <c r="E1482" i="1"/>
  <c r="E1492" i="1"/>
  <c r="E1502" i="1"/>
  <c r="E1512" i="1"/>
  <c r="E1522" i="1"/>
  <c r="E1532" i="1"/>
  <c r="E1542" i="1"/>
  <c r="E1552" i="1"/>
  <c r="E1562" i="1"/>
  <c r="E1572" i="1"/>
  <c r="E1582" i="1"/>
  <c r="E1592" i="1"/>
  <c r="E1602" i="1"/>
  <c r="E1612" i="1"/>
  <c r="E1622" i="1"/>
  <c r="E1632" i="1"/>
  <c r="E1642" i="1"/>
  <c r="E1652" i="1"/>
  <c r="E1662" i="1"/>
  <c r="E1672" i="1"/>
  <c r="E1682" i="1"/>
  <c r="E1692" i="1"/>
  <c r="E1702" i="1"/>
  <c r="E1712" i="1"/>
  <c r="E1722" i="1"/>
  <c r="E1732" i="1"/>
  <c r="E1742" i="1"/>
  <c r="E1752" i="1"/>
  <c r="E1762" i="1"/>
  <c r="E1772" i="1"/>
  <c r="E1782" i="1"/>
  <c r="E1792" i="1"/>
  <c r="E1802" i="1"/>
  <c r="D12" i="1"/>
  <c r="D22" i="1"/>
  <c r="D32" i="1"/>
  <c r="D42" i="1"/>
  <c r="D52" i="1"/>
  <c r="D62" i="1"/>
  <c r="D72" i="1"/>
  <c r="D82" i="1"/>
  <c r="D92" i="1"/>
  <c r="D102" i="1"/>
  <c r="D112" i="1"/>
  <c r="D122" i="1"/>
  <c r="D132" i="1"/>
  <c r="D142" i="1"/>
  <c r="D152" i="1"/>
  <c r="D162" i="1"/>
  <c r="D172" i="1"/>
  <c r="D182" i="1"/>
  <c r="D192" i="1"/>
  <c r="D202" i="1"/>
  <c r="D212" i="1"/>
  <c r="D222" i="1"/>
  <c r="D232" i="1"/>
  <c r="D242" i="1"/>
  <c r="D252" i="1"/>
  <c r="D262" i="1"/>
  <c r="D272" i="1"/>
  <c r="D282" i="1"/>
  <c r="D292" i="1"/>
  <c r="D302" i="1"/>
  <c r="D312" i="1"/>
  <c r="D322" i="1"/>
  <c r="D332" i="1"/>
  <c r="D342" i="1"/>
  <c r="D352" i="1"/>
  <c r="D362" i="1"/>
  <c r="D372" i="1"/>
  <c r="D382" i="1"/>
  <c r="D392" i="1"/>
  <c r="D402" i="1"/>
  <c r="D412" i="1"/>
  <c r="D422" i="1"/>
  <c r="D432" i="1"/>
  <c r="D442" i="1"/>
  <c r="D452" i="1"/>
  <c r="D462" i="1"/>
  <c r="D472" i="1"/>
  <c r="D482" i="1"/>
  <c r="D492" i="1"/>
  <c r="D502" i="1"/>
  <c r="D512" i="1"/>
  <c r="D522" i="1"/>
  <c r="D532" i="1"/>
  <c r="D542" i="1"/>
  <c r="D552" i="1"/>
  <c r="D562" i="1"/>
  <c r="D572" i="1"/>
  <c r="D582" i="1"/>
  <c r="D592" i="1"/>
  <c r="D602" i="1"/>
  <c r="D612" i="1"/>
  <c r="D622" i="1"/>
  <c r="D632" i="1"/>
  <c r="D642" i="1"/>
  <c r="G1181" i="1"/>
  <c r="G1281" i="1"/>
  <c r="G1381" i="1"/>
  <c r="G1481" i="1"/>
  <c r="G1581" i="1"/>
  <c r="G1681" i="1"/>
  <c r="G1781" i="1"/>
  <c r="F81" i="1"/>
  <c r="F161" i="1"/>
  <c r="F211" i="1"/>
  <c r="F261" i="1"/>
  <c r="F311" i="1"/>
  <c r="F344" i="1"/>
  <c r="F381" i="1"/>
  <c r="F412" i="1"/>
  <c r="F444" i="1"/>
  <c r="F481" i="1"/>
  <c r="F512" i="1"/>
  <c r="F544" i="1"/>
  <c r="F581" i="1"/>
  <c r="F611" i="1"/>
  <c r="F634" i="1"/>
  <c r="F661" i="1"/>
  <c r="F684" i="1"/>
  <c r="F711" i="1"/>
  <c r="F734" i="1"/>
  <c r="F761" i="1"/>
  <c r="F781" i="1"/>
  <c r="F801" i="1"/>
  <c r="F821" i="1"/>
  <c r="F837" i="1"/>
  <c r="F853" i="1"/>
  <c r="F865" i="1"/>
  <c r="F878" i="1"/>
  <c r="F891" i="1"/>
  <c r="F903" i="1"/>
  <c r="F915" i="1"/>
  <c r="F928" i="1"/>
  <c r="F941" i="1"/>
  <c r="F953" i="1"/>
  <c r="F965" i="1"/>
  <c r="F978" i="1"/>
  <c r="F991" i="1"/>
  <c r="F1003" i="1"/>
  <c r="F1015" i="1"/>
  <c r="F1028" i="1"/>
  <c r="F1039" i="1"/>
  <c r="F1050" i="1"/>
  <c r="F1061" i="1"/>
  <c r="F1072" i="1"/>
  <c r="F1083" i="1"/>
  <c r="F1094" i="1"/>
  <c r="F1105" i="1"/>
  <c r="F1117" i="1"/>
  <c r="F1128" i="1"/>
  <c r="F1139" i="1"/>
  <c r="F1150" i="1"/>
  <c r="F1161" i="1"/>
  <c r="F1172" i="1"/>
  <c r="F1183" i="1"/>
  <c r="F1194" i="1"/>
  <c r="F1205" i="1"/>
  <c r="F1217" i="1"/>
  <c r="F1228" i="1"/>
  <c r="F1239" i="1"/>
  <c r="F1250" i="1"/>
  <c r="F1261" i="1"/>
  <c r="F1272" i="1"/>
  <c r="F1283" i="1"/>
  <c r="F1293" i="1"/>
  <c r="F1303" i="1"/>
  <c r="F1313" i="1"/>
  <c r="F1323" i="1"/>
  <c r="F1333" i="1"/>
  <c r="F1343" i="1"/>
  <c r="F1353" i="1"/>
  <c r="F1363" i="1"/>
  <c r="F1373" i="1"/>
  <c r="F1383" i="1"/>
  <c r="F1393" i="1"/>
  <c r="F1403" i="1"/>
  <c r="F1413" i="1"/>
  <c r="F1423" i="1"/>
  <c r="F1433" i="1"/>
  <c r="F1443" i="1"/>
  <c r="F1453" i="1"/>
  <c r="F1463" i="1"/>
  <c r="F1473" i="1"/>
  <c r="F1483" i="1"/>
  <c r="F1493" i="1"/>
  <c r="F1503" i="1"/>
  <c r="F1513" i="1"/>
  <c r="F1523" i="1"/>
  <c r="F1533" i="1"/>
  <c r="F1543" i="1"/>
  <c r="F1553" i="1"/>
  <c r="F1563" i="1"/>
  <c r="F1573" i="1"/>
  <c r="F1583" i="1"/>
  <c r="F1593" i="1"/>
  <c r="F1603" i="1"/>
  <c r="F1613" i="1"/>
  <c r="F1623" i="1"/>
  <c r="F1633" i="1"/>
  <c r="F1643" i="1"/>
  <c r="F1653" i="1"/>
  <c r="F1663" i="1"/>
  <c r="F1673" i="1"/>
  <c r="F1683" i="1"/>
  <c r="F1693" i="1"/>
  <c r="F1703" i="1"/>
  <c r="F1713" i="1"/>
  <c r="F1723" i="1"/>
  <c r="F1733" i="1"/>
  <c r="F1743" i="1"/>
  <c r="F1753" i="1"/>
  <c r="F1763" i="1"/>
  <c r="F1773" i="1"/>
  <c r="F1783" i="1"/>
  <c r="F1793" i="1"/>
  <c r="E3" i="1"/>
  <c r="E13" i="1"/>
  <c r="E23" i="1"/>
  <c r="E33" i="1"/>
  <c r="E43" i="1"/>
  <c r="E53" i="1"/>
  <c r="E63" i="1"/>
  <c r="E73" i="1"/>
  <c r="E83" i="1"/>
  <c r="E93" i="1"/>
  <c r="E103" i="1"/>
  <c r="E113" i="1"/>
  <c r="E123" i="1"/>
  <c r="E133" i="1"/>
  <c r="E143" i="1"/>
  <c r="E153" i="1"/>
  <c r="E163" i="1"/>
  <c r="E173" i="1"/>
  <c r="E183" i="1"/>
  <c r="E193" i="1"/>
  <c r="E203" i="1"/>
  <c r="E213" i="1"/>
  <c r="E223" i="1"/>
  <c r="E233" i="1"/>
  <c r="E243" i="1"/>
  <c r="E253" i="1"/>
  <c r="E263" i="1"/>
  <c r="E273" i="1"/>
  <c r="E283" i="1"/>
  <c r="E293" i="1"/>
  <c r="E303" i="1"/>
  <c r="E313" i="1"/>
  <c r="E323" i="1"/>
  <c r="E333" i="1"/>
  <c r="E343" i="1"/>
  <c r="E353" i="1"/>
  <c r="E363" i="1"/>
  <c r="E373" i="1"/>
  <c r="E383" i="1"/>
  <c r="E393" i="1"/>
  <c r="E403" i="1"/>
  <c r="E413" i="1"/>
  <c r="E423" i="1"/>
  <c r="E433" i="1"/>
  <c r="E443" i="1"/>
  <c r="E453" i="1"/>
  <c r="E463" i="1"/>
  <c r="E473" i="1"/>
  <c r="E483" i="1"/>
  <c r="E493" i="1"/>
  <c r="E503" i="1"/>
  <c r="E513" i="1"/>
  <c r="E523" i="1"/>
  <c r="E533" i="1"/>
  <c r="E543" i="1"/>
  <c r="E553" i="1"/>
  <c r="E563" i="1"/>
  <c r="E573" i="1"/>
  <c r="E583" i="1"/>
  <c r="E593" i="1"/>
  <c r="E603" i="1"/>
  <c r="E613" i="1"/>
  <c r="E623" i="1"/>
  <c r="E633" i="1"/>
  <c r="E643" i="1"/>
  <c r="E653" i="1"/>
  <c r="E663" i="1"/>
  <c r="E673" i="1"/>
  <c r="E683" i="1"/>
  <c r="E693" i="1"/>
  <c r="E703" i="1"/>
  <c r="E713" i="1"/>
  <c r="E723" i="1"/>
  <c r="E733" i="1"/>
  <c r="E743" i="1"/>
  <c r="E753" i="1"/>
  <c r="E763" i="1"/>
  <c r="E773" i="1"/>
  <c r="E783" i="1"/>
  <c r="E793" i="1"/>
  <c r="E803" i="1"/>
  <c r="E813" i="1"/>
  <c r="E823" i="1"/>
  <c r="E833" i="1"/>
  <c r="E843" i="1"/>
  <c r="E853" i="1"/>
  <c r="E863" i="1"/>
  <c r="E873" i="1"/>
  <c r="E883" i="1"/>
  <c r="E893" i="1"/>
  <c r="E903" i="1"/>
  <c r="E913" i="1"/>
  <c r="E923" i="1"/>
  <c r="E933" i="1"/>
  <c r="E943" i="1"/>
  <c r="E953" i="1"/>
  <c r="E963" i="1"/>
  <c r="E973" i="1"/>
  <c r="E983" i="1"/>
  <c r="E993" i="1"/>
  <c r="E1003" i="1"/>
  <c r="E1013" i="1"/>
  <c r="E1023" i="1"/>
  <c r="E1033" i="1"/>
  <c r="E1043" i="1"/>
  <c r="E1053" i="1"/>
  <c r="E1063" i="1"/>
  <c r="E1073" i="1"/>
  <c r="E1083" i="1"/>
  <c r="E1093" i="1"/>
  <c r="E1103" i="1"/>
  <c r="E1113" i="1"/>
  <c r="E1123" i="1"/>
  <c r="E1133" i="1"/>
  <c r="E1143" i="1"/>
  <c r="E1153" i="1"/>
  <c r="E1163" i="1"/>
  <c r="E1173" i="1"/>
  <c r="E1183" i="1"/>
  <c r="E1193" i="1"/>
  <c r="E1203" i="1"/>
  <c r="E1213" i="1"/>
  <c r="E1223" i="1"/>
  <c r="E1233" i="1"/>
  <c r="E1243" i="1"/>
  <c r="E1253" i="1"/>
  <c r="E1263" i="1"/>
  <c r="E1273" i="1"/>
  <c r="E1283" i="1"/>
  <c r="E1293" i="1"/>
  <c r="E1303" i="1"/>
  <c r="E1313" i="1"/>
  <c r="E1323" i="1"/>
  <c r="E1333" i="1"/>
  <c r="E1343" i="1"/>
  <c r="E1353" i="1"/>
  <c r="E1363" i="1"/>
  <c r="E1373" i="1"/>
  <c r="E1383" i="1"/>
  <c r="E1393" i="1"/>
  <c r="E1403" i="1"/>
  <c r="E1413" i="1"/>
  <c r="E1423" i="1"/>
  <c r="E1433" i="1"/>
  <c r="E1443" i="1"/>
  <c r="E1453" i="1"/>
  <c r="E1463" i="1"/>
  <c r="E1473" i="1"/>
  <c r="E1483" i="1"/>
  <c r="E1493" i="1"/>
  <c r="E1503" i="1"/>
  <c r="E1513" i="1"/>
  <c r="E1523" i="1"/>
  <c r="E1533" i="1"/>
  <c r="E1543" i="1"/>
  <c r="E1553" i="1"/>
  <c r="E1563" i="1"/>
  <c r="E1573" i="1"/>
  <c r="E1583" i="1"/>
  <c r="E1593" i="1"/>
  <c r="E1603" i="1"/>
  <c r="E1613" i="1"/>
  <c r="E1623" i="1"/>
  <c r="E1633" i="1"/>
  <c r="E1643" i="1"/>
  <c r="E1653" i="1"/>
  <c r="E1663" i="1"/>
  <c r="E1673" i="1"/>
  <c r="E1683" i="1"/>
  <c r="E1693" i="1"/>
  <c r="E1703" i="1"/>
  <c r="E1713" i="1"/>
  <c r="E1723" i="1"/>
  <c r="E1733" i="1"/>
  <c r="E1743" i="1"/>
  <c r="E1753" i="1"/>
  <c r="E1763" i="1"/>
  <c r="E1773" i="1"/>
  <c r="E1783" i="1"/>
  <c r="E1793" i="1"/>
  <c r="D3" i="1"/>
  <c r="D13" i="1"/>
  <c r="D23" i="1"/>
  <c r="D33" i="1"/>
  <c r="D43" i="1"/>
  <c r="D53" i="1"/>
  <c r="D63" i="1"/>
  <c r="D73" i="1"/>
  <c r="D83" i="1"/>
  <c r="D93" i="1"/>
  <c r="D103" i="1"/>
  <c r="D113" i="1"/>
  <c r="D123" i="1"/>
  <c r="D133" i="1"/>
  <c r="D143" i="1"/>
  <c r="D153" i="1"/>
  <c r="D163" i="1"/>
  <c r="D173" i="1"/>
  <c r="D183" i="1"/>
  <c r="D193" i="1"/>
  <c r="D203" i="1"/>
  <c r="D213" i="1"/>
  <c r="D223" i="1"/>
  <c r="D233" i="1"/>
  <c r="D243" i="1"/>
  <c r="D253" i="1"/>
  <c r="D263" i="1"/>
  <c r="D273" i="1"/>
  <c r="D283" i="1"/>
  <c r="D293" i="1"/>
  <c r="D303" i="1"/>
  <c r="D313" i="1"/>
  <c r="D323" i="1"/>
  <c r="D333" i="1"/>
  <c r="D343" i="1"/>
  <c r="D353" i="1"/>
  <c r="D363" i="1"/>
  <c r="D373" i="1"/>
  <c r="D383" i="1"/>
  <c r="D393" i="1"/>
  <c r="D403" i="1"/>
  <c r="D413" i="1"/>
  <c r="D423" i="1"/>
  <c r="D433" i="1"/>
  <c r="D443" i="1"/>
  <c r="D453" i="1"/>
  <c r="D463" i="1"/>
  <c r="D473" i="1"/>
  <c r="D483" i="1"/>
  <c r="D493" i="1"/>
  <c r="D503" i="1"/>
  <c r="D513" i="1"/>
  <c r="D523" i="1"/>
  <c r="D533" i="1"/>
  <c r="D543" i="1"/>
  <c r="D553" i="1"/>
  <c r="D563" i="1"/>
  <c r="D573" i="1"/>
  <c r="D583" i="1"/>
  <c r="D593" i="1"/>
  <c r="D603" i="1"/>
  <c r="D613" i="1"/>
  <c r="D623" i="1"/>
  <c r="D633" i="1"/>
  <c r="D643" i="1"/>
  <c r="D653" i="1"/>
  <c r="D663" i="1"/>
  <c r="D673" i="1"/>
  <c r="D683" i="1"/>
  <c r="D693" i="1"/>
  <c r="D703" i="1"/>
  <c r="D713" i="1"/>
  <c r="D723" i="1"/>
  <c r="D733" i="1"/>
  <c r="D743" i="1"/>
  <c r="D753" i="1"/>
  <c r="D763" i="1"/>
  <c r="D773" i="1"/>
  <c r="D783" i="1"/>
  <c r="D793" i="1"/>
  <c r="D803" i="1"/>
  <c r="D813" i="1"/>
  <c r="D823" i="1"/>
  <c r="D833" i="1"/>
  <c r="D843" i="1"/>
  <c r="D853" i="1"/>
  <c r="D863" i="1"/>
  <c r="D873" i="1"/>
  <c r="D883" i="1"/>
  <c r="D893" i="1"/>
  <c r="D903" i="1"/>
  <c r="D913" i="1"/>
  <c r="D923" i="1"/>
  <c r="D933" i="1"/>
  <c r="D943" i="1"/>
  <c r="D953" i="1"/>
  <c r="D963" i="1"/>
  <c r="D973" i="1"/>
  <c r="D983" i="1"/>
  <c r="D993" i="1"/>
  <c r="D1003" i="1"/>
  <c r="D1013" i="1"/>
  <c r="D1023" i="1"/>
  <c r="D1033" i="1"/>
  <c r="D1043" i="1"/>
  <c r="D1053" i="1"/>
  <c r="D1063" i="1"/>
  <c r="D1073" i="1"/>
  <c r="D1083" i="1"/>
  <c r="D1093" i="1"/>
  <c r="D1103" i="1"/>
  <c r="D1113" i="1"/>
  <c r="D1123" i="1"/>
  <c r="D1133" i="1"/>
  <c r="D1143" i="1"/>
  <c r="D1153" i="1"/>
  <c r="D1163" i="1"/>
  <c r="D1173" i="1"/>
  <c r="D1183" i="1"/>
  <c r="D1193" i="1"/>
  <c r="D1203" i="1"/>
  <c r="D1213" i="1"/>
  <c r="D1223" i="1"/>
  <c r="D1233" i="1"/>
  <c r="G1191" i="1"/>
  <c r="G1291" i="1"/>
  <c r="G1391" i="1"/>
  <c r="G1491" i="1"/>
  <c r="G1591" i="1"/>
  <c r="G1691" i="1"/>
  <c r="G1791" i="1"/>
  <c r="F91" i="1"/>
  <c r="F164" i="1"/>
  <c r="F214" i="1"/>
  <c r="F264" i="1"/>
  <c r="F314" i="1"/>
  <c r="F351" i="1"/>
  <c r="F382" i="1"/>
  <c r="F414" i="1"/>
  <c r="F451" i="1"/>
  <c r="F482" i="1"/>
  <c r="F514" i="1"/>
  <c r="F551" i="1"/>
  <c r="F582" i="1"/>
  <c r="F612" i="1"/>
  <c r="F638" i="1"/>
  <c r="F662" i="1"/>
  <c r="F688" i="1"/>
  <c r="F712" i="1"/>
  <c r="F738" i="1"/>
  <c r="F762" i="1"/>
  <c r="F782" i="1"/>
  <c r="F802" i="1"/>
  <c r="F822" i="1"/>
  <c r="F838" i="1"/>
  <c r="F854" i="1"/>
  <c r="F867" i="1"/>
  <c r="F880" i="1"/>
  <c r="F892" i="1"/>
  <c r="F904" i="1"/>
  <c r="F917" i="1"/>
  <c r="F930" i="1"/>
  <c r="F942" i="1"/>
  <c r="F954" i="1"/>
  <c r="F967" i="1"/>
  <c r="F980" i="1"/>
  <c r="F992" i="1"/>
  <c r="F1004" i="1"/>
  <c r="F1017" i="1"/>
  <c r="F1029" i="1"/>
  <c r="F1040" i="1"/>
  <c r="F1051" i="1"/>
  <c r="F1062" i="1"/>
  <c r="F1073" i="1"/>
  <c r="F1084" i="1"/>
  <c r="F1095" i="1"/>
  <c r="F1107" i="1"/>
  <c r="F1118" i="1"/>
  <c r="F1129" i="1"/>
  <c r="F1140" i="1"/>
  <c r="F1151" i="1"/>
  <c r="F1162" i="1"/>
  <c r="F1173" i="1"/>
  <c r="F1184" i="1"/>
  <c r="F1195" i="1"/>
  <c r="F1207" i="1"/>
  <c r="F1218" i="1"/>
  <c r="F1229" i="1"/>
  <c r="F1240" i="1"/>
  <c r="F1251" i="1"/>
  <c r="F1262" i="1"/>
  <c r="F1273" i="1"/>
  <c r="F1284" i="1"/>
  <c r="F1294" i="1"/>
  <c r="F1304" i="1"/>
  <c r="F1314" i="1"/>
  <c r="F1324" i="1"/>
  <c r="F1334" i="1"/>
  <c r="F1344" i="1"/>
  <c r="F1354" i="1"/>
  <c r="F1364" i="1"/>
  <c r="F1374" i="1"/>
  <c r="F1384" i="1"/>
  <c r="F1394" i="1"/>
  <c r="F1404" i="1"/>
  <c r="F1414" i="1"/>
  <c r="F1424" i="1"/>
  <c r="F1434" i="1"/>
  <c r="F1444" i="1"/>
  <c r="F1454" i="1"/>
  <c r="F1464" i="1"/>
  <c r="F1474" i="1"/>
  <c r="F1484" i="1"/>
  <c r="F1494" i="1"/>
  <c r="F1504" i="1"/>
  <c r="F1514" i="1"/>
  <c r="F1524" i="1"/>
  <c r="F1534" i="1"/>
  <c r="F1544" i="1"/>
  <c r="F1554" i="1"/>
  <c r="F1564" i="1"/>
  <c r="F1574" i="1"/>
  <c r="F1584" i="1"/>
  <c r="F1594" i="1"/>
  <c r="F1604" i="1"/>
  <c r="F1614" i="1"/>
  <c r="F1624" i="1"/>
  <c r="F1634" i="1"/>
  <c r="F1644" i="1"/>
  <c r="F1654" i="1"/>
  <c r="F1664" i="1"/>
  <c r="F1674" i="1"/>
  <c r="F1684" i="1"/>
  <c r="F1694" i="1"/>
  <c r="F1704" i="1"/>
  <c r="F1714" i="1"/>
  <c r="F1724" i="1"/>
  <c r="F1734" i="1"/>
  <c r="F1744" i="1"/>
  <c r="F1754" i="1"/>
  <c r="F1764" i="1"/>
  <c r="F1774" i="1"/>
  <c r="F1784" i="1"/>
  <c r="F1794" i="1"/>
  <c r="E4" i="1"/>
  <c r="E14" i="1"/>
  <c r="E24" i="1"/>
  <c r="E34" i="1"/>
  <c r="E44" i="1"/>
  <c r="E54" i="1"/>
  <c r="E64" i="1"/>
  <c r="E74" i="1"/>
  <c r="E84" i="1"/>
  <c r="E94" i="1"/>
  <c r="E104" i="1"/>
  <c r="E114" i="1"/>
  <c r="E124" i="1"/>
  <c r="E134" i="1"/>
  <c r="E144" i="1"/>
  <c r="E154" i="1"/>
  <c r="E164" i="1"/>
  <c r="E174" i="1"/>
  <c r="E184" i="1"/>
  <c r="E194" i="1"/>
  <c r="E204" i="1"/>
  <c r="E214" i="1"/>
  <c r="E224" i="1"/>
  <c r="E234" i="1"/>
  <c r="E244" i="1"/>
  <c r="E254" i="1"/>
  <c r="E264" i="1"/>
  <c r="E274" i="1"/>
  <c r="E284" i="1"/>
  <c r="E294" i="1"/>
  <c r="E304" i="1"/>
  <c r="E314" i="1"/>
  <c r="E324" i="1"/>
  <c r="E334" i="1"/>
  <c r="E344" i="1"/>
  <c r="E354" i="1"/>
  <c r="E364" i="1"/>
  <c r="E374" i="1"/>
  <c r="E384" i="1"/>
  <c r="E394" i="1"/>
  <c r="E404" i="1"/>
  <c r="E414" i="1"/>
  <c r="E424" i="1"/>
  <c r="E434" i="1"/>
  <c r="E444" i="1"/>
  <c r="E454" i="1"/>
  <c r="E464" i="1"/>
  <c r="E474" i="1"/>
  <c r="E484" i="1"/>
  <c r="E494" i="1"/>
  <c r="E504" i="1"/>
  <c r="E514" i="1"/>
  <c r="E524" i="1"/>
  <c r="E534" i="1"/>
  <c r="E544" i="1"/>
  <c r="E554" i="1"/>
  <c r="E564" i="1"/>
  <c r="E574" i="1"/>
  <c r="E584" i="1"/>
  <c r="E594" i="1"/>
  <c r="E604" i="1"/>
  <c r="E614" i="1"/>
  <c r="E624" i="1"/>
  <c r="E634" i="1"/>
  <c r="E644" i="1"/>
  <c r="E654" i="1"/>
  <c r="E664" i="1"/>
  <c r="E674" i="1"/>
  <c r="E684" i="1"/>
  <c r="E694" i="1"/>
  <c r="E704" i="1"/>
  <c r="E714" i="1"/>
  <c r="E724" i="1"/>
  <c r="E734" i="1"/>
  <c r="E744" i="1"/>
  <c r="E754" i="1"/>
  <c r="E764" i="1"/>
  <c r="E774" i="1"/>
  <c r="E784" i="1"/>
  <c r="E794" i="1"/>
  <c r="E804" i="1"/>
  <c r="E814" i="1"/>
  <c r="E824" i="1"/>
  <c r="E834" i="1"/>
  <c r="E844" i="1"/>
  <c r="E854" i="1"/>
  <c r="E864" i="1"/>
  <c r="E874" i="1"/>
  <c r="E884" i="1"/>
  <c r="E894" i="1"/>
  <c r="E904" i="1"/>
  <c r="E914" i="1"/>
  <c r="E924" i="1"/>
  <c r="E934" i="1"/>
  <c r="E944" i="1"/>
  <c r="E954" i="1"/>
  <c r="E964" i="1"/>
  <c r="E974" i="1"/>
  <c r="E984" i="1"/>
  <c r="E994" i="1"/>
  <c r="E1004" i="1"/>
  <c r="E1014" i="1"/>
  <c r="E1024" i="1"/>
  <c r="E1034" i="1"/>
  <c r="E1044" i="1"/>
  <c r="E1054" i="1"/>
  <c r="E1064" i="1"/>
  <c r="E1074" i="1"/>
  <c r="E1084" i="1"/>
  <c r="E1094" i="1"/>
  <c r="E1104" i="1"/>
  <c r="E1114" i="1"/>
  <c r="E1124" i="1"/>
  <c r="E1134" i="1"/>
  <c r="E1144" i="1"/>
  <c r="E1154" i="1"/>
  <c r="E1164" i="1"/>
  <c r="E1174" i="1"/>
  <c r="E1184" i="1"/>
  <c r="E1194" i="1"/>
  <c r="E1204" i="1"/>
  <c r="E1214" i="1"/>
  <c r="E1224" i="1"/>
  <c r="E1234" i="1"/>
  <c r="E1244" i="1"/>
  <c r="E1254" i="1"/>
  <c r="E1264" i="1"/>
  <c r="E1274" i="1"/>
  <c r="E1284" i="1"/>
  <c r="E1294" i="1"/>
  <c r="E1304" i="1"/>
  <c r="E1314" i="1"/>
  <c r="E1324" i="1"/>
  <c r="E1334" i="1"/>
  <c r="E1344" i="1"/>
  <c r="E1354" i="1"/>
  <c r="E1364" i="1"/>
  <c r="E1374" i="1"/>
  <c r="E1384" i="1"/>
  <c r="E1394" i="1"/>
  <c r="E1404" i="1"/>
  <c r="E1414" i="1"/>
  <c r="E1424" i="1"/>
  <c r="E1434" i="1"/>
  <c r="E1444" i="1"/>
  <c r="E1454" i="1"/>
  <c r="E1464" i="1"/>
  <c r="E1474" i="1"/>
  <c r="E1484" i="1"/>
  <c r="E1494" i="1"/>
  <c r="E1504" i="1"/>
  <c r="E1514" i="1"/>
  <c r="E1524" i="1"/>
  <c r="E1534" i="1"/>
  <c r="E1544" i="1"/>
  <c r="E1554" i="1"/>
  <c r="E1564" i="1"/>
  <c r="E1574" i="1"/>
  <c r="E1584" i="1"/>
  <c r="E1594" i="1"/>
  <c r="E1604" i="1"/>
  <c r="E1614" i="1"/>
  <c r="E1624" i="1"/>
  <c r="E1634" i="1"/>
  <c r="E1644" i="1"/>
  <c r="E1654" i="1"/>
  <c r="E1664" i="1"/>
  <c r="E1674" i="1"/>
  <c r="E1684" i="1"/>
  <c r="E1694" i="1"/>
  <c r="E1704" i="1"/>
  <c r="E1714" i="1"/>
  <c r="E1724" i="1"/>
  <c r="E1734" i="1"/>
  <c r="E1744" i="1"/>
  <c r="E1754" i="1"/>
  <c r="E1764" i="1"/>
  <c r="E1774" i="1"/>
  <c r="E1784" i="1"/>
  <c r="E1794" i="1"/>
  <c r="D4" i="1"/>
  <c r="D14" i="1"/>
  <c r="D24" i="1"/>
  <c r="D34" i="1"/>
  <c r="D44" i="1"/>
  <c r="D54" i="1"/>
  <c r="D64" i="1"/>
  <c r="D74" i="1"/>
  <c r="D84" i="1"/>
  <c r="D94" i="1"/>
  <c r="D104" i="1"/>
  <c r="D114" i="1"/>
  <c r="D124" i="1"/>
  <c r="D134" i="1"/>
  <c r="D144" i="1"/>
  <c r="D154" i="1"/>
  <c r="D164" i="1"/>
  <c r="D174" i="1"/>
  <c r="D184" i="1"/>
  <c r="D194" i="1"/>
  <c r="D204" i="1"/>
  <c r="D214" i="1"/>
  <c r="D224" i="1"/>
  <c r="D234" i="1"/>
  <c r="D244" i="1"/>
  <c r="D254" i="1"/>
  <c r="D264" i="1"/>
  <c r="D274" i="1"/>
  <c r="D284" i="1"/>
  <c r="D294" i="1"/>
  <c r="D304" i="1"/>
  <c r="D314" i="1"/>
  <c r="D324" i="1"/>
  <c r="D334" i="1"/>
  <c r="D344" i="1"/>
  <c r="D354" i="1"/>
  <c r="D364" i="1"/>
  <c r="D374" i="1"/>
  <c r="D384" i="1"/>
  <c r="D394" i="1"/>
  <c r="D404" i="1"/>
  <c r="D414" i="1"/>
  <c r="D424" i="1"/>
  <c r="D434" i="1"/>
  <c r="D444" i="1"/>
  <c r="D454" i="1"/>
  <c r="D464" i="1"/>
  <c r="D474" i="1"/>
  <c r="D484" i="1"/>
  <c r="D494" i="1"/>
  <c r="D504" i="1"/>
  <c r="D514" i="1"/>
  <c r="D524" i="1"/>
  <c r="D534" i="1"/>
  <c r="D544" i="1"/>
  <c r="D554" i="1"/>
  <c r="D564" i="1"/>
  <c r="D574" i="1"/>
  <c r="D584" i="1"/>
  <c r="D594" i="1"/>
  <c r="D604" i="1"/>
  <c r="D614" i="1"/>
  <c r="D624" i="1"/>
  <c r="D634" i="1"/>
  <c r="D644" i="1"/>
  <c r="D654" i="1"/>
  <c r="D664" i="1"/>
  <c r="D674" i="1"/>
  <c r="D684" i="1"/>
  <c r="D694" i="1"/>
  <c r="D704" i="1"/>
  <c r="D714" i="1"/>
  <c r="D724" i="1"/>
  <c r="D734" i="1"/>
  <c r="D744" i="1"/>
  <c r="D754" i="1"/>
  <c r="D764" i="1"/>
  <c r="D774" i="1"/>
  <c r="D784" i="1"/>
  <c r="D794" i="1"/>
  <c r="D804" i="1"/>
  <c r="D814" i="1"/>
  <c r="D824" i="1"/>
  <c r="D834" i="1"/>
  <c r="D844" i="1"/>
  <c r="D854" i="1"/>
  <c r="D864" i="1"/>
  <c r="D874" i="1"/>
  <c r="D884" i="1"/>
  <c r="D894" i="1"/>
  <c r="D904" i="1"/>
  <c r="D914" i="1"/>
  <c r="D924" i="1"/>
  <c r="D934" i="1"/>
  <c r="D944" i="1"/>
  <c r="D954" i="1"/>
  <c r="D964" i="1"/>
  <c r="D974" i="1"/>
  <c r="D984" i="1"/>
  <c r="D994" i="1"/>
  <c r="D1004" i="1"/>
  <c r="D1014" i="1"/>
  <c r="D1024" i="1"/>
  <c r="D1034" i="1"/>
  <c r="D1044" i="1"/>
  <c r="D1054" i="1"/>
  <c r="D1064" i="1"/>
  <c r="G1201" i="1"/>
  <c r="G1301" i="1"/>
  <c r="G1401" i="1"/>
  <c r="G1501" i="1"/>
  <c r="G1601" i="1"/>
  <c r="G1701" i="1"/>
  <c r="G1801" i="1"/>
  <c r="F101" i="1"/>
  <c r="F171" i="1"/>
  <c r="F221" i="1"/>
  <c r="F271" i="1"/>
  <c r="F321" i="1"/>
  <c r="F352" i="1"/>
  <c r="F384" i="1"/>
  <c r="F421" i="1"/>
  <c r="F452" i="1"/>
  <c r="F484" i="1"/>
  <c r="F521" i="1"/>
  <c r="F552" i="1"/>
  <c r="F584" i="1"/>
  <c r="F614" i="1"/>
  <c r="F641" i="1"/>
  <c r="F664" i="1"/>
  <c r="F691" i="1"/>
  <c r="F714" i="1"/>
  <c r="F741" i="1"/>
  <c r="F764" i="1"/>
  <c r="F784" i="1"/>
  <c r="F804" i="1"/>
  <c r="F824" i="1"/>
  <c r="F841" i="1"/>
  <c r="F855" i="1"/>
  <c r="F868" i="1"/>
  <c r="F881" i="1"/>
  <c r="F893" i="1"/>
  <c r="F905" i="1"/>
  <c r="F918" i="1"/>
  <c r="F931" i="1"/>
  <c r="F943" i="1"/>
  <c r="F955" i="1"/>
  <c r="F968" i="1"/>
  <c r="F981" i="1"/>
  <c r="F993" i="1"/>
  <c r="F1005" i="1"/>
  <c r="F1018" i="1"/>
  <c r="F1030" i="1"/>
  <c r="F1041" i="1"/>
  <c r="F1052" i="1"/>
  <c r="F1063" i="1"/>
  <c r="F1074" i="1"/>
  <c r="F1085" i="1"/>
  <c r="F1097" i="1"/>
  <c r="F1108" i="1"/>
  <c r="F1119" i="1"/>
  <c r="F1130" i="1"/>
  <c r="F1141" i="1"/>
  <c r="F1152" i="1"/>
  <c r="F1163" i="1"/>
  <c r="F1174" i="1"/>
  <c r="F1185" i="1"/>
  <c r="F1197" i="1"/>
  <c r="F1208" i="1"/>
  <c r="F1219" i="1"/>
  <c r="F1230" i="1"/>
  <c r="F1241" i="1"/>
  <c r="F1252" i="1"/>
  <c r="F1263" i="1"/>
  <c r="F1274" i="1"/>
  <c r="F1285" i="1"/>
  <c r="F1295" i="1"/>
  <c r="F1305" i="1"/>
  <c r="F1315" i="1"/>
  <c r="F1325" i="1"/>
  <c r="F1335" i="1"/>
  <c r="F1345" i="1"/>
  <c r="F1355" i="1"/>
  <c r="F1365" i="1"/>
  <c r="F1375" i="1"/>
  <c r="F1385" i="1"/>
  <c r="F1395" i="1"/>
  <c r="F1405" i="1"/>
  <c r="F1415" i="1"/>
  <c r="F1425" i="1"/>
  <c r="F1435" i="1"/>
  <c r="F1445" i="1"/>
  <c r="F1455" i="1"/>
  <c r="F1465" i="1"/>
  <c r="F1475" i="1"/>
  <c r="F1485" i="1"/>
  <c r="F1495" i="1"/>
  <c r="F1505" i="1"/>
  <c r="F1515" i="1"/>
  <c r="F1525" i="1"/>
  <c r="F1535" i="1"/>
  <c r="F1545" i="1"/>
  <c r="F1555" i="1"/>
  <c r="F1565" i="1"/>
  <c r="F1575" i="1"/>
  <c r="F1585" i="1"/>
  <c r="F1595" i="1"/>
  <c r="F1605" i="1"/>
  <c r="F1615" i="1"/>
  <c r="F1625" i="1"/>
  <c r="F1635" i="1"/>
  <c r="F1645" i="1"/>
  <c r="F1655" i="1"/>
  <c r="F1665" i="1"/>
  <c r="F1675" i="1"/>
  <c r="F1685" i="1"/>
  <c r="F1695" i="1"/>
  <c r="F1705" i="1"/>
  <c r="F1715" i="1"/>
  <c r="F1725" i="1"/>
  <c r="F1735" i="1"/>
  <c r="F1745" i="1"/>
  <c r="F1755" i="1"/>
  <c r="F1765" i="1"/>
  <c r="F1775" i="1"/>
  <c r="F1785" i="1"/>
  <c r="F1795" i="1"/>
  <c r="E5" i="1"/>
  <c r="E15" i="1"/>
  <c r="E25" i="1"/>
  <c r="E35" i="1"/>
  <c r="E45" i="1"/>
  <c r="E55" i="1"/>
  <c r="E65" i="1"/>
  <c r="E75" i="1"/>
  <c r="E85" i="1"/>
  <c r="E95" i="1"/>
  <c r="E105" i="1"/>
  <c r="E115" i="1"/>
  <c r="E125" i="1"/>
  <c r="E135" i="1"/>
  <c r="E145" i="1"/>
  <c r="E155" i="1"/>
  <c r="E165" i="1"/>
  <c r="E175" i="1"/>
  <c r="E185" i="1"/>
  <c r="E195" i="1"/>
  <c r="E205" i="1"/>
  <c r="E215" i="1"/>
  <c r="E225" i="1"/>
  <c r="E235" i="1"/>
  <c r="E245" i="1"/>
  <c r="E255" i="1"/>
  <c r="E265" i="1"/>
  <c r="E275" i="1"/>
  <c r="E285" i="1"/>
  <c r="E295" i="1"/>
  <c r="E305" i="1"/>
  <c r="E315" i="1"/>
  <c r="E325" i="1"/>
  <c r="E335" i="1"/>
  <c r="E345" i="1"/>
  <c r="E355" i="1"/>
  <c r="E365" i="1"/>
  <c r="E375" i="1"/>
  <c r="E385" i="1"/>
  <c r="E395" i="1"/>
  <c r="E405" i="1"/>
  <c r="E415" i="1"/>
  <c r="E425" i="1"/>
  <c r="E435" i="1"/>
  <c r="E445" i="1"/>
  <c r="E455" i="1"/>
  <c r="E465" i="1"/>
  <c r="E475" i="1"/>
  <c r="E485" i="1"/>
  <c r="E495" i="1"/>
  <c r="E505" i="1"/>
  <c r="E515" i="1"/>
  <c r="E525" i="1"/>
  <c r="E535" i="1"/>
  <c r="E545" i="1"/>
  <c r="E555" i="1"/>
  <c r="E565" i="1"/>
  <c r="E575" i="1"/>
  <c r="E585" i="1"/>
  <c r="E595" i="1"/>
  <c r="E605" i="1"/>
  <c r="E615" i="1"/>
  <c r="E625" i="1"/>
  <c r="E635" i="1"/>
  <c r="E645" i="1"/>
  <c r="E655" i="1"/>
  <c r="E665" i="1"/>
  <c r="E675" i="1"/>
  <c r="E685" i="1"/>
  <c r="E695" i="1"/>
  <c r="E705" i="1"/>
  <c r="E715" i="1"/>
  <c r="E725" i="1"/>
  <c r="E735" i="1"/>
  <c r="E745" i="1"/>
  <c r="E755" i="1"/>
  <c r="E765" i="1"/>
  <c r="E775" i="1"/>
  <c r="E785" i="1"/>
  <c r="E795" i="1"/>
  <c r="E805" i="1"/>
  <c r="E815" i="1"/>
  <c r="E825" i="1"/>
  <c r="E835" i="1"/>
  <c r="E845" i="1"/>
  <c r="E855" i="1"/>
  <c r="E865" i="1"/>
  <c r="E875" i="1"/>
  <c r="E885" i="1"/>
  <c r="E895" i="1"/>
  <c r="E905" i="1"/>
  <c r="E915" i="1"/>
  <c r="E925" i="1"/>
  <c r="E935" i="1"/>
  <c r="E945" i="1"/>
  <c r="E955" i="1"/>
  <c r="E965" i="1"/>
  <c r="E975" i="1"/>
  <c r="E985" i="1"/>
  <c r="E995" i="1"/>
  <c r="E1005" i="1"/>
  <c r="E1015" i="1"/>
  <c r="E1025" i="1"/>
  <c r="E1035" i="1"/>
  <c r="E1045" i="1"/>
  <c r="E1055" i="1"/>
  <c r="E1065" i="1"/>
  <c r="E1075" i="1"/>
  <c r="E1085" i="1"/>
  <c r="E1095" i="1"/>
  <c r="E1105" i="1"/>
  <c r="E1115" i="1"/>
  <c r="E1125" i="1"/>
  <c r="E1135" i="1"/>
  <c r="E1145" i="1"/>
  <c r="E1155" i="1"/>
  <c r="E1165" i="1"/>
  <c r="E1175" i="1"/>
  <c r="E1185" i="1"/>
  <c r="E1195" i="1"/>
  <c r="E1205" i="1"/>
  <c r="E1215" i="1"/>
  <c r="E1225" i="1"/>
  <c r="E1235" i="1"/>
  <c r="E1245" i="1"/>
  <c r="E1255" i="1"/>
  <c r="E1265" i="1"/>
  <c r="E1275" i="1"/>
  <c r="E1285" i="1"/>
  <c r="E1295" i="1"/>
  <c r="E1305" i="1"/>
  <c r="E1315" i="1"/>
  <c r="E1325" i="1"/>
  <c r="E1335" i="1"/>
  <c r="E1345" i="1"/>
  <c r="E1355" i="1"/>
  <c r="E1365" i="1"/>
  <c r="E1375" i="1"/>
  <c r="E1385" i="1"/>
  <c r="E1395" i="1"/>
  <c r="E1405" i="1"/>
  <c r="E1415" i="1"/>
  <c r="E1425" i="1"/>
  <c r="E1435" i="1"/>
  <c r="E1445" i="1"/>
  <c r="E1455" i="1"/>
  <c r="E1465" i="1"/>
  <c r="E1475" i="1"/>
  <c r="E1485" i="1"/>
  <c r="E1495" i="1"/>
  <c r="E1505" i="1"/>
  <c r="E1515" i="1"/>
  <c r="E1525" i="1"/>
  <c r="E1535" i="1"/>
  <c r="E1545" i="1"/>
  <c r="E1555" i="1"/>
  <c r="E1565" i="1"/>
  <c r="E1575" i="1"/>
  <c r="E1585" i="1"/>
  <c r="E1595" i="1"/>
  <c r="E1605" i="1"/>
  <c r="E1615" i="1"/>
  <c r="E1625" i="1"/>
  <c r="E1635" i="1"/>
  <c r="E1645" i="1"/>
  <c r="E1655" i="1"/>
  <c r="E1665" i="1"/>
  <c r="E1675" i="1"/>
  <c r="E1685" i="1"/>
  <c r="E1695" i="1"/>
  <c r="E1705" i="1"/>
  <c r="E1715" i="1"/>
  <c r="E1725" i="1"/>
  <c r="E1735" i="1"/>
  <c r="E1745" i="1"/>
  <c r="E1755" i="1"/>
  <c r="E1765" i="1"/>
  <c r="E1775" i="1"/>
  <c r="E1785" i="1"/>
  <c r="E1795" i="1"/>
  <c r="D5" i="1"/>
  <c r="D15" i="1"/>
  <c r="D25" i="1"/>
  <c r="D35" i="1"/>
  <c r="D45" i="1"/>
  <c r="D55" i="1"/>
  <c r="D65" i="1"/>
  <c r="D75" i="1"/>
  <c r="D85" i="1"/>
  <c r="D95" i="1"/>
  <c r="D105" i="1"/>
  <c r="D115" i="1"/>
  <c r="D125" i="1"/>
  <c r="D135" i="1"/>
  <c r="D145" i="1"/>
  <c r="D155" i="1"/>
  <c r="D165" i="1"/>
  <c r="D175" i="1"/>
  <c r="D185" i="1"/>
  <c r="D195" i="1"/>
  <c r="D205" i="1"/>
  <c r="D215" i="1"/>
  <c r="D225" i="1"/>
  <c r="D235" i="1"/>
  <c r="D245" i="1"/>
  <c r="D255" i="1"/>
  <c r="D265" i="1"/>
  <c r="D275" i="1"/>
  <c r="D285" i="1"/>
  <c r="D295" i="1"/>
  <c r="D305" i="1"/>
  <c r="D315" i="1"/>
  <c r="D325" i="1"/>
  <c r="D335" i="1"/>
  <c r="D345" i="1"/>
  <c r="D355" i="1"/>
  <c r="D365" i="1"/>
  <c r="D375" i="1"/>
  <c r="D385" i="1"/>
  <c r="D395" i="1"/>
  <c r="D405" i="1"/>
  <c r="D415" i="1"/>
  <c r="D425" i="1"/>
  <c r="D435" i="1"/>
  <c r="D445" i="1"/>
  <c r="D455" i="1"/>
  <c r="D465" i="1"/>
  <c r="D475" i="1"/>
  <c r="D485" i="1"/>
  <c r="D495" i="1"/>
  <c r="D505" i="1"/>
  <c r="D515" i="1"/>
  <c r="D525" i="1"/>
  <c r="D535" i="1"/>
  <c r="D545" i="1"/>
  <c r="D555" i="1"/>
  <c r="D565" i="1"/>
  <c r="D575" i="1"/>
  <c r="D585" i="1"/>
  <c r="D595" i="1"/>
  <c r="D605" i="1"/>
  <c r="D615" i="1"/>
  <c r="D625" i="1"/>
  <c r="D635" i="1"/>
  <c r="D645" i="1"/>
  <c r="D655" i="1"/>
  <c r="D665" i="1"/>
  <c r="D675" i="1"/>
  <c r="D685" i="1"/>
  <c r="D695" i="1"/>
  <c r="D705" i="1"/>
  <c r="D715" i="1"/>
  <c r="D725" i="1"/>
  <c r="D735" i="1"/>
  <c r="D745" i="1"/>
  <c r="D755" i="1"/>
  <c r="D765" i="1"/>
  <c r="D775" i="1"/>
  <c r="D785" i="1"/>
  <c r="D795" i="1"/>
  <c r="D805" i="1"/>
  <c r="D815" i="1"/>
  <c r="D825" i="1"/>
  <c r="D835" i="1"/>
  <c r="D845" i="1"/>
  <c r="D855" i="1"/>
  <c r="D865" i="1"/>
  <c r="D875" i="1"/>
  <c r="D885" i="1"/>
  <c r="D895" i="1"/>
  <c r="D905" i="1"/>
  <c r="D915" i="1"/>
  <c r="D925" i="1"/>
  <c r="G1211" i="1"/>
  <c r="G1311" i="1"/>
  <c r="G1411" i="1"/>
  <c r="G1511" i="1"/>
  <c r="G1611" i="1"/>
  <c r="G1711" i="1"/>
  <c r="F11" i="1"/>
  <c r="F111" i="1"/>
  <c r="F174" i="1"/>
  <c r="F224" i="1"/>
  <c r="F274" i="1"/>
  <c r="F322" i="1"/>
  <c r="F354" i="1"/>
  <c r="F391" i="1"/>
  <c r="F422" i="1"/>
  <c r="F454" i="1"/>
  <c r="F491" i="1"/>
  <c r="F522" i="1"/>
  <c r="F554" i="1"/>
  <c r="F591" i="1"/>
  <c r="F618" i="1"/>
  <c r="F642" i="1"/>
  <c r="F668" i="1"/>
  <c r="F692" i="1"/>
  <c r="F718" i="1"/>
  <c r="F742" i="1"/>
  <c r="F765" i="1"/>
  <c r="F785" i="1"/>
  <c r="F805" i="1"/>
  <c r="F825" i="1"/>
  <c r="F842" i="1"/>
  <c r="F857" i="1"/>
  <c r="F870" i="1"/>
  <c r="F882" i="1"/>
  <c r="F894" i="1"/>
  <c r="F907" i="1"/>
  <c r="F920" i="1"/>
  <c r="F932" i="1"/>
  <c r="F944" i="1"/>
  <c r="F957" i="1"/>
  <c r="F970" i="1"/>
  <c r="F982" i="1"/>
  <c r="F994" i="1"/>
  <c r="F1007" i="1"/>
  <c r="F1020" i="1"/>
  <c r="F1031" i="1"/>
  <c r="F1042" i="1"/>
  <c r="F1053" i="1"/>
  <c r="F1064" i="1"/>
  <c r="F1075" i="1"/>
  <c r="F1087" i="1"/>
  <c r="F1098" i="1"/>
  <c r="F1109" i="1"/>
  <c r="F1120" i="1"/>
  <c r="F1131" i="1"/>
  <c r="F1142" i="1"/>
  <c r="F1153" i="1"/>
  <c r="F1164" i="1"/>
  <c r="F1175" i="1"/>
  <c r="F1187" i="1"/>
  <c r="F1198" i="1"/>
  <c r="F1209" i="1"/>
  <c r="F1220" i="1"/>
  <c r="F1231" i="1"/>
  <c r="F1242" i="1"/>
  <c r="F1253" i="1"/>
  <c r="F1264" i="1"/>
  <c r="F1275" i="1"/>
  <c r="F1286" i="1"/>
  <c r="F1296" i="1"/>
  <c r="F1306" i="1"/>
  <c r="F1316" i="1"/>
  <c r="F1326" i="1"/>
  <c r="F1336" i="1"/>
  <c r="F1346" i="1"/>
  <c r="F1356" i="1"/>
  <c r="F1366" i="1"/>
  <c r="F1376" i="1"/>
  <c r="F1386" i="1"/>
  <c r="F1396" i="1"/>
  <c r="F1406" i="1"/>
  <c r="F1416" i="1"/>
  <c r="F1426" i="1"/>
  <c r="F1436" i="1"/>
  <c r="F1446" i="1"/>
  <c r="F1456" i="1"/>
  <c r="F1466" i="1"/>
  <c r="F1476" i="1"/>
  <c r="F1486" i="1"/>
  <c r="F1496" i="1"/>
  <c r="F1506" i="1"/>
  <c r="F1516" i="1"/>
  <c r="F1526" i="1"/>
  <c r="F1536" i="1"/>
  <c r="F1546" i="1"/>
  <c r="F1556" i="1"/>
  <c r="F1566" i="1"/>
  <c r="F1576" i="1"/>
  <c r="F1586" i="1"/>
  <c r="F1596" i="1"/>
  <c r="F1606" i="1"/>
  <c r="F1616" i="1"/>
  <c r="F1626" i="1"/>
  <c r="F1636" i="1"/>
  <c r="F1646" i="1"/>
  <c r="F1656" i="1"/>
  <c r="F1666" i="1"/>
  <c r="F1676" i="1"/>
  <c r="F1686" i="1"/>
  <c r="F1696" i="1"/>
  <c r="F1706" i="1"/>
  <c r="F1716" i="1"/>
  <c r="F1726" i="1"/>
  <c r="F1736" i="1"/>
  <c r="F1746" i="1"/>
  <c r="F1756" i="1"/>
  <c r="F1766" i="1"/>
  <c r="F1776" i="1"/>
  <c r="F1786" i="1"/>
  <c r="F1796" i="1"/>
  <c r="E6" i="1"/>
  <c r="E16" i="1"/>
  <c r="E26" i="1"/>
  <c r="E36" i="1"/>
  <c r="E46" i="1"/>
  <c r="E56" i="1"/>
  <c r="E66" i="1"/>
  <c r="E76" i="1"/>
  <c r="E86" i="1"/>
  <c r="E96" i="1"/>
  <c r="E106" i="1"/>
  <c r="E116" i="1"/>
  <c r="E126" i="1"/>
  <c r="E136" i="1"/>
  <c r="E146" i="1"/>
  <c r="E156" i="1"/>
  <c r="E166" i="1"/>
  <c r="E176" i="1"/>
  <c r="E186" i="1"/>
  <c r="E196" i="1"/>
  <c r="E206" i="1"/>
  <c r="E216" i="1"/>
  <c r="E226" i="1"/>
  <c r="E236" i="1"/>
  <c r="E246" i="1"/>
  <c r="E256" i="1"/>
  <c r="E266" i="1"/>
  <c r="E276" i="1"/>
  <c r="E286" i="1"/>
  <c r="E296" i="1"/>
  <c r="E306" i="1"/>
  <c r="E316" i="1"/>
  <c r="E326" i="1"/>
  <c r="E336" i="1"/>
  <c r="E346" i="1"/>
  <c r="E356" i="1"/>
  <c r="E366" i="1"/>
  <c r="E376" i="1"/>
  <c r="E386" i="1"/>
  <c r="E396" i="1"/>
  <c r="E406" i="1"/>
  <c r="E416" i="1"/>
  <c r="E426" i="1"/>
  <c r="E436" i="1"/>
  <c r="E446" i="1"/>
  <c r="E456" i="1"/>
  <c r="E466" i="1"/>
  <c r="E476" i="1"/>
  <c r="E486" i="1"/>
  <c r="E496" i="1"/>
  <c r="E506" i="1"/>
  <c r="E516" i="1"/>
  <c r="E526" i="1"/>
  <c r="E536" i="1"/>
  <c r="E546" i="1"/>
  <c r="E556" i="1"/>
  <c r="E566" i="1"/>
  <c r="E576" i="1"/>
  <c r="E586" i="1"/>
  <c r="E596" i="1"/>
  <c r="E606" i="1"/>
  <c r="E616" i="1"/>
  <c r="E626" i="1"/>
  <c r="E636" i="1"/>
  <c r="E646" i="1"/>
  <c r="E656" i="1"/>
  <c r="E666" i="1"/>
  <c r="E676" i="1"/>
  <c r="E686" i="1"/>
  <c r="E696" i="1"/>
  <c r="E706" i="1"/>
  <c r="E716" i="1"/>
  <c r="E726" i="1"/>
  <c r="E736" i="1"/>
  <c r="E746" i="1"/>
  <c r="E756" i="1"/>
  <c r="E766" i="1"/>
  <c r="E776" i="1"/>
  <c r="E786" i="1"/>
  <c r="E796" i="1"/>
  <c r="E806" i="1"/>
  <c r="E816" i="1"/>
  <c r="E826" i="1"/>
  <c r="E836" i="1"/>
  <c r="E846" i="1"/>
  <c r="E856" i="1"/>
  <c r="E866" i="1"/>
  <c r="E876" i="1"/>
  <c r="E886" i="1"/>
  <c r="E896" i="1"/>
  <c r="E906" i="1"/>
  <c r="E916" i="1"/>
  <c r="E926" i="1"/>
  <c r="E936" i="1"/>
  <c r="E946" i="1"/>
  <c r="E956" i="1"/>
  <c r="E966" i="1"/>
  <c r="E976" i="1"/>
  <c r="E986" i="1"/>
  <c r="E996" i="1"/>
  <c r="E1006" i="1"/>
  <c r="E1016" i="1"/>
  <c r="E1026" i="1"/>
  <c r="E1036" i="1"/>
  <c r="E1046" i="1"/>
  <c r="E1056" i="1"/>
  <c r="E1066" i="1"/>
  <c r="E1076" i="1"/>
  <c r="E1086" i="1"/>
  <c r="E1096" i="1"/>
  <c r="E1106" i="1"/>
  <c r="E1116" i="1"/>
  <c r="E1126" i="1"/>
  <c r="E1136" i="1"/>
  <c r="E1146" i="1"/>
  <c r="E1156" i="1"/>
  <c r="E1166" i="1"/>
  <c r="E1176" i="1"/>
  <c r="E1186" i="1"/>
  <c r="E1196" i="1"/>
  <c r="E1206" i="1"/>
  <c r="E1216" i="1"/>
  <c r="E1226" i="1"/>
  <c r="E1236" i="1"/>
  <c r="E1246" i="1"/>
  <c r="E1256" i="1"/>
  <c r="E1266" i="1"/>
  <c r="E1276" i="1"/>
  <c r="E1286" i="1"/>
  <c r="E1296" i="1"/>
  <c r="E1306" i="1"/>
  <c r="E1316" i="1"/>
  <c r="E1326" i="1"/>
  <c r="E1336" i="1"/>
  <c r="E1346" i="1"/>
  <c r="E1356" i="1"/>
  <c r="E1366" i="1"/>
  <c r="E1376" i="1"/>
  <c r="E1386" i="1"/>
  <c r="E1396" i="1"/>
  <c r="E1406" i="1"/>
  <c r="E1416" i="1"/>
  <c r="E1426" i="1"/>
  <c r="E1436" i="1"/>
  <c r="E1446" i="1"/>
  <c r="E1456" i="1"/>
  <c r="E1466" i="1"/>
  <c r="E1476" i="1"/>
  <c r="E1486" i="1"/>
  <c r="E1496" i="1"/>
  <c r="E1506" i="1"/>
  <c r="E1516" i="1"/>
  <c r="E1526" i="1"/>
  <c r="E1536" i="1"/>
  <c r="E1546" i="1"/>
  <c r="E1556" i="1"/>
  <c r="E1566" i="1"/>
  <c r="E1576" i="1"/>
  <c r="E1586" i="1"/>
  <c r="E1596" i="1"/>
  <c r="E1606" i="1"/>
  <c r="E1616" i="1"/>
  <c r="E1626" i="1"/>
  <c r="E1636" i="1"/>
  <c r="E1646" i="1"/>
  <c r="E1656" i="1"/>
  <c r="E1666" i="1"/>
  <c r="E1676" i="1"/>
  <c r="E1686" i="1"/>
  <c r="E1696" i="1"/>
  <c r="E1706" i="1"/>
  <c r="E1716" i="1"/>
  <c r="E1726" i="1"/>
  <c r="E1736" i="1"/>
  <c r="E1746" i="1"/>
  <c r="E1756" i="1"/>
  <c r="E1766" i="1"/>
  <c r="E1776" i="1"/>
  <c r="E1786" i="1"/>
  <c r="E1796" i="1"/>
  <c r="D6" i="1"/>
  <c r="D16" i="1"/>
  <c r="D26" i="1"/>
  <c r="D36" i="1"/>
  <c r="D46" i="1"/>
  <c r="D56" i="1"/>
  <c r="D66" i="1"/>
  <c r="D76" i="1"/>
  <c r="D86" i="1"/>
  <c r="D96" i="1"/>
  <c r="D106" i="1"/>
  <c r="D116" i="1"/>
  <c r="D126" i="1"/>
  <c r="D136" i="1"/>
  <c r="D146" i="1"/>
  <c r="D156" i="1"/>
  <c r="D166" i="1"/>
  <c r="D176" i="1"/>
  <c r="D186" i="1"/>
  <c r="D196" i="1"/>
  <c r="D206" i="1"/>
  <c r="D216" i="1"/>
  <c r="D226" i="1"/>
  <c r="D236" i="1"/>
  <c r="D246" i="1"/>
  <c r="D256" i="1"/>
  <c r="D266" i="1"/>
  <c r="D276" i="1"/>
  <c r="D286" i="1"/>
  <c r="D296" i="1"/>
  <c r="D306" i="1"/>
  <c r="D316" i="1"/>
  <c r="D326" i="1"/>
  <c r="D336" i="1"/>
  <c r="D346" i="1"/>
  <c r="D356" i="1"/>
  <c r="D366" i="1"/>
  <c r="D376" i="1"/>
  <c r="D386" i="1"/>
  <c r="D396" i="1"/>
  <c r="D406" i="1"/>
  <c r="D416" i="1"/>
  <c r="D426" i="1"/>
  <c r="D436" i="1"/>
  <c r="D446" i="1"/>
  <c r="D456" i="1"/>
  <c r="D466" i="1"/>
  <c r="D476" i="1"/>
  <c r="D486" i="1"/>
  <c r="D496" i="1"/>
  <c r="D506" i="1"/>
  <c r="D516" i="1"/>
  <c r="D526" i="1"/>
  <c r="D536" i="1"/>
  <c r="D546" i="1"/>
  <c r="D556" i="1"/>
  <c r="D566" i="1"/>
  <c r="D576" i="1"/>
  <c r="D586" i="1"/>
  <c r="D596" i="1"/>
  <c r="D606" i="1"/>
  <c r="D616" i="1"/>
  <c r="D626" i="1"/>
  <c r="D636" i="1"/>
  <c r="D646" i="1"/>
  <c r="D656" i="1"/>
  <c r="D666" i="1"/>
  <c r="D676" i="1"/>
  <c r="D686" i="1"/>
  <c r="D696" i="1"/>
  <c r="D706" i="1"/>
  <c r="D716" i="1"/>
  <c r="D726" i="1"/>
  <c r="D736" i="1"/>
  <c r="D746" i="1"/>
  <c r="D756" i="1"/>
  <c r="D766" i="1"/>
  <c r="D776" i="1"/>
  <c r="D786" i="1"/>
  <c r="D796" i="1"/>
  <c r="D806" i="1"/>
  <c r="D816" i="1"/>
  <c r="D826" i="1"/>
  <c r="D836" i="1"/>
  <c r="D846" i="1"/>
  <c r="D856" i="1"/>
  <c r="D866" i="1"/>
  <c r="D876" i="1"/>
  <c r="D886" i="1"/>
  <c r="D896" i="1"/>
  <c r="D906" i="1"/>
  <c r="D916" i="1"/>
  <c r="D926" i="1"/>
  <c r="D936" i="1"/>
  <c r="D946" i="1"/>
  <c r="D956" i="1"/>
  <c r="D966" i="1"/>
  <c r="D976" i="1"/>
  <c r="D986" i="1"/>
  <c r="D996" i="1"/>
  <c r="D1006" i="1"/>
  <c r="D1016" i="1"/>
  <c r="D1026" i="1"/>
  <c r="D1036" i="1"/>
  <c r="D1046" i="1"/>
  <c r="D1056" i="1"/>
  <c r="D1066" i="1"/>
  <c r="D1076" i="1"/>
  <c r="D1086" i="1"/>
  <c r="D1096" i="1"/>
  <c r="D1106" i="1"/>
  <c r="D1116" i="1"/>
  <c r="D1126" i="1"/>
  <c r="D1136" i="1"/>
  <c r="D1146" i="1"/>
  <c r="D1156" i="1"/>
  <c r="D1166" i="1"/>
  <c r="D1176" i="1"/>
  <c r="D1186" i="1"/>
  <c r="D1196" i="1"/>
  <c r="D1206" i="1"/>
  <c r="D1216" i="1"/>
  <c r="D1226" i="1"/>
  <c r="D1236" i="1"/>
  <c r="D1246" i="1"/>
  <c r="D1256" i="1"/>
  <c r="D1266" i="1"/>
  <c r="D1276" i="1"/>
  <c r="D1286" i="1"/>
  <c r="D1296" i="1"/>
  <c r="D1306" i="1"/>
  <c r="D1316" i="1"/>
  <c r="D1326" i="1"/>
  <c r="D1336" i="1"/>
  <c r="D1346" i="1"/>
  <c r="D1356" i="1"/>
  <c r="D1366" i="1"/>
  <c r="D1376" i="1"/>
  <c r="D1386" i="1"/>
  <c r="D1396" i="1"/>
  <c r="D1406" i="1"/>
  <c r="D1416" i="1"/>
  <c r="D1426" i="1"/>
  <c r="D1436" i="1"/>
  <c r="D1446" i="1"/>
  <c r="D1456" i="1"/>
  <c r="D1466" i="1"/>
  <c r="D1476" i="1"/>
  <c r="D1486" i="1"/>
  <c r="D1496" i="1"/>
  <c r="D1506" i="1"/>
  <c r="D1516" i="1"/>
  <c r="D1526" i="1"/>
  <c r="D1536" i="1"/>
  <c r="D1546" i="1"/>
  <c r="D1556" i="1"/>
  <c r="D1566" i="1"/>
  <c r="D1576" i="1"/>
  <c r="D1586" i="1"/>
  <c r="D1596" i="1"/>
  <c r="D1606" i="1"/>
  <c r="D1616" i="1"/>
  <c r="D1626" i="1"/>
  <c r="D1636" i="1"/>
  <c r="D1646" i="1"/>
  <c r="D1656" i="1"/>
  <c r="D1666" i="1"/>
  <c r="D1676" i="1"/>
  <c r="D1686" i="1"/>
  <c r="D1696" i="1"/>
  <c r="D1706" i="1"/>
  <c r="D1716" i="1"/>
  <c r="D1726" i="1"/>
  <c r="D1736" i="1"/>
  <c r="D1746" i="1"/>
  <c r="D1756" i="1"/>
  <c r="D1766" i="1"/>
  <c r="D1776" i="1"/>
  <c r="D1786" i="1"/>
  <c r="D1796" i="1"/>
  <c r="C6" i="1"/>
  <c r="C16" i="1"/>
  <c r="C26" i="1"/>
  <c r="C36" i="1"/>
  <c r="C46" i="1"/>
  <c r="C56" i="1"/>
  <c r="C66" i="1"/>
  <c r="C76" i="1"/>
  <c r="C86" i="1"/>
  <c r="C96" i="1"/>
  <c r="C106" i="1"/>
  <c r="C116" i="1"/>
  <c r="C126" i="1"/>
  <c r="C136" i="1"/>
  <c r="C146" i="1"/>
  <c r="C156" i="1"/>
  <c r="C166" i="1"/>
  <c r="C176" i="1"/>
  <c r="C186" i="1"/>
  <c r="C196" i="1"/>
  <c r="C206" i="1"/>
  <c r="C216" i="1"/>
  <c r="C226" i="1"/>
  <c r="C236" i="1"/>
  <c r="C246" i="1"/>
  <c r="C256" i="1"/>
  <c r="C266" i="1"/>
  <c r="C276" i="1"/>
  <c r="C286" i="1"/>
  <c r="C296" i="1"/>
  <c r="C306" i="1"/>
  <c r="G1221" i="1"/>
  <c r="G1321" i="1"/>
  <c r="G1421" i="1"/>
  <c r="G1521" i="1"/>
  <c r="G1621" i="1"/>
  <c r="G1721" i="1"/>
  <c r="F21" i="1"/>
  <c r="F121" i="1"/>
  <c r="F181" i="1"/>
  <c r="F231" i="1"/>
  <c r="F281" i="1"/>
  <c r="F324" i="1"/>
  <c r="F361" i="1"/>
  <c r="F392" i="1"/>
  <c r="F424" i="1"/>
  <c r="F461" i="1"/>
  <c r="F492" i="1"/>
  <c r="F524" i="1"/>
  <c r="F561" i="1"/>
  <c r="F592" i="1"/>
  <c r="F621" i="1"/>
  <c r="F644" i="1"/>
  <c r="F671" i="1"/>
  <c r="F694" i="1"/>
  <c r="F721" i="1"/>
  <c r="F744" i="1"/>
  <c r="F768" i="1"/>
  <c r="F788" i="1"/>
  <c r="F808" i="1"/>
  <c r="F827" i="1"/>
  <c r="F844" i="1"/>
  <c r="F858" i="1"/>
  <c r="F871" i="1"/>
  <c r="F883" i="1"/>
  <c r="F895" i="1"/>
  <c r="F908" i="1"/>
  <c r="F921" i="1"/>
  <c r="F933" i="1"/>
  <c r="F945" i="1"/>
  <c r="F958" i="1"/>
  <c r="F971" i="1"/>
  <c r="F983" i="1"/>
  <c r="F995" i="1"/>
  <c r="F1008" i="1"/>
  <c r="F1021" i="1"/>
  <c r="F1032" i="1"/>
  <c r="F1043" i="1"/>
  <c r="F1054" i="1"/>
  <c r="F1065" i="1"/>
  <c r="F1077" i="1"/>
  <c r="F1088" i="1"/>
  <c r="F1099" i="1"/>
  <c r="F1110" i="1"/>
  <c r="F1121" i="1"/>
  <c r="F1132" i="1"/>
  <c r="F1143" i="1"/>
  <c r="F1154" i="1"/>
  <c r="F1165" i="1"/>
  <c r="F1177" i="1"/>
  <c r="F1188" i="1"/>
  <c r="F1199" i="1"/>
  <c r="F1210" i="1"/>
  <c r="F1221" i="1"/>
  <c r="F1232" i="1"/>
  <c r="F1243" i="1"/>
  <c r="F1254" i="1"/>
  <c r="F1265" i="1"/>
  <c r="F1277" i="1"/>
  <c r="F1287" i="1"/>
  <c r="F1297" i="1"/>
  <c r="F1307" i="1"/>
  <c r="F1317" i="1"/>
  <c r="F1327" i="1"/>
  <c r="F1337" i="1"/>
  <c r="F1347" i="1"/>
  <c r="F1357" i="1"/>
  <c r="F1367" i="1"/>
  <c r="F1377" i="1"/>
  <c r="F1387" i="1"/>
  <c r="F1397" i="1"/>
  <c r="F1407" i="1"/>
  <c r="F1417" i="1"/>
  <c r="F1427" i="1"/>
  <c r="F1437" i="1"/>
  <c r="F1447" i="1"/>
  <c r="F1457" i="1"/>
  <c r="F1467" i="1"/>
  <c r="F1477" i="1"/>
  <c r="F1487" i="1"/>
  <c r="F1497" i="1"/>
  <c r="F1507" i="1"/>
  <c r="F1517" i="1"/>
  <c r="F1527" i="1"/>
  <c r="F1537" i="1"/>
  <c r="F1547" i="1"/>
  <c r="F1557" i="1"/>
  <c r="F1567" i="1"/>
  <c r="F1577" i="1"/>
  <c r="F1587" i="1"/>
  <c r="F1597" i="1"/>
  <c r="F1607" i="1"/>
  <c r="F1617" i="1"/>
  <c r="F1627" i="1"/>
  <c r="F1637" i="1"/>
  <c r="F1647" i="1"/>
  <c r="F1657" i="1"/>
  <c r="F1667" i="1"/>
  <c r="F1677" i="1"/>
  <c r="F1687" i="1"/>
  <c r="F1697" i="1"/>
  <c r="F1707" i="1"/>
  <c r="F1717" i="1"/>
  <c r="F1727" i="1"/>
  <c r="F1737" i="1"/>
  <c r="F1747" i="1"/>
  <c r="F1757" i="1"/>
  <c r="F1767" i="1"/>
  <c r="F1777" i="1"/>
  <c r="F1787" i="1"/>
  <c r="F1797" i="1"/>
  <c r="E7" i="1"/>
  <c r="E17" i="1"/>
  <c r="E27" i="1"/>
  <c r="E37" i="1"/>
  <c r="E47" i="1"/>
  <c r="E57" i="1"/>
  <c r="E67" i="1"/>
  <c r="E77" i="1"/>
  <c r="E87" i="1"/>
  <c r="E97" i="1"/>
  <c r="E107" i="1"/>
  <c r="E117" i="1"/>
  <c r="E127" i="1"/>
  <c r="E137" i="1"/>
  <c r="E147" i="1"/>
  <c r="E157" i="1"/>
  <c r="E167" i="1"/>
  <c r="E177" i="1"/>
  <c r="E187" i="1"/>
  <c r="E197" i="1"/>
  <c r="E207" i="1"/>
  <c r="E217" i="1"/>
  <c r="E227" i="1"/>
  <c r="E237" i="1"/>
  <c r="E247" i="1"/>
  <c r="E257" i="1"/>
  <c r="E267" i="1"/>
  <c r="E277" i="1"/>
  <c r="E287" i="1"/>
  <c r="E297" i="1"/>
  <c r="E307" i="1"/>
  <c r="E317" i="1"/>
  <c r="E327" i="1"/>
  <c r="E337" i="1"/>
  <c r="E347" i="1"/>
  <c r="E357" i="1"/>
  <c r="E367" i="1"/>
  <c r="E377" i="1"/>
  <c r="E387" i="1"/>
  <c r="E397" i="1"/>
  <c r="E407" i="1"/>
  <c r="E417" i="1"/>
  <c r="E427" i="1"/>
  <c r="E437" i="1"/>
  <c r="E447" i="1"/>
  <c r="E457" i="1"/>
  <c r="E467" i="1"/>
  <c r="E477" i="1"/>
  <c r="E487" i="1"/>
  <c r="E497" i="1"/>
  <c r="E507" i="1"/>
  <c r="E517" i="1"/>
  <c r="E527" i="1"/>
  <c r="E537" i="1"/>
  <c r="E547" i="1"/>
  <c r="E557" i="1"/>
  <c r="E567" i="1"/>
  <c r="E577" i="1"/>
  <c r="E587" i="1"/>
  <c r="E597" i="1"/>
  <c r="E607" i="1"/>
  <c r="E617" i="1"/>
  <c r="E627" i="1"/>
  <c r="E637" i="1"/>
  <c r="E647" i="1"/>
  <c r="E657" i="1"/>
  <c r="E667" i="1"/>
  <c r="E677" i="1"/>
  <c r="E687" i="1"/>
  <c r="E697" i="1"/>
  <c r="E707" i="1"/>
  <c r="E717" i="1"/>
  <c r="E727" i="1"/>
  <c r="E737" i="1"/>
  <c r="E747" i="1"/>
  <c r="E757" i="1"/>
  <c r="E767" i="1"/>
  <c r="E777" i="1"/>
  <c r="E787" i="1"/>
  <c r="E797" i="1"/>
  <c r="E807" i="1"/>
  <c r="E817" i="1"/>
  <c r="E827" i="1"/>
  <c r="E837" i="1"/>
  <c r="E847" i="1"/>
  <c r="E857" i="1"/>
  <c r="E867" i="1"/>
  <c r="E877" i="1"/>
  <c r="E887" i="1"/>
  <c r="E897" i="1"/>
  <c r="E907" i="1"/>
  <c r="E917" i="1"/>
  <c r="E927" i="1"/>
  <c r="E937" i="1"/>
  <c r="E947" i="1"/>
  <c r="E957" i="1"/>
  <c r="E967" i="1"/>
  <c r="E977" i="1"/>
  <c r="E987" i="1"/>
  <c r="E997" i="1"/>
  <c r="E1007" i="1"/>
  <c r="E1017" i="1"/>
  <c r="E1027" i="1"/>
  <c r="E1037" i="1"/>
  <c r="E1047" i="1"/>
  <c r="E1057" i="1"/>
  <c r="E1067" i="1"/>
  <c r="E1077" i="1"/>
  <c r="E1087" i="1"/>
  <c r="E1097" i="1"/>
  <c r="E1107" i="1"/>
  <c r="E1117" i="1"/>
  <c r="E1127" i="1"/>
  <c r="E1137" i="1"/>
  <c r="E1147" i="1"/>
  <c r="E1157" i="1"/>
  <c r="E1167" i="1"/>
  <c r="E1177" i="1"/>
  <c r="E1187" i="1"/>
  <c r="E1197" i="1"/>
  <c r="E1207" i="1"/>
  <c r="E1217" i="1"/>
  <c r="E1227" i="1"/>
  <c r="E1237" i="1"/>
  <c r="E1247" i="1"/>
  <c r="E1257" i="1"/>
  <c r="E1267" i="1"/>
  <c r="E1277" i="1"/>
  <c r="E1287" i="1"/>
  <c r="E1297" i="1"/>
  <c r="E1307" i="1"/>
  <c r="E1317" i="1"/>
  <c r="E1327" i="1"/>
  <c r="E1337" i="1"/>
  <c r="E1347" i="1"/>
  <c r="E1357" i="1"/>
  <c r="E1367" i="1"/>
  <c r="E1377" i="1"/>
  <c r="E1387" i="1"/>
  <c r="E1397" i="1"/>
  <c r="E1407" i="1"/>
  <c r="E1417" i="1"/>
  <c r="E1427" i="1"/>
  <c r="E1437" i="1"/>
  <c r="E1447" i="1"/>
  <c r="E1457" i="1"/>
  <c r="E1467" i="1"/>
  <c r="E1477" i="1"/>
  <c r="E1487" i="1"/>
  <c r="E1497" i="1"/>
  <c r="E1507" i="1"/>
  <c r="E1517" i="1"/>
  <c r="E1527" i="1"/>
  <c r="E1537" i="1"/>
  <c r="E1547" i="1"/>
  <c r="E1557" i="1"/>
  <c r="E1567" i="1"/>
  <c r="E1577" i="1"/>
  <c r="E1587" i="1"/>
  <c r="E1597" i="1"/>
  <c r="E1607" i="1"/>
  <c r="E1617" i="1"/>
  <c r="E1627" i="1"/>
  <c r="E1637" i="1"/>
  <c r="E1647" i="1"/>
  <c r="E1657" i="1"/>
  <c r="E1667" i="1"/>
  <c r="E1677" i="1"/>
  <c r="E1687" i="1"/>
  <c r="E1697" i="1"/>
  <c r="E1707" i="1"/>
  <c r="E1717" i="1"/>
  <c r="E1727" i="1"/>
  <c r="E1737" i="1"/>
  <c r="E1747" i="1"/>
  <c r="E1757" i="1"/>
  <c r="E1767" i="1"/>
  <c r="E1777" i="1"/>
  <c r="E1787" i="1"/>
  <c r="E1797" i="1"/>
  <c r="D7" i="1"/>
  <c r="D17" i="1"/>
  <c r="D27" i="1"/>
  <c r="D37" i="1"/>
  <c r="D47" i="1"/>
  <c r="D57" i="1"/>
  <c r="D67" i="1"/>
  <c r="D77" i="1"/>
  <c r="D87" i="1"/>
  <c r="D97" i="1"/>
  <c r="D107" i="1"/>
  <c r="D117" i="1"/>
  <c r="D127" i="1"/>
  <c r="D137" i="1"/>
  <c r="D147" i="1"/>
  <c r="D157" i="1"/>
  <c r="D167" i="1"/>
  <c r="D177" i="1"/>
  <c r="D187" i="1"/>
  <c r="D197" i="1"/>
  <c r="D207" i="1"/>
  <c r="D217" i="1"/>
  <c r="D227" i="1"/>
  <c r="D237" i="1"/>
  <c r="D247" i="1"/>
  <c r="D257" i="1"/>
  <c r="D267" i="1"/>
  <c r="D277" i="1"/>
  <c r="D287" i="1"/>
  <c r="D297" i="1"/>
  <c r="D307" i="1"/>
  <c r="D317" i="1"/>
  <c r="D327" i="1"/>
  <c r="D337" i="1"/>
  <c r="D347" i="1"/>
  <c r="D357" i="1"/>
  <c r="D367" i="1"/>
  <c r="D377" i="1"/>
  <c r="D387" i="1"/>
  <c r="D397" i="1"/>
  <c r="D407" i="1"/>
  <c r="D417" i="1"/>
  <c r="D427" i="1"/>
  <c r="D437" i="1"/>
  <c r="D447" i="1"/>
  <c r="D457" i="1"/>
  <c r="D467" i="1"/>
  <c r="D477" i="1"/>
  <c r="D487" i="1"/>
  <c r="D497" i="1"/>
  <c r="D507" i="1"/>
  <c r="D517" i="1"/>
  <c r="D527" i="1"/>
  <c r="D537" i="1"/>
  <c r="D547" i="1"/>
  <c r="D557" i="1"/>
  <c r="D567" i="1"/>
  <c r="D577" i="1"/>
  <c r="D587" i="1"/>
  <c r="D597" i="1"/>
  <c r="D607" i="1"/>
  <c r="D617" i="1"/>
  <c r="D627" i="1"/>
  <c r="D637" i="1"/>
  <c r="D647" i="1"/>
  <c r="D657" i="1"/>
  <c r="D667" i="1"/>
  <c r="D677" i="1"/>
  <c r="D687" i="1"/>
  <c r="D697" i="1"/>
  <c r="D707" i="1"/>
  <c r="D717" i="1"/>
  <c r="D727" i="1"/>
  <c r="D737" i="1"/>
  <c r="D747" i="1"/>
  <c r="D757" i="1"/>
  <c r="D767" i="1"/>
  <c r="D777" i="1"/>
  <c r="D787" i="1"/>
  <c r="D797" i="1"/>
  <c r="D807" i="1"/>
  <c r="D817" i="1"/>
  <c r="D827" i="1"/>
  <c r="D837" i="1"/>
  <c r="D847" i="1"/>
  <c r="D857" i="1"/>
  <c r="D867" i="1"/>
  <c r="D877" i="1"/>
  <c r="D887" i="1"/>
  <c r="D897" i="1"/>
  <c r="D907" i="1"/>
  <c r="D917" i="1"/>
  <c r="D927" i="1"/>
  <c r="D937" i="1"/>
  <c r="D947" i="1"/>
  <c r="D957" i="1"/>
  <c r="D967" i="1"/>
  <c r="D977" i="1"/>
  <c r="D987" i="1"/>
  <c r="D997" i="1"/>
  <c r="D1007" i="1"/>
  <c r="D1017" i="1"/>
  <c r="D1027" i="1"/>
  <c r="D1037" i="1"/>
  <c r="D1047" i="1"/>
  <c r="D1057" i="1"/>
  <c r="D1067" i="1"/>
  <c r="D1077" i="1"/>
  <c r="D1087" i="1"/>
  <c r="D1097" i="1"/>
  <c r="D1107" i="1"/>
  <c r="D1117" i="1"/>
  <c r="D1127" i="1"/>
  <c r="D1137" i="1"/>
  <c r="D1147" i="1"/>
  <c r="D1157" i="1"/>
  <c r="D1167" i="1"/>
  <c r="D1177" i="1"/>
  <c r="D1187" i="1"/>
  <c r="D1197" i="1"/>
  <c r="D1207" i="1"/>
  <c r="D1217" i="1"/>
  <c r="D1227" i="1"/>
  <c r="D1237" i="1"/>
  <c r="D1247" i="1"/>
  <c r="D1257" i="1"/>
  <c r="D1267" i="1"/>
  <c r="D1277" i="1"/>
  <c r="D1287" i="1"/>
  <c r="D1297" i="1"/>
  <c r="D1307" i="1"/>
  <c r="D1317" i="1"/>
  <c r="D1327" i="1"/>
  <c r="D1337" i="1"/>
  <c r="D1347" i="1"/>
  <c r="D1357" i="1"/>
  <c r="D1367" i="1"/>
  <c r="D1377" i="1"/>
  <c r="D1387" i="1"/>
  <c r="D1397" i="1"/>
  <c r="D1407" i="1"/>
  <c r="D1417" i="1"/>
  <c r="D1427" i="1"/>
  <c r="D1437" i="1"/>
  <c r="D1447" i="1"/>
  <c r="D1457" i="1"/>
  <c r="D1467" i="1"/>
  <c r="D1477" i="1"/>
  <c r="D1487" i="1"/>
  <c r="D1497" i="1"/>
  <c r="D1507" i="1"/>
  <c r="D1517" i="1"/>
  <c r="D1527" i="1"/>
  <c r="D1537" i="1"/>
  <c r="D1547" i="1"/>
  <c r="D1557" i="1"/>
  <c r="D1567" i="1"/>
  <c r="D1577" i="1"/>
  <c r="D1587" i="1"/>
  <c r="D1597" i="1"/>
  <c r="D1607" i="1"/>
  <c r="D1617" i="1"/>
  <c r="D1627" i="1"/>
  <c r="G1231" i="1"/>
  <c r="G1331" i="1"/>
  <c r="G1431" i="1"/>
  <c r="G1531" i="1"/>
  <c r="G1631" i="1"/>
  <c r="G1731" i="1"/>
  <c r="F31" i="1"/>
  <c r="F131" i="1"/>
  <c r="F184" i="1"/>
  <c r="F234" i="1"/>
  <c r="F284" i="1"/>
  <c r="F331" i="1"/>
  <c r="F362" i="1"/>
  <c r="F394" i="1"/>
  <c r="F431" i="1"/>
  <c r="F462" i="1"/>
  <c r="F494" i="1"/>
  <c r="F531" i="1"/>
  <c r="F562" i="1"/>
  <c r="F594" i="1"/>
  <c r="F622" i="1"/>
  <c r="F648" i="1"/>
  <c r="F672" i="1"/>
  <c r="F698" i="1"/>
  <c r="F722" i="1"/>
  <c r="F748" i="1"/>
  <c r="F771" i="1"/>
  <c r="F791" i="1"/>
  <c r="F811" i="1"/>
  <c r="F828" i="1"/>
  <c r="F845" i="1"/>
  <c r="F860" i="1"/>
  <c r="F872" i="1"/>
  <c r="F884" i="1"/>
  <c r="F897" i="1"/>
  <c r="F910" i="1"/>
  <c r="F922" i="1"/>
  <c r="F934" i="1"/>
  <c r="F947" i="1"/>
  <c r="F960" i="1"/>
  <c r="F972" i="1"/>
  <c r="F984" i="1"/>
  <c r="F997" i="1"/>
  <c r="F1010" i="1"/>
  <c r="F1022" i="1"/>
  <c r="F1033" i="1"/>
  <c r="F1044" i="1"/>
  <c r="F1055" i="1"/>
  <c r="F1067" i="1"/>
  <c r="F1078" i="1"/>
  <c r="F1089" i="1"/>
  <c r="F1100" i="1"/>
  <c r="F1111" i="1"/>
  <c r="F1122" i="1"/>
  <c r="F1133" i="1"/>
  <c r="F1144" i="1"/>
  <c r="F1155" i="1"/>
  <c r="F1167" i="1"/>
  <c r="F1178" i="1"/>
  <c r="F1189" i="1"/>
  <c r="F1200" i="1"/>
  <c r="F1211" i="1"/>
  <c r="F1222" i="1"/>
  <c r="F1233" i="1"/>
  <c r="F1244" i="1"/>
  <c r="F1255" i="1"/>
  <c r="F1267" i="1"/>
  <c r="F1278" i="1"/>
  <c r="F1288" i="1"/>
  <c r="F1298" i="1"/>
  <c r="F1308" i="1"/>
  <c r="F1318" i="1"/>
  <c r="F1328" i="1"/>
  <c r="F1338" i="1"/>
  <c r="F1348" i="1"/>
  <c r="F1358" i="1"/>
  <c r="F1368" i="1"/>
  <c r="F1378" i="1"/>
  <c r="F1388" i="1"/>
  <c r="F1398" i="1"/>
  <c r="F1408" i="1"/>
  <c r="F1418" i="1"/>
  <c r="F1428" i="1"/>
  <c r="F1438" i="1"/>
  <c r="F1448" i="1"/>
  <c r="F1458" i="1"/>
  <c r="F1468" i="1"/>
  <c r="F1478" i="1"/>
  <c r="F1488" i="1"/>
  <c r="F1498" i="1"/>
  <c r="F1508" i="1"/>
  <c r="F1518" i="1"/>
  <c r="F1528" i="1"/>
  <c r="F1538" i="1"/>
  <c r="F1548" i="1"/>
  <c r="F1558" i="1"/>
  <c r="F1568" i="1"/>
  <c r="F1578" i="1"/>
  <c r="F1588" i="1"/>
  <c r="F1598" i="1"/>
  <c r="F1608" i="1"/>
  <c r="F1618" i="1"/>
  <c r="F1628" i="1"/>
  <c r="F1638" i="1"/>
  <c r="F1648" i="1"/>
  <c r="F1658" i="1"/>
  <c r="F1668" i="1"/>
  <c r="F1678" i="1"/>
  <c r="F1688" i="1"/>
  <c r="F1698" i="1"/>
  <c r="F1708" i="1"/>
  <c r="F1718" i="1"/>
  <c r="F1728" i="1"/>
  <c r="F1738" i="1"/>
  <c r="F1748" i="1"/>
  <c r="F1758" i="1"/>
  <c r="F1768" i="1"/>
  <c r="F1778" i="1"/>
  <c r="F1788" i="1"/>
  <c r="F1798" i="1"/>
  <c r="E8" i="1"/>
  <c r="E18" i="1"/>
  <c r="E28" i="1"/>
  <c r="E38" i="1"/>
  <c r="E48" i="1"/>
  <c r="E58" i="1"/>
  <c r="E68" i="1"/>
  <c r="E78" i="1"/>
  <c r="E88" i="1"/>
  <c r="E98" i="1"/>
  <c r="E108" i="1"/>
  <c r="E118" i="1"/>
  <c r="E128" i="1"/>
  <c r="E138" i="1"/>
  <c r="E148" i="1"/>
  <c r="E158" i="1"/>
  <c r="E168" i="1"/>
  <c r="E178" i="1"/>
  <c r="E188" i="1"/>
  <c r="E198" i="1"/>
  <c r="E208" i="1"/>
  <c r="E218" i="1"/>
  <c r="E228" i="1"/>
  <c r="E238" i="1"/>
  <c r="E248" i="1"/>
  <c r="E258" i="1"/>
  <c r="E268" i="1"/>
  <c r="E278" i="1"/>
  <c r="E288" i="1"/>
  <c r="E298" i="1"/>
  <c r="E308" i="1"/>
  <c r="E318" i="1"/>
  <c r="E328" i="1"/>
  <c r="E338" i="1"/>
  <c r="E348" i="1"/>
  <c r="E358" i="1"/>
  <c r="E368" i="1"/>
  <c r="E378" i="1"/>
  <c r="E388" i="1"/>
  <c r="E398" i="1"/>
  <c r="E408" i="1"/>
  <c r="E418" i="1"/>
  <c r="E428" i="1"/>
  <c r="E438" i="1"/>
  <c r="E448" i="1"/>
  <c r="E458" i="1"/>
  <c r="E468" i="1"/>
  <c r="E478" i="1"/>
  <c r="E488" i="1"/>
  <c r="E498" i="1"/>
  <c r="E508" i="1"/>
  <c r="E518" i="1"/>
  <c r="E528" i="1"/>
  <c r="E538" i="1"/>
  <c r="E548" i="1"/>
  <c r="E558" i="1"/>
  <c r="E568" i="1"/>
  <c r="E578" i="1"/>
  <c r="E588" i="1"/>
  <c r="E598" i="1"/>
  <c r="E608" i="1"/>
  <c r="E618" i="1"/>
  <c r="E628" i="1"/>
  <c r="E638" i="1"/>
  <c r="E648" i="1"/>
  <c r="E658" i="1"/>
  <c r="E668" i="1"/>
  <c r="E678" i="1"/>
  <c r="E688" i="1"/>
  <c r="E698" i="1"/>
  <c r="E708" i="1"/>
  <c r="E718" i="1"/>
  <c r="E728" i="1"/>
  <c r="E738" i="1"/>
  <c r="E748" i="1"/>
  <c r="E758" i="1"/>
  <c r="E768" i="1"/>
  <c r="E778" i="1"/>
  <c r="E788" i="1"/>
  <c r="E798" i="1"/>
  <c r="E808" i="1"/>
  <c r="E818" i="1"/>
  <c r="E828" i="1"/>
  <c r="E838" i="1"/>
  <c r="E848" i="1"/>
  <c r="E858" i="1"/>
  <c r="E868" i="1"/>
  <c r="E878" i="1"/>
  <c r="E888" i="1"/>
  <c r="E898" i="1"/>
  <c r="E908" i="1"/>
  <c r="E918" i="1"/>
  <c r="E928" i="1"/>
  <c r="E938" i="1"/>
  <c r="E948" i="1"/>
  <c r="E958" i="1"/>
  <c r="E968" i="1"/>
  <c r="E978" i="1"/>
  <c r="E988" i="1"/>
  <c r="E998" i="1"/>
  <c r="E1008" i="1"/>
  <c r="E1018" i="1"/>
  <c r="E1028" i="1"/>
  <c r="E1038" i="1"/>
  <c r="E1048" i="1"/>
  <c r="E1058" i="1"/>
  <c r="E1068" i="1"/>
  <c r="E1078" i="1"/>
  <c r="E1088" i="1"/>
  <c r="E1098" i="1"/>
  <c r="E1108" i="1"/>
  <c r="E1118" i="1"/>
  <c r="E1128" i="1"/>
  <c r="E1138" i="1"/>
  <c r="E1148" i="1"/>
  <c r="E1158" i="1"/>
  <c r="E1168" i="1"/>
  <c r="E1178" i="1"/>
  <c r="E1188" i="1"/>
  <c r="E1198" i="1"/>
  <c r="E1208" i="1"/>
  <c r="E1218" i="1"/>
  <c r="E1228" i="1"/>
  <c r="E1238" i="1"/>
  <c r="E1248" i="1"/>
  <c r="E1258" i="1"/>
  <c r="E1268" i="1"/>
  <c r="E1278" i="1"/>
  <c r="E1288" i="1"/>
  <c r="E1298" i="1"/>
  <c r="E1308" i="1"/>
  <c r="E1318" i="1"/>
  <c r="E1328" i="1"/>
  <c r="E1338" i="1"/>
  <c r="E1348" i="1"/>
  <c r="E1358" i="1"/>
  <c r="E1368" i="1"/>
  <c r="E1378" i="1"/>
  <c r="E1388" i="1"/>
  <c r="E1398" i="1"/>
  <c r="E1408" i="1"/>
  <c r="E1418" i="1"/>
  <c r="E1428" i="1"/>
  <c r="E1438" i="1"/>
  <c r="E1448" i="1"/>
  <c r="E1458" i="1"/>
  <c r="E1468" i="1"/>
  <c r="E1478" i="1"/>
  <c r="E1488" i="1"/>
  <c r="E1498" i="1"/>
  <c r="E1508" i="1"/>
  <c r="E1518" i="1"/>
  <c r="E1528" i="1"/>
  <c r="E1538" i="1"/>
  <c r="E1548" i="1"/>
  <c r="E1558" i="1"/>
  <c r="E1568" i="1"/>
  <c r="E1578" i="1"/>
  <c r="E1588" i="1"/>
  <c r="E1598" i="1"/>
  <c r="E1608" i="1"/>
  <c r="E1618" i="1"/>
  <c r="E1628" i="1"/>
  <c r="E1638" i="1"/>
  <c r="E1648" i="1"/>
  <c r="E1658" i="1"/>
  <c r="E1668" i="1"/>
  <c r="E1678" i="1"/>
  <c r="E1688" i="1"/>
  <c r="E1698" i="1"/>
  <c r="E1708" i="1"/>
  <c r="E1718" i="1"/>
  <c r="E1728" i="1"/>
  <c r="E1738" i="1"/>
  <c r="E1748" i="1"/>
  <c r="E1758" i="1"/>
  <c r="E1768" i="1"/>
  <c r="E1778" i="1"/>
  <c r="E1788" i="1"/>
  <c r="E1798" i="1"/>
  <c r="D8" i="1"/>
  <c r="D18" i="1"/>
  <c r="D28" i="1"/>
  <c r="D38" i="1"/>
  <c r="D48" i="1"/>
  <c r="D58" i="1"/>
  <c r="D68" i="1"/>
  <c r="D78" i="1"/>
  <c r="D88" i="1"/>
  <c r="D98" i="1"/>
  <c r="D108" i="1"/>
  <c r="D118" i="1"/>
  <c r="D128" i="1"/>
  <c r="D138" i="1"/>
  <c r="D148" i="1"/>
  <c r="D158" i="1"/>
  <c r="D168" i="1"/>
  <c r="D178" i="1"/>
  <c r="D188" i="1"/>
  <c r="D198" i="1"/>
  <c r="D208" i="1"/>
  <c r="D218" i="1"/>
  <c r="D228" i="1"/>
  <c r="D238" i="1"/>
  <c r="D248" i="1"/>
  <c r="D258" i="1"/>
  <c r="D268" i="1"/>
  <c r="D278" i="1"/>
  <c r="D288" i="1"/>
  <c r="D298" i="1"/>
  <c r="D308" i="1"/>
  <c r="D318" i="1"/>
  <c r="D328" i="1"/>
  <c r="D338" i="1"/>
  <c r="D348" i="1"/>
  <c r="D358" i="1"/>
  <c r="D368" i="1"/>
  <c r="D378" i="1"/>
  <c r="D388" i="1"/>
  <c r="D398" i="1"/>
  <c r="D408" i="1"/>
  <c r="D418" i="1"/>
  <c r="D428" i="1"/>
  <c r="D438" i="1"/>
  <c r="D448" i="1"/>
  <c r="D458" i="1"/>
  <c r="D468" i="1"/>
  <c r="D478" i="1"/>
  <c r="D488" i="1"/>
  <c r="D498" i="1"/>
  <c r="D508" i="1"/>
  <c r="D518" i="1"/>
  <c r="D528" i="1"/>
  <c r="D538" i="1"/>
  <c r="D548" i="1"/>
  <c r="D558" i="1"/>
  <c r="D568" i="1"/>
  <c r="D578" i="1"/>
  <c r="D588" i="1"/>
  <c r="D598" i="1"/>
  <c r="D608" i="1"/>
  <c r="D618" i="1"/>
  <c r="D628" i="1"/>
  <c r="D638" i="1"/>
  <c r="D648" i="1"/>
  <c r="D658" i="1"/>
  <c r="D668" i="1"/>
  <c r="D678" i="1"/>
  <c r="D688" i="1"/>
  <c r="D698" i="1"/>
  <c r="D708" i="1"/>
  <c r="D718" i="1"/>
  <c r="D728" i="1"/>
  <c r="D738" i="1"/>
  <c r="D748" i="1"/>
  <c r="D758" i="1"/>
  <c r="D768" i="1"/>
  <c r="D778" i="1"/>
  <c r="D788" i="1"/>
  <c r="D798" i="1"/>
  <c r="G1241" i="1"/>
  <c r="G1341" i="1"/>
  <c r="G1441" i="1"/>
  <c r="G1541" i="1"/>
  <c r="G1641" i="1"/>
  <c r="G1741" i="1"/>
  <c r="F41" i="1"/>
  <c r="F141" i="1"/>
  <c r="F191" i="1"/>
  <c r="F241" i="1"/>
  <c r="F291" i="1"/>
  <c r="F332" i="1"/>
  <c r="F364" i="1"/>
  <c r="F401" i="1"/>
  <c r="F432" i="1"/>
  <c r="F464" i="1"/>
  <c r="F501" i="1"/>
  <c r="F532" i="1"/>
  <c r="F564" i="1"/>
  <c r="F601" i="1"/>
  <c r="F624" i="1"/>
  <c r="F651" i="1"/>
  <c r="F674" i="1"/>
  <c r="F701" i="1"/>
  <c r="F724" i="1"/>
  <c r="F751" i="1"/>
  <c r="F772" i="1"/>
  <c r="F792" i="1"/>
  <c r="F812" i="1"/>
  <c r="F831" i="1"/>
  <c r="F847" i="1"/>
  <c r="F861" i="1"/>
  <c r="F873" i="1"/>
  <c r="F885" i="1"/>
  <c r="F898" i="1"/>
  <c r="F911" i="1"/>
  <c r="F923" i="1"/>
  <c r="F935" i="1"/>
  <c r="F948" i="1"/>
  <c r="F961" i="1"/>
  <c r="F973" i="1"/>
  <c r="F985" i="1"/>
  <c r="F998" i="1"/>
  <c r="F1011" i="1"/>
  <c r="F1023" i="1"/>
  <c r="F1034" i="1"/>
  <c r="F1045" i="1"/>
  <c r="F1057" i="1"/>
  <c r="F1068" i="1"/>
  <c r="F1079" i="1"/>
  <c r="F1090" i="1"/>
  <c r="F1101" i="1"/>
  <c r="F1112" i="1"/>
  <c r="F1123" i="1"/>
  <c r="F1134" i="1"/>
  <c r="F1145" i="1"/>
  <c r="F1157" i="1"/>
  <c r="F1168" i="1"/>
  <c r="F1179" i="1"/>
  <c r="F1190" i="1"/>
  <c r="F1201" i="1"/>
  <c r="F1212" i="1"/>
  <c r="F1223" i="1"/>
  <c r="F1234" i="1"/>
  <c r="F1245" i="1"/>
  <c r="F1257" i="1"/>
  <c r="F1268" i="1"/>
  <c r="F1279" i="1"/>
  <c r="F1289" i="1"/>
  <c r="F1299" i="1"/>
  <c r="F1309" i="1"/>
  <c r="F1319" i="1"/>
  <c r="F1329" i="1"/>
  <c r="F1339" i="1"/>
  <c r="F1349" i="1"/>
  <c r="F1359" i="1"/>
  <c r="F1369" i="1"/>
  <c r="F1379" i="1"/>
  <c r="F1389" i="1"/>
  <c r="F1399" i="1"/>
  <c r="F1409" i="1"/>
  <c r="F1419" i="1"/>
  <c r="F1429" i="1"/>
  <c r="F1439" i="1"/>
  <c r="F1449" i="1"/>
  <c r="F1459" i="1"/>
  <c r="F1469" i="1"/>
  <c r="F1479" i="1"/>
  <c r="F1489" i="1"/>
  <c r="F1499" i="1"/>
  <c r="F1509" i="1"/>
  <c r="F1519" i="1"/>
  <c r="F1529" i="1"/>
  <c r="F1539" i="1"/>
  <c r="F1549" i="1"/>
  <c r="F1559" i="1"/>
  <c r="F1569" i="1"/>
  <c r="F1579" i="1"/>
  <c r="F1589" i="1"/>
  <c r="F1599" i="1"/>
  <c r="F1609" i="1"/>
  <c r="F1619" i="1"/>
  <c r="F1629" i="1"/>
  <c r="F1639" i="1"/>
  <c r="F1649" i="1"/>
  <c r="F1659" i="1"/>
  <c r="F1669" i="1"/>
  <c r="F1679" i="1"/>
  <c r="F1689" i="1"/>
  <c r="F1699" i="1"/>
  <c r="F1709" i="1"/>
  <c r="F1719" i="1"/>
  <c r="F1729" i="1"/>
  <c r="F1739" i="1"/>
  <c r="F1749" i="1"/>
  <c r="F1759" i="1"/>
  <c r="F1769" i="1"/>
  <c r="F1779" i="1"/>
  <c r="F1789" i="1"/>
  <c r="F1799" i="1"/>
  <c r="E9" i="1"/>
  <c r="E19" i="1"/>
  <c r="E29" i="1"/>
  <c r="E39" i="1"/>
  <c r="E49" i="1"/>
  <c r="E59" i="1"/>
  <c r="E69" i="1"/>
  <c r="E79" i="1"/>
  <c r="E89" i="1"/>
  <c r="E99" i="1"/>
  <c r="E109" i="1"/>
  <c r="E119" i="1"/>
  <c r="E129" i="1"/>
  <c r="E139" i="1"/>
  <c r="E149" i="1"/>
  <c r="E159" i="1"/>
  <c r="E169" i="1"/>
  <c r="E179" i="1"/>
  <c r="E189" i="1"/>
  <c r="E199" i="1"/>
  <c r="E209" i="1"/>
  <c r="E219" i="1"/>
  <c r="E229" i="1"/>
  <c r="E239" i="1"/>
  <c r="E249" i="1"/>
  <c r="E259" i="1"/>
  <c r="E269" i="1"/>
  <c r="E279" i="1"/>
  <c r="E289" i="1"/>
  <c r="E299" i="1"/>
  <c r="E309" i="1"/>
  <c r="E319" i="1"/>
  <c r="E329" i="1"/>
  <c r="E339" i="1"/>
  <c r="E349" i="1"/>
  <c r="E359" i="1"/>
  <c r="E369" i="1"/>
  <c r="E379" i="1"/>
  <c r="E389" i="1"/>
  <c r="E399" i="1"/>
  <c r="E409" i="1"/>
  <c r="E419" i="1"/>
  <c r="E429" i="1"/>
  <c r="E439" i="1"/>
  <c r="E449" i="1"/>
  <c r="E459" i="1"/>
  <c r="E469" i="1"/>
  <c r="E479" i="1"/>
  <c r="E489" i="1"/>
  <c r="E499" i="1"/>
  <c r="E509" i="1"/>
  <c r="E519" i="1"/>
  <c r="E529" i="1"/>
  <c r="E539" i="1"/>
  <c r="E549" i="1"/>
  <c r="E559" i="1"/>
  <c r="E569" i="1"/>
  <c r="E579" i="1"/>
  <c r="E589" i="1"/>
  <c r="E599" i="1"/>
  <c r="E609" i="1"/>
  <c r="E619" i="1"/>
  <c r="E629" i="1"/>
  <c r="E639" i="1"/>
  <c r="E649" i="1"/>
  <c r="E659" i="1"/>
  <c r="E669" i="1"/>
  <c r="E679" i="1"/>
  <c r="E689" i="1"/>
  <c r="E699" i="1"/>
  <c r="E709" i="1"/>
  <c r="E719" i="1"/>
  <c r="E729" i="1"/>
  <c r="E739" i="1"/>
  <c r="E749" i="1"/>
  <c r="E759" i="1"/>
  <c r="E769" i="1"/>
  <c r="E779" i="1"/>
  <c r="E789" i="1"/>
  <c r="E799" i="1"/>
  <c r="E809" i="1"/>
  <c r="E819" i="1"/>
  <c r="E829" i="1"/>
  <c r="E839" i="1"/>
  <c r="E849" i="1"/>
  <c r="E859" i="1"/>
  <c r="E869" i="1"/>
  <c r="E879" i="1"/>
  <c r="E889" i="1"/>
  <c r="E899" i="1"/>
  <c r="E909" i="1"/>
  <c r="E919" i="1"/>
  <c r="E929" i="1"/>
  <c r="E939" i="1"/>
  <c r="E949" i="1"/>
  <c r="E959" i="1"/>
  <c r="E969" i="1"/>
  <c r="E979" i="1"/>
  <c r="E989" i="1"/>
  <c r="E999" i="1"/>
  <c r="E1009" i="1"/>
  <c r="E1019" i="1"/>
  <c r="E1029" i="1"/>
  <c r="E1039" i="1"/>
  <c r="E1049" i="1"/>
  <c r="E1059" i="1"/>
  <c r="E1069" i="1"/>
  <c r="E1079" i="1"/>
  <c r="E1089" i="1"/>
  <c r="E1099" i="1"/>
  <c r="E1109" i="1"/>
  <c r="E1119" i="1"/>
  <c r="E1129" i="1"/>
  <c r="E1139" i="1"/>
  <c r="E1149" i="1"/>
  <c r="E1159" i="1"/>
  <c r="E1169" i="1"/>
  <c r="E1179" i="1"/>
  <c r="E1189" i="1"/>
  <c r="E1199" i="1"/>
  <c r="E1209" i="1"/>
  <c r="E1219" i="1"/>
  <c r="E1229" i="1"/>
  <c r="E1239" i="1"/>
  <c r="E1249" i="1"/>
  <c r="E1259" i="1"/>
  <c r="E1269" i="1"/>
  <c r="E1279" i="1"/>
  <c r="E1289" i="1"/>
  <c r="E1299" i="1"/>
  <c r="E1309" i="1"/>
  <c r="E1319" i="1"/>
  <c r="E1329" i="1"/>
  <c r="E1339" i="1"/>
  <c r="E1349" i="1"/>
  <c r="E1359" i="1"/>
  <c r="E1369" i="1"/>
  <c r="E1379" i="1"/>
  <c r="E1389" i="1"/>
  <c r="E1399" i="1"/>
  <c r="E1409" i="1"/>
  <c r="E1419" i="1"/>
  <c r="E1429" i="1"/>
  <c r="E1439" i="1"/>
  <c r="E1449" i="1"/>
  <c r="E1459" i="1"/>
  <c r="E1469" i="1"/>
  <c r="E1479" i="1"/>
  <c r="E1489" i="1"/>
  <c r="E1499" i="1"/>
  <c r="E1509" i="1"/>
  <c r="E1519" i="1"/>
  <c r="E1529" i="1"/>
  <c r="E1539" i="1"/>
  <c r="E1549" i="1"/>
  <c r="E1559" i="1"/>
  <c r="E1569" i="1"/>
  <c r="E1579" i="1"/>
  <c r="E1589" i="1"/>
  <c r="E1599" i="1"/>
  <c r="E1609" i="1"/>
  <c r="E1619" i="1"/>
  <c r="E1629" i="1"/>
  <c r="E1639" i="1"/>
  <c r="E1649" i="1"/>
  <c r="E1659" i="1"/>
  <c r="E1669" i="1"/>
  <c r="E1679" i="1"/>
  <c r="E1689" i="1"/>
  <c r="E1699" i="1"/>
  <c r="E1709" i="1"/>
  <c r="E1719" i="1"/>
  <c r="E1729" i="1"/>
  <c r="E1739" i="1"/>
  <c r="E1749" i="1"/>
  <c r="E1759" i="1"/>
  <c r="E1769" i="1"/>
  <c r="E1779" i="1"/>
  <c r="E1789" i="1"/>
  <c r="E1799" i="1"/>
  <c r="D9" i="1"/>
  <c r="D19" i="1"/>
  <c r="D29" i="1"/>
  <c r="D39" i="1"/>
  <c r="D49" i="1"/>
  <c r="D59" i="1"/>
  <c r="D69" i="1"/>
  <c r="D79" i="1"/>
  <c r="D89" i="1"/>
  <c r="D99" i="1"/>
  <c r="D109" i="1"/>
  <c r="D119" i="1"/>
  <c r="D129" i="1"/>
  <c r="D139" i="1"/>
  <c r="D149" i="1"/>
  <c r="D159" i="1"/>
  <c r="D169" i="1"/>
  <c r="D179" i="1"/>
  <c r="D189" i="1"/>
  <c r="D199" i="1"/>
  <c r="D209" i="1"/>
  <c r="D219" i="1"/>
  <c r="D229" i="1"/>
  <c r="D239" i="1"/>
  <c r="D249" i="1"/>
  <c r="D259" i="1"/>
  <c r="D269" i="1"/>
  <c r="D279" i="1"/>
  <c r="D289" i="1"/>
  <c r="D299" i="1"/>
  <c r="D309" i="1"/>
  <c r="D319" i="1"/>
  <c r="D329" i="1"/>
  <c r="D339" i="1"/>
  <c r="D349" i="1"/>
  <c r="D359" i="1"/>
  <c r="D369" i="1"/>
  <c r="D379" i="1"/>
  <c r="D389" i="1"/>
  <c r="D399" i="1"/>
  <c r="D409" i="1"/>
  <c r="D419" i="1"/>
  <c r="D429" i="1"/>
  <c r="D439" i="1"/>
  <c r="D449" i="1"/>
  <c r="D459" i="1"/>
  <c r="D469" i="1"/>
  <c r="D479" i="1"/>
  <c r="D489" i="1"/>
  <c r="D499" i="1"/>
  <c r="D509" i="1"/>
  <c r="D519" i="1"/>
  <c r="D529" i="1"/>
  <c r="D539" i="1"/>
  <c r="D549" i="1"/>
  <c r="D559" i="1"/>
  <c r="D569" i="1"/>
  <c r="D579" i="1"/>
  <c r="D589" i="1"/>
  <c r="D599" i="1"/>
  <c r="D609" i="1"/>
  <c r="D619" i="1"/>
  <c r="D629" i="1"/>
  <c r="D639" i="1"/>
  <c r="D649" i="1"/>
  <c r="D659" i="1"/>
  <c r="D669" i="1"/>
  <c r="D679" i="1"/>
  <c r="D689" i="1"/>
  <c r="D699" i="1"/>
  <c r="D709" i="1"/>
  <c r="D719" i="1"/>
  <c r="D729" i="1"/>
  <c r="D739" i="1"/>
  <c r="D749" i="1"/>
  <c r="D759" i="1"/>
  <c r="D769" i="1"/>
  <c r="D779" i="1"/>
  <c r="D789" i="1"/>
  <c r="D799" i="1"/>
  <c r="D809" i="1"/>
  <c r="D819" i="1"/>
  <c r="D829" i="1"/>
  <c r="D839" i="1"/>
  <c r="D849" i="1"/>
  <c r="D859" i="1"/>
  <c r="D869" i="1"/>
  <c r="D879" i="1"/>
  <c r="D889" i="1"/>
  <c r="G1251" i="1"/>
  <c r="G1351" i="1"/>
  <c r="G1451" i="1"/>
  <c r="G1551" i="1"/>
  <c r="G1651" i="1"/>
  <c r="G1751" i="1"/>
  <c r="F51" i="1"/>
  <c r="F144" i="1"/>
  <c r="F194" i="1"/>
  <c r="F244" i="1"/>
  <c r="F294" i="1"/>
  <c r="F334" i="1"/>
  <c r="F371" i="1"/>
  <c r="F402" i="1"/>
  <c r="F434" i="1"/>
  <c r="F471" i="1"/>
  <c r="F502" i="1"/>
  <c r="F534" i="1"/>
  <c r="F571" i="1"/>
  <c r="F602" i="1"/>
  <c r="F628" i="1"/>
  <c r="F652" i="1"/>
  <c r="F678" i="1"/>
  <c r="F702" i="1"/>
  <c r="F728" i="1"/>
  <c r="F752" i="1"/>
  <c r="F774" i="1"/>
  <c r="F794" i="1"/>
  <c r="F814" i="1"/>
  <c r="F832" i="1"/>
  <c r="F848" i="1"/>
  <c r="F862" i="1"/>
  <c r="F874" i="1"/>
  <c r="F887" i="1"/>
  <c r="F900" i="1"/>
  <c r="F912" i="1"/>
  <c r="F924" i="1"/>
  <c r="F937" i="1"/>
  <c r="F950" i="1"/>
  <c r="F962" i="1"/>
  <c r="F974" i="1"/>
  <c r="F987" i="1"/>
  <c r="F1000" i="1"/>
  <c r="F1012" i="1"/>
  <c r="F1024" i="1"/>
  <c r="F1035" i="1"/>
  <c r="F1047" i="1"/>
  <c r="F1058" i="1"/>
  <c r="F1069" i="1"/>
  <c r="F1080" i="1"/>
  <c r="F1091" i="1"/>
  <c r="F1102" i="1"/>
  <c r="F1113" i="1"/>
  <c r="F1124" i="1"/>
  <c r="F1135" i="1"/>
  <c r="F1147" i="1"/>
  <c r="F1158" i="1"/>
  <c r="F1169" i="1"/>
  <c r="F1180" i="1"/>
  <c r="F1191" i="1"/>
  <c r="F1202" i="1"/>
  <c r="F1213" i="1"/>
  <c r="F1224" i="1"/>
  <c r="F1235" i="1"/>
  <c r="F1247" i="1"/>
  <c r="F1258" i="1"/>
  <c r="F1269" i="1"/>
  <c r="F1280" i="1"/>
  <c r="F1290" i="1"/>
  <c r="F1300" i="1"/>
  <c r="F1310" i="1"/>
  <c r="F1320" i="1"/>
  <c r="F1330" i="1"/>
  <c r="F1340" i="1"/>
  <c r="F1350" i="1"/>
  <c r="F1360" i="1"/>
  <c r="F1370" i="1"/>
  <c r="F1380" i="1"/>
  <c r="F1390" i="1"/>
  <c r="F1400" i="1"/>
  <c r="F1410" i="1"/>
  <c r="F1420" i="1"/>
  <c r="F1430" i="1"/>
  <c r="F1440" i="1"/>
  <c r="F1450" i="1"/>
  <c r="F1460" i="1"/>
  <c r="F1470" i="1"/>
  <c r="F1480" i="1"/>
  <c r="F1490" i="1"/>
  <c r="F1500" i="1"/>
  <c r="F1510" i="1"/>
  <c r="F1520" i="1"/>
  <c r="F1530" i="1"/>
  <c r="F1540" i="1"/>
  <c r="F1550" i="1"/>
  <c r="F1560" i="1"/>
  <c r="F1570" i="1"/>
  <c r="F1580" i="1"/>
  <c r="F1590" i="1"/>
  <c r="F1600" i="1"/>
  <c r="F1610" i="1"/>
  <c r="F1620" i="1"/>
  <c r="F1630" i="1"/>
  <c r="F1640" i="1"/>
  <c r="F1650" i="1"/>
  <c r="F1660" i="1"/>
  <c r="F1670" i="1"/>
  <c r="F1680" i="1"/>
  <c r="F1690" i="1"/>
  <c r="F1700" i="1"/>
  <c r="F1710" i="1"/>
  <c r="F1720" i="1"/>
  <c r="F1730" i="1"/>
  <c r="F1740" i="1"/>
  <c r="F1750" i="1"/>
  <c r="F1760" i="1"/>
  <c r="F1770" i="1"/>
  <c r="F1780" i="1"/>
  <c r="F1790" i="1"/>
  <c r="F1800" i="1"/>
  <c r="E10" i="1"/>
  <c r="E20" i="1"/>
  <c r="E30" i="1"/>
  <c r="E40" i="1"/>
  <c r="E50" i="1"/>
  <c r="E60" i="1"/>
  <c r="E70" i="1"/>
  <c r="E80" i="1"/>
  <c r="E90" i="1"/>
  <c r="E100" i="1"/>
  <c r="E110" i="1"/>
  <c r="E120" i="1"/>
  <c r="E130" i="1"/>
  <c r="E140" i="1"/>
  <c r="E150" i="1"/>
  <c r="E160" i="1"/>
  <c r="E170" i="1"/>
  <c r="E180" i="1"/>
  <c r="E190" i="1"/>
  <c r="E200" i="1"/>
  <c r="E210" i="1"/>
  <c r="E220" i="1"/>
  <c r="E230" i="1"/>
  <c r="E240" i="1"/>
  <c r="E250" i="1"/>
  <c r="E260" i="1"/>
  <c r="E270" i="1"/>
  <c r="E280" i="1"/>
  <c r="E290" i="1"/>
  <c r="E300" i="1"/>
  <c r="E310" i="1"/>
  <c r="E320" i="1"/>
  <c r="E330" i="1"/>
  <c r="E340" i="1"/>
  <c r="E350" i="1"/>
  <c r="E360" i="1"/>
  <c r="E370" i="1"/>
  <c r="E380" i="1"/>
  <c r="E390" i="1"/>
  <c r="E400" i="1"/>
  <c r="E410" i="1"/>
  <c r="E420" i="1"/>
  <c r="E430" i="1"/>
  <c r="E440" i="1"/>
  <c r="E450" i="1"/>
  <c r="E460" i="1"/>
  <c r="E470" i="1"/>
  <c r="E480" i="1"/>
  <c r="E490" i="1"/>
  <c r="E500" i="1"/>
  <c r="E510" i="1"/>
  <c r="E520" i="1"/>
  <c r="E530" i="1"/>
  <c r="E540" i="1"/>
  <c r="E550" i="1"/>
  <c r="E560" i="1"/>
  <c r="E570" i="1"/>
  <c r="E580" i="1"/>
  <c r="E590" i="1"/>
  <c r="E600" i="1"/>
  <c r="E610" i="1"/>
  <c r="E620" i="1"/>
  <c r="E630" i="1"/>
  <c r="E640" i="1"/>
  <c r="E650" i="1"/>
  <c r="E660" i="1"/>
  <c r="E670" i="1"/>
  <c r="E680" i="1"/>
  <c r="E690" i="1"/>
  <c r="E700" i="1"/>
  <c r="E710" i="1"/>
  <c r="E720" i="1"/>
  <c r="E730" i="1"/>
  <c r="E740" i="1"/>
  <c r="E750" i="1"/>
  <c r="E760" i="1"/>
  <c r="E770" i="1"/>
  <c r="E780" i="1"/>
  <c r="E790" i="1"/>
  <c r="E800" i="1"/>
  <c r="E810" i="1"/>
  <c r="E820" i="1"/>
  <c r="E830" i="1"/>
  <c r="E840" i="1"/>
  <c r="E850" i="1"/>
  <c r="E860" i="1"/>
  <c r="E870" i="1"/>
  <c r="E880" i="1"/>
  <c r="E890" i="1"/>
  <c r="E900" i="1"/>
  <c r="E910" i="1"/>
  <c r="E920" i="1"/>
  <c r="E930" i="1"/>
  <c r="E940" i="1"/>
  <c r="E950" i="1"/>
  <c r="E960" i="1"/>
  <c r="E970" i="1"/>
  <c r="E980" i="1"/>
  <c r="E990" i="1"/>
  <c r="E1000" i="1"/>
  <c r="E1010" i="1"/>
  <c r="E1020" i="1"/>
  <c r="E1030" i="1"/>
  <c r="E1040" i="1"/>
  <c r="E1050" i="1"/>
  <c r="E1060" i="1"/>
  <c r="E1070" i="1"/>
  <c r="E1080" i="1"/>
  <c r="E1090" i="1"/>
  <c r="E1100" i="1"/>
  <c r="E1110" i="1"/>
  <c r="E1120" i="1"/>
  <c r="E1130" i="1"/>
  <c r="E1140" i="1"/>
  <c r="E1150" i="1"/>
  <c r="E1160" i="1"/>
  <c r="E1170" i="1"/>
  <c r="E1180" i="1"/>
  <c r="E1190" i="1"/>
  <c r="E1200" i="1"/>
  <c r="E1210" i="1"/>
  <c r="E1220" i="1"/>
  <c r="E1230" i="1"/>
  <c r="E1240" i="1"/>
  <c r="E1250" i="1"/>
  <c r="E1260" i="1"/>
  <c r="E1270" i="1"/>
  <c r="E1280" i="1"/>
  <c r="E1290" i="1"/>
  <c r="E1300" i="1"/>
  <c r="E1310" i="1"/>
  <c r="E1320" i="1"/>
  <c r="E1330" i="1"/>
  <c r="E1340" i="1"/>
  <c r="E1350" i="1"/>
  <c r="E1360" i="1"/>
  <c r="E1370" i="1"/>
  <c r="E1380" i="1"/>
  <c r="E1390" i="1"/>
  <c r="E1400" i="1"/>
  <c r="E1410" i="1"/>
  <c r="E1420" i="1"/>
  <c r="E1430" i="1"/>
  <c r="E1440" i="1"/>
  <c r="E1450" i="1"/>
  <c r="E1460" i="1"/>
  <c r="E1470" i="1"/>
  <c r="E1480" i="1"/>
  <c r="E1490" i="1"/>
  <c r="E1500" i="1"/>
  <c r="E1510" i="1"/>
  <c r="E1520" i="1"/>
  <c r="E1530" i="1"/>
  <c r="E1540" i="1"/>
  <c r="E1550" i="1"/>
  <c r="E1560" i="1"/>
  <c r="E1570" i="1"/>
  <c r="E1580" i="1"/>
  <c r="E1590" i="1"/>
  <c r="E1600" i="1"/>
  <c r="E1610" i="1"/>
  <c r="E1620" i="1"/>
  <c r="E1630" i="1"/>
  <c r="E1640" i="1"/>
  <c r="E1650" i="1"/>
  <c r="E1660" i="1"/>
  <c r="E1670" i="1"/>
  <c r="E1680" i="1"/>
  <c r="E1690" i="1"/>
  <c r="E1700" i="1"/>
  <c r="E1710" i="1"/>
  <c r="E1720" i="1"/>
  <c r="E1730" i="1"/>
  <c r="E1740" i="1"/>
  <c r="E1750" i="1"/>
  <c r="E1760" i="1"/>
  <c r="E1770" i="1"/>
  <c r="E1780" i="1"/>
  <c r="E1790" i="1"/>
  <c r="E1800" i="1"/>
  <c r="D10" i="1"/>
  <c r="D20" i="1"/>
  <c r="D30" i="1"/>
  <c r="D40" i="1"/>
  <c r="D50" i="1"/>
  <c r="D60" i="1"/>
  <c r="D70" i="1"/>
  <c r="D80" i="1"/>
  <c r="D90" i="1"/>
  <c r="D100" i="1"/>
  <c r="D110" i="1"/>
  <c r="D120" i="1"/>
  <c r="D130" i="1"/>
  <c r="D140" i="1"/>
  <c r="D150" i="1"/>
  <c r="D160" i="1"/>
  <c r="D170" i="1"/>
  <c r="D180" i="1"/>
  <c r="D190" i="1"/>
  <c r="D200" i="1"/>
  <c r="D210" i="1"/>
  <c r="D220" i="1"/>
  <c r="D230" i="1"/>
  <c r="D240" i="1"/>
  <c r="D250" i="1"/>
  <c r="D260" i="1"/>
  <c r="D270" i="1"/>
  <c r="D280" i="1"/>
  <c r="D290" i="1"/>
  <c r="D300" i="1"/>
  <c r="D310" i="1"/>
  <c r="D320" i="1"/>
  <c r="D330" i="1"/>
  <c r="D340" i="1"/>
  <c r="D350" i="1"/>
  <c r="D360" i="1"/>
  <c r="D370" i="1"/>
  <c r="D380" i="1"/>
  <c r="D390" i="1"/>
  <c r="D400" i="1"/>
  <c r="D410" i="1"/>
  <c r="D420" i="1"/>
  <c r="D430" i="1"/>
  <c r="D440" i="1"/>
  <c r="D450" i="1"/>
  <c r="D460" i="1"/>
  <c r="D470" i="1"/>
  <c r="D480" i="1"/>
  <c r="D490" i="1"/>
  <c r="D500" i="1"/>
  <c r="D510" i="1"/>
  <c r="D520" i="1"/>
  <c r="D530" i="1"/>
  <c r="D540" i="1"/>
  <c r="D550" i="1"/>
  <c r="D560" i="1"/>
  <c r="D570" i="1"/>
  <c r="D580" i="1"/>
  <c r="D590" i="1"/>
  <c r="D600" i="1"/>
  <c r="D610" i="1"/>
  <c r="D620" i="1"/>
  <c r="D630" i="1"/>
  <c r="D640" i="1"/>
  <c r="D650" i="1"/>
  <c r="D660" i="1"/>
  <c r="D670" i="1"/>
  <c r="D680" i="1"/>
  <c r="D690" i="1"/>
  <c r="D700" i="1"/>
  <c r="D710" i="1"/>
  <c r="D720" i="1"/>
  <c r="D730" i="1"/>
  <c r="D740" i="1"/>
  <c r="D750" i="1"/>
  <c r="D760" i="1"/>
  <c r="D770" i="1"/>
  <c r="D780" i="1"/>
  <c r="D790" i="1"/>
  <c r="D800" i="1"/>
  <c r="D810" i="1"/>
  <c r="D820" i="1"/>
  <c r="D830" i="1"/>
  <c r="D840" i="1"/>
  <c r="D850" i="1"/>
  <c r="D860" i="1"/>
  <c r="D870" i="1"/>
  <c r="D880" i="1"/>
  <c r="D890" i="1"/>
  <c r="D900" i="1"/>
  <c r="D910" i="1"/>
  <c r="D920" i="1"/>
  <c r="D930" i="1"/>
  <c r="D940" i="1"/>
  <c r="D950" i="1"/>
  <c r="D960" i="1"/>
  <c r="D970" i="1"/>
  <c r="D980" i="1"/>
  <c r="D990" i="1"/>
  <c r="D1000" i="1"/>
  <c r="D1010" i="1"/>
  <c r="D1020" i="1"/>
  <c r="D1030" i="1"/>
  <c r="D1040" i="1"/>
  <c r="D1050" i="1"/>
  <c r="D1060" i="1"/>
  <c r="D1070" i="1"/>
  <c r="D1080" i="1"/>
  <c r="D1090" i="1"/>
  <c r="D1100" i="1"/>
  <c r="D1110" i="1"/>
  <c r="D1120" i="1"/>
  <c r="D1130" i="1"/>
  <c r="D1140" i="1"/>
  <c r="D1150" i="1"/>
  <c r="D1160" i="1"/>
  <c r="D1170" i="1"/>
  <c r="D1180" i="1"/>
  <c r="D1190" i="1"/>
  <c r="D1200" i="1"/>
  <c r="D1210" i="1"/>
  <c r="D1220" i="1"/>
  <c r="D1230" i="1"/>
  <c r="D1240" i="1"/>
  <c r="D1250" i="1"/>
  <c r="D1260" i="1"/>
  <c r="D1270" i="1"/>
  <c r="D1280" i="1"/>
  <c r="D1290" i="1"/>
  <c r="D1300" i="1"/>
  <c r="D1310" i="1"/>
  <c r="D1320" i="1"/>
  <c r="D1330" i="1"/>
  <c r="D1340" i="1"/>
  <c r="D1350" i="1"/>
  <c r="D1360" i="1"/>
  <c r="D1370" i="1"/>
  <c r="D1380" i="1"/>
  <c r="D1390" i="1"/>
  <c r="D1400" i="1"/>
  <c r="D1410" i="1"/>
  <c r="D1420" i="1"/>
  <c r="D1430" i="1"/>
  <c r="D1440" i="1"/>
  <c r="D652" i="1"/>
  <c r="D752" i="1"/>
  <c r="D828" i="1"/>
  <c r="D878" i="1"/>
  <c r="D918" i="1"/>
  <c r="D945" i="1"/>
  <c r="D969" i="1"/>
  <c r="D995" i="1"/>
  <c r="D1019" i="1"/>
  <c r="D1045" i="1"/>
  <c r="D1069" i="1"/>
  <c r="D1089" i="1"/>
  <c r="D1109" i="1"/>
  <c r="D1129" i="1"/>
  <c r="D1149" i="1"/>
  <c r="D1169" i="1"/>
  <c r="D1189" i="1"/>
  <c r="D1209" i="1"/>
  <c r="D1229" i="1"/>
  <c r="D1248" i="1"/>
  <c r="D1264" i="1"/>
  <c r="D1282" i="1"/>
  <c r="D1298" i="1"/>
  <c r="D1314" i="1"/>
  <c r="D1332" i="1"/>
  <c r="D1348" i="1"/>
  <c r="D1364" i="1"/>
  <c r="D1382" i="1"/>
  <c r="D1398" i="1"/>
  <c r="D1414" i="1"/>
  <c r="D1432" i="1"/>
  <c r="D1448" i="1"/>
  <c r="D1462" i="1"/>
  <c r="D1475" i="1"/>
  <c r="D1490" i="1"/>
  <c r="D1504" i="1"/>
  <c r="D1519" i="1"/>
  <c r="D1533" i="1"/>
  <c r="D1548" i="1"/>
  <c r="D1562" i="1"/>
  <c r="D1575" i="1"/>
  <c r="D1590" i="1"/>
  <c r="D1604" i="1"/>
  <c r="D1619" i="1"/>
  <c r="D1633" i="1"/>
  <c r="D1645" i="1"/>
  <c r="D1658" i="1"/>
  <c r="D1670" i="1"/>
  <c r="D1683" i="1"/>
  <c r="D1695" i="1"/>
  <c r="D1708" i="1"/>
  <c r="D1720" i="1"/>
  <c r="D1733" i="1"/>
  <c r="D1745" i="1"/>
  <c r="D1758" i="1"/>
  <c r="D1770" i="1"/>
  <c r="D1783" i="1"/>
  <c r="D1795" i="1"/>
  <c r="C8" i="1"/>
  <c r="C20" i="1"/>
  <c r="C33" i="1"/>
  <c r="C45" i="1"/>
  <c r="C58" i="1"/>
  <c r="C70" i="1"/>
  <c r="C83" i="1"/>
  <c r="C95" i="1"/>
  <c r="C108" i="1"/>
  <c r="C120" i="1"/>
  <c r="C133" i="1"/>
  <c r="C145" i="1"/>
  <c r="C157" i="1"/>
  <c r="C168" i="1"/>
  <c r="C179" i="1"/>
  <c r="C190" i="1"/>
  <c r="C201" i="1"/>
  <c r="C212" i="1"/>
  <c r="C223" i="1"/>
  <c r="C234" i="1"/>
  <c r="C245" i="1"/>
  <c r="C257" i="1"/>
  <c r="C268" i="1"/>
  <c r="C279" i="1"/>
  <c r="C290" i="1"/>
  <c r="C301" i="1"/>
  <c r="C312" i="1"/>
  <c r="C322" i="1"/>
  <c r="C332" i="1"/>
  <c r="C342" i="1"/>
  <c r="C352" i="1"/>
  <c r="C362" i="1"/>
  <c r="C372" i="1"/>
  <c r="C382" i="1"/>
  <c r="C392" i="1"/>
  <c r="C402" i="1"/>
  <c r="C412" i="1"/>
  <c r="C422" i="1"/>
  <c r="C432" i="1"/>
  <c r="C442" i="1"/>
  <c r="C452" i="1"/>
  <c r="C462" i="1"/>
  <c r="C472" i="1"/>
  <c r="C482" i="1"/>
  <c r="C492" i="1"/>
  <c r="C502" i="1"/>
  <c r="C512" i="1"/>
  <c r="C522" i="1"/>
  <c r="C532" i="1"/>
  <c r="C542" i="1"/>
  <c r="C552" i="1"/>
  <c r="C562" i="1"/>
  <c r="C572" i="1"/>
  <c r="C582" i="1"/>
  <c r="C592" i="1"/>
  <c r="C602" i="1"/>
  <c r="C612" i="1"/>
  <c r="C622" i="1"/>
  <c r="C632" i="1"/>
  <c r="C642" i="1"/>
  <c r="C652" i="1"/>
  <c r="C662" i="1"/>
  <c r="C672" i="1"/>
  <c r="C682" i="1"/>
  <c r="C692" i="1"/>
  <c r="C702" i="1"/>
  <c r="C712" i="1"/>
  <c r="C722" i="1"/>
  <c r="C732" i="1"/>
  <c r="C742" i="1"/>
  <c r="C752" i="1"/>
  <c r="C762" i="1"/>
  <c r="C772" i="1"/>
  <c r="C782" i="1"/>
  <c r="C792" i="1"/>
  <c r="C802" i="1"/>
  <c r="C812" i="1"/>
  <c r="C822" i="1"/>
  <c r="C832" i="1"/>
  <c r="C842" i="1"/>
  <c r="C852" i="1"/>
  <c r="C862" i="1"/>
  <c r="C872" i="1"/>
  <c r="C882" i="1"/>
  <c r="C892" i="1"/>
  <c r="C902" i="1"/>
  <c r="C912" i="1"/>
  <c r="C922" i="1"/>
  <c r="C932" i="1"/>
  <c r="C942" i="1"/>
  <c r="C952" i="1"/>
  <c r="C962" i="1"/>
  <c r="C972" i="1"/>
  <c r="C982" i="1"/>
  <c r="C992" i="1"/>
  <c r="C1002" i="1"/>
  <c r="C1012" i="1"/>
  <c r="C1022" i="1"/>
  <c r="C1032" i="1"/>
  <c r="C1042" i="1"/>
  <c r="C1052" i="1"/>
  <c r="C1062" i="1"/>
  <c r="C1072" i="1"/>
  <c r="C1082" i="1"/>
  <c r="C1092" i="1"/>
  <c r="C1102" i="1"/>
  <c r="C1112" i="1"/>
  <c r="C1122" i="1"/>
  <c r="C1132" i="1"/>
  <c r="C1142" i="1"/>
  <c r="C1152" i="1"/>
  <c r="C1162" i="1"/>
  <c r="C1172" i="1"/>
  <c r="C1182" i="1"/>
  <c r="C1192" i="1"/>
  <c r="C1202" i="1"/>
  <c r="C1212" i="1"/>
  <c r="C1222" i="1"/>
  <c r="C1232" i="1"/>
  <c r="C1242" i="1"/>
  <c r="C1252" i="1"/>
  <c r="C1262" i="1"/>
  <c r="C1272" i="1"/>
  <c r="C1282" i="1"/>
  <c r="C1292" i="1"/>
  <c r="C1302" i="1"/>
  <c r="C1312" i="1"/>
  <c r="C1322" i="1"/>
  <c r="C1332" i="1"/>
  <c r="C1342" i="1"/>
  <c r="C1352" i="1"/>
  <c r="C1362" i="1"/>
  <c r="C1372" i="1"/>
  <c r="C1382" i="1"/>
  <c r="C1392" i="1"/>
  <c r="C1402" i="1"/>
  <c r="C1412" i="1"/>
  <c r="C1422" i="1"/>
  <c r="C1432" i="1"/>
  <c r="C1442" i="1"/>
  <c r="C1452" i="1"/>
  <c r="C1462" i="1"/>
  <c r="C1472" i="1"/>
  <c r="C1482" i="1"/>
  <c r="C1492" i="1"/>
  <c r="C1502" i="1"/>
  <c r="C1512" i="1"/>
  <c r="C1522" i="1"/>
  <c r="C1532" i="1"/>
  <c r="C1542" i="1"/>
  <c r="C1552" i="1"/>
  <c r="C1562" i="1"/>
  <c r="C1572" i="1"/>
  <c r="C1582" i="1"/>
  <c r="C1592" i="1"/>
  <c r="C1602" i="1"/>
  <c r="C1612" i="1"/>
  <c r="C1622" i="1"/>
  <c r="C1632" i="1"/>
  <c r="C1642" i="1"/>
  <c r="C1652" i="1"/>
  <c r="C1662" i="1"/>
  <c r="C1672" i="1"/>
  <c r="C1682" i="1"/>
  <c r="C1692" i="1"/>
  <c r="C1702" i="1"/>
  <c r="C1712" i="1"/>
  <c r="C1722" i="1"/>
  <c r="C1732" i="1"/>
  <c r="C1742" i="1"/>
  <c r="C1752" i="1"/>
  <c r="C1762" i="1"/>
  <c r="C1772" i="1"/>
  <c r="C1782" i="1"/>
  <c r="C1792" i="1"/>
  <c r="C1802" i="1"/>
  <c r="B12" i="1"/>
  <c r="B22" i="1"/>
  <c r="B32" i="1"/>
  <c r="B42" i="1"/>
  <c r="B52" i="1"/>
  <c r="B62" i="1"/>
  <c r="B72" i="1"/>
  <c r="B82" i="1"/>
  <c r="B92" i="1"/>
  <c r="B102" i="1"/>
  <c r="B112" i="1"/>
  <c r="B122" i="1"/>
  <c r="B132" i="1"/>
  <c r="B142" i="1"/>
  <c r="B152" i="1"/>
  <c r="B162" i="1"/>
  <c r="B172" i="1"/>
  <c r="B182" i="1"/>
  <c r="B192" i="1"/>
  <c r="B202" i="1"/>
  <c r="B212" i="1"/>
  <c r="B222" i="1"/>
  <c r="B232" i="1"/>
  <c r="B242" i="1"/>
  <c r="B252" i="1"/>
  <c r="B262" i="1"/>
  <c r="B272" i="1"/>
  <c r="B282" i="1"/>
  <c r="B292" i="1"/>
  <c r="B302" i="1"/>
  <c r="B312" i="1"/>
  <c r="B322" i="1"/>
  <c r="B332" i="1"/>
  <c r="B342" i="1"/>
  <c r="B352" i="1"/>
  <c r="B362" i="1"/>
  <c r="B372" i="1"/>
  <c r="B382" i="1"/>
  <c r="B392" i="1"/>
  <c r="B402" i="1"/>
  <c r="B412" i="1"/>
  <c r="B422" i="1"/>
  <c r="B432" i="1"/>
  <c r="B442" i="1"/>
  <c r="B452" i="1"/>
  <c r="B462" i="1"/>
  <c r="B472" i="1"/>
  <c r="B482" i="1"/>
  <c r="B492" i="1"/>
  <c r="B502" i="1"/>
  <c r="B512" i="1"/>
  <c r="B522" i="1"/>
  <c r="B532" i="1"/>
  <c r="B542" i="1"/>
  <c r="B552" i="1"/>
  <c r="B562" i="1"/>
  <c r="B572" i="1"/>
  <c r="B582" i="1"/>
  <c r="B592" i="1"/>
  <c r="B602" i="1"/>
  <c r="B612" i="1"/>
  <c r="B622" i="1"/>
  <c r="B632" i="1"/>
  <c r="B642" i="1"/>
  <c r="B652" i="1"/>
  <c r="B662" i="1"/>
  <c r="B672" i="1"/>
  <c r="B682" i="1"/>
  <c r="B692" i="1"/>
  <c r="B702" i="1"/>
  <c r="B712" i="1"/>
  <c r="B722" i="1"/>
  <c r="B732" i="1"/>
  <c r="B742" i="1"/>
  <c r="B752" i="1"/>
  <c r="B762" i="1"/>
  <c r="B772" i="1"/>
  <c r="B782" i="1"/>
  <c r="B792" i="1"/>
  <c r="B802" i="1"/>
  <c r="B812" i="1"/>
  <c r="B822" i="1"/>
  <c r="B832" i="1"/>
  <c r="B842" i="1"/>
  <c r="B852" i="1"/>
  <c r="B862" i="1"/>
  <c r="B872" i="1"/>
  <c r="B882" i="1"/>
  <c r="B892" i="1"/>
  <c r="B902" i="1"/>
  <c r="B912" i="1"/>
  <c r="B922" i="1"/>
  <c r="B932" i="1"/>
  <c r="B942" i="1"/>
  <c r="B952" i="1"/>
  <c r="B962" i="1"/>
  <c r="B972" i="1"/>
  <c r="B982" i="1"/>
  <c r="B992" i="1"/>
  <c r="B1002" i="1"/>
  <c r="B1012" i="1"/>
  <c r="B1022" i="1"/>
  <c r="B1032" i="1"/>
  <c r="B1042" i="1"/>
  <c r="B1052" i="1"/>
  <c r="B1062" i="1"/>
  <c r="B1072" i="1"/>
  <c r="B1082" i="1"/>
  <c r="B1092" i="1"/>
  <c r="B1102" i="1"/>
  <c r="B1112" i="1"/>
  <c r="B1122" i="1"/>
  <c r="B1132" i="1"/>
  <c r="B1142" i="1"/>
  <c r="B1152" i="1"/>
  <c r="B1162" i="1"/>
  <c r="B1172" i="1"/>
  <c r="B1182" i="1"/>
  <c r="B1192" i="1"/>
  <c r="B1202" i="1"/>
  <c r="B1212" i="1"/>
  <c r="B1222" i="1"/>
  <c r="B1232" i="1"/>
  <c r="B1242" i="1"/>
  <c r="B1252" i="1"/>
  <c r="B1262" i="1"/>
  <c r="B1272" i="1"/>
  <c r="B1282" i="1"/>
  <c r="B1292" i="1"/>
  <c r="B1302" i="1"/>
  <c r="B1312" i="1"/>
  <c r="B1322" i="1"/>
  <c r="B1332" i="1"/>
  <c r="B1342" i="1"/>
  <c r="B1352" i="1"/>
  <c r="B1362" i="1"/>
  <c r="B1372" i="1"/>
  <c r="B1382" i="1"/>
  <c r="B1392" i="1"/>
  <c r="B1402" i="1"/>
  <c r="B1412" i="1"/>
  <c r="B1422" i="1"/>
  <c r="B1432" i="1"/>
  <c r="B1442" i="1"/>
  <c r="B1452" i="1"/>
  <c r="B1462" i="1"/>
  <c r="B1472" i="1"/>
  <c r="B1482" i="1"/>
  <c r="B1492" i="1"/>
  <c r="B1502" i="1"/>
  <c r="B1512" i="1"/>
  <c r="B1522" i="1"/>
  <c r="B1532" i="1"/>
  <c r="B1542" i="1"/>
  <c r="B1552" i="1"/>
  <c r="B1562" i="1"/>
  <c r="B1572" i="1"/>
  <c r="B1582" i="1"/>
  <c r="B1592" i="1"/>
  <c r="B1602" i="1"/>
  <c r="B1612" i="1"/>
  <c r="B1622" i="1"/>
  <c r="B1632" i="1"/>
  <c r="B1642" i="1"/>
  <c r="B1652" i="1"/>
  <c r="B1662" i="1"/>
  <c r="B1672" i="1"/>
  <c r="B1682" i="1"/>
  <c r="B1692" i="1"/>
  <c r="B1702" i="1"/>
  <c r="B1712" i="1"/>
  <c r="B1722" i="1"/>
  <c r="B1732" i="1"/>
  <c r="B1772" i="1"/>
  <c r="B1276" i="1"/>
  <c r="B1726" i="1"/>
  <c r="B1766" i="1"/>
  <c r="B1796" i="1"/>
  <c r="D662" i="1"/>
  <c r="D762" i="1"/>
  <c r="D832" i="1"/>
  <c r="D882" i="1"/>
  <c r="D919" i="1"/>
  <c r="D948" i="1"/>
  <c r="D972" i="1"/>
  <c r="D998" i="1"/>
  <c r="D1022" i="1"/>
  <c r="D1048" i="1"/>
  <c r="D1072" i="1"/>
  <c r="D1092" i="1"/>
  <c r="D1112" i="1"/>
  <c r="D1132" i="1"/>
  <c r="D1152" i="1"/>
  <c r="D1172" i="1"/>
  <c r="D1192" i="1"/>
  <c r="D1212" i="1"/>
  <c r="D1232" i="1"/>
  <c r="D1249" i="1"/>
  <c r="D1265" i="1"/>
  <c r="D1283" i="1"/>
  <c r="D1299" i="1"/>
  <c r="D1315" i="1"/>
  <c r="D1333" i="1"/>
  <c r="D1349" i="1"/>
  <c r="D1365" i="1"/>
  <c r="D1383" i="1"/>
  <c r="D1399" i="1"/>
  <c r="D1415" i="1"/>
  <c r="D1433" i="1"/>
  <c r="D1449" i="1"/>
  <c r="D1463" i="1"/>
  <c r="D1478" i="1"/>
  <c r="D1492" i="1"/>
  <c r="D1505" i="1"/>
  <c r="D1520" i="1"/>
  <c r="D1534" i="1"/>
  <c r="D1549" i="1"/>
  <c r="D1563" i="1"/>
  <c r="D1578" i="1"/>
  <c r="D1592" i="1"/>
  <c r="D1605" i="1"/>
  <c r="D1620" i="1"/>
  <c r="D1634" i="1"/>
  <c r="D1647" i="1"/>
  <c r="D1659" i="1"/>
  <c r="D1672" i="1"/>
  <c r="D1684" i="1"/>
  <c r="D1697" i="1"/>
  <c r="D1709" i="1"/>
  <c r="D1722" i="1"/>
  <c r="D1734" i="1"/>
  <c r="D1747" i="1"/>
  <c r="D1759" i="1"/>
  <c r="D1772" i="1"/>
  <c r="D1784" i="1"/>
  <c r="D1797" i="1"/>
  <c r="C9" i="1"/>
  <c r="C22" i="1"/>
  <c r="C34" i="1"/>
  <c r="C47" i="1"/>
  <c r="C59" i="1"/>
  <c r="C72" i="1"/>
  <c r="C84" i="1"/>
  <c r="C97" i="1"/>
  <c r="C109" i="1"/>
  <c r="C122" i="1"/>
  <c r="C134" i="1"/>
  <c r="C147" i="1"/>
  <c r="C158" i="1"/>
  <c r="C169" i="1"/>
  <c r="C180" i="1"/>
  <c r="C191" i="1"/>
  <c r="C202" i="1"/>
  <c r="C213" i="1"/>
  <c r="C224" i="1"/>
  <c r="C235" i="1"/>
  <c r="C247" i="1"/>
  <c r="C258" i="1"/>
  <c r="C269" i="1"/>
  <c r="C280" i="1"/>
  <c r="C291" i="1"/>
  <c r="C302" i="1"/>
  <c r="C313" i="1"/>
  <c r="C323" i="1"/>
  <c r="C333" i="1"/>
  <c r="C343" i="1"/>
  <c r="C353" i="1"/>
  <c r="C363" i="1"/>
  <c r="C373" i="1"/>
  <c r="C383" i="1"/>
  <c r="C393" i="1"/>
  <c r="C403" i="1"/>
  <c r="C413" i="1"/>
  <c r="C423" i="1"/>
  <c r="C433" i="1"/>
  <c r="C443" i="1"/>
  <c r="C453" i="1"/>
  <c r="C463" i="1"/>
  <c r="C473" i="1"/>
  <c r="C483" i="1"/>
  <c r="C493" i="1"/>
  <c r="C503" i="1"/>
  <c r="C513" i="1"/>
  <c r="C523" i="1"/>
  <c r="C533" i="1"/>
  <c r="C543" i="1"/>
  <c r="C553" i="1"/>
  <c r="C563" i="1"/>
  <c r="C573" i="1"/>
  <c r="C583" i="1"/>
  <c r="C593" i="1"/>
  <c r="C603" i="1"/>
  <c r="C613" i="1"/>
  <c r="C623" i="1"/>
  <c r="C633" i="1"/>
  <c r="C643" i="1"/>
  <c r="C653" i="1"/>
  <c r="C663" i="1"/>
  <c r="C673" i="1"/>
  <c r="C683" i="1"/>
  <c r="C693" i="1"/>
  <c r="C703" i="1"/>
  <c r="C713" i="1"/>
  <c r="C723" i="1"/>
  <c r="C733" i="1"/>
  <c r="C743" i="1"/>
  <c r="C753" i="1"/>
  <c r="C763" i="1"/>
  <c r="C773" i="1"/>
  <c r="C783" i="1"/>
  <c r="C793" i="1"/>
  <c r="C803" i="1"/>
  <c r="C813" i="1"/>
  <c r="C823" i="1"/>
  <c r="C833" i="1"/>
  <c r="C843" i="1"/>
  <c r="C853" i="1"/>
  <c r="C863" i="1"/>
  <c r="C873" i="1"/>
  <c r="C883" i="1"/>
  <c r="C893" i="1"/>
  <c r="C903" i="1"/>
  <c r="C913" i="1"/>
  <c r="C923" i="1"/>
  <c r="C933" i="1"/>
  <c r="C943" i="1"/>
  <c r="C953" i="1"/>
  <c r="C963" i="1"/>
  <c r="C973" i="1"/>
  <c r="C983" i="1"/>
  <c r="C993" i="1"/>
  <c r="C1003" i="1"/>
  <c r="C1013" i="1"/>
  <c r="C1023" i="1"/>
  <c r="C1033" i="1"/>
  <c r="C1043" i="1"/>
  <c r="C1053" i="1"/>
  <c r="C1063" i="1"/>
  <c r="C1073" i="1"/>
  <c r="C1083" i="1"/>
  <c r="C1093" i="1"/>
  <c r="C1103" i="1"/>
  <c r="C1113" i="1"/>
  <c r="C1123" i="1"/>
  <c r="C1133" i="1"/>
  <c r="C1143" i="1"/>
  <c r="C1153" i="1"/>
  <c r="C1163" i="1"/>
  <c r="C1173" i="1"/>
  <c r="C1183" i="1"/>
  <c r="C1193" i="1"/>
  <c r="C1203" i="1"/>
  <c r="C1213" i="1"/>
  <c r="C1223" i="1"/>
  <c r="C1233" i="1"/>
  <c r="C1243" i="1"/>
  <c r="C1253" i="1"/>
  <c r="C1263" i="1"/>
  <c r="C1273" i="1"/>
  <c r="C1283" i="1"/>
  <c r="C1293" i="1"/>
  <c r="C1303" i="1"/>
  <c r="C1313" i="1"/>
  <c r="C1323" i="1"/>
  <c r="C1333" i="1"/>
  <c r="C1343" i="1"/>
  <c r="C1353" i="1"/>
  <c r="C1363" i="1"/>
  <c r="C1373" i="1"/>
  <c r="C1383" i="1"/>
  <c r="C1393" i="1"/>
  <c r="C1403" i="1"/>
  <c r="C1413" i="1"/>
  <c r="C1423" i="1"/>
  <c r="C1433" i="1"/>
  <c r="C1443" i="1"/>
  <c r="C1453" i="1"/>
  <c r="C1463" i="1"/>
  <c r="C1473" i="1"/>
  <c r="C1483" i="1"/>
  <c r="C1493" i="1"/>
  <c r="C1503" i="1"/>
  <c r="C1513" i="1"/>
  <c r="C1523" i="1"/>
  <c r="C1533" i="1"/>
  <c r="C1543" i="1"/>
  <c r="C1553" i="1"/>
  <c r="C1563" i="1"/>
  <c r="C1573" i="1"/>
  <c r="C1583" i="1"/>
  <c r="C1593" i="1"/>
  <c r="C1603" i="1"/>
  <c r="C1613" i="1"/>
  <c r="C1623" i="1"/>
  <c r="C1633" i="1"/>
  <c r="C1643" i="1"/>
  <c r="C1653" i="1"/>
  <c r="C1663" i="1"/>
  <c r="C1673" i="1"/>
  <c r="C1683" i="1"/>
  <c r="C1693" i="1"/>
  <c r="C1703" i="1"/>
  <c r="C1713" i="1"/>
  <c r="C1723" i="1"/>
  <c r="C1733" i="1"/>
  <c r="C1743" i="1"/>
  <c r="C1753" i="1"/>
  <c r="C1763" i="1"/>
  <c r="C1773" i="1"/>
  <c r="C1783" i="1"/>
  <c r="C1793" i="1"/>
  <c r="B3" i="1"/>
  <c r="B13" i="1"/>
  <c r="B23" i="1"/>
  <c r="B33" i="1"/>
  <c r="B43" i="1"/>
  <c r="B53" i="1"/>
  <c r="B63" i="1"/>
  <c r="B73" i="1"/>
  <c r="B83" i="1"/>
  <c r="B93" i="1"/>
  <c r="B103" i="1"/>
  <c r="B113" i="1"/>
  <c r="B123" i="1"/>
  <c r="B133" i="1"/>
  <c r="B143" i="1"/>
  <c r="B153" i="1"/>
  <c r="B163" i="1"/>
  <c r="B173" i="1"/>
  <c r="B183" i="1"/>
  <c r="B193" i="1"/>
  <c r="B203" i="1"/>
  <c r="B213" i="1"/>
  <c r="B223" i="1"/>
  <c r="B233" i="1"/>
  <c r="B243" i="1"/>
  <c r="B253" i="1"/>
  <c r="B263" i="1"/>
  <c r="B273" i="1"/>
  <c r="B283" i="1"/>
  <c r="B293" i="1"/>
  <c r="B303" i="1"/>
  <c r="B313" i="1"/>
  <c r="B323" i="1"/>
  <c r="B333" i="1"/>
  <c r="B343" i="1"/>
  <c r="B353" i="1"/>
  <c r="B363" i="1"/>
  <c r="B373" i="1"/>
  <c r="B383" i="1"/>
  <c r="B393" i="1"/>
  <c r="B403" i="1"/>
  <c r="B413" i="1"/>
  <c r="B423" i="1"/>
  <c r="B433" i="1"/>
  <c r="B443" i="1"/>
  <c r="B453" i="1"/>
  <c r="B463" i="1"/>
  <c r="B473" i="1"/>
  <c r="B483" i="1"/>
  <c r="B493" i="1"/>
  <c r="B503" i="1"/>
  <c r="B513" i="1"/>
  <c r="B523" i="1"/>
  <c r="B533" i="1"/>
  <c r="B543" i="1"/>
  <c r="B553" i="1"/>
  <c r="B563" i="1"/>
  <c r="B573" i="1"/>
  <c r="B583" i="1"/>
  <c r="B593" i="1"/>
  <c r="B603" i="1"/>
  <c r="B613" i="1"/>
  <c r="B623" i="1"/>
  <c r="B633" i="1"/>
  <c r="B643" i="1"/>
  <c r="B653" i="1"/>
  <c r="B663" i="1"/>
  <c r="B673" i="1"/>
  <c r="B683" i="1"/>
  <c r="B693" i="1"/>
  <c r="B703" i="1"/>
  <c r="B713" i="1"/>
  <c r="B723" i="1"/>
  <c r="B733" i="1"/>
  <c r="B743" i="1"/>
  <c r="B753" i="1"/>
  <c r="B763" i="1"/>
  <c r="B773" i="1"/>
  <c r="B783" i="1"/>
  <c r="B793" i="1"/>
  <c r="B803" i="1"/>
  <c r="B813" i="1"/>
  <c r="B823" i="1"/>
  <c r="B833" i="1"/>
  <c r="B843" i="1"/>
  <c r="B853" i="1"/>
  <c r="B863" i="1"/>
  <c r="B873" i="1"/>
  <c r="B883" i="1"/>
  <c r="B893" i="1"/>
  <c r="B903" i="1"/>
  <c r="B913" i="1"/>
  <c r="B923" i="1"/>
  <c r="B933" i="1"/>
  <c r="B943" i="1"/>
  <c r="B953" i="1"/>
  <c r="B963" i="1"/>
  <c r="B973" i="1"/>
  <c r="B983" i="1"/>
  <c r="B993" i="1"/>
  <c r="B1003" i="1"/>
  <c r="B1013" i="1"/>
  <c r="B1023" i="1"/>
  <c r="B1033" i="1"/>
  <c r="B1043" i="1"/>
  <c r="B1053" i="1"/>
  <c r="B1063" i="1"/>
  <c r="B1073" i="1"/>
  <c r="B1083" i="1"/>
  <c r="B1093" i="1"/>
  <c r="B1103" i="1"/>
  <c r="B1113" i="1"/>
  <c r="B1123" i="1"/>
  <c r="B1133" i="1"/>
  <c r="B1143" i="1"/>
  <c r="B1153" i="1"/>
  <c r="B1163" i="1"/>
  <c r="B1173" i="1"/>
  <c r="B1183" i="1"/>
  <c r="B1193" i="1"/>
  <c r="B1203" i="1"/>
  <c r="B1213" i="1"/>
  <c r="B1223" i="1"/>
  <c r="B1233" i="1"/>
  <c r="B1243" i="1"/>
  <c r="B1253" i="1"/>
  <c r="B1263" i="1"/>
  <c r="B1273" i="1"/>
  <c r="B1283" i="1"/>
  <c r="B1293" i="1"/>
  <c r="B1303" i="1"/>
  <c r="B1313" i="1"/>
  <c r="B1323" i="1"/>
  <c r="B1333" i="1"/>
  <c r="B1343" i="1"/>
  <c r="B1353" i="1"/>
  <c r="B1363" i="1"/>
  <c r="B1373" i="1"/>
  <c r="B1383" i="1"/>
  <c r="B1393" i="1"/>
  <c r="B1403" i="1"/>
  <c r="B1413" i="1"/>
  <c r="B1423" i="1"/>
  <c r="B1433" i="1"/>
  <c r="B1443" i="1"/>
  <c r="B1453" i="1"/>
  <c r="B1463" i="1"/>
  <c r="B1473" i="1"/>
  <c r="B1483" i="1"/>
  <c r="B1493" i="1"/>
  <c r="B1503" i="1"/>
  <c r="B1513" i="1"/>
  <c r="B1523" i="1"/>
  <c r="B1533" i="1"/>
  <c r="B1543" i="1"/>
  <c r="B1553" i="1"/>
  <c r="B1563" i="1"/>
  <c r="B1573" i="1"/>
  <c r="B1583" i="1"/>
  <c r="B1593" i="1"/>
  <c r="B1603" i="1"/>
  <c r="B1613" i="1"/>
  <c r="B1623" i="1"/>
  <c r="B1633" i="1"/>
  <c r="B1643" i="1"/>
  <c r="B1653" i="1"/>
  <c r="B1663" i="1"/>
  <c r="B1673" i="1"/>
  <c r="B1683" i="1"/>
  <c r="B1693" i="1"/>
  <c r="B1703" i="1"/>
  <c r="B1713" i="1"/>
  <c r="B1723" i="1"/>
  <c r="B1733" i="1"/>
  <c r="B1743" i="1"/>
  <c r="B1753" i="1"/>
  <c r="B1763" i="1"/>
  <c r="B1773" i="1"/>
  <c r="B1783" i="1"/>
  <c r="B1793" i="1"/>
  <c r="B1594" i="1"/>
  <c r="B1604" i="1"/>
  <c r="B1614" i="1"/>
  <c r="B1624" i="1"/>
  <c r="B1634" i="1"/>
  <c r="B1644" i="1"/>
  <c r="B1664" i="1"/>
  <c r="B1674" i="1"/>
  <c r="B1714" i="1"/>
  <c r="B1724" i="1"/>
  <c r="B1734" i="1"/>
  <c r="B1744" i="1"/>
  <c r="B1754" i="1"/>
  <c r="B1764" i="1"/>
  <c r="B1774" i="1"/>
  <c r="B1784" i="1"/>
  <c r="B1794" i="1"/>
  <c r="B936" i="1"/>
  <c r="B1066" i="1"/>
  <c r="D672" i="1"/>
  <c r="D772" i="1"/>
  <c r="D838" i="1"/>
  <c r="D888" i="1"/>
  <c r="D922" i="1"/>
  <c r="D949" i="1"/>
  <c r="D975" i="1"/>
  <c r="D999" i="1"/>
  <c r="D1025" i="1"/>
  <c r="D1049" i="1"/>
  <c r="D1074" i="1"/>
  <c r="D1094" i="1"/>
  <c r="D1114" i="1"/>
  <c r="D1134" i="1"/>
  <c r="D1154" i="1"/>
  <c r="D1174" i="1"/>
  <c r="D1194" i="1"/>
  <c r="D1214" i="1"/>
  <c r="D1234" i="1"/>
  <c r="D1252" i="1"/>
  <c r="D1268" i="1"/>
  <c r="D1284" i="1"/>
  <c r="D1302" i="1"/>
  <c r="D1318" i="1"/>
  <c r="D1334" i="1"/>
  <c r="D1352" i="1"/>
  <c r="D1368" i="1"/>
  <c r="D1384" i="1"/>
  <c r="D1402" i="1"/>
  <c r="D1418" i="1"/>
  <c r="D1434" i="1"/>
  <c r="D1450" i="1"/>
  <c r="D1464" i="1"/>
  <c r="D1479" i="1"/>
  <c r="D1493" i="1"/>
  <c r="D1508" i="1"/>
  <c r="D1522" i="1"/>
  <c r="D1535" i="1"/>
  <c r="D1550" i="1"/>
  <c r="D1564" i="1"/>
  <c r="D1579" i="1"/>
  <c r="D1593" i="1"/>
  <c r="D1608" i="1"/>
  <c r="D1622" i="1"/>
  <c r="D1635" i="1"/>
  <c r="D1648" i="1"/>
  <c r="D1660" i="1"/>
  <c r="D1673" i="1"/>
  <c r="D1685" i="1"/>
  <c r="D1698" i="1"/>
  <c r="D1710" i="1"/>
  <c r="D1723" i="1"/>
  <c r="D1735" i="1"/>
  <c r="D1748" i="1"/>
  <c r="D1760" i="1"/>
  <c r="D1773" i="1"/>
  <c r="D1785" i="1"/>
  <c r="D1798" i="1"/>
  <c r="C10" i="1"/>
  <c r="C23" i="1"/>
  <c r="C35" i="1"/>
  <c r="C48" i="1"/>
  <c r="C60" i="1"/>
  <c r="C73" i="1"/>
  <c r="C85" i="1"/>
  <c r="C98" i="1"/>
  <c r="C110" i="1"/>
  <c r="C123" i="1"/>
  <c r="C135" i="1"/>
  <c r="C148" i="1"/>
  <c r="C159" i="1"/>
  <c r="C170" i="1"/>
  <c r="C181" i="1"/>
  <c r="C192" i="1"/>
  <c r="C203" i="1"/>
  <c r="C214" i="1"/>
  <c r="C225" i="1"/>
  <c r="C237" i="1"/>
  <c r="C248" i="1"/>
  <c r="C259" i="1"/>
  <c r="C270" i="1"/>
  <c r="C281" i="1"/>
  <c r="C292" i="1"/>
  <c r="C303" i="1"/>
  <c r="C314" i="1"/>
  <c r="C324" i="1"/>
  <c r="C334" i="1"/>
  <c r="C344" i="1"/>
  <c r="C354" i="1"/>
  <c r="C364" i="1"/>
  <c r="C374" i="1"/>
  <c r="C384" i="1"/>
  <c r="C394" i="1"/>
  <c r="C404" i="1"/>
  <c r="C414" i="1"/>
  <c r="C424" i="1"/>
  <c r="C434" i="1"/>
  <c r="C444" i="1"/>
  <c r="C454" i="1"/>
  <c r="C464" i="1"/>
  <c r="C474" i="1"/>
  <c r="C484" i="1"/>
  <c r="C494" i="1"/>
  <c r="C504" i="1"/>
  <c r="C514" i="1"/>
  <c r="C524" i="1"/>
  <c r="C534" i="1"/>
  <c r="C544" i="1"/>
  <c r="C554" i="1"/>
  <c r="C564" i="1"/>
  <c r="C574" i="1"/>
  <c r="C584" i="1"/>
  <c r="C594" i="1"/>
  <c r="C604" i="1"/>
  <c r="C614" i="1"/>
  <c r="C624" i="1"/>
  <c r="C634" i="1"/>
  <c r="C644" i="1"/>
  <c r="C654" i="1"/>
  <c r="C664" i="1"/>
  <c r="C674" i="1"/>
  <c r="C684" i="1"/>
  <c r="C694" i="1"/>
  <c r="C704" i="1"/>
  <c r="C714" i="1"/>
  <c r="C724" i="1"/>
  <c r="C734" i="1"/>
  <c r="C744" i="1"/>
  <c r="C754" i="1"/>
  <c r="C764" i="1"/>
  <c r="C774" i="1"/>
  <c r="C784" i="1"/>
  <c r="C794" i="1"/>
  <c r="C804" i="1"/>
  <c r="C814" i="1"/>
  <c r="C824" i="1"/>
  <c r="C834" i="1"/>
  <c r="C844" i="1"/>
  <c r="C854" i="1"/>
  <c r="C864" i="1"/>
  <c r="C874" i="1"/>
  <c r="C884" i="1"/>
  <c r="C894" i="1"/>
  <c r="C904" i="1"/>
  <c r="C914" i="1"/>
  <c r="C924" i="1"/>
  <c r="C934" i="1"/>
  <c r="C944" i="1"/>
  <c r="C954" i="1"/>
  <c r="C964" i="1"/>
  <c r="C974" i="1"/>
  <c r="C984" i="1"/>
  <c r="C994" i="1"/>
  <c r="C1004" i="1"/>
  <c r="C1014" i="1"/>
  <c r="C1024" i="1"/>
  <c r="C1034" i="1"/>
  <c r="C1044" i="1"/>
  <c r="C1054" i="1"/>
  <c r="C1064" i="1"/>
  <c r="C1074" i="1"/>
  <c r="C1084" i="1"/>
  <c r="C1094" i="1"/>
  <c r="C1104" i="1"/>
  <c r="C1114" i="1"/>
  <c r="C1124" i="1"/>
  <c r="C1134" i="1"/>
  <c r="C1144" i="1"/>
  <c r="C1154" i="1"/>
  <c r="C1164" i="1"/>
  <c r="C1174" i="1"/>
  <c r="C1184" i="1"/>
  <c r="C1194" i="1"/>
  <c r="C1204" i="1"/>
  <c r="C1214" i="1"/>
  <c r="C1224" i="1"/>
  <c r="C1234" i="1"/>
  <c r="C1244" i="1"/>
  <c r="C1254" i="1"/>
  <c r="C1264" i="1"/>
  <c r="C1274" i="1"/>
  <c r="C1284" i="1"/>
  <c r="C1294" i="1"/>
  <c r="C1304" i="1"/>
  <c r="C1314" i="1"/>
  <c r="C1324" i="1"/>
  <c r="C1334" i="1"/>
  <c r="C1344" i="1"/>
  <c r="C1354" i="1"/>
  <c r="C1364" i="1"/>
  <c r="C1374" i="1"/>
  <c r="C1384" i="1"/>
  <c r="C1394" i="1"/>
  <c r="C1404" i="1"/>
  <c r="C1414" i="1"/>
  <c r="C1424" i="1"/>
  <c r="C1434" i="1"/>
  <c r="C1444" i="1"/>
  <c r="C1454" i="1"/>
  <c r="C1464" i="1"/>
  <c r="C1474" i="1"/>
  <c r="C1484" i="1"/>
  <c r="C1494" i="1"/>
  <c r="C1504" i="1"/>
  <c r="C1514" i="1"/>
  <c r="C1524" i="1"/>
  <c r="C1534" i="1"/>
  <c r="C1544" i="1"/>
  <c r="C1554" i="1"/>
  <c r="C1564" i="1"/>
  <c r="C1574" i="1"/>
  <c r="C1584" i="1"/>
  <c r="C1594" i="1"/>
  <c r="C1604" i="1"/>
  <c r="C1614" i="1"/>
  <c r="C1624" i="1"/>
  <c r="C1634" i="1"/>
  <c r="C1644" i="1"/>
  <c r="C1654" i="1"/>
  <c r="C1664" i="1"/>
  <c r="C1674" i="1"/>
  <c r="C1684" i="1"/>
  <c r="C1694" i="1"/>
  <c r="C1704" i="1"/>
  <c r="C1714" i="1"/>
  <c r="C1724" i="1"/>
  <c r="C1734" i="1"/>
  <c r="C1744" i="1"/>
  <c r="C1754" i="1"/>
  <c r="C1764" i="1"/>
  <c r="C1774" i="1"/>
  <c r="C1784" i="1"/>
  <c r="C1794" i="1"/>
  <c r="B4" i="1"/>
  <c r="B14" i="1"/>
  <c r="B24" i="1"/>
  <c r="B34" i="1"/>
  <c r="B44" i="1"/>
  <c r="B54" i="1"/>
  <c r="B64" i="1"/>
  <c r="B74" i="1"/>
  <c r="B84" i="1"/>
  <c r="B94" i="1"/>
  <c r="B104" i="1"/>
  <c r="B114" i="1"/>
  <c r="B124" i="1"/>
  <c r="B134" i="1"/>
  <c r="B144" i="1"/>
  <c r="B154" i="1"/>
  <c r="B164" i="1"/>
  <c r="B174" i="1"/>
  <c r="B184" i="1"/>
  <c r="B194" i="1"/>
  <c r="B204" i="1"/>
  <c r="B214" i="1"/>
  <c r="B224" i="1"/>
  <c r="B234" i="1"/>
  <c r="B244" i="1"/>
  <c r="B254" i="1"/>
  <c r="B264" i="1"/>
  <c r="B274" i="1"/>
  <c r="B284" i="1"/>
  <c r="B294" i="1"/>
  <c r="B304" i="1"/>
  <c r="B314" i="1"/>
  <c r="B324" i="1"/>
  <c r="B334" i="1"/>
  <c r="B344" i="1"/>
  <c r="B354" i="1"/>
  <c r="B364" i="1"/>
  <c r="B374" i="1"/>
  <c r="B384" i="1"/>
  <c r="B394" i="1"/>
  <c r="B404" i="1"/>
  <c r="B414" i="1"/>
  <c r="B424" i="1"/>
  <c r="B434" i="1"/>
  <c r="B444" i="1"/>
  <c r="B454" i="1"/>
  <c r="B464" i="1"/>
  <c r="B474" i="1"/>
  <c r="B484" i="1"/>
  <c r="B494" i="1"/>
  <c r="B504" i="1"/>
  <c r="B514" i="1"/>
  <c r="B524" i="1"/>
  <c r="B534" i="1"/>
  <c r="B544" i="1"/>
  <c r="B554" i="1"/>
  <c r="B564" i="1"/>
  <c r="B574" i="1"/>
  <c r="B584" i="1"/>
  <c r="B594" i="1"/>
  <c r="B604" i="1"/>
  <c r="B614" i="1"/>
  <c r="B624" i="1"/>
  <c r="B634" i="1"/>
  <c r="B644" i="1"/>
  <c r="B654" i="1"/>
  <c r="B664" i="1"/>
  <c r="B674" i="1"/>
  <c r="B684" i="1"/>
  <c r="B694" i="1"/>
  <c r="B704" i="1"/>
  <c r="B714" i="1"/>
  <c r="B724" i="1"/>
  <c r="B734" i="1"/>
  <c r="B744" i="1"/>
  <c r="B754" i="1"/>
  <c r="B764" i="1"/>
  <c r="B774" i="1"/>
  <c r="B784" i="1"/>
  <c r="B794" i="1"/>
  <c r="B804" i="1"/>
  <c r="B814" i="1"/>
  <c r="B824" i="1"/>
  <c r="B834" i="1"/>
  <c r="B844" i="1"/>
  <c r="B854" i="1"/>
  <c r="B864" i="1"/>
  <c r="B874" i="1"/>
  <c r="B884" i="1"/>
  <c r="B894" i="1"/>
  <c r="B904" i="1"/>
  <c r="B914" i="1"/>
  <c r="B924" i="1"/>
  <c r="B934" i="1"/>
  <c r="B944" i="1"/>
  <c r="B954" i="1"/>
  <c r="B964" i="1"/>
  <c r="B974" i="1"/>
  <c r="B984" i="1"/>
  <c r="B994" i="1"/>
  <c r="B1004" i="1"/>
  <c r="B1014" i="1"/>
  <c r="B1024" i="1"/>
  <c r="B1034" i="1"/>
  <c r="B1044" i="1"/>
  <c r="B1054" i="1"/>
  <c r="B1064" i="1"/>
  <c r="B1074" i="1"/>
  <c r="B1084" i="1"/>
  <c r="B1094" i="1"/>
  <c r="B1104" i="1"/>
  <c r="B1114" i="1"/>
  <c r="B1124" i="1"/>
  <c r="B1134" i="1"/>
  <c r="B1144" i="1"/>
  <c r="B1154" i="1"/>
  <c r="B1164" i="1"/>
  <c r="B1174" i="1"/>
  <c r="B1184" i="1"/>
  <c r="B1194" i="1"/>
  <c r="B1204" i="1"/>
  <c r="B1214" i="1"/>
  <c r="B1224" i="1"/>
  <c r="B1234" i="1"/>
  <c r="B1244" i="1"/>
  <c r="B1254" i="1"/>
  <c r="B1264" i="1"/>
  <c r="B1274" i="1"/>
  <c r="B1284" i="1"/>
  <c r="B1294" i="1"/>
  <c r="B1304" i="1"/>
  <c r="B1314" i="1"/>
  <c r="B1324" i="1"/>
  <c r="B1334" i="1"/>
  <c r="B1344" i="1"/>
  <c r="B1354" i="1"/>
  <c r="B1364" i="1"/>
  <c r="B1374" i="1"/>
  <c r="B1384" i="1"/>
  <c r="B1394" i="1"/>
  <c r="B1404" i="1"/>
  <c r="B1414" i="1"/>
  <c r="B1424" i="1"/>
  <c r="B1434" i="1"/>
  <c r="B1444" i="1"/>
  <c r="B1454" i="1"/>
  <c r="B1464" i="1"/>
  <c r="B1474" i="1"/>
  <c r="B1484" i="1"/>
  <c r="B1494" i="1"/>
  <c r="B1504" i="1"/>
  <c r="B1514" i="1"/>
  <c r="B1524" i="1"/>
  <c r="B1534" i="1"/>
  <c r="B1544" i="1"/>
  <c r="B1554" i="1"/>
  <c r="B1564" i="1"/>
  <c r="B1574" i="1"/>
  <c r="B1584" i="1"/>
  <c r="B1654" i="1"/>
  <c r="B1684" i="1"/>
  <c r="B1694" i="1"/>
  <c r="B1704" i="1"/>
  <c r="B956" i="1"/>
  <c r="B966" i="1"/>
  <c r="B976" i="1"/>
  <c r="B986" i="1"/>
  <c r="B996" i="1"/>
  <c r="B1006" i="1"/>
  <c r="B1016" i="1"/>
  <c r="B1076" i="1"/>
  <c r="B1086" i="1"/>
  <c r="B1096" i="1"/>
  <c r="B1356" i="1"/>
  <c r="B1486" i="1"/>
  <c r="B1526" i="1"/>
  <c r="D682" i="1"/>
  <c r="D782" i="1"/>
  <c r="D842" i="1"/>
  <c r="D892" i="1"/>
  <c r="D928" i="1"/>
  <c r="D952" i="1"/>
  <c r="D978" i="1"/>
  <c r="D1002" i="1"/>
  <c r="D1028" i="1"/>
  <c r="D1052" i="1"/>
  <c r="D1075" i="1"/>
  <c r="D1095" i="1"/>
  <c r="D1115" i="1"/>
  <c r="D1135" i="1"/>
  <c r="D1155" i="1"/>
  <c r="D1175" i="1"/>
  <c r="D1195" i="1"/>
  <c r="D1215" i="1"/>
  <c r="D1235" i="1"/>
  <c r="D1253" i="1"/>
  <c r="D1269" i="1"/>
  <c r="D1285" i="1"/>
  <c r="D1303" i="1"/>
  <c r="D1319" i="1"/>
  <c r="D1335" i="1"/>
  <c r="D1353" i="1"/>
  <c r="D1369" i="1"/>
  <c r="D1385" i="1"/>
  <c r="D1403" i="1"/>
  <c r="D1419" i="1"/>
  <c r="D1435" i="1"/>
  <c r="D1452" i="1"/>
  <c r="D1465" i="1"/>
  <c r="D1480" i="1"/>
  <c r="D1494" i="1"/>
  <c r="D1509" i="1"/>
  <c r="D1523" i="1"/>
  <c r="D1538" i="1"/>
  <c r="D1552" i="1"/>
  <c r="D1565" i="1"/>
  <c r="D1580" i="1"/>
  <c r="D1594" i="1"/>
  <c r="D1609" i="1"/>
  <c r="D1623" i="1"/>
  <c r="D1637" i="1"/>
  <c r="D1649" i="1"/>
  <c r="D1662" i="1"/>
  <c r="D1674" i="1"/>
  <c r="D1687" i="1"/>
  <c r="D1699" i="1"/>
  <c r="D1712" i="1"/>
  <c r="D1724" i="1"/>
  <c r="D1737" i="1"/>
  <c r="D1749" i="1"/>
  <c r="D1762" i="1"/>
  <c r="D1774" i="1"/>
  <c r="D1787" i="1"/>
  <c r="D1799" i="1"/>
  <c r="C12" i="1"/>
  <c r="C24" i="1"/>
  <c r="C37" i="1"/>
  <c r="C49" i="1"/>
  <c r="C62" i="1"/>
  <c r="C74" i="1"/>
  <c r="C87" i="1"/>
  <c r="C99" i="1"/>
  <c r="C112" i="1"/>
  <c r="C124" i="1"/>
  <c r="C137" i="1"/>
  <c r="C149" i="1"/>
  <c r="C160" i="1"/>
  <c r="C171" i="1"/>
  <c r="C182" i="1"/>
  <c r="C193" i="1"/>
  <c r="C204" i="1"/>
  <c r="C215" i="1"/>
  <c r="C227" i="1"/>
  <c r="C238" i="1"/>
  <c r="C249" i="1"/>
  <c r="C260" i="1"/>
  <c r="C271" i="1"/>
  <c r="C282" i="1"/>
  <c r="C293" i="1"/>
  <c r="C304" i="1"/>
  <c r="C315" i="1"/>
  <c r="C325" i="1"/>
  <c r="C335" i="1"/>
  <c r="C345" i="1"/>
  <c r="C355" i="1"/>
  <c r="C365" i="1"/>
  <c r="C375" i="1"/>
  <c r="C385" i="1"/>
  <c r="C395" i="1"/>
  <c r="C405" i="1"/>
  <c r="C415" i="1"/>
  <c r="C425" i="1"/>
  <c r="C435" i="1"/>
  <c r="C445" i="1"/>
  <c r="C455" i="1"/>
  <c r="C465" i="1"/>
  <c r="C475" i="1"/>
  <c r="C485" i="1"/>
  <c r="C495" i="1"/>
  <c r="C505" i="1"/>
  <c r="C515" i="1"/>
  <c r="C525" i="1"/>
  <c r="C535" i="1"/>
  <c r="C545" i="1"/>
  <c r="C555" i="1"/>
  <c r="C565" i="1"/>
  <c r="C575" i="1"/>
  <c r="C585" i="1"/>
  <c r="C595" i="1"/>
  <c r="C605" i="1"/>
  <c r="C615" i="1"/>
  <c r="C625" i="1"/>
  <c r="C635" i="1"/>
  <c r="C645" i="1"/>
  <c r="C655" i="1"/>
  <c r="C665" i="1"/>
  <c r="C675" i="1"/>
  <c r="C685" i="1"/>
  <c r="C695" i="1"/>
  <c r="C705" i="1"/>
  <c r="C715" i="1"/>
  <c r="C725" i="1"/>
  <c r="C735" i="1"/>
  <c r="C745" i="1"/>
  <c r="C755" i="1"/>
  <c r="C765" i="1"/>
  <c r="C775" i="1"/>
  <c r="C785" i="1"/>
  <c r="C795" i="1"/>
  <c r="C805" i="1"/>
  <c r="C815" i="1"/>
  <c r="C825" i="1"/>
  <c r="C835" i="1"/>
  <c r="C845" i="1"/>
  <c r="C855" i="1"/>
  <c r="C865" i="1"/>
  <c r="C875" i="1"/>
  <c r="C885" i="1"/>
  <c r="C895" i="1"/>
  <c r="C905" i="1"/>
  <c r="C915" i="1"/>
  <c r="C925" i="1"/>
  <c r="C935" i="1"/>
  <c r="C945" i="1"/>
  <c r="C955" i="1"/>
  <c r="C965" i="1"/>
  <c r="C975" i="1"/>
  <c r="C985" i="1"/>
  <c r="C995" i="1"/>
  <c r="C1005" i="1"/>
  <c r="C1015" i="1"/>
  <c r="C1025" i="1"/>
  <c r="C1035" i="1"/>
  <c r="C1045" i="1"/>
  <c r="C1055" i="1"/>
  <c r="C1065" i="1"/>
  <c r="C1075" i="1"/>
  <c r="C1085" i="1"/>
  <c r="C1095" i="1"/>
  <c r="C1105" i="1"/>
  <c r="C1115" i="1"/>
  <c r="C1125" i="1"/>
  <c r="C1135" i="1"/>
  <c r="C1145" i="1"/>
  <c r="C1155" i="1"/>
  <c r="C1165" i="1"/>
  <c r="C1175" i="1"/>
  <c r="C1185" i="1"/>
  <c r="C1195" i="1"/>
  <c r="C1205" i="1"/>
  <c r="C1215" i="1"/>
  <c r="C1225" i="1"/>
  <c r="C1235" i="1"/>
  <c r="C1245" i="1"/>
  <c r="C1255" i="1"/>
  <c r="C1265" i="1"/>
  <c r="C1275" i="1"/>
  <c r="C1285" i="1"/>
  <c r="C1295" i="1"/>
  <c r="C1305" i="1"/>
  <c r="C1315" i="1"/>
  <c r="C1325" i="1"/>
  <c r="C1335" i="1"/>
  <c r="C1345" i="1"/>
  <c r="C1355" i="1"/>
  <c r="C1365" i="1"/>
  <c r="C1375" i="1"/>
  <c r="C1385" i="1"/>
  <c r="C1395" i="1"/>
  <c r="C1405" i="1"/>
  <c r="C1415" i="1"/>
  <c r="C1425" i="1"/>
  <c r="C1435" i="1"/>
  <c r="C1445" i="1"/>
  <c r="C1455" i="1"/>
  <c r="C1465" i="1"/>
  <c r="C1475" i="1"/>
  <c r="C1485" i="1"/>
  <c r="C1495" i="1"/>
  <c r="C1505" i="1"/>
  <c r="C1515" i="1"/>
  <c r="C1525" i="1"/>
  <c r="C1535" i="1"/>
  <c r="C1545" i="1"/>
  <c r="C1555" i="1"/>
  <c r="C1565" i="1"/>
  <c r="C1575" i="1"/>
  <c r="C1585" i="1"/>
  <c r="C1595" i="1"/>
  <c r="C1605" i="1"/>
  <c r="C1615" i="1"/>
  <c r="C1625" i="1"/>
  <c r="C1635" i="1"/>
  <c r="C1645" i="1"/>
  <c r="C1655" i="1"/>
  <c r="C1665" i="1"/>
  <c r="C1675" i="1"/>
  <c r="C1685" i="1"/>
  <c r="C1695" i="1"/>
  <c r="C1705" i="1"/>
  <c r="C1715" i="1"/>
  <c r="C1725" i="1"/>
  <c r="C1735" i="1"/>
  <c r="C1745" i="1"/>
  <c r="C1755" i="1"/>
  <c r="C1765" i="1"/>
  <c r="C1775" i="1"/>
  <c r="C1785" i="1"/>
  <c r="C1795" i="1"/>
  <c r="B5" i="1"/>
  <c r="B15" i="1"/>
  <c r="B25" i="1"/>
  <c r="B35" i="1"/>
  <c r="B45" i="1"/>
  <c r="B55" i="1"/>
  <c r="B65" i="1"/>
  <c r="B75" i="1"/>
  <c r="B85" i="1"/>
  <c r="B95" i="1"/>
  <c r="B105" i="1"/>
  <c r="B115" i="1"/>
  <c r="B125" i="1"/>
  <c r="B135" i="1"/>
  <c r="B145" i="1"/>
  <c r="B155" i="1"/>
  <c r="B165" i="1"/>
  <c r="B175" i="1"/>
  <c r="B185" i="1"/>
  <c r="B195" i="1"/>
  <c r="B205" i="1"/>
  <c r="B215" i="1"/>
  <c r="B225" i="1"/>
  <c r="B235" i="1"/>
  <c r="B245" i="1"/>
  <c r="B255" i="1"/>
  <c r="B265" i="1"/>
  <c r="B275" i="1"/>
  <c r="B285" i="1"/>
  <c r="B295" i="1"/>
  <c r="B305" i="1"/>
  <c r="B315" i="1"/>
  <c r="B325" i="1"/>
  <c r="B335" i="1"/>
  <c r="B345" i="1"/>
  <c r="B355" i="1"/>
  <c r="B365" i="1"/>
  <c r="B375" i="1"/>
  <c r="B385" i="1"/>
  <c r="B395" i="1"/>
  <c r="B405" i="1"/>
  <c r="B415" i="1"/>
  <c r="B425" i="1"/>
  <c r="B435" i="1"/>
  <c r="B445" i="1"/>
  <c r="B455" i="1"/>
  <c r="B465" i="1"/>
  <c r="B475" i="1"/>
  <c r="B485" i="1"/>
  <c r="B495" i="1"/>
  <c r="B505" i="1"/>
  <c r="B515" i="1"/>
  <c r="B525" i="1"/>
  <c r="B535" i="1"/>
  <c r="B545" i="1"/>
  <c r="B555" i="1"/>
  <c r="B565" i="1"/>
  <c r="B575" i="1"/>
  <c r="B585" i="1"/>
  <c r="B595" i="1"/>
  <c r="B605" i="1"/>
  <c r="B615" i="1"/>
  <c r="B625" i="1"/>
  <c r="B635" i="1"/>
  <c r="B645" i="1"/>
  <c r="B655" i="1"/>
  <c r="B665" i="1"/>
  <c r="B675" i="1"/>
  <c r="B685" i="1"/>
  <c r="B695" i="1"/>
  <c r="B705" i="1"/>
  <c r="B715" i="1"/>
  <c r="B725" i="1"/>
  <c r="B735" i="1"/>
  <c r="B745" i="1"/>
  <c r="B755" i="1"/>
  <c r="B765" i="1"/>
  <c r="B775" i="1"/>
  <c r="B785" i="1"/>
  <c r="B795" i="1"/>
  <c r="B805" i="1"/>
  <c r="B815" i="1"/>
  <c r="B825" i="1"/>
  <c r="B835" i="1"/>
  <c r="B845" i="1"/>
  <c r="B855" i="1"/>
  <c r="B865" i="1"/>
  <c r="B875" i="1"/>
  <c r="B885" i="1"/>
  <c r="B895" i="1"/>
  <c r="B905" i="1"/>
  <c r="B915" i="1"/>
  <c r="B925" i="1"/>
  <c r="B935" i="1"/>
  <c r="B945" i="1"/>
  <c r="B955" i="1"/>
  <c r="B965" i="1"/>
  <c r="B975" i="1"/>
  <c r="B985" i="1"/>
  <c r="B995" i="1"/>
  <c r="B1005" i="1"/>
  <c r="B1015" i="1"/>
  <c r="B1025" i="1"/>
  <c r="B1035" i="1"/>
  <c r="B1045" i="1"/>
  <c r="B1055" i="1"/>
  <c r="B1065" i="1"/>
  <c r="B1075" i="1"/>
  <c r="B1085" i="1"/>
  <c r="B1095" i="1"/>
  <c r="B1105" i="1"/>
  <c r="B1115" i="1"/>
  <c r="B1125" i="1"/>
  <c r="B1135" i="1"/>
  <c r="B1145" i="1"/>
  <c r="B1155" i="1"/>
  <c r="B1165" i="1"/>
  <c r="B1175" i="1"/>
  <c r="B1185" i="1"/>
  <c r="B1195" i="1"/>
  <c r="B1205" i="1"/>
  <c r="B1215" i="1"/>
  <c r="B1225" i="1"/>
  <c r="B1235" i="1"/>
  <c r="B1245" i="1"/>
  <c r="B1255" i="1"/>
  <c r="B1265" i="1"/>
  <c r="B1275" i="1"/>
  <c r="B1285" i="1"/>
  <c r="B1295" i="1"/>
  <c r="B1305" i="1"/>
  <c r="B1315" i="1"/>
  <c r="B1325" i="1"/>
  <c r="B1335" i="1"/>
  <c r="B1345" i="1"/>
  <c r="B1355" i="1"/>
  <c r="B1365" i="1"/>
  <c r="B1375" i="1"/>
  <c r="B1385" i="1"/>
  <c r="B1395" i="1"/>
  <c r="B1405" i="1"/>
  <c r="B1415" i="1"/>
  <c r="B1425" i="1"/>
  <c r="B1435" i="1"/>
  <c r="B1445" i="1"/>
  <c r="B1455" i="1"/>
  <c r="B1465" i="1"/>
  <c r="B1475" i="1"/>
  <c r="B1485" i="1"/>
  <c r="B1495" i="1"/>
  <c r="B1505" i="1"/>
  <c r="B1515" i="1"/>
  <c r="B1525" i="1"/>
  <c r="B1535" i="1"/>
  <c r="B1545" i="1"/>
  <c r="B1555" i="1"/>
  <c r="B1565" i="1"/>
  <c r="B1575" i="1"/>
  <c r="B1585" i="1"/>
  <c r="B1595" i="1"/>
  <c r="B1605" i="1"/>
  <c r="B1615" i="1"/>
  <c r="B1625" i="1"/>
  <c r="B1635" i="1"/>
  <c r="B1645" i="1"/>
  <c r="B1655" i="1"/>
  <c r="B1665" i="1"/>
  <c r="B1675" i="1"/>
  <c r="B1685" i="1"/>
  <c r="B1695" i="1"/>
  <c r="B1705" i="1"/>
  <c r="B1715" i="1"/>
  <c r="B1725" i="1"/>
  <c r="B1735" i="1"/>
  <c r="B1745" i="1"/>
  <c r="B1755" i="1"/>
  <c r="B1765" i="1"/>
  <c r="B1775" i="1"/>
  <c r="B1785" i="1"/>
  <c r="B1795" i="1"/>
  <c r="B946" i="1"/>
  <c r="B1026" i="1"/>
  <c r="B1036" i="1"/>
  <c r="B1046" i="1"/>
  <c r="B1056" i="1"/>
  <c r="B1506" i="1"/>
  <c r="B1556" i="1"/>
  <c r="B1566" i="1"/>
  <c r="B1576" i="1"/>
  <c r="B1596" i="1"/>
  <c r="B1626" i="1"/>
  <c r="B1656" i="1"/>
  <c r="D692" i="1"/>
  <c r="D792" i="1"/>
  <c r="D848" i="1"/>
  <c r="D898" i="1"/>
  <c r="D929" i="1"/>
  <c r="D955" i="1"/>
  <c r="D979" i="1"/>
  <c r="D1005" i="1"/>
  <c r="D1029" i="1"/>
  <c r="D1055" i="1"/>
  <c r="D1078" i="1"/>
  <c r="D1098" i="1"/>
  <c r="D1118" i="1"/>
  <c r="D1138" i="1"/>
  <c r="D1158" i="1"/>
  <c r="D1178" i="1"/>
  <c r="D1198" i="1"/>
  <c r="D1218" i="1"/>
  <c r="D1238" i="1"/>
  <c r="D1254" i="1"/>
  <c r="D1272" i="1"/>
  <c r="D1288" i="1"/>
  <c r="D1304" i="1"/>
  <c r="D1322" i="1"/>
  <c r="D1338" i="1"/>
  <c r="D1354" i="1"/>
  <c r="D1372" i="1"/>
  <c r="D1388" i="1"/>
  <c r="D1404" i="1"/>
  <c r="D1422" i="1"/>
  <c r="D1438" i="1"/>
  <c r="D1453" i="1"/>
  <c r="D1468" i="1"/>
  <c r="D1482" i="1"/>
  <c r="D1495" i="1"/>
  <c r="D1510" i="1"/>
  <c r="D1524" i="1"/>
  <c r="D1539" i="1"/>
  <c r="D1553" i="1"/>
  <c r="D1568" i="1"/>
  <c r="D1582" i="1"/>
  <c r="D1595" i="1"/>
  <c r="D1610" i="1"/>
  <c r="D1624" i="1"/>
  <c r="D1638" i="1"/>
  <c r="D1650" i="1"/>
  <c r="D1663" i="1"/>
  <c r="D1675" i="1"/>
  <c r="D1688" i="1"/>
  <c r="D1700" i="1"/>
  <c r="D1713" i="1"/>
  <c r="D1725" i="1"/>
  <c r="D1738" i="1"/>
  <c r="D1750" i="1"/>
  <c r="D1763" i="1"/>
  <c r="D1775" i="1"/>
  <c r="D1788" i="1"/>
  <c r="D1800" i="1"/>
  <c r="C13" i="1"/>
  <c r="C25" i="1"/>
  <c r="C38" i="1"/>
  <c r="C50" i="1"/>
  <c r="C63" i="1"/>
  <c r="C75" i="1"/>
  <c r="C88" i="1"/>
  <c r="C100" i="1"/>
  <c r="C113" i="1"/>
  <c r="C125" i="1"/>
  <c r="C138" i="1"/>
  <c r="C150" i="1"/>
  <c r="C161" i="1"/>
  <c r="C172" i="1"/>
  <c r="C183" i="1"/>
  <c r="C194" i="1"/>
  <c r="C205" i="1"/>
  <c r="C217" i="1"/>
  <c r="C228" i="1"/>
  <c r="C239" i="1"/>
  <c r="C250" i="1"/>
  <c r="C261" i="1"/>
  <c r="C272" i="1"/>
  <c r="C283" i="1"/>
  <c r="C294" i="1"/>
  <c r="C305" i="1"/>
  <c r="C316" i="1"/>
  <c r="C326" i="1"/>
  <c r="C336" i="1"/>
  <c r="C346" i="1"/>
  <c r="C356" i="1"/>
  <c r="C366" i="1"/>
  <c r="C376" i="1"/>
  <c r="C386" i="1"/>
  <c r="C396" i="1"/>
  <c r="C406" i="1"/>
  <c r="C416" i="1"/>
  <c r="C426" i="1"/>
  <c r="C436" i="1"/>
  <c r="C446" i="1"/>
  <c r="C456" i="1"/>
  <c r="C466" i="1"/>
  <c r="C476" i="1"/>
  <c r="C486" i="1"/>
  <c r="C496" i="1"/>
  <c r="C506" i="1"/>
  <c r="C516" i="1"/>
  <c r="C526" i="1"/>
  <c r="C536" i="1"/>
  <c r="C546" i="1"/>
  <c r="C556" i="1"/>
  <c r="C566" i="1"/>
  <c r="C576" i="1"/>
  <c r="C586" i="1"/>
  <c r="C596" i="1"/>
  <c r="C606" i="1"/>
  <c r="C616" i="1"/>
  <c r="C626" i="1"/>
  <c r="C636" i="1"/>
  <c r="C646" i="1"/>
  <c r="C656" i="1"/>
  <c r="C666" i="1"/>
  <c r="C676" i="1"/>
  <c r="C686" i="1"/>
  <c r="C696" i="1"/>
  <c r="C706" i="1"/>
  <c r="C716" i="1"/>
  <c r="C726" i="1"/>
  <c r="C736" i="1"/>
  <c r="C746" i="1"/>
  <c r="C756" i="1"/>
  <c r="C766" i="1"/>
  <c r="C776" i="1"/>
  <c r="C786" i="1"/>
  <c r="C796" i="1"/>
  <c r="C806" i="1"/>
  <c r="C816" i="1"/>
  <c r="C826" i="1"/>
  <c r="C836" i="1"/>
  <c r="C846" i="1"/>
  <c r="C856" i="1"/>
  <c r="C866" i="1"/>
  <c r="C876" i="1"/>
  <c r="C886" i="1"/>
  <c r="C896" i="1"/>
  <c r="C906" i="1"/>
  <c r="C916" i="1"/>
  <c r="C926" i="1"/>
  <c r="C936" i="1"/>
  <c r="C946" i="1"/>
  <c r="C956" i="1"/>
  <c r="C966" i="1"/>
  <c r="C976" i="1"/>
  <c r="C986" i="1"/>
  <c r="C996" i="1"/>
  <c r="C1006" i="1"/>
  <c r="C1016" i="1"/>
  <c r="C1026" i="1"/>
  <c r="C1036" i="1"/>
  <c r="C1046" i="1"/>
  <c r="C1056" i="1"/>
  <c r="C1066" i="1"/>
  <c r="C1076" i="1"/>
  <c r="C1086" i="1"/>
  <c r="C1096" i="1"/>
  <c r="C1106" i="1"/>
  <c r="C1116" i="1"/>
  <c r="C1126" i="1"/>
  <c r="C1136" i="1"/>
  <c r="C1146" i="1"/>
  <c r="C1156" i="1"/>
  <c r="C1166" i="1"/>
  <c r="C1176" i="1"/>
  <c r="C1186" i="1"/>
  <c r="C1196" i="1"/>
  <c r="C1206" i="1"/>
  <c r="C1216" i="1"/>
  <c r="C1226" i="1"/>
  <c r="C1236" i="1"/>
  <c r="C1246" i="1"/>
  <c r="C1256" i="1"/>
  <c r="C1266" i="1"/>
  <c r="C1276" i="1"/>
  <c r="C1286" i="1"/>
  <c r="C1296" i="1"/>
  <c r="C1306" i="1"/>
  <c r="C1316" i="1"/>
  <c r="C1326" i="1"/>
  <c r="C1336" i="1"/>
  <c r="C1346" i="1"/>
  <c r="C1356" i="1"/>
  <c r="C1366" i="1"/>
  <c r="C1376" i="1"/>
  <c r="C1386" i="1"/>
  <c r="C1396" i="1"/>
  <c r="C1406" i="1"/>
  <c r="C1416" i="1"/>
  <c r="C1426" i="1"/>
  <c r="C1436" i="1"/>
  <c r="C1446" i="1"/>
  <c r="C1456" i="1"/>
  <c r="C1466" i="1"/>
  <c r="C1476" i="1"/>
  <c r="C1486" i="1"/>
  <c r="C1496" i="1"/>
  <c r="C1506" i="1"/>
  <c r="C1516" i="1"/>
  <c r="C1526" i="1"/>
  <c r="C1536" i="1"/>
  <c r="C1546" i="1"/>
  <c r="C1556" i="1"/>
  <c r="C1566" i="1"/>
  <c r="C1576" i="1"/>
  <c r="C1586" i="1"/>
  <c r="C1596" i="1"/>
  <c r="C1606" i="1"/>
  <c r="C1616" i="1"/>
  <c r="C1626" i="1"/>
  <c r="C1636" i="1"/>
  <c r="C1646" i="1"/>
  <c r="C1656" i="1"/>
  <c r="C1666" i="1"/>
  <c r="C1676" i="1"/>
  <c r="C1686" i="1"/>
  <c r="C1696" i="1"/>
  <c r="C1706" i="1"/>
  <c r="C1716" i="1"/>
  <c r="C1726" i="1"/>
  <c r="C1736" i="1"/>
  <c r="C1746" i="1"/>
  <c r="C1756" i="1"/>
  <c r="C1766" i="1"/>
  <c r="C1776" i="1"/>
  <c r="C1786" i="1"/>
  <c r="C1796" i="1"/>
  <c r="B6" i="1"/>
  <c r="B16" i="1"/>
  <c r="B26" i="1"/>
  <c r="B36" i="1"/>
  <c r="B46" i="1"/>
  <c r="B56" i="1"/>
  <c r="B66" i="1"/>
  <c r="B76" i="1"/>
  <c r="B86" i="1"/>
  <c r="B96" i="1"/>
  <c r="B106" i="1"/>
  <c r="B116" i="1"/>
  <c r="B126" i="1"/>
  <c r="B136" i="1"/>
  <c r="B146" i="1"/>
  <c r="B156" i="1"/>
  <c r="B166" i="1"/>
  <c r="B176" i="1"/>
  <c r="B186" i="1"/>
  <c r="B196" i="1"/>
  <c r="B206" i="1"/>
  <c r="B216" i="1"/>
  <c r="B226" i="1"/>
  <c r="B236" i="1"/>
  <c r="B246" i="1"/>
  <c r="B256" i="1"/>
  <c r="B266" i="1"/>
  <c r="B276" i="1"/>
  <c r="B286" i="1"/>
  <c r="B296" i="1"/>
  <c r="B306" i="1"/>
  <c r="B316" i="1"/>
  <c r="B326" i="1"/>
  <c r="B336" i="1"/>
  <c r="B346" i="1"/>
  <c r="B356" i="1"/>
  <c r="B366" i="1"/>
  <c r="B376" i="1"/>
  <c r="B386" i="1"/>
  <c r="B396" i="1"/>
  <c r="B406" i="1"/>
  <c r="B416" i="1"/>
  <c r="B426" i="1"/>
  <c r="B436" i="1"/>
  <c r="B446" i="1"/>
  <c r="B456" i="1"/>
  <c r="B466" i="1"/>
  <c r="B476" i="1"/>
  <c r="B486" i="1"/>
  <c r="B496" i="1"/>
  <c r="B506" i="1"/>
  <c r="B516" i="1"/>
  <c r="B526" i="1"/>
  <c r="B536" i="1"/>
  <c r="B546" i="1"/>
  <c r="B556" i="1"/>
  <c r="B566" i="1"/>
  <c r="B576" i="1"/>
  <c r="B586" i="1"/>
  <c r="B596" i="1"/>
  <c r="B606" i="1"/>
  <c r="B616" i="1"/>
  <c r="B626" i="1"/>
  <c r="B636" i="1"/>
  <c r="B646" i="1"/>
  <c r="B656" i="1"/>
  <c r="B666" i="1"/>
  <c r="B676" i="1"/>
  <c r="B686" i="1"/>
  <c r="B696" i="1"/>
  <c r="B706" i="1"/>
  <c r="B716" i="1"/>
  <c r="B726" i="1"/>
  <c r="B736" i="1"/>
  <c r="B746" i="1"/>
  <c r="B756" i="1"/>
  <c r="B766" i="1"/>
  <c r="B776" i="1"/>
  <c r="B786" i="1"/>
  <c r="B796" i="1"/>
  <c r="B806" i="1"/>
  <c r="B816" i="1"/>
  <c r="B826" i="1"/>
  <c r="B836" i="1"/>
  <c r="B846" i="1"/>
  <c r="B856" i="1"/>
  <c r="B866" i="1"/>
  <c r="B876" i="1"/>
  <c r="B886" i="1"/>
  <c r="B896" i="1"/>
  <c r="B906" i="1"/>
  <c r="B916" i="1"/>
  <c r="B926" i="1"/>
  <c r="B1156" i="1"/>
  <c r="B1266" i="1"/>
  <c r="B1286" i="1"/>
  <c r="B1296" i="1"/>
  <c r="B1306" i="1"/>
  <c r="B1316" i="1"/>
  <c r="B1326" i="1"/>
  <c r="B1336" i="1"/>
  <c r="B1346" i="1"/>
  <c r="B1396" i="1"/>
  <c r="B1776" i="1"/>
  <c r="D702" i="1"/>
  <c r="D802" i="1"/>
  <c r="D852" i="1"/>
  <c r="D899" i="1"/>
  <c r="D932" i="1"/>
  <c r="D958" i="1"/>
  <c r="D982" i="1"/>
  <c r="D1008" i="1"/>
  <c r="D1032" i="1"/>
  <c r="D1058" i="1"/>
  <c r="D1079" i="1"/>
  <c r="D1099" i="1"/>
  <c r="D1119" i="1"/>
  <c r="D1139" i="1"/>
  <c r="D1159" i="1"/>
  <c r="D1179" i="1"/>
  <c r="D1199" i="1"/>
  <c r="D1219" i="1"/>
  <c r="D1239" i="1"/>
  <c r="D1255" i="1"/>
  <c r="D1273" i="1"/>
  <c r="D1289" i="1"/>
  <c r="D1305" i="1"/>
  <c r="D1323" i="1"/>
  <c r="D1339" i="1"/>
  <c r="D1355" i="1"/>
  <c r="D1373" i="1"/>
  <c r="D1389" i="1"/>
  <c r="D1405" i="1"/>
  <c r="D1423" i="1"/>
  <c r="D1439" i="1"/>
  <c r="D1454" i="1"/>
  <c r="D1469" i="1"/>
  <c r="D1483" i="1"/>
  <c r="D1498" i="1"/>
  <c r="D1512" i="1"/>
  <c r="D1525" i="1"/>
  <c r="D1540" i="1"/>
  <c r="D1554" i="1"/>
  <c r="D1569" i="1"/>
  <c r="D1583" i="1"/>
  <c r="D1598" i="1"/>
  <c r="D1612" i="1"/>
  <c r="D1625" i="1"/>
  <c r="D1639" i="1"/>
  <c r="D1652" i="1"/>
  <c r="D1664" i="1"/>
  <c r="D1677" i="1"/>
  <c r="D1689" i="1"/>
  <c r="D1702" i="1"/>
  <c r="D1714" i="1"/>
  <c r="D1727" i="1"/>
  <c r="D1739" i="1"/>
  <c r="D1752" i="1"/>
  <c r="D1764" i="1"/>
  <c r="D1777" i="1"/>
  <c r="D1789" i="1"/>
  <c r="D1802" i="1"/>
  <c r="C14" i="1"/>
  <c r="C27" i="1"/>
  <c r="C39" i="1"/>
  <c r="C52" i="1"/>
  <c r="C64" i="1"/>
  <c r="C77" i="1"/>
  <c r="C89" i="1"/>
  <c r="C102" i="1"/>
  <c r="C114" i="1"/>
  <c r="C127" i="1"/>
  <c r="C139" i="1"/>
  <c r="C151" i="1"/>
  <c r="C162" i="1"/>
  <c r="C173" i="1"/>
  <c r="C184" i="1"/>
  <c r="C195" i="1"/>
  <c r="C207" i="1"/>
  <c r="C218" i="1"/>
  <c r="C229" i="1"/>
  <c r="C240" i="1"/>
  <c r="C251" i="1"/>
  <c r="C262" i="1"/>
  <c r="C273" i="1"/>
  <c r="C284" i="1"/>
  <c r="C295" i="1"/>
  <c r="C307" i="1"/>
  <c r="C317" i="1"/>
  <c r="C327" i="1"/>
  <c r="C337" i="1"/>
  <c r="C347" i="1"/>
  <c r="C357" i="1"/>
  <c r="C367" i="1"/>
  <c r="C377" i="1"/>
  <c r="C387" i="1"/>
  <c r="C397" i="1"/>
  <c r="C407" i="1"/>
  <c r="C417" i="1"/>
  <c r="C427" i="1"/>
  <c r="C437" i="1"/>
  <c r="C447" i="1"/>
  <c r="C457" i="1"/>
  <c r="C467" i="1"/>
  <c r="C477" i="1"/>
  <c r="C487" i="1"/>
  <c r="C497" i="1"/>
  <c r="C507" i="1"/>
  <c r="C517" i="1"/>
  <c r="C527" i="1"/>
  <c r="C537" i="1"/>
  <c r="C547" i="1"/>
  <c r="C557" i="1"/>
  <c r="C567" i="1"/>
  <c r="C577" i="1"/>
  <c r="C587" i="1"/>
  <c r="C597" i="1"/>
  <c r="C607" i="1"/>
  <c r="C617" i="1"/>
  <c r="C627" i="1"/>
  <c r="C637" i="1"/>
  <c r="C647" i="1"/>
  <c r="C657" i="1"/>
  <c r="C667" i="1"/>
  <c r="C677" i="1"/>
  <c r="C687" i="1"/>
  <c r="C697" i="1"/>
  <c r="C707" i="1"/>
  <c r="C717" i="1"/>
  <c r="C727" i="1"/>
  <c r="C737" i="1"/>
  <c r="C747" i="1"/>
  <c r="C757" i="1"/>
  <c r="C767" i="1"/>
  <c r="C777" i="1"/>
  <c r="C787" i="1"/>
  <c r="C797" i="1"/>
  <c r="C807" i="1"/>
  <c r="C817" i="1"/>
  <c r="C827" i="1"/>
  <c r="C837" i="1"/>
  <c r="C847" i="1"/>
  <c r="C857" i="1"/>
  <c r="C867" i="1"/>
  <c r="C877" i="1"/>
  <c r="C887" i="1"/>
  <c r="C897" i="1"/>
  <c r="C907" i="1"/>
  <c r="C917" i="1"/>
  <c r="C927" i="1"/>
  <c r="C937" i="1"/>
  <c r="C947" i="1"/>
  <c r="C957" i="1"/>
  <c r="C967" i="1"/>
  <c r="C977" i="1"/>
  <c r="C987" i="1"/>
  <c r="C997" i="1"/>
  <c r="C1007" i="1"/>
  <c r="C1017" i="1"/>
  <c r="C1027" i="1"/>
  <c r="C1037" i="1"/>
  <c r="C1047" i="1"/>
  <c r="C1057" i="1"/>
  <c r="C1067" i="1"/>
  <c r="C1077" i="1"/>
  <c r="C1087" i="1"/>
  <c r="C1097" i="1"/>
  <c r="C1107" i="1"/>
  <c r="C1117" i="1"/>
  <c r="C1127" i="1"/>
  <c r="C1137" i="1"/>
  <c r="C1147" i="1"/>
  <c r="C1157" i="1"/>
  <c r="C1167" i="1"/>
  <c r="C1177" i="1"/>
  <c r="C1187" i="1"/>
  <c r="C1197" i="1"/>
  <c r="C1207" i="1"/>
  <c r="C1217" i="1"/>
  <c r="C1227" i="1"/>
  <c r="C1237" i="1"/>
  <c r="C1247" i="1"/>
  <c r="C1257" i="1"/>
  <c r="C1267" i="1"/>
  <c r="C1277" i="1"/>
  <c r="C1287" i="1"/>
  <c r="C1297" i="1"/>
  <c r="C1307" i="1"/>
  <c r="C1317" i="1"/>
  <c r="C1327" i="1"/>
  <c r="C1337" i="1"/>
  <c r="C1347" i="1"/>
  <c r="C1357" i="1"/>
  <c r="C1367" i="1"/>
  <c r="C1377" i="1"/>
  <c r="C1387" i="1"/>
  <c r="C1397" i="1"/>
  <c r="C1407" i="1"/>
  <c r="C1417" i="1"/>
  <c r="C1427" i="1"/>
  <c r="C1437" i="1"/>
  <c r="C1447" i="1"/>
  <c r="C1457" i="1"/>
  <c r="C1467" i="1"/>
  <c r="C1477" i="1"/>
  <c r="C1487" i="1"/>
  <c r="C1497" i="1"/>
  <c r="C1507" i="1"/>
  <c r="C1517" i="1"/>
  <c r="C1527" i="1"/>
  <c r="C1537" i="1"/>
  <c r="C1547" i="1"/>
  <c r="C1557" i="1"/>
  <c r="C1567" i="1"/>
  <c r="C1577" i="1"/>
  <c r="C1587" i="1"/>
  <c r="C1597" i="1"/>
  <c r="C1607" i="1"/>
  <c r="C1617" i="1"/>
  <c r="C1627" i="1"/>
  <c r="C1637" i="1"/>
  <c r="C1647" i="1"/>
  <c r="C1657" i="1"/>
  <c r="C1667" i="1"/>
  <c r="C1677" i="1"/>
  <c r="C1687" i="1"/>
  <c r="C1697" i="1"/>
  <c r="C1707" i="1"/>
  <c r="C1717" i="1"/>
  <c r="C1727" i="1"/>
  <c r="C1737" i="1"/>
  <c r="C1747" i="1"/>
  <c r="C1757" i="1"/>
  <c r="C1767" i="1"/>
  <c r="C1777" i="1"/>
  <c r="C1787" i="1"/>
  <c r="C1797" i="1"/>
  <c r="B7" i="1"/>
  <c r="B17" i="1"/>
  <c r="B27" i="1"/>
  <c r="B37" i="1"/>
  <c r="B47" i="1"/>
  <c r="B57" i="1"/>
  <c r="B67" i="1"/>
  <c r="B77" i="1"/>
  <c r="B87" i="1"/>
  <c r="B97" i="1"/>
  <c r="B107" i="1"/>
  <c r="B117" i="1"/>
  <c r="B127" i="1"/>
  <c r="B137" i="1"/>
  <c r="B147" i="1"/>
  <c r="B157" i="1"/>
  <c r="B167" i="1"/>
  <c r="B177" i="1"/>
  <c r="B187" i="1"/>
  <c r="B197" i="1"/>
  <c r="B207" i="1"/>
  <c r="B217" i="1"/>
  <c r="B227" i="1"/>
  <c r="B237" i="1"/>
  <c r="B247" i="1"/>
  <c r="B257" i="1"/>
  <c r="B267" i="1"/>
  <c r="B277" i="1"/>
  <c r="B287" i="1"/>
  <c r="B297" i="1"/>
  <c r="B307" i="1"/>
  <c r="B317" i="1"/>
  <c r="B327" i="1"/>
  <c r="B337" i="1"/>
  <c r="B347" i="1"/>
  <c r="B357" i="1"/>
  <c r="B367" i="1"/>
  <c r="B377" i="1"/>
  <c r="B387" i="1"/>
  <c r="B397" i="1"/>
  <c r="B407" i="1"/>
  <c r="B417" i="1"/>
  <c r="B427" i="1"/>
  <c r="B437" i="1"/>
  <c r="B447" i="1"/>
  <c r="B457" i="1"/>
  <c r="B467" i="1"/>
  <c r="B477" i="1"/>
  <c r="B487" i="1"/>
  <c r="B497" i="1"/>
  <c r="B507" i="1"/>
  <c r="B517" i="1"/>
  <c r="B527" i="1"/>
  <c r="B537" i="1"/>
  <c r="B547" i="1"/>
  <c r="B557" i="1"/>
  <c r="B567" i="1"/>
  <c r="B577" i="1"/>
  <c r="B587" i="1"/>
  <c r="B597" i="1"/>
  <c r="B607" i="1"/>
  <c r="B617" i="1"/>
  <c r="B627" i="1"/>
  <c r="B637" i="1"/>
  <c r="B647" i="1"/>
  <c r="B657" i="1"/>
  <c r="B667" i="1"/>
  <c r="B677" i="1"/>
  <c r="B687" i="1"/>
  <c r="B697" i="1"/>
  <c r="B707" i="1"/>
  <c r="B717" i="1"/>
  <c r="B727" i="1"/>
  <c r="B737" i="1"/>
  <c r="B747" i="1"/>
  <c r="B757" i="1"/>
  <c r="B767" i="1"/>
  <c r="B777" i="1"/>
  <c r="B787" i="1"/>
  <c r="B797" i="1"/>
  <c r="B807" i="1"/>
  <c r="B817" i="1"/>
  <c r="B827" i="1"/>
  <c r="B837" i="1"/>
  <c r="B847" i="1"/>
  <c r="B857" i="1"/>
  <c r="B867" i="1"/>
  <c r="B877" i="1"/>
  <c r="B887" i="1"/>
  <c r="B897" i="1"/>
  <c r="B907" i="1"/>
  <c r="B917" i="1"/>
  <c r="B927" i="1"/>
  <c r="B937" i="1"/>
  <c r="B947" i="1"/>
  <c r="B957" i="1"/>
  <c r="B967" i="1"/>
  <c r="B977" i="1"/>
  <c r="B987" i="1"/>
  <c r="B997" i="1"/>
  <c r="B1007" i="1"/>
  <c r="B1017" i="1"/>
  <c r="B1027" i="1"/>
  <c r="B1037" i="1"/>
  <c r="B1047" i="1"/>
  <c r="B1057" i="1"/>
  <c r="B1067" i="1"/>
  <c r="B1077" i="1"/>
  <c r="B1087" i="1"/>
  <c r="B1097" i="1"/>
  <c r="B1107" i="1"/>
  <c r="B1117" i="1"/>
  <c r="B1127" i="1"/>
  <c r="B1137" i="1"/>
  <c r="B1147" i="1"/>
  <c r="B1157" i="1"/>
  <c r="B1167" i="1"/>
  <c r="B1177" i="1"/>
  <c r="B1187" i="1"/>
  <c r="B1197" i="1"/>
  <c r="B1207" i="1"/>
  <c r="B1217" i="1"/>
  <c r="B1227" i="1"/>
  <c r="B1237" i="1"/>
  <c r="B1247" i="1"/>
  <c r="B1257" i="1"/>
  <c r="B1267" i="1"/>
  <c r="B1277" i="1"/>
  <c r="B1287" i="1"/>
  <c r="B1297" i="1"/>
  <c r="B1307" i="1"/>
  <c r="B1317" i="1"/>
  <c r="B1327" i="1"/>
  <c r="B1337" i="1"/>
  <c r="B1347" i="1"/>
  <c r="B1357" i="1"/>
  <c r="B1367" i="1"/>
  <c r="B1377" i="1"/>
  <c r="B1387" i="1"/>
  <c r="B1397" i="1"/>
  <c r="B1407" i="1"/>
  <c r="B1417" i="1"/>
  <c r="B1427" i="1"/>
  <c r="B1437" i="1"/>
  <c r="B1447" i="1"/>
  <c r="B1457" i="1"/>
  <c r="B1467" i="1"/>
  <c r="B1477" i="1"/>
  <c r="B1487" i="1"/>
  <c r="B1497" i="1"/>
  <c r="B1507" i="1"/>
  <c r="B1517" i="1"/>
  <c r="B1527" i="1"/>
  <c r="B1537" i="1"/>
  <c r="B1547" i="1"/>
  <c r="B1557" i="1"/>
  <c r="B1567" i="1"/>
  <c r="B1577" i="1"/>
  <c r="B1587" i="1"/>
  <c r="B1597" i="1"/>
  <c r="B1607" i="1"/>
  <c r="B1617" i="1"/>
  <c r="B1627" i="1"/>
  <c r="B1637" i="1"/>
  <c r="B1647" i="1"/>
  <c r="B1657" i="1"/>
  <c r="B1667" i="1"/>
  <c r="B1677" i="1"/>
  <c r="B1687" i="1"/>
  <c r="B1697" i="1"/>
  <c r="B1707" i="1"/>
  <c r="B1717" i="1"/>
  <c r="B1727" i="1"/>
  <c r="B1737" i="1"/>
  <c r="B1747" i="1"/>
  <c r="B1757" i="1"/>
  <c r="B1767" i="1"/>
  <c r="B1777" i="1"/>
  <c r="B1787" i="1"/>
  <c r="B1797" i="1"/>
  <c r="B1166" i="1"/>
  <c r="B1216" i="1"/>
  <c r="B1226" i="1"/>
  <c r="B1236" i="1"/>
  <c r="B1246" i="1"/>
  <c r="B1256" i="1"/>
  <c r="B1376" i="1"/>
  <c r="B1406" i="1"/>
  <c r="B1466" i="1"/>
  <c r="B1786" i="1"/>
  <c r="D712" i="1"/>
  <c r="D808" i="1"/>
  <c r="D858" i="1"/>
  <c r="D902" i="1"/>
  <c r="D935" i="1"/>
  <c r="D959" i="1"/>
  <c r="D985" i="1"/>
  <c r="D1009" i="1"/>
  <c r="D1035" i="1"/>
  <c r="D1059" i="1"/>
  <c r="D1082" i="1"/>
  <c r="D1102" i="1"/>
  <c r="D1122" i="1"/>
  <c r="D1142" i="1"/>
  <c r="D1162" i="1"/>
  <c r="D1182" i="1"/>
  <c r="D1202" i="1"/>
  <c r="D1222" i="1"/>
  <c r="D1242" i="1"/>
  <c r="D1258" i="1"/>
  <c r="D1274" i="1"/>
  <c r="D1292" i="1"/>
  <c r="D1308" i="1"/>
  <c r="D1324" i="1"/>
  <c r="D1342" i="1"/>
  <c r="D1358" i="1"/>
  <c r="D1374" i="1"/>
  <c r="D1392" i="1"/>
  <c r="D1408" i="1"/>
  <c r="D1424" i="1"/>
  <c r="D1442" i="1"/>
  <c r="D1455" i="1"/>
  <c r="D1470" i="1"/>
  <c r="D1484" i="1"/>
  <c r="D1499" i="1"/>
  <c r="D1513" i="1"/>
  <c r="D1528" i="1"/>
  <c r="D1542" i="1"/>
  <c r="D1555" i="1"/>
  <c r="D1570" i="1"/>
  <c r="D1584" i="1"/>
  <c r="D1599" i="1"/>
  <c r="D1613" i="1"/>
  <c r="D1628" i="1"/>
  <c r="D1640" i="1"/>
  <c r="D1653" i="1"/>
  <c r="D1665" i="1"/>
  <c r="D1678" i="1"/>
  <c r="D1690" i="1"/>
  <c r="D1703" i="1"/>
  <c r="D1715" i="1"/>
  <c r="D1728" i="1"/>
  <c r="D1740" i="1"/>
  <c r="D1753" i="1"/>
  <c r="D1765" i="1"/>
  <c r="D1778" i="1"/>
  <c r="D1790" i="1"/>
  <c r="C3" i="1"/>
  <c r="C15" i="1"/>
  <c r="C28" i="1"/>
  <c r="C40" i="1"/>
  <c r="C53" i="1"/>
  <c r="C65" i="1"/>
  <c r="C78" i="1"/>
  <c r="C90" i="1"/>
  <c r="C103" i="1"/>
  <c r="C115" i="1"/>
  <c r="C128" i="1"/>
  <c r="C140" i="1"/>
  <c r="C152" i="1"/>
  <c r="C163" i="1"/>
  <c r="C174" i="1"/>
  <c r="C185" i="1"/>
  <c r="C197" i="1"/>
  <c r="C208" i="1"/>
  <c r="C219" i="1"/>
  <c r="C230" i="1"/>
  <c r="C241" i="1"/>
  <c r="C252" i="1"/>
  <c r="C263" i="1"/>
  <c r="C274" i="1"/>
  <c r="C285" i="1"/>
  <c r="C297" i="1"/>
  <c r="C308" i="1"/>
  <c r="C318" i="1"/>
  <c r="C328" i="1"/>
  <c r="C338" i="1"/>
  <c r="C348" i="1"/>
  <c r="C358" i="1"/>
  <c r="C368" i="1"/>
  <c r="C378" i="1"/>
  <c r="C388" i="1"/>
  <c r="C398" i="1"/>
  <c r="C408" i="1"/>
  <c r="C418" i="1"/>
  <c r="C428" i="1"/>
  <c r="C438" i="1"/>
  <c r="C448" i="1"/>
  <c r="C458" i="1"/>
  <c r="C468" i="1"/>
  <c r="C478" i="1"/>
  <c r="C488" i="1"/>
  <c r="C498" i="1"/>
  <c r="C508" i="1"/>
  <c r="C518" i="1"/>
  <c r="C528" i="1"/>
  <c r="C538" i="1"/>
  <c r="C548" i="1"/>
  <c r="C558" i="1"/>
  <c r="C568" i="1"/>
  <c r="C578" i="1"/>
  <c r="C588" i="1"/>
  <c r="C598" i="1"/>
  <c r="C608" i="1"/>
  <c r="C618" i="1"/>
  <c r="C628" i="1"/>
  <c r="C638" i="1"/>
  <c r="C648" i="1"/>
  <c r="C658" i="1"/>
  <c r="C668" i="1"/>
  <c r="C678" i="1"/>
  <c r="C688" i="1"/>
  <c r="C698" i="1"/>
  <c r="C708" i="1"/>
  <c r="C718" i="1"/>
  <c r="C728" i="1"/>
  <c r="C738" i="1"/>
  <c r="C748" i="1"/>
  <c r="C758" i="1"/>
  <c r="C768" i="1"/>
  <c r="C778" i="1"/>
  <c r="C788" i="1"/>
  <c r="C798" i="1"/>
  <c r="C808" i="1"/>
  <c r="C818" i="1"/>
  <c r="C828" i="1"/>
  <c r="C838" i="1"/>
  <c r="C848" i="1"/>
  <c r="C858" i="1"/>
  <c r="C868" i="1"/>
  <c r="C878" i="1"/>
  <c r="C888" i="1"/>
  <c r="C898" i="1"/>
  <c r="C908" i="1"/>
  <c r="C918" i="1"/>
  <c r="C928" i="1"/>
  <c r="C938" i="1"/>
  <c r="C948" i="1"/>
  <c r="C958" i="1"/>
  <c r="C968" i="1"/>
  <c r="C978" i="1"/>
  <c r="C988" i="1"/>
  <c r="C998" i="1"/>
  <c r="C1008" i="1"/>
  <c r="C1018" i="1"/>
  <c r="C1028" i="1"/>
  <c r="C1038" i="1"/>
  <c r="C1048" i="1"/>
  <c r="C1058" i="1"/>
  <c r="C1068" i="1"/>
  <c r="C1078" i="1"/>
  <c r="C1088" i="1"/>
  <c r="C1098" i="1"/>
  <c r="C1108" i="1"/>
  <c r="C1118" i="1"/>
  <c r="C1128" i="1"/>
  <c r="C1138" i="1"/>
  <c r="C1148" i="1"/>
  <c r="C1158" i="1"/>
  <c r="C1168" i="1"/>
  <c r="C1178" i="1"/>
  <c r="C1188" i="1"/>
  <c r="C1198" i="1"/>
  <c r="C1208" i="1"/>
  <c r="C1218" i="1"/>
  <c r="C1228" i="1"/>
  <c r="C1238" i="1"/>
  <c r="C1248" i="1"/>
  <c r="C1258" i="1"/>
  <c r="C1268" i="1"/>
  <c r="C1278" i="1"/>
  <c r="C1288" i="1"/>
  <c r="C1298" i="1"/>
  <c r="C1308" i="1"/>
  <c r="C1318" i="1"/>
  <c r="C1328" i="1"/>
  <c r="C1338" i="1"/>
  <c r="C1348" i="1"/>
  <c r="C1358" i="1"/>
  <c r="C1368" i="1"/>
  <c r="C1378" i="1"/>
  <c r="C1388" i="1"/>
  <c r="C1398" i="1"/>
  <c r="C1408" i="1"/>
  <c r="C1418" i="1"/>
  <c r="C1428" i="1"/>
  <c r="C1438" i="1"/>
  <c r="C1448" i="1"/>
  <c r="C1458" i="1"/>
  <c r="C1468" i="1"/>
  <c r="C1478" i="1"/>
  <c r="C1488" i="1"/>
  <c r="C1498" i="1"/>
  <c r="C1508" i="1"/>
  <c r="C1518" i="1"/>
  <c r="C1528" i="1"/>
  <c r="C1538" i="1"/>
  <c r="C1548" i="1"/>
  <c r="C1558" i="1"/>
  <c r="C1568" i="1"/>
  <c r="C1578" i="1"/>
  <c r="C1588" i="1"/>
  <c r="C1598" i="1"/>
  <c r="C1608" i="1"/>
  <c r="C1618" i="1"/>
  <c r="C1628" i="1"/>
  <c r="C1638" i="1"/>
  <c r="C1648" i="1"/>
  <c r="C1658" i="1"/>
  <c r="C1668" i="1"/>
  <c r="C1678" i="1"/>
  <c r="C1688" i="1"/>
  <c r="C1698" i="1"/>
  <c r="C1708" i="1"/>
  <c r="C1718" i="1"/>
  <c r="C1728" i="1"/>
  <c r="C1738" i="1"/>
  <c r="C1748" i="1"/>
  <c r="C1758" i="1"/>
  <c r="C1768" i="1"/>
  <c r="C1778" i="1"/>
  <c r="C1788" i="1"/>
  <c r="C1798" i="1"/>
  <c r="B8" i="1"/>
  <c r="B18" i="1"/>
  <c r="B28" i="1"/>
  <c r="B38" i="1"/>
  <c r="B48" i="1"/>
  <c r="B58" i="1"/>
  <c r="B68" i="1"/>
  <c r="B78" i="1"/>
  <c r="B88" i="1"/>
  <c r="B98" i="1"/>
  <c r="B108" i="1"/>
  <c r="B118" i="1"/>
  <c r="B128" i="1"/>
  <c r="B138" i="1"/>
  <c r="B148" i="1"/>
  <c r="B158" i="1"/>
  <c r="B168" i="1"/>
  <c r="B178" i="1"/>
  <c r="B188" i="1"/>
  <c r="B198" i="1"/>
  <c r="B208" i="1"/>
  <c r="B218" i="1"/>
  <c r="B228" i="1"/>
  <c r="B238" i="1"/>
  <c r="B248" i="1"/>
  <c r="B258" i="1"/>
  <c r="B268" i="1"/>
  <c r="B278" i="1"/>
  <c r="B288" i="1"/>
  <c r="B298" i="1"/>
  <c r="B308" i="1"/>
  <c r="B318" i="1"/>
  <c r="B328" i="1"/>
  <c r="B338" i="1"/>
  <c r="B348" i="1"/>
  <c r="B358" i="1"/>
  <c r="B368" i="1"/>
  <c r="B378" i="1"/>
  <c r="B388" i="1"/>
  <c r="B398" i="1"/>
  <c r="B408" i="1"/>
  <c r="B418" i="1"/>
  <c r="B428" i="1"/>
  <c r="B438" i="1"/>
  <c r="B448" i="1"/>
  <c r="B458" i="1"/>
  <c r="B468" i="1"/>
  <c r="B478" i="1"/>
  <c r="B488" i="1"/>
  <c r="B498" i="1"/>
  <c r="B508" i="1"/>
  <c r="B518" i="1"/>
  <c r="B528" i="1"/>
  <c r="B538" i="1"/>
  <c r="B548" i="1"/>
  <c r="B558" i="1"/>
  <c r="B568" i="1"/>
  <c r="B578" i="1"/>
  <c r="B588" i="1"/>
  <c r="B598" i="1"/>
  <c r="B608" i="1"/>
  <c r="B618" i="1"/>
  <c r="B628" i="1"/>
  <c r="B638" i="1"/>
  <c r="B648" i="1"/>
  <c r="B658" i="1"/>
  <c r="B668" i="1"/>
  <c r="B678" i="1"/>
  <c r="B688" i="1"/>
  <c r="B698" i="1"/>
  <c r="B708" i="1"/>
  <c r="B718" i="1"/>
  <c r="B728" i="1"/>
  <c r="B738" i="1"/>
  <c r="B748" i="1"/>
  <c r="B758" i="1"/>
  <c r="B768" i="1"/>
  <c r="B778" i="1"/>
  <c r="B788" i="1"/>
  <c r="B798" i="1"/>
  <c r="B808" i="1"/>
  <c r="B818" i="1"/>
  <c r="B828" i="1"/>
  <c r="B838" i="1"/>
  <c r="B848" i="1"/>
  <c r="B858" i="1"/>
  <c r="B868" i="1"/>
  <c r="B878" i="1"/>
  <c r="B888" i="1"/>
  <c r="B898" i="1"/>
  <c r="B908" i="1"/>
  <c r="B918" i="1"/>
  <c r="B928" i="1"/>
  <c r="B938" i="1"/>
  <c r="B948" i="1"/>
  <c r="B958" i="1"/>
  <c r="B968" i="1"/>
  <c r="B978" i="1"/>
  <c r="B988" i="1"/>
  <c r="B998" i="1"/>
  <c r="B1008" i="1"/>
  <c r="B1018" i="1"/>
  <c r="B1028" i="1"/>
  <c r="B1038" i="1"/>
  <c r="B1048" i="1"/>
  <c r="B1058" i="1"/>
  <c r="B1068" i="1"/>
  <c r="B1078" i="1"/>
  <c r="B1088" i="1"/>
  <c r="B1098" i="1"/>
  <c r="B1108" i="1"/>
  <c r="B1118" i="1"/>
  <c r="B1128" i="1"/>
  <c r="B1138" i="1"/>
  <c r="B1148" i="1"/>
  <c r="B1158" i="1"/>
  <c r="B1168" i="1"/>
  <c r="B1178" i="1"/>
  <c r="B1188" i="1"/>
  <c r="B1198" i="1"/>
  <c r="B1208" i="1"/>
  <c r="B1218" i="1"/>
  <c r="B1228" i="1"/>
  <c r="B1238" i="1"/>
  <c r="B1248" i="1"/>
  <c r="B1258" i="1"/>
  <c r="B1268" i="1"/>
  <c r="B1278" i="1"/>
  <c r="B1288" i="1"/>
  <c r="B1298" i="1"/>
  <c r="B1308" i="1"/>
  <c r="B1318" i="1"/>
  <c r="B1328" i="1"/>
  <c r="B1338" i="1"/>
  <c r="B1348" i="1"/>
  <c r="B1358" i="1"/>
  <c r="B1368" i="1"/>
  <c r="B1378" i="1"/>
  <c r="B1388" i="1"/>
  <c r="B1398" i="1"/>
  <c r="B1408" i="1"/>
  <c r="B1418" i="1"/>
  <c r="B1428" i="1"/>
  <c r="B1438" i="1"/>
  <c r="B1448" i="1"/>
  <c r="B1458" i="1"/>
  <c r="B1468" i="1"/>
  <c r="B1478" i="1"/>
  <c r="B1488" i="1"/>
  <c r="B1498" i="1"/>
  <c r="B1508" i="1"/>
  <c r="B1518" i="1"/>
  <c r="B1528" i="1"/>
  <c r="B1538" i="1"/>
  <c r="B1548" i="1"/>
  <c r="B1558" i="1"/>
  <c r="B1568" i="1"/>
  <c r="B1578" i="1"/>
  <c r="B1588" i="1"/>
  <c r="B1598" i="1"/>
  <c r="B1608" i="1"/>
  <c r="B1618" i="1"/>
  <c r="B1628" i="1"/>
  <c r="B1638" i="1"/>
  <c r="B1648" i="1"/>
  <c r="B1658" i="1"/>
  <c r="B1668" i="1"/>
  <c r="B1678" i="1"/>
  <c r="B1688" i="1"/>
  <c r="B1698" i="1"/>
  <c r="B1708" i="1"/>
  <c r="B1718" i="1"/>
  <c r="B1728" i="1"/>
  <c r="B1738" i="1"/>
  <c r="B1748" i="1"/>
  <c r="B1758" i="1"/>
  <c r="B1768" i="1"/>
  <c r="B1778" i="1"/>
  <c r="B1788" i="1"/>
  <c r="B1798" i="1"/>
  <c r="B1169" i="1"/>
  <c r="B1179" i="1"/>
  <c r="B1189" i="1"/>
  <c r="B1209" i="1"/>
  <c r="B1219" i="1"/>
  <c r="B1229" i="1"/>
  <c r="B1239" i="1"/>
  <c r="B1259" i="1"/>
  <c r="B1279" i="1"/>
  <c r="B1289" i="1"/>
  <c r="B1299" i="1"/>
  <c r="B1309" i="1"/>
  <c r="B1379" i="1"/>
  <c r="B1389" i="1"/>
  <c r="B1399" i="1"/>
  <c r="B1409" i="1"/>
  <c r="B1419" i="1"/>
  <c r="B1429" i="1"/>
  <c r="B1479" i="1"/>
  <c r="B1499" i="1"/>
  <c r="B1649" i="1"/>
  <c r="B1631" i="1"/>
  <c r="B1641" i="1"/>
  <c r="B1671" i="1"/>
  <c r="B1681" i="1"/>
  <c r="B1691" i="1"/>
  <c r="B1701" i="1"/>
  <c r="B1711" i="1"/>
  <c r="B1721" i="1"/>
  <c r="B1731" i="1"/>
  <c r="B1771" i="1"/>
  <c r="B1366" i="1"/>
  <c r="B1416" i="1"/>
  <c r="B1426" i="1"/>
  <c r="B1436" i="1"/>
  <c r="B1446" i="1"/>
  <c r="B1456" i="1"/>
  <c r="B1476" i="1"/>
  <c r="D722" i="1"/>
  <c r="D812" i="1"/>
  <c r="D862" i="1"/>
  <c r="D908" i="1"/>
  <c r="D938" i="1"/>
  <c r="D962" i="1"/>
  <c r="D988" i="1"/>
  <c r="D1012" i="1"/>
  <c r="D1038" i="1"/>
  <c r="D1062" i="1"/>
  <c r="D1084" i="1"/>
  <c r="D1104" i="1"/>
  <c r="D1124" i="1"/>
  <c r="D1144" i="1"/>
  <c r="D1164" i="1"/>
  <c r="D1184" i="1"/>
  <c r="D1204" i="1"/>
  <c r="D1224" i="1"/>
  <c r="D1243" i="1"/>
  <c r="D1259" i="1"/>
  <c r="D1275" i="1"/>
  <c r="D1293" i="1"/>
  <c r="D1309" i="1"/>
  <c r="D1325" i="1"/>
  <c r="D1343" i="1"/>
  <c r="D1359" i="1"/>
  <c r="D1375" i="1"/>
  <c r="D1393" i="1"/>
  <c r="D1409" i="1"/>
  <c r="D1425" i="1"/>
  <c r="D1443" i="1"/>
  <c r="D1458" i="1"/>
  <c r="D1472" i="1"/>
  <c r="D1485" i="1"/>
  <c r="D1500" i="1"/>
  <c r="D1514" i="1"/>
  <c r="D1529" i="1"/>
  <c r="D1543" i="1"/>
  <c r="D1558" i="1"/>
  <c r="D1572" i="1"/>
  <c r="D1585" i="1"/>
  <c r="D1600" i="1"/>
  <c r="D1614" i="1"/>
  <c r="D1629" i="1"/>
  <c r="D1642" i="1"/>
  <c r="D1654" i="1"/>
  <c r="D1667" i="1"/>
  <c r="D1679" i="1"/>
  <c r="D1692" i="1"/>
  <c r="D1704" i="1"/>
  <c r="D1717" i="1"/>
  <c r="D1729" i="1"/>
  <c r="D1742" i="1"/>
  <c r="D1754" i="1"/>
  <c r="D1767" i="1"/>
  <c r="D1779" i="1"/>
  <c r="D1792" i="1"/>
  <c r="C4" i="1"/>
  <c r="C17" i="1"/>
  <c r="C29" i="1"/>
  <c r="C42" i="1"/>
  <c r="C54" i="1"/>
  <c r="C67" i="1"/>
  <c r="C79" i="1"/>
  <c r="C92" i="1"/>
  <c r="C104" i="1"/>
  <c r="C117" i="1"/>
  <c r="C129" i="1"/>
  <c r="C142" i="1"/>
  <c r="C153" i="1"/>
  <c r="C164" i="1"/>
  <c r="C175" i="1"/>
  <c r="C187" i="1"/>
  <c r="C198" i="1"/>
  <c r="C209" i="1"/>
  <c r="C220" i="1"/>
  <c r="C231" i="1"/>
  <c r="C242" i="1"/>
  <c r="C253" i="1"/>
  <c r="C264" i="1"/>
  <c r="C275" i="1"/>
  <c r="C287" i="1"/>
  <c r="C298" i="1"/>
  <c r="C309" i="1"/>
  <c r="C319" i="1"/>
  <c r="C329" i="1"/>
  <c r="C339" i="1"/>
  <c r="C349" i="1"/>
  <c r="C359" i="1"/>
  <c r="C369" i="1"/>
  <c r="C379" i="1"/>
  <c r="C389" i="1"/>
  <c r="C399" i="1"/>
  <c r="C409" i="1"/>
  <c r="C419" i="1"/>
  <c r="C429" i="1"/>
  <c r="C439" i="1"/>
  <c r="C449" i="1"/>
  <c r="C459" i="1"/>
  <c r="C469" i="1"/>
  <c r="C479" i="1"/>
  <c r="C489" i="1"/>
  <c r="C499" i="1"/>
  <c r="C509" i="1"/>
  <c r="C519" i="1"/>
  <c r="C529" i="1"/>
  <c r="C539" i="1"/>
  <c r="C549" i="1"/>
  <c r="C559" i="1"/>
  <c r="C569" i="1"/>
  <c r="C579" i="1"/>
  <c r="C589" i="1"/>
  <c r="C599" i="1"/>
  <c r="C609" i="1"/>
  <c r="C619" i="1"/>
  <c r="C629" i="1"/>
  <c r="C639" i="1"/>
  <c r="C649" i="1"/>
  <c r="C659" i="1"/>
  <c r="C669" i="1"/>
  <c r="C679" i="1"/>
  <c r="C689" i="1"/>
  <c r="C699" i="1"/>
  <c r="C709" i="1"/>
  <c r="C719" i="1"/>
  <c r="C729" i="1"/>
  <c r="C739" i="1"/>
  <c r="C749" i="1"/>
  <c r="C759" i="1"/>
  <c r="C769" i="1"/>
  <c r="C779" i="1"/>
  <c r="C789" i="1"/>
  <c r="C799" i="1"/>
  <c r="C809" i="1"/>
  <c r="C819" i="1"/>
  <c r="C829" i="1"/>
  <c r="C839" i="1"/>
  <c r="C849" i="1"/>
  <c r="C859" i="1"/>
  <c r="C869" i="1"/>
  <c r="C879" i="1"/>
  <c r="C889" i="1"/>
  <c r="C899" i="1"/>
  <c r="C909" i="1"/>
  <c r="C919" i="1"/>
  <c r="C929" i="1"/>
  <c r="C939" i="1"/>
  <c r="C949" i="1"/>
  <c r="C959" i="1"/>
  <c r="C969" i="1"/>
  <c r="C979" i="1"/>
  <c r="C989" i="1"/>
  <c r="C999" i="1"/>
  <c r="C1009" i="1"/>
  <c r="C1019" i="1"/>
  <c r="C1029" i="1"/>
  <c r="C1039" i="1"/>
  <c r="C1049" i="1"/>
  <c r="C1059" i="1"/>
  <c r="C1069" i="1"/>
  <c r="C1079" i="1"/>
  <c r="C1089" i="1"/>
  <c r="C1099" i="1"/>
  <c r="C1109" i="1"/>
  <c r="C1119" i="1"/>
  <c r="C1129" i="1"/>
  <c r="C1139" i="1"/>
  <c r="C1149" i="1"/>
  <c r="C1159" i="1"/>
  <c r="C1169" i="1"/>
  <c r="C1179" i="1"/>
  <c r="C1189" i="1"/>
  <c r="C1199" i="1"/>
  <c r="C1209" i="1"/>
  <c r="C1219" i="1"/>
  <c r="C1229" i="1"/>
  <c r="C1239" i="1"/>
  <c r="C1249" i="1"/>
  <c r="C1259" i="1"/>
  <c r="C1269" i="1"/>
  <c r="C1279" i="1"/>
  <c r="C1289" i="1"/>
  <c r="C1299" i="1"/>
  <c r="C1309" i="1"/>
  <c r="C1319" i="1"/>
  <c r="C1329" i="1"/>
  <c r="C1339" i="1"/>
  <c r="C1349" i="1"/>
  <c r="C1359" i="1"/>
  <c r="C1369" i="1"/>
  <c r="C1379" i="1"/>
  <c r="C1389" i="1"/>
  <c r="C1399" i="1"/>
  <c r="C1409" i="1"/>
  <c r="C1419" i="1"/>
  <c r="C1429" i="1"/>
  <c r="C1439" i="1"/>
  <c r="C1449" i="1"/>
  <c r="C1459" i="1"/>
  <c r="C1469" i="1"/>
  <c r="C1479" i="1"/>
  <c r="C1489" i="1"/>
  <c r="C1499" i="1"/>
  <c r="C1509" i="1"/>
  <c r="C1519" i="1"/>
  <c r="C1529" i="1"/>
  <c r="C1539" i="1"/>
  <c r="C1549" i="1"/>
  <c r="C1559" i="1"/>
  <c r="C1569" i="1"/>
  <c r="C1579" i="1"/>
  <c r="C1589" i="1"/>
  <c r="C1599" i="1"/>
  <c r="C1609" i="1"/>
  <c r="C1619" i="1"/>
  <c r="C1629" i="1"/>
  <c r="C1639" i="1"/>
  <c r="C1649" i="1"/>
  <c r="C1659" i="1"/>
  <c r="C1669" i="1"/>
  <c r="C1679" i="1"/>
  <c r="C1689" i="1"/>
  <c r="C1699" i="1"/>
  <c r="C1709" i="1"/>
  <c r="C1719" i="1"/>
  <c r="C1729" i="1"/>
  <c r="C1739" i="1"/>
  <c r="C1749" i="1"/>
  <c r="C1759" i="1"/>
  <c r="C1769" i="1"/>
  <c r="C1779" i="1"/>
  <c r="C1789" i="1"/>
  <c r="C1799" i="1"/>
  <c r="B9" i="1"/>
  <c r="B19" i="1"/>
  <c r="B29" i="1"/>
  <c r="B39" i="1"/>
  <c r="B49" i="1"/>
  <c r="B59" i="1"/>
  <c r="B69" i="1"/>
  <c r="B79" i="1"/>
  <c r="B89" i="1"/>
  <c r="B99" i="1"/>
  <c r="B109" i="1"/>
  <c r="B119" i="1"/>
  <c r="B129" i="1"/>
  <c r="B139" i="1"/>
  <c r="B149" i="1"/>
  <c r="B159" i="1"/>
  <c r="B169" i="1"/>
  <c r="B179" i="1"/>
  <c r="B189" i="1"/>
  <c r="B199" i="1"/>
  <c r="B209" i="1"/>
  <c r="B219" i="1"/>
  <c r="B229" i="1"/>
  <c r="B239" i="1"/>
  <c r="B249" i="1"/>
  <c r="B259" i="1"/>
  <c r="B269" i="1"/>
  <c r="B279" i="1"/>
  <c r="B289" i="1"/>
  <c r="B299" i="1"/>
  <c r="B309" i="1"/>
  <c r="B319" i="1"/>
  <c r="B329" i="1"/>
  <c r="B339" i="1"/>
  <c r="B349" i="1"/>
  <c r="B359" i="1"/>
  <c r="B369" i="1"/>
  <c r="B379" i="1"/>
  <c r="B389" i="1"/>
  <c r="B399" i="1"/>
  <c r="B409" i="1"/>
  <c r="B419" i="1"/>
  <c r="B429" i="1"/>
  <c r="B439" i="1"/>
  <c r="B449" i="1"/>
  <c r="B459" i="1"/>
  <c r="B469" i="1"/>
  <c r="B479" i="1"/>
  <c r="B489" i="1"/>
  <c r="B499" i="1"/>
  <c r="B509" i="1"/>
  <c r="B519" i="1"/>
  <c r="B529" i="1"/>
  <c r="B539" i="1"/>
  <c r="B549" i="1"/>
  <c r="B559" i="1"/>
  <c r="B569" i="1"/>
  <c r="B579" i="1"/>
  <c r="B589" i="1"/>
  <c r="B599" i="1"/>
  <c r="B609" i="1"/>
  <c r="B619" i="1"/>
  <c r="B629" i="1"/>
  <c r="B639" i="1"/>
  <c r="B649" i="1"/>
  <c r="B659" i="1"/>
  <c r="B669" i="1"/>
  <c r="B679" i="1"/>
  <c r="B689" i="1"/>
  <c r="B699" i="1"/>
  <c r="B709" i="1"/>
  <c r="B719" i="1"/>
  <c r="B729" i="1"/>
  <c r="B739" i="1"/>
  <c r="B749" i="1"/>
  <c r="B759" i="1"/>
  <c r="B769" i="1"/>
  <c r="B779" i="1"/>
  <c r="B789" i="1"/>
  <c r="B799" i="1"/>
  <c r="B809" i="1"/>
  <c r="B819" i="1"/>
  <c r="B829" i="1"/>
  <c r="B839" i="1"/>
  <c r="B849" i="1"/>
  <c r="B859" i="1"/>
  <c r="B869" i="1"/>
  <c r="B879" i="1"/>
  <c r="B889" i="1"/>
  <c r="B899" i="1"/>
  <c r="B909" i="1"/>
  <c r="B919" i="1"/>
  <c r="B929" i="1"/>
  <c r="B939" i="1"/>
  <c r="B949" i="1"/>
  <c r="B959" i="1"/>
  <c r="B969" i="1"/>
  <c r="B979" i="1"/>
  <c r="B989" i="1"/>
  <c r="B999" i="1"/>
  <c r="B1009" i="1"/>
  <c r="B1019" i="1"/>
  <c r="B1029" i="1"/>
  <c r="B1039" i="1"/>
  <c r="B1049" i="1"/>
  <c r="B1059" i="1"/>
  <c r="B1069" i="1"/>
  <c r="B1079" i="1"/>
  <c r="B1089" i="1"/>
  <c r="B1099" i="1"/>
  <c r="B1109" i="1"/>
  <c r="B1119" i="1"/>
  <c r="B1129" i="1"/>
  <c r="B1139" i="1"/>
  <c r="B1149" i="1"/>
  <c r="B1159" i="1"/>
  <c r="B1199" i="1"/>
  <c r="B1249" i="1"/>
  <c r="B1269" i="1"/>
  <c r="B1319" i="1"/>
  <c r="B1329" i="1"/>
  <c r="B1339" i="1"/>
  <c r="B1349" i="1"/>
  <c r="B1359" i="1"/>
  <c r="B1369" i="1"/>
  <c r="B1439" i="1"/>
  <c r="B1449" i="1"/>
  <c r="B1459" i="1"/>
  <c r="B1469" i="1"/>
  <c r="B1489" i="1"/>
  <c r="B1509" i="1"/>
  <c r="B1519" i="1"/>
  <c r="B1529" i="1"/>
  <c r="B1539" i="1"/>
  <c r="B1549" i="1"/>
  <c r="B1559" i="1"/>
  <c r="B1569" i="1"/>
  <c r="B1579" i="1"/>
  <c r="B1589" i="1"/>
  <c r="B1599" i="1"/>
  <c r="B1609" i="1"/>
  <c r="B1619" i="1"/>
  <c r="B1629" i="1"/>
  <c r="B1639" i="1"/>
  <c r="B1659" i="1"/>
  <c r="B1669" i="1"/>
  <c r="B1679" i="1"/>
  <c r="B1689" i="1"/>
  <c r="B1699" i="1"/>
  <c r="B1709" i="1"/>
  <c r="B1719" i="1"/>
  <c r="B1729" i="1"/>
  <c r="B1739" i="1"/>
  <c r="B1749" i="1"/>
  <c r="B1759" i="1"/>
  <c r="B1769" i="1"/>
  <c r="B1779" i="1"/>
  <c r="B1789" i="1"/>
  <c r="B1799" i="1"/>
  <c r="B1561" i="1"/>
  <c r="B1581" i="1"/>
  <c r="B1661" i="1"/>
  <c r="B1741" i="1"/>
  <c r="B1751" i="1"/>
  <c r="B1761" i="1"/>
  <c r="B1386" i="1"/>
  <c r="B1736" i="1"/>
  <c r="B1746" i="1"/>
  <c r="B1756" i="1"/>
  <c r="D732" i="1"/>
  <c r="D818" i="1"/>
  <c r="D868" i="1"/>
  <c r="D909" i="1"/>
  <c r="D939" i="1"/>
  <c r="D965" i="1"/>
  <c r="D989" i="1"/>
  <c r="D1015" i="1"/>
  <c r="D1039" i="1"/>
  <c r="D1065" i="1"/>
  <c r="D1085" i="1"/>
  <c r="D1105" i="1"/>
  <c r="D1125" i="1"/>
  <c r="D1145" i="1"/>
  <c r="D1165" i="1"/>
  <c r="D1185" i="1"/>
  <c r="D1205" i="1"/>
  <c r="D1225" i="1"/>
  <c r="D1244" i="1"/>
  <c r="D1262" i="1"/>
  <c r="D1278" i="1"/>
  <c r="D1294" i="1"/>
  <c r="D1312" i="1"/>
  <c r="D1328" i="1"/>
  <c r="D1344" i="1"/>
  <c r="D1362" i="1"/>
  <c r="D1378" i="1"/>
  <c r="D1394" i="1"/>
  <c r="D1412" i="1"/>
  <c r="D1428" i="1"/>
  <c r="D1444" i="1"/>
  <c r="D1459" i="1"/>
  <c r="D1473" i="1"/>
  <c r="D1488" i="1"/>
  <c r="D1502" i="1"/>
  <c r="D1515" i="1"/>
  <c r="D1530" i="1"/>
  <c r="D1544" i="1"/>
  <c r="D1559" i="1"/>
  <c r="D1573" i="1"/>
  <c r="D1588" i="1"/>
  <c r="D1602" i="1"/>
  <c r="D1615" i="1"/>
  <c r="D1630" i="1"/>
  <c r="D1643" i="1"/>
  <c r="D1655" i="1"/>
  <c r="D1668" i="1"/>
  <c r="D1680" i="1"/>
  <c r="D1693" i="1"/>
  <c r="D1705" i="1"/>
  <c r="D1718" i="1"/>
  <c r="D1730" i="1"/>
  <c r="D1743" i="1"/>
  <c r="D1755" i="1"/>
  <c r="D1768" i="1"/>
  <c r="D1780" i="1"/>
  <c r="D1793" i="1"/>
  <c r="C5" i="1"/>
  <c r="C18" i="1"/>
  <c r="C30" i="1"/>
  <c r="C43" i="1"/>
  <c r="C55" i="1"/>
  <c r="C68" i="1"/>
  <c r="C80" i="1"/>
  <c r="C93" i="1"/>
  <c r="C105" i="1"/>
  <c r="C118" i="1"/>
  <c r="C130" i="1"/>
  <c r="C143" i="1"/>
  <c r="C154" i="1"/>
  <c r="C165" i="1"/>
  <c r="C177" i="1"/>
  <c r="C188" i="1"/>
  <c r="C199" i="1"/>
  <c r="C210" i="1"/>
  <c r="C221" i="1"/>
  <c r="C232" i="1"/>
  <c r="C243" i="1"/>
  <c r="C254" i="1"/>
  <c r="C265" i="1"/>
  <c r="C277" i="1"/>
  <c r="C288" i="1"/>
  <c r="C299" i="1"/>
  <c r="C310" i="1"/>
  <c r="C320" i="1"/>
  <c r="C330" i="1"/>
  <c r="C340" i="1"/>
  <c r="C350" i="1"/>
  <c r="C360" i="1"/>
  <c r="C370" i="1"/>
  <c r="C380" i="1"/>
  <c r="C390" i="1"/>
  <c r="C400" i="1"/>
  <c r="C410" i="1"/>
  <c r="C420" i="1"/>
  <c r="C430" i="1"/>
  <c r="C440" i="1"/>
  <c r="C450" i="1"/>
  <c r="C460" i="1"/>
  <c r="C470" i="1"/>
  <c r="C480" i="1"/>
  <c r="C490" i="1"/>
  <c r="C500" i="1"/>
  <c r="C510" i="1"/>
  <c r="C520" i="1"/>
  <c r="C530" i="1"/>
  <c r="C540" i="1"/>
  <c r="C550" i="1"/>
  <c r="C560" i="1"/>
  <c r="C570" i="1"/>
  <c r="C580" i="1"/>
  <c r="C590" i="1"/>
  <c r="C600" i="1"/>
  <c r="C610" i="1"/>
  <c r="C620" i="1"/>
  <c r="C630" i="1"/>
  <c r="C640" i="1"/>
  <c r="C650" i="1"/>
  <c r="C660" i="1"/>
  <c r="C670" i="1"/>
  <c r="C680" i="1"/>
  <c r="C690" i="1"/>
  <c r="C700" i="1"/>
  <c r="C710" i="1"/>
  <c r="C720" i="1"/>
  <c r="C730" i="1"/>
  <c r="C740" i="1"/>
  <c r="C750" i="1"/>
  <c r="C760" i="1"/>
  <c r="C770" i="1"/>
  <c r="C780" i="1"/>
  <c r="C790" i="1"/>
  <c r="C800" i="1"/>
  <c r="C810" i="1"/>
  <c r="C820" i="1"/>
  <c r="C830" i="1"/>
  <c r="C840" i="1"/>
  <c r="C850" i="1"/>
  <c r="C860" i="1"/>
  <c r="C870" i="1"/>
  <c r="C880" i="1"/>
  <c r="C890" i="1"/>
  <c r="C900" i="1"/>
  <c r="C910" i="1"/>
  <c r="C920" i="1"/>
  <c r="C930" i="1"/>
  <c r="C940" i="1"/>
  <c r="C950" i="1"/>
  <c r="C960" i="1"/>
  <c r="C970" i="1"/>
  <c r="C980" i="1"/>
  <c r="C990" i="1"/>
  <c r="C1000" i="1"/>
  <c r="C1010" i="1"/>
  <c r="C1020" i="1"/>
  <c r="C1030" i="1"/>
  <c r="C1040" i="1"/>
  <c r="C1050" i="1"/>
  <c r="C1060" i="1"/>
  <c r="C1070" i="1"/>
  <c r="C1080" i="1"/>
  <c r="C1090" i="1"/>
  <c r="C1100" i="1"/>
  <c r="C1110" i="1"/>
  <c r="C1120" i="1"/>
  <c r="C1130" i="1"/>
  <c r="C1140" i="1"/>
  <c r="C1150" i="1"/>
  <c r="C1160" i="1"/>
  <c r="C1170" i="1"/>
  <c r="C1180" i="1"/>
  <c r="C1190" i="1"/>
  <c r="C1200" i="1"/>
  <c r="C1210" i="1"/>
  <c r="C1220" i="1"/>
  <c r="C1230" i="1"/>
  <c r="C1240" i="1"/>
  <c r="C1250" i="1"/>
  <c r="C1260" i="1"/>
  <c r="C1270" i="1"/>
  <c r="C1280" i="1"/>
  <c r="C1290" i="1"/>
  <c r="C1300" i="1"/>
  <c r="C1310" i="1"/>
  <c r="C1320" i="1"/>
  <c r="C1330" i="1"/>
  <c r="C1340" i="1"/>
  <c r="C1350" i="1"/>
  <c r="C1360" i="1"/>
  <c r="C1370" i="1"/>
  <c r="C1380" i="1"/>
  <c r="C1390" i="1"/>
  <c r="C1400" i="1"/>
  <c r="C1410" i="1"/>
  <c r="C1420" i="1"/>
  <c r="C1430" i="1"/>
  <c r="C1440" i="1"/>
  <c r="C1450" i="1"/>
  <c r="C1460" i="1"/>
  <c r="C1470" i="1"/>
  <c r="C1480" i="1"/>
  <c r="C1490" i="1"/>
  <c r="C1500" i="1"/>
  <c r="C1510" i="1"/>
  <c r="C1520" i="1"/>
  <c r="C1530" i="1"/>
  <c r="C1540" i="1"/>
  <c r="C1550" i="1"/>
  <c r="C1560" i="1"/>
  <c r="C1570" i="1"/>
  <c r="C1580" i="1"/>
  <c r="C1590" i="1"/>
  <c r="C1600" i="1"/>
  <c r="C1610" i="1"/>
  <c r="C1620" i="1"/>
  <c r="C1630" i="1"/>
  <c r="C1640" i="1"/>
  <c r="C1650" i="1"/>
  <c r="C1660" i="1"/>
  <c r="C1670" i="1"/>
  <c r="C1680" i="1"/>
  <c r="C1690" i="1"/>
  <c r="C1700" i="1"/>
  <c r="C1710" i="1"/>
  <c r="C1720" i="1"/>
  <c r="C1730" i="1"/>
  <c r="C1740" i="1"/>
  <c r="C1750" i="1"/>
  <c r="C1760" i="1"/>
  <c r="C1770" i="1"/>
  <c r="C1780" i="1"/>
  <c r="C1790" i="1"/>
  <c r="C1800" i="1"/>
  <c r="B10" i="1"/>
  <c r="B20" i="1"/>
  <c r="B30" i="1"/>
  <c r="B40" i="1"/>
  <c r="B50" i="1"/>
  <c r="B60" i="1"/>
  <c r="B70" i="1"/>
  <c r="B80" i="1"/>
  <c r="B90" i="1"/>
  <c r="B100" i="1"/>
  <c r="B110" i="1"/>
  <c r="B120" i="1"/>
  <c r="B130" i="1"/>
  <c r="B140" i="1"/>
  <c r="B150" i="1"/>
  <c r="B160" i="1"/>
  <c r="B170" i="1"/>
  <c r="B180" i="1"/>
  <c r="B190" i="1"/>
  <c r="B200" i="1"/>
  <c r="B210" i="1"/>
  <c r="B220" i="1"/>
  <c r="B230" i="1"/>
  <c r="B240" i="1"/>
  <c r="B250" i="1"/>
  <c r="B260" i="1"/>
  <c r="B270" i="1"/>
  <c r="B280" i="1"/>
  <c r="B290" i="1"/>
  <c r="B300" i="1"/>
  <c r="B310" i="1"/>
  <c r="B320" i="1"/>
  <c r="B330" i="1"/>
  <c r="B340" i="1"/>
  <c r="B350" i="1"/>
  <c r="B360" i="1"/>
  <c r="B370" i="1"/>
  <c r="B380" i="1"/>
  <c r="B390" i="1"/>
  <c r="B400" i="1"/>
  <c r="B410" i="1"/>
  <c r="B420" i="1"/>
  <c r="B430" i="1"/>
  <c r="B440" i="1"/>
  <c r="B450" i="1"/>
  <c r="B460" i="1"/>
  <c r="B470" i="1"/>
  <c r="B480" i="1"/>
  <c r="B490" i="1"/>
  <c r="B500" i="1"/>
  <c r="B510" i="1"/>
  <c r="B520" i="1"/>
  <c r="B530" i="1"/>
  <c r="B540" i="1"/>
  <c r="B550" i="1"/>
  <c r="B560" i="1"/>
  <c r="B570" i="1"/>
  <c r="B580" i="1"/>
  <c r="B590" i="1"/>
  <c r="B600" i="1"/>
  <c r="B610" i="1"/>
  <c r="B620" i="1"/>
  <c r="B630" i="1"/>
  <c r="B640" i="1"/>
  <c r="B650" i="1"/>
  <c r="B660" i="1"/>
  <c r="B670" i="1"/>
  <c r="B680" i="1"/>
  <c r="B690" i="1"/>
  <c r="B700" i="1"/>
  <c r="B710" i="1"/>
  <c r="B720" i="1"/>
  <c r="B730" i="1"/>
  <c r="B740" i="1"/>
  <c r="B750" i="1"/>
  <c r="B760" i="1"/>
  <c r="B770" i="1"/>
  <c r="B780" i="1"/>
  <c r="B790" i="1"/>
  <c r="B800" i="1"/>
  <c r="B810" i="1"/>
  <c r="B820" i="1"/>
  <c r="B830" i="1"/>
  <c r="B840" i="1"/>
  <c r="B850" i="1"/>
  <c r="B860" i="1"/>
  <c r="B870" i="1"/>
  <c r="B880" i="1"/>
  <c r="B890" i="1"/>
  <c r="B900" i="1"/>
  <c r="B910" i="1"/>
  <c r="B920" i="1"/>
  <c r="B930" i="1"/>
  <c r="B940" i="1"/>
  <c r="B950" i="1"/>
  <c r="B960" i="1"/>
  <c r="B970" i="1"/>
  <c r="B980" i="1"/>
  <c r="B990" i="1"/>
  <c r="B1000" i="1"/>
  <c r="B1010" i="1"/>
  <c r="B1020" i="1"/>
  <c r="B1030" i="1"/>
  <c r="B1040" i="1"/>
  <c r="B1050" i="1"/>
  <c r="B1060" i="1"/>
  <c r="B1070" i="1"/>
  <c r="B1080" i="1"/>
  <c r="B1090" i="1"/>
  <c r="B1100" i="1"/>
  <c r="B1110" i="1"/>
  <c r="B1120" i="1"/>
  <c r="B1130" i="1"/>
  <c r="B1140" i="1"/>
  <c r="B1150" i="1"/>
  <c r="B1160" i="1"/>
  <c r="B1170" i="1"/>
  <c r="B1180" i="1"/>
  <c r="B1190" i="1"/>
  <c r="B1200" i="1"/>
  <c r="B1210" i="1"/>
  <c r="B1220" i="1"/>
  <c r="B1230" i="1"/>
  <c r="B1240" i="1"/>
  <c r="B1250" i="1"/>
  <c r="B1260" i="1"/>
  <c r="B1270" i="1"/>
  <c r="B1280" i="1"/>
  <c r="B1290" i="1"/>
  <c r="B1300" i="1"/>
  <c r="B1310" i="1"/>
  <c r="B1320" i="1"/>
  <c r="B1330" i="1"/>
  <c r="B1340" i="1"/>
  <c r="B1350" i="1"/>
  <c r="B1360" i="1"/>
  <c r="B1370" i="1"/>
  <c r="B1380" i="1"/>
  <c r="B1390" i="1"/>
  <c r="B1400" i="1"/>
  <c r="B1410" i="1"/>
  <c r="B1420" i="1"/>
  <c r="B1430" i="1"/>
  <c r="B1440" i="1"/>
  <c r="B1450" i="1"/>
  <c r="B1460" i="1"/>
  <c r="B1470" i="1"/>
  <c r="B1480" i="1"/>
  <c r="B1490" i="1"/>
  <c r="B1500" i="1"/>
  <c r="B1510" i="1"/>
  <c r="B1520" i="1"/>
  <c r="B1530" i="1"/>
  <c r="B1540" i="1"/>
  <c r="B1550" i="1"/>
  <c r="B1560" i="1"/>
  <c r="B1570" i="1"/>
  <c r="B1580" i="1"/>
  <c r="B1590" i="1"/>
  <c r="B1600" i="1"/>
  <c r="B1610" i="1"/>
  <c r="B1620" i="1"/>
  <c r="B1630" i="1"/>
  <c r="B1640" i="1"/>
  <c r="B1650" i="1"/>
  <c r="B1660" i="1"/>
  <c r="B1670" i="1"/>
  <c r="B1680" i="1"/>
  <c r="B1690" i="1"/>
  <c r="B1700" i="1"/>
  <c r="B1710" i="1"/>
  <c r="B1720" i="1"/>
  <c r="B1730" i="1"/>
  <c r="B1740" i="1"/>
  <c r="B1750" i="1"/>
  <c r="B1760" i="1"/>
  <c r="B1770" i="1"/>
  <c r="B1780" i="1"/>
  <c r="B1790" i="1"/>
  <c r="B1800" i="1"/>
  <c r="B1211" i="1"/>
  <c r="B1221" i="1"/>
  <c r="B1231" i="1"/>
  <c r="B1241" i="1"/>
  <c r="B1251" i="1"/>
  <c r="B1261" i="1"/>
  <c r="B1271" i="1"/>
  <c r="B1281" i="1"/>
  <c r="B1291" i="1"/>
  <c r="B1301" i="1"/>
  <c r="B1311" i="1"/>
  <c r="B1321" i="1"/>
  <c r="B1331" i="1"/>
  <c r="B1341" i="1"/>
  <c r="B1351" i="1"/>
  <c r="B1361" i="1"/>
  <c r="B1371" i="1"/>
  <c r="B1381" i="1"/>
  <c r="B1391" i="1"/>
  <c r="B1401" i="1"/>
  <c r="B1411" i="1"/>
  <c r="B1551" i="1"/>
  <c r="B1571" i="1"/>
  <c r="B1781" i="1"/>
  <c r="B1801" i="1"/>
  <c r="B1742" i="1"/>
  <c r="B1752" i="1"/>
  <c r="B1762" i="1"/>
  <c r="B1546" i="1"/>
  <c r="B1606" i="1"/>
  <c r="B1636" i="1"/>
  <c r="B1666" i="1"/>
  <c r="D742" i="1"/>
  <c r="D822" i="1"/>
  <c r="D872" i="1"/>
  <c r="D912" i="1"/>
  <c r="D942" i="1"/>
  <c r="D968" i="1"/>
  <c r="D992" i="1"/>
  <c r="D1018" i="1"/>
  <c r="D1042" i="1"/>
  <c r="D1068" i="1"/>
  <c r="D1088" i="1"/>
  <c r="D1108" i="1"/>
  <c r="D1128" i="1"/>
  <c r="D1148" i="1"/>
  <c r="D1168" i="1"/>
  <c r="D1188" i="1"/>
  <c r="D1208" i="1"/>
  <c r="D1228" i="1"/>
  <c r="D1245" i="1"/>
  <c r="D1263" i="1"/>
  <c r="D1279" i="1"/>
  <c r="D1295" i="1"/>
  <c r="D1313" i="1"/>
  <c r="D1329" i="1"/>
  <c r="D1345" i="1"/>
  <c r="D1363" i="1"/>
  <c r="D1379" i="1"/>
  <c r="D1395" i="1"/>
  <c r="D1413" i="1"/>
  <c r="D1429" i="1"/>
  <c r="D1445" i="1"/>
  <c r="D1460" i="1"/>
  <c r="D1474" i="1"/>
  <c r="D1489" i="1"/>
  <c r="D1503" i="1"/>
  <c r="D1518" i="1"/>
  <c r="D1532" i="1"/>
  <c r="D1545" i="1"/>
  <c r="D1560" i="1"/>
  <c r="D1574" i="1"/>
  <c r="D1589" i="1"/>
  <c r="D1603" i="1"/>
  <c r="D1618" i="1"/>
  <c r="D1632" i="1"/>
  <c r="D1644" i="1"/>
  <c r="D1657" i="1"/>
  <c r="D1669" i="1"/>
  <c r="D1682" i="1"/>
  <c r="D1694" i="1"/>
  <c r="D1707" i="1"/>
  <c r="D1719" i="1"/>
  <c r="D1732" i="1"/>
  <c r="D1744" i="1"/>
  <c r="D1757" i="1"/>
  <c r="D1769" i="1"/>
  <c r="D1782" i="1"/>
  <c r="D1794" i="1"/>
  <c r="C7" i="1"/>
  <c r="C19" i="1"/>
  <c r="C32" i="1"/>
  <c r="C44" i="1"/>
  <c r="C57" i="1"/>
  <c r="C69" i="1"/>
  <c r="C82" i="1"/>
  <c r="C94" i="1"/>
  <c r="C107" i="1"/>
  <c r="C119" i="1"/>
  <c r="C132" i="1"/>
  <c r="C144" i="1"/>
  <c r="C155" i="1"/>
  <c r="C167" i="1"/>
  <c r="C178" i="1"/>
  <c r="C189" i="1"/>
  <c r="C200" i="1"/>
  <c r="C211" i="1"/>
  <c r="C222" i="1"/>
  <c r="C233" i="1"/>
  <c r="C244" i="1"/>
  <c r="C255" i="1"/>
  <c r="C267" i="1"/>
  <c r="C278" i="1"/>
  <c r="C289" i="1"/>
  <c r="C300" i="1"/>
  <c r="C311" i="1"/>
  <c r="C321" i="1"/>
  <c r="C331" i="1"/>
  <c r="C341" i="1"/>
  <c r="C351" i="1"/>
  <c r="C361" i="1"/>
  <c r="C371" i="1"/>
  <c r="C381" i="1"/>
  <c r="C391" i="1"/>
  <c r="C401" i="1"/>
  <c r="C411" i="1"/>
  <c r="C421" i="1"/>
  <c r="C431" i="1"/>
  <c r="C441" i="1"/>
  <c r="C451" i="1"/>
  <c r="C461" i="1"/>
  <c r="C471" i="1"/>
  <c r="C481" i="1"/>
  <c r="C491" i="1"/>
  <c r="C501" i="1"/>
  <c r="C511" i="1"/>
  <c r="C521" i="1"/>
  <c r="C531" i="1"/>
  <c r="C541" i="1"/>
  <c r="C551" i="1"/>
  <c r="C561" i="1"/>
  <c r="C571" i="1"/>
  <c r="C581" i="1"/>
  <c r="C591" i="1"/>
  <c r="C601" i="1"/>
  <c r="C611" i="1"/>
  <c r="C621" i="1"/>
  <c r="C631" i="1"/>
  <c r="C641" i="1"/>
  <c r="C651" i="1"/>
  <c r="C661" i="1"/>
  <c r="C671" i="1"/>
  <c r="C681" i="1"/>
  <c r="C691" i="1"/>
  <c r="C701" i="1"/>
  <c r="C711" i="1"/>
  <c r="C721" i="1"/>
  <c r="C731" i="1"/>
  <c r="C741" i="1"/>
  <c r="C751" i="1"/>
  <c r="C761" i="1"/>
  <c r="C771" i="1"/>
  <c r="C781" i="1"/>
  <c r="C791" i="1"/>
  <c r="C801" i="1"/>
  <c r="C811" i="1"/>
  <c r="C821" i="1"/>
  <c r="C831" i="1"/>
  <c r="C841" i="1"/>
  <c r="C851" i="1"/>
  <c r="C861" i="1"/>
  <c r="C871" i="1"/>
  <c r="C881" i="1"/>
  <c r="C891" i="1"/>
  <c r="C901" i="1"/>
  <c r="C911" i="1"/>
  <c r="C921" i="1"/>
  <c r="C931" i="1"/>
  <c r="C941" i="1"/>
  <c r="C951" i="1"/>
  <c r="C961" i="1"/>
  <c r="C971" i="1"/>
  <c r="C981" i="1"/>
  <c r="C991" i="1"/>
  <c r="C1001" i="1"/>
  <c r="C1011" i="1"/>
  <c r="C1021" i="1"/>
  <c r="C1031" i="1"/>
  <c r="C1041" i="1"/>
  <c r="C1051" i="1"/>
  <c r="C1061" i="1"/>
  <c r="C1071" i="1"/>
  <c r="C1081" i="1"/>
  <c r="C1091" i="1"/>
  <c r="C1101" i="1"/>
  <c r="C1111" i="1"/>
  <c r="C1121" i="1"/>
  <c r="C1131" i="1"/>
  <c r="C1141" i="1"/>
  <c r="C1151" i="1"/>
  <c r="C1161" i="1"/>
  <c r="C1171" i="1"/>
  <c r="C1181" i="1"/>
  <c r="C1191" i="1"/>
  <c r="C1201" i="1"/>
  <c r="C1211" i="1"/>
  <c r="C1221" i="1"/>
  <c r="C1231" i="1"/>
  <c r="C1241" i="1"/>
  <c r="C1251" i="1"/>
  <c r="C1261" i="1"/>
  <c r="C1271" i="1"/>
  <c r="C1281" i="1"/>
  <c r="C1291" i="1"/>
  <c r="C1301" i="1"/>
  <c r="C1311" i="1"/>
  <c r="C1321" i="1"/>
  <c r="C1331" i="1"/>
  <c r="C1341" i="1"/>
  <c r="C1351" i="1"/>
  <c r="C1361" i="1"/>
  <c r="C1371" i="1"/>
  <c r="C1381" i="1"/>
  <c r="C1391" i="1"/>
  <c r="C1401" i="1"/>
  <c r="C1411" i="1"/>
  <c r="C1421" i="1"/>
  <c r="C1431" i="1"/>
  <c r="C1441" i="1"/>
  <c r="C1451" i="1"/>
  <c r="C1461" i="1"/>
  <c r="C1471" i="1"/>
  <c r="C1481" i="1"/>
  <c r="C1491" i="1"/>
  <c r="C1501" i="1"/>
  <c r="C1511" i="1"/>
  <c r="C1521" i="1"/>
  <c r="C1531" i="1"/>
  <c r="C1541" i="1"/>
  <c r="C1551" i="1"/>
  <c r="C1561" i="1"/>
  <c r="C1571" i="1"/>
  <c r="C1581" i="1"/>
  <c r="C1591" i="1"/>
  <c r="C1601" i="1"/>
  <c r="C1611" i="1"/>
  <c r="C1621" i="1"/>
  <c r="C1631" i="1"/>
  <c r="C1641" i="1"/>
  <c r="C1651" i="1"/>
  <c r="C1661" i="1"/>
  <c r="C1671" i="1"/>
  <c r="C1681" i="1"/>
  <c r="C1691" i="1"/>
  <c r="C1701" i="1"/>
  <c r="C1711" i="1"/>
  <c r="C1721" i="1"/>
  <c r="C1731" i="1"/>
  <c r="C1741" i="1"/>
  <c r="C1751" i="1"/>
  <c r="C1761" i="1"/>
  <c r="C1771" i="1"/>
  <c r="C1781" i="1"/>
  <c r="C1791" i="1"/>
  <c r="C1801" i="1"/>
  <c r="B11" i="1"/>
  <c r="B21" i="1"/>
  <c r="B31" i="1"/>
  <c r="B41" i="1"/>
  <c r="B51" i="1"/>
  <c r="B61" i="1"/>
  <c r="B71" i="1"/>
  <c r="B81" i="1"/>
  <c r="B91" i="1"/>
  <c r="B101" i="1"/>
  <c r="B111" i="1"/>
  <c r="B121" i="1"/>
  <c r="B131" i="1"/>
  <c r="B141" i="1"/>
  <c r="B151" i="1"/>
  <c r="B161" i="1"/>
  <c r="B171" i="1"/>
  <c r="B181" i="1"/>
  <c r="B191" i="1"/>
  <c r="B201" i="1"/>
  <c r="B211" i="1"/>
  <c r="B221" i="1"/>
  <c r="B231" i="1"/>
  <c r="B241" i="1"/>
  <c r="B251" i="1"/>
  <c r="B261" i="1"/>
  <c r="B271" i="1"/>
  <c r="B281" i="1"/>
  <c r="B291" i="1"/>
  <c r="B301" i="1"/>
  <c r="B311" i="1"/>
  <c r="B321" i="1"/>
  <c r="B331" i="1"/>
  <c r="B341" i="1"/>
  <c r="B351" i="1"/>
  <c r="B361" i="1"/>
  <c r="B371" i="1"/>
  <c r="B381" i="1"/>
  <c r="B391" i="1"/>
  <c r="B401" i="1"/>
  <c r="B411" i="1"/>
  <c r="B421" i="1"/>
  <c r="B431" i="1"/>
  <c r="B441" i="1"/>
  <c r="B451" i="1"/>
  <c r="B461" i="1"/>
  <c r="B471" i="1"/>
  <c r="B481" i="1"/>
  <c r="B491" i="1"/>
  <c r="B501" i="1"/>
  <c r="B511" i="1"/>
  <c r="B521" i="1"/>
  <c r="B531" i="1"/>
  <c r="B541" i="1"/>
  <c r="B551" i="1"/>
  <c r="B561" i="1"/>
  <c r="B571" i="1"/>
  <c r="B581" i="1"/>
  <c r="B591" i="1"/>
  <c r="B601" i="1"/>
  <c r="B611" i="1"/>
  <c r="B621" i="1"/>
  <c r="B631" i="1"/>
  <c r="B641" i="1"/>
  <c r="B651" i="1"/>
  <c r="B661" i="1"/>
  <c r="B671" i="1"/>
  <c r="B681" i="1"/>
  <c r="B691" i="1"/>
  <c r="B701" i="1"/>
  <c r="B711" i="1"/>
  <c r="B721" i="1"/>
  <c r="B731" i="1"/>
  <c r="B741" i="1"/>
  <c r="B751" i="1"/>
  <c r="B761" i="1"/>
  <c r="B771" i="1"/>
  <c r="B781" i="1"/>
  <c r="B791" i="1"/>
  <c r="B801" i="1"/>
  <c r="B811" i="1"/>
  <c r="B821" i="1"/>
  <c r="B831" i="1"/>
  <c r="B841" i="1"/>
  <c r="B851" i="1"/>
  <c r="B861" i="1"/>
  <c r="B871" i="1"/>
  <c r="B881" i="1"/>
  <c r="B891" i="1"/>
  <c r="B901" i="1"/>
  <c r="B911" i="1"/>
  <c r="B921" i="1"/>
  <c r="B931" i="1"/>
  <c r="B941" i="1"/>
  <c r="B951" i="1"/>
  <c r="B961" i="1"/>
  <c r="B971" i="1"/>
  <c r="B981" i="1"/>
  <c r="B991" i="1"/>
  <c r="B1001" i="1"/>
  <c r="B1011" i="1"/>
  <c r="B1021" i="1"/>
  <c r="B1031" i="1"/>
  <c r="B1041" i="1"/>
  <c r="B1051" i="1"/>
  <c r="B1061" i="1"/>
  <c r="B1071" i="1"/>
  <c r="B1081" i="1"/>
  <c r="B1091" i="1"/>
  <c r="B1101" i="1"/>
  <c r="B1111" i="1"/>
  <c r="B1121" i="1"/>
  <c r="B1131" i="1"/>
  <c r="B1141" i="1"/>
  <c r="B1151" i="1"/>
  <c r="B1161" i="1"/>
  <c r="B1171" i="1"/>
  <c r="B1181" i="1"/>
  <c r="B1191" i="1"/>
  <c r="B1201" i="1"/>
  <c r="B1421" i="1"/>
  <c r="B1431" i="1"/>
  <c r="B1441" i="1"/>
  <c r="B1451" i="1"/>
  <c r="B1461" i="1"/>
  <c r="B1471" i="1"/>
  <c r="B1481" i="1"/>
  <c r="B1491" i="1"/>
  <c r="B1501" i="1"/>
  <c r="B1511" i="1"/>
  <c r="B1521" i="1"/>
  <c r="B1531" i="1"/>
  <c r="B1541" i="1"/>
  <c r="B1591" i="1"/>
  <c r="B1601" i="1"/>
  <c r="B1611" i="1"/>
  <c r="B1621" i="1"/>
  <c r="B1651" i="1"/>
  <c r="B1791" i="1"/>
  <c r="B1782" i="1"/>
  <c r="B1792" i="1"/>
  <c r="B1802" i="1"/>
  <c r="B1106" i="1"/>
  <c r="B1116" i="1"/>
  <c r="B1126" i="1"/>
  <c r="B1136" i="1"/>
  <c r="B1146" i="1"/>
  <c r="B1176" i="1"/>
  <c r="B1186" i="1"/>
  <c r="B1196" i="1"/>
  <c r="B1206" i="1"/>
  <c r="B1496" i="1"/>
  <c r="B1516" i="1"/>
  <c r="B1536" i="1"/>
  <c r="B1586" i="1"/>
  <c r="B1616" i="1"/>
  <c r="B1646" i="1"/>
  <c r="B1676" i="1"/>
  <c r="B1686" i="1"/>
  <c r="B1696" i="1"/>
  <c r="B1706" i="1"/>
  <c r="B1716" i="1"/>
</calcChain>
</file>

<file path=xl/sharedStrings.xml><?xml version="1.0" encoding="utf-8"?>
<sst xmlns="http://schemas.openxmlformats.org/spreadsheetml/2006/main" count="1992" uniqueCount="1950">
  <si>
    <t>wind_code</t>
  </si>
  <si>
    <t>eps_2011</t>
  </si>
  <si>
    <t>eps_2012</t>
  </si>
  <si>
    <t>eps_2013</t>
  </si>
  <si>
    <t>eps_2014</t>
  </si>
  <si>
    <t>eps_2015</t>
  </si>
  <si>
    <t>eps_2016</t>
  </si>
  <si>
    <t>eps_2017</t>
  </si>
  <si>
    <t>eps_2018</t>
  </si>
  <si>
    <t>eps_2019</t>
  </si>
  <si>
    <t>eps_2020</t>
  </si>
  <si>
    <t>eps_2021</t>
  </si>
  <si>
    <t>eps_2022</t>
  </si>
  <si>
    <t>eps_2023</t>
  </si>
  <si>
    <t>eps_2024</t>
  </si>
  <si>
    <t>eps_2025</t>
  </si>
  <si>
    <t>eps_2026E</t>
  </si>
  <si>
    <t>eps_2027E</t>
  </si>
  <si>
    <t>roe_2011</t>
  </si>
  <si>
    <t>roe_2012</t>
  </si>
  <si>
    <t>roe_2013</t>
  </si>
  <si>
    <t>roe_2014</t>
  </si>
  <si>
    <t>roe_2015</t>
  </si>
  <si>
    <t>roe_2016</t>
  </si>
  <si>
    <t>roe_2017</t>
  </si>
  <si>
    <t>roe_2018</t>
  </si>
  <si>
    <t>roe_2019</t>
  </si>
  <si>
    <t>roe_2020</t>
  </si>
  <si>
    <t>roe_2021</t>
  </si>
  <si>
    <t>roe_2022</t>
  </si>
  <si>
    <t>roe_2023</t>
  </si>
  <si>
    <t>roe_2024</t>
  </si>
  <si>
    <t>roe_2025</t>
  </si>
  <si>
    <t>net_profit_raw</t>
  </si>
  <si>
    <t>equity_raw</t>
  </si>
  <si>
    <t>net_debt_raw</t>
  </si>
  <si>
    <t>ev1_raw</t>
  </si>
  <si>
    <t>ebitda_raw</t>
  </si>
  <si>
    <t>np_avg_rev_1w</t>
  </si>
  <si>
    <t>np_avg_rev_1m</t>
  </si>
  <si>
    <t>np_med_rev_1w</t>
  </si>
  <si>
    <t>np_med_rev_1m</t>
  </si>
  <si>
    <t>000001.SZ</t>
  </si>
  <si>
    <t>000002.SZ</t>
  </si>
  <si>
    <t>000009.SZ</t>
  </si>
  <si>
    <t>000012.SZ</t>
  </si>
  <si>
    <t>000019.SZ</t>
  </si>
  <si>
    <t>000021.SZ</t>
  </si>
  <si>
    <t>000027.SZ</t>
  </si>
  <si>
    <t>000028.SZ</t>
  </si>
  <si>
    <t>000029.SZ</t>
  </si>
  <si>
    <t>000030.SZ</t>
  </si>
  <si>
    <t>000032.SZ</t>
  </si>
  <si>
    <t>000034.SZ</t>
  </si>
  <si>
    <t>000035.SZ</t>
  </si>
  <si>
    <t>000039.SZ</t>
  </si>
  <si>
    <t>000048.SZ</t>
  </si>
  <si>
    <t>000049.SZ</t>
  </si>
  <si>
    <t>000050.SZ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</si>
  <si>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</si>
  <si>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</si>
  <si>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</si>
  <si>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</si>
  <si>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</si>
  <si>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</si>
  <si>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</si>
  <si>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000088.SZ</t>
  </si>
  <si>
    <t>000089.SZ</t>
  </si>
  <si>
    <t>000099.SZ</t>
  </si>
  <si>
    <t>000100.SZ</t>
  </si>
  <si>
    <t>000155.SZ</t>
  </si>
  <si>
    <t>000156.SZ</t>
  </si>
  <si>
    <t>000157.SZ</t>
  </si>
  <si>
    <t>000166.SZ</t>
  </si>
  <si>
    <t>000301.SZ</t>
  </si>
  <si>
    <t>000333.SZ</t>
  </si>
  <si>
    <t>000338.SZ</t>
  </si>
  <si>
    <t>000400.SZ</t>
  </si>
  <si>
    <t>000403.SZ</t>
  </si>
  <si>
    <t>000408.SZ</t>
  </si>
  <si>
    <t>000415.SZ</t>
  </si>
  <si>
    <t>000420.SZ</t>
  </si>
  <si>
    <t>000422.SZ</t>
  </si>
  <si>
    <t>000423.SZ</t>
  </si>
  <si>
    <t>000425.SZ</t>
  </si>
  <si>
    <t>000426.SZ</t>
  </si>
  <si>
    <t>000429.SZ</t>
  </si>
  <si>
    <t>000498.SZ</t>
  </si>
  <si>
    <t>000503.SZ</t>
  </si>
  <si>
    <t>000513.SZ</t>
  </si>
  <si>
    <t>000519.SZ</t>
  </si>
  <si>
    <t>000528.SZ</t>
  </si>
  <si>
    <t>000537.SZ</t>
  </si>
  <si>
    <t>000538.SZ</t>
  </si>
  <si>
    <t>000539.SZ</t>
  </si>
  <si>
    <t>000543.SZ</t>
  </si>
  <si>
    <t>000550.SZ</t>
  </si>
  <si>
    <t>000552.SZ</t>
  </si>
  <si>
    <t>000555.SZ</t>
  </si>
  <si>
    <t>000557.SZ</t>
  </si>
  <si>
    <t>000559.SZ</t>
  </si>
  <si>
    <t>000563.SZ</t>
  </si>
  <si>
    <t>000567.SZ</t>
  </si>
  <si>
    <t>000568.SZ</t>
  </si>
  <si>
    <t>000581.SZ</t>
  </si>
  <si>
    <t>000582.SZ</t>
  </si>
  <si>
    <t>000589.SZ</t>
  </si>
  <si>
    <t>000591.SZ</t>
  </si>
  <si>
    <t>000596.SZ</t>
  </si>
  <si>
    <t>000597.SZ</t>
  </si>
  <si>
    <t>000598.SZ</t>
  </si>
  <si>
    <t>000600.SZ</t>
  </si>
  <si>
    <t>000603.SZ</t>
  </si>
  <si>
    <t>000612.SZ</t>
  </si>
  <si>
    <t>000617.SZ</t>
  </si>
  <si>
    <t>000620.SZ</t>
  </si>
  <si>
    <t>000623.SZ</t>
  </si>
  <si>
    <t>000625.SZ</t>
  </si>
  <si>
    <t>000628.SZ</t>
  </si>
  <si>
    <t>000629.SZ</t>
  </si>
  <si>
    <t>000630.SZ</t>
  </si>
  <si>
    <t>000636.SZ</t>
  </si>
  <si>
    <t>000650.SZ</t>
  </si>
  <si>
    <t>000651.SZ</t>
  </si>
  <si>
    <t>000657.SZ</t>
  </si>
  <si>
    <t>000661.SZ</t>
  </si>
  <si>
    <t>000672.SZ</t>
  </si>
  <si>
    <t>000676.SZ</t>
  </si>
  <si>
    <t>000680.SZ</t>
  </si>
  <si>
    <t>000681.SZ</t>
  </si>
  <si>
    <t>000682.SZ</t>
  </si>
  <si>
    <t>000683.SZ</t>
  </si>
  <si>
    <t>000685.SZ</t>
  </si>
  <si>
    <t>000686.SZ</t>
  </si>
  <si>
    <t>000688.SZ</t>
  </si>
  <si>
    <t>000690.SZ</t>
  </si>
  <si>
    <t>000703.SZ</t>
  </si>
  <si>
    <t>000708.SZ</t>
  </si>
  <si>
    <t>000709.SZ</t>
  </si>
  <si>
    <t>000712.SZ</t>
  </si>
  <si>
    <t>000719.SZ</t>
  </si>
  <si>
    <t>000723.SZ</t>
  </si>
  <si>
    <t>000725.SZ</t>
  </si>
  <si>
    <t>000727.SZ</t>
  </si>
  <si>
    <t>000728.SZ</t>
  </si>
  <si>
    <t>000729.SZ</t>
  </si>
  <si>
    <t>000733.SZ</t>
  </si>
  <si>
    <t>000737.SZ</t>
  </si>
  <si>
    <t>000738.SZ</t>
  </si>
  <si>
    <t>000739.SZ</t>
  </si>
  <si>
    <t>000750.SZ</t>
  </si>
  <si>
    <t>000756.SZ</t>
  </si>
  <si>
    <t>000758.SZ</t>
  </si>
  <si>
    <t>000761.SZ</t>
  </si>
  <si>
    <t>000762.SZ</t>
  </si>
  <si>
    <t>000766.SZ</t>
  </si>
  <si>
    <t>000767.SZ</t>
  </si>
  <si>
    <t>000768.SZ</t>
  </si>
  <si>
    <t>000776.SZ</t>
  </si>
  <si>
    <t>000778.SZ</t>
  </si>
  <si>
    <t>000783.SZ</t>
  </si>
  <si>
    <t>000785.SZ</t>
  </si>
  <si>
    <t>000786.SZ</t>
  </si>
  <si>
    <t>000791.SZ</t>
  </si>
  <si>
    <t>000792.SZ</t>
  </si>
  <si>
    <t>000795.SZ</t>
  </si>
  <si>
    <t>000801.SZ</t>
  </si>
  <si>
    <t>000807.SZ</t>
  </si>
  <si>
    <t>000810.SZ</t>
  </si>
  <si>
    <t>000811.SZ</t>
  </si>
  <si>
    <t>000813.SZ</t>
  </si>
  <si>
    <t>000825.SZ</t>
  </si>
  <si>
    <t>000828.SZ</t>
  </si>
  <si>
    <t>000829.SZ</t>
  </si>
  <si>
    <t>000830.SZ</t>
  </si>
  <si>
    <t>000831.SZ</t>
  </si>
  <si>
    <t>000833.SZ</t>
  </si>
  <si>
    <t>000837.SZ</t>
  </si>
  <si>
    <t>000848.SZ</t>
  </si>
  <si>
    <t>000858.SZ</t>
  </si>
  <si>
    <t>000860.SZ</t>
  </si>
  <si>
    <t>000875.SZ</t>
  </si>
  <si>
    <t>000876.SZ</t>
  </si>
  <si>
    <t>000878.SZ</t>
  </si>
  <si>
    <t>000880.SZ</t>
  </si>
  <si>
    <t>000883.SZ</t>
  </si>
  <si>
    <t>000885.SZ</t>
  </si>
  <si>
    <t>000887.SZ</t>
  </si>
  <si>
    <t>000893.SZ</t>
  </si>
  <si>
    <t>000895.SZ</t>
  </si>
  <si>
    <t>000898.SZ</t>
  </si>
  <si>
    <t>000899.SZ</t>
  </si>
  <si>
    <t>000901.SZ</t>
  </si>
  <si>
    <t>000902.SZ</t>
  </si>
  <si>
    <t>000913.SZ</t>
  </si>
  <si>
    <t>000917.SZ</t>
  </si>
  <si>
    <t>000921.SZ</t>
  </si>
  <si>
    <t>000923.SZ</t>
  </si>
  <si>
    <t>000927.SZ</t>
  </si>
  <si>
    <t>000928.SZ</t>
  </si>
  <si>
    <t>000930.SZ</t>
  </si>
  <si>
    <t>000932.SZ</t>
  </si>
  <si>
    <t>000933.SZ</t>
  </si>
  <si>
    <t>000935.SZ</t>
  </si>
  <si>
    <t>000937.SZ</t>
  </si>
  <si>
    <t>000938.SZ</t>
  </si>
  <si>
    <t>000950.SZ</t>
  </si>
  <si>
    <t>000951.SZ</t>
  </si>
  <si>
    <t>000958.SZ</t>
  </si>
  <si>
    <t>000959.SZ</t>
  </si>
  <si>
    <t>000960.SZ</t>
  </si>
  <si>
    <t>000963.SZ</t>
  </si>
  <si>
    <t>000966.SZ</t>
  </si>
  <si>
    <t>000967.SZ</t>
  </si>
  <si>
    <t>000969.SZ</t>
  </si>
  <si>
    <t>000970.SZ</t>
  </si>
  <si>
    <t>000975.SZ</t>
  </si>
  <si>
    <t>000977.SZ</t>
  </si>
  <si>
    <t>000983.SZ</t>
  </si>
  <si>
    <t>000987.SZ</t>
  </si>
  <si>
    <t>000990.SZ</t>
  </si>
  <si>
    <t>000997.SZ</t>
  </si>
  <si>
    <t>000999.SZ</t>
  </si>
  <si>
    <t>001203.SZ</t>
  </si>
  <si>
    <t>001213.SZ</t>
  </si>
  <si>
    <t>001221.SZ</t>
  </si>
  <si>
    <t>001227.SZ</t>
  </si>
  <si>
    <t>001236.SZ</t>
  </si>
  <si>
    <t>001286.SZ</t>
  </si>
  <si>
    <t>001287.SZ</t>
  </si>
  <si>
    <t>001301.SZ</t>
  </si>
  <si>
    <t>001308.SZ</t>
  </si>
  <si>
    <t>001309.SZ</t>
  </si>
  <si>
    <t>001337.SZ</t>
  </si>
  <si>
    <t>001339.SZ</t>
  </si>
  <si>
    <t>001356.SZ</t>
  </si>
  <si>
    <t>001382.SZ</t>
  </si>
  <si>
    <t>001389.SZ</t>
  </si>
  <si>
    <t>001391.SZ</t>
  </si>
  <si>
    <t>001696.SZ</t>
  </si>
  <si>
    <t>001914.SZ</t>
  </si>
  <si>
    <t>001965.SZ</t>
  </si>
  <si>
    <t>001979.SZ</t>
  </si>
  <si>
    <t>002001.SZ</t>
  </si>
  <si>
    <t>002003.SZ</t>
  </si>
  <si>
    <t>002004.SZ</t>
  </si>
  <si>
    <t>002006.SZ</t>
  </si>
  <si>
    <t>002007.SZ</t>
  </si>
  <si>
    <t>002008.SZ</t>
  </si>
  <si>
    <t>002010.SZ</t>
  </si>
  <si>
    <t>002011.SZ</t>
  </si>
  <si>
    <t>002015.SZ</t>
  </si>
  <si>
    <t>002017.SZ</t>
  </si>
  <si>
    <t>002019.SZ</t>
  </si>
  <si>
    <t>002020.SZ</t>
  </si>
  <si>
    <t>002023.SZ</t>
  </si>
  <si>
    <t>002025.SZ</t>
  </si>
  <si>
    <t>002027.SZ</t>
  </si>
  <si>
    <t>002028.SZ</t>
  </si>
  <si>
    <t>002032.SZ</t>
  </si>
  <si>
    <t>002036.SZ</t>
  </si>
  <si>
    <t>002038.SZ</t>
  </si>
  <si>
    <t>002041.SZ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</si>
  <si>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</si>
  <si>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</si>
  <si>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</si>
  <si>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</si>
  <si>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</si>
  <si>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</si>
  <si>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</si>
  <si>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002051.SZ</t>
  </si>
  <si>
    <t>002053.SZ</t>
  </si>
  <si>
    <t>002056.SZ</t>
  </si>
  <si>
    <t>002060.SZ</t>
  </si>
  <si>
    <t>002061.SZ</t>
  </si>
  <si>
    <t>002063.SZ</t>
  </si>
  <si>
    <t>002064.SZ</t>
  </si>
  <si>
    <t>002065.SZ</t>
  </si>
  <si>
    <t>002068.SZ</t>
  </si>
  <si>
    <t>002073.SZ</t>
  </si>
  <si>
    <t>002074.SZ</t>
  </si>
  <si>
    <t>002075.SZ</t>
  </si>
  <si>
    <t>002077.SZ</t>
  </si>
  <si>
    <t>002078.SZ</t>
  </si>
  <si>
    <t>002079.SZ</t>
  </si>
  <si>
    <t>002080.SZ</t>
  </si>
  <si>
    <t>002081.SZ</t>
  </si>
  <si>
    <t>002085.SZ</t>
  </si>
  <si>
    <t>002091.SZ</t>
  </si>
  <si>
    <t>002093.SZ</t>
  </si>
  <si>
    <t>002096.SZ</t>
  </si>
  <si>
    <t>002097.SZ</t>
  </si>
  <si>
    <t>002099.SZ</t>
  </si>
  <si>
    <t>002100.SZ</t>
  </si>
  <si>
    <t>002101.SZ</t>
  </si>
  <si>
    <t>002104.SZ</t>
  </si>
  <si>
    <t>002110.SZ</t>
  </si>
  <si>
    <t>002120.SZ</t>
  </si>
  <si>
    <t>002121.SZ</t>
  </si>
  <si>
    <t>002123.SZ</t>
  </si>
  <si>
    <t>002125.SZ</t>
  </si>
  <si>
    <t>002126.SZ</t>
  </si>
  <si>
    <t>002127.SZ</t>
  </si>
  <si>
    <t>002128.SZ</t>
  </si>
  <si>
    <t>002130.SZ</t>
  </si>
  <si>
    <t>002131.SZ</t>
  </si>
  <si>
    <t>002138.SZ</t>
  </si>
  <si>
    <t>002139.SZ</t>
  </si>
  <si>
    <t>002142.SZ</t>
  </si>
  <si>
    <t>002145.SZ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</si>
  <si>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</si>
  <si>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</si>
  <si>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</si>
  <si>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</si>
  <si>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</si>
  <si>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</si>
  <si>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</si>
  <si>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</si>
  <si>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</si>
  <si>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002170.SZ</t>
  </si>
  <si>
    <t>002171.SZ</t>
  </si>
  <si>
    <t>002174.SZ</t>
  </si>
  <si>
    <t>002176.SZ</t>
  </si>
  <si>
    <t>002179.SZ</t>
  </si>
  <si>
    <t>002182.SZ</t>
  </si>
  <si>
    <t>002183.SZ</t>
  </si>
  <si>
    <t>002185.SZ</t>
  </si>
  <si>
    <t>002192.SZ</t>
  </si>
  <si>
    <t>002194.SZ</t>
  </si>
  <si>
    <t>002195.SZ</t>
  </si>
  <si>
    <t>002202.SZ</t>
  </si>
  <si>
    <t>002203.SZ</t>
  </si>
  <si>
    <t>002204.SZ</t>
  </si>
  <si>
    <t>002212.SZ</t>
  </si>
  <si>
    <t>002215.SZ</t>
  </si>
  <si>
    <t>002216.SZ</t>
  </si>
  <si>
    <t>002219.SZ</t>
  </si>
  <si>
    <t>002221.SZ</t>
  </si>
  <si>
    <t>002222.SZ</t>
  </si>
  <si>
    <t>002223.SZ</t>
  </si>
  <si>
    <t>002226.SZ</t>
  </si>
  <si>
    <t>002230.SZ</t>
  </si>
  <si>
    <t>002233.SZ</t>
  </si>
  <si>
    <t>002236.SZ</t>
  </si>
  <si>
    <t>002237.SZ</t>
  </si>
  <si>
    <t>002239.SZ</t>
  </si>
  <si>
    <t>002241.SZ</t>
  </si>
  <si>
    <t>002242.SZ</t>
  </si>
  <si>
    <t>002243.SZ</t>
  </si>
  <si>
    <t>002244.SZ</t>
  </si>
  <si>
    <t>002245.SZ</t>
  </si>
  <si>
    <t>002249.SZ</t>
  </si>
  <si>
    <t>002251.SZ</t>
  </si>
  <si>
    <t>002252.SZ</t>
  </si>
  <si>
    <t>002254.SZ</t>
  </si>
  <si>
    <t>002258.SZ</t>
  </si>
  <si>
    <t>002261.SZ</t>
  </si>
  <si>
    <t>002262.SZ</t>
  </si>
  <si>
    <t>002265.SZ</t>
  </si>
  <si>
    <t>002266.SZ</t>
  </si>
  <si>
    <t>002267.SZ</t>
  </si>
  <si>
    <t>002268.SZ</t>
  </si>
  <si>
    <t>002270.SZ</t>
  </si>
  <si>
    <t>002271.SZ</t>
  </si>
  <si>
    <t>002273.SZ</t>
  </si>
  <si>
    <t>002275.SZ</t>
  </si>
  <si>
    <t>002276.SZ</t>
  </si>
  <si>
    <t>002281.SZ</t>
  </si>
  <si>
    <t>002287.SZ</t>
  </si>
  <si>
    <t>002292.SZ</t>
  </si>
  <si>
    <t>002294.SZ</t>
  </si>
  <si>
    <t>002299.SZ</t>
  </si>
  <si>
    <t>002302.SZ</t>
  </si>
  <si>
    <t>002304.SZ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</si>
  <si>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</si>
  <si>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</si>
  <si>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</si>
  <si>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</si>
  <si>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</si>
  <si>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</si>
  <si>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</si>
  <si>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</si>
  <si>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002332.SZ</t>
  </si>
  <si>
    <t>002335.SZ</t>
  </si>
  <si>
    <t>002338.SZ</t>
  </si>
  <si>
    <t>002340.SZ</t>
  </si>
  <si>
    <t>002345.SZ</t>
  </si>
  <si>
    <t>002351.SZ</t>
  </si>
  <si>
    <t>002352.SZ</t>
  </si>
  <si>
    <t>002353.SZ</t>
  </si>
  <si>
    <t>002354.SZ</t>
  </si>
  <si>
    <t>002364.SZ</t>
  </si>
  <si>
    <t>002368.SZ</t>
  </si>
  <si>
    <t>002371.SZ</t>
  </si>
  <si>
    <t>002372.SZ</t>
  </si>
  <si>
    <t>002373.SZ</t>
  </si>
  <si>
    <t>002378.SZ</t>
  </si>
  <si>
    <t>002384.SZ</t>
  </si>
  <si>
    <t>002385.SZ</t>
  </si>
  <si>
    <t>002389.SZ</t>
  </si>
  <si>
    <t>002390.SZ</t>
  </si>
  <si>
    <t>002396.SZ</t>
  </si>
  <si>
    <t>002399.SZ</t>
  </si>
  <si>
    <t>002400.SZ</t>
  </si>
  <si>
    <t>002402.SZ</t>
  </si>
  <si>
    <t>002405.SZ</t>
  </si>
  <si>
    <t>002408.SZ</t>
  </si>
  <si>
    <t>002409.SZ</t>
  </si>
  <si>
    <t>002410.SZ</t>
  </si>
  <si>
    <t>002414.SZ</t>
  </si>
  <si>
    <t>002415.SZ</t>
  </si>
  <si>
    <t>002416.SZ</t>
  </si>
  <si>
    <t>002421.SZ</t>
  </si>
  <si>
    <t>002422.SZ</t>
  </si>
  <si>
    <t>002423.SZ</t>
  </si>
  <si>
    <t>002428.SZ</t>
  </si>
  <si>
    <t>002429.SZ</t>
  </si>
  <si>
    <t>002430.SZ</t>
  </si>
  <si>
    <t>002432.SZ</t>
  </si>
  <si>
    <t>002434.SZ</t>
  </si>
  <si>
    <t>002436.SZ</t>
  </si>
  <si>
    <t>002439.SZ</t>
  </si>
  <si>
    <t>002444.SZ</t>
  </si>
  <si>
    <t>002456.SZ</t>
  </si>
  <si>
    <t>002458.SZ</t>
  </si>
  <si>
    <t>002459.SZ</t>
  </si>
  <si>
    <t>002460.SZ</t>
  </si>
  <si>
    <t>002461.SZ</t>
  </si>
  <si>
    <t>002463.SZ</t>
  </si>
  <si>
    <t>002465.SZ</t>
  </si>
  <si>
    <t>002466.SZ</t>
  </si>
  <si>
    <t>002468.SZ</t>
  </si>
  <si>
    <t>002472.SZ</t>
  </si>
  <si>
    <t>002475.SZ</t>
  </si>
  <si>
    <t>002484.SZ</t>
  </si>
  <si>
    <t>002487.SZ</t>
  </si>
  <si>
    <t>002488.SZ</t>
  </si>
  <si>
    <t>002489.SZ</t>
  </si>
  <si>
    <t>002493.SZ</t>
  </si>
  <si>
    <t>002497.SZ</t>
  </si>
  <si>
    <t>002498.SZ</t>
  </si>
  <si>
    <t>002500.SZ</t>
  </si>
  <si>
    <t>002506.SZ</t>
  </si>
  <si>
    <t>002507.SZ</t>
  </si>
  <si>
    <t>002508.SZ</t>
  </si>
  <si>
    <t>002511.SZ</t>
  </si>
  <si>
    <t>002516.SZ</t>
  </si>
  <si>
    <t>002517.SZ</t>
  </si>
  <si>
    <t>002518.SZ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</si>
  <si>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</si>
  <si>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</si>
  <si>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</si>
  <si>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</si>
  <si>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</si>
  <si>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</si>
  <si>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</si>
  <si>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002543.SZ</t>
  </si>
  <si>
    <t>002544.SZ</t>
  </si>
  <si>
    <t>002545.SZ</t>
  </si>
  <si>
    <t>002550.SZ</t>
  </si>
  <si>
    <t>002557.SZ</t>
  </si>
  <si>
    <t>002558.SZ</t>
  </si>
  <si>
    <t>002563.SZ</t>
  </si>
  <si>
    <t>002568.SZ</t>
  </si>
  <si>
    <t>002572.SZ</t>
  </si>
  <si>
    <t>002583.SZ</t>
  </si>
  <si>
    <t>002588.SZ</t>
  </si>
  <si>
    <t>002594.SZ</t>
  </si>
  <si>
    <t>002595.SZ</t>
  </si>
  <si>
    <t>002597.SZ</t>
  </si>
  <si>
    <t>002600.SZ</t>
  </si>
  <si>
    <t>002601.SZ</t>
  </si>
  <si>
    <t>002603.SZ</t>
  </si>
  <si>
    <t>002605.SZ</t>
  </si>
  <si>
    <t>002607.SZ</t>
  </si>
  <si>
    <t>002608.SZ</t>
  </si>
  <si>
    <t>002611.SZ</t>
  </si>
  <si>
    <t>002612.SZ</t>
  </si>
  <si>
    <t>002617.SZ</t>
  </si>
  <si>
    <t>002624.SZ</t>
  </si>
  <si>
    <t>002625.SZ</t>
  </si>
  <si>
    <t>002626.SZ</t>
  </si>
  <si>
    <t>002635.SZ</t>
  </si>
  <si>
    <t>002643.SZ</t>
  </si>
  <si>
    <t>002648.SZ</t>
  </si>
  <si>
    <t>002649.SZ</t>
  </si>
  <si>
    <t>002651.SZ</t>
  </si>
  <si>
    <t>002654.SZ</t>
  </si>
  <si>
    <t>002668.SZ</t>
  </si>
  <si>
    <t>002670.SZ</t>
  </si>
  <si>
    <t>002673.SZ</t>
  </si>
  <si>
    <t>002675.SZ</t>
  </si>
  <si>
    <t>002681.SZ</t>
  </si>
  <si>
    <t>002683.SZ</t>
  </si>
  <si>
    <t>002690.SZ</t>
  </si>
  <si>
    <t>002697.SZ</t>
  </si>
  <si>
    <t>002698.SZ</t>
  </si>
  <si>
    <t>002701.SZ</t>
  </si>
  <si>
    <t>002705.SZ</t>
  </si>
  <si>
    <t>002706.SZ</t>
  </si>
  <si>
    <t>002709.SZ</t>
  </si>
  <si>
    <t>002714.SZ</t>
  </si>
  <si>
    <t>002716.SZ</t>
  </si>
  <si>
    <t>002727.SZ</t>
  </si>
  <si>
    <t>002736.SZ</t>
  </si>
  <si>
    <t>002737.SZ</t>
  </si>
  <si>
    <t>002738.SZ</t>
  </si>
  <si>
    <t>002739.SZ</t>
  </si>
  <si>
    <t>002745.SZ</t>
  </si>
  <si>
    <t>002747.SZ</t>
  </si>
  <si>
    <t>002755.SZ</t>
  </si>
  <si>
    <t>002756.SZ</t>
  </si>
  <si>
    <t>002761.SZ</t>
  </si>
  <si>
    <t>002773.SZ</t>
  </si>
  <si>
    <t>002777.SZ</t>
  </si>
  <si>
    <t>002779.SZ</t>
  </si>
  <si>
    <t>002791.SZ</t>
  </si>
  <si>
    <t>002797.SZ</t>
  </si>
  <si>
    <t>002807.SZ</t>
  </si>
  <si>
    <t>002815.SZ</t>
  </si>
  <si>
    <t>002821.SZ</t>
  </si>
  <si>
    <t>002827.SZ</t>
  </si>
  <si>
    <t>002831.SZ</t>
  </si>
  <si>
    <t>002832.SZ</t>
  </si>
  <si>
    <t>002837.SZ</t>
  </si>
  <si>
    <t>002839.SZ</t>
  </si>
  <si>
    <t>002840.SZ</t>
  </si>
  <si>
    <t>002841.SZ</t>
  </si>
  <si>
    <t>002847.SZ</t>
  </si>
  <si>
    <t>002850.SZ</t>
  </si>
  <si>
    <t>002851.SZ</t>
  </si>
  <si>
    <t>002859.SZ</t>
  </si>
  <si>
    <t>002867.SZ</t>
  </si>
  <si>
    <t>002881.SZ</t>
  </si>
  <si>
    <t>002882.SZ</t>
  </si>
  <si>
    <t>002891.SZ</t>
  </si>
  <si>
    <t>002892.SZ</t>
  </si>
  <si>
    <t>002895.SZ</t>
  </si>
  <si>
    <t>002896.SZ</t>
  </si>
  <si>
    <t>002897.SZ</t>
  </si>
  <si>
    <t>002901.SZ</t>
  </si>
  <si>
    <t>002906.SZ</t>
  </si>
  <si>
    <t>002911.SZ</t>
  </si>
  <si>
    <t>002913.SZ</t>
  </si>
  <si>
    <t>002916.SZ</t>
  </si>
  <si>
    <t>002920.SZ</t>
  </si>
  <si>
    <t>002925.SZ</t>
  </si>
  <si>
    <t>002926.SZ</t>
  </si>
  <si>
    <t>002928.SZ</t>
  </si>
  <si>
    <t>002929.SZ</t>
  </si>
  <si>
    <t>002936.SZ</t>
  </si>
  <si>
    <t>002938.SZ</t>
  </si>
  <si>
    <t>002939.SZ</t>
  </si>
  <si>
    <t>002941.SZ</t>
  </si>
  <si>
    <t>002945.SZ</t>
  </si>
  <si>
    <t>002946.SZ</t>
  </si>
  <si>
    <t>002947.SZ</t>
  </si>
  <si>
    <t>002948.SZ</t>
  </si>
  <si>
    <t>002958.SZ</t>
  </si>
  <si>
    <t>002960.SZ</t>
  </si>
  <si>
    <t>002965.SZ</t>
  </si>
  <si>
    <t>002966.SZ</t>
  </si>
  <si>
    <t>002967.SZ</t>
  </si>
  <si>
    <t>002978.SZ</t>
  </si>
  <si>
    <t>002979.SZ</t>
  </si>
  <si>
    <t>002984.SZ</t>
  </si>
  <si>
    <t>002985.SZ</t>
  </si>
  <si>
    <t>002987.SZ</t>
  </si>
  <si>
    <t>002993.SZ</t>
  </si>
  <si>
    <t>003006.SZ</t>
  </si>
  <si>
    <t>003012.SZ</t>
  </si>
  <si>
    <t>003021.SZ</t>
  </si>
  <si>
    <t>003022.SZ</t>
  </si>
  <si>
    <t>003031.SZ</t>
  </si>
  <si>
    <t>003035.SZ</t>
  </si>
  <si>
    <t>003039.SZ</t>
  </si>
  <si>
    <t>003816.SZ</t>
  </si>
  <si>
    <t>300001.SZ</t>
  </si>
  <si>
    <t>300002.SZ</t>
  </si>
  <si>
    <t>300003.SZ</t>
  </si>
  <si>
    <t>300007.SZ</t>
  </si>
  <si>
    <t>300008.SZ</t>
  </si>
  <si>
    <t>300009.SZ</t>
  </si>
  <si>
    <t>300012.SZ</t>
  </si>
  <si>
    <t>300014.SZ</t>
  </si>
  <si>
    <t>300015.SZ</t>
  </si>
  <si>
    <t>300017.SZ</t>
  </si>
  <si>
    <t>300024.SZ</t>
  </si>
  <si>
    <t>300026.SZ</t>
  </si>
  <si>
    <t>300031.SZ</t>
  </si>
  <si>
    <t>300033.SZ</t>
  </si>
  <si>
    <t>300034.SZ</t>
  </si>
  <si>
    <t>300035.SZ</t>
  </si>
  <si>
    <t>300036.SZ</t>
  </si>
  <si>
    <t>300037.SZ</t>
  </si>
  <si>
    <t>300045.SZ</t>
  </si>
  <si>
    <t>300047.SZ</t>
  </si>
  <si>
    <t>300049.SZ</t>
  </si>
  <si>
    <t>300054.SZ</t>
  </si>
  <si>
    <t>300058.SZ</t>
  </si>
  <si>
    <t>300059.SZ</t>
  </si>
  <si>
    <t>300065.SZ</t>
  </si>
  <si>
    <t>300070.SZ</t>
  </si>
  <si>
    <t>300073.SZ</t>
  </si>
  <si>
    <t>300075.SZ</t>
  </si>
  <si>
    <t>300077.SZ</t>
  </si>
  <si>
    <t>300079.SZ</t>
  </si>
  <si>
    <t>300080.SZ</t>
  </si>
  <si>
    <t>300083.SZ</t>
  </si>
  <si>
    <t>300085.SZ</t>
  </si>
  <si>
    <t>300087.SZ</t>
  </si>
  <si>
    <t>300088.SZ</t>
  </si>
  <si>
    <t>300098.SZ</t>
  </si>
  <si>
    <t>300100.SZ</t>
  </si>
  <si>
    <t>300101.SZ</t>
  </si>
  <si>
    <t>300102.SZ</t>
  </si>
  <si>
    <t>300113.SZ</t>
  </si>
  <si>
    <t>300115.SZ</t>
  </si>
  <si>
    <t>300119.SZ</t>
  </si>
  <si>
    <t>300122.SZ</t>
  </si>
  <si>
    <t>300124.SZ</t>
  </si>
  <si>
    <t>300127.SZ</t>
  </si>
  <si>
    <t>300130.SZ</t>
  </si>
  <si>
    <t>300131.SZ</t>
  </si>
  <si>
    <t>300133.SZ</t>
  </si>
  <si>
    <t>300134.SZ</t>
  </si>
  <si>
    <t>300136.SZ</t>
  </si>
  <si>
    <t>300140.SZ</t>
  </si>
  <si>
    <t>300142.SZ</t>
  </si>
  <si>
    <t>300144.SZ</t>
  </si>
  <si>
    <t>300146.SZ</t>
  </si>
  <si>
    <t>300151.SZ</t>
  </si>
  <si>
    <t>300166.SZ</t>
  </si>
  <si>
    <t>300170.SZ</t>
  </si>
  <si>
    <t>300171.SZ</t>
  </si>
  <si>
    <t>300180.SZ</t>
  </si>
  <si>
    <t>300181.SZ</t>
  </si>
  <si>
    <t>300182.SZ</t>
  </si>
  <si>
    <t>300183.SZ</t>
  </si>
  <si>
    <t>300184.SZ</t>
  </si>
  <si>
    <t>300185.SZ</t>
  </si>
  <si>
    <t>300188.SZ</t>
  </si>
  <si>
    <t>300199.SZ</t>
  </si>
  <si>
    <t>300207.SZ</t>
  </si>
  <si>
    <t>300223.SZ</t>
  </si>
  <si>
    <t>300224.SZ</t>
  </si>
  <si>
    <t>300226.SZ</t>
  </si>
  <si>
    <t>300229.SZ</t>
  </si>
  <si>
    <t>300232.SZ</t>
  </si>
  <si>
    <t>300236.SZ</t>
  </si>
  <si>
    <t>300244.SZ</t>
  </si>
  <si>
    <t>300251.SZ</t>
  </si>
  <si>
    <t>300253.SZ</t>
  </si>
  <si>
    <t>300257.SZ</t>
  </si>
  <si>
    <t>300260.SZ</t>
  </si>
  <si>
    <t>300274.SZ</t>
  </si>
  <si>
    <t>300276.SZ</t>
  </si>
  <si>
    <t>300284.SZ</t>
  </si>
  <si>
    <t>300285.SZ</t>
  </si>
  <si>
    <t>300294.SZ</t>
  </si>
  <si>
    <t>300296.SZ</t>
  </si>
  <si>
    <t>300298.SZ</t>
  </si>
  <si>
    <t>300303.SZ</t>
  </si>
  <si>
    <t>300308.SZ</t>
  </si>
  <si>
    <t>300315.SZ</t>
  </si>
  <si>
    <t>300316.SZ</t>
  </si>
  <si>
    <t>300319.SZ</t>
  </si>
  <si>
    <t>300323.SZ</t>
  </si>
  <si>
    <t>300327.SZ</t>
  </si>
  <si>
    <t>300337.SZ</t>
  </si>
  <si>
    <t>300339.SZ</t>
  </si>
  <si>
    <t>300341.SZ</t>
  </si>
  <si>
    <t>300346.SZ</t>
  </si>
  <si>
    <t>300347.SZ</t>
  </si>
  <si>
    <t>300348.SZ</t>
  </si>
  <si>
    <t>300357.SZ</t>
  </si>
  <si>
    <t>300360.SZ</t>
  </si>
  <si>
    <t>300363.SZ</t>
  </si>
  <si>
    <t>300373.SZ</t>
  </si>
  <si>
    <t>300378.SZ</t>
  </si>
  <si>
    <t>300383.SZ</t>
  </si>
  <si>
    <t>300390.SZ</t>
  </si>
  <si>
    <t>300394.SZ</t>
  </si>
  <si>
    <t>300395.SZ</t>
  </si>
  <si>
    <t>300398.SZ</t>
  </si>
  <si>
    <t>300401.SZ</t>
  </si>
  <si>
    <t>300406.SZ</t>
  </si>
  <si>
    <t>300408.SZ</t>
  </si>
  <si>
    <t>300409.SZ</t>
  </si>
  <si>
    <t>300413.SZ</t>
  </si>
  <si>
    <t>300415.SZ</t>
  </si>
  <si>
    <t>300416.SZ</t>
  </si>
  <si>
    <t>300418.SZ</t>
  </si>
  <si>
    <t>300428.SZ</t>
  </si>
  <si>
    <t>300432.SZ</t>
  </si>
  <si>
    <t>300433.SZ</t>
  </si>
  <si>
    <t>300438.SZ</t>
  </si>
  <si>
    <t>300442.SZ</t>
  </si>
  <si>
    <t>300443.SZ</t>
  </si>
  <si>
    <t>300446.SZ</t>
  </si>
  <si>
    <t>300450.SZ</t>
  </si>
  <si>
    <t>300451.SZ</t>
  </si>
  <si>
    <t>300454.SZ</t>
  </si>
  <si>
    <t>300455.SZ</t>
  </si>
  <si>
    <t>300456.SZ</t>
  </si>
  <si>
    <t>300457.SZ</t>
  </si>
  <si>
    <t>300458.SZ</t>
  </si>
  <si>
    <t>300459.SZ</t>
  </si>
  <si>
    <t>300463.SZ</t>
  </si>
  <si>
    <t>300468.SZ</t>
  </si>
  <si>
    <t>300470.SZ</t>
  </si>
  <si>
    <t>300474.SZ</t>
  </si>
  <si>
    <t>300475.SZ</t>
  </si>
  <si>
    <t>300476.SZ</t>
  </si>
  <si>
    <t>300482.SZ</t>
  </si>
  <si>
    <t>300487.SZ</t>
  </si>
  <si>
    <t>300492.SZ</t>
  </si>
  <si>
    <t>300493.SZ</t>
  </si>
  <si>
    <t>300496.SZ</t>
  </si>
  <si>
    <t>300498.SZ</t>
  </si>
  <si>
    <t>300502.SZ</t>
  </si>
  <si>
    <t>300525.SZ</t>
  </si>
  <si>
    <t>300529.SZ</t>
  </si>
  <si>
    <t>300548.SZ</t>
  </si>
  <si>
    <t>300558.SZ</t>
  </si>
  <si>
    <t>300567.SZ</t>
  </si>
  <si>
    <t>300568.SZ</t>
  </si>
  <si>
    <t>300570.SZ</t>
  </si>
  <si>
    <t>300573.SZ</t>
  </si>
  <si>
    <t>300576.SZ</t>
  </si>
  <si>
    <t>300579.SZ</t>
  </si>
  <si>
    <t>300580.SZ</t>
  </si>
  <si>
    <t>300593.SZ</t>
  </si>
  <si>
    <t>300595.SZ</t>
  </si>
  <si>
    <t>300598.SZ</t>
  </si>
  <si>
    <t>300601.SZ</t>
  </si>
  <si>
    <t>300602.SZ</t>
  </si>
  <si>
    <t>300604.SZ</t>
  </si>
  <si>
    <t>300607.SZ</t>
  </si>
  <si>
    <t>300613.SZ</t>
  </si>
  <si>
    <t>300618.SZ</t>
  </si>
  <si>
    <t>300620.SZ</t>
  </si>
  <si>
    <t>300623.SZ</t>
  </si>
  <si>
    <t>300624.SZ</t>
  </si>
  <si>
    <t>300627.SZ</t>
  </si>
  <si>
    <t>300628.SZ</t>
  </si>
  <si>
    <t>300633.SZ</t>
  </si>
  <si>
    <t>300634.SZ</t>
  </si>
  <si>
    <t>300638.SZ</t>
  </si>
  <si>
    <t>300641.SZ</t>
  </si>
  <si>
    <t>300655.SZ</t>
  </si>
  <si>
    <t>300657.SZ</t>
  </si>
  <si>
    <t>300660.SZ</t>
  </si>
  <si>
    <t>300661.SZ</t>
  </si>
  <si>
    <t>300663.SZ</t>
  </si>
  <si>
    <t>300666.SZ</t>
  </si>
  <si>
    <t>300672.SZ</t>
  </si>
  <si>
    <t>300674.SZ</t>
  </si>
  <si>
    <t>300676.SZ</t>
  </si>
  <si>
    <t>300677.SZ</t>
  </si>
  <si>
    <t>300678.SZ</t>
  </si>
  <si>
    <t>300679.SZ</t>
  </si>
  <si>
    <t>300682.SZ</t>
  </si>
  <si>
    <t>300685.SZ</t>
  </si>
  <si>
    <t>300687.SZ</t>
  </si>
  <si>
    <t>300693.SZ</t>
  </si>
  <si>
    <t>300699.SZ</t>
  </si>
  <si>
    <t>300702.SZ</t>
  </si>
  <si>
    <t>300705.SZ</t>
  </si>
  <si>
    <t>300718.SZ</t>
  </si>
  <si>
    <t>300723.SZ</t>
  </si>
  <si>
    <t>300724.SZ</t>
  </si>
  <si>
    <t>300725.SZ</t>
  </si>
  <si>
    <t>300726.SZ</t>
  </si>
  <si>
    <t>300735.SZ</t>
  </si>
  <si>
    <t>300738.SZ</t>
  </si>
  <si>
    <t>300747.SZ</t>
  </si>
  <si>
    <t>300748.SZ</t>
  </si>
  <si>
    <t>300750.SZ</t>
  </si>
  <si>
    <t>300751.SZ</t>
  </si>
  <si>
    <t>300755.SZ</t>
  </si>
  <si>
    <t>300757.SZ</t>
  </si>
  <si>
    <t>300759.SZ</t>
  </si>
  <si>
    <t>300760.SZ</t>
  </si>
  <si>
    <t>300761.SZ</t>
  </si>
  <si>
    <t>300762.SZ</t>
  </si>
  <si>
    <t>300763.SZ</t>
  </si>
  <si>
    <t>300768.SZ</t>
  </si>
  <si>
    <t>300770.SZ</t>
  </si>
  <si>
    <t>300772.SZ</t>
  </si>
  <si>
    <t>300773.SZ</t>
  </si>
  <si>
    <t>300775.SZ</t>
  </si>
  <si>
    <t>300776.SZ</t>
  </si>
  <si>
    <t>300777.SZ</t>
  </si>
  <si>
    <t>300779.SZ</t>
  </si>
  <si>
    <t>300782.SZ</t>
  </si>
  <si>
    <t>300783.SZ</t>
  </si>
  <si>
    <t>300803.SZ</t>
  </si>
  <si>
    <t>300809.SZ</t>
  </si>
  <si>
    <t>300811.SZ</t>
  </si>
  <si>
    <t>300820.SZ</t>
  </si>
  <si>
    <t>300821.SZ</t>
  </si>
  <si>
    <t>300827.SZ</t>
  </si>
  <si>
    <t>300832.SZ</t>
  </si>
  <si>
    <t>300841.SZ</t>
  </si>
  <si>
    <t>300850.SZ</t>
  </si>
  <si>
    <t>300855.SZ</t>
  </si>
  <si>
    <t>300856.SZ</t>
  </si>
  <si>
    <t>300857.SZ</t>
  </si>
  <si>
    <t>300861.SZ</t>
  </si>
  <si>
    <t>300866.SZ</t>
  </si>
  <si>
    <t>300870.SZ</t>
  </si>
  <si>
    <t>300872.SZ</t>
  </si>
  <si>
    <t>300888.SZ</t>
  </si>
  <si>
    <t>300896.SZ</t>
  </si>
  <si>
    <t>300910.SZ</t>
  </si>
  <si>
    <t>300913.SZ</t>
  </si>
  <si>
    <t>300917.SZ</t>
  </si>
  <si>
    <t>300919.SZ</t>
  </si>
  <si>
    <t>300925.SZ</t>
  </si>
  <si>
    <t>300926.SZ</t>
  </si>
  <si>
    <t>300953.SZ</t>
  </si>
  <si>
    <t>300957.SZ</t>
  </si>
  <si>
    <t>300972.SZ</t>
  </si>
  <si>
    <t>300979.SZ</t>
  </si>
  <si>
    <t>300999.SZ</t>
  </si>
  <si>
    <t>301000.SZ</t>
  </si>
  <si>
    <t>301004.SZ</t>
  </si>
  <si>
    <t>301015.SZ</t>
  </si>
  <si>
    <t>301018.SZ</t>
  </si>
  <si>
    <t>301029.SZ</t>
  </si>
  <si>
    <t>301031.SZ</t>
  </si>
  <si>
    <t>301035.SZ</t>
  </si>
  <si>
    <t>301039.SZ</t>
  </si>
  <si>
    <t>301047.SZ</t>
  </si>
  <si>
    <t>301050.SZ</t>
  </si>
  <si>
    <t>301061.SZ</t>
  </si>
  <si>
    <t>301071.SZ</t>
  </si>
  <si>
    <t>301078.SZ</t>
  </si>
  <si>
    <t>301087.SZ</t>
  </si>
  <si>
    <t>301091.SZ</t>
  </si>
  <si>
    <t>301095.SZ</t>
  </si>
  <si>
    <t>301101.SZ</t>
  </si>
  <si>
    <t>301109.SZ</t>
  </si>
  <si>
    <t>301127.SZ</t>
  </si>
  <si>
    <t>301153.SZ</t>
  </si>
  <si>
    <t>301155.SZ</t>
  </si>
  <si>
    <t>301171.SZ</t>
  </si>
  <si>
    <t>301175.SZ</t>
  </si>
  <si>
    <t>301177.SZ</t>
  </si>
  <si>
    <t>301200.SZ</t>
  </si>
  <si>
    <t>301205.SZ</t>
  </si>
  <si>
    <t>301207.SZ</t>
  </si>
  <si>
    <t>301215.SZ</t>
  </si>
  <si>
    <t>301217.SZ</t>
  </si>
  <si>
    <t>301219.SZ</t>
  </si>
  <si>
    <t>301236.SZ</t>
  </si>
  <si>
    <t>301238.SZ</t>
  </si>
  <si>
    <t>301262.SZ</t>
  </si>
  <si>
    <t>301263.SZ</t>
  </si>
  <si>
    <t>301267.SZ</t>
  </si>
  <si>
    <t>301268.SZ</t>
  </si>
  <si>
    <t>301269.SZ</t>
  </si>
  <si>
    <t>301275.SZ</t>
  </si>
  <si>
    <t>301291.SZ</t>
  </si>
  <si>
    <t>301293.SZ</t>
  </si>
  <si>
    <t>301297.SZ</t>
  </si>
  <si>
    <t>301301.SZ</t>
  </si>
  <si>
    <t>301308.SZ</t>
  </si>
  <si>
    <t>301316.SZ</t>
  </si>
  <si>
    <t>301325.SZ</t>
  </si>
  <si>
    <t>301327.SZ</t>
  </si>
  <si>
    <t>301339.SZ</t>
  </si>
  <si>
    <t>301345.SZ</t>
  </si>
  <si>
    <t>301358.SZ</t>
  </si>
  <si>
    <t>301363.SZ</t>
  </si>
  <si>
    <t>301371.SZ</t>
  </si>
  <si>
    <t>301376.SZ</t>
  </si>
  <si>
    <t>301377.SZ</t>
  </si>
  <si>
    <t>301381.SZ</t>
  </si>
  <si>
    <t>301392.SZ</t>
  </si>
  <si>
    <t>301458.SZ</t>
  </si>
  <si>
    <t>301487.SZ</t>
  </si>
  <si>
    <t>301498.SZ</t>
  </si>
  <si>
    <t>301500.SZ</t>
  </si>
  <si>
    <t>301508.SZ</t>
  </si>
  <si>
    <t>301510.SZ</t>
  </si>
  <si>
    <t>301511.SZ</t>
  </si>
  <si>
    <t>301522.SZ</t>
  </si>
  <si>
    <t>301526.SZ</t>
  </si>
  <si>
    <t>301536.SZ</t>
  </si>
  <si>
    <t>301550.SZ</t>
  </si>
  <si>
    <t>301551.SZ</t>
  </si>
  <si>
    <t>301556.SZ</t>
  </si>
  <si>
    <t>301565.SZ</t>
  </si>
  <si>
    <t>301571.SZ</t>
  </si>
  <si>
    <t>301589.SZ</t>
  </si>
  <si>
    <t>301592.SZ</t>
  </si>
  <si>
    <t>301600.SZ</t>
  </si>
  <si>
    <t>301602.SZ</t>
  </si>
  <si>
    <t>301606.SZ</t>
  </si>
  <si>
    <t>301611.SZ</t>
  </si>
  <si>
    <t>301622.SZ</t>
  </si>
  <si>
    <t>301626.SZ</t>
  </si>
  <si>
    <t>301631.SZ</t>
  </si>
  <si>
    <t>301658.SZ</t>
  </si>
  <si>
    <t>301665.SZ</t>
  </si>
  <si>
    <t>301678.SZ</t>
  </si>
  <si>
    <t>302132.SZ</t>
  </si>
  <si>
    <t>600000.SH</t>
  </si>
  <si>
    <t>600004.SH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</si>
  <si>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</si>
  <si>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</si>
  <si>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</si>
  <si>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</si>
  <si>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</si>
  <si>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</si>
  <si>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</si>
  <si>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</si>
  <si>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</si>
  <si>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</si>
  <si>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</si>
  <si>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</si>
  <si>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</si>
  <si>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</si>
  <si>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</si>
  <si>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</si>
  <si>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</si>
  <si>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</si>
  <si>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</si>
  <si>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</si>
  <si>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</si>
  <si>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</si>
  <si>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</si>
  <si>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</si>
  <si>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</si>
  <si>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600036.SH</t>
  </si>
  <si>
    <t>600037.SH</t>
  </si>
  <si>
    <t>600038.SH</t>
  </si>
  <si>
    <t>600039.SH</t>
  </si>
  <si>
    <t>600048.SH</t>
  </si>
  <si>
    <t>600050.SH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</si>
  <si>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</si>
  <si>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</si>
  <si>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</si>
  <si>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</si>
  <si>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</si>
  <si>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</si>
  <si>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</si>
  <si>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</si>
  <si>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</si>
  <si>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</si>
  <si>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</si>
  <si>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600072.SH</t>
  </si>
  <si>
    <t>600075.SH</t>
  </si>
  <si>
    <t>600085.SH</t>
  </si>
  <si>
    <t>600089.SH</t>
  </si>
  <si>
    <t>600094.SH</t>
  </si>
  <si>
    <t>600095.SH</t>
  </si>
  <si>
    <t>600096.SH</t>
  </si>
  <si>
    <t>600098.SH</t>
  </si>
  <si>
    <t>600100.SH</t>
  </si>
  <si>
    <t>600104.SH</t>
  </si>
  <si>
    <t>600105.SH</t>
  </si>
  <si>
    <t>600109.SH</t>
  </si>
  <si>
    <t>600111.SH</t>
  </si>
  <si>
    <t>600113.SH</t>
  </si>
  <si>
    <t>600114.SH</t>
  </si>
  <si>
    <t>600115.SH</t>
  </si>
  <si>
    <t>600116.SH</t>
  </si>
  <si>
    <t>600118.SH</t>
  </si>
  <si>
    <t>600120.SH</t>
  </si>
  <si>
    <t>600123.SH</t>
  </si>
  <si>
    <t>600125.SH</t>
  </si>
  <si>
    <t>600126.SH</t>
  </si>
  <si>
    <t>600129.SH</t>
  </si>
  <si>
    <t>600131.SH</t>
  </si>
  <si>
    <t>600132.SH</t>
  </si>
  <si>
    <t>600133.SH</t>
  </si>
  <si>
    <t>600141.SH</t>
  </si>
  <si>
    <t>600143.SH</t>
  </si>
  <si>
    <t>600150.SH</t>
  </si>
  <si>
    <t>600151.SH</t>
  </si>
  <si>
    <t>600153.SH</t>
  </si>
  <si>
    <t>600155.SH</t>
  </si>
  <si>
    <t>600157.SH</t>
  </si>
  <si>
    <t>600158.SH</t>
  </si>
  <si>
    <t>600160.SH</t>
  </si>
  <si>
    <t>600161.SH</t>
  </si>
  <si>
    <t>600163.SH</t>
  </si>
  <si>
    <t>600166.SH</t>
  </si>
  <si>
    <t>600167.SH</t>
  </si>
  <si>
    <t>600170.SH</t>
  </si>
  <si>
    <t>600171.SH</t>
  </si>
  <si>
    <t>600176.SH</t>
  </si>
  <si>
    <t>600177.SH</t>
  </si>
  <si>
    <t>600179.SH</t>
  </si>
  <si>
    <t>600183.SH</t>
  </si>
  <si>
    <t>600185.SH</t>
  </si>
  <si>
    <t>600186.SH</t>
  </si>
  <si>
    <t>600188.SH</t>
  </si>
  <si>
    <t>600196.SH</t>
  </si>
  <si>
    <t>600197.SH</t>
  </si>
  <si>
    <t>600201.SH</t>
  </si>
  <si>
    <t>600206.SH</t>
  </si>
  <si>
    <t>600208.SH</t>
  </si>
  <si>
    <t>600210.SH</t>
  </si>
  <si>
    <t>600211.SH</t>
  </si>
  <si>
    <t>600216.SH</t>
  </si>
  <si>
    <t>600217.SH</t>
  </si>
  <si>
    <t>600219.SH</t>
  </si>
  <si>
    <t>600223.SH</t>
  </si>
  <si>
    <t>600226.SH</t>
  </si>
  <si>
    <t>600233.SH</t>
  </si>
  <si>
    <t>600246.SH</t>
  </si>
  <si>
    <t>600248.SH</t>
  </si>
  <si>
    <t>600252.SH</t>
  </si>
  <si>
    <t>600258.SH</t>
  </si>
  <si>
    <t>600259.SH</t>
  </si>
  <si>
    <t>600266.SH</t>
  </si>
  <si>
    <t>600267.SH</t>
  </si>
  <si>
    <t>600269.SH</t>
  </si>
  <si>
    <t>600273.SH</t>
  </si>
  <si>
    <t>600276.SH</t>
  </si>
  <si>
    <t>600282.SH</t>
  </si>
  <si>
    <t>600285.SH</t>
  </si>
  <si>
    <t>600292.SH</t>
  </si>
  <si>
    <t>600295.SH</t>
  </si>
  <si>
    <t>600298.SH</t>
  </si>
  <si>
    <t>600299.SH</t>
  </si>
  <si>
    <t>600301.SH</t>
  </si>
  <si>
    <t>600305.SH</t>
  </si>
  <si>
    <t>600309.SH</t>
  </si>
  <si>
    <t>600312.SH</t>
  </si>
  <si>
    <t>600315.SH</t>
  </si>
  <si>
    <t>600316.SH</t>
  </si>
  <si>
    <t>600320.SH</t>
  </si>
  <si>
    <t>600323.SH</t>
  </si>
  <si>
    <t>600325.SH</t>
  </si>
  <si>
    <t>600328.SH</t>
  </si>
  <si>
    <t>600329.SH</t>
  </si>
  <si>
    <t>600330.SH</t>
  </si>
  <si>
    <t>600331.SH</t>
  </si>
  <si>
    <t>600332.SH</t>
  </si>
  <si>
    <t>600335.SH</t>
  </si>
  <si>
    <t>600338.SH</t>
  </si>
  <si>
    <t>600339.SH</t>
  </si>
  <si>
    <t>600346.SH</t>
  </si>
  <si>
    <t>600348.SH</t>
  </si>
  <si>
    <t>600352.SH</t>
  </si>
  <si>
    <t>600353.SH</t>
  </si>
  <si>
    <t>600361.SH</t>
  </si>
  <si>
    <t>600362.SH</t>
  </si>
  <si>
    <t>600363.SH</t>
  </si>
  <si>
    <t>600366.SH</t>
  </si>
  <si>
    <t>600369.SH</t>
  </si>
  <si>
    <t>600372.SH</t>
  </si>
  <si>
    <t>600373.SH</t>
  </si>
  <si>
    <t>600377.SH</t>
  </si>
  <si>
    <t>600378.SH</t>
  </si>
  <si>
    <t>600380.SH</t>
  </si>
  <si>
    <t>600388.SH</t>
  </si>
  <si>
    <t>600389.SH</t>
  </si>
  <si>
    <t>600390.SH</t>
  </si>
  <si>
    <t>600392.SH</t>
  </si>
  <si>
    <t>600395.SH</t>
  </si>
  <si>
    <t>600398.SH</t>
  </si>
  <si>
    <t>600399.SH</t>
  </si>
  <si>
    <t>600403.SH</t>
  </si>
  <si>
    <t>600406.SH</t>
  </si>
  <si>
    <t>600409.SH</t>
  </si>
  <si>
    <t>600415.SH</t>
  </si>
  <si>
    <t>600416.SH</t>
  </si>
  <si>
    <t>600420.SH</t>
  </si>
  <si>
    <t>600422.SH</t>
  </si>
  <si>
    <t>600426.SH</t>
  </si>
  <si>
    <t>600428.SH</t>
  </si>
  <si>
    <t>600435.SH</t>
  </si>
  <si>
    <t>600436.SH</t>
  </si>
  <si>
    <t>600438.SH</t>
  </si>
  <si>
    <t>600446.SH</t>
  </si>
  <si>
    <t>600452.SH</t>
  </si>
  <si>
    <t>600456.SH</t>
  </si>
  <si>
    <t>600458.SH</t>
  </si>
  <si>
    <t>600459.SH</t>
  </si>
  <si>
    <t>600460.SH</t>
  </si>
  <si>
    <t>600461.SH</t>
  </si>
  <si>
    <t>600475.SH</t>
  </si>
  <si>
    <t>600478.SH</t>
  </si>
  <si>
    <t>600480.SH</t>
  </si>
  <si>
    <t>600482.SH</t>
  </si>
  <si>
    <t>600483.SH</t>
  </si>
  <si>
    <t>600486.SH</t>
  </si>
  <si>
    <t>600487.SH</t>
  </si>
  <si>
    <t>600489.SH</t>
  </si>
  <si>
    <t>600490.SH</t>
  </si>
  <si>
    <t>600497.SH</t>
  </si>
  <si>
    <t>600498.SH</t>
  </si>
  <si>
    <t>600499.SH</t>
  </si>
  <si>
    <t>600502.SH</t>
  </si>
  <si>
    <t>600507.SH</t>
  </si>
  <si>
    <t>600508.SH</t>
  </si>
  <si>
    <t>600509.SH</t>
  </si>
  <si>
    <t>600511.SH</t>
  </si>
  <si>
    <t>600515.SH</t>
  </si>
  <si>
    <t>600516.SH</t>
  </si>
  <si>
    <t>600517.SH</t>
  </si>
  <si>
    <t>600519.SH</t>
  </si>
  <si>
    <t>600521.SH</t>
  </si>
  <si>
    <t>600522.SH</t>
  </si>
  <si>
    <t>600528.SH</t>
  </si>
  <si>
    <t>600529.SH</t>
  </si>
  <si>
    <t>600531.SH</t>
  </si>
  <si>
    <t>600535.SH</t>
  </si>
  <si>
    <t>600536.SH</t>
  </si>
  <si>
    <t>600546.SH</t>
  </si>
  <si>
    <t>600547.SH</t>
  </si>
  <si>
    <t>600549.SH</t>
  </si>
  <si>
    <t>600550.SH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</si>
  <si>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</si>
  <si>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</si>
  <si>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</si>
  <si>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</si>
  <si>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</si>
  <si>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</si>
  <si>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</si>
  <si>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</si>
  <si>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600572.SH</t>
  </si>
  <si>
    <t>600575.SH</t>
  </si>
  <si>
    <t>600577.SH</t>
  </si>
  <si>
    <t>600578.SH</t>
  </si>
  <si>
    <t>600580.SH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</si>
  <si>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</si>
  <si>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</si>
  <si>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</si>
  <si>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</si>
  <si>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</si>
  <si>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</si>
  <si>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</si>
  <si>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600595.SH</t>
  </si>
  <si>
    <t>600596.SH</t>
  </si>
  <si>
    <t>600597.SH</t>
  </si>
  <si>
    <t>600598.SH</t>
  </si>
  <si>
    <t>600600.SH</t>
  </si>
  <si>
    <t>600601.SH</t>
  </si>
  <si>
    <t>600602.SH</t>
  </si>
  <si>
    <t>600606.SH</t>
  </si>
  <si>
    <t>600612.SH</t>
  </si>
  <si>
    <t>600618.SH</t>
  </si>
  <si>
    <t>600619.SH</t>
  </si>
  <si>
    <t>600621.SH</t>
  </si>
  <si>
    <t>600623.SH</t>
  </si>
  <si>
    <t>600629.SH</t>
  </si>
  <si>
    <t>600633.SH</t>
  </si>
  <si>
    <t>600635.SH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</si>
  <si>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</si>
  <si>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</si>
  <si>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</si>
  <si>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</si>
  <si>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</si>
  <si>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</si>
  <si>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</si>
  <si>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</si>
  <si>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</si>
  <si>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</si>
  <si>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</si>
  <si>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600657.SH</t>
  </si>
  <si>
    <t>600660.SH</t>
  </si>
  <si>
    <t>600662.SH</t>
  </si>
  <si>
    <t>600663.SH</t>
  </si>
  <si>
    <t>600664.SH</t>
  </si>
  <si>
    <t>600667.SH</t>
  </si>
  <si>
    <t>600673.SH</t>
  </si>
  <si>
    <t>600674.SH</t>
  </si>
  <si>
    <t>600675.SH</t>
  </si>
  <si>
    <t>600682.SH</t>
  </si>
  <si>
    <t>600685.SH</t>
  </si>
  <si>
    <t>600686.SH</t>
  </si>
  <si>
    <t>600688.SH</t>
  </si>
  <si>
    <t>600690.SH</t>
  </si>
  <si>
    <t>600699.SH</t>
  </si>
  <si>
    <t>600704.SH</t>
  </si>
  <si>
    <t>600707.SH</t>
  </si>
  <si>
    <t>600710.SH</t>
  </si>
  <si>
    <t>600717.SH</t>
  </si>
  <si>
    <t>600718.SH</t>
  </si>
  <si>
    <t>600720.SH</t>
  </si>
  <si>
    <t>600726.SH</t>
  </si>
  <si>
    <t>600728.SH</t>
  </si>
  <si>
    <t>600729.SH</t>
  </si>
  <si>
    <t>600737.SH</t>
  </si>
  <si>
    <t>600739.SH</t>
  </si>
  <si>
    <t>600740.SH</t>
  </si>
  <si>
    <t>600741.SH</t>
  </si>
  <si>
    <t>600744.SH</t>
  </si>
  <si>
    <t>600746.SH</t>
  </si>
  <si>
    <t>600750.SH</t>
  </si>
  <si>
    <t>600751.SH</t>
  </si>
  <si>
    <t>600754.SH</t>
  </si>
  <si>
    <t>600757.SH</t>
  </si>
  <si>
    <t>600760.SH</t>
  </si>
  <si>
    <t>600761.SH</t>
  </si>
  <si>
    <t>600763.SH</t>
  </si>
  <si>
    <t>600764.SH</t>
  </si>
  <si>
    <t>600765.SH</t>
  </si>
  <si>
    <t>600771.SH</t>
  </si>
  <si>
    <t>600773.SH</t>
  </si>
  <si>
    <t>600776.SH</t>
  </si>
  <si>
    <t>600782.SH</t>
  </si>
  <si>
    <t>600783.SH</t>
  </si>
  <si>
    <t>600787.SH</t>
  </si>
  <si>
    <t>600789.SH</t>
  </si>
  <si>
    <t>600795.SH</t>
  </si>
  <si>
    <t>600801.SH</t>
  </si>
  <si>
    <t>600803.SH</t>
  </si>
  <si>
    <t>600808.SH</t>
  </si>
  <si>
    <t>600809.SH</t>
  </si>
  <si>
    <t>600810.SH</t>
  </si>
  <si>
    <t>600812.SH</t>
  </si>
  <si>
    <t>600816.SH</t>
  </si>
  <si>
    <t>600820.SH</t>
  </si>
  <si>
    <t>600821.SH</t>
  </si>
  <si>
    <t>600827.SH</t>
  </si>
  <si>
    <t>600835.SH</t>
  </si>
  <si>
    <t>600845.SH</t>
  </si>
  <si>
    <t>600848.SH</t>
  </si>
  <si>
    <t>600850.SH</t>
  </si>
  <si>
    <t>600859.SH</t>
  </si>
  <si>
    <t>600861.SH</t>
  </si>
  <si>
    <t>600862.SH</t>
  </si>
  <si>
    <t>600863.SH</t>
  </si>
  <si>
    <t>600864.SH</t>
  </si>
  <si>
    <t>600866.SH</t>
  </si>
  <si>
    <t>600867.SH</t>
  </si>
  <si>
    <t>600869.SH</t>
  </si>
  <si>
    <t>600871.SH</t>
  </si>
  <si>
    <t>600872.SH</t>
  </si>
  <si>
    <t>600873.SH</t>
  </si>
  <si>
    <t>600875.SH</t>
  </si>
  <si>
    <t>600877.SH</t>
  </si>
  <si>
    <t>600879.SH</t>
  </si>
  <si>
    <t>600882.SH</t>
  </si>
  <si>
    <t>600884.SH</t>
  </si>
  <si>
    <t>600885.SH</t>
  </si>
  <si>
    <t>600886.SH</t>
  </si>
  <si>
    <t>600887.SH</t>
  </si>
  <si>
    <t>600888.SH</t>
  </si>
  <si>
    <t>600893.SH</t>
  </si>
  <si>
    <t>600894.SH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</si>
  <si>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</si>
  <si>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</si>
  <si>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</si>
  <si>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</si>
  <si>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</si>
  <si>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</si>
  <si>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</si>
  <si>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</si>
  <si>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600918.SH</t>
  </si>
  <si>
    <t>600919.SH</t>
  </si>
  <si>
    <t>600926.SH</t>
  </si>
  <si>
    <t>600927.SH</t>
  </si>
  <si>
    <t>600928.SH</t>
  </si>
  <si>
    <t>600929.SH</t>
  </si>
  <si>
    <t>600930.SH</t>
  </si>
  <si>
    <t>600933.SH</t>
  </si>
  <si>
    <t>600938.SH</t>
  </si>
  <si>
    <t>600941.SH</t>
  </si>
  <si>
    <t>600958.SH</t>
  </si>
  <si>
    <t>600959.SH</t>
  </si>
  <si>
    <t>600961.SH</t>
  </si>
  <si>
    <t>600963.SH</t>
  </si>
  <si>
    <t>600967.SH</t>
  </si>
  <si>
    <t>600968.SH</t>
  </si>
  <si>
    <t>600970.SH</t>
  </si>
  <si>
    <t>600971.SH</t>
  </si>
  <si>
    <t>600975.SH</t>
  </si>
  <si>
    <t>600977.SH</t>
  </si>
  <si>
    <t>600985.SH</t>
  </si>
  <si>
    <t>600986.SH</t>
  </si>
  <si>
    <t>600988.SH</t>
  </si>
  <si>
    <t>600989.SH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</si>
  <si>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</si>
  <si>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</si>
  <si>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</si>
  <si>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</si>
  <si>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</si>
  <si>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</si>
  <si>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</si>
  <si>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</si>
  <si>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601003.SH</t>
  </si>
  <si>
    <t>601006.SH</t>
  </si>
  <si>
    <t>601009.SH</t>
  </si>
  <si>
    <t>601012.SH</t>
  </si>
  <si>
    <t>601016.SH</t>
  </si>
  <si>
    <t>601018.SH</t>
  </si>
  <si>
    <t>601019.SH</t>
  </si>
  <si>
    <t>601020.SH</t>
  </si>
  <si>
    <t>601021.SH</t>
  </si>
  <si>
    <t>601022.SH</t>
  </si>
  <si>
    <t>601033.SH</t>
  </si>
  <si>
    <t>601038.SH</t>
  </si>
  <si>
    <t>601058.SH</t>
  </si>
  <si>
    <t>601059.SH</t>
  </si>
  <si>
    <t>601061.SH</t>
  </si>
  <si>
    <t>601066.SH</t>
  </si>
  <si>
    <t>601068.SH</t>
  </si>
  <si>
    <t>601069.SH</t>
  </si>
  <si>
    <t>601077.SH</t>
  </si>
  <si>
    <t>601083.SH</t>
  </si>
  <si>
    <t>601088.SH</t>
  </si>
  <si>
    <t>601089.SH</t>
  </si>
  <si>
    <t>601096.SH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</si>
  <si>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</si>
  <si>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</si>
  <si>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</si>
  <si>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</si>
  <si>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</si>
  <si>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</si>
  <si>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</si>
  <si>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</si>
  <si>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</si>
  <si>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</si>
  <si>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</si>
  <si>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</si>
  <si>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</si>
  <si>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601136.SH</t>
  </si>
  <si>
    <t>601137.SH</t>
  </si>
  <si>
    <t>601138.SH</t>
  </si>
  <si>
    <t>601139.SH</t>
  </si>
  <si>
    <t>601155.SH</t>
  </si>
  <si>
    <t>601156.SH</t>
  </si>
  <si>
    <t>601162.SH</t>
  </si>
  <si>
    <t>601163.SH</t>
  </si>
  <si>
    <t>601166.SH</t>
  </si>
  <si>
    <t>601168.SH</t>
  </si>
  <si>
    <t>601169.SH</t>
  </si>
  <si>
    <t>601179.SH</t>
  </si>
  <si>
    <t>601186.SH</t>
  </si>
  <si>
    <t>601187.SH</t>
  </si>
  <si>
    <t>601198.SH</t>
  </si>
  <si>
    <t>601200.SH</t>
  </si>
  <si>
    <t>601208.SH</t>
  </si>
  <si>
    <t>601211.SH</t>
  </si>
  <si>
    <t>601212.SH</t>
  </si>
  <si>
    <t>601216.SH</t>
  </si>
  <si>
    <t>601222.SH</t>
  </si>
  <si>
    <t>601225.SH</t>
  </si>
  <si>
    <t>601228.SH</t>
  </si>
  <si>
    <t>601229.SH</t>
  </si>
  <si>
    <t>601231.SH</t>
  </si>
  <si>
    <t>601233.SH</t>
  </si>
  <si>
    <t>601236.SH</t>
  </si>
  <si>
    <t>601238.SH</t>
  </si>
  <si>
    <t>601288.SH</t>
  </si>
  <si>
    <t>601298.SH</t>
  </si>
  <si>
    <t>601311.SH</t>
  </si>
  <si>
    <t>601318.SH</t>
  </si>
  <si>
    <t>601319.SH</t>
  </si>
  <si>
    <t>601326.SH</t>
  </si>
  <si>
    <t>601328.SH</t>
  </si>
  <si>
    <t>601333.SH</t>
  </si>
  <si>
    <t>601336.SH</t>
  </si>
  <si>
    <t>601360.SH</t>
  </si>
  <si>
    <t>601369.SH</t>
  </si>
  <si>
    <t>601375.SH</t>
  </si>
  <si>
    <t>601377.SH</t>
  </si>
  <si>
    <t>601390.SH</t>
  </si>
  <si>
    <t>601398.SH</t>
  </si>
  <si>
    <t>601399.SH</t>
  </si>
  <si>
    <t>601456.SH</t>
  </si>
  <si>
    <t>601500.SH</t>
  </si>
  <si>
    <t>601519.SH</t>
  </si>
  <si>
    <t>601528.SH</t>
  </si>
  <si>
    <t>601555.SH</t>
  </si>
  <si>
    <t>601567.SH</t>
  </si>
  <si>
    <t>601577.SH</t>
  </si>
  <si>
    <t>601595.SH</t>
  </si>
  <si>
    <t>601598.SH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</si>
  <si>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</si>
  <si>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</si>
  <si>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</si>
  <si>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</si>
  <si>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</si>
  <si>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</si>
  <si>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</si>
  <si>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</si>
  <si>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601618.SH</t>
  </si>
  <si>
    <t>601619.SH</t>
  </si>
  <si>
    <t>601628.SH</t>
  </si>
  <si>
    <t>601633.SH</t>
  </si>
  <si>
    <t>601636.SH</t>
  </si>
  <si>
    <t>601658.SH</t>
  </si>
  <si>
    <t>601665.SH</t>
  </si>
  <si>
    <t>601666.SH</t>
  </si>
  <si>
    <t>601668.SH</t>
  </si>
  <si>
    <t>601669.SH</t>
  </si>
  <si>
    <t>601677.SH</t>
  </si>
  <si>
    <t>601678.SH</t>
  </si>
  <si>
    <t>601688.SH</t>
  </si>
  <si>
    <t>601689.SH</t>
  </si>
  <si>
    <t>601696.SH</t>
  </si>
  <si>
    <t>601698.SH</t>
  </si>
  <si>
    <t>601699.SH</t>
  </si>
  <si>
    <t>601702.SH</t>
  </si>
  <si>
    <t>601717.SH</t>
  </si>
  <si>
    <t>601728.SH</t>
  </si>
  <si>
    <t>601766.SH</t>
  </si>
  <si>
    <t>601777.SH</t>
  </si>
  <si>
    <t>601778.SH</t>
  </si>
  <si>
    <t>601788.SH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</si>
  <si>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</si>
  <si>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</si>
  <si>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</si>
  <si>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</si>
  <si>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</si>
  <si>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</si>
  <si>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</si>
  <si>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601825.SH</t>
  </si>
  <si>
    <t>601838.SH</t>
  </si>
  <si>
    <t>601857.SH</t>
  </si>
  <si>
    <t>601858.SH</t>
  </si>
  <si>
    <t>601860.SH</t>
  </si>
  <si>
    <t>601865.SH</t>
  </si>
  <si>
    <t>601866.SH</t>
  </si>
  <si>
    <t>601868.SH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</si>
  <si>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</si>
  <si>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</si>
  <si>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</si>
  <si>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</si>
  <si>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</si>
  <si>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</si>
  <si>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</si>
  <si>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</si>
  <si>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</si>
  <si>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</si>
  <si>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</si>
  <si>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</si>
  <si>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</si>
  <si>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</si>
  <si>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</si>
  <si>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</si>
  <si>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</si>
  <si>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601921.SH</t>
  </si>
  <si>
    <t>601928.SH</t>
  </si>
  <si>
    <t>601939.SH</t>
  </si>
  <si>
    <t>601949.SH</t>
  </si>
  <si>
    <t>601952.SH</t>
  </si>
  <si>
    <t>601958.SH</t>
  </si>
  <si>
    <t>601963.SH</t>
  </si>
  <si>
    <t>601965.SH</t>
  </si>
  <si>
    <t>601966.SH</t>
  </si>
  <si>
    <t>601969.SH</t>
  </si>
  <si>
    <t>601975.SH</t>
  </si>
  <si>
    <t>601985.SH</t>
  </si>
  <si>
    <t>601988.SH</t>
  </si>
  <si>
    <t>601990.SH</t>
  </si>
  <si>
    <t>601991.SH</t>
  </si>
  <si>
    <t>601995.SH</t>
  </si>
  <si>
    <t>601997.SH</t>
  </si>
  <si>
    <t>601998.SH</t>
  </si>
  <si>
    <t>603000.SH</t>
  </si>
  <si>
    <t>603005.SH</t>
  </si>
  <si>
    <t>603009.SH</t>
  </si>
  <si>
    <t>603013.SH</t>
  </si>
  <si>
    <t>603014.SH</t>
  </si>
  <si>
    <t>603019.SH</t>
  </si>
  <si>
    <t>603025.SH</t>
  </si>
  <si>
    <t>603026.SH</t>
  </si>
  <si>
    <t>603027.SH</t>
  </si>
  <si>
    <t>603033.SH</t>
  </si>
  <si>
    <t>603039.SH</t>
  </si>
  <si>
    <t>603043.SH</t>
  </si>
  <si>
    <t>603049.SH</t>
  </si>
  <si>
    <t>603055.SH</t>
  </si>
  <si>
    <t>603057.SH</t>
  </si>
  <si>
    <t>603063.SH</t>
  </si>
  <si>
    <t>603072.SH</t>
  </si>
  <si>
    <t>603077.SH</t>
  </si>
  <si>
    <t>603083.SH</t>
  </si>
  <si>
    <t>603087.SH</t>
  </si>
  <si>
    <t>603093.SH</t>
  </si>
  <si>
    <t>603099.SH</t>
  </si>
  <si>
    <t>603100.SH</t>
  </si>
  <si>
    <t>603103.SH</t>
  </si>
  <si>
    <t>603108.SH</t>
  </si>
  <si>
    <t>603118.SH</t>
  </si>
  <si>
    <t>603119.SH</t>
  </si>
  <si>
    <t>603127.SH</t>
  </si>
  <si>
    <t>603128.SH</t>
  </si>
  <si>
    <t>603129.SH</t>
  </si>
  <si>
    <t>603156.SH</t>
  </si>
  <si>
    <t>603160.SH</t>
  </si>
  <si>
    <t>603162.SH</t>
  </si>
  <si>
    <t>603169.SH</t>
  </si>
  <si>
    <t>603171.SH</t>
  </si>
  <si>
    <t>603179.SH</t>
  </si>
  <si>
    <t>603193.SH</t>
  </si>
  <si>
    <t>603194.SH</t>
  </si>
  <si>
    <t>603195.SH</t>
  </si>
  <si>
    <t>603197.SH</t>
  </si>
  <si>
    <t>603202.SH</t>
  </si>
  <si>
    <t>603218.SH</t>
  </si>
  <si>
    <t>603219.SH</t>
  </si>
  <si>
    <t>603220.SH</t>
  </si>
  <si>
    <t>603225.SH</t>
  </si>
  <si>
    <t>603227.SH</t>
  </si>
  <si>
    <t>603228.SH</t>
  </si>
  <si>
    <t>603229.SH</t>
  </si>
  <si>
    <t>603233.SH</t>
  </si>
  <si>
    <t>603236.SH</t>
  </si>
  <si>
    <t>603256.SH</t>
  </si>
  <si>
    <t>603259.SH</t>
  </si>
  <si>
    <t>603260.SH</t>
  </si>
  <si>
    <t>603262.SH</t>
  </si>
  <si>
    <t>603267.SH</t>
  </si>
  <si>
    <t>603279.SH</t>
  </si>
  <si>
    <t>603283.SH</t>
  </si>
  <si>
    <t>603288.SH</t>
  </si>
  <si>
    <t>603290.SH</t>
  </si>
  <si>
    <t>603296.SH</t>
  </si>
  <si>
    <t>603297.SH</t>
  </si>
  <si>
    <t>603298.SH</t>
  </si>
  <si>
    <t>603299.SH</t>
  </si>
  <si>
    <t>603300.SH</t>
  </si>
  <si>
    <t>603305.SH</t>
  </si>
  <si>
    <t>603306.SH</t>
  </si>
  <si>
    <t>603308.SH</t>
  </si>
  <si>
    <t>603317.SH</t>
  </si>
  <si>
    <t>603323.SH</t>
  </si>
  <si>
    <t>603327.SH</t>
  </si>
  <si>
    <t>603328.SH</t>
  </si>
  <si>
    <t>603337.SH</t>
  </si>
  <si>
    <t>603338.SH</t>
  </si>
  <si>
    <t>603341.SH</t>
  </si>
  <si>
    <t>603345.SH</t>
  </si>
  <si>
    <t>603355.SH</t>
  </si>
  <si>
    <t>603358.SH</t>
  </si>
  <si>
    <t>603360.SH</t>
  </si>
  <si>
    <t>603369.SH</t>
  </si>
  <si>
    <t>603379.SH</t>
  </si>
  <si>
    <t>603383.SH</t>
  </si>
  <si>
    <t>603392.SH</t>
  </si>
  <si>
    <t>603393.SH</t>
  </si>
  <si>
    <t>603395.SH</t>
  </si>
  <si>
    <t>603444.SH</t>
  </si>
  <si>
    <t>603456.SH</t>
  </si>
  <si>
    <t>603477.SH</t>
  </si>
  <si>
    <t>603486.SH</t>
  </si>
  <si>
    <t>603496.SH</t>
  </si>
  <si>
    <t>603501.SH</t>
  </si>
  <si>
    <t>603505.SH</t>
  </si>
  <si>
    <t>603508.SH</t>
  </si>
  <si>
    <t>603516.SH</t>
  </si>
  <si>
    <t>603529.SH</t>
  </si>
  <si>
    <t>603530.SH</t>
  </si>
  <si>
    <t>603533.SH</t>
  </si>
  <si>
    <t>603556.SH</t>
  </si>
  <si>
    <t>603565.SH</t>
  </si>
  <si>
    <t>603567.SH</t>
  </si>
  <si>
    <t>603568.SH</t>
  </si>
  <si>
    <t>603583.SH</t>
  </si>
  <si>
    <t>603588.SH</t>
  </si>
  <si>
    <t>603589.SH</t>
  </si>
  <si>
    <t>603596.SH</t>
  </si>
  <si>
    <t>603599.SH</t>
  </si>
  <si>
    <t>603605.SH</t>
  </si>
  <si>
    <t>603606.SH</t>
  </si>
  <si>
    <t>603612.SH</t>
  </si>
  <si>
    <t>603613.SH</t>
  </si>
  <si>
    <t>603619.SH</t>
  </si>
  <si>
    <t>603638.SH</t>
  </si>
  <si>
    <t>603650.SH</t>
  </si>
  <si>
    <t>603658.SH</t>
  </si>
  <si>
    <t>603659.SH</t>
  </si>
  <si>
    <t>603662.SH</t>
  </si>
  <si>
    <t>603663.SH</t>
  </si>
  <si>
    <t>603667.SH</t>
  </si>
  <si>
    <t>603678.SH</t>
  </si>
  <si>
    <t>603688.SH</t>
  </si>
  <si>
    <t>603690.SH</t>
  </si>
  <si>
    <t>603693.SH</t>
  </si>
  <si>
    <t>603698.SH</t>
  </si>
  <si>
    <t>603699.SH</t>
  </si>
  <si>
    <t>603707.SH</t>
  </si>
  <si>
    <t>603713.SH</t>
  </si>
  <si>
    <t>603728.SH</t>
  </si>
  <si>
    <t>603730.SH</t>
  </si>
  <si>
    <t>603733.SH</t>
  </si>
  <si>
    <t>603737.SH</t>
  </si>
  <si>
    <t>603766.SH</t>
  </si>
  <si>
    <t>603786.SH</t>
  </si>
  <si>
    <t>603799.SH</t>
  </si>
  <si>
    <t>603806.SH</t>
  </si>
  <si>
    <t>603809.SH</t>
  </si>
  <si>
    <t>603816.SH</t>
  </si>
  <si>
    <t>603826.SH</t>
  </si>
  <si>
    <t>603833.SH</t>
  </si>
  <si>
    <t>603858.SH</t>
  </si>
  <si>
    <t>603866.SH</t>
  </si>
  <si>
    <t>603871.SH</t>
  </si>
  <si>
    <t>603876.SH</t>
  </si>
  <si>
    <t>603881.SH</t>
  </si>
  <si>
    <t>603883.SH</t>
  </si>
  <si>
    <t>603885.SH</t>
  </si>
  <si>
    <t>603887.SH</t>
  </si>
  <si>
    <t>603888.SH</t>
  </si>
  <si>
    <t>603893.SH</t>
  </si>
  <si>
    <t>603899.SH</t>
  </si>
  <si>
    <t>603915.SH</t>
  </si>
  <si>
    <t>603919.SH</t>
  </si>
  <si>
    <t>603920.SH</t>
  </si>
  <si>
    <t>603927.SH</t>
  </si>
  <si>
    <t>603939.SH</t>
  </si>
  <si>
    <t>603979.SH</t>
  </si>
  <si>
    <t>603983.SH</t>
  </si>
  <si>
    <t>603986.SH</t>
  </si>
  <si>
    <t>603993.SH</t>
  </si>
  <si>
    <t>603997.SH</t>
  </si>
  <si>
    <t>605009.SH</t>
  </si>
  <si>
    <t>605011.SH</t>
  </si>
  <si>
    <t>605020.SH</t>
  </si>
  <si>
    <t>605090.SH</t>
  </si>
  <si>
    <t>605099.SH</t>
  </si>
  <si>
    <t>605111.SH</t>
  </si>
  <si>
    <t>605116.SH</t>
  </si>
  <si>
    <t>605117.SH</t>
  </si>
  <si>
    <t>605118.SH</t>
  </si>
  <si>
    <t>605123.SH</t>
  </si>
  <si>
    <t>605198.SH</t>
  </si>
  <si>
    <t>605296.SH</t>
  </si>
  <si>
    <t>605333.SH</t>
  </si>
  <si>
    <t>605358.SH</t>
  </si>
  <si>
    <t>605376.SH</t>
  </si>
  <si>
    <t>605499.SH</t>
  </si>
  <si>
    <t>605507.SH</t>
  </si>
  <si>
    <t>605555.SH</t>
  </si>
  <si>
    <t>605589.SH</t>
  </si>
  <si>
    <t>605599.SH</t>
  </si>
  <si>
    <t>688001.SH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</si>
  <si>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</si>
  <si>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</si>
  <si>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</si>
  <si>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</si>
  <si>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</si>
  <si>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</si>
  <si>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</si>
  <si>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688012.SH</t>
  </si>
  <si>
    <t>688016.SH</t>
  </si>
  <si>
    <t>688017.SH</t>
  </si>
  <si>
    <t>688018.SH</t>
  </si>
  <si>
    <t>688019.SH</t>
  </si>
  <si>
    <t>688027.SH</t>
  </si>
  <si>
    <t>688029.SH</t>
  </si>
  <si>
    <t>688032.SH</t>
  </si>
  <si>
    <t>688036.SH</t>
  </si>
  <si>
    <t>688037.SH</t>
  </si>
  <si>
    <t>688041.SH</t>
  </si>
  <si>
    <t>688047.SH</t>
  </si>
  <si>
    <t>688048.SH</t>
  </si>
  <si>
    <t>688050.SH</t>
  </si>
  <si>
    <t>688052.SH</t>
  </si>
  <si>
    <t>688062.SH</t>
  </si>
  <si>
    <t>688063.SH</t>
  </si>
  <si>
    <t>688065.SH</t>
  </si>
  <si>
    <t>688068.SH</t>
  </si>
  <si>
    <t>688082.SH</t>
  </si>
  <si>
    <t>688083.SH</t>
  </si>
  <si>
    <t>688088.SH</t>
  </si>
  <si>
    <t>688091.SH</t>
  </si>
  <si>
    <t>688097.SH</t>
  </si>
  <si>
    <t>688099.SH</t>
  </si>
  <si>
    <t>688100.SH</t>
  </si>
  <si>
    <t>688102.SH</t>
  </si>
  <si>
    <t>688106.SH</t>
  </si>
  <si>
    <t>688107.SH</t>
  </si>
  <si>
    <t>688110.SH</t>
  </si>
  <si>
    <t>688111.SH</t>
  </si>
  <si>
    <t>688114.SH</t>
  </si>
  <si>
    <t>688116.SH</t>
  </si>
  <si>
    <t>688120.SH</t>
  </si>
  <si>
    <t>688122.SH</t>
  </si>
  <si>
    <t>688123.SH</t>
  </si>
  <si>
    <t>688126.SH</t>
  </si>
  <si>
    <t>688127.SH</t>
  </si>
  <si>
    <t>688128.SH</t>
  </si>
  <si>
    <t>688131.SH</t>
  </si>
  <si>
    <t>688139.SH</t>
  </si>
  <si>
    <t>688141.SH</t>
  </si>
  <si>
    <t>688146.SH</t>
  </si>
  <si>
    <t>688147.SH</t>
  </si>
  <si>
    <t>688150.SH</t>
  </si>
  <si>
    <t>688153.SH</t>
  </si>
  <si>
    <t>688158.SH</t>
  </si>
  <si>
    <t>688165.SH</t>
  </si>
  <si>
    <t>688166.SH</t>
  </si>
  <si>
    <t>688169.SH</t>
  </si>
  <si>
    <t>688172.SH</t>
  </si>
  <si>
    <t>688177.SH</t>
  </si>
  <si>
    <t>688180.SH</t>
  </si>
  <si>
    <t>688182.SH</t>
  </si>
  <si>
    <t>688183.SH</t>
  </si>
  <si>
    <t>688185.SH</t>
  </si>
  <si>
    <t>688187.SH</t>
  </si>
  <si>
    <t>688188.SH</t>
  </si>
  <si>
    <t>688190.SH</t>
  </si>
  <si>
    <t>688192.SH</t>
  </si>
  <si>
    <t>688200.SH</t>
  </si>
  <si>
    <t>688205.SH</t>
  </si>
  <si>
    <t>688206.SH</t>
  </si>
  <si>
    <t>688208.SH</t>
  </si>
  <si>
    <t>688209.SH</t>
  </si>
  <si>
    <t>688213.SH</t>
  </si>
  <si>
    <t>688220.SH</t>
  </si>
  <si>
    <t>688223.SH</t>
  </si>
  <si>
    <t>688232.SH</t>
  </si>
  <si>
    <t>688234.SH</t>
  </si>
  <si>
    <t>688235.SH</t>
  </si>
  <si>
    <t>688248.SH</t>
  </si>
  <si>
    <t>688252.SH</t>
  </si>
  <si>
    <t>688256.SH</t>
  </si>
  <si>
    <t>688262.SH</t>
  </si>
  <si>
    <t>688266.SH</t>
  </si>
  <si>
    <t>688271.SH</t>
  </si>
  <si>
    <t>688276.SH</t>
  </si>
  <si>
    <t>688278.SH</t>
  </si>
  <si>
    <t>688279.SH</t>
  </si>
  <si>
    <t>688281.SH</t>
  </si>
  <si>
    <t>688289.SH</t>
  </si>
  <si>
    <t>688295.SH</t>
  </si>
  <si>
    <t>688297.SH</t>
  </si>
  <si>
    <t>688300.SH</t>
  </si>
  <si>
    <t>688301.SH</t>
  </si>
  <si>
    <t>688303.SH</t>
  </si>
  <si>
    <t>688306.SH</t>
  </si>
  <si>
    <t>688313.SH</t>
  </si>
  <si>
    <t>688318.SH</t>
  </si>
  <si>
    <t>688321.SH</t>
  </si>
  <si>
    <t>688322.SH</t>
  </si>
  <si>
    <t>688326.SH</t>
  </si>
  <si>
    <t>688327.SH</t>
  </si>
  <si>
    <t>688331.SH</t>
  </si>
  <si>
    <t>688332.SH</t>
  </si>
  <si>
    <t>688333.SH</t>
  </si>
  <si>
    <t>688336.SH</t>
  </si>
  <si>
    <t>688337.SH</t>
  </si>
  <si>
    <t>688343.SH</t>
  </si>
  <si>
    <t>688347.SH</t>
  </si>
  <si>
    <t>688348.SH</t>
  </si>
  <si>
    <t>688349.SH</t>
  </si>
  <si>
    <t>688351.SH</t>
  </si>
  <si>
    <t>688352.SH</t>
  </si>
  <si>
    <t>688361.SH</t>
  </si>
  <si>
    <t>688362.SH</t>
  </si>
  <si>
    <t>688363.SH</t>
  </si>
  <si>
    <t>688372.SH</t>
  </si>
  <si>
    <t>688375.SH</t>
  </si>
  <si>
    <t>688380.SH</t>
  </si>
  <si>
    <t>688382.SH</t>
  </si>
  <si>
    <t>688385.SH</t>
  </si>
  <si>
    <t>688387.SH</t>
  </si>
  <si>
    <t>688390.SH</t>
  </si>
  <si>
    <t>688396.SH</t>
  </si>
  <si>
    <t>688400.SH</t>
  </si>
  <si>
    <t>688403.SH</t>
  </si>
  <si>
    <t>688408.SH</t>
  </si>
  <si>
    <t>688409.SH</t>
  </si>
  <si>
    <t>688425.SH</t>
  </si>
  <si>
    <t>688432.SH</t>
  </si>
  <si>
    <t>688433.SH</t>
  </si>
  <si>
    <t>688439.SH</t>
  </si>
  <si>
    <t>688443.SH</t>
  </si>
  <si>
    <t>688469.SH</t>
  </si>
  <si>
    <t>688472.SH</t>
  </si>
  <si>
    <t>688475.SH</t>
  </si>
  <si>
    <t>688484.SH</t>
  </si>
  <si>
    <t>688486.SH</t>
  </si>
  <si>
    <t>688498.SH</t>
  </si>
  <si>
    <t>688502.SH</t>
  </si>
  <si>
    <t>688503.SH</t>
  </si>
  <si>
    <t>688506.SH</t>
  </si>
  <si>
    <t>688515.SH</t>
  </si>
  <si>
    <t>688516.SH</t>
  </si>
  <si>
    <t>688519.SH</t>
  </si>
  <si>
    <t>688520.SH</t>
  </si>
  <si>
    <t>688522.SH</t>
  </si>
  <si>
    <t>688523.SH</t>
  </si>
  <si>
    <t>688525.SH</t>
  </si>
  <si>
    <t>688536.SH</t>
  </si>
  <si>
    <t>688538.SH</t>
  </si>
  <si>
    <t>688543.SH</t>
  </si>
  <si>
    <t>688548.SH</t>
  </si>
  <si>
    <t>688549.SH</t>
  </si>
  <si>
    <t>688552.SH</t>
  </si>
  <si>
    <t>688559.SH</t>
  </si>
  <si>
    <t>688561.SH</t>
  </si>
  <si>
    <t>688563.SH</t>
  </si>
  <si>
    <t>688567.SH</t>
  </si>
  <si>
    <t>688568.SH</t>
  </si>
  <si>
    <t>688575.SH</t>
  </si>
  <si>
    <t>688578.SH</t>
  </si>
  <si>
    <t>688582.SH</t>
  </si>
  <si>
    <t>688584.SH</t>
  </si>
  <si>
    <t>688586.SH</t>
  </si>
  <si>
    <t>688591.SH</t>
  </si>
  <si>
    <t>688596.SH</t>
  </si>
  <si>
    <t>688599.SH</t>
  </si>
  <si>
    <t>688608.SH</t>
  </si>
  <si>
    <t>688612.SH</t>
  </si>
  <si>
    <t>688615.SH</t>
  </si>
  <si>
    <t>688617.SH</t>
  </si>
  <si>
    <t>688629.SH</t>
  </si>
  <si>
    <t>688630.SH</t>
  </si>
  <si>
    <t>688631.SH</t>
  </si>
  <si>
    <t>688639.SH</t>
  </si>
  <si>
    <t>688652.SH</t>
  </si>
  <si>
    <t>688658.SH</t>
  </si>
  <si>
    <t>688660.SH</t>
  </si>
  <si>
    <t>688676.SH</t>
  </si>
  <si>
    <t>688686.SH</t>
  </si>
  <si>
    <t>688690.SH</t>
  </si>
  <si>
    <t>688692.SH</t>
  </si>
  <si>
    <t>688696.SH</t>
  </si>
  <si>
    <t>688698.SH</t>
  </si>
  <si>
    <t>688700.SH</t>
  </si>
  <si>
    <t>688702.SH</t>
  </si>
  <si>
    <t>688709.SH</t>
  </si>
  <si>
    <t>688717.SH</t>
  </si>
  <si>
    <t>688726.SH</t>
  </si>
  <si>
    <t>688728.SH</t>
  </si>
  <si>
    <t>688739.SH</t>
  </si>
  <si>
    <t>688766.SH</t>
  </si>
  <si>
    <t>688772.SH</t>
  </si>
  <si>
    <t>688776.SH</t>
  </si>
  <si>
    <t>688777.SH</t>
  </si>
  <si>
    <t>688778.SH</t>
  </si>
  <si>
    <t>688779.SH</t>
  </si>
  <si>
    <t>688789.SH</t>
  </si>
  <si>
    <t>688798.SH</t>
  </si>
  <si>
    <t>688800.SH</t>
  </si>
  <si>
    <t>688819.SH</t>
  </si>
  <si>
    <t>688981.SH</t>
  </si>
  <si>
    <t>689009.SH</t>
  </si>
  <si>
    <t>0001.HK</t>
  </si>
  <si>
    <t>0002.HK</t>
  </si>
  <si>
    <t>0003.HK</t>
  </si>
  <si>
    <t>0005.HK</t>
  </si>
  <si>
    <t>0006.HK</t>
  </si>
  <si>
    <t>0012.HK</t>
  </si>
  <si>
    <t>0016.HK</t>
  </si>
  <si>
    <t>0020.HK</t>
  </si>
  <si>
    <t>0027.HK</t>
  </si>
  <si>
    <t>0066.HK</t>
  </si>
  <si>
    <t>0101.HK</t>
  </si>
  <si>
    <t>0175.HK</t>
  </si>
  <si>
    <t>0241.HK</t>
  </si>
  <si>
    <t>0267.HK</t>
  </si>
  <si>
    <t>0268.HK</t>
  </si>
  <si>
    <t>0285.HK</t>
  </si>
  <si>
    <t>0288.HK</t>
  </si>
  <si>
    <t>0291.HK</t>
  </si>
  <si>
    <t>0300.HK</t>
  </si>
  <si>
    <t>0316.HK</t>
  </si>
  <si>
    <t>0322.HK</t>
  </si>
  <si>
    <t>0386.HK</t>
  </si>
  <si>
    <t>0388.HK</t>
  </si>
  <si>
    <t>0669.HK</t>
  </si>
  <si>
    <t>0688.HK</t>
  </si>
  <si>
    <t>0700.HK</t>
  </si>
  <si>
    <t>0728.HK</t>
  </si>
  <si>
    <t>0762.HK</t>
  </si>
  <si>
    <t>0780.HK</t>
  </si>
  <si>
    <t>0823.HK</t>
  </si>
  <si>
    <t>0836.HK</t>
  </si>
  <si>
    <t>0857.HK</t>
  </si>
  <si>
    <t>0868.HK</t>
  </si>
  <si>
    <t>0883.HK</t>
  </si>
  <si>
    <t>0939.HK</t>
  </si>
  <si>
    <t>0941.HK</t>
  </si>
  <si>
    <t>0960.HK</t>
  </si>
  <si>
    <t>0968.HK</t>
  </si>
  <si>
    <t>0981.HK</t>
  </si>
  <si>
    <t>0992.HK</t>
  </si>
  <si>
    <t>1024.HK</t>
  </si>
  <si>
    <t>1038.HK</t>
  </si>
  <si>
    <t>1044.HK</t>
  </si>
  <si>
    <t>1088.HK</t>
  </si>
  <si>
    <t>1093.HK</t>
  </si>
  <si>
    <t>1099.HK</t>
  </si>
  <si>
    <t>1109.HK</t>
  </si>
  <si>
    <t>1113.HK</t>
  </si>
  <si>
    <t>1177.HK</t>
  </si>
  <si>
    <t>1209.HK</t>
  </si>
  <si>
    <t>1211.HK</t>
  </si>
  <si>
    <t>1288.HK</t>
  </si>
  <si>
    <t>1299.HK</t>
  </si>
  <si>
    <t>1347.HK</t>
  </si>
  <si>
    <t>1378.HK</t>
  </si>
  <si>
    <t>1398.HK</t>
  </si>
  <si>
    <t>1658.HK</t>
  </si>
  <si>
    <t>1698.HK</t>
  </si>
  <si>
    <t>1801.HK</t>
  </si>
  <si>
    <t>1810.HK</t>
  </si>
  <si>
    <t>1876.HK</t>
  </si>
  <si>
    <t>1928.HK</t>
  </si>
  <si>
    <t>1929.HK</t>
  </si>
  <si>
    <t>1997.HK</t>
  </si>
  <si>
    <t>2015.HK</t>
  </si>
  <si>
    <t>2020.HK</t>
  </si>
  <si>
    <t>2057.HK</t>
  </si>
  <si>
    <t>2269.HK</t>
  </si>
  <si>
    <t>2313.HK</t>
  </si>
  <si>
    <t>2318.HK</t>
  </si>
  <si>
    <t>2319.HK</t>
  </si>
  <si>
    <t>2328.HK</t>
  </si>
  <si>
    <t>2331.HK</t>
  </si>
  <si>
    <t>2359.HK</t>
  </si>
  <si>
    <t>2382.HK</t>
  </si>
  <si>
    <t>2388.HK</t>
  </si>
  <si>
    <t>2423.HK</t>
  </si>
  <si>
    <t>2618.HK</t>
  </si>
  <si>
    <t>2628.HK</t>
  </si>
  <si>
    <t>2688.HK</t>
  </si>
  <si>
    <t>2899.HK</t>
  </si>
  <si>
    <t>3328.HK</t>
  </si>
  <si>
    <t>3690.HK</t>
  </si>
  <si>
    <t>3692.HK</t>
  </si>
  <si>
    <t>3750.HK</t>
  </si>
  <si>
    <t>3888.HK</t>
  </si>
  <si>
    <t>3968.HK</t>
  </si>
  <si>
    <t>3988.HK</t>
  </si>
  <si>
    <t>3993.HK</t>
  </si>
  <si>
    <t>6160.HK</t>
  </si>
  <si>
    <t>6181.HK</t>
  </si>
  <si>
    <t>6618.HK</t>
  </si>
  <si>
    <t>6690.HK</t>
  </si>
  <si>
    <t>6862.HK</t>
  </si>
  <si>
    <t>9618.HK</t>
  </si>
  <si>
    <t>9626.HK</t>
  </si>
  <si>
    <t>9633.HK</t>
  </si>
  <si>
    <t>9660.HK</t>
  </si>
  <si>
    <t>9863.HK</t>
  </si>
  <si>
    <t>9866.HK</t>
  </si>
  <si>
    <t>9868.HK</t>
  </si>
  <si>
    <t>9888.HK</t>
  </si>
  <si>
    <t>9901.HK</t>
  </si>
  <si>
    <t>9961.HK</t>
  </si>
  <si>
    <t>9987.HK</t>
  </si>
  <si>
    <t>9988.HK</t>
  </si>
  <si>
    <t>9992.HK</t>
  </si>
  <si>
    <t>9999.HK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</si>
</sst>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WindFunc/windfunc.xlam" TargetMode="External"/><Relationship Id="rId2" Type="http://schemas.openxmlformats.org/officeDocument/2006/relationships/externalLinkPath" Target="/Library/WindFunc/windfunc.xlam" TargetMode="External"/><Relationship Id="rId1" Type="http://schemas.openxmlformats.org/officeDocument/2006/relationships/externalLinkPath" Target="/Library/WindFunc/wind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s_est_mediannetprofit"/>
      <definedName name="s_fa_dupont_roe"/>
      <definedName name="s_fa_ebitda"/>
      <definedName name="s_fa_netdebt"/>
      <definedName name="S_SHARE_TOTAL"/>
      <definedName name="s_stm07_bs"/>
      <definedName name="s_stm07_is"/>
      <definedName name="s_val_ev1"/>
      <definedName name="s_west_netprofit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9D354-9D3C-D44C-8FFB-9A2E04A38C73}">
  <dimension ref="A1:AP1802"/>
  <sheetViews>
    <sheetView workbookViewId="0"/>
  </sheetViews>
  <sheetFormatPr baseColWidth="10" defaultRowHeight="16"/>
  <cols>
    <col min="2" max="2" width="12" bestFit="1" customWidth="1"/>
  </cols>
  <sheetData>
    <row r="1" spans="1:42">
      <c r="B1" s="1">
        <v>46175</v>
      </c>
    </row>
    <row r="2" spans="1:4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1:42">
      <c r="A3" t="s">
        <v>42</v>
      </c>
      <c r="B3">
        <f>IFERROR([1]!s_stm07_is($A3,"W30028333","2011/12/31",1)/[1]!S_SHARE_TOTAL($A3,$B$1),"")</f>
        <v>0.5296647597462989</v>
      </c>
      <c r="C3">
        <f>IFERROR([1]!s_stm07_is($A3,"W30028333","2012/12/31",1)/[1]!S_SHARE_TOTAL($A3,$B$1),"")</f>
        <v>0.69065018533270439</v>
      </c>
      <c r="D3">
        <f>IFERROR([1]!s_stm07_is($A3,"W30028333","2013/12/31",1)/[1]!S_SHARE_TOTAL($A3,$B$1),"")</f>
        <v>0.78486366089957693</v>
      </c>
      <c r="E3">
        <f>IFERROR([1]!s_stm07_is($A3,"W30028333","2014/12/31",1)/[1]!S_SHARE_TOTAL($A3,$B$1),"")</f>
        <v>1.0204103613113664</v>
      </c>
      <c r="F3">
        <f>IFERROR([1]!s_stm07_is($A3,"W30028333","2015/12/31",1)/[1]!S_SHARE_TOTAL($A3,$B$1),"")</f>
        <v>1.1267181370605508</v>
      </c>
      <c r="G3">
        <f>IFERROR([1]!s_stm07_is($A3,"W30028333","2016/12/31",1)/[1]!S_SHARE_TOTAL($A3,$B$1),"")</f>
        <v>1.1645416500997661</v>
      </c>
      <c r="H3">
        <f>IFERROR([1]!s_stm07_is($A3,"W30028333","2017/12/31",1)/[1]!S_SHARE_TOTAL($A3,$B$1),"")</f>
        <v>1.194944746411942</v>
      </c>
      <c r="I3">
        <f>IFERROR([1]!s_stm07_is($A3,"W30028333","2018/12/31",1)/[1]!S_SHARE_TOTAL($A3,$B$1),"")</f>
        <v>1.2788882106365767</v>
      </c>
      <c r="J3">
        <f>IFERROR([1]!s_stm07_is($A3,"W30028333","2019/12/31",1)/[1]!S_SHARE_TOTAL($A3,$B$1),"")</f>
        <v>1.4529072890199968</v>
      </c>
      <c r="K3">
        <f>IFERROR([1]!s_stm07_is($A3,"W30028333","2020/12/31",1)/[1]!S_SHARE_TOTAL($A3,$B$1),"")</f>
        <v>1.4906792713874966</v>
      </c>
      <c r="L3">
        <f>IFERROR([1]!s_stm07_is($A3,"W30028333","2021/12/31",1)/[1]!S_SHARE_TOTAL($A3,$B$1),"")</f>
        <v>1.8724184874563079</v>
      </c>
      <c r="M3">
        <f>IFERROR([1]!s_stm07_is($A3,"W30028333","2022/12/31",1)/[1]!S_SHARE_TOTAL($A3,$B$1),"")</f>
        <v>2.3454700538050779</v>
      </c>
      <c r="N3">
        <f>IFERROR([1]!s_stm07_is($A3,"W30028333","2023/12/31",1)/[1]!S_SHARE_TOTAL($A3,$B$1),"")</f>
        <v>2.3938573545459816</v>
      </c>
      <c r="O3">
        <f>IFERROR([1]!s_stm07_is($A3,"W30028333","2024/12/31",1)/[1]!S_SHARE_TOTAL($A3,$B$1),"")</f>
        <v>2.293527136715801</v>
      </c>
      <c r="P3">
        <f>IFERROR([1]!s_stm07_is($A3,"W30028333","2025/12/31",1)/[1]!S_SHARE_TOTAL($A3,$B$1),"")</f>
        <v>2.1969071272491405</v>
      </c>
      <c r="Q3">
        <f>IFERROR([1]!s_west_netprofit($A3,2026,$B$1,180)/[1]!S_SHARE_TOTAL($A3,$B$1),"")</f>
        <v>2.1758997900625903</v>
      </c>
      <c r="R3">
        <f>IFERROR([1]!s_west_netprofit($A3,2027,$B$1,180)/[1]!S_SHARE_TOTAL($A3,$B$1),"")</f>
        <v>2.2517652080746959</v>
      </c>
      <c r="S3">
        <f>IFERROR([1]!s_fa_dupont_roe($A3,"2011/12/31")/100,"")</f>
        <v>0.192441</v>
      </c>
      <c r="T3">
        <f>IFERROR([1]!s_fa_dupont_roe($A3,"2012/12/31")/100,"")</f>
        <v>0.16953700000000002</v>
      </c>
      <c r="U3">
        <f>IFERROR([1]!s_fa_dupont_roe($A3,"2013/12/31")/100,"")</f>
        <v>0.154724</v>
      </c>
      <c r="V3">
        <f>IFERROR([1]!s_fa_dupont_roe($A3,"2014/12/31")/100,"")</f>
        <v>0.16295899999999999</v>
      </c>
      <c r="W3">
        <f>IFERROR([1]!s_fa_dupont_roe($A3,"2015/12/31")/100,"")</f>
        <v>0.14953</v>
      </c>
      <c r="X3">
        <f>IFERROR([1]!s_fa_dupont_roe($A3,"2016/12/31")/100,"")</f>
        <v>0.124283</v>
      </c>
      <c r="Y3">
        <f>IFERROR([1]!s_fa_dupont_roe($A3,"2017/12/31")/100,"")</f>
        <v>0.10932399999999999</v>
      </c>
      <c r="Z3">
        <f>IFERROR([1]!s_fa_dupont_roe($A3,"2018/12/31")/100,"")</f>
        <v>0.107415</v>
      </c>
      <c r="AA3">
        <f>IFERROR([1]!s_fa_dupont_roe($A3,"2019/12/31")/100,"")</f>
        <v>0.101966</v>
      </c>
      <c r="AB3">
        <f>IFERROR([1]!s_fa_dupont_roe($A3,"2020/12/31")/100,"")</f>
        <v>8.5444999999999993E-2</v>
      </c>
      <c r="AC3">
        <f>IFERROR([1]!s_fa_dupont_roe($A3,"2021/12/31")/100,"")</f>
        <v>9.5673999999999995E-2</v>
      </c>
      <c r="AD3">
        <f>IFERROR([1]!s_fa_dupont_roe($A3,"2022/12/31")/100,"")</f>
        <v>0.10965999999999999</v>
      </c>
      <c r="AE3">
        <f>IFERROR([1]!s_fa_dupont_roe($A3,"2023/12/31")/100,"")</f>
        <v>0.10243600000000001</v>
      </c>
      <c r="AF3">
        <f>IFERROR([1]!s_fa_dupont_roe($A3,"2024/12/31")/100,"")</f>
        <v>9.2037999999999995E-2</v>
      </c>
      <c r="AG3">
        <f>IFERROR([1]!s_fa_dupont_roe($A3,"2025/12/31")/100,"")</f>
        <v>8.1514000000000003E-2</v>
      </c>
      <c r="AH3">
        <f>IFERROR([1]!s_stm07_is($A3,"W30028333","2025/12/31",1),"")</f>
        <v>42633000000</v>
      </c>
      <c r="AI3">
        <f>IFERROR([1]!s_stm07_bs($A3,"W38058048","2025/12/31",1),"")</f>
        <v>551184000000</v>
      </c>
      <c r="AJ3">
        <f>IFERROR([1]!s_fa_netdebt($A3,"2025/12/31"),"")</f>
        <v>0</v>
      </c>
      <c r="AK3">
        <f>IFERROR([1]!s_val_ev1($A3,"2025/12/31"),"")</f>
        <v>5432084526639.1797</v>
      </c>
      <c r="AL3">
        <f>IFERROR([1]!s_fa_ebitda($A3,"2025/12/31"),"")</f>
        <v>0</v>
      </c>
      <c r="AM3">
        <f>IFERROR([1]!s_west_netprofit($A3,2026,$B$1,180)/[1]!s_west_netprofit($A3,2026,$B$1-7,180)-1,"")</f>
        <v>0</v>
      </c>
      <c r="AN3">
        <f>IFERROR([1]!s_west_netprofit($A3,2026,$B$1,180)/[1]!s_west_netprofit($A3,2026,$B$1-30,180)-1,"")</f>
        <v>0</v>
      </c>
      <c r="AO3">
        <f>IFERROR([1]!s_est_mediannetprofit($A3,2026,$B$1)/[1]!s_est_mediannetprofit($A3,2026,$B$1-7)-1,"")</f>
        <v>0</v>
      </c>
      <c r="AP3">
        <f>IFERROR([1]!s_est_mediannetprofit($A3,2026,$B$1)/[1]!s_est_mediannetprofit($A3,2026,$B$1-30)-1,"")</f>
        <v>0</v>
      </c>
    </row>
    <row r="4" spans="1:42">
      <c r="A4" t="s">
        <v>43</v>
      </c>
      <c r="B4">
        <f>IFERROR([1]!s_stm07_is($A4,"W30028333","2011/12/31",1)/[1]!S_SHARE_TOTAL($A4,$B$1),"")</f>
        <v>0.80673117484129542</v>
      </c>
      <c r="C4">
        <f>IFERROR([1]!s_stm07_is($A4,"W30028333","2012/12/31",1)/[1]!S_SHARE_TOTAL($A4,$B$1),"")</f>
        <v>1.0520063725244659</v>
      </c>
      <c r="D4">
        <f>IFERROR([1]!s_stm07_is($A4,"W30028333","2013/12/31",1)/[1]!S_SHARE_TOTAL($A4,$B$1),"")</f>
        <v>1.267196174923938</v>
      </c>
      <c r="E4">
        <f>IFERROR([1]!s_stm07_is($A4,"W30028333","2014/12/31",1)/[1]!S_SHARE_TOTAL($A4,$B$1),"")</f>
        <v>1.3197416451194717</v>
      </c>
      <c r="F4">
        <f>IFERROR([1]!s_stm07_is($A4,"W30028333","2015/12/31",1)/[1]!S_SHARE_TOTAL($A4,$B$1),"")</f>
        <v>1.5187199297169107</v>
      </c>
      <c r="G4">
        <f>IFERROR([1]!s_stm07_is($A4,"W30028333","2016/12/31",1)/[1]!S_SHARE_TOTAL($A4,$B$1),"")</f>
        <v>1.7620583509857224</v>
      </c>
      <c r="H4">
        <f>IFERROR([1]!s_stm07_is($A4,"W30028333","2017/12/31",1)/[1]!S_SHARE_TOTAL($A4,$B$1),"")</f>
        <v>2.3512277245997488</v>
      </c>
      <c r="I4">
        <f>IFERROR([1]!s_stm07_is($A4,"W30028333","2018/12/31",1)/[1]!S_SHARE_TOTAL($A4,$B$1),"")</f>
        <v>2.8307328881573435</v>
      </c>
      <c r="J4">
        <f>IFERROR([1]!s_stm07_is($A4,"W30028333","2019/12/31",1)/[1]!S_SHARE_TOTAL($A4,$B$1),"")</f>
        <v>3.2581538403735721</v>
      </c>
      <c r="K4">
        <f>IFERROR([1]!s_stm07_is($A4,"W30028333","2020/12/31",1)/[1]!S_SHARE_TOTAL($A4,$B$1),"")</f>
        <v>3.4797213897649524</v>
      </c>
      <c r="L4">
        <f>IFERROR([1]!s_stm07_is($A4,"W30028333","2021/12/31",1)/[1]!S_SHARE_TOTAL($A4,$B$1),"")</f>
        <v>1.8879039371438233</v>
      </c>
      <c r="M4">
        <f>IFERROR([1]!s_stm07_is($A4,"W30028333","2022/12/31",1)/[1]!S_SHARE_TOTAL($A4,$B$1),"")</f>
        <v>1.8957614022390774</v>
      </c>
      <c r="N4">
        <f>IFERROR([1]!s_stm07_is($A4,"W30028333","2023/12/31",1)/[1]!S_SHARE_TOTAL($A4,$B$1),"")</f>
        <v>1.019443512426806</v>
      </c>
      <c r="O4">
        <f>IFERROR([1]!s_stm07_is($A4,"W30028333","2024/12/31",1)/[1]!S_SHARE_TOTAL($A4,$B$1),"")</f>
        <v>-4.1471489463579108</v>
      </c>
      <c r="P4">
        <f>IFERROR([1]!s_stm07_is($A4,"W30028333","2025/12/31",1)/[1]!S_SHARE_TOTAL($A4,$B$1),"")</f>
        <v>-7.4225653311644537</v>
      </c>
      <c r="Q4">
        <f>IFERROR([1]!s_west_netprofit($A4,2026,$B$1,180)/[1]!S_SHARE_TOTAL($A4,$B$1),"")</f>
        <v>-2.3211750989590416</v>
      </c>
      <c r="R4">
        <f>IFERROR([1]!s_west_netprofit($A4,2027,$B$1,180)/[1]!S_SHARE_TOTAL($A4,$B$1),"")</f>
        <v>-1.6674159942755344</v>
      </c>
      <c r="S4">
        <f>IFERROR([1]!s_fa_dupont_roe($A4,"2011/12/31")/100,"")</f>
        <v>0.19804200000000002</v>
      </c>
      <c r="T4">
        <f>IFERROR([1]!s_fa_dupont_roe($A4,"2012/12/31")/100,"")</f>
        <v>0.21492999999999998</v>
      </c>
      <c r="U4">
        <f>IFERROR([1]!s_fa_dupont_roe($A4,"2013/12/31")/100,"")</f>
        <v>0.21487200000000001</v>
      </c>
      <c r="V4">
        <f>IFERROR([1]!s_fa_dupont_roe($A4,"2014/12/31")/100,"")</f>
        <v>0.19078399999999998</v>
      </c>
      <c r="W4">
        <f>IFERROR([1]!s_fa_dupont_roe($A4,"2015/12/31")/100,"")</f>
        <v>0.19240300000000002</v>
      </c>
      <c r="X4">
        <f>IFERROR([1]!s_fa_dupont_roe($A4,"2016/12/31")/100,"")</f>
        <v>0.19681499999999999</v>
      </c>
      <c r="Y4">
        <f>IFERROR([1]!s_fa_dupont_roe($A4,"2017/12/31")/100,"")</f>
        <v>0.22795200000000002</v>
      </c>
      <c r="Z4">
        <f>IFERROR([1]!s_fa_dupont_roe($A4,"2018/12/31")/100,"")</f>
        <v>0.23417499999999999</v>
      </c>
      <c r="AA4">
        <f>IFERROR([1]!s_fa_dupont_roe($A4,"2019/12/31")/100,"")</f>
        <v>0.22611699999999998</v>
      </c>
      <c r="AB4">
        <f>IFERROR([1]!s_fa_dupont_roe($A4,"2020/12/31")/100,"")</f>
        <v>0.20125399999999999</v>
      </c>
      <c r="AC4">
        <f>IFERROR([1]!s_fa_dupont_roe($A4,"2021/12/31")/100,"")</f>
        <v>9.7832000000000002E-2</v>
      </c>
      <c r="AD4">
        <f>IFERROR([1]!s_fa_dupont_roe($A4,"2022/12/31")/100,"")</f>
        <v>9.4507999999999995E-2</v>
      </c>
      <c r="AE4">
        <f>IFERROR([1]!s_fa_dupont_roe($A4,"2023/12/31")/100,"")</f>
        <v>4.9294000000000004E-2</v>
      </c>
      <c r="AF4">
        <f>IFERROR([1]!s_fa_dupont_roe($A4,"2024/12/31")/100,"")</f>
        <v>-0.21823000000000001</v>
      </c>
      <c r="AG4">
        <f>IFERROR([1]!s_fa_dupont_roe($A4,"2025/12/31")/100,"")</f>
        <v>-0.55421999999999993</v>
      </c>
      <c r="AH4">
        <f>IFERROR([1]!s_stm07_is($A4,"W30028333","2025/12/31",1),"")</f>
        <v>-88556470495.639999</v>
      </c>
      <c r="AI4">
        <f>IFERROR([1]!s_stm07_bs($A4,"W38058048","2025/12/31",1),"")</f>
        <v>235860058036.69</v>
      </c>
      <c r="AJ4">
        <f>IFERROR([1]!s_fa_netdebt($A4,"2025/12/31"),"")</f>
        <v>278618222993</v>
      </c>
      <c r="AK4">
        <f>IFERROR([1]!s_val_ev1($A4,"2025/12/31"),"")</f>
        <v>397613617106.37201</v>
      </c>
      <c r="AL4">
        <f>IFERROR([1]!s_fa_ebitda($A4,"2025/12/31"),"")</f>
        <v>-56423788151.839996</v>
      </c>
      <c r="AM4">
        <f>IFERROR([1]!s_west_netprofit($A4,2026,$B$1,180)/[1]!s_west_netprofit($A4,2026,$B$1-7,180)-1,"")</f>
        <v>0</v>
      </c>
      <c r="AN4">
        <f>IFERROR([1]!s_west_netprofit($A4,2026,$B$1,180)/[1]!s_west_netprofit($A4,2026,$B$1-30,180)-1,"")</f>
        <v>0.35267390022793466</v>
      </c>
      <c r="AO4">
        <f>IFERROR([1]!s_est_mediannetprofit($A4,2026,$B$1)/[1]!s_est_mediannetprofit($A4,2026,$B$1-7)-1,"")</f>
        <v>0</v>
      </c>
      <c r="AP4">
        <f>IFERROR([1]!s_est_mediannetprofit($A4,2026,$B$1)/[1]!s_est_mediannetprofit($A4,2026,$B$1-30)-1,"")</f>
        <v>0.74535583019933105</v>
      </c>
    </row>
    <row r="5" spans="1:42">
      <c r="A5" t="s">
        <v>44</v>
      </c>
      <c r="B5">
        <f>IFERROR([1]!s_stm07_is($A5,"W30028333","2011/12/31",1)/[1]!S_SHARE_TOTAL($A5,$B$1),"")</f>
        <v>0.10465331580972577</v>
      </c>
      <c r="C5">
        <f>IFERROR([1]!s_stm07_is($A5,"W30028333","2012/12/31",1)/[1]!S_SHARE_TOTAL($A5,$B$1),"")</f>
        <v>6.2213006031083588E-2</v>
      </c>
      <c r="D5">
        <f>IFERROR([1]!s_stm07_is($A5,"W30028333","2013/12/31",1)/[1]!S_SHARE_TOTAL($A5,$B$1),"")</f>
        <v>0.11336787128089236</v>
      </c>
      <c r="E5">
        <f>IFERROR([1]!s_stm07_is($A5,"W30028333","2014/12/31",1)/[1]!S_SHARE_TOTAL($A5,$B$1),"")</f>
        <v>0.1176036675770713</v>
      </c>
      <c r="F5">
        <f>IFERROR([1]!s_stm07_is($A5,"W30028333","2015/12/31",1)/[1]!S_SHARE_TOTAL($A5,$B$1),"")</f>
        <v>0.29097800149356745</v>
      </c>
      <c r="G5">
        <f>IFERROR([1]!s_stm07_is($A5,"W30028333","2016/12/31",1)/[1]!S_SHARE_TOTAL($A5,$B$1),"")</f>
        <v>9.048643127209495E-2</v>
      </c>
      <c r="H5">
        <f>IFERROR([1]!s_stm07_is($A5,"W30028333","2017/12/31",1)/[1]!S_SHARE_TOTAL($A5,$B$1),"")</f>
        <v>5.1645128724324349E-2</v>
      </c>
      <c r="I5">
        <f>IFERROR([1]!s_stm07_is($A5,"W30028333","2018/12/31",1)/[1]!S_SHARE_TOTAL($A5,$B$1),"")</f>
        <v>8.2885944140737466E-2</v>
      </c>
      <c r="J5">
        <f>IFERROR([1]!s_stm07_is($A5,"W30028333","2019/12/31",1)/[1]!S_SHARE_TOTAL($A5,$B$1),"")</f>
        <v>0.11675506591016772</v>
      </c>
      <c r="K5">
        <f>IFERROR([1]!s_stm07_is($A5,"W30028333","2020/12/31",1)/[1]!S_SHARE_TOTAL($A5,$B$1),"")</f>
        <v>0.25657484504198547</v>
      </c>
      <c r="L5">
        <f>IFERROR([1]!s_stm07_is($A5,"W30028333","2021/12/31",1)/[1]!S_SHARE_TOTAL($A5,$B$1),"")</f>
        <v>0.40151732380605343</v>
      </c>
      <c r="M5">
        <f>IFERROR([1]!s_stm07_is($A5,"W30028333","2022/12/31",1)/[1]!S_SHARE_TOTAL($A5,$B$1),"")</f>
        <v>0.4484235803174243</v>
      </c>
      <c r="N5">
        <f>IFERROR([1]!s_stm07_is($A5,"W30028333","2023/12/31",1)/[1]!S_SHARE_TOTAL($A5,$B$1),"")</f>
        <v>0.29329065131283127</v>
      </c>
      <c r="O5">
        <f>IFERROR([1]!s_stm07_is($A5,"W30028333","2024/12/31",1)/[1]!S_SHARE_TOTAL($A5,$B$1),"")</f>
        <v>6.6929387302693211E-2</v>
      </c>
      <c r="P5">
        <f>IFERROR([1]!s_stm07_is($A5,"W30028333","2025/12/31",1)/[1]!S_SHARE_TOTAL($A5,$B$1),"")</f>
        <v>7.8722327273069034E-2</v>
      </c>
      <c r="Q5">
        <f>IFERROR([1]!s_west_netprofit($A5,2026,$B$1,180)/[1]!S_SHARE_TOTAL($A5,$B$1),"")</f>
        <v>0</v>
      </c>
      <c r="R5">
        <f>IFERROR([1]!s_west_netprofit($A5,2027,$B$1,180)/[1]!S_SHARE_TOTAL($A5,$B$1),"")</f>
        <v>0</v>
      </c>
      <c r="S5">
        <f>IFERROR([1]!s_fa_dupont_roe($A5,"2011/12/31")/100,"")</f>
        <v>0.104952</v>
      </c>
      <c r="T5">
        <f>IFERROR([1]!s_fa_dupont_roe($A5,"2012/12/31")/100,"")</f>
        <v>5.6917000000000002E-2</v>
      </c>
      <c r="U5">
        <f>IFERROR([1]!s_fa_dupont_roe($A5,"2013/12/31")/100,"")</f>
        <v>9.446199999999999E-2</v>
      </c>
      <c r="V5">
        <f>IFERROR([1]!s_fa_dupont_roe($A5,"2014/12/31")/100,"")</f>
        <v>9.3629000000000004E-2</v>
      </c>
      <c r="W5">
        <f>IFERROR([1]!s_fa_dupont_roe($A5,"2015/12/31")/100,"")</f>
        <v>0.19465099999999999</v>
      </c>
      <c r="X5">
        <f>IFERROR([1]!s_fa_dupont_roe($A5,"2016/12/31")/100,"")</f>
        <v>5.2408999999999997E-2</v>
      </c>
      <c r="Y5">
        <f>IFERROR([1]!s_fa_dupont_roe($A5,"2017/12/31")/100,"")</f>
        <v>2.8125000000000001E-2</v>
      </c>
      <c r="Z5">
        <f>IFERROR([1]!s_fa_dupont_roe($A5,"2018/12/31")/100,"")</f>
        <v>4.1631999999999995E-2</v>
      </c>
      <c r="AA5">
        <f>IFERROR([1]!s_fa_dupont_roe($A5,"2019/12/31")/100,"")</f>
        <v>5.5736999999999995E-2</v>
      </c>
      <c r="AB5">
        <f>IFERROR([1]!s_fa_dupont_roe($A5,"2020/12/31")/100,"")</f>
        <v>0.106249</v>
      </c>
      <c r="AC5">
        <f>IFERROR([1]!s_fa_dupont_roe($A5,"2021/12/31")/100,"")</f>
        <v>0.13880000000000001</v>
      </c>
      <c r="AD5">
        <f>IFERROR([1]!s_fa_dupont_roe($A5,"2022/12/31")/100,"")</f>
        <v>0.13500299999999998</v>
      </c>
      <c r="AE5">
        <f>IFERROR([1]!s_fa_dupont_roe($A5,"2023/12/31")/100,"")</f>
        <v>7.9352000000000006E-2</v>
      </c>
      <c r="AF5">
        <f>IFERROR([1]!s_fa_dupont_roe($A5,"2024/12/31")/100,"")</f>
        <v>1.7396000000000002E-2</v>
      </c>
      <c r="AG5">
        <f>IFERROR([1]!s_fa_dupont_roe($A5,"2025/12/31")/100,"")</f>
        <v>2.0386000000000001E-2</v>
      </c>
      <c r="AH5">
        <f>IFERROR([1]!s_stm07_is($A5,"W30028333","2025/12/31",1),"")</f>
        <v>203041725.86000001</v>
      </c>
      <c r="AI5">
        <f>IFERROR([1]!s_stm07_bs($A5,"W38058048","2025/12/31",1),"")</f>
        <v>22865738322.970001</v>
      </c>
      <c r="AJ5">
        <f>IFERROR([1]!s_fa_netdebt($A5,"2025/12/31"),"")</f>
        <v>13843326937</v>
      </c>
      <c r="AK5">
        <f>IFERROR([1]!s_val_ev1($A5,"2025/12/31"),"")</f>
        <v>46195658577.059998</v>
      </c>
      <c r="AL5">
        <f>IFERROR([1]!s_fa_ebitda($A5,"2025/12/31"),"")</f>
        <v>3830888089.2800002</v>
      </c>
      <c r="AM5" t="str">
        <f>IFERROR([1]!s_west_netprofit($A5,2026,$B$1,180)/[1]!s_west_netprofit($A5,2026,$B$1-7,180)-1,"")</f>
        <v/>
      </c>
      <c r="AN5" t="str">
        <f>IFERROR([1]!s_west_netprofit($A5,2026,$B$1,180)/[1]!s_west_netprofit($A5,2026,$B$1-30,180)-1,"")</f>
        <v/>
      </c>
      <c r="AO5" t="str">
        <f>IFERROR([1]!s_est_mediannetprofit($A5,2026,$B$1)/[1]!s_est_mediannetprofit($A5,2026,$B$1-7)-1,"")</f>
        <v/>
      </c>
      <c r="AP5" t="str">
        <f>IFERROR([1]!s_est_mediannetprofit($A5,2026,$B$1)/[1]!s_est_mediannetprofit($A5,2026,$B$1-30)-1,"")</f>
        <v/>
      </c>
    </row>
    <row r="6" spans="1:42">
      <c r="A6" t="s">
        <v>45</v>
      </c>
      <c r="B6">
        <f>IFERROR([1]!s_stm07_is($A6,"W30028333","2011/12/31",1)/[1]!S_SHARE_TOTAL($A6,$B$1),"")</f>
        <v>0.38726089573708372</v>
      </c>
      <c r="C6">
        <f>IFERROR([1]!s_stm07_is($A6,"W30028333","2012/12/31",1)/[1]!S_SHARE_TOTAL($A6,$B$1),"")</f>
        <v>9.0303709279338937E-2</v>
      </c>
      <c r="D6">
        <f>IFERROR([1]!s_stm07_is($A6,"W30028333","2013/12/31",1)/[1]!S_SHARE_TOTAL($A6,$B$1),"")</f>
        <v>0.50483006874117142</v>
      </c>
      <c r="E6">
        <f>IFERROR([1]!s_stm07_is($A6,"W30028333","2014/12/31",1)/[1]!S_SHARE_TOTAL($A6,$B$1),"")</f>
        <v>0.26010226535071618</v>
      </c>
      <c r="F6">
        <f>IFERROR([1]!s_stm07_is($A6,"W30028333","2015/12/31",1)/[1]!S_SHARE_TOTAL($A6,$B$1),"")</f>
        <v>0.17507266075307024</v>
      </c>
      <c r="G6">
        <f>IFERROR([1]!s_stm07_is($A6,"W30028333","2016/12/31",1)/[1]!S_SHARE_TOTAL($A6,$B$1),"")</f>
        <v>0.26219548187835146</v>
      </c>
      <c r="H6">
        <f>IFERROR([1]!s_stm07_is($A6,"W30028333","2017/12/31",1)/[1]!S_SHARE_TOTAL($A6,$B$1),"")</f>
        <v>0.27128899695399378</v>
      </c>
      <c r="I6">
        <f>IFERROR([1]!s_stm07_is($A6,"W30028333","2018/12/31",1)/[1]!S_SHARE_TOTAL($A6,$B$1),"")</f>
        <v>0.148881044683945</v>
      </c>
      <c r="J6">
        <f>IFERROR([1]!s_stm07_is($A6,"W30028333","2019/12/31",1)/[1]!S_SHARE_TOTAL($A6,$B$1),"")</f>
        <v>0.17631431949624018</v>
      </c>
      <c r="K6">
        <f>IFERROR([1]!s_stm07_is($A6,"W30028333","2020/12/31",1)/[1]!S_SHARE_TOTAL($A6,$B$1),"")</f>
        <v>0.25614908168733236</v>
      </c>
      <c r="L6">
        <f>IFERROR([1]!s_stm07_is($A6,"W30028333","2021/12/31",1)/[1]!S_SHARE_TOTAL($A6,$B$1),"")</f>
        <v>0.50266063483403112</v>
      </c>
      <c r="M6">
        <f>IFERROR([1]!s_stm07_is($A6,"W30028333","2022/12/31",1)/[1]!S_SHARE_TOTAL($A6,$B$1),"")</f>
        <v>0.66958862244849482</v>
      </c>
      <c r="N6">
        <f>IFERROR([1]!s_stm07_is($A6,"W30028333","2023/12/31",1)/[1]!S_SHARE_TOTAL($A6,$B$1),"")</f>
        <v>0.54416809139148803</v>
      </c>
      <c r="O6">
        <f>IFERROR([1]!s_stm07_is($A6,"W30028333","2024/12/31",1)/[1]!S_SHARE_TOTAL($A6,$B$1),"")</f>
        <v>8.7682843957344353E-2</v>
      </c>
      <c r="P6">
        <f>IFERROR([1]!s_stm07_is($A6,"W30028333","2025/12/31",1)/[1]!S_SHARE_TOTAL($A6,$B$1),"")</f>
        <v>4.1304709696825218E-2</v>
      </c>
      <c r="Q6">
        <f>IFERROR([1]!s_west_netprofit($A6,2026,$B$1,180)/[1]!S_SHARE_TOTAL($A6,$B$1),"")</f>
        <v>0.15941001539489569</v>
      </c>
      <c r="R6">
        <f>IFERROR([1]!s_west_netprofit($A6,2027,$B$1,180)/[1]!S_SHARE_TOTAL($A6,$B$1),"")</f>
        <v>0.3132324632398672</v>
      </c>
      <c r="S6">
        <f>IFERROR([1]!s_fa_dupont_roe($A6,"2011/12/31")/100,"")</f>
        <v>0.177231</v>
      </c>
      <c r="T6">
        <f>IFERROR([1]!s_fa_dupont_roe($A6,"2012/12/31")/100,"")</f>
        <v>4.0029000000000002E-2</v>
      </c>
      <c r="U6">
        <f>IFERROR([1]!s_fa_dupont_roe($A6,"2013/12/31")/100,"")</f>
        <v>0.20666299999999999</v>
      </c>
      <c r="V6">
        <f>IFERROR([1]!s_fa_dupont_roe($A6,"2014/12/31")/100,"")</f>
        <v>9.7337000000000007E-2</v>
      </c>
      <c r="W6">
        <f>IFERROR([1]!s_fa_dupont_roe($A6,"2015/12/31")/100,"")</f>
        <v>6.7178000000000002E-2</v>
      </c>
      <c r="X6">
        <f>IFERROR([1]!s_fa_dupont_roe($A6,"2016/12/31")/100,"")</f>
        <v>0.10323299999999999</v>
      </c>
      <c r="Y6">
        <f>IFERROR([1]!s_fa_dupont_roe($A6,"2017/12/31")/100,"")</f>
        <v>0.101477</v>
      </c>
      <c r="Z6">
        <f>IFERROR([1]!s_fa_dupont_roe($A6,"2018/12/31")/100,"")</f>
        <v>5.1586E-2</v>
      </c>
      <c r="AA6">
        <f>IFERROR([1]!s_fa_dupont_roe($A6,"2019/12/31")/100,"")</f>
        <v>5.7685000000000007E-2</v>
      </c>
      <c r="AB6">
        <f>IFERROR([1]!s_fa_dupont_roe($A6,"2020/12/31")/100,"")</f>
        <v>7.9085000000000003E-2</v>
      </c>
      <c r="AC6">
        <f>IFERROR([1]!s_fa_dupont_roe($A6,"2021/12/31")/100,"")</f>
        <v>0.14132600000000001</v>
      </c>
      <c r="AD6">
        <f>IFERROR([1]!s_fa_dupont_roe($A6,"2022/12/31")/100,"")</f>
        <v>0.16777799999999998</v>
      </c>
      <c r="AE6">
        <f>IFERROR([1]!s_fa_dupont_roe($A6,"2023/12/31")/100,"")</f>
        <v>0.12306800000000001</v>
      </c>
      <c r="AF6">
        <f>IFERROR([1]!s_fa_dupont_roe($A6,"2024/12/31")/100,"")</f>
        <v>1.9341000000000001E-2</v>
      </c>
      <c r="AG6">
        <f>IFERROR([1]!s_fa_dupont_roe($A6,"2025/12/31")/100,"")</f>
        <v>9.4199999999999996E-3</v>
      </c>
      <c r="AH6">
        <f>IFERROR([1]!s_stm07_is($A6,"W30028333","2025/12/31",1),"")</f>
        <v>125668291</v>
      </c>
      <c r="AI6">
        <f>IFERROR([1]!s_stm07_bs($A6,"W38058048","2025/12/31",1),"")</f>
        <v>13554687582</v>
      </c>
      <c r="AJ6">
        <f>IFERROR([1]!s_fa_netdebt($A6,"2025/12/31"),"")</f>
        <v>6804421272</v>
      </c>
      <c r="AK6">
        <f>IFERROR([1]!s_val_ev1($A6,"2025/12/31"),"")</f>
        <v>20348484908.468201</v>
      </c>
      <c r="AL6">
        <f>IFERROR([1]!s_fa_ebitda($A6,"2025/12/31"),"")</f>
        <v>1686957990</v>
      </c>
      <c r="AM6">
        <f>IFERROR([1]!s_west_netprofit($A6,2026,$B$1,180)/[1]!s_west_netprofit($A6,2026,$B$1-7,180)-1,"")</f>
        <v>0</v>
      </c>
      <c r="AN6" t="str">
        <f>IFERROR([1]!s_west_netprofit($A6,2026,$B$1,180)/[1]!s_west_netprofit($A6,2026,$B$1-30,180)-1,"")</f>
        <v/>
      </c>
      <c r="AO6">
        <f>IFERROR([1]!s_est_mediannetprofit($A6,2026,$B$1)/[1]!s_est_mediannetprofit($A6,2026,$B$1-7)-1,"")</f>
        <v>0</v>
      </c>
      <c r="AP6" t="str">
        <f>IFERROR([1]!s_est_mediannetprofit($A6,2026,$B$1)/[1]!s_est_mediannetprofit($A6,2026,$B$1-30)-1,"")</f>
        <v/>
      </c>
    </row>
    <row r="7" spans="1:42">
      <c r="A7" t="s">
        <v>46</v>
      </c>
      <c r="B7">
        <f>IFERROR([1]!s_stm07_is($A7,"W30028333","2011/12/31",1)/[1]!S_SHARE_TOTAL($A7,$B$1),"")</f>
        <v>6.0564165354372755E-3</v>
      </c>
      <c r="C7">
        <f>IFERROR([1]!s_stm07_is($A7,"W30028333","2012/12/31",1)/[1]!S_SHARE_TOTAL($A7,$B$1),"")</f>
        <v>6.4665675970723924E-2</v>
      </c>
      <c r="D7">
        <f>IFERROR([1]!s_stm07_is($A7,"W30028333","2013/12/31",1)/[1]!S_SHARE_TOTAL($A7,$B$1),"")</f>
        <v>3.7883620582073757E-2</v>
      </c>
      <c r="E7">
        <f>IFERROR([1]!s_stm07_is($A7,"W30028333","2014/12/31",1)/[1]!S_SHARE_TOTAL($A7,$B$1),"")</f>
        <v>1.1560445013511058E-2</v>
      </c>
      <c r="F7">
        <f>IFERROR([1]!s_stm07_is($A7,"W30028333","2015/12/31",1)/[1]!S_SHARE_TOTAL($A7,$B$1),"")</f>
        <v>-3.0590100370153191E-2</v>
      </c>
      <c r="G7">
        <f>IFERROR([1]!s_stm07_is($A7,"W30028333","2016/12/31",1)/[1]!S_SHARE_TOTAL($A7,$B$1),"")</f>
        <v>8.3833148343764249E-2</v>
      </c>
      <c r="H7">
        <f>IFERROR([1]!s_stm07_is($A7,"W30028333","2017/12/31",1)/[1]!S_SHARE_TOTAL($A7,$B$1),"")</f>
        <v>-4.693490810130134E-2</v>
      </c>
      <c r="I7">
        <f>IFERROR([1]!s_stm07_is($A7,"W30028333","2018/12/31",1)/[1]!S_SHARE_TOTAL($A7,$B$1),"")</f>
        <v>0.26752416585080874</v>
      </c>
      <c r="J7">
        <f>IFERROR([1]!s_stm07_is($A7,"W30028333","2019/12/31",1)/[1]!S_SHARE_TOTAL($A7,$B$1),"")</f>
        <v>0.31539322398896441</v>
      </c>
      <c r="K7">
        <f>IFERROR([1]!s_stm07_is($A7,"W30028333","2020/12/31",1)/[1]!S_SHARE_TOTAL($A7,$B$1),"")</f>
        <v>0.35147591723038091</v>
      </c>
      <c r="L7">
        <f>IFERROR([1]!s_stm07_is($A7,"W30028333","2021/12/31",1)/[1]!S_SHARE_TOTAL($A7,$B$1),"")</f>
        <v>0.3719801408261304</v>
      </c>
      <c r="M7">
        <f>IFERROR([1]!s_stm07_is($A7,"W30028333","2022/12/31",1)/[1]!S_SHARE_TOTAL($A7,$B$1),"")</f>
        <v>0.36493015706919102</v>
      </c>
      <c r="N7">
        <f>IFERROR([1]!s_stm07_is($A7,"W30028333","2023/12/31",1)/[1]!S_SHARE_TOTAL($A7,$B$1),"")</f>
        <v>0.30179097122872045</v>
      </c>
      <c r="O7">
        <f>IFERROR([1]!s_stm07_is($A7,"W30028333","2024/12/31",1)/[1]!S_SHARE_TOTAL($A7,$B$1),"")</f>
        <v>0.28225564241178513</v>
      </c>
      <c r="P7">
        <f>IFERROR([1]!s_stm07_is($A7,"W30028333","2025/12/31",1)/[1]!S_SHARE_TOTAL($A7,$B$1),"")</f>
        <v>0.21102676480037633</v>
      </c>
      <c r="Q7">
        <f>IFERROR([1]!s_west_netprofit($A7,2026,$B$1,180)/[1]!S_SHARE_TOTAL($A7,$B$1),"")</f>
        <v>0</v>
      </c>
      <c r="R7">
        <f>IFERROR([1]!s_west_netprofit($A7,2027,$B$1,180)/[1]!S_SHARE_TOTAL($A7,$B$1),"")</f>
        <v>0</v>
      </c>
      <c r="S7">
        <f>IFERROR([1]!s_fa_dupont_roe($A7,"2011/12/31")/100,"")</f>
        <v>1.149E-2</v>
      </c>
      <c r="T7">
        <f>IFERROR([1]!s_fa_dupont_roe($A7,"2012/12/31")/100,"")</f>
        <v>8.0395000000000008E-2</v>
      </c>
      <c r="U7">
        <f>IFERROR([1]!s_fa_dupont_roe($A7,"2013/12/31")/100,"")</f>
        <v>4.5370000000000001E-2</v>
      </c>
      <c r="V7">
        <f>IFERROR([1]!s_fa_dupont_roe($A7,"2014/12/31")/100,"")</f>
        <v>1.3796999999999999E-2</v>
      </c>
      <c r="W7">
        <f>IFERROR([1]!s_fa_dupont_roe($A7,"2015/12/31")/100,"")</f>
        <v>-3.6985000000000004E-2</v>
      </c>
      <c r="X7">
        <f>IFERROR([1]!s_fa_dupont_roe($A7,"2016/12/31")/100,"")</f>
        <v>9.8222000000000004E-2</v>
      </c>
      <c r="Y7">
        <f>IFERROR([1]!s_fa_dupont_roe($A7,"2017/12/31")/100,"")</f>
        <v>-5.4676999999999996E-2</v>
      </c>
      <c r="Z7">
        <f>IFERROR([1]!s_fa_dupont_roe($A7,"2018/12/31")/100,"")</f>
        <v>0.12045500000000001</v>
      </c>
      <c r="AA7">
        <f>IFERROR([1]!s_fa_dupont_roe($A7,"2019/12/31")/100,"")</f>
        <v>8.4602000000000011E-2</v>
      </c>
      <c r="AB7">
        <f>IFERROR([1]!s_fa_dupont_roe($A7,"2020/12/31")/100,"")</f>
        <v>8.9859000000000008E-2</v>
      </c>
      <c r="AC7">
        <f>IFERROR([1]!s_fa_dupont_roe($A7,"2021/12/31")/100,"")</f>
        <v>9.2940999999999996E-2</v>
      </c>
      <c r="AD7">
        <f>IFERROR([1]!s_fa_dupont_roe($A7,"2022/12/31")/100,"")</f>
        <v>8.9551999999999993E-2</v>
      </c>
      <c r="AE7">
        <f>IFERROR([1]!s_fa_dupont_roe($A7,"2023/12/31")/100,"")</f>
        <v>7.2558999999999998E-2</v>
      </c>
      <c r="AF7">
        <f>IFERROR([1]!s_fa_dupont_roe($A7,"2024/12/31")/100,"")</f>
        <v>6.6769999999999996E-2</v>
      </c>
      <c r="AG7">
        <f>IFERROR([1]!s_fa_dupont_roe($A7,"2025/12/31")/100,"")</f>
        <v>4.9092999999999998E-2</v>
      </c>
      <c r="AH7">
        <f>IFERROR([1]!s_stm07_is($A7,"W30028333","2025/12/31",1),"")</f>
        <v>243215785.97</v>
      </c>
      <c r="AI7">
        <f>IFERROR([1]!s_stm07_bs($A7,"W38058048","2025/12/31",1),"")</f>
        <v>4990496270.0799999</v>
      </c>
      <c r="AJ7">
        <f>IFERROR([1]!s_fa_netdebt($A7,"2025/12/31"),"")</f>
        <v>1137401513.6600001</v>
      </c>
      <c r="AK7">
        <f>IFERROR([1]!s_val_ev1($A7,"2025/12/31"),"")</f>
        <v>9024262295.5551491</v>
      </c>
      <c r="AL7">
        <f>IFERROR([1]!s_fa_ebitda($A7,"2025/12/31"),"")</f>
        <v>673916067.76999998</v>
      </c>
      <c r="AM7" t="str">
        <f>IFERROR([1]!s_west_netprofit($A7,2026,$B$1,180)/[1]!s_west_netprofit($A7,2026,$B$1-7,180)-1,"")</f>
        <v/>
      </c>
      <c r="AN7" t="str">
        <f>IFERROR([1]!s_west_netprofit($A7,2026,$B$1,180)/[1]!s_west_netprofit($A7,2026,$B$1-30,180)-1,"")</f>
        <v/>
      </c>
      <c r="AO7" t="str">
        <f>IFERROR([1]!s_est_mediannetprofit($A7,2026,$B$1)/[1]!s_est_mediannetprofit($A7,2026,$B$1-7)-1,"")</f>
        <v/>
      </c>
      <c r="AP7" t="str">
        <f>IFERROR([1]!s_est_mediannetprofit($A7,2026,$B$1)/[1]!s_est_mediannetprofit($A7,2026,$B$1-30)-1,"")</f>
        <v/>
      </c>
    </row>
    <row r="8" spans="1:42">
      <c r="A8" t="s">
        <v>47</v>
      </c>
      <c r="B8">
        <f>IFERROR([1]!s_stm07_is($A8,"W30028333","2011/12/31",1)/[1]!S_SHARE_TOTAL($A8,$B$1),"")</f>
        <v>0.15976203900470656</v>
      </c>
      <c r="C8">
        <f>IFERROR([1]!s_stm07_is($A8,"W30028333","2012/12/31",1)/[1]!S_SHARE_TOTAL($A8,$B$1),"")</f>
        <v>5.9431262583510155E-2</v>
      </c>
      <c r="D8">
        <f>IFERROR([1]!s_stm07_is($A8,"W30028333","2013/12/31",1)/[1]!S_SHARE_TOTAL($A8,$B$1),"")</f>
        <v>0.14605553916209352</v>
      </c>
      <c r="E8">
        <f>IFERROR([1]!s_stm07_is($A8,"W30028333","2014/12/31",1)/[1]!S_SHARE_TOTAL($A8,$B$1),"")</f>
        <v>0.11159208699423577</v>
      </c>
      <c r="F8">
        <f>IFERROR([1]!s_stm07_is($A8,"W30028333","2015/12/31",1)/[1]!S_SHARE_TOTAL($A8,$B$1),"")</f>
        <v>0.11475793951133925</v>
      </c>
      <c r="G8">
        <f>IFERROR([1]!s_stm07_is($A8,"W30028333","2016/12/31",1)/[1]!S_SHARE_TOTAL($A8,$B$1),"")</f>
        <v>0.13620483864998778</v>
      </c>
      <c r="H8">
        <f>IFERROR([1]!s_stm07_is($A8,"W30028333","2017/12/31",1)/[1]!S_SHARE_TOTAL($A8,$B$1),"")</f>
        <v>0.34384326129849763</v>
      </c>
      <c r="I8">
        <f>IFERROR([1]!s_stm07_is($A8,"W30028333","2018/12/31",1)/[1]!S_SHARE_TOTAL($A8,$B$1),"")</f>
        <v>0.33670993449558784</v>
      </c>
      <c r="J8">
        <f>IFERROR([1]!s_stm07_is($A8,"W30028333","2019/12/31",1)/[1]!S_SHARE_TOTAL($A8,$B$1),"")</f>
        <v>0.22378663731156392</v>
      </c>
      <c r="K8">
        <f>IFERROR([1]!s_stm07_is($A8,"W30028333","2020/12/31",1)/[1]!S_SHARE_TOTAL($A8,$B$1),"")</f>
        <v>0.54446266364494522</v>
      </c>
      <c r="L8">
        <f>IFERROR([1]!s_stm07_is($A8,"W30028333","2021/12/31",1)/[1]!S_SHARE_TOTAL($A8,$B$1),"")</f>
        <v>0.49254123121422849</v>
      </c>
      <c r="M8">
        <f>IFERROR([1]!s_stm07_is($A8,"W30028333","2022/12/31",1)/[1]!S_SHARE_TOTAL($A8,$B$1),"")</f>
        <v>0.41863957632419663</v>
      </c>
      <c r="N8">
        <f>IFERROR([1]!s_stm07_is($A8,"W30028333","2023/12/31",1)/[1]!S_SHARE_TOTAL($A8,$B$1),"")</f>
        <v>0.40945974205432706</v>
      </c>
      <c r="O8">
        <f>IFERROR([1]!s_stm07_is($A8,"W30028333","2024/12/31",1)/[1]!S_SHARE_TOTAL($A8,$B$1),"")</f>
        <v>0.59096854255061726</v>
      </c>
      <c r="P8">
        <f>IFERROR([1]!s_stm07_is($A8,"W30028333","2025/12/31",1)/[1]!S_SHARE_TOTAL($A8,$B$1),"")</f>
        <v>0.7213992173134337</v>
      </c>
      <c r="Q8">
        <f>IFERROR([1]!s_west_netprofit($A8,2026,$B$1,180)/[1]!S_SHARE_TOTAL($A8,$B$1),"")</f>
        <v>0</v>
      </c>
      <c r="R8">
        <f>IFERROR([1]!s_west_netprofit($A8,2027,$B$1,180)/[1]!S_SHARE_TOTAL($A8,$B$1),"")</f>
        <v>0</v>
      </c>
      <c r="S8">
        <f>IFERROR([1]!s_fa_dupont_roe($A8,"2011/12/31")/100,"")</f>
        <v>6.1037999999999995E-2</v>
      </c>
      <c r="T8">
        <f>IFERROR([1]!s_fa_dupont_roe($A8,"2012/12/31")/100,"")</f>
        <v>2.3283000000000002E-2</v>
      </c>
      <c r="U8">
        <f>IFERROR([1]!s_fa_dupont_roe($A8,"2013/12/31")/100,"")</f>
        <v>5.2073000000000001E-2</v>
      </c>
      <c r="V8">
        <f>IFERROR([1]!s_fa_dupont_roe($A8,"2014/12/31")/100,"")</f>
        <v>3.5820999999999999E-2</v>
      </c>
      <c r="W8">
        <f>IFERROR([1]!s_fa_dupont_roe($A8,"2015/12/31")/100,"")</f>
        <v>3.5562999999999997E-2</v>
      </c>
      <c r="X8">
        <f>IFERROR([1]!s_fa_dupont_roe($A8,"2016/12/31")/100,"")</f>
        <v>4.0989000000000005E-2</v>
      </c>
      <c r="Y8">
        <f>IFERROR([1]!s_fa_dupont_roe($A8,"2017/12/31")/100,"")</f>
        <v>9.7398000000000012E-2</v>
      </c>
      <c r="Z8">
        <f>IFERROR([1]!s_fa_dupont_roe($A8,"2018/12/31")/100,"")</f>
        <v>8.7307999999999997E-2</v>
      </c>
      <c r="AA8">
        <f>IFERROR([1]!s_fa_dupont_roe($A8,"2019/12/31")/100,"")</f>
        <v>5.3343999999999996E-2</v>
      </c>
      <c r="AB8">
        <f>IFERROR([1]!s_fa_dupont_roe($A8,"2020/12/31")/100,"")</f>
        <v>0.118163</v>
      </c>
      <c r="AC8">
        <f>IFERROR([1]!s_fa_dupont_roe($A8,"2021/12/31")/100,"")</f>
        <v>8.8963E-2</v>
      </c>
      <c r="AD8">
        <f>IFERROR([1]!s_fa_dupont_roe($A8,"2022/12/31")/100,"")</f>
        <v>6.5363000000000004E-2</v>
      </c>
      <c r="AE8">
        <f>IFERROR([1]!s_fa_dupont_roe($A8,"2023/12/31")/100,"")</f>
        <v>6.0579999999999995E-2</v>
      </c>
      <c r="AF8">
        <f>IFERROR([1]!s_fa_dupont_roe($A8,"2024/12/31")/100,"")</f>
        <v>8.1470000000000001E-2</v>
      </c>
      <c r="AG8">
        <f>IFERROR([1]!s_fa_dupont_roe($A8,"2025/12/31")/100,"")</f>
        <v>9.0951000000000004E-2</v>
      </c>
      <c r="AH8">
        <f>IFERROR([1]!s_stm07_is($A8,"W30028333","2025/12/31",1),"")</f>
        <v>1135679007.05</v>
      </c>
      <c r="AI8">
        <f>IFERROR([1]!s_stm07_bs($A8,"W38058048","2025/12/31",1),"")</f>
        <v>16288289461.1</v>
      </c>
      <c r="AJ8">
        <f>IFERROR([1]!s_fa_netdebt($A8,"2025/12/31"),"")</f>
        <v>-1281979521.0799999</v>
      </c>
      <c r="AK8">
        <f>IFERROR([1]!s_val_ev1($A8,"2025/12/31"),"")</f>
        <v>45329918242.529999</v>
      </c>
      <c r="AL8">
        <f>IFERROR([1]!s_fa_ebitda($A8,"2025/12/31"),"")</f>
        <v>2538246155.1399999</v>
      </c>
      <c r="AM8" t="str">
        <f>IFERROR([1]!s_west_netprofit($A8,2026,$B$1,180)/[1]!s_west_netprofit($A8,2026,$B$1-7,180)-1,"")</f>
        <v/>
      </c>
      <c r="AN8" t="str">
        <f>IFERROR([1]!s_west_netprofit($A8,2026,$B$1,180)/[1]!s_west_netprofit($A8,2026,$B$1-30,180)-1,"")</f>
        <v/>
      </c>
      <c r="AO8" t="str">
        <f>IFERROR([1]!s_est_mediannetprofit($A8,2026,$B$1)/[1]!s_est_mediannetprofit($A8,2026,$B$1-7)-1,"")</f>
        <v/>
      </c>
      <c r="AP8" t="str">
        <f>IFERROR([1]!s_est_mediannetprofit($A8,2026,$B$1)/[1]!s_est_mediannetprofit($A8,2026,$B$1-30)-1,"")</f>
        <v/>
      </c>
    </row>
    <row r="9" spans="1:42">
      <c r="A9" t="s">
        <v>48</v>
      </c>
      <c r="B9">
        <f>IFERROR([1]!s_stm07_is($A9,"W30028333","2011/12/31",1)/[1]!S_SHARE_TOTAL($A9,$B$1),"")</f>
        <v>0.23639242639072344</v>
      </c>
      <c r="C9">
        <f>IFERROR([1]!s_stm07_is($A9,"W30028333","2012/12/31",1)/[1]!S_SHARE_TOTAL($A9,$B$1),"")</f>
        <v>0.20280842902429863</v>
      </c>
      <c r="D9">
        <f>IFERROR([1]!s_stm07_is($A9,"W30028333","2013/12/31",1)/[1]!S_SHARE_TOTAL($A9,$B$1),"")</f>
        <v>0.30541681852759872</v>
      </c>
      <c r="E9">
        <f>IFERROR([1]!s_stm07_is($A9,"W30028333","2014/12/31",1)/[1]!S_SHARE_TOTAL($A9,$B$1),"")</f>
        <v>0.42755660872973528</v>
      </c>
      <c r="F9">
        <f>IFERROR([1]!s_stm07_is($A9,"W30028333","2015/12/31",1)/[1]!S_SHARE_TOTAL($A9,$B$1),"")</f>
        <v>0.37633757749151459</v>
      </c>
      <c r="G9">
        <f>IFERROR([1]!s_stm07_is($A9,"W30028333","2016/12/31",1)/[1]!S_SHARE_TOTAL($A9,$B$1),"")</f>
        <v>0.28315322062619852</v>
      </c>
      <c r="H9">
        <f>IFERROR([1]!s_stm07_is($A9,"W30028333","2017/12/31",1)/[1]!S_SHARE_TOTAL($A9,$B$1),"")</f>
        <v>0.1575103682294012</v>
      </c>
      <c r="I9">
        <f>IFERROR([1]!s_stm07_is($A9,"W30028333","2018/12/31",1)/[1]!S_SHARE_TOTAL($A9,$B$1),"")</f>
        <v>0.14517977924767603</v>
      </c>
      <c r="J9">
        <f>IFERROR([1]!s_stm07_is($A9,"W30028333","2019/12/31",1)/[1]!S_SHARE_TOTAL($A9,$B$1),"")</f>
        <v>0.35759456767007619</v>
      </c>
      <c r="K9">
        <f>IFERROR([1]!s_stm07_is($A9,"W30028333","2020/12/31",1)/[1]!S_SHARE_TOTAL($A9,$B$1),"")</f>
        <v>0.83744647010346085</v>
      </c>
      <c r="L9">
        <f>IFERROR([1]!s_stm07_is($A9,"W30028333","2021/12/31",1)/[1]!S_SHARE_TOTAL($A9,$B$1),"")</f>
        <v>0.44741286111348455</v>
      </c>
      <c r="M9">
        <f>IFERROR([1]!s_stm07_is($A9,"W30028333","2022/12/31",1)/[1]!S_SHARE_TOTAL($A9,$B$1),"")</f>
        <v>0.4621467766486097</v>
      </c>
      <c r="N9">
        <f>IFERROR([1]!s_stm07_is($A9,"W30028333","2023/12/31",1)/[1]!S_SHARE_TOTAL($A9,$B$1),"")</f>
        <v>0.43005411057839388</v>
      </c>
      <c r="O9">
        <f>IFERROR([1]!s_stm07_is($A9,"W30028333","2024/12/31",1)/[1]!S_SHARE_TOTAL($A9,$B$1),"")</f>
        <v>0.42148084218119408</v>
      </c>
      <c r="P9">
        <f>IFERROR([1]!s_stm07_is($A9,"W30028333","2025/12/31",1)/[1]!S_SHARE_TOTAL($A9,$B$1),"")</f>
        <v>0.44212101187377217</v>
      </c>
      <c r="Q9">
        <f>IFERROR([1]!s_west_netprofit($A9,2026,$B$1,180)/[1]!S_SHARE_TOTAL($A9,$B$1),"")</f>
        <v>0</v>
      </c>
      <c r="R9">
        <f>IFERROR([1]!s_west_netprofit($A9,2027,$B$1,180)/[1]!S_SHARE_TOTAL($A9,$B$1),"")</f>
        <v>0</v>
      </c>
      <c r="S9">
        <f>IFERROR([1]!s_fa_dupont_roe($A9,"2011/12/31")/100,"")</f>
        <v>7.9528000000000001E-2</v>
      </c>
      <c r="T9">
        <f>IFERROR([1]!s_fa_dupont_roe($A9,"2012/12/31")/100,"")</f>
        <v>6.5031000000000005E-2</v>
      </c>
      <c r="U9">
        <f>IFERROR([1]!s_fa_dupont_roe($A9,"2013/12/31")/100,"")</f>
        <v>9.2295000000000002E-2</v>
      </c>
      <c r="V9">
        <f>IFERROR([1]!s_fa_dupont_roe($A9,"2014/12/31")/100,"")</f>
        <v>0.11955</v>
      </c>
      <c r="W9">
        <f>IFERROR([1]!s_fa_dupont_roe($A9,"2015/12/31")/100,"")</f>
        <v>9.0830000000000008E-2</v>
      </c>
      <c r="X9">
        <f>IFERROR([1]!s_fa_dupont_roe($A9,"2016/12/31")/100,"")</f>
        <v>6.2191999999999997E-2</v>
      </c>
      <c r="Y9">
        <f>IFERROR([1]!s_fa_dupont_roe($A9,"2017/12/31")/100,"")</f>
        <v>3.4894000000000001E-2</v>
      </c>
      <c r="Z9">
        <f>IFERROR([1]!s_fa_dupont_roe($A9,"2018/12/31")/100,"")</f>
        <v>3.0415999999999999E-2</v>
      </c>
      <c r="AA9">
        <f>IFERROR([1]!s_fa_dupont_roe($A9,"2019/12/31")/100,"")</f>
        <v>6.2820000000000001E-2</v>
      </c>
      <c r="AB9">
        <f>IFERROR([1]!s_fa_dupont_roe($A9,"2020/12/31")/100,"")</f>
        <v>0.11709199999999999</v>
      </c>
      <c r="AC9">
        <f>IFERROR([1]!s_fa_dupont_roe($A9,"2021/12/31")/100,"")</f>
        <v>5.1121999999999994E-2</v>
      </c>
      <c r="AD9">
        <f>IFERROR([1]!s_fa_dupont_roe($A9,"2022/12/31")/100,"")</f>
        <v>4.8055E-2</v>
      </c>
      <c r="AE9">
        <f>IFERROR([1]!s_fa_dupont_roe($A9,"2023/12/31")/100,"")</f>
        <v>4.4039999999999996E-2</v>
      </c>
      <c r="AF9">
        <f>IFERROR([1]!s_fa_dupont_roe($A9,"2024/12/31")/100,"")</f>
        <v>4.2154999999999998E-2</v>
      </c>
      <c r="AG9">
        <f>IFERROR([1]!s_fa_dupont_roe($A9,"2025/12/31")/100,"")</f>
        <v>4.2601000000000007E-2</v>
      </c>
      <c r="AH9">
        <f>IFERROR([1]!s_stm07_is($A9,"W30028333","2025/12/31",1),"")</f>
        <v>2103342043.54</v>
      </c>
      <c r="AI9">
        <f>IFERROR([1]!s_stm07_bs($A9,"W38058048","2025/12/31",1),"")</f>
        <v>65353600384.370003</v>
      </c>
      <c r="AJ9">
        <f>IFERROR([1]!s_fa_netdebt($A9,"2025/12/31"),"")</f>
        <v>66087296312.239998</v>
      </c>
      <c r="AK9">
        <f>IFERROR([1]!s_val_ev1($A9,"2025/12/31"),"")</f>
        <v>105726454674.96001</v>
      </c>
      <c r="AL9">
        <f>IFERROR([1]!s_fa_ebitda($A9,"2025/12/31"),"")</f>
        <v>12084047102.629999</v>
      </c>
      <c r="AM9" t="str">
        <f>IFERROR([1]!s_west_netprofit($A9,2026,$B$1,180)/[1]!s_west_netprofit($A9,2026,$B$1-7,180)-1,"")</f>
        <v/>
      </c>
      <c r="AN9" t="str">
        <f>IFERROR([1]!s_west_netprofit($A9,2026,$B$1,180)/[1]!s_west_netprofit($A9,2026,$B$1-30,180)-1,"")</f>
        <v/>
      </c>
      <c r="AO9" t="str">
        <f>IFERROR([1]!s_est_mediannetprofit($A9,2026,$B$1)/[1]!s_est_mediannetprofit($A9,2026,$B$1-7)-1,"")</f>
        <v/>
      </c>
      <c r="AP9" t="str">
        <f>IFERROR([1]!s_est_mediannetprofit($A9,2026,$B$1)/[1]!s_est_mediannetprofit($A9,2026,$B$1-30)-1,"")</f>
        <v/>
      </c>
    </row>
    <row r="10" spans="1:42">
      <c r="A10" t="s">
        <v>49</v>
      </c>
      <c r="B10">
        <f>IFERROR([1]!s_stm07_is($A10,"W30028333","2011/12/31",1)/[1]!S_SHARE_TOTAL($A10,$B$1),"")</f>
        <v>0.59347505524497723</v>
      </c>
      <c r="C10">
        <f>IFERROR([1]!s_stm07_is($A10,"W30028333","2012/12/31",1)/[1]!S_SHARE_TOTAL($A10,$B$1),"")</f>
        <v>0.85487306117843254</v>
      </c>
      <c r="D10">
        <f>IFERROR([1]!s_stm07_is($A10,"W30028333","2013/12/31",1)/[1]!S_SHARE_TOTAL($A10,$B$1),"")</f>
        <v>0.93517940724117699</v>
      </c>
      <c r="E10">
        <f>IFERROR([1]!s_stm07_is($A10,"W30028333","2014/12/31",1)/[1]!S_SHARE_TOTAL($A10,$B$1),"")</f>
        <v>1.172364567944316</v>
      </c>
      <c r="F10">
        <f>IFERROR([1]!s_stm07_is($A10,"W30028333","2015/12/31",1)/[1]!S_SHARE_TOTAL($A10,$B$1),"")</f>
        <v>1.3678764488128312</v>
      </c>
      <c r="G10">
        <f>IFERROR([1]!s_stm07_is($A10,"W30028333","2016/12/31",1)/[1]!S_SHARE_TOTAL($A10,$B$1),"")</f>
        <v>2.1320092623598086</v>
      </c>
      <c r="H10">
        <f>IFERROR([1]!s_stm07_is($A10,"W30028333","2017/12/31",1)/[1]!S_SHARE_TOTAL($A10,$B$1),"")</f>
        <v>1.9005718726940533</v>
      </c>
      <c r="I10">
        <f>IFERROR([1]!s_stm07_is($A10,"W30028333","2018/12/31",1)/[1]!S_SHARE_TOTAL($A10,$B$1),"")</f>
        <v>2.1753834112376405</v>
      </c>
      <c r="J10">
        <f>IFERROR([1]!s_stm07_is($A10,"W30028333","2019/12/31",1)/[1]!S_SHARE_TOTAL($A10,$B$1),"")</f>
        <v>2.2841698761670597</v>
      </c>
      <c r="K10">
        <f>IFERROR([1]!s_stm07_is($A10,"W30028333","2020/12/31",1)/[1]!S_SHARE_TOTAL($A10,$B$1),"")</f>
        <v>2.5188296053113661</v>
      </c>
      <c r="L10">
        <f>IFERROR([1]!s_stm07_is($A10,"W30028333","2021/12/31",1)/[1]!S_SHARE_TOTAL($A10,$B$1),"")</f>
        <v>2.4012066287443328</v>
      </c>
      <c r="M10">
        <f>IFERROR([1]!s_stm07_is($A10,"W30028333","2022/12/31",1)/[1]!S_SHARE_TOTAL($A10,$B$1),"")</f>
        <v>2.6712197974829097</v>
      </c>
      <c r="N10">
        <f>IFERROR([1]!s_stm07_is($A10,"W30028333","2023/12/31",1)/[1]!S_SHARE_TOTAL($A10,$B$1),"")</f>
        <v>2.8734389231719617</v>
      </c>
      <c r="O10">
        <f>IFERROR([1]!s_stm07_is($A10,"W30028333","2024/12/31",1)/[1]!S_SHARE_TOTAL($A10,$B$1),"")</f>
        <v>1.154390521991016</v>
      </c>
      <c r="P10">
        <f>IFERROR([1]!s_stm07_is($A10,"W30028333","2025/12/31",1)/[1]!S_SHARE_TOTAL($A10,$B$1),"")</f>
        <v>2.0409595962486162</v>
      </c>
      <c r="Q10">
        <f>IFERROR([1]!s_west_netprofit($A10,2026,$B$1,180)/[1]!S_SHARE_TOTAL($A10,$B$1),"")</f>
        <v>2.2083491235652932</v>
      </c>
      <c r="R10">
        <f>IFERROR([1]!s_west_netprofit($A10,2027,$B$1,180)/[1]!S_SHARE_TOTAL($A10,$B$1),"")</f>
        <v>2.3292963456993907</v>
      </c>
      <c r="S10">
        <f>IFERROR([1]!s_fa_dupont_roe($A10,"2011/12/31")/100,"")</f>
        <v>0.27495999999999998</v>
      </c>
      <c r="T10">
        <f>IFERROR([1]!s_fa_dupont_roe($A10,"2012/12/31")/100,"")</f>
        <v>0.304394</v>
      </c>
      <c r="U10">
        <f>IFERROR([1]!s_fa_dupont_roe($A10,"2013/12/31")/100,"")</f>
        <v>0.25890400000000002</v>
      </c>
      <c r="V10">
        <f>IFERROR([1]!s_fa_dupont_roe($A10,"2014/12/31")/100,"")</f>
        <v>0.18617899999999998</v>
      </c>
      <c r="W10">
        <f>IFERROR([1]!s_fa_dupont_roe($A10,"2015/12/31")/100,"")</f>
        <v>0.14901400000000001</v>
      </c>
      <c r="X10">
        <f>IFERROR([1]!s_fa_dupont_roe($A10,"2016/12/31")/100,"")</f>
        <v>0.17069099999999998</v>
      </c>
      <c r="Y10">
        <f>IFERROR([1]!s_fa_dupont_roe($A10,"2017/12/31")/100,"")</f>
        <v>0.11854200000000001</v>
      </c>
      <c r="Z10">
        <f>IFERROR([1]!s_fa_dupont_roe($A10,"2018/12/31")/100,"")</f>
        <v>0.11522600000000001</v>
      </c>
      <c r="AA10">
        <f>IFERROR([1]!s_fa_dupont_roe($A10,"2019/12/31")/100,"")</f>
        <v>0.10409800000000001</v>
      </c>
      <c r="AB10">
        <f>IFERROR([1]!s_fa_dupont_roe($A10,"2020/12/31")/100,"")</f>
        <v>0.104796</v>
      </c>
      <c r="AC10">
        <f>IFERROR([1]!s_fa_dupont_roe($A10,"2021/12/31")/100,"")</f>
        <v>9.2571999999999988E-2</v>
      </c>
      <c r="AD10">
        <f>IFERROR([1]!s_fa_dupont_roe($A10,"2022/12/31")/100,"")</f>
        <v>9.5760000000000012E-2</v>
      </c>
      <c r="AE10">
        <f>IFERROR([1]!s_fa_dupont_roe($A10,"2023/12/31")/100,"")</f>
        <v>9.5361999999999988E-2</v>
      </c>
      <c r="AF10">
        <f>IFERROR([1]!s_fa_dupont_roe($A10,"2024/12/31")/100,"")</f>
        <v>3.6625999999999999E-2</v>
      </c>
      <c r="AG10">
        <f>IFERROR([1]!s_fa_dupont_roe($A10,"2025/12/31")/100,"")</f>
        <v>6.2620999999999996E-2</v>
      </c>
      <c r="AH10">
        <f>IFERROR([1]!s_stm07_is($A10,"W30028333","2025/12/31",1),"")</f>
        <v>1135926834.8399999</v>
      </c>
      <c r="AI10">
        <f>IFERROR([1]!s_stm07_bs($A10,"W38058048","2025/12/31",1),"")</f>
        <v>21624484553.509998</v>
      </c>
      <c r="AJ10">
        <f>IFERROR([1]!s_fa_netdebt($A10,"2025/12/31"),"")</f>
        <v>-3547557931.5700002</v>
      </c>
      <c r="AK10">
        <f>IFERROR([1]!s_val_ev1($A10,"2025/12/31"),"")</f>
        <v>17032027223.6234</v>
      </c>
      <c r="AL10">
        <f>IFERROR([1]!s_fa_ebitda($A10,"2025/12/31"),"")</f>
        <v>3085918290.1399999</v>
      </c>
      <c r="AM10">
        <f>IFERROR([1]!s_west_netprofit($A10,2026,$B$1,180)/[1]!s_west_netprofit($A10,2026,$B$1-7,180)-1,"")</f>
        <v>0</v>
      </c>
      <c r="AN10">
        <f>IFERROR([1]!s_west_netprofit($A10,2026,$B$1,180)/[1]!s_west_netprofit($A10,2026,$B$1-30,180)-1,"")</f>
        <v>-8.2339212061510736E-4</v>
      </c>
      <c r="AO10">
        <f>IFERROR([1]!s_est_mediannetprofit($A10,2026,$B$1)/[1]!s_est_mediannetprofit($A10,2026,$B$1-7)-1,"")</f>
        <v>0</v>
      </c>
      <c r="AP10">
        <f>IFERROR([1]!s_est_mediannetprofit($A10,2026,$B$1)/[1]!s_est_mediannetprofit($A10,2026,$B$1-30)-1,"")</f>
        <v>-3.6555645816409577E-3</v>
      </c>
    </row>
    <row r="11" spans="1:42">
      <c r="A11" t="s">
        <v>50</v>
      </c>
      <c r="B11">
        <f>IFERROR([1]!s_stm07_is($A11,"W30028333","2011/12/31",1)/[1]!S_SHARE_TOTAL($A11,$B$1),"")</f>
        <v>0.10003366808018505</v>
      </c>
      <c r="C11">
        <f>IFERROR([1]!s_stm07_is($A11,"W30028333","2012/12/31",1)/[1]!S_SHARE_TOTAL($A11,$B$1),"")</f>
        <v>0.10558344061245874</v>
      </c>
      <c r="D11">
        <f>IFERROR([1]!s_stm07_is($A11,"W30028333","2013/12/31",1)/[1]!S_SHARE_TOTAL($A11,$B$1),"")</f>
        <v>0.22563733984737955</v>
      </c>
      <c r="E11">
        <f>IFERROR([1]!s_stm07_is($A11,"W30028333","2014/12/31",1)/[1]!S_SHARE_TOTAL($A11,$B$1),"")</f>
        <v>0.294598300308404</v>
      </c>
      <c r="F11">
        <f>IFERROR([1]!s_stm07_is($A11,"W30028333","2015/12/31",1)/[1]!S_SHARE_TOTAL($A11,$B$1),"")</f>
        <v>0.29765913532214378</v>
      </c>
      <c r="G11">
        <f>IFERROR([1]!s_stm07_is($A11,"W30028333","2016/12/31",1)/[1]!S_SHARE_TOTAL($A11,$B$1),"")</f>
        <v>0.30797638232212404</v>
      </c>
      <c r="H11">
        <f>IFERROR([1]!s_stm07_is($A11,"W30028333","2017/12/31",1)/[1]!S_SHARE_TOTAL($A11,$B$1),"")</f>
        <v>0.18285640671767192</v>
      </c>
      <c r="I11">
        <f>IFERROR([1]!s_stm07_is($A11,"W30028333","2018/12/31",1)/[1]!S_SHARE_TOTAL($A11,$B$1),"")</f>
        <v>0.49769569974101974</v>
      </c>
      <c r="J11">
        <f>IFERROR([1]!s_stm07_is($A11,"W30028333","2019/12/31",1)/[1]!S_SHARE_TOTAL($A11,$B$1),"")</f>
        <v>0.54608495699147941</v>
      </c>
      <c r="K11">
        <f>IFERROR([1]!s_stm07_is($A11,"W30028333","2020/12/31",1)/[1]!S_SHARE_TOTAL($A11,$B$1),"")</f>
        <v>0.28688469666686439</v>
      </c>
      <c r="L11">
        <f>IFERROR([1]!s_stm07_is($A11,"W30028333","2021/12/31",1)/[1]!S_SHARE_TOTAL($A11,$B$1),"")</f>
        <v>0.21829103644505071</v>
      </c>
      <c r="M11">
        <f>IFERROR([1]!s_stm07_is($A11,"W30028333","2022/12/31",1)/[1]!S_SHARE_TOTAL($A11,$B$1),"")</f>
        <v>0.15194710235652292</v>
      </c>
      <c r="N11">
        <f>IFERROR([1]!s_stm07_is($A11,"W30028333","2023/12/31",1)/[1]!S_SHARE_TOTAL($A11,$B$1),"")</f>
        <v>-0.24794846301128839</v>
      </c>
      <c r="O11">
        <f>IFERROR([1]!s_stm07_is($A11,"W30028333","2024/12/31",1)/[1]!S_SHARE_TOTAL($A11,$B$1),"")</f>
        <v>-0.17467424594231265</v>
      </c>
      <c r="P11">
        <f>IFERROR([1]!s_stm07_is($A11,"W30028333","2025/12/31",1)/[1]!S_SHARE_TOTAL($A11,$B$1),"")</f>
        <v>9.8803949696538357E-2</v>
      </c>
      <c r="Q11">
        <f>IFERROR([1]!s_west_netprofit($A11,2026,$B$1,180)/[1]!S_SHARE_TOTAL($A11,$B$1),"")</f>
        <v>0</v>
      </c>
      <c r="R11">
        <f>IFERROR([1]!s_west_netprofit($A11,2027,$B$1,180)/[1]!S_SHARE_TOTAL($A11,$B$1),"")</f>
        <v>0</v>
      </c>
      <c r="S11">
        <f>IFERROR([1]!s_fa_dupont_roe($A11,"2011/12/31")/100,"")</f>
        <v>6.8460000000000007E-2</v>
      </c>
      <c r="T11">
        <f>IFERROR([1]!s_fa_dupont_roe($A11,"2012/12/31")/100,"")</f>
        <v>6.7518999999999996E-2</v>
      </c>
      <c r="U11">
        <f>IFERROR([1]!s_fa_dupont_roe($A11,"2013/12/31")/100,"")</f>
        <v>0.13048699999999999</v>
      </c>
      <c r="V11">
        <f>IFERROR([1]!s_fa_dupont_roe($A11,"2014/12/31")/100,"")</f>
        <v>0.148095</v>
      </c>
      <c r="W11">
        <f>IFERROR([1]!s_fa_dupont_roe($A11,"2015/12/31")/100,"")</f>
        <v>0.13403700000000002</v>
      </c>
      <c r="X11">
        <f>IFERROR([1]!s_fa_dupont_roe($A11,"2016/12/31")/100,"")</f>
        <v>0.12523899999999999</v>
      </c>
      <c r="Y11">
        <f>IFERROR([1]!s_fa_dupont_roe($A11,"2017/12/31")/100,"")</f>
        <v>6.7611000000000004E-2</v>
      </c>
      <c r="Z11">
        <f>IFERROR([1]!s_fa_dupont_roe($A11,"2018/12/31")/100,"")</f>
        <v>0.16345999999999999</v>
      </c>
      <c r="AA11">
        <f>IFERROR([1]!s_fa_dupont_roe($A11,"2019/12/31")/100,"")</f>
        <v>0.157863</v>
      </c>
      <c r="AB11">
        <f>IFERROR([1]!s_fa_dupont_roe($A11,"2020/12/31")/100,"")</f>
        <v>7.7764E-2</v>
      </c>
      <c r="AC11">
        <f>IFERROR([1]!s_fa_dupont_roe($A11,"2021/12/31")/100,"")</f>
        <v>5.7095E-2</v>
      </c>
      <c r="AD11">
        <f>IFERROR([1]!s_fa_dupont_roe($A11,"2022/12/31")/100,"")</f>
        <v>3.8707999999999999E-2</v>
      </c>
      <c r="AE11">
        <f>IFERROR([1]!s_fa_dupont_roe($A11,"2023/12/31")/100,"")</f>
        <v>-6.5193000000000001E-2</v>
      </c>
      <c r="AF11">
        <f>IFERROR([1]!s_fa_dupont_roe($A11,"2024/12/31")/100,"")</f>
        <v>-4.9065000000000004E-2</v>
      </c>
      <c r="AG11">
        <f>IFERROR([1]!s_fa_dupont_roe($A11,"2025/12/31")/100,"")</f>
        <v>2.8060000000000002E-2</v>
      </c>
      <c r="AH11">
        <f>IFERROR([1]!s_stm07_is($A11,"W30028333","2025/12/31",1),"")</f>
        <v>99956003.75</v>
      </c>
      <c r="AI11">
        <f>IFERROR([1]!s_stm07_bs($A11,"W38058048","2025/12/31",1),"")</f>
        <v>3469479199.1999998</v>
      </c>
      <c r="AJ11">
        <f>IFERROR([1]!s_fa_netdebt($A11,"2025/12/31"),"")</f>
        <v>-284636525.04000002</v>
      </c>
      <c r="AK11">
        <f>IFERROR([1]!s_val_ev1($A11,"2025/12/31"),"")</f>
        <v>20074451984</v>
      </c>
      <c r="AL11">
        <f>IFERROR([1]!s_fa_ebitda($A11,"2025/12/31"),"")</f>
        <v>190471723.88</v>
      </c>
      <c r="AM11" t="str">
        <f>IFERROR([1]!s_west_netprofit($A11,2026,$B$1,180)/[1]!s_west_netprofit($A11,2026,$B$1-7,180)-1,"")</f>
        <v/>
      </c>
      <c r="AN11" t="str">
        <f>IFERROR([1]!s_west_netprofit($A11,2026,$B$1,180)/[1]!s_west_netprofit($A11,2026,$B$1-30,180)-1,"")</f>
        <v/>
      </c>
      <c r="AO11" t="str">
        <f>IFERROR([1]!s_est_mediannetprofit($A11,2026,$B$1)/[1]!s_est_mediannetprofit($A11,2026,$B$1-7)-1,"")</f>
        <v/>
      </c>
      <c r="AP11" t="str">
        <f>IFERROR([1]!s_est_mediannetprofit($A11,2026,$B$1)/[1]!s_est_mediannetprofit($A11,2026,$B$1-30)-1,"")</f>
        <v/>
      </c>
    </row>
    <row r="12" spans="1:42">
      <c r="A12" t="s">
        <v>51</v>
      </c>
      <c r="B12">
        <f>IFERROR([1]!s_stm07_is($A12,"W30028333","2011/12/31",1)/[1]!S_SHARE_TOTAL($A12,$B$1),"")</f>
        <v>0.84664206976203837</v>
      </c>
      <c r="C12">
        <f>IFERROR([1]!s_stm07_is($A12,"W30028333","2012/12/31",1)/[1]!S_SHARE_TOTAL($A12,$B$1),"")</f>
        <v>-2.145012412687745E-3</v>
      </c>
      <c r="D12">
        <f>IFERROR([1]!s_stm07_is($A12,"W30028333","2013/12/31",1)/[1]!S_SHARE_TOTAL($A12,$B$1),"")</f>
        <v>0.3157361046819076</v>
      </c>
      <c r="E12">
        <f>IFERROR([1]!s_stm07_is($A12,"W30028333","2014/12/31",1)/[1]!S_SHARE_TOTAL($A12,$B$1),"")</f>
        <v>0.36421172170826727</v>
      </c>
      <c r="F12">
        <f>IFERROR([1]!s_stm07_is($A12,"W30028333","2015/12/31",1)/[1]!S_SHARE_TOTAL($A12,$B$1),"")</f>
        <v>0.2926027365119912</v>
      </c>
      <c r="G12">
        <f>IFERROR([1]!s_stm07_is($A12,"W30028333","2016/12/31",1)/[1]!S_SHARE_TOTAL($A12,$B$1),"")</f>
        <v>0.39348033002431732</v>
      </c>
      <c r="H12">
        <f>IFERROR([1]!s_stm07_is($A12,"W30028333","2017/12/31",1)/[1]!S_SHARE_TOTAL($A12,$B$1),"")</f>
        <v>0.4835110769289282</v>
      </c>
      <c r="I12">
        <f>IFERROR([1]!s_stm07_is($A12,"W30028333","2018/12/31",1)/[1]!S_SHARE_TOTAL($A12,$B$1),"")</f>
        <v>0.51263645905779831</v>
      </c>
      <c r="J12">
        <f>IFERROR([1]!s_stm07_is($A12,"W30028333","2019/12/31",1)/[1]!S_SHARE_TOTAL($A12,$B$1),"")</f>
        <v>0.51807810561864442</v>
      </c>
      <c r="K12">
        <f>IFERROR([1]!s_stm07_is($A12,"W30028333","2020/12/31",1)/[1]!S_SHARE_TOTAL($A12,$B$1),"")</f>
        <v>0.52408411826825063</v>
      </c>
      <c r="L12">
        <f>IFERROR([1]!s_stm07_is($A12,"W30028333","2021/12/31",1)/[1]!S_SHARE_TOTAL($A12,$B$1),"")</f>
        <v>0.48926397282952355</v>
      </c>
      <c r="M12">
        <f>IFERROR([1]!s_stm07_is($A12,"W30028333","2022/12/31",1)/[1]!S_SHARE_TOTAL($A12,$B$1),"")</f>
        <v>0.29128873309901704</v>
      </c>
      <c r="N12">
        <f>IFERROR([1]!s_stm07_is($A12,"W30028333","2023/12/31",1)/[1]!S_SHARE_TOTAL($A12,$B$1),"")</f>
        <v>0.3512831637249037</v>
      </c>
      <c r="O12">
        <f>IFERROR([1]!s_stm07_is($A12,"W30028333","2024/12/31",1)/[1]!S_SHARE_TOTAL($A12,$B$1),"")</f>
        <v>0.39317632927242069</v>
      </c>
      <c r="P12">
        <f>IFERROR([1]!s_stm07_is($A12,"W30028333","2025/12/31",1)/[1]!S_SHARE_TOTAL($A12,$B$1),"")</f>
        <v>0.40854248997365755</v>
      </c>
      <c r="Q12">
        <f>IFERROR([1]!s_west_netprofit($A12,2026,$B$1,180)/[1]!S_SHARE_TOTAL($A12,$B$1),"")</f>
        <v>0</v>
      </c>
      <c r="R12">
        <f>IFERROR([1]!s_west_netprofit($A12,2027,$B$1,180)/[1]!S_SHARE_TOTAL($A12,$B$1),"")</f>
        <v>0</v>
      </c>
      <c r="S12">
        <f>IFERROR([1]!s_fa_dupont_roe($A12,"2011/12/31")/100,"")</f>
        <v>0</v>
      </c>
      <c r="T12">
        <f>IFERROR([1]!s_fa_dupont_roe($A12,"2012/12/31")/100,"")</f>
        <v>-18.71884</v>
      </c>
      <c r="U12">
        <f>IFERROR([1]!s_fa_dupont_roe($A12,"2013/12/31")/100,"")</f>
        <v>0.28628900000000002</v>
      </c>
      <c r="V12">
        <f>IFERROR([1]!s_fa_dupont_roe($A12,"2014/12/31")/100,"")</f>
        <v>0.154673</v>
      </c>
      <c r="W12">
        <f>IFERROR([1]!s_fa_dupont_roe($A12,"2015/12/31")/100,"")</f>
        <v>0.111968</v>
      </c>
      <c r="X12">
        <f>IFERROR([1]!s_fa_dupont_roe($A12,"2016/12/31")/100,"")</f>
        <v>0.13728499999999999</v>
      </c>
      <c r="Y12">
        <f>IFERROR([1]!s_fa_dupont_roe($A12,"2017/12/31")/100,"")</f>
        <v>0.15223100000000001</v>
      </c>
      <c r="Z12">
        <f>IFERROR([1]!s_fa_dupont_roe($A12,"2018/12/31")/100,"")</f>
        <v>0.14535399999999998</v>
      </c>
      <c r="AA12">
        <f>IFERROR([1]!s_fa_dupont_roe($A12,"2019/12/31")/100,"")</f>
        <v>0.13665099999999999</v>
      </c>
      <c r="AB12">
        <f>IFERROR([1]!s_fa_dupont_roe($A12,"2020/12/31")/100,"")</f>
        <v>0.12947400000000001</v>
      </c>
      <c r="AC12">
        <f>IFERROR([1]!s_fa_dupont_roe($A12,"2021/12/31")/100,"")</f>
        <v>0.11421200000000001</v>
      </c>
      <c r="AD12">
        <f>IFERROR([1]!s_fa_dupont_roe($A12,"2022/12/31")/100,"")</f>
        <v>6.7048999999999997E-2</v>
      </c>
      <c r="AE12">
        <f>IFERROR([1]!s_fa_dupont_roe($A12,"2023/12/31")/100,"")</f>
        <v>7.9795000000000005E-2</v>
      </c>
      <c r="AF12">
        <f>IFERROR([1]!s_fa_dupont_roe($A12,"2024/12/31")/100,"")</f>
        <v>8.6663999999999991E-2</v>
      </c>
      <c r="AG12">
        <f>IFERROR([1]!s_fa_dupont_roe($A12,"2025/12/31")/100,"")</f>
        <v>8.5949000000000012E-2</v>
      </c>
      <c r="AH12">
        <f>IFERROR([1]!s_stm07_is($A12,"W30028333","2025/12/31",1),"")</f>
        <v>702615804.89999998</v>
      </c>
      <c r="AI12">
        <f>IFERROR([1]!s_stm07_bs($A12,"W38058048","2025/12/31",1),"")</f>
        <v>10146396810.030001</v>
      </c>
      <c r="AJ12">
        <f>IFERROR([1]!s_fa_netdebt($A12,"2025/12/31"),"")</f>
        <v>-1308634678.27</v>
      </c>
      <c r="AK12">
        <f>IFERROR([1]!s_val_ev1($A12,"2025/12/31"),"")</f>
        <v>11003109356.5839</v>
      </c>
      <c r="AL12">
        <f>IFERROR([1]!s_fa_ebitda($A12,"2025/12/31"),"")</f>
        <v>1581173877.03</v>
      </c>
      <c r="AM12" t="str">
        <f>IFERROR([1]!s_west_netprofit($A12,2026,$B$1,180)/[1]!s_west_netprofit($A12,2026,$B$1-7,180)-1,"")</f>
        <v/>
      </c>
      <c r="AN12" t="str">
        <f>IFERROR([1]!s_west_netprofit($A12,2026,$B$1,180)/[1]!s_west_netprofit($A12,2026,$B$1-30,180)-1,"")</f>
        <v/>
      </c>
      <c r="AO12" t="str">
        <f>IFERROR([1]!s_est_mediannetprofit($A12,2026,$B$1)/[1]!s_est_mediannetprofit($A12,2026,$B$1-7)-1,"")</f>
        <v/>
      </c>
      <c r="AP12" t="str">
        <f>IFERROR([1]!s_est_mediannetprofit($A12,2026,$B$1)/[1]!s_est_mediannetprofit($A12,2026,$B$1-30)-1,"")</f>
        <v/>
      </c>
    </row>
    <row r="13" spans="1:42">
      <c r="A13" t="s">
        <v>52</v>
      </c>
      <c r="B13">
        <f>IFERROR([1]!s_stm07_is($A13,"W30028333","2011/12/31",1)/[1]!S_SHARE_TOTAL($A13,$B$1),"")</f>
        <v>2.2398871609821212E-2</v>
      </c>
      <c r="C13">
        <f>IFERROR([1]!s_stm07_is($A13,"W30028333","2012/12/31",1)/[1]!S_SHARE_TOTAL($A13,$B$1),"")</f>
        <v>0.14778285729882706</v>
      </c>
      <c r="D13">
        <f>IFERROR([1]!s_stm07_is($A13,"W30028333","2013/12/31",1)/[1]!S_SHARE_TOTAL($A13,$B$1),"")</f>
        <v>6.984016229683818E-3</v>
      </c>
      <c r="E13">
        <f>IFERROR([1]!s_stm07_is($A13,"W30028333","2014/12/31",1)/[1]!S_SHARE_TOTAL($A13,$B$1),"")</f>
        <v>1.7973675878357676E-2</v>
      </c>
      <c r="F13">
        <f>IFERROR([1]!s_stm07_is($A13,"W30028333","2015/12/31",1)/[1]!S_SHARE_TOTAL($A13,$B$1),"")</f>
        <v>4.4924607640888313E-2</v>
      </c>
      <c r="G13">
        <f>IFERROR([1]!s_stm07_is($A13,"W30028333","2016/12/31",1)/[1]!S_SHARE_TOTAL($A13,$B$1),"")</f>
        <v>4.9962078781639163E-2</v>
      </c>
      <c r="H13">
        <f>IFERROR([1]!s_stm07_is($A13,"W30028333","2017/12/31",1)/[1]!S_SHARE_TOTAL($A13,$B$1),"")</f>
        <v>2.170152598985451E-2</v>
      </c>
      <c r="I13">
        <f>IFERROR([1]!s_stm07_is($A13,"W30028333","2018/12/31",1)/[1]!S_SHARE_TOTAL($A13,$B$1),"")</f>
        <v>8.8067160559154714E-2</v>
      </c>
      <c r="J13">
        <f>IFERROR([1]!s_stm07_is($A13,"W30028333","2019/12/31",1)/[1]!S_SHARE_TOTAL($A13,$B$1),"")</f>
        <v>0.11023218976610769</v>
      </c>
      <c r="K13">
        <f>IFERROR([1]!s_stm07_is($A13,"W30028333","2020/12/31",1)/[1]!S_SHARE_TOTAL($A13,$B$1),"")</f>
        <v>0.12263844211383221</v>
      </c>
      <c r="L13">
        <f>IFERROR([1]!s_stm07_is($A13,"W30028333","2021/12/31",1)/[1]!S_SHARE_TOTAL($A13,$B$1),"")</f>
        <v>0.29808927434084664</v>
      </c>
      <c r="M13">
        <f>IFERROR([1]!s_stm07_is($A13,"W30028333","2022/12/31",1)/[1]!S_SHARE_TOTAL($A13,$B$1),"")</f>
        <v>-0.13352328946949954</v>
      </c>
      <c r="N13">
        <f>IFERROR([1]!s_stm07_is($A13,"W30028333","2023/12/31",1)/[1]!S_SHARE_TOTAL($A13,$B$1),"")</f>
        <v>0.27126961936895583</v>
      </c>
      <c r="O13">
        <f>IFERROR([1]!s_stm07_is($A13,"W30028333","2024/12/31",1)/[1]!S_SHARE_TOTAL($A13,$B$1),"")</f>
        <v>0.27133960455487049</v>
      </c>
      <c r="P13">
        <f>IFERROR([1]!s_stm07_is($A13,"W30028333","2025/12/31",1)/[1]!S_SHARE_TOTAL($A13,$B$1),"")</f>
        <v>-0.10456846183089766</v>
      </c>
      <c r="Q13">
        <f>IFERROR([1]!s_west_netprofit($A13,2026,$B$1,180)/[1]!S_SHARE_TOTAL($A13,$B$1),"")</f>
        <v>0.24627641146533641</v>
      </c>
      <c r="R13">
        <f>IFERROR([1]!s_west_netprofit($A13,2027,$B$1,180)/[1]!S_SHARE_TOTAL($A13,$B$1),"")</f>
        <v>0.30983081804624307</v>
      </c>
      <c r="S13">
        <f>IFERROR([1]!s_fa_dupont_roe($A13,"2011/12/31")/100,"")</f>
        <v>3.7232000000000001E-2</v>
      </c>
      <c r="T13">
        <f>IFERROR([1]!s_fa_dupont_roe($A13,"2012/12/31")/100,"")</f>
        <v>0.21902199999999999</v>
      </c>
      <c r="U13">
        <f>IFERROR([1]!s_fa_dupont_roe($A13,"2013/12/31")/100,"")</f>
        <v>9.500999999999999E-3</v>
      </c>
      <c r="V13">
        <f>IFERROR([1]!s_fa_dupont_roe($A13,"2014/12/31")/100,"")</f>
        <v>2.4702999999999999E-2</v>
      </c>
      <c r="W13">
        <f>IFERROR([1]!s_fa_dupont_roe($A13,"2015/12/31")/100,"")</f>
        <v>4.8071000000000003E-2</v>
      </c>
      <c r="X13">
        <f>IFERROR([1]!s_fa_dupont_roe($A13,"2016/12/31")/100,"")</f>
        <v>4.3125999999999998E-2</v>
      </c>
      <c r="Y13">
        <f>IFERROR([1]!s_fa_dupont_roe($A13,"2017/12/31")/100,"")</f>
        <v>1.8134999999999998E-2</v>
      </c>
      <c r="Z13">
        <f>IFERROR([1]!s_fa_dupont_roe($A13,"2018/12/31")/100,"")</f>
        <v>7.5402999999999998E-2</v>
      </c>
      <c r="AA13">
        <f>IFERROR([1]!s_fa_dupont_roe($A13,"2019/12/31")/100,"")</f>
        <v>9.4476999999999992E-2</v>
      </c>
      <c r="AB13">
        <f>IFERROR([1]!s_fa_dupont_roe($A13,"2020/12/31")/100,"")</f>
        <v>9.7685999999999995E-2</v>
      </c>
      <c r="AC13">
        <f>IFERROR([1]!s_fa_dupont_roe($A13,"2021/12/31")/100,"")</f>
        <v>9.5132999999999995E-2</v>
      </c>
      <c r="AD13">
        <f>IFERROR([1]!s_fa_dupont_roe($A13,"2022/12/31")/100,"")</f>
        <v>-2.7966000000000001E-2</v>
      </c>
      <c r="AE13">
        <f>IFERROR([1]!s_fa_dupont_roe($A13,"2023/12/31")/100,"")</f>
        <v>5.4672999999999999E-2</v>
      </c>
      <c r="AF13">
        <f>IFERROR([1]!s_fa_dupont_roe($A13,"2024/12/31")/100,"")</f>
        <v>5.0791000000000003E-2</v>
      </c>
      <c r="AG13">
        <f>IFERROR([1]!s_fa_dupont_roe($A13,"2025/12/31")/100,"")</f>
        <v>-1.8208999999999999E-2</v>
      </c>
      <c r="AH13">
        <f>IFERROR([1]!s_stm07_is($A13,"W30028333","2025/12/31",1),"")</f>
        <v>-127069431.40000001</v>
      </c>
      <c r="AI13">
        <f>IFERROR([1]!s_stm07_bs($A13,"W38058048","2025/12/31",1),"")</f>
        <v>13339205847.17</v>
      </c>
      <c r="AJ13">
        <f>IFERROR([1]!s_fa_netdebt($A13,"2025/12/31"),"")</f>
        <v>31626879.829999998</v>
      </c>
      <c r="AK13">
        <f>IFERROR([1]!s_val_ev1($A13,"2025/12/31"),"")</f>
        <v>34477629926.620003</v>
      </c>
      <c r="AL13">
        <f>IFERROR([1]!s_fa_ebitda($A13,"2025/12/31"),"")</f>
        <v>1532334276.8</v>
      </c>
      <c r="AM13">
        <f>IFERROR([1]!s_west_netprofit($A13,2026,$B$1,180)/[1]!s_west_netprofit($A13,2026,$B$1-7,180)-1,"")</f>
        <v>0</v>
      </c>
      <c r="AN13">
        <f>IFERROR([1]!s_west_netprofit($A13,2026,$B$1,180)/[1]!s_west_netprofit($A13,2026,$B$1-30,180)-1,"")</f>
        <v>0</v>
      </c>
      <c r="AO13">
        <f>IFERROR([1]!s_est_mediannetprofit($A13,2026,$B$1)/[1]!s_est_mediannetprofit($A13,2026,$B$1-7)-1,"")</f>
        <v>0</v>
      </c>
      <c r="AP13">
        <f>IFERROR([1]!s_est_mediannetprofit($A13,2026,$B$1)/[1]!s_est_mediannetprofit($A13,2026,$B$1-30)-1,"")</f>
        <v>0</v>
      </c>
    </row>
    <row r="14" spans="1:42">
      <c r="A14" t="s">
        <v>53</v>
      </c>
      <c r="B14">
        <f>IFERROR([1]!s_stm07_is($A14,"W30028333","2011/12/31",1)/[1]!S_SHARE_TOTAL($A14,$B$1),"")</f>
        <v>1.6328859327680228E-2</v>
      </c>
      <c r="C14">
        <f>IFERROR([1]!s_stm07_is($A14,"W30028333","2012/12/31",1)/[1]!S_SHARE_TOTAL($A14,$B$1),"")</f>
        <v>3.9486897935641953E-3</v>
      </c>
      <c r="D14">
        <f>IFERROR([1]!s_stm07_is($A14,"W30028333","2013/12/31",1)/[1]!S_SHARE_TOTAL($A14,$B$1),"")</f>
        <v>1.649086308930588E-2</v>
      </c>
      <c r="E14">
        <f>IFERROR([1]!s_stm07_is($A14,"W30028333","2014/12/31",1)/[1]!S_SHARE_TOTAL($A14,$B$1),"")</f>
        <v>6.0459140109300528E-2</v>
      </c>
      <c r="F14">
        <f>IFERROR([1]!s_stm07_is($A14,"W30028333","2015/12/31",1)/[1]!S_SHARE_TOTAL($A14,$B$1),"")</f>
        <v>2.1011518284794205E-2</v>
      </c>
      <c r="G14">
        <f>IFERROR([1]!s_stm07_is($A14,"W30028333","2016/12/31",1)/[1]!S_SHARE_TOTAL($A14,$B$1),"")</f>
        <v>0.39714707095084573</v>
      </c>
      <c r="H14">
        <f>IFERROR([1]!s_stm07_is($A14,"W30028333","2017/12/31",1)/[1]!S_SHARE_TOTAL($A14,$B$1),"")</f>
        <v>0.71102243704837154</v>
      </c>
      <c r="I14">
        <f>IFERROR([1]!s_stm07_is($A14,"W30028333","2018/12/31",1)/[1]!S_SHARE_TOTAL($A14,$B$1),"")</f>
        <v>0.50397169177809487</v>
      </c>
      <c r="J14">
        <f>IFERROR([1]!s_stm07_is($A14,"W30028333","2019/12/31",1)/[1]!S_SHARE_TOTAL($A14,$B$1),"")</f>
        <v>0.68986262963363909</v>
      </c>
      <c r="K14">
        <f>IFERROR([1]!s_stm07_is($A14,"W30028333","2020/12/31",1)/[1]!S_SHARE_TOTAL($A14,$B$1),"")</f>
        <v>0.61381673672348902</v>
      </c>
      <c r="L14">
        <f>IFERROR([1]!s_stm07_is($A14,"W30028333","2021/12/31",1)/[1]!S_SHARE_TOTAL($A14,$B$1),"")</f>
        <v>0.23417311243419053</v>
      </c>
      <c r="M14">
        <f>IFERROR([1]!s_stm07_is($A14,"W30028333","2022/12/31",1)/[1]!S_SHARE_TOTAL($A14,$B$1),"")</f>
        <v>0.9878689200698566</v>
      </c>
      <c r="N14">
        <f>IFERROR([1]!s_stm07_is($A14,"W30028333","2023/12/31",1)/[1]!S_SHARE_TOTAL($A14,$B$1),"")</f>
        <v>1.1524907005914649</v>
      </c>
      <c r="O14">
        <f>IFERROR([1]!s_stm07_is($A14,"W30028333","2024/12/31",1)/[1]!S_SHARE_TOTAL($A14,$B$1),"")</f>
        <v>0.74030223922719141</v>
      </c>
      <c r="P14">
        <f>IFERROR([1]!s_stm07_is($A14,"W30028333","2025/12/31",1)/[1]!S_SHARE_TOTAL($A14,$B$1),"")</f>
        <v>0.514334064313964</v>
      </c>
      <c r="Q14">
        <f>IFERROR([1]!s_west_netprofit($A14,2026,$B$1,180)/[1]!S_SHARE_TOTAL($A14,$B$1),"")</f>
        <v>0.93328872820809783</v>
      </c>
      <c r="R14">
        <f>IFERROR([1]!s_west_netprofit($A14,2027,$B$1,180)/[1]!S_SHARE_TOTAL($A14,$B$1),"")</f>
        <v>1.166378549156688</v>
      </c>
      <c r="S14">
        <f>IFERROR([1]!s_fa_dupont_roe($A14,"2011/12/31")/100,"")</f>
        <v>0.21937000000000001</v>
      </c>
      <c r="T14">
        <f>IFERROR([1]!s_fa_dupont_roe($A14,"2012/12/31")/100,"")</f>
        <v>4.5982000000000002E-2</v>
      </c>
      <c r="U14">
        <f>IFERROR([1]!s_fa_dupont_roe($A14,"2013/12/31")/100,"")</f>
        <v>0.17161000000000001</v>
      </c>
      <c r="V14">
        <f>IFERROR([1]!s_fa_dupont_roe($A14,"2014/12/31")/100,"")</f>
        <v>0.45245399999999997</v>
      </c>
      <c r="W14">
        <f>IFERROR([1]!s_fa_dupont_roe($A14,"2015/12/31")/100,"")</f>
        <v>0.12116300000000001</v>
      </c>
      <c r="X14">
        <f>IFERROR([1]!s_fa_dupont_roe($A14,"2016/12/31")/100,"")</f>
        <v>0.28484799999999999</v>
      </c>
      <c r="Y14">
        <f>IFERROR([1]!s_fa_dupont_roe($A14,"2017/12/31")/100,"")</f>
        <v>0.24104600000000001</v>
      </c>
      <c r="Z14">
        <f>IFERROR([1]!s_fa_dupont_roe($A14,"2018/12/31")/100,"")</f>
        <v>0.14250400000000002</v>
      </c>
      <c r="AA14">
        <f>IFERROR([1]!s_fa_dupont_roe($A14,"2019/12/31")/100,"")</f>
        <v>0.170793</v>
      </c>
      <c r="AB14">
        <f>IFERROR([1]!s_fa_dupont_roe($A14,"2020/12/31")/100,"")</f>
        <v>0.13758300000000001</v>
      </c>
      <c r="AC14">
        <f>IFERROR([1]!s_fa_dupont_roe($A14,"2021/12/31")/100,"")</f>
        <v>4.4169E-2</v>
      </c>
      <c r="AD14">
        <f>IFERROR([1]!s_fa_dupont_roe($A14,"2022/12/31")/100,"")</f>
        <v>0.146812</v>
      </c>
      <c r="AE14">
        <f>IFERROR([1]!s_fa_dupont_roe($A14,"2023/12/31")/100,"")</f>
        <v>0.14503099999999999</v>
      </c>
      <c r="AF14">
        <f>IFERROR([1]!s_fa_dupont_roe($A14,"2024/12/31")/100,"")</f>
        <v>8.4562000000000012E-2</v>
      </c>
      <c r="AG14">
        <f>IFERROR([1]!s_fa_dupont_roe($A14,"2025/12/31")/100,"")</f>
        <v>5.1645000000000003E-2</v>
      </c>
      <c r="AH14">
        <f>IFERROR([1]!s_stm07_is($A14,"W30028333","2025/12/31",1),"")</f>
        <v>522943843.22000003</v>
      </c>
      <c r="AI14">
        <f>IFERROR([1]!s_stm07_bs($A14,"W38058048","2025/12/31",1),"")</f>
        <v>11791960892.4</v>
      </c>
      <c r="AJ14">
        <f>IFERROR([1]!s_fa_netdebt($A14,"2025/12/31"),"")</f>
        <v>13568294679.24</v>
      </c>
      <c r="AK14">
        <f>IFERROR([1]!s_val_ev1($A14,"2025/12/31"),"")</f>
        <v>50026537733.540001</v>
      </c>
      <c r="AL14">
        <f>IFERROR([1]!s_fa_ebitda($A14,"2025/12/31"),"")</f>
        <v>1390158257.23</v>
      </c>
      <c r="AM14">
        <f>IFERROR([1]!s_west_netprofit($A14,2026,$B$1,180)/[1]!s_west_netprofit($A14,2026,$B$1-7,180)-1,"")</f>
        <v>-6.9625382957103188E-2</v>
      </c>
      <c r="AN14">
        <f>IFERROR([1]!s_west_netprofit($A14,2026,$B$1,180)/[1]!s_west_netprofit($A14,2026,$B$1-30,180)-1,"")</f>
        <v>-0.18453625665736562</v>
      </c>
      <c r="AO14">
        <f>IFERROR([1]!s_est_mediannetprofit($A14,2026,$B$1)/[1]!s_est_mediannetprofit($A14,2026,$B$1-7)-1,"")</f>
        <v>-3.1007751937984551E-2</v>
      </c>
      <c r="AP14">
        <f>IFERROR([1]!s_est_mediannetprofit($A14,2026,$B$1)/[1]!s_est_mediannetprofit($A14,2026,$B$1-30)-1,"")</f>
        <v>-0.2351398601398601</v>
      </c>
    </row>
    <row r="15" spans="1:42">
      <c r="A15" t="s">
        <v>54</v>
      </c>
      <c r="B15">
        <f>IFERROR([1]!s_stm07_is($A15,"W30028333","2011/12/31",1)/[1]!S_SHARE_TOTAL($A15,$B$1),"")</f>
        <v>-9.1365333814646659E-3</v>
      </c>
      <c r="C15">
        <f>IFERROR([1]!s_stm07_is($A15,"W30028333","2012/12/31",1)/[1]!S_SHARE_TOTAL($A15,$B$1),"")</f>
        <v>-0.26634993128940604</v>
      </c>
      <c r="D15">
        <f>IFERROR([1]!s_stm07_is($A15,"W30028333","2013/12/31",1)/[1]!S_SHARE_TOTAL($A15,$B$1),"")</f>
        <v>0.47384064826038402</v>
      </c>
      <c r="E15">
        <f>IFERROR([1]!s_stm07_is($A15,"W30028333","2014/12/31",1)/[1]!S_SHARE_TOTAL($A15,$B$1),"")</f>
        <v>7.3288738668895542E-2</v>
      </c>
      <c r="F15">
        <f>IFERROR([1]!s_stm07_is($A15,"W30028333","2015/12/31",1)/[1]!S_SHARE_TOTAL($A15,$B$1),"")</f>
        <v>9.5557830349856474E-2</v>
      </c>
      <c r="G15">
        <f>IFERROR([1]!s_stm07_is($A15,"W30028333","2016/12/31",1)/[1]!S_SHARE_TOTAL($A15,$B$1),"")</f>
        <v>8.8660636385932273E-2</v>
      </c>
      <c r="H15">
        <f>IFERROR([1]!s_stm07_is($A15,"W30028333","2017/12/31",1)/[1]!S_SHARE_TOTAL($A15,$B$1),"")</f>
        <v>9.3076276182372603E-2</v>
      </c>
      <c r="I15">
        <f>IFERROR([1]!s_stm07_is($A15,"W30028333","2018/12/31",1)/[1]!S_SHARE_TOTAL($A15,$B$1),"")</f>
        <v>9.0657256789092242E-2</v>
      </c>
      <c r="J15">
        <f>IFERROR([1]!s_stm07_is($A15,"W30028333","2019/12/31",1)/[1]!S_SHARE_TOTAL($A15,$B$1),"")</f>
        <v>0.29857226008191345</v>
      </c>
      <c r="K15">
        <f>IFERROR([1]!s_stm07_is($A15,"W30028333","2020/12/31",1)/[1]!S_SHARE_TOTAL($A15,$B$1),"")</f>
        <v>0.27368833117549235</v>
      </c>
      <c r="L15">
        <f>IFERROR([1]!s_stm07_is($A15,"W30028333","2021/12/31",1)/[1]!S_SHARE_TOTAL($A15,$B$1),"")</f>
        <v>0.30526581540389242</v>
      </c>
      <c r="M15">
        <f>IFERROR([1]!s_stm07_is($A15,"W30028333","2022/12/31",1)/[1]!S_SHARE_TOTAL($A15,$B$1),"")</f>
        <v>5.1709982431149798E-2</v>
      </c>
      <c r="N15">
        <f>IFERROR([1]!s_stm07_is($A15,"W30028333","2023/12/31",1)/[1]!S_SHARE_TOTAL($A15,$B$1),"")</f>
        <v>0.14124398869168114</v>
      </c>
      <c r="O15">
        <f>IFERROR([1]!s_stm07_is($A15,"W30028333","2024/12/31",1)/[1]!S_SHARE_TOTAL($A15,$B$1),"")</f>
        <v>0.11724265776187096</v>
      </c>
      <c r="P15">
        <f>IFERROR([1]!s_stm07_is($A15,"W30028333","2025/12/31",1)/[1]!S_SHARE_TOTAL($A15,$B$1),"")</f>
        <v>0.11890537529721813</v>
      </c>
      <c r="Q15">
        <f>IFERROR([1]!s_west_netprofit($A15,2026,$B$1,180)/[1]!S_SHARE_TOTAL($A15,$B$1),"")</f>
        <v>0.20728358774041597</v>
      </c>
      <c r="R15">
        <f>IFERROR([1]!s_west_netprofit($A15,2027,$B$1,180)/[1]!S_SHARE_TOTAL($A15,$B$1),"")</f>
        <v>0.2627685884992142</v>
      </c>
      <c r="S15">
        <f>IFERROR([1]!s_fa_dupont_roe($A15,"2011/12/31")/100,"")</f>
        <v>0</v>
      </c>
      <c r="T15">
        <f>IFERROR([1]!s_fa_dupont_roe($A15,"2012/12/31")/100,"")</f>
        <v>0</v>
      </c>
      <c r="U15">
        <f>IFERROR([1]!s_fa_dupont_roe($A15,"2013/12/31")/100,"")</f>
        <v>0</v>
      </c>
      <c r="V15">
        <f>IFERROR([1]!s_fa_dupont_roe($A15,"2014/12/31")/100,"")</f>
        <v>0.21413199999999999</v>
      </c>
      <c r="W15">
        <f>IFERROR([1]!s_fa_dupont_roe($A15,"2015/12/31")/100,"")</f>
        <v>0.13142799999999999</v>
      </c>
      <c r="X15">
        <f>IFERROR([1]!s_fa_dupont_roe($A15,"2016/12/31")/100,"")</f>
        <v>0.10822</v>
      </c>
      <c r="Y15">
        <f>IFERROR([1]!s_fa_dupont_roe($A15,"2017/12/31")/100,"")</f>
        <v>8.7461999999999998E-2</v>
      </c>
      <c r="Z15">
        <f>IFERROR([1]!s_fa_dupont_roe($A15,"2018/12/31")/100,"")</f>
        <v>6.9172999999999998E-2</v>
      </c>
      <c r="AA15">
        <f>IFERROR([1]!s_fa_dupont_roe($A15,"2019/12/31")/100,"")</f>
        <v>0.101552</v>
      </c>
      <c r="AB15">
        <f>IFERROR([1]!s_fa_dupont_roe($A15,"2020/12/31")/100,"")</f>
        <v>5.8105000000000004E-2</v>
      </c>
      <c r="AC15">
        <f>IFERROR([1]!s_fa_dupont_roe($A15,"2021/12/31")/100,"")</f>
        <v>6.4431000000000002E-2</v>
      </c>
      <c r="AD15">
        <f>IFERROR([1]!s_fa_dupont_roe($A15,"2022/12/31")/100,"")</f>
        <v>1.1635E-2</v>
      </c>
      <c r="AE15">
        <f>IFERROR([1]!s_fa_dupont_roe($A15,"2023/12/31")/100,"")</f>
        <v>3.2211999999999998E-2</v>
      </c>
      <c r="AF15">
        <f>IFERROR([1]!s_fa_dupont_roe($A15,"2024/12/31")/100,"")</f>
        <v>2.6160000000000003E-2</v>
      </c>
      <c r="AG15">
        <f>IFERROR([1]!s_fa_dupont_roe($A15,"2025/12/31")/100,"")</f>
        <v>2.6234999999999998E-2</v>
      </c>
      <c r="AH15">
        <f>IFERROR([1]!s_stm07_is($A15,"W30028333","2025/12/31",1),"")</f>
        <v>283949932.62</v>
      </c>
      <c r="AI15">
        <f>IFERROR([1]!s_stm07_bs($A15,"W38058048","2025/12/31",1),"")</f>
        <v>11088091543.540001</v>
      </c>
      <c r="AJ15">
        <f>IFERROR([1]!s_fa_netdebt($A15,"2025/12/31"),"")</f>
        <v>9563127592.4200001</v>
      </c>
      <c r="AK15">
        <f>IFERROR([1]!s_val_ev1($A15,"2025/12/31"),"")</f>
        <v>24567237264.310001</v>
      </c>
      <c r="AL15">
        <f>IFERROR([1]!s_fa_ebitda($A15,"2025/12/31"),"")</f>
        <v>1721254582.4300001</v>
      </c>
      <c r="AM15">
        <f>IFERROR([1]!s_west_netprofit($A15,2026,$B$1,180)/[1]!s_west_netprofit($A15,2026,$B$1-7,180)-1,"")</f>
        <v>0</v>
      </c>
      <c r="AN15">
        <f>IFERROR([1]!s_west_netprofit($A15,2026,$B$1,180)/[1]!s_west_netprofit($A15,2026,$B$1-30,180)-1,"")</f>
        <v>2.4844720496894457E-2</v>
      </c>
      <c r="AO15">
        <f>IFERROR([1]!s_est_mediannetprofit($A15,2026,$B$1)/[1]!s_est_mediannetprofit($A15,2026,$B$1-7)-1,"")</f>
        <v>0</v>
      </c>
      <c r="AP15">
        <f>IFERROR([1]!s_est_mediannetprofit($A15,2026,$B$1)/[1]!s_est_mediannetprofit($A15,2026,$B$1-30)-1,"")</f>
        <v>2.4844720496894457E-2</v>
      </c>
    </row>
    <row r="16" spans="1:42">
      <c r="A16" t="s">
        <v>55</v>
      </c>
      <c r="B16">
        <f>IFERROR([1]!s_stm07_is($A16,"W30028333","2011/12/31",1)/[1]!S_SHARE_TOTAL($A16,$B$1),"")</f>
        <v>0.6844528599774593</v>
      </c>
      <c r="C16">
        <f>IFERROR([1]!s_stm07_is($A16,"W30028333","2012/12/31",1)/[1]!S_SHARE_TOTAL($A16,$B$1),"")</f>
        <v>0.35958714322041457</v>
      </c>
      <c r="D16">
        <f>IFERROR([1]!s_stm07_is($A16,"W30028333","2013/12/31",1)/[1]!S_SHARE_TOTAL($A16,$B$1),"")</f>
        <v>0.40432318180286303</v>
      </c>
      <c r="E16">
        <f>IFERROR([1]!s_stm07_is($A16,"W30028333","2014/12/31",1)/[1]!S_SHARE_TOTAL($A16,$B$1),"")</f>
        <v>0.45948866635577862</v>
      </c>
      <c r="F16">
        <f>IFERROR([1]!s_stm07_is($A16,"W30028333","2015/12/31",1)/[1]!S_SHARE_TOTAL($A16,$B$1),"")</f>
        <v>0.36606352114884033</v>
      </c>
      <c r="G16">
        <f>IFERROR([1]!s_stm07_is($A16,"W30028333","2016/12/31",1)/[1]!S_SHARE_TOTAL($A16,$B$1),"")</f>
        <v>0.10007565321424372</v>
      </c>
      <c r="H16">
        <f>IFERROR([1]!s_stm07_is($A16,"W30028333","2017/12/31",1)/[1]!S_SHARE_TOTAL($A16,$B$1),"")</f>
        <v>0.46531896420452751</v>
      </c>
      <c r="I16">
        <f>IFERROR([1]!s_stm07_is($A16,"W30028333","2018/12/31",1)/[1]!S_SHARE_TOTAL($A16,$B$1),"")</f>
        <v>0.62687495988019337</v>
      </c>
      <c r="J16">
        <f>IFERROR([1]!s_stm07_is($A16,"W30028333","2019/12/31",1)/[1]!S_SHARE_TOTAL($A16,$B$1),"")</f>
        <v>0.28599354103322505</v>
      </c>
      <c r="K16">
        <f>IFERROR([1]!s_stm07_is($A16,"W30028333","2020/12/31",1)/[1]!S_SHARE_TOTAL($A16,$B$1),"")</f>
        <v>0.99204316684284544</v>
      </c>
      <c r="L16">
        <f>IFERROR([1]!s_stm07_is($A16,"W30028333","2021/12/31",1)/[1]!S_SHARE_TOTAL($A16,$B$1),"")</f>
        <v>1.2360311179426353</v>
      </c>
      <c r="M16">
        <f>IFERROR([1]!s_stm07_is($A16,"W30028333","2022/12/31",1)/[1]!S_SHARE_TOTAL($A16,$B$1),"")</f>
        <v>0.59697984804187254</v>
      </c>
      <c r="N16">
        <f>IFERROR([1]!s_stm07_is($A16,"W30028333","2023/12/31",1)/[1]!S_SHARE_TOTAL($A16,$B$1),"")</f>
        <v>7.8117275397188879E-2</v>
      </c>
      <c r="O16">
        <f>IFERROR([1]!s_stm07_is($A16,"W30028333","2024/12/31",1)/[1]!S_SHARE_TOTAL($A16,$B$1),"")</f>
        <v>0.55119736000775454</v>
      </c>
      <c r="P16">
        <f>IFERROR([1]!s_stm07_is($A16,"W30028333","2025/12/31",1)/[1]!S_SHARE_TOTAL($A16,$B$1),"")</f>
        <v>4.0949312053458281E-2</v>
      </c>
      <c r="Q16">
        <f>IFERROR([1]!s_west_netprofit($A16,2026,$B$1,180)/[1]!S_SHARE_TOTAL($A16,$B$1),"")</f>
        <v>0.70656640642444224</v>
      </c>
      <c r="R16">
        <f>IFERROR([1]!s_west_netprofit($A16,2027,$B$1,180)/[1]!S_SHARE_TOTAL($A16,$B$1),"")</f>
        <v>0.91709922205514294</v>
      </c>
      <c r="S16">
        <f>IFERROR([1]!s_fa_dupont_roe($A16,"2011/12/31")/100,"")</f>
        <v>0.21178</v>
      </c>
      <c r="T16">
        <f>IFERROR([1]!s_fa_dupont_roe($A16,"2012/12/31")/100,"")</f>
        <v>0.10166499999999999</v>
      </c>
      <c r="U16">
        <f>IFERROR([1]!s_fa_dupont_roe($A16,"2013/12/31")/100,"")</f>
        <v>0.10850799999999999</v>
      </c>
      <c r="V16">
        <f>IFERROR([1]!s_fa_dupont_roe($A16,"2014/12/31")/100,"")</f>
        <v>0.115342</v>
      </c>
      <c r="W16">
        <f>IFERROR([1]!s_fa_dupont_roe($A16,"2015/12/31")/100,"")</f>
        <v>7.7668000000000001E-2</v>
      </c>
      <c r="X16">
        <f>IFERROR([1]!s_fa_dupont_roe($A16,"2016/12/31")/100,"")</f>
        <v>1.8665000000000001E-2</v>
      </c>
      <c r="Y16">
        <f>IFERROR([1]!s_fa_dupont_roe($A16,"2017/12/31")/100,"")</f>
        <v>8.1275E-2</v>
      </c>
      <c r="Z16">
        <f>IFERROR([1]!s_fa_dupont_roe($A16,"2018/12/31")/100,"")</f>
        <v>9.6880000000000008E-2</v>
      </c>
      <c r="AA16">
        <f>IFERROR([1]!s_fa_dupont_roe($A16,"2019/12/31")/100,"")</f>
        <v>4.0278000000000001E-2</v>
      </c>
      <c r="AB16">
        <f>IFERROR([1]!s_fa_dupont_roe($A16,"2020/12/31")/100,"")</f>
        <v>0.12848599999999999</v>
      </c>
      <c r="AC16">
        <f>IFERROR([1]!s_fa_dupont_roe($A16,"2021/12/31")/100,"")</f>
        <v>0.14955399999999999</v>
      </c>
      <c r="AD16">
        <f>IFERROR([1]!s_fa_dupont_roe($A16,"2022/12/31")/100,"")</f>
        <v>6.8690000000000001E-2</v>
      </c>
      <c r="AE16">
        <f>IFERROR([1]!s_fa_dupont_roe($A16,"2023/12/31")/100,"")</f>
        <v>8.7329999999999994E-3</v>
      </c>
      <c r="AF16">
        <f>IFERROR([1]!s_fa_dupont_roe($A16,"2024/12/31")/100,"")</f>
        <v>5.9759E-2</v>
      </c>
      <c r="AG16">
        <f>IFERROR([1]!s_fa_dupont_roe($A16,"2025/12/31")/100,"")</f>
        <v>4.3290000000000004E-3</v>
      </c>
      <c r="AH16">
        <f>IFERROR([1]!s_stm07_is($A16,"W30028333","2025/12/31",1),"")</f>
        <v>220820000</v>
      </c>
      <c r="AI16">
        <f>IFERROR([1]!s_stm07_bs($A16,"W38058048","2025/12/31",1),"")</f>
        <v>66810845000</v>
      </c>
      <c r="AJ16">
        <f>IFERROR([1]!s_fa_netdebt($A16,"2025/12/31"),"")</f>
        <v>12873393000</v>
      </c>
      <c r="AK16">
        <f>IFERROR([1]!s_val_ev1($A16,"2025/12/31"),"")</f>
        <v>86465874960.0298</v>
      </c>
      <c r="AL16">
        <f>IFERROR([1]!s_fa_ebitda($A16,"2025/12/31"),"")</f>
        <v>8120228000</v>
      </c>
      <c r="AM16">
        <f>IFERROR([1]!s_west_netprofit($A16,2026,$B$1,180)/[1]!s_west_netprofit($A16,2026,$B$1-7,180)-1,"")</f>
        <v>0</v>
      </c>
      <c r="AN16">
        <f>IFERROR([1]!s_west_netprofit($A16,2026,$B$1,180)/[1]!s_west_netprofit($A16,2026,$B$1-30,180)-1,"")</f>
        <v>-8.7035999474937009E-3</v>
      </c>
      <c r="AO16">
        <f>IFERROR([1]!s_est_mediannetprofit($A16,2026,$B$1)/[1]!s_est_mediannetprofit($A16,2026,$B$1-7)-1,"")</f>
        <v>0</v>
      </c>
      <c r="AP16">
        <f>IFERROR([1]!s_est_mediannetprofit($A16,2026,$B$1)/[1]!s_est_mediannetprofit($A16,2026,$B$1-30)-1,"")</f>
        <v>-5.53097345132747E-3</v>
      </c>
    </row>
    <row r="17" spans="1:42">
      <c r="A17" t="s">
        <v>56</v>
      </c>
      <c r="B17">
        <f>IFERROR([1]!s_stm07_is($A17,"W30028333","2011/12/31",1)/[1]!S_SHARE_TOTAL($A17,$B$1),"")</f>
        <v>0.91147650292270277</v>
      </c>
      <c r="C17">
        <f>IFERROR([1]!s_stm07_is($A17,"W30028333","2012/12/31",1)/[1]!S_SHARE_TOTAL($A17,$B$1),"")</f>
        <v>5.2826144319319354E-2</v>
      </c>
      <c r="D17">
        <f>IFERROR([1]!s_stm07_is($A17,"W30028333","2013/12/31",1)/[1]!S_SHARE_TOTAL($A17,$B$1),"")</f>
        <v>-1.7012841936410176E-2</v>
      </c>
      <c r="E17">
        <f>IFERROR([1]!s_stm07_is($A17,"W30028333","2014/12/31",1)/[1]!S_SHARE_TOTAL($A17,$B$1),"")</f>
        <v>0.21463449501157811</v>
      </c>
      <c r="F17">
        <f>IFERROR([1]!s_stm07_is($A17,"W30028333","2015/12/31",1)/[1]!S_SHARE_TOTAL($A17,$B$1),"")</f>
        <v>0.38472904263510516</v>
      </c>
      <c r="G17">
        <f>IFERROR([1]!s_stm07_is($A17,"W30028333","2016/12/31",1)/[1]!S_SHARE_TOTAL($A17,$B$1),"")</f>
        <v>1.1242522619884563E-2</v>
      </c>
      <c r="H17">
        <f>IFERROR([1]!s_stm07_is($A17,"W30028333","2017/12/31",1)/[1]!S_SHARE_TOTAL($A17,$B$1),"")</f>
        <v>-0.29335251169481863</v>
      </c>
      <c r="I17">
        <f>IFERROR([1]!s_stm07_is($A17,"W30028333","2018/12/31",1)/[1]!S_SHARE_TOTAL($A17,$B$1),"")</f>
        <v>0.82495796694754975</v>
      </c>
      <c r="J17">
        <f>IFERROR([1]!s_stm07_is($A17,"W30028333","2019/12/31",1)/[1]!S_SHARE_TOTAL($A17,$B$1),"")</f>
        <v>2.076246872503019</v>
      </c>
      <c r="K17">
        <f>IFERROR([1]!s_stm07_is($A17,"W30028333","2020/12/31",1)/[1]!S_SHARE_TOTAL($A17,$B$1),"")</f>
        <v>1.6344002351930464</v>
      </c>
      <c r="L17">
        <f>IFERROR([1]!s_stm07_is($A17,"W30028333","2021/12/31",1)/[1]!S_SHARE_TOTAL($A17,$B$1),"")</f>
        <v>0.73432204589659333</v>
      </c>
      <c r="M17">
        <f>IFERROR([1]!s_stm07_is($A17,"W30028333","2022/12/31",1)/[1]!S_SHARE_TOTAL($A17,$B$1),"")</f>
        <v>1.4580722498893113</v>
      </c>
      <c r="N17">
        <f>IFERROR([1]!s_stm07_is($A17,"W30028333","2023/12/31",1)/[1]!S_SHARE_TOTAL($A17,$B$1),"")</f>
        <v>3.293646037614856</v>
      </c>
      <c r="O17">
        <f>IFERROR([1]!s_stm07_is($A17,"W30028333","2024/12/31",1)/[1]!S_SHARE_TOTAL($A17,$B$1),"")</f>
        <v>1.3462685654685873</v>
      </c>
      <c r="P17">
        <f>IFERROR([1]!s_stm07_is($A17,"W30028333","2025/12/31",1)/[1]!S_SHARE_TOTAL($A17,$B$1),"")</f>
        <v>0.28820797670325171</v>
      </c>
      <c r="Q17">
        <f>IFERROR([1]!s_west_netprofit($A17,2026,$B$1,180)/[1]!S_SHARE_TOTAL($A17,$B$1),"")</f>
        <v>0</v>
      </c>
      <c r="R17">
        <f>IFERROR([1]!s_west_netprofit($A17,2027,$B$1,180)/[1]!S_SHARE_TOTAL($A17,$B$1),"")</f>
        <v>0</v>
      </c>
      <c r="S17">
        <f>IFERROR([1]!s_fa_dupont_roe($A17,"2011/12/31")/100,"")</f>
        <v>3.4181889999999999</v>
      </c>
      <c r="T17">
        <f>IFERROR([1]!s_fa_dupont_roe($A17,"2012/12/31")/100,"")</f>
        <v>7.0391000000000009E-2</v>
      </c>
      <c r="U17">
        <f>IFERROR([1]!s_fa_dupont_roe($A17,"2013/12/31")/100,"")</f>
        <v>-2.2143000000000003E-2</v>
      </c>
      <c r="V17">
        <f>IFERROR([1]!s_fa_dupont_roe($A17,"2014/12/31")/100,"")</f>
        <v>0.24737500000000001</v>
      </c>
      <c r="W17">
        <f>IFERROR([1]!s_fa_dupont_roe($A17,"2015/12/31")/100,"")</f>
        <v>0.330513</v>
      </c>
      <c r="X17">
        <f>IFERROR([1]!s_fa_dupont_roe($A17,"2016/12/31")/100,"")</f>
        <v>8.2360000000000003E-3</v>
      </c>
      <c r="Y17">
        <f>IFERROR([1]!s_fa_dupont_roe($A17,"2017/12/31")/100,"")</f>
        <v>-0.23786100000000002</v>
      </c>
      <c r="Z17">
        <f>IFERROR([1]!s_fa_dupont_roe($A17,"2018/12/31")/100,"")</f>
        <v>0.54929799999999995</v>
      </c>
      <c r="AA17">
        <f>IFERROR([1]!s_fa_dupont_roe($A17,"2019/12/31")/100,"")</f>
        <v>0.69891800000000004</v>
      </c>
      <c r="AB17">
        <f>IFERROR([1]!s_fa_dupont_roe($A17,"2020/12/31")/100,"")</f>
        <v>0.35462200000000005</v>
      </c>
      <c r="AC17">
        <f>IFERROR([1]!s_fa_dupont_roe($A17,"2021/12/31")/100,"")</f>
        <v>0.14733199999999999</v>
      </c>
      <c r="AD17">
        <f>IFERROR([1]!s_fa_dupont_roe($A17,"2022/12/31")/100,"")</f>
        <v>0.299896</v>
      </c>
      <c r="AE17">
        <f>IFERROR([1]!s_fa_dupont_roe($A17,"2023/12/31")/100,"")</f>
        <v>0.53935100000000002</v>
      </c>
      <c r="AF17">
        <f>IFERROR([1]!s_fa_dupont_roe($A17,"2024/12/31")/100,"")</f>
        <v>0.17528099999999999</v>
      </c>
      <c r="AG17">
        <f>IFERROR([1]!s_fa_dupont_roe($A17,"2025/12/31")/100,"")</f>
        <v>3.6504000000000002E-2</v>
      </c>
      <c r="AH17">
        <f>IFERROR([1]!s_stm07_is($A17,"W30028333","2025/12/31",1),"")</f>
        <v>152808661.81999999</v>
      </c>
      <c r="AI17">
        <f>IFERROR([1]!s_stm07_bs($A17,"W38058048","2025/12/31",1),"")</f>
        <v>4141374430.7600002</v>
      </c>
      <c r="AJ17">
        <f>IFERROR([1]!s_fa_netdebt($A17,"2025/12/31"),"")</f>
        <v>1204234736.4300001</v>
      </c>
      <c r="AK17">
        <f>IFERROR([1]!s_val_ev1($A17,"2025/12/31"),"")</f>
        <v>11034013712.24</v>
      </c>
      <c r="AL17">
        <f>IFERROR([1]!s_fa_ebitda($A17,"2025/12/31"),"")</f>
        <v>783978172.16999996</v>
      </c>
      <c r="AM17" t="str">
        <f>IFERROR([1]!s_west_netprofit($A17,2026,$B$1,180)/[1]!s_west_netprofit($A17,2026,$B$1-7,180)-1,"")</f>
        <v/>
      </c>
      <c r="AN17">
        <f>IFERROR([1]!s_west_netprofit($A17,2026,$B$1,180)/[1]!s_west_netprofit($A17,2026,$B$1-30,180)-1,"")</f>
        <v>-1</v>
      </c>
      <c r="AO17" t="str">
        <f>IFERROR([1]!s_est_mediannetprofit($A17,2026,$B$1)/[1]!s_est_mediannetprofit($A17,2026,$B$1-7)-1,"")</f>
        <v/>
      </c>
      <c r="AP17">
        <f>IFERROR([1]!s_est_mediannetprofit($A17,2026,$B$1)/[1]!s_est_mediannetprofit($A17,2026,$B$1-30)-1,"")</f>
        <v>-1</v>
      </c>
    </row>
    <row r="18" spans="1:42">
      <c r="A18" t="s">
        <v>57</v>
      </c>
      <c r="B18">
        <f>IFERROR([1]!s_stm07_is($A18,"W30028333","2011/12/31",1)/[1]!S_SHARE_TOTAL($A18,$B$1),"")</f>
        <v>0.31021425692621846</v>
      </c>
      <c r="C18">
        <f>IFERROR([1]!s_stm07_is($A18,"W30028333","2012/12/31",1)/[1]!S_SHARE_TOTAL($A18,$B$1),"")</f>
        <v>0.37343236268158198</v>
      </c>
      <c r="D18">
        <f>IFERROR([1]!s_stm07_is($A18,"W30028333","2013/12/31",1)/[1]!S_SHARE_TOTAL($A18,$B$1),"")</f>
        <v>0.53563542572674216</v>
      </c>
      <c r="E18">
        <f>IFERROR([1]!s_stm07_is($A18,"W30028333","2014/12/31",1)/[1]!S_SHARE_TOTAL($A18,$B$1),"")</f>
        <v>0.60977479705660487</v>
      </c>
      <c r="F18">
        <f>IFERROR([1]!s_stm07_is($A18,"W30028333","2015/12/31",1)/[1]!S_SHARE_TOTAL($A18,$B$1),"")</f>
        <v>0.59854475051113831</v>
      </c>
      <c r="G18">
        <f>IFERROR([1]!s_stm07_is($A18,"W30028333","2016/12/31",1)/[1]!S_SHARE_TOTAL($A18,$B$1),"")</f>
        <v>0.66374352677311321</v>
      </c>
      <c r="H18">
        <f>IFERROR([1]!s_stm07_is($A18,"W30028333","2017/12/31",1)/[1]!S_SHARE_TOTAL($A18,$B$1),"")</f>
        <v>0.78134549847259971</v>
      </c>
      <c r="I18">
        <f>IFERROR([1]!s_stm07_is($A18,"W30028333","2018/12/31",1)/[1]!S_SHARE_TOTAL($A18,$B$1),"")</f>
        <v>1.0434990973889267</v>
      </c>
      <c r="J18">
        <f>IFERROR([1]!s_stm07_is($A18,"W30028333","2019/12/31",1)/[1]!S_SHARE_TOTAL($A18,$B$1),"")</f>
        <v>1.3055889487141192</v>
      </c>
      <c r="K18">
        <f>IFERROR([1]!s_stm07_is($A18,"W30028333","2020/12/31",1)/[1]!S_SHARE_TOTAL($A18,$B$1),"")</f>
        <v>1.7410949555823754</v>
      </c>
      <c r="L18">
        <f>IFERROR([1]!s_stm07_is($A18,"W30028333","2021/12/31",1)/[1]!S_SHARE_TOTAL($A18,$B$1),"")</f>
        <v>2.0636658639875121</v>
      </c>
      <c r="M18">
        <f>IFERROR([1]!s_stm07_is($A18,"W30028333","2022/12/31",1)/[1]!S_SHARE_TOTAL($A18,$B$1),"")</f>
        <v>2.2520079188425774</v>
      </c>
      <c r="N18">
        <f>IFERROR([1]!s_stm07_is($A18,"W30028333","2023/12/31",1)/[1]!S_SHARE_TOTAL($A18,$B$1),"")</f>
        <v>1.4607756312319971</v>
      </c>
      <c r="O18">
        <f>IFERROR([1]!s_stm07_is($A18,"W30028333","2024/12/31",1)/[1]!S_SHARE_TOTAL($A18,$B$1),"")</f>
        <v>1.0737665520012616</v>
      </c>
      <c r="P18">
        <f>IFERROR([1]!s_stm07_is($A18,"W30028333","2025/12/31",1)/[1]!S_SHARE_TOTAL($A18,$B$1),"")</f>
        <v>0.75985653624085403</v>
      </c>
      <c r="Q18">
        <f>IFERROR([1]!s_west_netprofit($A18,2026,$B$1,180)/[1]!S_SHARE_TOTAL($A18,$B$1),"")</f>
        <v>1.2375255153192737</v>
      </c>
      <c r="R18">
        <f>IFERROR([1]!s_west_netprofit($A18,2027,$B$1,180)/[1]!S_SHARE_TOTAL($A18,$B$1),"")</f>
        <v>1.4611120580030081</v>
      </c>
      <c r="S18">
        <f>IFERROR([1]!s_fa_dupont_roe($A18,"2011/12/31")/100,"")</f>
        <v>0.45612699999999995</v>
      </c>
      <c r="T18">
        <f>IFERROR([1]!s_fa_dupont_roe($A18,"2012/12/31")/100,"")</f>
        <v>0.42029200000000005</v>
      </c>
      <c r="U18">
        <f>IFERROR([1]!s_fa_dupont_roe($A18,"2013/12/31")/100,"")</f>
        <v>0.45630100000000001</v>
      </c>
      <c r="V18">
        <f>IFERROR([1]!s_fa_dupont_roe($A18,"2014/12/31")/100,"")</f>
        <v>0.36770899999999995</v>
      </c>
      <c r="W18">
        <f>IFERROR([1]!s_fa_dupont_roe($A18,"2015/12/31")/100,"")</f>
        <v>0.27527999999999997</v>
      </c>
      <c r="X18">
        <f>IFERROR([1]!s_fa_dupont_roe($A18,"2016/12/31")/100,"")</f>
        <v>0.24471800000000002</v>
      </c>
      <c r="Y18">
        <f>IFERROR([1]!s_fa_dupont_roe($A18,"2017/12/31")/100,"")</f>
        <v>0.234739</v>
      </c>
      <c r="Z18">
        <f>IFERROR([1]!s_fa_dupont_roe($A18,"2018/12/31")/100,"")</f>
        <v>0.25440099999999999</v>
      </c>
      <c r="AA18">
        <f>IFERROR([1]!s_fa_dupont_roe($A18,"2019/12/31")/100,"")</f>
        <v>0.254357</v>
      </c>
      <c r="AB18">
        <f>IFERROR([1]!s_fa_dupont_roe($A18,"2020/12/31")/100,"")</f>
        <v>0.26639699999999999</v>
      </c>
      <c r="AC18">
        <f>IFERROR([1]!s_fa_dupont_roe($A18,"2021/12/31")/100,"")</f>
        <v>0.25364199999999998</v>
      </c>
      <c r="AD18">
        <f>IFERROR([1]!s_fa_dupont_roe($A18,"2022/12/31")/100,"")</f>
        <v>0.23044899999999999</v>
      </c>
      <c r="AE18">
        <f>IFERROR([1]!s_fa_dupont_roe($A18,"2023/12/31")/100,"")</f>
        <v>0.108255</v>
      </c>
      <c r="AF18">
        <f>IFERROR([1]!s_fa_dupont_roe($A18,"2024/12/31")/100,"")</f>
        <v>6.4177999999999999E-2</v>
      </c>
      <c r="AG18">
        <f>IFERROR([1]!s_fa_dupont_roe($A18,"2025/12/31")/100,"")</f>
        <v>4.3934000000000001E-2</v>
      </c>
      <c r="AH18">
        <f>IFERROR([1]!s_stm07_is($A18,"W30028333","2025/12/31",1),"")</f>
        <v>292270104.14999998</v>
      </c>
      <c r="AI18">
        <f>IFERROR([1]!s_stm07_bs($A18,"W38058048","2025/12/31",1),"")</f>
        <v>6658426348.6999998</v>
      </c>
      <c r="AJ18">
        <f>IFERROR([1]!s_fa_netdebt($A18,"2025/12/31"),"")</f>
        <v>2568118186.0300002</v>
      </c>
      <c r="AK18">
        <f>IFERROR([1]!s_val_ev1($A18,"2025/12/31"),"")</f>
        <v>14396734278.84</v>
      </c>
      <c r="AL18">
        <f>IFERROR([1]!s_fa_ebitda($A18,"2025/12/31"),"")</f>
        <v>986915177.75999999</v>
      </c>
      <c r="AM18">
        <f>IFERROR([1]!s_west_netprofit($A18,2026,$B$1,180)/[1]!s_west_netprofit($A18,2026,$B$1-7,180)-1,"")</f>
        <v>0</v>
      </c>
      <c r="AN18">
        <f>IFERROR([1]!s_west_netprofit($A18,2026,$B$1,180)/[1]!s_west_netprofit($A18,2026,$B$1-30,180)-1,"")</f>
        <v>0</v>
      </c>
      <c r="AO18">
        <f>IFERROR([1]!s_est_mediannetprofit($A18,2026,$B$1)/[1]!s_est_mediannetprofit($A18,2026,$B$1-7)-1,"")</f>
        <v>0</v>
      </c>
      <c r="AP18">
        <f>IFERROR([1]!s_est_mediannetprofit($A18,2026,$B$1)/[1]!s_est_mediannetprofit($A18,2026,$B$1-30)-1,"")</f>
        <v>0</v>
      </c>
    </row>
    <row r="19" spans="1:42">
      <c r="A19" t="s">
        <v>58</v>
      </c>
      <c r="B19">
        <f>IFERROR([1]!s_stm07_is($A19,"W30028333","2011/12/31",1)/[1]!S_SHARE_TOTAL($A19,$B$1),"")</f>
        <v>4.1519975420363016E-2</v>
      </c>
      <c r="C19">
        <f>IFERROR([1]!s_stm07_is($A19,"W30028333","2012/12/31",1)/[1]!S_SHARE_TOTAL($A19,$B$1),"")</f>
        <v>2.23406409122173E-2</v>
      </c>
      <c r="D19">
        <f>IFERROR([1]!s_stm07_is($A19,"W30028333","2013/12/31",1)/[1]!S_SHARE_TOTAL($A19,$B$1),"")</f>
        <v>5.8932040397700038E-2</v>
      </c>
      <c r="E19">
        <f>IFERROR([1]!s_stm07_is($A19,"W30028333","2014/12/31",1)/[1]!S_SHARE_TOTAL($A19,$B$1),"")</f>
        <v>0.25152398408602333</v>
      </c>
      <c r="F19">
        <f>IFERROR([1]!s_stm07_is($A19,"W30028333","2015/12/31",1)/[1]!S_SHARE_TOTAL($A19,$B$1),"")</f>
        <v>0.22772027572150746</v>
      </c>
      <c r="G19">
        <f>IFERROR([1]!s_stm07_is($A19,"W30028333","2016/12/31",1)/[1]!S_SHARE_TOTAL($A19,$B$1),"")</f>
        <v>0.23367398606163639</v>
      </c>
      <c r="H19">
        <f>IFERROR([1]!s_stm07_is($A19,"W30028333","2017/12/31",1)/[1]!S_SHARE_TOTAL($A19,$B$1),"")</f>
        <v>0.33139518925774408</v>
      </c>
      <c r="I19">
        <f>IFERROR([1]!s_stm07_is($A19,"W30028333","2018/12/31",1)/[1]!S_SHARE_TOTAL($A19,$B$1),"")</f>
        <v>0.37997848794034167</v>
      </c>
      <c r="J19">
        <f>IFERROR([1]!s_stm07_is($A19,"W30028333","2019/12/31",1)/[1]!S_SHARE_TOTAL($A19,$B$1),"")</f>
        <v>0.34049318652772986</v>
      </c>
      <c r="K19">
        <f>IFERROR([1]!s_stm07_is($A19,"W30028333","2020/12/31",1)/[1]!S_SHARE_TOTAL($A19,$B$1),"")</f>
        <v>0.60536013690890078</v>
      </c>
      <c r="L19">
        <f>IFERROR([1]!s_stm07_is($A19,"W30028333","2021/12/31",1)/[1]!S_SHARE_TOTAL($A19,$B$1),"")</f>
        <v>0.63325090442783438</v>
      </c>
      <c r="M19">
        <f>IFERROR([1]!s_stm07_is($A19,"W30028333","2022/12/31",1)/[1]!S_SHARE_TOTAL($A19,$B$1),"")</f>
        <v>4.6195212669096125E-2</v>
      </c>
      <c r="N19">
        <f>IFERROR([1]!s_stm07_is($A19,"W30028333","2023/12/31",1)/[1]!S_SHARE_TOTAL($A19,$B$1),"")</f>
        <v>-0.86115833061188318</v>
      </c>
      <c r="O19">
        <f>IFERROR([1]!s_stm07_is($A19,"W30028333","2024/12/31",1)/[1]!S_SHARE_TOTAL($A19,$B$1),"")</f>
        <v>-0.27448307580324027</v>
      </c>
      <c r="P19">
        <f>IFERROR([1]!s_stm07_is($A19,"W30028333","2025/12/31",1)/[1]!S_SHARE_TOTAL($A19,$B$1),"")</f>
        <v>6.8715659561872477E-2</v>
      </c>
      <c r="Q19">
        <f>IFERROR([1]!s_west_netprofit($A19,2026,$B$1,180)/[1]!S_SHARE_TOTAL($A19,$B$1),"")</f>
        <v>0.11180559207170217</v>
      </c>
      <c r="R19">
        <f>IFERROR([1]!s_west_netprofit($A19,2027,$B$1,180)/[1]!S_SHARE_TOTAL($A19,$B$1),"")</f>
        <v>0.22306378847996663</v>
      </c>
      <c r="S19">
        <f>IFERROR([1]!s_fa_dupont_roe($A19,"2011/12/31")/100,"")</f>
        <v>7.9822000000000004E-2</v>
      </c>
      <c r="T19">
        <f>IFERROR([1]!s_fa_dupont_roe($A19,"2012/12/31")/100,"")</f>
        <v>4.0429000000000007E-2</v>
      </c>
      <c r="U19">
        <f>IFERROR([1]!s_fa_dupont_roe($A19,"2013/12/31")/100,"")</f>
        <v>0.10041499999999999</v>
      </c>
      <c r="V19">
        <f>IFERROR([1]!s_fa_dupont_roe($A19,"2014/12/31")/100,"")</f>
        <v>0.127195</v>
      </c>
      <c r="W19">
        <f>IFERROR([1]!s_fa_dupont_roe($A19,"2015/12/31")/100,"")</f>
        <v>5.1848999999999999E-2</v>
      </c>
      <c r="X19">
        <f>IFERROR([1]!s_fa_dupont_roe($A19,"2016/12/31")/100,"")</f>
        <v>4.215E-2</v>
      </c>
      <c r="Y19">
        <f>IFERROR([1]!s_fa_dupont_roe($A19,"2017/12/31")/100,"")</f>
        <v>5.7180000000000002E-2</v>
      </c>
      <c r="Z19">
        <f>IFERROR([1]!s_fa_dupont_roe($A19,"2018/12/31")/100,"")</f>
        <v>4.5728999999999999E-2</v>
      </c>
      <c r="AA19">
        <f>IFERROR([1]!s_fa_dupont_roe($A19,"2019/12/31")/100,"")</f>
        <v>3.1467999999999996E-2</v>
      </c>
      <c r="AB19">
        <f>IFERROR([1]!s_fa_dupont_roe($A19,"2020/12/31")/100,"")</f>
        <v>4.8925999999999997E-2</v>
      </c>
      <c r="AC19">
        <f>IFERROR([1]!s_fa_dupont_roe($A19,"2021/12/31")/100,"")</f>
        <v>4.5073999999999996E-2</v>
      </c>
      <c r="AD19">
        <f>IFERROR([1]!s_fa_dupont_roe($A19,"2022/12/31")/100,"")</f>
        <v>3.4660000000000003E-3</v>
      </c>
      <c r="AE19">
        <f>IFERROR([1]!s_fa_dupont_roe($A19,"2023/12/31")/100,"")</f>
        <v>-7.2301000000000004E-2</v>
      </c>
      <c r="AF19">
        <f>IFERROR([1]!s_fa_dupont_roe($A19,"2024/12/31")/100,"")</f>
        <v>-2.4219000000000001E-2</v>
      </c>
      <c r="AG19">
        <f>IFERROR([1]!s_fa_dupont_roe($A19,"2025/12/31")/100,"")</f>
        <v>6.1419999999999999E-3</v>
      </c>
      <c r="AH19">
        <f>IFERROR([1]!s_stm07_is($A19,"W30028333","2025/12/31",1),"")</f>
        <v>167375926.83000001</v>
      </c>
      <c r="AI19">
        <f>IFERROR([1]!s_stm07_bs($A19,"W38058048","2025/12/31",1),"")</f>
        <v>29495864987.849998</v>
      </c>
      <c r="AJ19">
        <f>IFERROR([1]!s_fa_netdebt($A19,"2025/12/31"),"")</f>
        <v>24471215573.07</v>
      </c>
      <c r="AK19">
        <f>IFERROR([1]!s_val_ev1($A19,"2025/12/31"),"")</f>
        <v>51462603225.160004</v>
      </c>
      <c r="AL19">
        <f>IFERROR([1]!s_fa_ebitda($A19,"2025/12/31"),"")</f>
        <v>6850383817.2399998</v>
      </c>
      <c r="AM19">
        <f>IFERROR([1]!s_west_netprofit($A19,2026,$B$1,180)/[1]!s_west_netprofit($A19,2026,$B$1-7,180)-1,"")</f>
        <v>0</v>
      </c>
      <c r="AN19">
        <f>IFERROR([1]!s_west_netprofit($A19,2026,$B$1,180)/[1]!s_west_netprofit($A19,2026,$B$1-30,180)-1,"")</f>
        <v>0</v>
      </c>
      <c r="AO19">
        <f>IFERROR([1]!s_est_mediannetprofit($A19,2026,$B$1)/[1]!s_est_mediannetprofit($A19,2026,$B$1-7)-1,"")</f>
        <v>0</v>
      </c>
      <c r="AP19">
        <f>IFERROR([1]!s_est_mediannetprofit($A19,2026,$B$1)/[1]!s_est_mediannetprofit($A19,2026,$B$1-30)-1,"")</f>
        <v>0</v>
      </c>
    </row>
    <row r="20" spans="1:42">
      <c r="A20" t="s">
        <v>59</v>
      </c>
      <c r="B20">
        <f>IFERROR([1]!s_stm07_is($A20,"W30028333","2011/12/31",1)/[1]!S_SHARE_TOTAL($A20,$B$1),"")</f>
        <v>5.6039372637704345E-2</v>
      </c>
      <c r="C20">
        <f>IFERROR([1]!s_stm07_is($A20,"W30028333","2012/12/31",1)/[1]!S_SHARE_TOTAL($A20,$B$1),"")</f>
        <v>3.7026570157687504E-2</v>
      </c>
      <c r="D20">
        <f>IFERROR([1]!s_stm07_is($A20,"W30028333","2013/12/31",1)/[1]!S_SHARE_TOTAL($A20,$B$1),"")</f>
        <v>4.413475121137686E-2</v>
      </c>
      <c r="E20">
        <f>IFERROR([1]!s_stm07_is($A20,"W30028333","2014/12/31",1)/[1]!S_SHARE_TOTAL($A20,$B$1),"")</f>
        <v>3.9295214135490655E-2</v>
      </c>
      <c r="F20">
        <f>IFERROR([1]!s_stm07_is($A20,"W30028333","2015/12/31",1)/[1]!S_SHARE_TOTAL($A20,$B$1),"")</f>
        <v>6.0300560402878012E-2</v>
      </c>
      <c r="G20">
        <f>IFERROR([1]!s_stm07_is($A20,"W30028333","2016/12/31",1)/[1]!S_SHARE_TOTAL($A20,$B$1),"")</f>
        <v>8.7362048978803675E-2</v>
      </c>
      <c r="H20">
        <f>IFERROR([1]!s_stm07_is($A20,"W30028333","2017/12/31",1)/[1]!S_SHARE_TOTAL($A20,$B$1),"")</f>
        <v>0.17832451369877095</v>
      </c>
      <c r="I20">
        <f>IFERROR([1]!s_stm07_is($A20,"W30028333","2018/12/31",1)/[1]!S_SHARE_TOTAL($A20,$B$1),"")</f>
        <v>2.2622421237599846E-2</v>
      </c>
      <c r="J20">
        <f>IFERROR([1]!s_stm07_is($A20,"W30028333","2019/12/31",1)/[1]!S_SHARE_TOTAL($A20,$B$1),"")</f>
        <v>6.3716078681607474E-2</v>
      </c>
      <c r="K20">
        <f>IFERROR([1]!s_stm07_is($A20,"W30028333","2020/12/31",1)/[1]!S_SHARE_TOTAL($A20,$B$1),"")</f>
        <v>2.1056568973347671E-2</v>
      </c>
      <c r="L20">
        <f>IFERROR([1]!s_stm07_is($A20,"W30028333","2021/12/31",1)/[1]!S_SHARE_TOTAL($A20,$B$1),"")</f>
        <v>3.7672719756280316E-2</v>
      </c>
      <c r="M20">
        <f>IFERROR([1]!s_stm07_is($A20,"W30028333","2022/12/31",1)/[1]!S_SHARE_TOTAL($A20,$B$1),"")</f>
        <v>1.2813769849859212E-2</v>
      </c>
      <c r="N20">
        <f>IFERROR([1]!s_stm07_is($A20,"W30028333","2023/12/31",1)/[1]!S_SHARE_TOTAL($A20,$B$1),"")</f>
        <v>7.3479082612131652E-2</v>
      </c>
      <c r="O20">
        <f>IFERROR([1]!s_stm07_is($A20,"W30028333","2024/12/31",1)/[1]!S_SHARE_TOTAL($A20,$B$1),"")</f>
        <v>3.0507837393383096E-2</v>
      </c>
      <c r="P20">
        <f>IFERROR([1]!s_stm07_is($A20,"W30028333","2025/12/31",1)/[1]!S_SHARE_TOTAL($A20,$B$1),"")</f>
        <v>5.6363468017990165E-2</v>
      </c>
      <c r="Q20">
        <f>IFERROR([1]!s_west_netprofit($A20,2026,$B$1,180)/[1]!S_SHARE_TOTAL($A20,$B$1),"")</f>
        <v>0</v>
      </c>
      <c r="R20">
        <f>IFERROR([1]!s_west_netprofit($A20,2027,$B$1,180)/[1]!S_SHARE_TOTAL($A20,$B$1),"")</f>
        <v>0</v>
      </c>
      <c r="S20">
        <f>IFERROR([1]!s_fa_dupont_roe($A20,"2011/12/31")/100,"")</f>
        <v>6.1695E-2</v>
      </c>
      <c r="T20">
        <f>IFERROR([1]!s_fa_dupont_roe($A20,"2012/12/31")/100,"")</f>
        <v>3.8824999999999998E-2</v>
      </c>
      <c r="U20">
        <f>IFERROR([1]!s_fa_dupont_roe($A20,"2013/12/31")/100,"")</f>
        <v>4.4433E-2</v>
      </c>
      <c r="V20">
        <f>IFERROR([1]!s_fa_dupont_roe($A20,"2014/12/31")/100,"")</f>
        <v>3.7956999999999998E-2</v>
      </c>
      <c r="W20">
        <f>IFERROR([1]!s_fa_dupont_roe($A20,"2015/12/31")/100,"")</f>
        <v>5.3525000000000003E-2</v>
      </c>
      <c r="X20">
        <f>IFERROR([1]!s_fa_dupont_roe($A20,"2016/12/31")/100,"")</f>
        <v>7.1153999999999995E-2</v>
      </c>
      <c r="Y20">
        <f>IFERROR([1]!s_fa_dupont_roe($A20,"2017/12/31")/100,"")</f>
        <v>0.12671099999999999</v>
      </c>
      <c r="Z20">
        <f>IFERROR([1]!s_fa_dupont_roe($A20,"2018/12/31")/100,"")</f>
        <v>1.4717000000000001E-2</v>
      </c>
      <c r="AA20">
        <f>IFERROR([1]!s_fa_dupont_roe($A20,"2019/12/31")/100,"")</f>
        <v>4.1646999999999997E-2</v>
      </c>
      <c r="AB20">
        <f>IFERROR([1]!s_fa_dupont_roe($A20,"2020/12/31")/100,"")</f>
        <v>1.3626000000000001E-2</v>
      </c>
      <c r="AC20">
        <f>IFERROR([1]!s_fa_dupont_roe($A20,"2021/12/31")/100,"")</f>
        <v>2.3843999999999997E-2</v>
      </c>
      <c r="AD20">
        <f>IFERROR([1]!s_fa_dupont_roe($A20,"2022/12/31")/100,"")</f>
        <v>8.064E-3</v>
      </c>
      <c r="AE20">
        <f>IFERROR([1]!s_fa_dupont_roe($A20,"2023/12/31")/100,"")</f>
        <v>4.5983999999999997E-2</v>
      </c>
      <c r="AF20">
        <f>IFERROR([1]!s_fa_dupont_roe($A20,"2024/12/31")/100,"")</f>
        <v>1.8716999999999998E-2</v>
      </c>
      <c r="AG20">
        <f>IFERROR([1]!s_fa_dupont_roe($A20,"2025/12/31")/100,"")</f>
        <v>3.4520000000000002E-2</v>
      </c>
      <c r="AH20">
        <f>IFERROR([1]!s_stm07_is($A20,"W30028333","2025/12/31",1),"")</f>
        <v>69394739.700000003</v>
      </c>
      <c r="AI20">
        <f>IFERROR([1]!s_stm07_bs($A20,"W38058048","2025/12/31",1),"")</f>
        <v>2445436347.23</v>
      </c>
      <c r="AJ20">
        <f>IFERROR([1]!s_fa_netdebt($A20,"2025/12/31"),"")</f>
        <v>-111801005.98999999</v>
      </c>
      <c r="AK20">
        <f>IFERROR([1]!s_val_ev1($A20,"2025/12/31"),"")</f>
        <v>10567111839.9335</v>
      </c>
      <c r="AL20">
        <f>IFERROR([1]!s_fa_ebitda($A20,"2025/12/31"),"")</f>
        <v>318211604.56</v>
      </c>
      <c r="AM20" t="str">
        <f>IFERROR([1]!s_west_netprofit($A20,2026,$B$1,180)/[1]!s_west_netprofit($A20,2026,$B$1-7,180)-1,"")</f>
        <v/>
      </c>
      <c r="AN20" t="str">
        <f>IFERROR([1]!s_west_netprofit($A20,2026,$B$1,180)/[1]!s_west_netprofit($A20,2026,$B$1-30,180)-1,"")</f>
        <v/>
      </c>
      <c r="AO20" t="str">
        <f>IFERROR([1]!s_est_mediannetprofit($A20,2026,$B$1)/[1]!s_est_mediannetprofit($A20,2026,$B$1-7)-1,"")</f>
        <v/>
      </c>
      <c r="AP20" t="str">
        <f>IFERROR([1]!s_est_mediannetprofit($A20,2026,$B$1)/[1]!s_est_mediannetprofit($A20,2026,$B$1-30)-1,"")</f>
        <v/>
      </c>
    </row>
    <row r="21" spans="1:42">
      <c r="A21" t="s">
        <v>60</v>
      </c>
      <c r="B21">
        <f>IFERROR([1]!s_stm07_is($A21,"W30028333","2011/12/31",1)/[1]!S_SHARE_TOTAL($A21,$B$1),"")</f>
        <v>0.52643475005942031</v>
      </c>
      <c r="C21">
        <f>IFERROR([1]!s_stm07_is($A21,"W30028333","2012/12/31",1)/[1]!S_SHARE_TOTAL($A21,$B$1),"")</f>
        <v>1.2270819436134579E-2</v>
      </c>
      <c r="D21">
        <f>IFERROR([1]!s_stm07_is($A21,"W30028333","2013/12/31",1)/[1]!S_SHARE_TOTAL($A21,$B$1),"")</f>
        <v>-9.702023893341033E-2</v>
      </c>
      <c r="E21">
        <f>IFERROR([1]!s_stm07_is($A21,"W30028333","2014/12/31",1)/[1]!S_SHARE_TOTAL($A21,$B$1),"")</f>
        <v>-0.94353121719558219</v>
      </c>
      <c r="F21">
        <f>IFERROR([1]!s_stm07_is($A21,"W30028333","2015/12/31",1)/[1]!S_SHARE_TOTAL($A21,$B$1),"")</f>
        <v>0.20550006170055987</v>
      </c>
      <c r="G21">
        <f>IFERROR([1]!s_stm07_is($A21,"W30028333","2016/12/31",1)/[1]!S_SHARE_TOTAL($A21,$B$1),"")</f>
        <v>1.1274199764389536</v>
      </c>
      <c r="H21">
        <f>IFERROR([1]!s_stm07_is($A21,"W30028333","2017/12/31",1)/[1]!S_SHARE_TOTAL($A21,$B$1),"")</f>
        <v>1.1537017480797436</v>
      </c>
      <c r="I21">
        <f>IFERROR([1]!s_stm07_is($A21,"W30028333","2018/12/31",1)/[1]!S_SHARE_TOTAL($A21,$B$1),"")</f>
        <v>0.65983551577883293</v>
      </c>
      <c r="J21">
        <f>IFERROR([1]!s_stm07_is($A21,"W30028333","2019/12/31",1)/[1]!S_SHARE_TOTAL($A21,$B$1),"")</f>
        <v>0.62081348481105203</v>
      </c>
      <c r="K21">
        <f>IFERROR([1]!s_stm07_is($A21,"W30028333","2020/12/31",1)/[1]!S_SHARE_TOTAL($A21,$B$1),"")</f>
        <v>0.20287669301244798</v>
      </c>
      <c r="L21">
        <f>IFERROR([1]!s_stm07_is($A21,"W30028333","2021/12/31",1)/[1]!S_SHARE_TOTAL($A21,$B$1),"")</f>
        <v>0.55887133510692677</v>
      </c>
      <c r="M21">
        <f>IFERROR([1]!s_stm07_is($A21,"W30028333","2022/12/31",1)/[1]!S_SHARE_TOTAL($A21,$B$1),"")</f>
        <v>0.33060026745430993</v>
      </c>
      <c r="N21">
        <f>IFERROR([1]!s_stm07_is($A21,"W30028333","2023/12/31",1)/[1]!S_SHARE_TOTAL($A21,$B$1),"")</f>
        <v>4.3952769095323869E-2</v>
      </c>
      <c r="O21">
        <f>IFERROR([1]!s_stm07_is($A21,"W30028333","2024/12/31",1)/[1]!S_SHARE_TOTAL($A21,$B$1),"")</f>
        <v>-1.7473362525245881</v>
      </c>
      <c r="P21">
        <f>IFERROR([1]!s_stm07_is($A21,"W30028333","2025/12/31",1)/[1]!S_SHARE_TOTAL($A21,$B$1),"")</f>
        <v>-1.1024434127763854</v>
      </c>
      <c r="Q21">
        <f>IFERROR([1]!s_west_netprofit($A21,2026,$B$1,180)/[1]!S_SHARE_TOTAL($A21,$B$1),"")</f>
        <v>0.23529031165187775</v>
      </c>
      <c r="R21">
        <f>IFERROR([1]!s_west_netprofit($A21,2027,$B$1,180)/[1]!S_SHARE_TOTAL($A21,$B$1),"")</f>
        <v>0.43077508823313232</v>
      </c>
      <c r="S21">
        <f>IFERROR([1]!s_fa_dupont_roe($A21,"2011/12/31")/100,"")</f>
        <v>0.11979200000000001</v>
      </c>
      <c r="T21">
        <f>IFERROR([1]!s_fa_dupont_roe($A21,"2012/12/31")/100,"")</f>
        <v>2.6510000000000001E-3</v>
      </c>
      <c r="U21">
        <f>IFERROR([1]!s_fa_dupont_roe($A21,"2013/12/31")/100,"")</f>
        <v>-2.1410999999999999E-2</v>
      </c>
      <c r="V21">
        <f>IFERROR([1]!s_fa_dupont_roe($A21,"2014/12/31")/100,"")</f>
        <v>-0.183813</v>
      </c>
      <c r="W21">
        <f>IFERROR([1]!s_fa_dupont_roe($A21,"2015/12/31")/100,"")</f>
        <v>3.6329E-2</v>
      </c>
      <c r="X21">
        <f>IFERROR([1]!s_fa_dupont_roe($A21,"2016/12/31")/100,"")</f>
        <v>0.18482199999999999</v>
      </c>
      <c r="Y21">
        <f>IFERROR([1]!s_fa_dupont_roe($A21,"2017/12/31")/100,"")</f>
        <v>0.16167799999999999</v>
      </c>
      <c r="Z21">
        <f>IFERROR([1]!s_fa_dupont_roe($A21,"2018/12/31")/100,"")</f>
        <v>8.3313999999999999E-2</v>
      </c>
      <c r="AA21">
        <f>IFERROR([1]!s_fa_dupont_roe($A21,"2019/12/31")/100,"")</f>
        <v>7.4147000000000005E-2</v>
      </c>
      <c r="AB21">
        <f>IFERROR([1]!s_fa_dupont_roe($A21,"2020/12/31")/100,"")</f>
        <v>2.3907999999999999E-2</v>
      </c>
      <c r="AC21">
        <f>IFERROR([1]!s_fa_dupont_roe($A21,"2021/12/31")/100,"")</f>
        <v>6.4271000000000009E-2</v>
      </c>
      <c r="AD21">
        <f>IFERROR([1]!s_fa_dupont_roe($A21,"2022/12/31")/100,"")</f>
        <v>3.6838999999999997E-2</v>
      </c>
      <c r="AE21">
        <f>IFERROR([1]!s_fa_dupont_roe($A21,"2023/12/31")/100,"")</f>
        <v>4.8970000000000003E-3</v>
      </c>
      <c r="AF21">
        <f>IFERROR([1]!s_fa_dupont_roe($A21,"2024/12/31")/100,"")</f>
        <v>-0.216922</v>
      </c>
      <c r="AG21">
        <f>IFERROR([1]!s_fa_dupont_roe($A21,"2025/12/31")/100,"")</f>
        <v>-0.166628</v>
      </c>
      <c r="AH21">
        <f>IFERROR([1]!s_stm07_is($A21,"W30028333","2025/12/31",1),"")</f>
        <v>-1763294889.03</v>
      </c>
      <c r="AI21">
        <f>IFERROR([1]!s_stm07_bs($A21,"W38058048","2025/12/31",1),"")</f>
        <v>10358430684.58</v>
      </c>
      <c r="AJ21">
        <f>IFERROR([1]!s_fa_netdebt($A21,"2025/12/31"),"")</f>
        <v>7275354936.6499996</v>
      </c>
      <c r="AK21">
        <f>IFERROR([1]!s_val_ev1($A21,"2025/12/31"),"")</f>
        <v>20601112504.310001</v>
      </c>
      <c r="AL21">
        <f>IFERROR([1]!s_fa_ebitda($A21,"2025/12/31"),"")</f>
        <v>-79280131.959999993</v>
      </c>
      <c r="AM21">
        <f>IFERROR([1]!s_west_netprofit($A21,2026,$B$1,180)/[1]!s_west_netprofit($A21,2026,$B$1-7,180)-1,"")</f>
        <v>0</v>
      </c>
      <c r="AN21">
        <f>IFERROR([1]!s_west_netprofit($A21,2026,$B$1,180)/[1]!s_west_netprofit($A21,2026,$B$1-30,180)-1,"")</f>
        <v>-0.13948170742338539</v>
      </c>
      <c r="AO21">
        <f>IFERROR([1]!s_est_mediannetprofit($A21,2026,$B$1)/[1]!s_est_mediannetprofit($A21,2026,$B$1-7)-1,"")</f>
        <v>0</v>
      </c>
      <c r="AP21">
        <f>IFERROR([1]!s_est_mediannetprofit($A21,2026,$B$1)/[1]!s_est_mediannetprofit($A21,2026,$B$1-30)-1,"")</f>
        <v>0</v>
      </c>
    </row>
    <row r="22" spans="1:42">
      <c r="A22" t="s">
        <v>61</v>
      </c>
      <c r="B22">
        <f>IFERROR([1]!s_stm07_is($A22,"W30028333","2011/12/31",1)/[1]!S_SHARE_TOTAL($A22,$B$1),"")</f>
        <v>0.21407611822580566</v>
      </c>
      <c r="C22">
        <f>IFERROR([1]!s_stm07_is($A22,"W30028333","2012/12/31",1)/[1]!S_SHARE_TOTAL($A22,$B$1),"")</f>
        <v>9.74492085486134E-2</v>
      </c>
      <c r="D22">
        <f>IFERROR([1]!s_stm07_is($A22,"W30028333","2013/12/31",1)/[1]!S_SHARE_TOTAL($A22,$B$1),"")</f>
        <v>9.3021028669092051E-2</v>
      </c>
      <c r="E22">
        <f>IFERROR([1]!s_stm07_is($A22,"W30028333","2014/12/31",1)/[1]!S_SHARE_TOTAL($A22,$B$1),"")</f>
        <v>0.10585822848944633</v>
      </c>
      <c r="F22">
        <f>IFERROR([1]!s_stm07_is($A22,"W30028333","2015/12/31",1)/[1]!S_SHARE_TOTAL($A22,$B$1),"")</f>
        <v>4.5246315305326523E-2</v>
      </c>
      <c r="G22">
        <f>IFERROR([1]!s_stm07_is($A22,"W30028333","2016/12/31",1)/[1]!S_SHARE_TOTAL($A22,$B$1),"")</f>
        <v>7.2780063698665756E-2</v>
      </c>
      <c r="H22">
        <f>IFERROR([1]!s_stm07_is($A22,"W30028333","2017/12/31",1)/[1]!S_SHARE_TOTAL($A22,$B$1),"")</f>
        <v>0.24025026687220799</v>
      </c>
      <c r="I22">
        <f>IFERROR([1]!s_stm07_is($A22,"W30028333","2018/12/31",1)/[1]!S_SHARE_TOTAL($A22,$B$1),"")</f>
        <v>0.20713894924591106</v>
      </c>
      <c r="J22">
        <f>IFERROR([1]!s_stm07_is($A22,"W30028333","2019/12/31",1)/[1]!S_SHARE_TOTAL($A22,$B$1),"")</f>
        <v>0.19186490655076471</v>
      </c>
      <c r="K22">
        <f>IFERROR([1]!s_stm07_is($A22,"W30028333","2020/12/31",1)/[1]!S_SHARE_TOTAL($A22,$B$1),"")</f>
        <v>0.2240617259002195</v>
      </c>
      <c r="L22">
        <f>IFERROR([1]!s_stm07_is($A22,"W30028333","2021/12/31",1)/[1]!S_SHARE_TOTAL($A22,$B$1),"")</f>
        <v>0.26382375401329211</v>
      </c>
      <c r="M22">
        <f>IFERROR([1]!s_stm07_is($A22,"W30028333","2022/12/31",1)/[1]!S_SHARE_TOTAL($A22,$B$1),"")</f>
        <v>0.27296606171333687</v>
      </c>
      <c r="N22">
        <f>IFERROR([1]!s_stm07_is($A22,"W30028333","2023/12/31",1)/[1]!S_SHARE_TOTAL($A22,$B$1),"")</f>
        <v>0.15486050590111985</v>
      </c>
      <c r="O22">
        <f>IFERROR([1]!s_stm07_is($A22,"W30028333","2024/12/31",1)/[1]!S_SHARE_TOTAL($A22,$B$1),"")</f>
        <v>0.24359952336712434</v>
      </c>
      <c r="P22">
        <f>IFERROR([1]!s_stm07_is($A22,"W30028333","2025/12/31",1)/[1]!S_SHARE_TOTAL($A22,$B$1),"")</f>
        <v>0.18052802207349003</v>
      </c>
      <c r="Q22">
        <f>IFERROR([1]!s_west_netprofit($A22,2026,$B$1,180)/[1]!S_SHARE_TOTAL($A22,$B$1),"")</f>
        <v>0.35969705795198825</v>
      </c>
      <c r="R22">
        <f>IFERROR([1]!s_west_netprofit($A22,2027,$B$1,180)/[1]!S_SHARE_TOTAL($A22,$B$1),"")</f>
        <v>0.39205112691888172</v>
      </c>
      <c r="S22">
        <f>IFERROR([1]!s_fa_dupont_roe($A22,"2011/12/31")/100,"")</f>
        <v>0.192519</v>
      </c>
      <c r="T22">
        <f>IFERROR([1]!s_fa_dupont_roe($A22,"2012/12/31")/100,"")</f>
        <v>7.9314999999999997E-2</v>
      </c>
      <c r="U22">
        <f>IFERROR([1]!s_fa_dupont_roe($A22,"2013/12/31")/100,"")</f>
        <v>7.1345000000000006E-2</v>
      </c>
      <c r="V22">
        <f>IFERROR([1]!s_fa_dupont_roe($A22,"2014/12/31")/100,"")</f>
        <v>7.8378000000000003E-2</v>
      </c>
      <c r="W22">
        <f>IFERROR([1]!s_fa_dupont_roe($A22,"2015/12/31")/100,"")</f>
        <v>3.0047000000000001E-2</v>
      </c>
      <c r="X22">
        <f>IFERROR([1]!s_fa_dupont_roe($A22,"2016/12/31")/100,"")</f>
        <v>4.3019999999999996E-2</v>
      </c>
      <c r="Y22">
        <f>IFERROR([1]!s_fa_dupont_roe($A22,"2017/12/31")/100,"")</f>
        <v>0.12066200000000001</v>
      </c>
      <c r="Z22">
        <f>IFERROR([1]!s_fa_dupont_roe($A22,"2018/12/31")/100,"")</f>
        <v>9.0511999999999995E-2</v>
      </c>
      <c r="AA22">
        <f>IFERROR([1]!s_fa_dupont_roe($A22,"2019/12/31")/100,"")</f>
        <v>8.0164000000000013E-2</v>
      </c>
      <c r="AB22">
        <f>IFERROR([1]!s_fa_dupont_roe($A22,"2020/12/31")/100,"")</f>
        <v>8.6016999999999996E-2</v>
      </c>
      <c r="AC22">
        <f>IFERROR([1]!s_fa_dupont_roe($A22,"2021/12/31")/100,"")</f>
        <v>9.2070000000000013E-2</v>
      </c>
      <c r="AD22">
        <f>IFERROR([1]!s_fa_dupont_roe($A22,"2022/12/31")/100,"")</f>
        <v>8.6572999999999997E-2</v>
      </c>
      <c r="AE22">
        <f>IFERROR([1]!s_fa_dupont_roe($A22,"2023/12/31")/100,"")</f>
        <v>4.9000000000000002E-2</v>
      </c>
      <c r="AF22">
        <f>IFERROR([1]!s_fa_dupont_roe($A22,"2024/12/31")/100,"")</f>
        <v>7.8635999999999998E-2</v>
      </c>
      <c r="AG22">
        <f>IFERROR([1]!s_fa_dupont_roe($A22,"2025/12/31")/100,"")</f>
        <v>4.7617E-2</v>
      </c>
      <c r="AH22">
        <f>IFERROR([1]!s_stm07_is($A22,"W30028333","2025/12/31",1),"")</f>
        <v>801756079.52999997</v>
      </c>
      <c r="AI22">
        <f>IFERROR([1]!s_stm07_bs($A22,"W38058048","2025/12/31",1),"")</f>
        <v>20415804248.200001</v>
      </c>
      <c r="AJ22">
        <f>IFERROR([1]!s_fa_netdebt($A22,"2025/12/31"),"")</f>
        <v>15692623142.610001</v>
      </c>
      <c r="AK22">
        <f>IFERROR([1]!s_val_ev1($A22,"2025/12/31"),"")</f>
        <v>45266218897.559998</v>
      </c>
      <c r="AL22">
        <f>IFERROR([1]!s_fa_ebitda($A22,"2025/12/31"),"")</f>
        <v>3140600887.0700002</v>
      </c>
      <c r="AM22">
        <f>IFERROR([1]!s_west_netprofit($A22,2026,$B$1,180)/[1]!s_west_netprofit($A22,2026,$B$1-7,180)-1,"")</f>
        <v>0</v>
      </c>
      <c r="AN22">
        <f>IFERROR([1]!s_west_netprofit($A22,2026,$B$1,180)/[1]!s_west_netprofit($A22,2026,$B$1-30,180)-1,"")</f>
        <v>0.25835105710909811</v>
      </c>
      <c r="AO22">
        <f>IFERROR([1]!s_est_mediannetprofit($A22,2026,$B$1)/[1]!s_est_mediannetprofit($A22,2026,$B$1-7)-1,"")</f>
        <v>0</v>
      </c>
      <c r="AP22">
        <f>IFERROR([1]!s_est_mediannetprofit($A22,2026,$B$1)/[1]!s_est_mediannetprofit($A22,2026,$B$1-30)-1,"")</f>
        <v>3.9385584875928359E-4</v>
      </c>
    </row>
    <row r="23" spans="1:42">
      <c r="A23" t="s">
        <v>62</v>
      </c>
      <c r="B23">
        <f>IFERROR([1]!s_stm07_is($A23,"W30028333","2011/12/31",1)/[1]!S_SHARE_TOTAL($A23,$B$1),"")</f>
        <v>0.10419307646838948</v>
      </c>
      <c r="C23">
        <f>IFERROR([1]!s_stm07_is($A23,"W30028333","2012/12/31",1)/[1]!S_SHARE_TOTAL($A23,$B$1),"")</f>
        <v>2.4093797500015411E-2</v>
      </c>
      <c r="D23">
        <f>IFERROR([1]!s_stm07_is($A23,"W30028333","2013/12/31",1)/[1]!S_SHARE_TOTAL($A23,$B$1),"")</f>
        <v>5.6065716273008985E-2</v>
      </c>
      <c r="E23">
        <f>IFERROR([1]!s_stm07_is($A23,"W30028333","2014/12/31",1)/[1]!S_SHARE_TOTAL($A23,$B$1),"")</f>
        <v>4.2508156323164563E-2</v>
      </c>
      <c r="F23">
        <f>IFERROR([1]!s_stm07_is($A23,"W30028333","2015/12/31",1)/[1]!S_SHARE_TOTAL($A23,$B$1),"")</f>
        <v>1.0355428479262394E-2</v>
      </c>
      <c r="G23">
        <f>IFERROR([1]!s_stm07_is($A23,"W30028333","2016/12/31",1)/[1]!S_SHARE_TOTAL($A23,$B$1),"")</f>
        <v>4.456487369079544E-2</v>
      </c>
      <c r="H23">
        <f>IFERROR([1]!s_stm07_is($A23,"W30028333","2017/12/31",1)/[1]!S_SHARE_TOTAL($A23,$B$1),"")</f>
        <v>6.9986651144603382E-3</v>
      </c>
      <c r="I23">
        <f>IFERROR([1]!s_stm07_is($A23,"W30028333","2018/12/31",1)/[1]!S_SHARE_TOTAL($A23,$B$1),"")</f>
        <v>2.1545560821587404E-2</v>
      </c>
      <c r="J23">
        <f>IFERROR([1]!s_stm07_is($A23,"W30028333","2019/12/31",1)/[1]!S_SHARE_TOTAL($A23,$B$1),"")</f>
        <v>0.1562596636511179</v>
      </c>
      <c r="K23">
        <f>IFERROR([1]!s_stm07_is($A23,"W30028333","2020/12/31",1)/[1]!S_SHARE_TOTAL($A23,$B$1),"")</f>
        <v>0.15885997383612332</v>
      </c>
      <c r="L23">
        <f>IFERROR([1]!s_stm07_is($A23,"W30028333","2021/12/31",1)/[1]!S_SHARE_TOTAL($A23,$B$1),"")</f>
        <v>0.18851246339577063</v>
      </c>
      <c r="M23">
        <f>IFERROR([1]!s_stm07_is($A23,"W30028333","2022/12/31",1)/[1]!S_SHARE_TOTAL($A23,$B$1),"")</f>
        <v>0.10058662995587685</v>
      </c>
      <c r="N23">
        <f>IFERROR([1]!s_stm07_is($A23,"W30028333","2023/12/31",1)/[1]!S_SHARE_TOTAL($A23,$B$1),"")</f>
        <v>0.22617014463171387</v>
      </c>
      <c r="O23">
        <f>IFERROR([1]!s_stm07_is($A23,"W30028333","2024/12/31",1)/[1]!S_SHARE_TOTAL($A23,$B$1),"")</f>
        <v>0.19354257277023104</v>
      </c>
      <c r="P23">
        <f>IFERROR([1]!s_stm07_is($A23,"W30028333","2025/12/31",1)/[1]!S_SHARE_TOTAL($A23,$B$1),"")</f>
        <v>0.18764606276197848</v>
      </c>
      <c r="Q23">
        <f>IFERROR([1]!s_west_netprofit($A23,2026,$B$1,180)/[1]!S_SHARE_TOTAL($A23,$B$1),"")</f>
        <v>0.215084808927333</v>
      </c>
      <c r="R23">
        <f>IFERROR([1]!s_west_netprofit($A23,2027,$B$1,180)/[1]!S_SHARE_TOTAL($A23,$B$1),"")</f>
        <v>0.23085337912988263</v>
      </c>
      <c r="S23">
        <f>IFERROR([1]!s_fa_dupont_roe($A23,"2011/12/31")/100,"")</f>
        <v>6.5712999999999994E-2</v>
      </c>
      <c r="T23">
        <f>IFERROR([1]!s_fa_dupont_roe($A23,"2012/12/31")/100,"")</f>
        <v>1.4932000000000001E-2</v>
      </c>
      <c r="U23">
        <f>IFERROR([1]!s_fa_dupont_roe($A23,"2013/12/31")/100,"")</f>
        <v>2.7623999999999999E-2</v>
      </c>
      <c r="V23">
        <f>IFERROR([1]!s_fa_dupont_roe($A23,"2014/12/31")/100,"")</f>
        <v>1.7295000000000001E-2</v>
      </c>
      <c r="W23">
        <f>IFERROR([1]!s_fa_dupont_roe($A23,"2015/12/31")/100,"")</f>
        <v>4.2380000000000004E-3</v>
      </c>
      <c r="X23">
        <f>IFERROR([1]!s_fa_dupont_roe($A23,"2016/12/31")/100,"")</f>
        <v>1.8322999999999999E-2</v>
      </c>
      <c r="Y23">
        <f>IFERROR([1]!s_fa_dupont_roe($A23,"2017/12/31")/100,"")</f>
        <v>2.8779999999999999E-3</v>
      </c>
      <c r="Z23">
        <f>IFERROR([1]!s_fa_dupont_roe($A23,"2018/12/31")/100,"")</f>
        <v>8.7840000000000001E-3</v>
      </c>
      <c r="AA23">
        <f>IFERROR([1]!s_fa_dupont_roe($A23,"2019/12/31")/100,"")</f>
        <v>6.1281999999999996E-2</v>
      </c>
      <c r="AB23">
        <f>IFERROR([1]!s_fa_dupont_roe($A23,"2020/12/31")/100,"")</f>
        <v>5.9512000000000002E-2</v>
      </c>
      <c r="AC23">
        <f>IFERROR([1]!s_fa_dupont_roe($A23,"2021/12/31")/100,"")</f>
        <v>6.7643999999999996E-2</v>
      </c>
      <c r="AD23">
        <f>IFERROR([1]!s_fa_dupont_roe($A23,"2022/12/31")/100,"")</f>
        <v>3.5017E-2</v>
      </c>
      <c r="AE23">
        <f>IFERROR([1]!s_fa_dupont_roe($A23,"2023/12/31")/100,"")</f>
        <v>7.5739000000000001E-2</v>
      </c>
      <c r="AF23">
        <f>IFERROR([1]!s_fa_dupont_roe($A23,"2024/12/31")/100,"")</f>
        <v>6.1844000000000003E-2</v>
      </c>
      <c r="AG23">
        <f>IFERROR([1]!s_fa_dupont_roe($A23,"2025/12/31")/100,"")</f>
        <v>5.0263999999999996E-2</v>
      </c>
      <c r="AH23">
        <f>IFERROR([1]!s_stm07_is($A23,"W30028333","2025/12/31",1),"")</f>
        <v>372470153.54000002</v>
      </c>
      <c r="AI23">
        <f>IFERROR([1]!s_stm07_bs($A23,"W38058048","2025/12/31",1),"")</f>
        <v>11192204129.02</v>
      </c>
      <c r="AJ23">
        <f>IFERROR([1]!s_fa_netdebt($A23,"2025/12/31"),"")</f>
        <v>5279058329.6999998</v>
      </c>
      <c r="AK23">
        <f>IFERROR([1]!s_val_ev1($A23,"2025/12/31"),"")</f>
        <v>27565207970.389999</v>
      </c>
      <c r="AL23">
        <f>IFERROR([1]!s_fa_ebitda($A23,"2025/12/31"),"")</f>
        <v>1487269778.7</v>
      </c>
      <c r="AM23">
        <f>IFERROR([1]!s_west_netprofit($A23,2026,$B$1,180)/[1]!s_west_netprofit($A23,2026,$B$1-7,180)-1,"")</f>
        <v>0</v>
      </c>
      <c r="AN23">
        <f>IFERROR([1]!s_west_netprofit($A23,2026,$B$1,180)/[1]!s_west_netprofit($A23,2026,$B$1-30,180)-1,"")</f>
        <v>0</v>
      </c>
      <c r="AO23">
        <f>IFERROR([1]!s_est_mediannetprofit($A23,2026,$B$1)/[1]!s_est_mediannetprofit($A23,2026,$B$1-7)-1,"")</f>
        <v>0</v>
      </c>
      <c r="AP23">
        <f>IFERROR([1]!s_est_mediannetprofit($A23,2026,$B$1)/[1]!s_est_mediannetprofit($A23,2026,$B$1-30)-1,"")</f>
        <v>0</v>
      </c>
    </row>
    <row r="24" spans="1:42">
      <c r="A24" t="s">
        <v>63</v>
      </c>
      <c r="B24">
        <f>IFERROR([1]!s_stm07_is($A24,"W30028333","2011/12/31",1)/[1]!S_SHARE_TOTAL($A24,$B$1),"")</f>
        <v>4.7245700502514497E-2</v>
      </c>
      <c r="C24">
        <f>IFERROR([1]!s_stm07_is($A24,"W30028333","2012/12/31",1)/[1]!S_SHARE_TOTAL($A24,$B$1),"")</f>
        <v>0.26887595018490523</v>
      </c>
      <c r="D24">
        <f>IFERROR([1]!s_stm07_is($A24,"W30028333","2013/12/31",1)/[1]!S_SHARE_TOTAL($A24,$B$1),"")</f>
        <v>0.39392917965597785</v>
      </c>
      <c r="E24">
        <f>IFERROR([1]!s_stm07_is($A24,"W30028333","2014/12/31",1)/[1]!S_SHARE_TOTAL($A24,$B$1),"")</f>
        <v>0.45659341986436563</v>
      </c>
      <c r="F24">
        <f>IFERROR([1]!s_stm07_is($A24,"W30028333","2015/12/31",1)/[1]!S_SHARE_TOTAL($A24,$B$1),"")</f>
        <v>0.35909432172553102</v>
      </c>
      <c r="G24">
        <f>IFERROR([1]!s_stm07_is($A24,"W30028333","2016/12/31",1)/[1]!S_SHARE_TOTAL($A24,$B$1),"")</f>
        <v>0.40716810164351896</v>
      </c>
      <c r="H24">
        <f>IFERROR([1]!s_stm07_is($A24,"W30028333","2017/12/31",1)/[1]!S_SHARE_TOTAL($A24,$B$1),"")</f>
        <v>0.39417328919265526</v>
      </c>
      <c r="I24">
        <f>IFERROR([1]!s_stm07_is($A24,"W30028333","2018/12/31",1)/[1]!S_SHARE_TOTAL($A24,$B$1),"")</f>
        <v>0.6554773954964328</v>
      </c>
      <c r="J24">
        <f>IFERROR([1]!s_stm07_is($A24,"W30028333","2019/12/31",1)/[1]!S_SHARE_TOTAL($A24,$B$1),"")</f>
        <v>0.60237739342952334</v>
      </c>
      <c r="K24">
        <f>IFERROR([1]!s_stm07_is($A24,"W30028333","2020/12/31",1)/[1]!S_SHARE_TOTAL($A24,$B$1),"")</f>
        <v>0.59709168731359674</v>
      </c>
      <c r="L24">
        <f>IFERROR([1]!s_stm07_is($A24,"W30028333","2021/12/31",1)/[1]!S_SHARE_TOTAL($A24,$B$1),"")</f>
        <v>0.84465556946245479</v>
      </c>
      <c r="M24">
        <f>IFERROR([1]!s_stm07_is($A24,"W30028333","2022/12/31",1)/[1]!S_SHARE_TOTAL($A24,$B$1),"")</f>
        <v>0.91060138143600944</v>
      </c>
      <c r="N24">
        <f>IFERROR([1]!s_stm07_is($A24,"W30028333","2023/12/31",1)/[1]!S_SHARE_TOTAL($A24,$B$1),"")</f>
        <v>0.44683779264566109</v>
      </c>
      <c r="O24">
        <f>IFERROR([1]!s_stm07_is($A24,"W30028333","2024/12/31",1)/[1]!S_SHARE_TOTAL($A24,$B$1),"")</f>
        <v>0.20361793346746748</v>
      </c>
      <c r="P24">
        <f>IFERROR([1]!s_stm07_is($A24,"W30028333","2025/12/31",1)/[1]!S_SHARE_TOTAL($A24,$B$1),"")</f>
        <v>0.4426185766704544</v>
      </c>
      <c r="Q24">
        <f>IFERROR([1]!s_west_netprofit($A24,2026,$B$1,180)/[1]!S_SHARE_TOTAL($A24,$B$1),"")</f>
        <v>0.58896119103525879</v>
      </c>
      <c r="R24">
        <f>IFERROR([1]!s_west_netprofit($A24,2027,$B$1,180)/[1]!S_SHARE_TOTAL($A24,$B$1),"")</f>
        <v>0.65110806995943382</v>
      </c>
      <c r="S24">
        <f>IFERROR([1]!s_fa_dupont_roe($A24,"2011/12/31")/100,"")</f>
        <v>2.8340999999999998E-2</v>
      </c>
      <c r="T24">
        <f>IFERROR([1]!s_fa_dupont_roe($A24,"2012/12/31")/100,"")</f>
        <v>0.17135300000000001</v>
      </c>
      <c r="U24">
        <f>IFERROR([1]!s_fa_dupont_roe($A24,"2013/12/31")/100,"")</f>
        <v>0.23444900000000002</v>
      </c>
      <c r="V24">
        <f>IFERROR([1]!s_fa_dupont_roe($A24,"2014/12/31")/100,"")</f>
        <v>0.223831</v>
      </c>
      <c r="W24">
        <f>IFERROR([1]!s_fa_dupont_roe($A24,"2015/12/31")/100,"")</f>
        <v>0.12692200000000001</v>
      </c>
      <c r="X24">
        <f>IFERROR([1]!s_fa_dupont_roe($A24,"2016/12/31")/100,"")</f>
        <v>0.11226000000000001</v>
      </c>
      <c r="Y24">
        <f>IFERROR([1]!s_fa_dupont_roe($A24,"2017/12/31")/100,"")</f>
        <v>0.10080700000000001</v>
      </c>
      <c r="Z24">
        <f>IFERROR([1]!s_fa_dupont_roe($A24,"2018/12/31")/100,"")</f>
        <v>0.15437799999999999</v>
      </c>
      <c r="AA24">
        <f>IFERROR([1]!s_fa_dupont_roe($A24,"2019/12/31")/100,"")</f>
        <v>0.12772600000000001</v>
      </c>
      <c r="AB24">
        <f>IFERROR([1]!s_fa_dupont_roe($A24,"2020/12/31")/100,"")</f>
        <v>0.11655099999999999</v>
      </c>
      <c r="AC24">
        <f>IFERROR([1]!s_fa_dupont_roe($A24,"2021/12/31")/100,"")</f>
        <v>0.15104599999999999</v>
      </c>
      <c r="AD24">
        <f>IFERROR([1]!s_fa_dupont_roe($A24,"2022/12/31")/100,"")</f>
        <v>0.14444599999999999</v>
      </c>
      <c r="AE24">
        <f>IFERROR([1]!s_fa_dupont_roe($A24,"2023/12/31")/100,"")</f>
        <v>6.583E-2</v>
      </c>
      <c r="AF24">
        <f>IFERROR([1]!s_fa_dupont_roe($A24,"2024/12/31")/100,"")</f>
        <v>3.0142000000000002E-2</v>
      </c>
      <c r="AG24">
        <f>IFERROR([1]!s_fa_dupont_roe($A24,"2025/12/31")/100,"")</f>
        <v>6.7630999999999997E-2</v>
      </c>
      <c r="AH24">
        <f>IFERROR([1]!s_stm07_is($A24,"W30028333","2025/12/31",1),"")</f>
        <v>462938895.43000001</v>
      </c>
      <c r="AI24">
        <f>IFERROR([1]!s_stm07_bs($A24,"W38058048","2025/12/31",1),"")</f>
        <v>7655466693.8999996</v>
      </c>
      <c r="AJ24">
        <f>IFERROR([1]!s_fa_netdebt($A24,"2025/12/31"),"")</f>
        <v>5360027452.6400003</v>
      </c>
      <c r="AK24">
        <f>IFERROR([1]!s_val_ev1($A24,"2025/12/31"),"")</f>
        <v>33996010166.189999</v>
      </c>
      <c r="AL24">
        <f>IFERROR([1]!s_fa_ebitda($A24,"2025/12/31"),"")</f>
        <v>1120404404.8499999</v>
      </c>
      <c r="AM24">
        <f>IFERROR([1]!s_west_netprofit($A24,2026,$B$1,180)/[1]!s_west_netprofit($A24,2026,$B$1-7,180)-1,"")</f>
        <v>0</v>
      </c>
      <c r="AN24">
        <f>IFERROR([1]!s_west_netprofit($A24,2026,$B$1,180)/[1]!s_west_netprofit($A24,2026,$B$1-30,180)-1,"")</f>
        <v>0</v>
      </c>
      <c r="AO24">
        <f>IFERROR([1]!s_est_mediannetprofit($A24,2026,$B$1)/[1]!s_est_mediannetprofit($A24,2026,$B$1-7)-1,"")</f>
        <v>0</v>
      </c>
      <c r="AP24">
        <f>IFERROR([1]!s_est_mediannetprofit($A24,2026,$B$1)/[1]!s_est_mediannetprofit($A24,2026,$B$1-30)-1,"")</f>
        <v>0</v>
      </c>
    </row>
    <row r="25" spans="1:42">
      <c r="A25" t="s">
        <v>64</v>
      </c>
      <c r="B25">
        <f>IFERROR([1]!s_stm07_is($A25,"W30028333","2011/12/31",1)/[1]!S_SHARE_TOTAL($A25,$B$1),"")</f>
        <v>0.43067857738402232</v>
      </c>
      <c r="C25">
        <f>IFERROR([1]!s_stm07_is($A25,"W30028333","2012/12/31",1)/[1]!S_SHARE_TOTAL($A25,$B$1),"")</f>
        <v>-0.59390431283792999</v>
      </c>
      <c r="D25">
        <f>IFERROR([1]!s_stm07_is($A25,"W30028333","2013/12/31",1)/[1]!S_SHARE_TOTAL($A25,$B$1),"")</f>
        <v>0.28381877253360149</v>
      </c>
      <c r="E25">
        <f>IFERROR([1]!s_stm07_is($A25,"W30028333","2014/12/31",1)/[1]!S_SHARE_TOTAL($A25,$B$1),"")</f>
        <v>0.55054913619573231</v>
      </c>
      <c r="F25">
        <f>IFERROR([1]!s_stm07_is($A25,"W30028333","2015/12/31",1)/[1]!S_SHARE_TOTAL($A25,$B$1),"")</f>
        <v>0.67060972184355261</v>
      </c>
      <c r="G25">
        <f>IFERROR([1]!s_stm07_is($A25,"W30028333","2016/12/31",1)/[1]!S_SHARE_TOTAL($A25,$B$1),"")</f>
        <v>-0.49281923424592344</v>
      </c>
      <c r="H25">
        <f>IFERROR([1]!s_stm07_is($A25,"W30028333","2017/12/31",1)/[1]!S_SHARE_TOTAL($A25,$B$1),"")</f>
        <v>0.95497829699428305</v>
      </c>
      <c r="I25">
        <f>IFERROR([1]!s_stm07_is($A25,"W30028333","2018/12/31",1)/[1]!S_SHARE_TOTAL($A25,$B$1),"")</f>
        <v>-1.4599375075070922</v>
      </c>
      <c r="J25">
        <f>IFERROR([1]!s_stm07_is($A25,"W30028333","2019/12/31",1)/[1]!S_SHARE_TOTAL($A25,$B$1),"")</f>
        <v>1.0761658734820052</v>
      </c>
      <c r="K25">
        <f>IFERROR([1]!s_stm07_is($A25,"W30028333","2020/12/31",1)/[1]!S_SHARE_TOTAL($A25,$B$1),"")</f>
        <v>0.89050296498861925</v>
      </c>
      <c r="L25">
        <f>IFERROR([1]!s_stm07_is($A25,"W30028333","2021/12/31",1)/[1]!S_SHARE_TOTAL($A25,$B$1),"")</f>
        <v>1.4242482099409846</v>
      </c>
      <c r="M25">
        <f>IFERROR([1]!s_stm07_is($A25,"W30028333","2022/12/31",1)/[1]!S_SHARE_TOTAL($A25,$B$1),"")</f>
        <v>1.689189101967137</v>
      </c>
      <c r="N25">
        <f>IFERROR([1]!s_stm07_is($A25,"W30028333","2023/12/31",1)/[1]!S_SHARE_TOTAL($A25,$B$1),"")</f>
        <v>1.9495526258926603</v>
      </c>
      <c r="O25">
        <f>IFERROR([1]!s_stm07_is($A25,"W30028333","2024/12/31",1)/[1]!S_SHARE_TOTAL($A25,$B$1),"")</f>
        <v>1.7612063461470058</v>
      </c>
      <c r="P25">
        <f>IFERROR([1]!s_stm07_is($A25,"W30028333","2025/12/31",1)/[1]!S_SHARE_TOTAL($A25,$B$1),"")</f>
        <v>1.1743919784649415</v>
      </c>
      <c r="Q25">
        <f>IFERROR([1]!s_west_netprofit($A25,2026,$B$1,180)/[1]!S_SHARE_TOTAL($A25,$B$1),"")</f>
        <v>1.4402365954773479</v>
      </c>
      <c r="R25">
        <f>IFERROR([1]!s_west_netprofit($A25,2027,$B$1,180)/[1]!S_SHARE_TOTAL($A25,$B$1),"")</f>
        <v>1.6951206987193861</v>
      </c>
      <c r="S25">
        <f>IFERROR([1]!s_fa_dupont_roe($A25,"2011/12/31")/100,"")</f>
        <v>8.7064000000000002E-2</v>
      </c>
      <c r="T25">
        <f>IFERROR([1]!s_fa_dupont_roe($A25,"2012/12/31")/100,"")</f>
        <v>-0.124238</v>
      </c>
      <c r="U25">
        <f>IFERROR([1]!s_fa_dupont_roe($A25,"2013/12/31")/100,"")</f>
        <v>6.1662000000000002E-2</v>
      </c>
      <c r="V25">
        <f>IFERROR([1]!s_fa_dupont_roe($A25,"2014/12/31")/100,"")</f>
        <v>0.111095</v>
      </c>
      <c r="W25">
        <f>IFERROR([1]!s_fa_dupont_roe($A25,"2015/12/31")/100,"")</f>
        <v>0.100466</v>
      </c>
      <c r="X25">
        <f>IFERROR([1]!s_fa_dupont_roe($A25,"2016/12/31")/100,"")</f>
        <v>-6.3114000000000003E-2</v>
      </c>
      <c r="Y25">
        <f>IFERROR([1]!s_fa_dupont_roe($A25,"2017/12/31")/100,"")</f>
        <v>0.119132</v>
      </c>
      <c r="Z25">
        <f>IFERROR([1]!s_fa_dupont_roe($A25,"2018/12/31")/100,"")</f>
        <v>-0.19919699999999999</v>
      </c>
      <c r="AA25">
        <f>IFERROR([1]!s_fa_dupont_roe($A25,"2019/12/31")/100,"")</f>
        <v>0.160297</v>
      </c>
      <c r="AB25">
        <f>IFERROR([1]!s_fa_dupont_roe($A25,"2020/12/31")/100,"")</f>
        <v>0.10869999999999999</v>
      </c>
      <c r="AC25">
        <f>IFERROR([1]!s_fa_dupont_roe($A25,"2021/12/31")/100,"")</f>
        <v>0.143765</v>
      </c>
      <c r="AD25">
        <f>IFERROR([1]!s_fa_dupont_roe($A25,"2022/12/31")/100,"")</f>
        <v>0.14675000000000002</v>
      </c>
      <c r="AE25">
        <f>IFERROR([1]!s_fa_dupont_roe($A25,"2023/12/31")/100,"")</f>
        <v>0.14726900000000001</v>
      </c>
      <c r="AF25">
        <f>IFERROR([1]!s_fa_dupont_roe($A25,"2024/12/31")/100,"")</f>
        <v>0.119656</v>
      </c>
      <c r="AG25">
        <f>IFERROR([1]!s_fa_dupont_roe($A25,"2025/12/31")/100,"")</f>
        <v>7.5796000000000002E-2</v>
      </c>
      <c r="AH25">
        <f>IFERROR([1]!s_stm07_is($A25,"W30028333","2025/12/31",1),"")</f>
        <v>5617745000</v>
      </c>
      <c r="AI25">
        <f>IFERROR([1]!s_stm07_bs($A25,"W38058048","2025/12/31",1),"")</f>
        <v>75641241000</v>
      </c>
      <c r="AJ25">
        <f>IFERROR([1]!s_fa_netdebt($A25,"2025/12/31"),"")</f>
        <v>33834026000</v>
      </c>
      <c r="AK25">
        <f>IFERROR([1]!s_val_ev1($A25,"2025/12/31"),"")</f>
        <v>238525815103.85199</v>
      </c>
      <c r="AL25">
        <f>IFERROR([1]!s_fa_ebitda($A25,"2025/12/31"),"")</f>
        <v>10458658000</v>
      </c>
      <c r="AM25">
        <f>IFERROR([1]!s_west_netprofit($A25,2026,$B$1,180)/[1]!s_west_netprofit($A25,2026,$B$1-7,180)-1,"")</f>
        <v>0</v>
      </c>
      <c r="AN25">
        <f>IFERROR([1]!s_west_netprofit($A25,2026,$B$1,180)/[1]!s_west_netprofit($A25,2026,$B$1-30,180)-1,"")</f>
        <v>-6.2064725741069582E-2</v>
      </c>
      <c r="AO25">
        <f>IFERROR([1]!s_est_mediannetprofit($A25,2026,$B$1)/[1]!s_est_mediannetprofit($A25,2026,$B$1-7)-1,"")</f>
        <v>0</v>
      </c>
      <c r="AP25">
        <f>IFERROR([1]!s_est_mediannetprofit($A25,2026,$B$1)/[1]!s_est_mediannetprofit($A25,2026,$B$1-30)-1,"")</f>
        <v>-8.0519656269030349E-2</v>
      </c>
    </row>
    <row r="26" spans="1:42">
      <c r="A26" t="s">
        <v>65</v>
      </c>
      <c r="B26">
        <f>IFERROR([1]!s_stm07_is($A26,"W30028333","2011/12/31",1)/[1]!S_SHARE_TOTAL($A26,$B$1),"")</f>
        <v>6.3142129620249121E-2</v>
      </c>
      <c r="C26">
        <f>IFERROR([1]!s_stm07_is($A26,"W30028333","2012/12/31",1)/[1]!S_SHARE_TOTAL($A26,$B$1),"")</f>
        <v>0.10307435041196916</v>
      </c>
      <c r="D26">
        <f>IFERROR([1]!s_stm07_is($A26,"W30028333","2013/12/31",1)/[1]!S_SHARE_TOTAL($A26,$B$1),"")</f>
        <v>0.13440882798193657</v>
      </c>
      <c r="E26">
        <f>IFERROR([1]!s_stm07_is($A26,"W30028333","2014/12/31",1)/[1]!S_SHARE_TOTAL($A26,$B$1),"")</f>
        <v>0.15893541300320579</v>
      </c>
      <c r="F26">
        <f>IFERROR([1]!s_stm07_is($A26,"W30028333","2015/12/31",1)/[1]!S_SHARE_TOTAL($A26,$B$1),"")</f>
        <v>0.18843142837903476</v>
      </c>
      <c r="G26">
        <f>IFERROR([1]!s_stm07_is($A26,"W30028333","2016/12/31",1)/[1]!S_SHARE_TOTAL($A26,$B$1),"")</f>
        <v>0.39696247719039446</v>
      </c>
      <c r="H26">
        <f>IFERROR([1]!s_stm07_is($A26,"W30028333","2017/12/31",1)/[1]!S_SHARE_TOTAL($A26,$B$1),"")</f>
        <v>0.42985648284875116</v>
      </c>
      <c r="I26">
        <f>IFERROR([1]!s_stm07_is($A26,"W30028333","2018/12/31",1)/[1]!S_SHARE_TOTAL($A26,$B$1),"")</f>
        <v>0.50727974154759436</v>
      </c>
      <c r="J26">
        <f>IFERROR([1]!s_stm07_is($A26,"W30028333","2019/12/31",1)/[1]!S_SHARE_TOTAL($A26,$B$1),"")</f>
        <v>0.60806934526818746</v>
      </c>
      <c r="K26">
        <f>IFERROR([1]!s_stm07_is($A26,"W30028333","2020/12/31",1)/[1]!S_SHARE_TOTAL($A26,$B$1),"")</f>
        <v>0.64693574142937582</v>
      </c>
      <c r="L26">
        <f>IFERROR([1]!s_stm07_is($A26,"W30028333","2021/12/31",1)/[1]!S_SHARE_TOTAL($A26,$B$1),"")</f>
        <v>0.53701133909846299</v>
      </c>
      <c r="M26">
        <f>IFERROR([1]!s_stm07_is($A26,"W30028333","2022/12/31",1)/[1]!S_SHARE_TOTAL($A26,$B$1),"")</f>
        <v>0.54760096795315316</v>
      </c>
      <c r="N26">
        <f>IFERROR([1]!s_stm07_is($A26,"W30028333","2023/12/31",1)/[1]!S_SHARE_TOTAL($A26,$B$1),"")</f>
        <v>0.79045246680252457</v>
      </c>
      <c r="O26">
        <f>IFERROR([1]!s_stm07_is($A26,"W30028333","2024/12/31",1)/[1]!S_SHARE_TOTAL($A26,$B$1),"")</f>
        <v>0.90362874055960629</v>
      </c>
      <c r="P26">
        <f>IFERROR([1]!s_stm07_is($A26,"W30028333","2025/12/31",1)/[1]!S_SHARE_TOTAL($A26,$B$1),"")</f>
        <v>0.62276964205670793</v>
      </c>
      <c r="Q26">
        <f>IFERROR([1]!s_west_netprofit($A26,2026,$B$1,180)/[1]!S_SHARE_TOTAL($A26,$B$1),"")</f>
        <v>0.79822528639585921</v>
      </c>
      <c r="R26">
        <f>IFERROR([1]!s_west_netprofit($A26,2027,$B$1,180)/[1]!S_SHARE_TOTAL($A26,$B$1),"")</f>
        <v>0.89159089152712601</v>
      </c>
      <c r="S26">
        <f>IFERROR([1]!s_fa_dupont_roe($A26,"2011/12/31")/100,"")</f>
        <v>0.14321</v>
      </c>
      <c r="T26">
        <f>IFERROR([1]!s_fa_dupont_roe($A26,"2012/12/31")/100,"")</f>
        <v>0.19990200000000002</v>
      </c>
      <c r="U26">
        <f>IFERROR([1]!s_fa_dupont_roe($A26,"2013/12/31")/100,"")</f>
        <v>0.21476500000000001</v>
      </c>
      <c r="V26">
        <f>IFERROR([1]!s_fa_dupont_roe($A26,"2014/12/31")/100,"")</f>
        <v>0.20979600000000001</v>
      </c>
      <c r="W26">
        <f>IFERROR([1]!s_fa_dupont_roe($A26,"2015/12/31")/100,"")</f>
        <v>0.150725</v>
      </c>
      <c r="X26">
        <f>IFERROR([1]!s_fa_dupont_roe($A26,"2016/12/31")/100,"")</f>
        <v>0.17965</v>
      </c>
      <c r="Y26">
        <f>IFERROR([1]!s_fa_dupont_roe($A26,"2017/12/31")/100,"")</f>
        <v>0.14596999999999999</v>
      </c>
      <c r="Z26">
        <f>IFERROR([1]!s_fa_dupont_roe($A26,"2018/12/31")/100,"")</f>
        <v>0.150503</v>
      </c>
      <c r="AA26">
        <f>IFERROR([1]!s_fa_dupont_roe($A26,"2019/12/31")/100,"")</f>
        <v>0.15398000000000001</v>
      </c>
      <c r="AB26">
        <f>IFERROR([1]!s_fa_dupont_roe($A26,"2020/12/31")/100,"")</f>
        <v>0.141518</v>
      </c>
      <c r="AC26">
        <f>IFERROR([1]!s_fa_dupont_roe($A26,"2021/12/31")/100,"")</f>
        <v>0.105394</v>
      </c>
      <c r="AD26">
        <f>IFERROR([1]!s_fa_dupont_roe($A26,"2022/12/31")/100,"")</f>
        <v>9.1071000000000013E-2</v>
      </c>
      <c r="AE26">
        <f>IFERROR([1]!s_fa_dupont_roe($A26,"2023/12/31")/100,"")</f>
        <v>0.11320000000000001</v>
      </c>
      <c r="AF26">
        <f>IFERROR([1]!s_fa_dupont_roe($A26,"2024/12/31")/100,"")</f>
        <v>0.11710599999999999</v>
      </c>
      <c r="AG26">
        <f>IFERROR([1]!s_fa_dupont_roe($A26,"2025/12/31")/100,"")</f>
        <v>7.0361000000000007E-2</v>
      </c>
      <c r="AH26">
        <f>IFERROR([1]!s_stm07_is($A26,"W30028333","2025/12/31",1),"")</f>
        <v>723310917.63</v>
      </c>
      <c r="AI26">
        <f>IFERROR([1]!s_stm07_bs($A26,"W38058048","2025/12/31",1),"")</f>
        <v>11765165755.120001</v>
      </c>
      <c r="AJ26">
        <f>IFERROR([1]!s_fa_netdebt($A26,"2025/12/31"),"")</f>
        <v>786369862.40999997</v>
      </c>
      <c r="AK26">
        <f>IFERROR([1]!s_val_ev1($A26,"2025/12/31"),"")</f>
        <v>19347250143.73</v>
      </c>
      <c r="AL26">
        <f>IFERROR([1]!s_fa_ebitda($A26,"2025/12/31"),"")</f>
        <v>1269159471.21</v>
      </c>
      <c r="AM26">
        <f>IFERROR([1]!s_west_netprofit($A26,2026,$B$1,180)/[1]!s_west_netprofit($A26,2026,$B$1-7,180)-1,"")</f>
        <v>0</v>
      </c>
      <c r="AN26">
        <f>IFERROR([1]!s_west_netprofit($A26,2026,$B$1,180)/[1]!s_west_netprofit($A26,2026,$B$1-30,180)-1,"")</f>
        <v>-1.8788054564156997E-2</v>
      </c>
      <c r="AO26">
        <f>IFERROR([1]!s_est_mediannetprofit($A26,2026,$B$1)/[1]!s_est_mediannetprofit($A26,2026,$B$1-7)-1,"")</f>
        <v>0</v>
      </c>
      <c r="AP26">
        <f>IFERROR([1]!s_est_mediannetprofit($A26,2026,$B$1)/[1]!s_est_mediannetprofit($A26,2026,$B$1-30)-1,"")</f>
        <v>-1.6078507620683302E-2</v>
      </c>
    </row>
    <row r="27" spans="1:42">
      <c r="A27" t="s">
        <v>66</v>
      </c>
      <c r="B27">
        <f>IFERROR([1]!s_stm07_is($A27,"W30028333","2011/12/31",1)/[1]!S_SHARE_TOTAL($A27,$B$1),"")</f>
        <v>8.2001070507900412E-2</v>
      </c>
      <c r="C27">
        <f>IFERROR([1]!s_stm07_is($A27,"W30028333","2012/12/31",1)/[1]!S_SHARE_TOTAL($A27,$B$1),"")</f>
        <v>7.8859442643553754E-2</v>
      </c>
      <c r="D27">
        <f>IFERROR([1]!s_stm07_is($A27,"W30028333","2013/12/31",1)/[1]!S_SHARE_TOTAL($A27,$B$1),"")</f>
        <v>7.4712139470328065E-2</v>
      </c>
      <c r="E27">
        <f>IFERROR([1]!s_stm07_is($A27,"W30028333","2014/12/31",1)/[1]!S_SHARE_TOTAL($A27,$B$1),"")</f>
        <v>8.4621494704562525E-2</v>
      </c>
      <c r="F27">
        <f>IFERROR([1]!s_stm07_is($A27,"W30028333","2015/12/31",1)/[1]!S_SHARE_TOTAL($A27,$B$1),"")</f>
        <v>8.3775292878878277E-2</v>
      </c>
      <c r="G27">
        <f>IFERROR([1]!s_stm07_is($A27,"W30028333","2016/12/31",1)/[1]!S_SHARE_TOTAL($A27,$B$1),"")</f>
        <v>6.7665286952147116E-2</v>
      </c>
      <c r="H27">
        <f>IFERROR([1]!s_stm07_is($A27,"W30028333","2017/12/31",1)/[1]!S_SHARE_TOTAL($A27,$B$1),"")</f>
        <v>7.7768345264741232E-2</v>
      </c>
      <c r="I27">
        <f>IFERROR([1]!s_stm07_is($A27,"W30028333","2018/12/31",1)/[1]!S_SHARE_TOTAL($A27,$B$1),"")</f>
        <v>8.6263731573456223E-2</v>
      </c>
      <c r="J27">
        <f>IFERROR([1]!s_stm07_is($A27,"W30028333","2019/12/31",1)/[1]!S_SHARE_TOTAL($A27,$B$1),"")</f>
        <v>6.9128199904037152E-2</v>
      </c>
      <c r="K27">
        <f>IFERROR([1]!s_stm07_is($A27,"W30028333","2020/12/31",1)/[1]!S_SHARE_TOTAL($A27,$B$1),"")</f>
        <v>7.5339950701324931E-2</v>
      </c>
      <c r="L27">
        <f>IFERROR([1]!s_stm07_is($A27,"W30028333","2021/12/31",1)/[1]!S_SHARE_TOTAL($A27,$B$1),"")</f>
        <v>8.8742229011074508E-2</v>
      </c>
      <c r="M27">
        <f>IFERROR([1]!s_stm07_is($A27,"W30028333","2022/12/31",1)/[1]!S_SHARE_TOTAL($A27,$B$1),"")</f>
        <v>8.6545024921789601E-2</v>
      </c>
      <c r="N27">
        <f>IFERROR([1]!s_stm07_is($A27,"W30028333","2023/12/31",1)/[1]!S_SHARE_TOTAL($A27,$B$1),"")</f>
        <v>0.21316120059941046</v>
      </c>
      <c r="O27">
        <f>IFERROR([1]!s_stm07_is($A27,"W30028333","2024/12/31",1)/[1]!S_SHARE_TOTAL($A27,$B$1),"")</f>
        <v>0.25951205871215033</v>
      </c>
      <c r="P27">
        <f>IFERROR([1]!s_stm07_is($A27,"W30028333","2025/12/31",1)/[1]!S_SHARE_TOTAL($A27,$B$1),"")</f>
        <v>0.27839943047487548</v>
      </c>
      <c r="Q27">
        <f>IFERROR([1]!s_west_netprofit($A27,2026,$B$1,180)/[1]!S_SHARE_TOTAL($A27,$B$1),"")</f>
        <v>0</v>
      </c>
      <c r="R27">
        <f>IFERROR([1]!s_west_netprofit($A27,2027,$B$1,180)/[1]!S_SHARE_TOTAL($A27,$B$1),"")</f>
        <v>0</v>
      </c>
      <c r="S27">
        <f>IFERROR([1]!s_fa_dupont_roe($A27,"2011/12/31")/100,"")</f>
        <v>9.5444999999999988E-2</v>
      </c>
      <c r="T27">
        <f>IFERROR([1]!s_fa_dupont_roe($A27,"2012/12/31")/100,"")</f>
        <v>8.8615999999999986E-2</v>
      </c>
      <c r="U27">
        <f>IFERROR([1]!s_fa_dupont_roe($A27,"2013/12/31")/100,"")</f>
        <v>8.3363999999999994E-2</v>
      </c>
      <c r="V27">
        <f>IFERROR([1]!s_fa_dupont_roe($A27,"2014/12/31")/100,"")</f>
        <v>8.911899999999999E-2</v>
      </c>
      <c r="W27">
        <f>IFERROR([1]!s_fa_dupont_roe($A27,"2015/12/31")/100,"")</f>
        <v>8.1908999999999996E-2</v>
      </c>
      <c r="X27">
        <f>IFERROR([1]!s_fa_dupont_roe($A27,"2016/12/31")/100,"")</f>
        <v>6.1767000000000002E-2</v>
      </c>
      <c r="Y27">
        <f>IFERROR([1]!s_fa_dupont_roe($A27,"2017/12/31")/100,"")</f>
        <v>6.6597000000000003E-2</v>
      </c>
      <c r="Z27">
        <f>IFERROR([1]!s_fa_dupont_roe($A27,"2018/12/31")/100,"")</f>
        <v>6.9153999999999993E-2</v>
      </c>
      <c r="AA27">
        <f>IFERROR([1]!s_fa_dupont_roe($A27,"2019/12/31")/100,"")</f>
        <v>5.2045000000000001E-2</v>
      </c>
      <c r="AB27">
        <f>IFERROR([1]!s_fa_dupont_roe($A27,"2020/12/31")/100,"")</f>
        <v>4.9936000000000001E-2</v>
      </c>
      <c r="AC27">
        <f>IFERROR([1]!s_fa_dupont_roe($A27,"2021/12/31")/100,"")</f>
        <v>5.2497999999999996E-2</v>
      </c>
      <c r="AD27">
        <f>IFERROR([1]!s_fa_dupont_roe($A27,"2022/12/31")/100,"")</f>
        <v>4.8726000000000005E-2</v>
      </c>
      <c r="AE27">
        <f>IFERROR([1]!s_fa_dupont_roe($A27,"2023/12/31")/100,"")</f>
        <v>9.7304000000000002E-2</v>
      </c>
      <c r="AF27">
        <f>IFERROR([1]!s_fa_dupont_roe($A27,"2024/12/31")/100,"")</f>
        <v>8.6584000000000008E-2</v>
      </c>
      <c r="AG27">
        <f>IFERROR([1]!s_fa_dupont_roe($A27,"2025/12/31")/100,"")</f>
        <v>8.0564999999999998E-2</v>
      </c>
      <c r="AH27">
        <f>IFERROR([1]!s_stm07_is($A27,"W30028333","2025/12/31",1),"")</f>
        <v>1447533202.29</v>
      </c>
      <c r="AI27">
        <f>IFERROR([1]!s_stm07_bs($A27,"W38058048","2025/12/31",1),"")</f>
        <v>19696304693.689999</v>
      </c>
      <c r="AJ27">
        <f>IFERROR([1]!s_fa_netdebt($A27,"2025/12/31"),"")</f>
        <v>1275163958.5</v>
      </c>
      <c r="AK27">
        <f>IFERROR([1]!s_val_ev1($A27,"2025/12/31"),"")</f>
        <v>25523465946.41</v>
      </c>
      <c r="AL27">
        <f>IFERROR([1]!s_fa_ebitda($A27,"2025/12/31"),"")</f>
        <v>1774352475.6800001</v>
      </c>
      <c r="AM27" t="str">
        <f>IFERROR([1]!s_west_netprofit($A27,2026,$B$1,180)/[1]!s_west_netprofit($A27,2026,$B$1-7,180)-1,"")</f>
        <v/>
      </c>
      <c r="AN27" t="str">
        <f>IFERROR([1]!s_west_netprofit($A27,2026,$B$1,180)/[1]!s_west_netprofit($A27,2026,$B$1-30,180)-1,"")</f>
        <v/>
      </c>
      <c r="AO27" t="str">
        <f>IFERROR([1]!s_est_mediannetprofit($A27,2026,$B$1)/[1]!s_est_mediannetprofit($A27,2026,$B$1-7)-1,"")</f>
        <v/>
      </c>
      <c r="AP27" t="str">
        <f>IFERROR([1]!s_est_mediannetprofit($A27,2026,$B$1)/[1]!s_est_mediannetprofit($A27,2026,$B$1-30)-1,"")</f>
        <v/>
      </c>
    </row>
    <row r="28" spans="1:42">
      <c r="A28" t="s">
        <v>67</v>
      </c>
      <c r="B28">
        <f>IFERROR([1]!s_stm07_is($A28,"W30028333","2011/12/31",1)/[1]!S_SHARE_TOTAL($A28,$B$1),"")</f>
        <v>0.32051847829574887</v>
      </c>
      <c r="C28">
        <f>IFERROR([1]!s_stm07_is($A28,"W30028333","2012/12/31",1)/[1]!S_SHARE_TOTAL($A28,$B$1),"")</f>
        <v>0.28252711882405895</v>
      </c>
      <c r="D28">
        <f>IFERROR([1]!s_stm07_is($A28,"W30028333","2013/12/31",1)/[1]!S_SHARE_TOTAL($A28,$B$1),"")</f>
        <v>0.24493053159100778</v>
      </c>
      <c r="E28">
        <f>IFERROR([1]!s_stm07_is($A28,"W30028333","2014/12/31",1)/[1]!S_SHARE_TOTAL($A28,$B$1),"")</f>
        <v>0.13068070743878024</v>
      </c>
      <c r="F28">
        <f>IFERROR([1]!s_stm07_is($A28,"W30028333","2015/12/31",1)/[1]!S_SHARE_TOTAL($A28,$B$1),"")</f>
        <v>0.25443336849416753</v>
      </c>
      <c r="G28">
        <f>IFERROR([1]!s_stm07_is($A28,"W30028333","2016/12/31",1)/[1]!S_SHARE_TOTAL($A28,$B$1),"")</f>
        <v>0.27425360122223275</v>
      </c>
      <c r="H28">
        <f>IFERROR([1]!s_stm07_is($A28,"W30028333","2017/12/31",1)/[1]!S_SHARE_TOTAL($A28,$B$1),"")</f>
        <v>0.32249442573509612</v>
      </c>
      <c r="I28">
        <f>IFERROR([1]!s_stm07_is($A28,"W30028333","2018/12/31",1)/[1]!S_SHARE_TOTAL($A28,$B$1),"")</f>
        <v>0.32573515257486696</v>
      </c>
      <c r="J28">
        <f>IFERROR([1]!s_stm07_is($A28,"W30028333","2019/12/31",1)/[1]!S_SHARE_TOTAL($A28,$B$1),"")</f>
        <v>0.28950922379351607</v>
      </c>
      <c r="K28">
        <f>IFERROR([1]!s_stm07_is($A28,"W30028333","2020/12/31",1)/[1]!S_SHARE_TOTAL($A28,$B$1),"")</f>
        <v>1.3688730950407358E-2</v>
      </c>
      <c r="L28">
        <f>IFERROR([1]!s_stm07_is($A28,"W30028333","2021/12/31",1)/[1]!S_SHARE_TOTAL($A28,$B$1),"")</f>
        <v>-1.679326204083913E-2</v>
      </c>
      <c r="M28">
        <f>IFERROR([1]!s_stm07_is($A28,"W30028333","2022/12/31",1)/[1]!S_SHARE_TOTAL($A28,$B$1),"")</f>
        <v>-0.55719642687061233</v>
      </c>
      <c r="N28">
        <f>IFERROR([1]!s_stm07_is($A28,"W30028333","2023/12/31",1)/[1]!S_SHARE_TOTAL($A28,$B$1),"")</f>
        <v>0.1934358156385092</v>
      </c>
      <c r="O28">
        <f>IFERROR([1]!s_stm07_is($A28,"W30028333","2024/12/31",1)/[1]!S_SHARE_TOTAL($A28,$B$1),"")</f>
        <v>0.2160357908559094</v>
      </c>
      <c r="P28">
        <f>IFERROR([1]!s_stm07_is($A28,"W30028333","2025/12/31",1)/[1]!S_SHARE_TOTAL($A28,$B$1),"")</f>
        <v>0.25610160421494738</v>
      </c>
      <c r="Q28">
        <f>IFERROR([1]!s_west_netprofit($A28,2026,$B$1,180)/[1]!S_SHARE_TOTAL($A28,$B$1),"")</f>
        <v>0.4093933644495199</v>
      </c>
      <c r="R28">
        <f>IFERROR([1]!s_west_netprofit($A28,2027,$B$1,180)/[1]!S_SHARE_TOTAL($A28,$B$1),"")</f>
        <v>0.39104206468870412</v>
      </c>
      <c r="S28">
        <f>IFERROR([1]!s_fa_dupont_roe($A28,"2011/12/31")/100,"")</f>
        <v>0.10377900000000001</v>
      </c>
      <c r="T28">
        <f>IFERROR([1]!s_fa_dupont_roe($A28,"2012/12/31")/100,"")</f>
        <v>8.1768999999999994E-2</v>
      </c>
      <c r="U28">
        <f>IFERROR([1]!s_fa_dupont_roe($A28,"2013/12/31")/100,"")</f>
        <v>6.6414000000000001E-2</v>
      </c>
      <c r="V28">
        <f>IFERROR([1]!s_fa_dupont_roe($A28,"2014/12/31")/100,"")</f>
        <v>3.415E-2</v>
      </c>
      <c r="W28">
        <f>IFERROR([1]!s_fa_dupont_roe($A28,"2015/12/31")/100,"")</f>
        <v>5.7565999999999999E-2</v>
      </c>
      <c r="X28">
        <f>IFERROR([1]!s_fa_dupont_roe($A28,"2016/12/31")/100,"")</f>
        <v>5.3808999999999996E-2</v>
      </c>
      <c r="Y28">
        <f>IFERROR([1]!s_fa_dupont_roe($A28,"2017/12/31")/100,"")</f>
        <v>6.0538000000000002E-2</v>
      </c>
      <c r="Z28">
        <f>IFERROR([1]!s_fa_dupont_roe($A28,"2018/12/31")/100,"")</f>
        <v>5.8578999999999999E-2</v>
      </c>
      <c r="AA28">
        <f>IFERROR([1]!s_fa_dupont_roe($A28,"2019/12/31")/100,"")</f>
        <v>5.0102000000000001E-2</v>
      </c>
      <c r="AB28">
        <f>IFERROR([1]!s_fa_dupont_roe($A28,"2020/12/31")/100,"")</f>
        <v>2.3410000000000002E-3</v>
      </c>
      <c r="AC28">
        <f>IFERROR([1]!s_fa_dupont_roe($A28,"2021/12/31")/100,"")</f>
        <v>-2.892E-3</v>
      </c>
      <c r="AD28">
        <f>IFERROR([1]!s_fa_dupont_roe($A28,"2022/12/31")/100,"")</f>
        <v>-0.10124499999999999</v>
      </c>
      <c r="AE28">
        <f>IFERROR([1]!s_fa_dupont_roe($A28,"2023/12/31")/100,"")</f>
        <v>3.6396000000000005E-2</v>
      </c>
      <c r="AF28">
        <f>IFERROR([1]!s_fa_dupont_roe($A28,"2024/12/31")/100,"")</f>
        <v>3.9440000000000003E-2</v>
      </c>
      <c r="AG28">
        <f>IFERROR([1]!s_fa_dupont_roe($A28,"2025/12/31")/100,"")</f>
        <v>4.5707999999999999E-2</v>
      </c>
      <c r="AH28">
        <f>IFERROR([1]!s_stm07_is($A28,"W30028333","2025/12/31",1),"")</f>
        <v>525205361.13</v>
      </c>
      <c r="AI28">
        <f>IFERROR([1]!s_stm07_bs($A28,"W38058048","2025/12/31",1),"")</f>
        <v>11647270701.950001</v>
      </c>
      <c r="AJ28">
        <f>IFERROR([1]!s_fa_netdebt($A28,"2025/12/31"),"")</f>
        <v>7292006405.1800003</v>
      </c>
      <c r="AK28">
        <f>IFERROR([1]!s_val_ev1($A28,"2025/12/31"),"")</f>
        <v>24912110138.259998</v>
      </c>
      <c r="AL28">
        <f>IFERROR([1]!s_fa_ebitda($A28,"2025/12/31"),"")</f>
        <v>2068573321.71</v>
      </c>
      <c r="AM28">
        <f>IFERROR([1]!s_west_netprofit($A28,2026,$B$1,180)/[1]!s_west_netprofit($A28,2026,$B$1-7,180)-1,"")</f>
        <v>0</v>
      </c>
      <c r="AN28">
        <f>IFERROR([1]!s_west_netprofit($A28,2026,$B$1,180)/[1]!s_west_netprofit($A28,2026,$B$1-30,180)-1,"")</f>
        <v>0</v>
      </c>
      <c r="AO28">
        <f>IFERROR([1]!s_est_mediannetprofit($A28,2026,$B$1)/[1]!s_est_mediannetprofit($A28,2026,$B$1-7)-1,"")</f>
        <v>0</v>
      </c>
      <c r="AP28">
        <f>IFERROR([1]!s_est_mediannetprofit($A28,2026,$B$1)/[1]!s_est_mediannetprofit($A28,2026,$B$1-30)-1,"")</f>
        <v>0</v>
      </c>
    </row>
    <row r="29" spans="1:42">
      <c r="A29" t="s">
        <v>68</v>
      </c>
      <c r="B29">
        <f>IFERROR([1]!s_stm07_is($A29,"W30028333","2011/12/31",1)/[1]!S_SHARE_TOTAL($A29,$B$1),"")</f>
        <v>0.1790911026264472</v>
      </c>
      <c r="C29">
        <f>IFERROR([1]!s_stm07_is($A29,"W30028333","2012/12/31",1)/[1]!S_SHARE_TOTAL($A29,$B$1),"")</f>
        <v>0.18412772687072382</v>
      </c>
      <c r="D29">
        <f>IFERROR([1]!s_stm07_is($A29,"W30028333","2013/12/31",1)/[1]!S_SHARE_TOTAL($A29,$B$1),"")</f>
        <v>0.24774056222790644</v>
      </c>
      <c r="E29">
        <f>IFERROR([1]!s_stm07_is($A29,"W30028333","2014/12/31",1)/[1]!S_SHARE_TOTAL($A29,$B$1),"")</f>
        <v>0.2608033487888694</v>
      </c>
      <c r="F29">
        <f>IFERROR([1]!s_stm07_is($A29,"W30028333","2015/12/31",1)/[1]!S_SHARE_TOTAL($A29,$B$1),"")</f>
        <v>0.21837864219050235</v>
      </c>
      <c r="G29">
        <f>IFERROR([1]!s_stm07_is($A29,"W30028333","2016/12/31",1)/[1]!S_SHARE_TOTAL($A29,$B$1),"")</f>
        <v>0.11076668795514617</v>
      </c>
      <c r="H29">
        <f>IFERROR([1]!s_stm07_is($A29,"W30028333","2017/12/31",1)/[1]!S_SHARE_TOTAL($A29,$B$1),"")</f>
        <v>0.11728120646902396</v>
      </c>
      <c r="I29">
        <f>IFERROR([1]!s_stm07_is($A29,"W30028333","2018/12/31",1)/[1]!S_SHARE_TOTAL($A29,$B$1),"")</f>
        <v>0.19394774032143494</v>
      </c>
      <c r="J29">
        <f>IFERROR([1]!s_stm07_is($A29,"W30028333","2019/12/31",1)/[1]!S_SHARE_TOTAL($A29,$B$1),"")</f>
        <v>0.27258265138659238</v>
      </c>
      <c r="K29">
        <f>IFERROR([1]!s_stm07_is($A29,"W30028333","2020/12/31",1)/[1]!S_SHARE_TOTAL($A29,$B$1),"")</f>
        <v>0.28147658461619801</v>
      </c>
      <c r="L29">
        <f>IFERROR([1]!s_stm07_is($A29,"W30028333","2021/12/31",1)/[1]!S_SHARE_TOTAL($A29,$B$1),"")</f>
        <v>0.31772518870496297</v>
      </c>
      <c r="M29">
        <f>IFERROR([1]!s_stm07_is($A29,"W30028333","2022/12/31",1)/[1]!S_SHARE_TOTAL($A29,$B$1),"")</f>
        <v>0.25037078374931054</v>
      </c>
      <c r="N29">
        <f>IFERROR([1]!s_stm07_is($A29,"W30028333","2023/12/31",1)/[1]!S_SHARE_TOTAL($A29,$B$1),"")</f>
        <v>0.30823969376382426</v>
      </c>
      <c r="O29">
        <f>IFERROR([1]!s_stm07_is($A29,"W30028333","2024/12/31",1)/[1]!S_SHARE_TOTAL($A29,$B$1),"")</f>
        <v>0.39087603642830088</v>
      </c>
      <c r="P29">
        <f>IFERROR([1]!s_stm07_is($A29,"W30028333","2025/12/31",1)/[1]!S_SHARE_TOTAL($A29,$B$1),"")</f>
        <v>0.39788740644704657</v>
      </c>
      <c r="Q29">
        <f>IFERROR([1]!s_west_netprofit($A29,2026,$B$1,180)/[1]!S_SHARE_TOTAL($A29,$B$1),"")</f>
        <v>0.47953637586335707</v>
      </c>
      <c r="R29">
        <f>IFERROR([1]!s_west_netprofit($A29,2027,$B$1,180)/[1]!S_SHARE_TOTAL($A29,$B$1),"")</f>
        <v>0.53641211507475184</v>
      </c>
      <c r="S29">
        <f>IFERROR([1]!s_fa_dupont_roe($A29,"2011/12/31")/100,"")</f>
        <v>8.4402000000000005E-2</v>
      </c>
      <c r="T29">
        <f>IFERROR([1]!s_fa_dupont_roe($A29,"2012/12/31")/100,"")</f>
        <v>7.7940999999999996E-2</v>
      </c>
      <c r="U29">
        <f>IFERROR([1]!s_fa_dupont_roe($A29,"2013/12/31")/100,"")</f>
        <v>8.7553999999999993E-2</v>
      </c>
      <c r="V29">
        <f>IFERROR([1]!s_fa_dupont_roe($A29,"2014/12/31")/100,"")</f>
        <v>7.9019000000000006E-2</v>
      </c>
      <c r="W29">
        <f>IFERROR([1]!s_fa_dupont_roe($A29,"2015/12/31")/100,"")</f>
        <v>6.1878999999999997E-2</v>
      </c>
      <c r="X29">
        <f>IFERROR([1]!s_fa_dupont_roe($A29,"2016/12/31")/100,"")</f>
        <v>3.0574E-2</v>
      </c>
      <c r="Y29">
        <f>IFERROR([1]!s_fa_dupont_roe($A29,"2017/12/31")/100,"")</f>
        <v>3.1448999999999998E-2</v>
      </c>
      <c r="Z29">
        <f>IFERROR([1]!s_fa_dupont_roe($A29,"2018/12/31")/100,"")</f>
        <v>4.9946000000000004E-2</v>
      </c>
      <c r="AA29">
        <f>IFERROR([1]!s_fa_dupont_roe($A29,"2019/12/31")/100,"")</f>
        <v>6.662499999999999E-2</v>
      </c>
      <c r="AB29">
        <f>IFERROR([1]!s_fa_dupont_roe($A29,"2020/12/31")/100,"")</f>
        <v>6.472E-2</v>
      </c>
      <c r="AC29">
        <f>IFERROR([1]!s_fa_dupont_roe($A29,"2021/12/31")/100,"")</f>
        <v>6.0068000000000003E-2</v>
      </c>
      <c r="AD29">
        <f>IFERROR([1]!s_fa_dupont_roe($A29,"2022/12/31")/100,"")</f>
        <v>4.0260999999999998E-2</v>
      </c>
      <c r="AE29">
        <f>IFERROR([1]!s_fa_dupont_roe($A29,"2023/12/31")/100,"")</f>
        <v>4.7722000000000001E-2</v>
      </c>
      <c r="AF29">
        <f>IFERROR([1]!s_fa_dupont_roe($A29,"2024/12/31")/100,"")</f>
        <v>5.8181999999999998E-2</v>
      </c>
      <c r="AG29">
        <f>IFERROR([1]!s_fa_dupont_roe($A29,"2025/12/31")/100,"")</f>
        <v>5.7081999999999994E-2</v>
      </c>
      <c r="AH29">
        <f>IFERROR([1]!s_stm07_is($A29,"W30028333","2025/12/31",1),"")</f>
        <v>308669167.81</v>
      </c>
      <c r="AI29">
        <f>IFERROR([1]!s_stm07_bs($A29,"W38058048","2025/12/31",1),"")</f>
        <v>5590964688.1099997</v>
      </c>
      <c r="AJ29">
        <f>IFERROR([1]!s_fa_netdebt($A29,"2025/12/31"),"")</f>
        <v>-989589353.83000004</v>
      </c>
      <c r="AK29">
        <f>IFERROR([1]!s_val_ev1($A29,"2025/12/31"),"")</f>
        <v>17267202997.830002</v>
      </c>
      <c r="AL29">
        <f>IFERROR([1]!s_fa_ebitda($A29,"2025/12/31"),"")</f>
        <v>954183317.73000002</v>
      </c>
      <c r="AM29">
        <f>IFERROR([1]!s_west_netprofit($A29,2026,$B$1,180)/[1]!s_west_netprofit($A29,2026,$B$1-7,180)-1,"")</f>
        <v>0</v>
      </c>
      <c r="AN29">
        <f>IFERROR([1]!s_west_netprofit($A29,2026,$B$1,180)/[1]!s_west_netprofit($A29,2026,$B$1-30,180)-1,"")</f>
        <v>0</v>
      </c>
      <c r="AO29">
        <f>IFERROR([1]!s_est_mediannetprofit($A29,2026,$B$1)/[1]!s_est_mediannetprofit($A29,2026,$B$1-7)-1,"")</f>
        <v>0</v>
      </c>
      <c r="AP29">
        <f>IFERROR([1]!s_est_mediannetprofit($A29,2026,$B$1)/[1]!s_est_mediannetprofit($A29,2026,$B$1-30)-1,"")</f>
        <v>0</v>
      </c>
    </row>
    <row r="30" spans="1:42">
      <c r="A30" t="s">
        <v>69</v>
      </c>
      <c r="B30">
        <f>IFERROR([1]!s_stm07_is($A30,"W30028333","2011/12/31",1)/[1]!S_SHARE_TOTAL($A30,$B$1),"")</f>
        <v>4.8708124606925821E-2</v>
      </c>
      <c r="C30">
        <f>IFERROR([1]!s_stm07_is($A30,"W30028333","2012/12/31",1)/[1]!S_SHARE_TOTAL($A30,$B$1),"")</f>
        <v>3.8271778491319977E-2</v>
      </c>
      <c r="D30">
        <f>IFERROR([1]!s_stm07_is($A30,"W30028333","2013/12/31",1)/[1]!S_SHARE_TOTAL($A30,$B$1),"")</f>
        <v>0.10139324777392486</v>
      </c>
      <c r="E30">
        <f>IFERROR([1]!s_stm07_is($A30,"W30028333","2014/12/31",1)/[1]!S_SHARE_TOTAL($A30,$B$1),"")</f>
        <v>0.15303240469527249</v>
      </c>
      <c r="F30">
        <f>IFERROR([1]!s_stm07_is($A30,"W30028333","2015/12/31",1)/[1]!S_SHARE_TOTAL($A30,$B$1),"")</f>
        <v>0.12340839263471141</v>
      </c>
      <c r="G30">
        <f>IFERROR([1]!s_stm07_is($A30,"W30028333","2016/12/31",1)/[1]!S_SHARE_TOTAL($A30,$B$1),"")</f>
        <v>7.7022094832950846E-2</v>
      </c>
      <c r="H30">
        <f>IFERROR([1]!s_stm07_is($A30,"W30028333","2017/12/31",1)/[1]!S_SHARE_TOTAL($A30,$B$1),"")</f>
        <v>0.12809060233866754</v>
      </c>
      <c r="I30">
        <f>IFERROR([1]!s_stm07_is($A30,"W30028333","2018/12/31",1)/[1]!S_SHARE_TOTAL($A30,$B$1),"")</f>
        <v>0.16673400003662839</v>
      </c>
      <c r="J30">
        <f>IFERROR([1]!s_stm07_is($A30,"W30028333","2019/12/31",1)/[1]!S_SHARE_TOTAL($A30,$B$1),"")</f>
        <v>0.12584886836639539</v>
      </c>
      <c r="K30">
        <f>IFERROR([1]!s_stm07_is($A30,"W30028333","2020/12/31",1)/[1]!S_SHARE_TOTAL($A30,$B$1),"")</f>
        <v>0.21096043547140908</v>
      </c>
      <c r="L30">
        <f>IFERROR([1]!s_stm07_is($A30,"W30028333","2021/12/31",1)/[1]!S_SHARE_TOTAL($A30,$B$1),"")</f>
        <v>0.48351091333958285</v>
      </c>
      <c r="M30">
        <f>IFERROR([1]!s_stm07_is($A30,"W30028333","2022/12/31",1)/[1]!S_SHARE_TOTAL($A30,$B$1),"")</f>
        <v>1.2562892556298244E-2</v>
      </c>
      <c r="N30">
        <f>IFERROR([1]!s_stm07_is($A30,"W30028333","2023/12/31",1)/[1]!S_SHARE_TOTAL($A30,$B$1),"")</f>
        <v>0.10648279635729471</v>
      </c>
      <c r="O30">
        <f>IFERROR([1]!s_stm07_is($A30,"W30028333","2024/12/31",1)/[1]!S_SHARE_TOTAL($A30,$B$1),"")</f>
        <v>7.519457445504063E-2</v>
      </c>
      <c r="P30">
        <f>IFERROR([1]!s_stm07_is($A30,"W30028333","2025/12/31",1)/[1]!S_SHARE_TOTAL($A30,$B$1),"")</f>
        <v>0.21714397715520839</v>
      </c>
      <c r="Q30">
        <f>IFERROR([1]!s_west_netprofit($A30,2026,$B$1,180)/[1]!S_SHARE_TOTAL($A30,$B$1),"")</f>
        <v>0.34347120419665167</v>
      </c>
      <c r="R30">
        <f>IFERROR([1]!s_west_netprofit($A30,2027,$B$1,180)/[1]!S_SHARE_TOTAL($A30,$B$1),"")</f>
        <v>0.4974337888327463</v>
      </c>
      <c r="S30">
        <f>IFERROR([1]!s_fa_dupont_roe($A30,"2011/12/31")/100,"")</f>
        <v>9.3900000000000011E-2</v>
      </c>
      <c r="T30">
        <f>IFERROR([1]!s_fa_dupont_roe($A30,"2012/12/31")/100,"")</f>
        <v>6.9069000000000005E-2</v>
      </c>
      <c r="U30">
        <f>IFERROR([1]!s_fa_dupont_roe($A30,"2013/12/31")/100,"")</f>
        <v>0.16277</v>
      </c>
      <c r="V30">
        <f>IFERROR([1]!s_fa_dupont_roe($A30,"2014/12/31")/100,"")</f>
        <v>0.19672100000000001</v>
      </c>
      <c r="W30">
        <f>IFERROR([1]!s_fa_dupont_roe($A30,"2015/12/31")/100,"")</f>
        <v>0.12107200000000001</v>
      </c>
      <c r="X30">
        <f>IFERROR([1]!s_fa_dupont_roe($A30,"2016/12/31")/100,"")</f>
        <v>6.8211999999999995E-2</v>
      </c>
      <c r="Y30">
        <f>IFERROR([1]!s_fa_dupont_roe($A30,"2017/12/31")/100,"")</f>
        <v>0.101478</v>
      </c>
      <c r="Z30">
        <f>IFERROR([1]!s_fa_dupont_roe($A30,"2018/12/31")/100,"")</f>
        <v>0.115144</v>
      </c>
      <c r="AA30">
        <f>IFERROR([1]!s_fa_dupont_roe($A30,"2019/12/31")/100,"")</f>
        <v>8.6386000000000004E-2</v>
      </c>
      <c r="AB30">
        <f>IFERROR([1]!s_fa_dupont_roe($A30,"2020/12/31")/100,"")</f>
        <v>0.136661</v>
      </c>
      <c r="AC30">
        <f>IFERROR([1]!s_fa_dupont_roe($A30,"2021/12/31")/100,"")</f>
        <v>0.26075100000000001</v>
      </c>
      <c r="AD30">
        <f>IFERROR([1]!s_fa_dupont_roe($A30,"2022/12/31")/100,"")</f>
        <v>5.5769999999999995E-3</v>
      </c>
      <c r="AE30">
        <f>IFERROR([1]!s_fa_dupont_roe($A30,"2023/12/31")/100,"")</f>
        <v>4.2758999999999998E-2</v>
      </c>
      <c r="AF30">
        <f>IFERROR([1]!s_fa_dupont_roe($A30,"2024/12/31")/100,"")</f>
        <v>2.9486999999999999E-2</v>
      </c>
      <c r="AG30">
        <f>IFERROR([1]!s_fa_dupont_roe($A30,"2025/12/31")/100,"")</f>
        <v>7.8826999999999994E-2</v>
      </c>
      <c r="AH30">
        <f>IFERROR([1]!s_stm07_is($A30,"W30028333","2025/12/31",1),"")</f>
        <v>4516782000</v>
      </c>
      <c r="AI30">
        <f>IFERROR([1]!s_stm07_bs($A30,"W38058048","2025/12/31",1),"")</f>
        <v>133342979000</v>
      </c>
      <c r="AJ30">
        <f>IFERROR([1]!s_fa_netdebt($A30,"2025/12/31"),"")</f>
        <v>136973765000</v>
      </c>
      <c r="AK30">
        <f>IFERROR([1]!s_val_ev1($A30,"2025/12/31"),"")</f>
        <v>261869740509.38</v>
      </c>
      <c r="AL30">
        <f>IFERROR([1]!s_fa_ebitda($A30,"2025/12/31"),"")</f>
        <v>38033502000</v>
      </c>
      <c r="AM30">
        <f>IFERROR([1]!s_west_netprofit($A30,2026,$B$1,180)/[1]!s_west_netprofit($A30,2026,$B$1-7,180)-1,"")</f>
        <v>-1.4465336575331111E-3</v>
      </c>
      <c r="AN30">
        <f>IFERROR([1]!s_west_netprofit($A30,2026,$B$1,180)/[1]!s_west_netprofit($A30,2026,$B$1-30,180)-1,"")</f>
        <v>-1.8844053420746909E-2</v>
      </c>
      <c r="AO30">
        <f>IFERROR([1]!s_est_mediannetprofit($A30,2026,$B$1)/[1]!s_est_mediannetprofit($A30,2026,$B$1-7)-1,"")</f>
        <v>-8.9909600733658612E-3</v>
      </c>
      <c r="AP30">
        <f>IFERROR([1]!s_est_mediannetprofit($A30,2026,$B$1)/[1]!s_est_mediannetprofit($A30,2026,$B$1-30)-1,"")</f>
        <v>-4.676759520925855E-2</v>
      </c>
    </row>
    <row r="31" spans="1:42">
      <c r="A31" t="s">
        <v>70</v>
      </c>
      <c r="B31">
        <f>IFERROR([1]!s_stm07_is($A31,"W30028333","2011/12/31",1)/[1]!S_SHARE_TOTAL($A31,$B$1),"")</f>
        <v>-0.1162404083787501</v>
      </c>
      <c r="C31">
        <f>IFERROR([1]!s_stm07_is($A31,"W30028333","2012/12/31",1)/[1]!S_SHARE_TOTAL($A31,$B$1),"")</f>
        <v>6.1998674820738535E-3</v>
      </c>
      <c r="D31">
        <f>IFERROR([1]!s_stm07_is($A31,"W30028333","2013/12/31",1)/[1]!S_SHARE_TOTAL($A31,$B$1),"")</f>
        <v>-0.34304352624956885</v>
      </c>
      <c r="E31">
        <f>IFERROR([1]!s_stm07_is($A31,"W30028333","2014/12/31",1)/[1]!S_SHARE_TOTAL($A31,$B$1),"")</f>
        <v>-0.84868739286398187</v>
      </c>
      <c r="F31">
        <f>IFERROR([1]!s_stm07_is($A31,"W30028333","2015/12/31",1)/[1]!S_SHARE_TOTAL($A31,$B$1),"")</f>
        <v>-0.30622961209893829</v>
      </c>
      <c r="G31">
        <f>IFERROR([1]!s_stm07_is($A31,"W30028333","2016/12/31",1)/[1]!S_SHARE_TOTAL($A31,$B$1),"")</f>
        <v>0.47047894013231867</v>
      </c>
      <c r="H31">
        <f>IFERROR([1]!s_stm07_is($A31,"W30028333","2017/12/31",1)/[1]!S_SHARE_TOTAL($A31,$B$1),"")</f>
        <v>0.17598458007790929</v>
      </c>
      <c r="I31">
        <f>IFERROR([1]!s_stm07_is($A31,"W30028333","2018/12/31",1)/[1]!S_SHARE_TOTAL($A31,$B$1),"")</f>
        <v>0.16301426640973135</v>
      </c>
      <c r="J31">
        <f>IFERROR([1]!s_stm07_is($A31,"W30028333","2019/12/31",1)/[1]!S_SHARE_TOTAL($A31,$B$1),"")</f>
        <v>0.11637470950631218</v>
      </c>
      <c r="K31">
        <f>IFERROR([1]!s_stm07_is($A31,"W30028333","2020/12/31",1)/[1]!S_SHARE_TOTAL($A31,$B$1),"")</f>
        <v>8.3032198837260748E-2</v>
      </c>
      <c r="L31">
        <f>IFERROR([1]!s_stm07_is($A31,"W30028333","2021/12/31",1)/[1]!S_SHARE_TOTAL($A31,$B$1),"")</f>
        <v>0.18415227900706793</v>
      </c>
      <c r="M31">
        <f>IFERROR([1]!s_stm07_is($A31,"W30028333","2022/12/31",1)/[1]!S_SHARE_TOTAL($A31,$B$1),"")</f>
        <v>0.38446121410633527</v>
      </c>
      <c r="N31">
        <f>IFERROR([1]!s_stm07_is($A31,"W30028333","2023/12/31",1)/[1]!S_SHARE_TOTAL($A31,$B$1),"")</f>
        <v>0.43193714825384</v>
      </c>
      <c r="O31">
        <f>IFERROR([1]!s_stm07_is($A31,"W30028333","2024/12/31",1)/[1]!S_SHARE_TOTAL($A31,$B$1),"")</f>
        <v>0.39372876091166342</v>
      </c>
      <c r="P31">
        <f>IFERROR([1]!s_stm07_is($A31,"W30028333","2025/12/31",1)/[1]!S_SHARE_TOTAL($A31,$B$1),"")</f>
        <v>0.27218234931687502</v>
      </c>
      <c r="Q31">
        <f>IFERROR([1]!s_west_netprofit($A31,2026,$B$1,180)/[1]!S_SHARE_TOTAL($A31,$B$1),"")</f>
        <v>0.61424517699805736</v>
      </c>
      <c r="R31">
        <f>IFERROR([1]!s_west_netprofit($A31,2027,$B$1,180)/[1]!S_SHARE_TOTAL($A31,$B$1),"")</f>
        <v>0.75778571659636873</v>
      </c>
      <c r="S31">
        <f>IFERROR([1]!s_fa_dupont_roe($A31,"2011/12/31")/100,"")</f>
        <v>-0.146902</v>
      </c>
      <c r="T31">
        <f>IFERROR([1]!s_fa_dupont_roe($A31,"2012/12/31")/100,"")</f>
        <v>8.4189999999999994E-3</v>
      </c>
      <c r="U31">
        <f>IFERROR([1]!s_fa_dupont_roe($A31,"2013/12/31")/100,"")</f>
        <v>-0.60472900000000007</v>
      </c>
      <c r="V31">
        <f>IFERROR([1]!s_fa_dupont_roe($A31,"2014/12/31")/100,"")</f>
        <v>0</v>
      </c>
      <c r="W31">
        <f>IFERROR([1]!s_fa_dupont_roe($A31,"2015/12/31")/100,"")</f>
        <v>0</v>
      </c>
      <c r="X31">
        <f>IFERROR([1]!s_fa_dupont_roe($A31,"2016/12/31")/100,"")</f>
        <v>1.2141519999999999</v>
      </c>
      <c r="Y31">
        <f>IFERROR([1]!s_fa_dupont_roe($A31,"2017/12/31")/100,"")</f>
        <v>0.11066700000000002</v>
      </c>
      <c r="Z31">
        <f>IFERROR([1]!s_fa_dupont_roe($A31,"2018/12/31")/100,"")</f>
        <v>9.5881000000000008E-2</v>
      </c>
      <c r="AA31">
        <f>IFERROR([1]!s_fa_dupont_roe($A31,"2019/12/31")/100,"")</f>
        <v>6.3361000000000001E-2</v>
      </c>
      <c r="AB31">
        <f>IFERROR([1]!s_fa_dupont_roe($A31,"2020/12/31")/100,"")</f>
        <v>4.2535999999999997E-2</v>
      </c>
      <c r="AC31">
        <f>IFERROR([1]!s_fa_dupont_roe($A31,"2021/12/31")/100,"")</f>
        <v>8.0029000000000003E-2</v>
      </c>
      <c r="AD31">
        <f>IFERROR([1]!s_fa_dupont_roe($A31,"2022/12/31")/100,"")</f>
        <v>0.13951</v>
      </c>
      <c r="AE31">
        <f>IFERROR([1]!s_fa_dupont_roe($A31,"2023/12/31")/100,"")</f>
        <v>0.12506100000000001</v>
      </c>
      <c r="AF31">
        <f>IFERROR([1]!s_fa_dupont_roe($A31,"2024/12/31")/100,"")</f>
        <v>8.2299999999999998E-2</v>
      </c>
      <c r="AG31">
        <f>IFERROR([1]!s_fa_dupont_roe($A31,"2025/12/31")/100,"")</f>
        <v>4.8437000000000001E-2</v>
      </c>
      <c r="AH31">
        <f>IFERROR([1]!s_stm07_is($A31,"W30028333","2025/12/31",1),"")</f>
        <v>502494436.56</v>
      </c>
      <c r="AI31">
        <f>IFERROR([1]!s_stm07_bs($A31,"W38058048","2025/12/31",1),"")</f>
        <v>13127105514.639999</v>
      </c>
      <c r="AJ31">
        <f>IFERROR([1]!s_fa_netdebt($A31,"2025/12/31"),"")</f>
        <v>4860729187.0699997</v>
      </c>
      <c r="AK31">
        <f>IFERROR([1]!s_val_ev1($A31,"2025/12/31"),"")</f>
        <v>33568844467.490002</v>
      </c>
      <c r="AL31">
        <f>IFERROR([1]!s_fa_ebitda($A31,"2025/12/31"),"")</f>
        <v>1828849885.04</v>
      </c>
      <c r="AM31">
        <f>IFERROR([1]!s_west_netprofit($A31,2026,$B$1,180)/[1]!s_west_netprofit($A31,2026,$B$1-7,180)-1,"")</f>
        <v>0</v>
      </c>
      <c r="AN31">
        <f>IFERROR([1]!s_west_netprofit($A31,2026,$B$1,180)/[1]!s_west_netprofit($A31,2026,$B$1-30,180)-1,"")</f>
        <v>0</v>
      </c>
      <c r="AO31">
        <f>IFERROR([1]!s_est_mediannetprofit($A31,2026,$B$1)/[1]!s_est_mediannetprofit($A31,2026,$B$1-7)-1,"")</f>
        <v>0</v>
      </c>
      <c r="AP31">
        <f>IFERROR([1]!s_est_mediannetprofit($A31,2026,$B$1)/[1]!s_est_mediannetprofit($A31,2026,$B$1-30)-1,"")</f>
        <v>0</v>
      </c>
    </row>
    <row r="32" spans="1:42">
      <c r="A32" t="s">
        <v>71</v>
      </c>
      <c r="B32">
        <f>IFERROR([1]!s_stm07_is($A32,"W30028333","2011/12/31",1)/[1]!S_SHARE_TOTAL($A32,$B$1),"")</f>
        <v>5.6392226187812623E-2</v>
      </c>
      <c r="C32">
        <f>IFERROR([1]!s_stm07_is($A32,"W30028333","2012/12/31",1)/[1]!S_SHARE_TOTAL($A32,$B$1),"")</f>
        <v>9.4206386505698625E-2</v>
      </c>
      <c r="D32">
        <f>IFERROR([1]!s_stm07_is($A32,"W30028333","2013/12/31",1)/[1]!S_SHARE_TOTAL($A32,$B$1),"")</f>
        <v>0.13703519370405629</v>
      </c>
      <c r="E32">
        <f>IFERROR([1]!s_stm07_is($A32,"W30028333","2014/12/31",1)/[1]!S_SHARE_TOTAL($A32,$B$1),"")</f>
        <v>0.20711424209064608</v>
      </c>
      <c r="F32">
        <f>IFERROR([1]!s_stm07_is($A32,"W30028333","2015/12/31",1)/[1]!S_SHARE_TOTAL($A32,$B$1),"")</f>
        <v>0.28795012454641883</v>
      </c>
      <c r="G32">
        <f>IFERROR([1]!s_stm07_is($A32,"W30028333","2016/12/31",1)/[1]!S_SHARE_TOTAL($A32,$B$1),"")</f>
        <v>0.32499679047661684</v>
      </c>
      <c r="H32">
        <f>IFERROR([1]!s_stm07_is($A32,"W30028333","2017/12/31",1)/[1]!S_SHARE_TOTAL($A32,$B$1),"")</f>
        <v>0.3460868367914301</v>
      </c>
      <c r="I32">
        <f>IFERROR([1]!s_stm07_is($A32,"W30028333","2018/12/31",1)/[1]!S_SHARE_TOTAL($A32,$B$1),"")</f>
        <v>0.34765876875936313</v>
      </c>
      <c r="J32">
        <f>IFERROR([1]!s_stm07_is($A32,"W30028333","2019/12/31",1)/[1]!S_SHARE_TOTAL($A32,$B$1),"")</f>
        <v>0.34838579398136527</v>
      </c>
      <c r="K32">
        <f>IFERROR([1]!s_stm07_is($A32,"W30028333","2020/12/31",1)/[1]!S_SHARE_TOTAL($A32,$B$1),"")</f>
        <v>0.45531380980591629</v>
      </c>
      <c r="L32">
        <f>IFERROR([1]!s_stm07_is($A32,"W30028333","2021/12/31",1)/[1]!S_SHARE_TOTAL($A32,$B$1),"")</f>
        <v>0.48938330812602832</v>
      </c>
      <c r="M32">
        <f>IFERROR([1]!s_stm07_is($A32,"W30028333","2022/12/31",1)/[1]!S_SHARE_TOTAL($A32,$B$1),"")</f>
        <v>0.42775250801615572</v>
      </c>
      <c r="N32">
        <f>IFERROR([1]!s_stm07_is($A32,"W30028333","2023/12/31",1)/[1]!S_SHARE_TOTAL($A32,$B$1),"")</f>
        <v>0.37184479748020949</v>
      </c>
      <c r="O32">
        <f>IFERROR([1]!s_stm07_is($A32,"W30028333","2024/12/31",1)/[1]!S_SHARE_TOTAL($A32,$B$1),"")</f>
        <v>0.28819197845314642</v>
      </c>
      <c r="P32">
        <f>IFERROR([1]!s_stm07_is($A32,"W30028333","2025/12/31",1)/[1]!S_SHARE_TOTAL($A32,$B$1),"")</f>
        <v>0.25173339141093198</v>
      </c>
      <c r="Q32">
        <f>IFERROR([1]!s_west_netprofit($A32,2026,$B$1,180)/[1]!S_SHARE_TOTAL($A32,$B$1),"")</f>
        <v>0</v>
      </c>
      <c r="R32">
        <f>IFERROR([1]!s_west_netprofit($A32,2027,$B$1,180)/[1]!S_SHARE_TOTAL($A32,$B$1),"")</f>
        <v>0</v>
      </c>
      <c r="S32">
        <f>IFERROR([1]!s_fa_dupont_roe($A32,"2011/12/31")/100,"")</f>
        <v>0</v>
      </c>
      <c r="T32">
        <f>IFERROR([1]!s_fa_dupont_roe($A32,"2012/12/31")/100,"")</f>
        <v>0.54614800000000008</v>
      </c>
      <c r="U32">
        <f>IFERROR([1]!s_fa_dupont_roe($A32,"2013/12/31")/100,"")</f>
        <v>0.19120799999999999</v>
      </c>
      <c r="V32">
        <f>IFERROR([1]!s_fa_dupont_roe($A32,"2014/12/31")/100,"")</f>
        <v>0.191361</v>
      </c>
      <c r="W32">
        <f>IFERROR([1]!s_fa_dupont_roe($A32,"2015/12/31")/100,"")</f>
        <v>9.3224000000000001E-2</v>
      </c>
      <c r="X32">
        <f>IFERROR([1]!s_fa_dupont_roe($A32,"2016/12/31")/100,"")</f>
        <v>6.2223000000000001E-2</v>
      </c>
      <c r="Y32">
        <f>IFERROR([1]!s_fa_dupont_roe($A32,"2017/12/31")/100,"")</f>
        <v>6.2614000000000003E-2</v>
      </c>
      <c r="Z32">
        <f>IFERROR([1]!s_fa_dupont_roe($A32,"2018/12/31")/100,"")</f>
        <v>6.1192000000000003E-2</v>
      </c>
      <c r="AA32">
        <f>IFERROR([1]!s_fa_dupont_roe($A32,"2019/12/31")/100,"")</f>
        <v>5.9549999999999999E-2</v>
      </c>
      <c r="AB32">
        <f>IFERROR([1]!s_fa_dupont_roe($A32,"2020/12/31")/100,"")</f>
        <v>6.8747000000000003E-2</v>
      </c>
      <c r="AC32">
        <f>IFERROR([1]!s_fa_dupont_roe($A32,"2021/12/31")/100,"")</f>
        <v>6.5547000000000008E-2</v>
      </c>
      <c r="AD32">
        <f>IFERROR([1]!s_fa_dupont_roe($A32,"2022/12/31")/100,"")</f>
        <v>5.5281000000000004E-2</v>
      </c>
      <c r="AE32">
        <f>IFERROR([1]!s_fa_dupont_roe($A32,"2023/12/31")/100,"")</f>
        <v>4.6917999999999994E-2</v>
      </c>
      <c r="AF32">
        <f>IFERROR([1]!s_fa_dupont_roe($A32,"2024/12/31")/100,"")</f>
        <v>3.5886999999999995E-2</v>
      </c>
      <c r="AG32">
        <f>IFERROR([1]!s_fa_dupont_roe($A32,"2025/12/31")/100,"")</f>
        <v>3.1091000000000001E-2</v>
      </c>
      <c r="AH32">
        <f>IFERROR([1]!s_stm07_is($A32,"W30028333","2025/12/31",1),"")</f>
        <v>466444967.68000001</v>
      </c>
      <c r="AI32">
        <f>IFERROR([1]!s_stm07_bs($A32,"W38058048","2025/12/31",1),"")</f>
        <v>15468475081.469999</v>
      </c>
      <c r="AJ32">
        <f>IFERROR([1]!s_fa_netdebt($A32,"2025/12/31"),"")</f>
        <v>-5285834760.1999998</v>
      </c>
      <c r="AK32">
        <f>IFERROR([1]!s_val_ev1($A32,"2025/12/31"),"")</f>
        <v>16258234844.23</v>
      </c>
      <c r="AL32">
        <f>IFERROR([1]!s_fa_ebitda($A32,"2025/12/31"),"")</f>
        <v>2082151180.76</v>
      </c>
      <c r="AM32" t="str">
        <f>IFERROR([1]!s_west_netprofit($A32,2026,$B$1,180)/[1]!s_west_netprofit($A32,2026,$B$1-7,180)-1,"")</f>
        <v/>
      </c>
      <c r="AN32" t="str">
        <f>IFERROR([1]!s_west_netprofit($A32,2026,$B$1,180)/[1]!s_west_netprofit($A32,2026,$B$1-30,180)-1,"")</f>
        <v/>
      </c>
      <c r="AO32" t="str">
        <f>IFERROR([1]!s_est_mediannetprofit($A32,2026,$B$1)/[1]!s_est_mediannetprofit($A32,2026,$B$1-7)-1,"")</f>
        <v/>
      </c>
      <c r="AP32" t="str">
        <f>IFERROR([1]!s_est_mediannetprofit($A32,2026,$B$1)/[1]!s_est_mediannetprofit($A32,2026,$B$1-30)-1,"")</f>
        <v/>
      </c>
    </row>
    <row r="33" spans="1:42">
      <c r="A33" t="s">
        <v>72</v>
      </c>
      <c r="B33">
        <f>IFERROR([1]!s_stm07_is($A33,"W30028333","2011/12/31",1)/[1]!S_SHARE_TOTAL($A33,$B$1),"")</f>
        <v>0.93260192345246296</v>
      </c>
      <c r="C33">
        <f>IFERROR([1]!s_stm07_is($A33,"W30028333","2012/12/31",1)/[1]!S_SHARE_TOTAL($A33,$B$1),"")</f>
        <v>0.8475480291053531</v>
      </c>
      <c r="D33">
        <f>IFERROR([1]!s_stm07_is($A33,"W30028333","2013/12/31",1)/[1]!S_SHARE_TOTAL($A33,$B$1),"")</f>
        <v>0.443887050511174</v>
      </c>
      <c r="E33">
        <f>IFERROR([1]!s_stm07_is($A33,"W30028333","2014/12/31",1)/[1]!S_SHARE_TOTAL($A33,$B$1),"")</f>
        <v>6.8690041260068932E-2</v>
      </c>
      <c r="F33">
        <f>IFERROR([1]!s_stm07_is($A33,"W30028333","2015/12/31",1)/[1]!S_SHARE_TOTAL($A33,$B$1),"")</f>
        <v>9.6510475580376068E-3</v>
      </c>
      <c r="G33">
        <f>IFERROR([1]!s_stm07_is($A33,"W30028333","2016/12/31",1)/[1]!S_SHARE_TOTAL($A33,$B$1),"")</f>
        <v>-0.10796018749665645</v>
      </c>
      <c r="H33">
        <f>IFERROR([1]!s_stm07_is($A33,"W30028333","2017/12/31",1)/[1]!S_SHARE_TOTAL($A33,$B$1),"")</f>
        <v>0.15400569910680306</v>
      </c>
      <c r="I33">
        <f>IFERROR([1]!s_stm07_is($A33,"W30028333","2018/12/31",1)/[1]!S_SHARE_TOTAL($A33,$B$1),"")</f>
        <v>0.2335490284287951</v>
      </c>
      <c r="J33">
        <f>IFERROR([1]!s_stm07_is($A33,"W30028333","2019/12/31",1)/[1]!S_SHARE_TOTAL($A33,$B$1),"")</f>
        <v>0.50545629419807103</v>
      </c>
      <c r="K33">
        <f>IFERROR([1]!s_stm07_is($A33,"W30028333","2020/12/31",1)/[1]!S_SHARE_TOTAL($A33,$B$1),"")</f>
        <v>0.84183871533341348</v>
      </c>
      <c r="L33">
        <f>IFERROR([1]!s_stm07_is($A33,"W30028333","2021/12/31",1)/[1]!S_SHARE_TOTAL($A33,$B$1),"")</f>
        <v>0.72495144774247411</v>
      </c>
      <c r="M33">
        <f>IFERROR([1]!s_stm07_is($A33,"W30028333","2022/12/31",1)/[1]!S_SHARE_TOTAL($A33,$B$1),"")</f>
        <v>0.26664020021921775</v>
      </c>
      <c r="N33">
        <f>IFERROR([1]!s_stm07_is($A33,"W30028333","2023/12/31",1)/[1]!S_SHARE_TOTAL($A33,$B$1),"")</f>
        <v>0.40538790615965065</v>
      </c>
      <c r="O33">
        <f>IFERROR([1]!s_stm07_is($A33,"W30028333","2024/12/31",1)/[1]!S_SHARE_TOTAL($A33,$B$1),"")</f>
        <v>0.40704898969321834</v>
      </c>
      <c r="P33">
        <f>IFERROR([1]!s_stm07_is($A33,"W30028333","2025/12/31",1)/[1]!S_SHARE_TOTAL($A33,$B$1),"")</f>
        <v>0.56176992811178972</v>
      </c>
      <c r="Q33">
        <f>IFERROR([1]!s_west_netprofit($A33,2026,$B$1,180)/[1]!S_SHARE_TOTAL($A33,$B$1),"")</f>
        <v>0.68570740052194434</v>
      </c>
      <c r="R33">
        <f>IFERROR([1]!s_west_netprofit($A33,2027,$B$1,180)/[1]!S_SHARE_TOTAL($A33,$B$1),"")</f>
        <v>0.8284777306768436</v>
      </c>
      <c r="S33">
        <f>IFERROR([1]!s_fa_dupont_roe($A33,"2011/12/31")/100,"")</f>
        <v>0.25661600000000001</v>
      </c>
      <c r="T33">
        <f>IFERROR([1]!s_fa_dupont_roe($A33,"2012/12/31")/100,"")</f>
        <v>0.19226700000000002</v>
      </c>
      <c r="U33">
        <f>IFERROR([1]!s_fa_dupont_roe($A33,"2013/12/31")/100,"")</f>
        <v>9.3155000000000002E-2</v>
      </c>
      <c r="V33">
        <f>IFERROR([1]!s_fa_dupont_roe($A33,"2014/12/31")/100,"")</f>
        <v>1.4410000000000001E-2</v>
      </c>
      <c r="W33">
        <f>IFERROR([1]!s_fa_dupont_roe($A33,"2015/12/31")/100,"")</f>
        <v>2.0669999999999998E-3</v>
      </c>
      <c r="X33">
        <f>IFERROR([1]!s_fa_dupont_roe($A33,"2016/12/31")/100,"")</f>
        <v>-2.4331000000000002E-2</v>
      </c>
      <c r="Y33">
        <f>IFERROR([1]!s_fa_dupont_roe($A33,"2017/12/31")/100,"")</f>
        <v>3.5808E-2</v>
      </c>
      <c r="Z33">
        <f>IFERROR([1]!s_fa_dupont_roe($A33,"2018/12/31")/100,"")</f>
        <v>5.3308999999999995E-2</v>
      </c>
      <c r="AA33">
        <f>IFERROR([1]!s_fa_dupont_roe($A33,"2019/12/31")/100,"")</f>
        <v>0.11344900000000001</v>
      </c>
      <c r="AB33">
        <f>IFERROR([1]!s_fa_dupont_roe($A33,"2020/12/31")/100,"")</f>
        <v>0.170095</v>
      </c>
      <c r="AC33">
        <f>IFERROR([1]!s_fa_dupont_roe($A33,"2021/12/31")/100,"")</f>
        <v>0.12102399999999999</v>
      </c>
      <c r="AD33">
        <f>IFERROR([1]!s_fa_dupont_roe($A33,"2022/12/31")/100,"")</f>
        <v>4.1324E-2</v>
      </c>
      <c r="AE33">
        <f>IFERROR([1]!s_fa_dupont_roe($A33,"2023/12/31")/100,"")</f>
        <v>6.3087000000000004E-2</v>
      </c>
      <c r="AF33">
        <f>IFERROR([1]!s_fa_dupont_roe($A33,"2024/12/31")/100,"")</f>
        <v>6.2009000000000002E-2</v>
      </c>
      <c r="AG33">
        <f>IFERROR([1]!s_fa_dupont_roe($A33,"2025/12/31")/100,"")</f>
        <v>8.4711999999999996E-2</v>
      </c>
      <c r="AH33">
        <f>IFERROR([1]!s_stm07_is($A33,"W30028333","2025/12/31",1),"")</f>
        <v>4858487017.8000002</v>
      </c>
      <c r="AI33">
        <f>IFERROR([1]!s_stm07_bs($A33,"W38058048","2025/12/31",1),"")</f>
        <v>59872756992.040001</v>
      </c>
      <c r="AJ33">
        <f>IFERROR([1]!s_fa_netdebt($A33,"2025/12/31"),"")</f>
        <v>19833687757.330002</v>
      </c>
      <c r="AK33">
        <f>IFERROR([1]!s_val_ev1($A33,"2025/12/31"),"")</f>
        <v>105721621868.52</v>
      </c>
      <c r="AL33">
        <f>IFERROR([1]!s_fa_ebitda($A33,"2025/12/31"),"")</f>
        <v>7544152316.8900003</v>
      </c>
      <c r="AM33">
        <f>IFERROR([1]!s_west_netprofit($A33,2026,$B$1,180)/[1]!s_west_netprofit($A33,2026,$B$1-7,180)-1,"")</f>
        <v>0</v>
      </c>
      <c r="AN33">
        <f>IFERROR([1]!s_west_netprofit($A33,2026,$B$1,180)/[1]!s_west_netprofit($A33,2026,$B$1-30,180)-1,"")</f>
        <v>-1.7866726414392797E-3</v>
      </c>
      <c r="AO33">
        <f>IFERROR([1]!s_est_mediannetprofit($A33,2026,$B$1)/[1]!s_est_mediannetprofit($A33,2026,$B$1-7)-1,"")</f>
        <v>0</v>
      </c>
      <c r="AP33">
        <f>IFERROR([1]!s_est_mediannetprofit($A33,2026,$B$1)/[1]!s_est_mediannetprofit($A33,2026,$B$1-30)-1,"")</f>
        <v>-7.4837851322140381E-4</v>
      </c>
    </row>
    <row r="34" spans="1:42">
      <c r="A34" t="s">
        <v>73</v>
      </c>
      <c r="B34">
        <f>IFERROR([1]!s_stm07_is($A34,"W30028333","2011/12/31",1)/[1]!S_SHARE_TOTAL($A34,$B$1),"")</f>
        <v>6.6752808832896235E-2</v>
      </c>
      <c r="C34">
        <f>IFERROR([1]!s_stm07_is($A34,"W30028333","2012/12/31",1)/[1]!S_SHARE_TOTAL($A34,$B$1),"")</f>
        <v>5.6223336560374558E-2</v>
      </c>
      <c r="D34">
        <f>IFERROR([1]!s_stm07_is($A34,"W30028333","2013/12/31",1)/[1]!S_SHARE_TOTAL($A34,$B$1),"")</f>
        <v>7.469032462466442E-2</v>
      </c>
      <c r="E34">
        <f>IFERROR([1]!s_stm07_is($A34,"W30028333","2014/12/31",1)/[1]!S_SHARE_TOTAL($A34,$B$1),"")</f>
        <v>0.13688838331557393</v>
      </c>
      <c r="F34">
        <f>IFERROR([1]!s_stm07_is($A34,"W30028333","2015/12/31",1)/[1]!S_SHARE_TOTAL($A34,$B$1),"")</f>
        <v>0.4853919668826136</v>
      </c>
      <c r="G34">
        <f>IFERROR([1]!s_stm07_is($A34,"W30028333","2016/12/31",1)/[1]!S_SHARE_TOTAL($A34,$B$1),"")</f>
        <v>0.21601718290905034</v>
      </c>
      <c r="H34">
        <f>IFERROR([1]!s_stm07_is($A34,"W30028333","2017/12/31",1)/[1]!S_SHARE_TOTAL($A34,$B$1),"")</f>
        <v>0.18369383369832828</v>
      </c>
      <c r="I34">
        <f>IFERROR([1]!s_stm07_is($A34,"W30028333","2018/12/31",1)/[1]!S_SHARE_TOTAL($A34,$B$1),"")</f>
        <v>0.16614208866163721</v>
      </c>
      <c r="J34">
        <f>IFERROR([1]!s_stm07_is($A34,"W30028333","2019/12/31",1)/[1]!S_SHARE_TOTAL($A34,$B$1),"")</f>
        <v>0.2290505227592245</v>
      </c>
      <c r="K34">
        <f>IFERROR([1]!s_stm07_is($A34,"W30028333","2020/12/31",1)/[1]!S_SHARE_TOTAL($A34,$B$1),"")</f>
        <v>0.31015143519271438</v>
      </c>
      <c r="L34">
        <f>IFERROR([1]!s_stm07_is($A34,"W30028333","2021/12/31",1)/[1]!S_SHARE_TOTAL($A34,$B$1),"")</f>
        <v>0.37533507221551138</v>
      </c>
      <c r="M34">
        <f>IFERROR([1]!s_stm07_is($A34,"W30028333","2022/12/31",1)/[1]!S_SHARE_TOTAL($A34,$B$1),"")</f>
        <v>0.11138474642493378</v>
      </c>
      <c r="N34">
        <f>IFERROR([1]!s_stm07_is($A34,"W30028333","2023/12/31",1)/[1]!S_SHARE_TOTAL($A34,$B$1),"")</f>
        <v>0.1839596791874846</v>
      </c>
      <c r="O34">
        <f>IFERROR([1]!s_stm07_is($A34,"W30028333","2024/12/31",1)/[1]!S_SHARE_TOTAL($A34,$B$1),"")</f>
        <v>0.20809398743373256</v>
      </c>
      <c r="P34">
        <f>IFERROR([1]!s_stm07_is($A34,"W30028333","2025/12/31",1)/[1]!S_SHARE_TOTAL($A34,$B$1),"")</f>
        <v>0.37968240215704374</v>
      </c>
      <c r="Q34">
        <f>IFERROR([1]!s_west_netprofit($A34,2026,$B$1,180)/[1]!S_SHARE_TOTAL($A34,$B$1),"")</f>
        <v>0.42146658810334042</v>
      </c>
      <c r="R34">
        <f>IFERROR([1]!s_west_netprofit($A34,2027,$B$1,180)/[1]!S_SHARE_TOTAL($A34,$B$1),"")</f>
        <v>0.46076379971026582</v>
      </c>
      <c r="S34">
        <f>IFERROR([1]!s_fa_dupont_roe($A34,"2011/12/31")/100,"")</f>
        <v>0.107766</v>
      </c>
      <c r="T34">
        <f>IFERROR([1]!s_fa_dupont_roe($A34,"2012/12/31")/100,"")</f>
        <v>8.509499999999999E-2</v>
      </c>
      <c r="U34">
        <f>IFERROR([1]!s_fa_dupont_roe($A34,"2013/12/31")/100,"")</f>
        <v>0.10488400000000001</v>
      </c>
      <c r="V34">
        <f>IFERROR([1]!s_fa_dupont_roe($A34,"2014/12/31")/100,"")</f>
        <v>0.17151</v>
      </c>
      <c r="W34">
        <f>IFERROR([1]!s_fa_dupont_roe($A34,"2015/12/31")/100,"")</f>
        <v>0.33874599999999999</v>
      </c>
      <c r="X34">
        <f>IFERROR([1]!s_fa_dupont_roe($A34,"2016/12/31")/100,"")</f>
        <v>0.105502</v>
      </c>
      <c r="Y34">
        <f>IFERROR([1]!s_fa_dupont_roe($A34,"2017/12/31")/100,"")</f>
        <v>8.5573999999999997E-2</v>
      </c>
      <c r="Z34">
        <f>IFERROR([1]!s_fa_dupont_roe($A34,"2018/12/31")/100,"")</f>
        <v>6.6779000000000005E-2</v>
      </c>
      <c r="AA34">
        <f>IFERROR([1]!s_fa_dupont_roe($A34,"2019/12/31")/100,"")</f>
        <v>7.5166999999999998E-2</v>
      </c>
      <c r="AB34">
        <f>IFERROR([1]!s_fa_dupont_roe($A34,"2020/12/31")/100,"")</f>
        <v>9.0478000000000003E-2</v>
      </c>
      <c r="AC34">
        <f>IFERROR([1]!s_fa_dupont_roe($A34,"2021/12/31")/100,"")</f>
        <v>0.10233</v>
      </c>
      <c r="AD34">
        <f>IFERROR([1]!s_fa_dupont_roe($A34,"2022/12/31")/100,"")</f>
        <v>2.9317000000000003E-2</v>
      </c>
      <c r="AE34">
        <f>IFERROR([1]!s_fa_dupont_roe($A34,"2023/12/31")/100,"")</f>
        <v>4.7198999999999998E-2</v>
      </c>
      <c r="AF34">
        <f>IFERROR([1]!s_fa_dupont_roe($A34,"2024/12/31")/100,"")</f>
        <v>5.0853000000000002E-2</v>
      </c>
      <c r="AG34">
        <f>IFERROR([1]!s_fa_dupont_roe($A34,"2025/12/31")/100,"")</f>
        <v>8.7874999999999995E-2</v>
      </c>
      <c r="AH34">
        <f>IFERROR([1]!s_stm07_is($A34,"W30028333","2025/12/31",1),"")</f>
        <v>9507226300.4200001</v>
      </c>
      <c r="AI34">
        <f>IFERROR([1]!s_stm07_bs($A34,"W38058048","2025/12/31",1),"")</f>
        <v>140176750375.60001</v>
      </c>
      <c r="AJ34">
        <f>IFERROR([1]!s_fa_netdebt($A34,"2025/12/31"),"")</f>
        <v>0</v>
      </c>
      <c r="AK34">
        <f>IFERROR([1]!s_val_ev1($A34,"2025/12/31"),"")</f>
        <v>324739788129.66998</v>
      </c>
      <c r="AL34">
        <f>IFERROR([1]!s_fa_ebitda($A34,"2025/12/31"),"")</f>
        <v>0</v>
      </c>
      <c r="AM34">
        <f>IFERROR([1]!s_west_netprofit($A34,2026,$B$1,180)/[1]!s_west_netprofit($A34,2026,$B$1-7,180)-1,"")</f>
        <v>0</v>
      </c>
      <c r="AN34">
        <f>IFERROR([1]!s_west_netprofit($A34,2026,$B$1,180)/[1]!s_west_netprofit($A34,2026,$B$1-30,180)-1,"")</f>
        <v>0</v>
      </c>
      <c r="AO34">
        <f>IFERROR([1]!s_est_mediannetprofit($A34,2026,$B$1)/[1]!s_est_mediannetprofit($A34,2026,$B$1-7)-1,"")</f>
        <v>0</v>
      </c>
      <c r="AP34">
        <f>IFERROR([1]!s_est_mediannetprofit($A34,2026,$B$1)/[1]!s_est_mediannetprofit($A34,2026,$B$1-30)-1,"")</f>
        <v>0</v>
      </c>
    </row>
    <row r="35" spans="1:42">
      <c r="A35" t="s">
        <v>74</v>
      </c>
      <c r="B35">
        <f>IFERROR([1]!s_stm07_is($A35,"W30028333","2011/12/31",1)/[1]!S_SHARE_TOTAL($A35,$B$1),"")</f>
        <v>1.7156350956972571E-2</v>
      </c>
      <c r="C35">
        <f>IFERROR([1]!s_stm07_is($A35,"W30028333","2012/12/31",1)/[1]!S_SHARE_TOTAL($A35,$B$1),"")</f>
        <v>2.4097394093692957E-2</v>
      </c>
      <c r="D35">
        <f>IFERROR([1]!s_stm07_is($A35,"W30028333","2013/12/31",1)/[1]!S_SHARE_TOTAL($A35,$B$1),"")</f>
        <v>4.9926990721753974E-2</v>
      </c>
      <c r="E35">
        <f>IFERROR([1]!s_stm07_is($A35,"W30028333","2014/12/31",1)/[1]!S_SHARE_TOTAL($A35,$B$1),"")</f>
        <v>3.4056917455292206E-2</v>
      </c>
      <c r="F35">
        <f>IFERROR([1]!s_stm07_is($A35,"W30028333","2015/12/31",1)/[1]!S_SHARE_TOTAL($A35,$B$1),"")</f>
        <v>2.5271905248974824E-2</v>
      </c>
      <c r="G35">
        <f>IFERROR([1]!s_stm07_is($A35,"W30028333","2016/12/31",1)/[1]!S_SHARE_TOTAL($A35,$B$1),"")</f>
        <v>2.2292252351222772E-2</v>
      </c>
      <c r="H35">
        <f>IFERROR([1]!s_stm07_is($A35,"W30028333","2017/12/31",1)/[1]!S_SHARE_TOTAL($A35,$B$1),"")</f>
        <v>3.4557453051354881E-2</v>
      </c>
      <c r="I35">
        <f>IFERROR([1]!s_stm07_is($A35,"W30028333","2018/12/31",1)/[1]!S_SHARE_TOTAL($A35,$B$1),"")</f>
        <v>0.12807493484512733</v>
      </c>
      <c r="J35">
        <f>IFERROR([1]!s_stm07_is($A35,"W30028333","2019/12/31",1)/[1]!S_SHARE_TOTAL($A35,$B$1),"")</f>
        <v>0.24409904955661882</v>
      </c>
      <c r="K35">
        <f>IFERROR([1]!s_stm07_is($A35,"W30028333","2020/12/31",1)/[1]!S_SHARE_TOTAL($A35,$B$1),"")</f>
        <v>4.7844097599341356E-2</v>
      </c>
      <c r="L35">
        <f>IFERROR([1]!s_stm07_is($A35,"W30028333","2021/12/31",1)/[1]!S_SHARE_TOTAL($A35,$B$1),"")</f>
        <v>0.6872552332028774</v>
      </c>
      <c r="M35">
        <f>IFERROR([1]!s_stm07_is($A35,"W30028333","2022/12/31",1)/[1]!S_SHARE_TOTAL($A35,$B$1),"")</f>
        <v>8.291382674478455E-2</v>
      </c>
      <c r="N35">
        <f>IFERROR([1]!s_stm07_is($A35,"W30028333","2023/12/31",1)/[1]!S_SHARE_TOTAL($A35,$B$1),"")</f>
        <v>0.10845657211301871</v>
      </c>
      <c r="O35">
        <f>IFERROR([1]!s_stm07_is($A35,"W30028333","2024/12/31",1)/[1]!S_SHARE_TOTAL($A35,$B$1),"")</f>
        <v>-0.34741499686702881</v>
      </c>
      <c r="P35">
        <f>IFERROR([1]!s_stm07_is($A35,"W30028333","2025/12/31",1)/[1]!S_SHARE_TOTAL($A35,$B$1),"")</f>
        <v>2.0230164564841672E-2</v>
      </c>
      <c r="Q35">
        <f>IFERROR([1]!s_west_netprofit($A35,2026,$B$1,180)/[1]!S_SHARE_TOTAL($A35,$B$1),"")</f>
        <v>0.49927454372076885</v>
      </c>
      <c r="R35">
        <f>IFERROR([1]!s_west_netprofit($A35,2027,$B$1,180)/[1]!S_SHARE_TOTAL($A35,$B$1),"")</f>
        <v>0.64204184220832217</v>
      </c>
      <c r="S35">
        <f>IFERROR([1]!s_fa_dupont_roe($A35,"2011/12/31")/100,"")</f>
        <v>4.4627E-2</v>
      </c>
      <c r="T35">
        <f>IFERROR([1]!s_fa_dupont_roe($A35,"2012/12/31")/100,"")</f>
        <v>6.0732999999999995E-2</v>
      </c>
      <c r="U35">
        <f>IFERROR([1]!s_fa_dupont_roe($A35,"2013/12/31")/100,"")</f>
        <v>0.11683199999999999</v>
      </c>
      <c r="V35">
        <f>IFERROR([1]!s_fa_dupont_roe($A35,"2014/12/31")/100,"")</f>
        <v>7.4018E-2</v>
      </c>
      <c r="W35">
        <f>IFERROR([1]!s_fa_dupont_roe($A35,"2015/12/31")/100,"")</f>
        <v>5.2587999999999996E-2</v>
      </c>
      <c r="X35">
        <f>IFERROR([1]!s_fa_dupont_roe($A35,"2016/12/31")/100,"")</f>
        <v>4.4039000000000002E-2</v>
      </c>
      <c r="Y35">
        <f>IFERROR([1]!s_fa_dupont_roe($A35,"2017/12/31")/100,"")</f>
        <v>6.4823000000000006E-2</v>
      </c>
      <c r="Z35">
        <f>IFERROR([1]!s_fa_dupont_roe($A35,"2018/12/31")/100,"")</f>
        <v>0.102395</v>
      </c>
      <c r="AA35">
        <f>IFERROR([1]!s_fa_dupont_roe($A35,"2019/12/31")/100,"")</f>
        <v>0.11967900000000001</v>
      </c>
      <c r="AB35">
        <f>IFERROR([1]!s_fa_dupont_roe($A35,"2020/12/31")/100,"")</f>
        <v>2.0043999999999999E-2</v>
      </c>
      <c r="AC35">
        <f>IFERROR([1]!s_fa_dupont_roe($A35,"2021/12/31")/100,"")</f>
        <v>0.20122199999999998</v>
      </c>
      <c r="AD35">
        <f>IFERROR([1]!s_fa_dupont_roe($A35,"2022/12/31")/100,"")</f>
        <v>1.7315000000000001E-2</v>
      </c>
      <c r="AE35">
        <f>IFERROR([1]!s_fa_dupont_roe($A35,"2023/12/31")/100,"")</f>
        <v>2.0154999999999999E-2</v>
      </c>
      <c r="AF35">
        <f>IFERROR([1]!s_fa_dupont_roe($A35,"2024/12/31")/100,"")</f>
        <v>-6.6110000000000002E-2</v>
      </c>
      <c r="AG35">
        <f>IFERROR([1]!s_fa_dupont_roe($A35,"2025/12/31")/100,"")</f>
        <v>3.9259999999999998E-3</v>
      </c>
      <c r="AH35">
        <f>IFERROR([1]!s_stm07_is($A35,"W30028333","2025/12/31",1),"")</f>
        <v>133746317.81</v>
      </c>
      <c r="AI35">
        <f>IFERROR([1]!s_stm07_bs($A35,"W38058048","2025/12/31",1),"")</f>
        <v>38207809106.839996</v>
      </c>
      <c r="AJ35">
        <f>IFERROR([1]!s_fa_netdebt($A35,"2025/12/31"),"")</f>
        <v>125623376654.8</v>
      </c>
      <c r="AK35">
        <f>IFERROR([1]!s_val_ev1($A35,"2025/12/31"),"")</f>
        <v>210730921983.78</v>
      </c>
      <c r="AL35">
        <f>IFERROR([1]!s_fa_ebitda($A35,"2025/12/31"),"")</f>
        <v>12179760582.25</v>
      </c>
      <c r="AM35">
        <f>IFERROR([1]!s_west_netprofit($A35,2026,$B$1,180)/[1]!s_west_netprofit($A35,2026,$B$1-7,180)-1,"")</f>
        <v>6.0646053053676763E-3</v>
      </c>
      <c r="AN35">
        <f>IFERROR([1]!s_west_netprofit($A35,2026,$B$1,180)/[1]!s_west_netprofit($A35,2026,$B$1-30,180)-1,"")</f>
        <v>0.28405931674983642</v>
      </c>
      <c r="AO35">
        <f>IFERROR([1]!s_est_mediannetprofit($A35,2026,$B$1)/[1]!s_est_mediannetprofit($A35,2026,$B$1-7)-1,"")</f>
        <v>-2.9048321652527243E-3</v>
      </c>
      <c r="AP35">
        <f>IFERROR([1]!s_est_mediannetprofit($A35,2026,$B$1)/[1]!s_est_mediannetprofit($A35,2026,$B$1-30)-1,"")</f>
        <v>0.20166427028416245</v>
      </c>
    </row>
    <row r="36" spans="1:42">
      <c r="A36" t="s">
        <v>75</v>
      </c>
      <c r="B36">
        <f>IFERROR([1]!s_stm07_is($A36,"W30028333","2011/12/31",1)/[1]!S_SHARE_TOTAL($A36,$B$1),"")</f>
        <v>0.45615594015306665</v>
      </c>
      <c r="C36">
        <f>IFERROR([1]!s_stm07_is($A36,"W30028333","2012/12/31",1)/[1]!S_SHARE_TOTAL($A36,$B$1),"")</f>
        <v>0.42812973066202153</v>
      </c>
      <c r="D36">
        <f>IFERROR([1]!s_stm07_is($A36,"W30028333","2013/12/31",1)/[1]!S_SHARE_TOTAL($A36,$B$1),"")</f>
        <v>0.69848378741222705</v>
      </c>
      <c r="E36">
        <f>IFERROR([1]!s_stm07_is($A36,"W30028333","2014/12/31",1)/[1]!S_SHARE_TOTAL($A36,$B$1),"")</f>
        <v>1.3795370834466392</v>
      </c>
      <c r="F36">
        <f>IFERROR([1]!s_stm07_is($A36,"W30028333","2015/12/31",1)/[1]!S_SHARE_TOTAL($A36,$B$1),"")</f>
        <v>1.6691135695775721</v>
      </c>
      <c r="G36">
        <f>IFERROR([1]!s_stm07_is($A36,"W30028333","2016/12/31",1)/[1]!S_SHARE_TOTAL($A36,$B$1),"")</f>
        <v>1.9288887993736707</v>
      </c>
      <c r="H36">
        <f>IFERROR([1]!s_stm07_is($A36,"W30028333","2017/12/31",1)/[1]!S_SHARE_TOTAL($A36,$B$1),"")</f>
        <v>2.2703284947347657</v>
      </c>
      <c r="I36">
        <f>IFERROR([1]!s_stm07_is($A36,"W30028333","2018/12/31",1)/[1]!S_SHARE_TOTAL($A36,$B$1),"")</f>
        <v>2.6574485362691789</v>
      </c>
      <c r="J36">
        <f>IFERROR([1]!s_stm07_is($A36,"W30028333","2019/12/31",1)/[1]!S_SHARE_TOTAL($A36,$B$1),"")</f>
        <v>3.1803064264202652</v>
      </c>
      <c r="K36">
        <f>IFERROR([1]!s_stm07_is($A36,"W30028333","2020/12/31",1)/[1]!S_SHARE_TOTAL($A36,$B$1),"")</f>
        <v>3.5759195986447794</v>
      </c>
      <c r="L36">
        <f>IFERROR([1]!s_stm07_is($A36,"W30028333","2021/12/31",1)/[1]!S_SHARE_TOTAL($A36,$B$1),"")</f>
        <v>3.7533406088004728</v>
      </c>
      <c r="M36">
        <f>IFERROR([1]!s_stm07_is($A36,"W30028333","2022/12/31",1)/[1]!S_SHARE_TOTAL($A36,$B$1),"")</f>
        <v>3.882051398948648</v>
      </c>
      <c r="N36">
        <f>IFERROR([1]!s_stm07_is($A36,"W30028333","2023/12/31",1)/[1]!S_SHARE_TOTAL($A36,$B$1),"")</f>
        <v>4.4293396664973628</v>
      </c>
      <c r="O36">
        <f>IFERROR([1]!s_stm07_is($A36,"W30028333","2024/12/31",1)/[1]!S_SHARE_TOTAL($A36,$B$1),"")</f>
        <v>5.0621246002197164</v>
      </c>
      <c r="P36">
        <f>IFERROR([1]!s_stm07_is($A36,"W30028333","2025/12/31",1)/[1]!S_SHARE_TOTAL($A36,$B$1),"")</f>
        <v>5.772524534902856</v>
      </c>
      <c r="Q36">
        <f>IFERROR([1]!s_west_netprofit($A36,2026,$B$1,180)/[1]!S_SHARE_TOTAL($A36,$B$1),"")</f>
        <v>6.1743570095859575</v>
      </c>
      <c r="R36">
        <f>IFERROR([1]!s_west_netprofit($A36,2027,$B$1,180)/[1]!S_SHARE_TOTAL($A36,$B$1),"")</f>
        <v>6.6887386109472997</v>
      </c>
      <c r="S36">
        <f>IFERROR([1]!s_fa_dupont_roe($A36,"2011/12/31")/100,"")</f>
        <v>0.28870499999999999</v>
      </c>
      <c r="T36">
        <f>IFERROR([1]!s_fa_dupont_roe($A36,"2012/12/31")/100,"")</f>
        <v>0.24287700000000001</v>
      </c>
      <c r="U36">
        <f>IFERROR([1]!s_fa_dupont_roe($A36,"2013/12/31")/100,"")</f>
        <v>0.22550300000000001</v>
      </c>
      <c r="V36">
        <f>IFERROR([1]!s_fa_dupont_roe($A36,"2014/12/31")/100,"")</f>
        <v>0.29044599999999998</v>
      </c>
      <c r="W36">
        <f>IFERROR([1]!s_fa_dupont_roe($A36,"2015/12/31")/100,"")</f>
        <v>0.28659899999999999</v>
      </c>
      <c r="X36">
        <f>IFERROR([1]!s_fa_dupont_roe($A36,"2016/12/31")/100,"")</f>
        <v>0.26619300000000001</v>
      </c>
      <c r="Y36">
        <f>IFERROR([1]!s_fa_dupont_roe($A36,"2017/12/31")/100,"")</f>
        <v>0.25631199999999998</v>
      </c>
      <c r="Z36">
        <f>IFERROR([1]!s_fa_dupont_roe($A36,"2018/12/31")/100,"")</f>
        <v>0.25802999999999998</v>
      </c>
      <c r="AA36">
        <f>IFERROR([1]!s_fa_dupont_roe($A36,"2019/12/31")/100,"")</f>
        <v>0.26210899999999998</v>
      </c>
      <c r="AB36">
        <f>IFERROR([1]!s_fa_dupont_roe($A36,"2020/12/31")/100,"")</f>
        <v>0.24840099999999998</v>
      </c>
      <c r="AC36">
        <f>IFERROR([1]!s_fa_dupont_roe($A36,"2021/12/31")/100,"")</f>
        <v>0.23577100000000001</v>
      </c>
      <c r="AD36">
        <f>IFERROR([1]!s_fa_dupont_roe($A36,"2022/12/31")/100,"")</f>
        <v>0.22071100000000002</v>
      </c>
      <c r="AE36">
        <f>IFERROR([1]!s_fa_dupont_roe($A36,"2023/12/31")/100,"")</f>
        <v>0.22052600000000003</v>
      </c>
      <c r="AF36">
        <f>IFERROR([1]!s_fa_dupont_roe($A36,"2024/12/31")/100,"")</f>
        <v>0.20302600000000001</v>
      </c>
      <c r="AG36">
        <f>IFERROR([1]!s_fa_dupont_roe($A36,"2025/12/31")/100,"")</f>
        <v>0.19976500000000003</v>
      </c>
      <c r="AH36">
        <f>IFERROR([1]!s_stm07_is($A36,"W30028333","2025/12/31",1),"")</f>
        <v>43945411000</v>
      </c>
      <c r="AI36">
        <f>IFERROR([1]!s_stm07_bs($A36,"W38058048","2025/12/31",1),"")</f>
        <v>236424223000</v>
      </c>
      <c r="AJ36">
        <f>IFERROR([1]!s_fa_netdebt($A36,"2025/12/31"),"")</f>
        <v>-16925604000</v>
      </c>
      <c r="AK36">
        <f>IFERROR([1]!s_val_ev1($A36,"2025/12/31"),"")</f>
        <v>661113299030.24194</v>
      </c>
      <c r="AL36">
        <f>IFERROR([1]!s_fa_ebitda($A36,"2025/12/31"),"")</f>
        <v>56192068000</v>
      </c>
      <c r="AM36">
        <f>IFERROR([1]!s_west_netprofit($A36,2026,$B$1,180)/[1]!s_west_netprofit($A36,2026,$B$1-7,180)-1,"")</f>
        <v>0</v>
      </c>
      <c r="AN36">
        <f>IFERROR([1]!s_west_netprofit($A36,2026,$B$1,180)/[1]!s_west_netprofit($A36,2026,$B$1-30,180)-1,"")</f>
        <v>-1.3123873624572013E-3</v>
      </c>
      <c r="AO36">
        <f>IFERROR([1]!s_est_mediannetprofit($A36,2026,$B$1)/[1]!s_est_mediannetprofit($A36,2026,$B$1-7)-1,"")</f>
        <v>0</v>
      </c>
      <c r="AP36">
        <f>IFERROR([1]!s_est_mediannetprofit($A36,2026,$B$1)/[1]!s_est_mediannetprofit($A36,2026,$B$1-30)-1,"")</f>
        <v>-9.445576498556818E-4</v>
      </c>
    </row>
    <row r="37" spans="1:42">
      <c r="A37" t="s">
        <v>76</v>
      </c>
      <c r="B37">
        <f>IFERROR([1]!s_stm07_is($A37,"W30028333","2011/12/31",1)/[1]!S_SHARE_TOTAL($A37,$B$1),"")</f>
        <v>0.64613642599676013</v>
      </c>
      <c r="C37">
        <f>IFERROR([1]!s_stm07_is($A37,"W30028333","2012/12/31",1)/[1]!S_SHARE_TOTAL($A37,$B$1),"")</f>
        <v>0.34529519718001483</v>
      </c>
      <c r="D37">
        <f>IFERROR([1]!s_stm07_is($A37,"W30028333","2013/12/31",1)/[1]!S_SHARE_TOTAL($A37,$B$1),"")</f>
        <v>0.41222948136460119</v>
      </c>
      <c r="E37">
        <f>IFERROR([1]!s_stm07_is($A37,"W30028333","2014/12/31",1)/[1]!S_SHARE_TOTAL($A37,$B$1),"")</f>
        <v>0.58005292845017709</v>
      </c>
      <c r="F37">
        <f>IFERROR([1]!s_stm07_is($A37,"W30028333","2015/12/31",1)/[1]!S_SHARE_TOTAL($A37,$B$1),"")</f>
        <v>0.16053494856906061</v>
      </c>
      <c r="G37">
        <f>IFERROR([1]!s_stm07_is($A37,"W30028333","2016/12/31",1)/[1]!S_SHARE_TOTAL($A37,$B$1),"")</f>
        <v>0.28182265923057026</v>
      </c>
      <c r="H37">
        <f>IFERROR([1]!s_stm07_is($A37,"W30028333","2017/12/31",1)/[1]!S_SHARE_TOTAL($A37,$B$1),"")</f>
        <v>0.78598809441766293</v>
      </c>
      <c r="I37">
        <f>IFERROR([1]!s_stm07_is($A37,"W30028333","2018/12/31",1)/[1]!S_SHARE_TOTAL($A37,$B$1),"")</f>
        <v>0.99946695501033234</v>
      </c>
      <c r="J37">
        <f>IFERROR([1]!s_stm07_is($A37,"W30028333","2019/12/31",1)/[1]!S_SHARE_TOTAL($A37,$B$1),"")</f>
        <v>1.0511202193826776</v>
      </c>
      <c r="K37">
        <f>IFERROR([1]!s_stm07_is($A37,"W30028333","2020/12/31",1)/[1]!S_SHARE_TOTAL($A37,$B$1),"")</f>
        <v>1.0629156607993788</v>
      </c>
      <c r="L37">
        <f>IFERROR([1]!s_stm07_is($A37,"W30028333","2021/12/31",1)/[1]!S_SHARE_TOTAL($A37,$B$1),"")</f>
        <v>1.0683830195369812</v>
      </c>
      <c r="M37">
        <f>IFERROR([1]!s_stm07_is($A37,"W30028333","2022/12/31",1)/[1]!S_SHARE_TOTAL($A37,$B$1),"")</f>
        <v>0.56625850256743249</v>
      </c>
      <c r="N37">
        <f>IFERROR([1]!s_stm07_is($A37,"W30028333","2023/12/31",1)/[1]!S_SHARE_TOTAL($A37,$B$1),"")</f>
        <v>1.040607657639107</v>
      </c>
      <c r="O37">
        <f>IFERROR([1]!s_stm07_is($A37,"W30028333","2024/12/31",1)/[1]!S_SHARE_TOTAL($A37,$B$1),"")</f>
        <v>1.3164510041710142</v>
      </c>
      <c r="P37">
        <f>IFERROR([1]!s_stm07_is($A37,"W30028333","2025/12/31",1)/[1]!S_SHARE_TOTAL($A37,$B$1),"")</f>
        <v>1.2618704638711205</v>
      </c>
      <c r="Q37">
        <f>IFERROR([1]!s_west_netprofit($A37,2026,$B$1,180)/[1]!S_SHARE_TOTAL($A37,$B$1),"")</f>
        <v>1.6608896723013971</v>
      </c>
      <c r="R37">
        <f>IFERROR([1]!s_west_netprofit($A37,2027,$B$1,180)/[1]!S_SHARE_TOTAL($A37,$B$1),"")</f>
        <v>1.9217199255302067</v>
      </c>
      <c r="S37">
        <f>IFERROR([1]!s_fa_dupont_roe($A37,"2011/12/31")/100,"")</f>
        <v>0.27026299999999998</v>
      </c>
      <c r="T37">
        <f>IFERROR([1]!s_fa_dupont_roe($A37,"2012/12/31")/100,"")</f>
        <v>0.125218</v>
      </c>
      <c r="U37">
        <f>IFERROR([1]!s_fa_dupont_roe($A37,"2013/12/31")/100,"")</f>
        <v>0.135791</v>
      </c>
      <c r="V37">
        <f>IFERROR([1]!s_fa_dupont_roe($A37,"2014/12/31")/100,"")</f>
        <v>0.16695199999999999</v>
      </c>
      <c r="W37">
        <f>IFERROR([1]!s_fa_dupont_roe($A37,"2015/12/31")/100,"")</f>
        <v>4.3321999999999999E-2</v>
      </c>
      <c r="X37">
        <f>IFERROR([1]!s_fa_dupont_roe($A37,"2016/12/31")/100,"")</f>
        <v>7.6927000000000009E-2</v>
      </c>
      <c r="Y37">
        <f>IFERROR([1]!s_fa_dupont_roe($A37,"2017/12/31")/100,"")</f>
        <v>0.20330100000000001</v>
      </c>
      <c r="Z37">
        <f>IFERROR([1]!s_fa_dupont_roe($A37,"2018/12/31")/100,"")</f>
        <v>0.23225100000000001</v>
      </c>
      <c r="AA37">
        <f>IFERROR([1]!s_fa_dupont_roe($A37,"2019/12/31")/100,"")</f>
        <v>0.21540600000000001</v>
      </c>
      <c r="AB37">
        <f>IFERROR([1]!s_fa_dupont_roe($A37,"2020/12/31")/100,"")</f>
        <v>0.190967</v>
      </c>
      <c r="AC37">
        <f>IFERROR([1]!s_fa_dupont_roe($A37,"2021/12/31")/100,"")</f>
        <v>0.15157699999999999</v>
      </c>
      <c r="AD37">
        <f>IFERROR([1]!s_fa_dupont_roe($A37,"2022/12/31")/100,"")</f>
        <v>6.8082000000000004E-2</v>
      </c>
      <c r="AE37">
        <f>IFERROR([1]!s_fa_dupont_roe($A37,"2023/12/31")/100,"")</f>
        <v>0.1182</v>
      </c>
      <c r="AF37">
        <f>IFERROR([1]!s_fa_dupont_roe($A37,"2024/12/31")/100,"")</f>
        <v>0.13736300000000001</v>
      </c>
      <c r="AG37">
        <f>IFERROR([1]!s_fa_dupont_roe($A37,"2025/12/31")/100,"")</f>
        <v>0.121527</v>
      </c>
      <c r="AH37">
        <f>IFERROR([1]!s_stm07_is($A37,"W30028333","2025/12/31",1),"")</f>
        <v>10930504451.02</v>
      </c>
      <c r="AI37">
        <f>IFERROR([1]!s_stm07_bs($A37,"W38058048","2025/12/31",1),"")</f>
        <v>131062015717.88</v>
      </c>
      <c r="AJ37">
        <f>IFERROR([1]!s_fa_netdebt($A37,"2025/12/31"),"")</f>
        <v>-29022247101.369999</v>
      </c>
      <c r="AK37">
        <f>IFERROR([1]!s_val_ev1($A37,"2025/12/31"),"")</f>
        <v>189225330143.16</v>
      </c>
      <c r="AL37">
        <f>IFERROR([1]!s_fa_ebitda($A37,"2025/12/31"),"")</f>
        <v>29879738305.75</v>
      </c>
      <c r="AM37">
        <f>IFERROR([1]!s_west_netprofit($A37,2026,$B$1,180)/[1]!s_west_netprofit($A37,2026,$B$1-7,180)-1,"")</f>
        <v>0</v>
      </c>
      <c r="AN37">
        <f>IFERROR([1]!s_west_netprofit($A37,2026,$B$1,180)/[1]!s_west_netprofit($A37,2026,$B$1-30,180)-1,"")</f>
        <v>2.7984446949378405E-3</v>
      </c>
      <c r="AO37">
        <f>IFERROR([1]!s_est_mediannetprofit($A37,2026,$B$1)/[1]!s_est_mediannetprofit($A37,2026,$B$1-7)-1,"")</f>
        <v>0</v>
      </c>
      <c r="AP37">
        <f>IFERROR([1]!s_est_mediannetprofit($A37,2026,$B$1)/[1]!s_est_mediannetprofit($A37,2026,$B$1-30)-1,"")</f>
        <v>2.0314275857358233E-3</v>
      </c>
    </row>
    <row r="38" spans="1:42">
      <c r="A38" t="s">
        <v>77</v>
      </c>
      <c r="B38">
        <f>IFERROR([1]!s_stm07_is($A38,"W30028333","2011/12/31",1)/[1]!S_SHARE_TOTAL($A38,$B$1),"")</f>
        <v>0.15364173580897308</v>
      </c>
      <c r="C38">
        <f>IFERROR([1]!s_stm07_is($A38,"W30028333","2012/12/31",1)/[1]!S_SHARE_TOTAL($A38,$B$1),"")</f>
        <v>0.32594644954589053</v>
      </c>
      <c r="D38">
        <f>IFERROR([1]!s_stm07_is($A38,"W30028333","2013/12/31",1)/[1]!S_SHARE_TOTAL($A38,$B$1),"")</f>
        <v>0.51335197438829949</v>
      </c>
      <c r="E38">
        <f>IFERROR([1]!s_stm07_is($A38,"W30028333","2014/12/31",1)/[1]!S_SHARE_TOTAL($A38,$B$1),"")</f>
        <v>1.0428572640376323</v>
      </c>
      <c r="F38">
        <f>IFERROR([1]!s_stm07_is($A38,"W30028333","2015/12/31",1)/[1]!S_SHARE_TOTAL($A38,$B$1),"")</f>
        <v>0.70746218827191543</v>
      </c>
      <c r="G38">
        <f>IFERROR([1]!s_stm07_is($A38,"W30028333","2016/12/31",1)/[1]!S_SHARE_TOTAL($A38,$B$1),"")</f>
        <v>0.85303951104841813</v>
      </c>
      <c r="H38">
        <f>IFERROR([1]!s_stm07_is($A38,"W30028333","2017/12/31",1)/[1]!S_SHARE_TOTAL($A38,$B$1),"")</f>
        <v>0.60255635246781258</v>
      </c>
      <c r="I38">
        <f>IFERROR([1]!s_stm07_is($A38,"W30028333","2018/12/31",1)/[1]!S_SHARE_TOTAL($A38,$B$1),"")</f>
        <v>0.19601059195006842</v>
      </c>
      <c r="J38">
        <f>IFERROR([1]!s_stm07_is($A38,"W30028333","2019/12/31",1)/[1]!S_SHARE_TOTAL($A38,$B$1),"")</f>
        <v>0.41852230218662734</v>
      </c>
      <c r="K38">
        <f>IFERROR([1]!s_stm07_is($A38,"W30028333","2020/12/31",1)/[1]!S_SHARE_TOTAL($A38,$B$1),"")</f>
        <v>0.70287493489649866</v>
      </c>
      <c r="L38">
        <f>IFERROR([1]!s_stm07_is($A38,"W30028333","2021/12/31",1)/[1]!S_SHARE_TOTAL($A38,$B$1),"")</f>
        <v>0.71113020470653399</v>
      </c>
      <c r="M38">
        <f>IFERROR([1]!s_stm07_is($A38,"W30028333","2022/12/31",1)/[1]!S_SHARE_TOTAL($A38,$B$1),"")</f>
        <v>0.7453372962600584</v>
      </c>
      <c r="N38">
        <f>IFERROR([1]!s_stm07_is($A38,"W30028333","2023/12/31",1)/[1]!S_SHARE_TOTAL($A38,$B$1),"")</f>
        <v>0.98700436965421123</v>
      </c>
      <c r="O38">
        <f>IFERROR([1]!s_stm07_is($A38,"W30028333","2024/12/31",1)/[1]!S_SHARE_TOTAL($A38,$B$1),"")</f>
        <v>1.0965057440248391</v>
      </c>
      <c r="P38">
        <f>IFERROR([1]!s_stm07_is($A38,"W30028333","2025/12/31",1)/[1]!S_SHARE_TOTAL($A38,$B$1),"")</f>
        <v>1.1458713088938233</v>
      </c>
      <c r="Q38">
        <f>IFERROR([1]!s_west_netprofit($A38,2026,$B$1,180)/[1]!S_SHARE_TOTAL($A38,$B$1),"")</f>
        <v>1.3948579411011863</v>
      </c>
      <c r="R38">
        <f>IFERROR([1]!s_west_netprofit($A38,2027,$B$1,180)/[1]!S_SHARE_TOTAL($A38,$B$1),"")</f>
        <v>1.7153889331549443</v>
      </c>
      <c r="S38">
        <f>IFERROR([1]!s_fa_dupont_roe($A38,"2011/12/31")/100,"")</f>
        <v>6.3458000000000001E-2</v>
      </c>
      <c r="T38">
        <f>IFERROR([1]!s_fa_dupont_roe($A38,"2012/12/31")/100,"")</f>
        <v>0.124635</v>
      </c>
      <c r="U38">
        <f>IFERROR([1]!s_fa_dupont_roe($A38,"2013/12/31")/100,"")</f>
        <v>0.17167100000000002</v>
      </c>
      <c r="V38">
        <f>IFERROR([1]!s_fa_dupont_roe($A38,"2014/12/31")/100,"")</f>
        <v>0.23716699999999999</v>
      </c>
      <c r="W38">
        <f>IFERROR([1]!s_fa_dupont_roe($A38,"2015/12/31")/100,"")</f>
        <v>0.12051099999999999</v>
      </c>
      <c r="X38">
        <f>IFERROR([1]!s_fa_dupont_roe($A38,"2016/12/31")/100,"")</f>
        <v>0.130192</v>
      </c>
      <c r="Y38">
        <f>IFERROR([1]!s_fa_dupont_roe($A38,"2017/12/31")/100,"")</f>
        <v>8.3884000000000014E-2</v>
      </c>
      <c r="Z38">
        <f>IFERROR([1]!s_fa_dupont_roe($A38,"2018/12/31")/100,"")</f>
        <v>2.6046999999999997E-2</v>
      </c>
      <c r="AA38">
        <f>IFERROR([1]!s_fa_dupont_roe($A38,"2019/12/31")/100,"")</f>
        <v>5.3670000000000002E-2</v>
      </c>
      <c r="AB38">
        <f>IFERROR([1]!s_fa_dupont_roe($A38,"2020/12/31")/100,"")</f>
        <v>8.5235000000000005E-2</v>
      </c>
      <c r="AC38">
        <f>IFERROR([1]!s_fa_dupont_roe($A38,"2021/12/31")/100,"")</f>
        <v>8.0090000000000008E-2</v>
      </c>
      <c r="AD38">
        <f>IFERROR([1]!s_fa_dupont_roe($A38,"2022/12/31")/100,"")</f>
        <v>7.7864000000000003E-2</v>
      </c>
      <c r="AE38">
        <f>IFERROR([1]!s_fa_dupont_roe($A38,"2023/12/31")/100,"")</f>
        <v>9.6738999999999992E-2</v>
      </c>
      <c r="AF38">
        <f>IFERROR([1]!s_fa_dupont_roe($A38,"2024/12/31")/100,"")</f>
        <v>0.101537</v>
      </c>
      <c r="AG38">
        <f>IFERROR([1]!s_fa_dupont_roe($A38,"2025/12/31")/100,"")</f>
        <v>9.9566000000000002E-2</v>
      </c>
      <c r="AH38">
        <f>IFERROR([1]!s_stm07_is($A38,"W30028333","2025/12/31",1),"")</f>
        <v>1167210009.73</v>
      </c>
      <c r="AI38">
        <f>IFERROR([1]!s_stm07_bs($A38,"W38058048","2025/12/31",1),"")</f>
        <v>13380166364.57</v>
      </c>
      <c r="AJ38">
        <f>IFERROR([1]!s_fa_netdebt($A38,"2025/12/31"),"")</f>
        <v>-7096172319.2200003</v>
      </c>
      <c r="AK38">
        <f>IFERROR([1]!s_val_ev1($A38,"2025/12/31"),"")</f>
        <v>26619792327.77</v>
      </c>
      <c r="AL38">
        <f>IFERROR([1]!s_fa_ebitda($A38,"2025/12/31"),"")</f>
        <v>1761178266.49</v>
      </c>
      <c r="AM38">
        <f>IFERROR([1]!s_west_netprofit($A38,2026,$B$1,180)/[1]!s_west_netprofit($A38,2026,$B$1-7,180)-1,"")</f>
        <v>-1.0137549091676745E-2</v>
      </c>
      <c r="AN38">
        <f>IFERROR([1]!s_west_netprofit($A38,2026,$B$1,180)/[1]!s_west_netprofit($A38,2026,$B$1-30,180)-1,"")</f>
        <v>-3.1570462365181018E-2</v>
      </c>
      <c r="AO38">
        <f>IFERROR([1]!s_est_mediannetprofit($A38,2026,$B$1)/[1]!s_est_mediannetprofit($A38,2026,$B$1-7)-1,"")</f>
        <v>-2.8490028490028019E-3</v>
      </c>
      <c r="AP38">
        <f>IFERROR([1]!s_est_mediannetprofit($A38,2026,$B$1)/[1]!s_est_mediannetprofit($A38,2026,$B$1-30)-1,"")</f>
        <v>-1.1299435028248594E-2</v>
      </c>
    </row>
    <row r="39" spans="1:42">
      <c r="A39" t="s">
        <v>78</v>
      </c>
      <c r="B39">
        <f>IFERROR([1]!s_stm07_is($A39,"W30028333","2011/12/31",1)/[1]!S_SHARE_TOTAL($A39,$B$1),"")</f>
        <v>4.2830988499793707E-2</v>
      </c>
      <c r="C39">
        <f>IFERROR([1]!s_stm07_is($A39,"W30028333","2012/12/31",1)/[1]!S_SHARE_TOTAL($A39,$B$1),"")</f>
        <v>3.4273581756252856E-2</v>
      </c>
      <c r="D39">
        <f>IFERROR([1]!s_stm07_is($A39,"W30028333","2013/12/31",1)/[1]!S_SHARE_TOTAL($A39,$B$1),"")</f>
        <v>7.394828944742067E-2</v>
      </c>
      <c r="E39">
        <f>IFERROR([1]!s_stm07_is($A39,"W30028333","2014/12/31",1)/[1]!S_SHARE_TOTAL($A39,$B$1),"")</f>
        <v>0.12891091377644004</v>
      </c>
      <c r="F39">
        <f>IFERROR([1]!s_stm07_is($A39,"W30028333","2015/12/31",1)/[1]!S_SHARE_TOTAL($A39,$B$1),"")</f>
        <v>8.1611164521868756E-2</v>
      </c>
      <c r="G39">
        <f>IFERROR([1]!s_stm07_is($A39,"W30028333","2016/12/31",1)/[1]!S_SHARE_TOTAL($A39,$B$1),"")</f>
        <v>5.6708853184913956E-2</v>
      </c>
      <c r="H39">
        <f>IFERROR([1]!s_stm07_is($A39,"W30028333","2017/12/31",1)/[1]!S_SHARE_TOTAL($A39,$B$1),"")</f>
        <v>2.2724070634175753E-2</v>
      </c>
      <c r="I39">
        <f>IFERROR([1]!s_stm07_is($A39,"W30028333","2018/12/31",1)/[1]!S_SHARE_TOTAL($A39,$B$1),"")</f>
        <v>8.4157214790571824E-2</v>
      </c>
      <c r="J39">
        <f>IFERROR([1]!s_stm07_is($A39,"W30028333","2019/12/31",1)/[1]!S_SHARE_TOTAL($A39,$B$1),"")</f>
        <v>0.16882205412547294</v>
      </c>
      <c r="K39">
        <f>IFERROR([1]!s_stm07_is($A39,"W30028333","2020/12/31",1)/[1]!S_SHARE_TOTAL($A39,$B$1),"")</f>
        <v>0.19567110670693702</v>
      </c>
      <c r="L39">
        <f>IFERROR([1]!s_stm07_is($A39,"W30028333","2021/12/31",1)/[1]!S_SHARE_TOTAL($A39,$B$1),"")</f>
        <v>0.41147417301503392</v>
      </c>
      <c r="M39">
        <f>IFERROR([1]!s_stm07_is($A39,"W30028333","2022/12/31",1)/[1]!S_SHARE_TOTAL($A39,$B$1),"")</f>
        <v>0.61777473350500145</v>
      </c>
      <c r="N39">
        <f>IFERROR([1]!s_stm07_is($A39,"W30028333","2023/12/31",1)/[1]!S_SHARE_TOTAL($A39,$B$1),"")</f>
        <v>0.64405800434303806</v>
      </c>
      <c r="O39">
        <f>IFERROR([1]!s_stm07_is($A39,"W30028333","2024/12/31",1)/[1]!S_SHARE_TOTAL($A39,$B$1),"")</f>
        <v>0.78422012559070731</v>
      </c>
      <c r="P39">
        <f>IFERROR([1]!s_stm07_is($A39,"W30028333","2025/12/31",1)/[1]!S_SHARE_TOTAL($A39,$B$1),"")</f>
        <v>0.44114849606709672</v>
      </c>
      <c r="Q39">
        <f>IFERROR([1]!s_west_netprofit($A39,2026,$B$1,180)/[1]!S_SHARE_TOTAL($A39,$B$1),"")</f>
        <v>0.42192876990930611</v>
      </c>
      <c r="R39">
        <f>IFERROR([1]!s_west_netprofit($A39,2027,$B$1,180)/[1]!S_SHARE_TOTAL($A39,$B$1),"")</f>
        <v>0.47664272510951539</v>
      </c>
      <c r="S39">
        <f>IFERROR([1]!s_fa_dupont_roe($A39,"2011/12/31")/100,"")</f>
        <v>0.22980300000000001</v>
      </c>
      <c r="T39">
        <f>IFERROR([1]!s_fa_dupont_roe($A39,"2012/12/31")/100,"")</f>
        <v>0.15237200000000001</v>
      </c>
      <c r="U39">
        <f>IFERROR([1]!s_fa_dupont_roe($A39,"2013/12/31")/100,"")</f>
        <v>0.26500499999999999</v>
      </c>
      <c r="V39">
        <f>IFERROR([1]!s_fa_dupont_roe($A39,"2014/12/31")/100,"")</f>
        <v>0.33880099999999996</v>
      </c>
      <c r="W39">
        <f>IFERROR([1]!s_fa_dupont_roe($A39,"2015/12/31")/100,"")</f>
        <v>0.16800399999999999</v>
      </c>
      <c r="X39">
        <f>IFERROR([1]!s_fa_dupont_roe($A39,"2016/12/31")/100,"")</f>
        <v>0.10219099999999999</v>
      </c>
      <c r="Y39">
        <f>IFERROR([1]!s_fa_dupont_roe($A39,"2017/12/31")/100,"")</f>
        <v>3.8927000000000003E-2</v>
      </c>
      <c r="Z39">
        <f>IFERROR([1]!s_fa_dupont_roe($A39,"2018/12/31")/100,"")</f>
        <v>0.13409000000000001</v>
      </c>
      <c r="AA39">
        <f>IFERROR([1]!s_fa_dupont_roe($A39,"2019/12/31")/100,"")</f>
        <v>0.22316199999999997</v>
      </c>
      <c r="AB39">
        <f>IFERROR([1]!s_fa_dupont_roe($A39,"2020/12/31")/100,"")</f>
        <v>0.21066099999999999</v>
      </c>
      <c r="AC39">
        <f>IFERROR([1]!s_fa_dupont_roe($A39,"2021/12/31")/100,"")</f>
        <v>0.10727299999999999</v>
      </c>
      <c r="AD39">
        <f>IFERROR([1]!s_fa_dupont_roe($A39,"2022/12/31")/100,"")</f>
        <v>8.9004999999999987E-2</v>
      </c>
      <c r="AE39">
        <f>IFERROR([1]!s_fa_dupont_roe($A39,"2023/12/31")/100,"")</f>
        <v>8.5633000000000001E-2</v>
      </c>
      <c r="AF39">
        <f>IFERROR([1]!s_fa_dupont_roe($A39,"2024/12/31")/100,"")</f>
        <v>9.7088999999999995E-2</v>
      </c>
      <c r="AG39">
        <f>IFERROR([1]!s_fa_dupont_roe($A39,"2025/12/31")/100,"")</f>
        <v>5.2366999999999997E-2</v>
      </c>
      <c r="AH39">
        <f>IFERROR([1]!s_stm07_is($A39,"W30028333","2025/12/31",1),"")</f>
        <v>419266377.5</v>
      </c>
      <c r="AI39">
        <f>IFERROR([1]!s_stm07_bs($A39,"W38058048","2025/12/31",1),"")</f>
        <v>8081248928.7700005</v>
      </c>
      <c r="AJ39">
        <f>IFERROR([1]!s_fa_netdebt($A39,"2025/12/31"),"")</f>
        <v>42905338.770000003</v>
      </c>
      <c r="AK39">
        <f>IFERROR([1]!s_val_ev1($A39,"2025/12/31"),"")</f>
        <v>13824003398.9</v>
      </c>
      <c r="AL39">
        <f>IFERROR([1]!s_fa_ebitda($A39,"2025/12/31"),"")</f>
        <v>615324973.46000004</v>
      </c>
      <c r="AM39">
        <f>IFERROR([1]!s_west_netprofit($A39,2026,$B$1,180)/[1]!s_west_netprofit($A39,2026,$B$1-7,180)-1,"")</f>
        <v>-5.6470588235294161E-2</v>
      </c>
      <c r="AN39">
        <f>IFERROR([1]!s_west_netprofit($A39,2026,$B$1,180)/[1]!s_west_netprofit($A39,2026,$B$1-30,180)-1,"")</f>
        <v>-5.6470588235294161E-2</v>
      </c>
      <c r="AO39">
        <f>IFERROR([1]!s_est_mediannetprofit($A39,2026,$B$1)/[1]!s_est_mediannetprofit($A39,2026,$B$1-7)-1,"")</f>
        <v>-5.6470588235294161E-2</v>
      </c>
      <c r="AP39">
        <f>IFERROR([1]!s_est_mediannetprofit($A39,2026,$B$1)/[1]!s_est_mediannetprofit($A39,2026,$B$1-30)-1,"")</f>
        <v>-5.6470588235294161E-2</v>
      </c>
    </row>
    <row r="40" spans="1:42">
      <c r="A40" t="s">
        <v>79</v>
      </c>
      <c r="B40">
        <f>IFERROR([1]!s_stm07_is($A40,"W30028333","2011/12/31",1)/[1]!S_SHARE_TOTAL($A40,$B$1),"")</f>
        <v>4.6838332619823144E-3</v>
      </c>
      <c r="C40">
        <f>IFERROR([1]!s_stm07_is($A40,"W30028333","2012/12/31",1)/[1]!S_SHARE_TOTAL($A40,$B$1),"")</f>
        <v>2.9396501105247428E-3</v>
      </c>
      <c r="D40">
        <f>IFERROR([1]!s_stm07_is($A40,"W30028333","2013/12/31",1)/[1]!S_SHARE_TOTAL($A40,$B$1),"")</f>
        <v>1.1368965429462715E-2</v>
      </c>
      <c r="E40">
        <f>IFERROR([1]!s_stm07_is($A40,"W30028333","2014/12/31",1)/[1]!S_SHARE_TOTAL($A40,$B$1),"")</f>
        <v>-3.5213415922787608E-2</v>
      </c>
      <c r="F40">
        <f>IFERROR([1]!s_stm07_is($A40,"W30028333","2015/12/31",1)/[1]!S_SHARE_TOTAL($A40,$B$1),"")</f>
        <v>-3.7938829262867645E-2</v>
      </c>
      <c r="G40">
        <f>IFERROR([1]!s_stm07_is($A40,"W30028333","2016/12/31",1)/[1]!S_SHARE_TOTAL($A40,$B$1),"")</f>
        <v>0.58117229290840111</v>
      </c>
      <c r="H40">
        <f>IFERROR([1]!s_stm07_is($A40,"W30028333","2017/12/31",1)/[1]!S_SHARE_TOTAL($A40,$B$1),"")</f>
        <v>0.77402362272003988</v>
      </c>
      <c r="I40">
        <f>IFERROR([1]!s_stm07_is($A40,"W30028333","2018/12/31",1)/[1]!S_SHARE_TOTAL($A40,$B$1),"")</f>
        <v>0.54188379409554588</v>
      </c>
      <c r="J40">
        <f>IFERROR([1]!s_stm07_is($A40,"W30028333","2019/12/31",1)/[1]!S_SHARE_TOTAL($A40,$B$1),"")</f>
        <v>0.19647935495799412</v>
      </c>
      <c r="K40">
        <f>IFERROR([1]!s_stm07_is($A40,"W30028333","2020/12/31",1)/[1]!S_SHARE_TOTAL($A40,$B$1),"")</f>
        <v>0.14588907167610204</v>
      </c>
      <c r="L40">
        <f>IFERROR([1]!s_stm07_is($A40,"W30028333","2021/12/31",1)/[1]!S_SHARE_TOTAL($A40,$B$1),"")</f>
        <v>0.90976257787171011</v>
      </c>
      <c r="M40">
        <f>IFERROR([1]!s_stm07_is($A40,"W30028333","2022/12/31",1)/[1]!S_SHARE_TOTAL($A40,$B$1),"")</f>
        <v>3.6043212968025924</v>
      </c>
      <c r="N40">
        <f>IFERROR([1]!s_stm07_is($A40,"W30028333","2023/12/31",1)/[1]!S_SHARE_TOTAL($A40,$B$1),"")</f>
        <v>2.1797748159489867</v>
      </c>
      <c r="O40">
        <f>IFERROR([1]!s_stm07_is($A40,"W30028333","2024/12/31",1)/[1]!S_SHARE_TOTAL($A40,$B$1),"")</f>
        <v>1.6444398474947353</v>
      </c>
      <c r="P40">
        <f>IFERROR([1]!s_stm07_is($A40,"W30028333","2025/12/31",1)/[1]!S_SHARE_TOTAL($A40,$B$1),"")</f>
        <v>2.4554254660161097</v>
      </c>
      <c r="Q40">
        <f>IFERROR([1]!s_west_netprofit($A40,2026,$B$1,180)/[1]!S_SHARE_TOTAL($A40,$B$1),"")</f>
        <v>4.9363421309249791</v>
      </c>
      <c r="R40">
        <f>IFERROR([1]!s_west_netprofit($A40,2027,$B$1,180)/[1]!S_SHARE_TOTAL($A40,$B$1),"")</f>
        <v>6.2137219215671928</v>
      </c>
      <c r="S40">
        <f>IFERROR([1]!s_fa_dupont_roe($A40,"2011/12/31")/100,"")</f>
        <v>4.4950999999999998E-2</v>
      </c>
      <c r="T40">
        <f>IFERROR([1]!s_fa_dupont_roe($A40,"2012/12/31")/100,"")</f>
        <v>2.7113999999999999E-2</v>
      </c>
      <c r="U40">
        <f>IFERROR([1]!s_fa_dupont_roe($A40,"2013/12/31")/100,"")</f>
        <v>9.8026000000000002E-2</v>
      </c>
      <c r="V40">
        <f>IFERROR([1]!s_fa_dupont_roe($A40,"2014/12/31")/100,"")</f>
        <v>-0.33840400000000004</v>
      </c>
      <c r="W40">
        <f>IFERROR([1]!s_fa_dupont_roe($A40,"2015/12/31")/100,"")</f>
        <v>-0.56221100000000002</v>
      </c>
      <c r="X40">
        <f>IFERROR([1]!s_fa_dupont_roe($A40,"2016/12/31")/100,"")</f>
        <v>0.30221500000000001</v>
      </c>
      <c r="Y40">
        <f>IFERROR([1]!s_fa_dupont_roe($A40,"2017/12/31")/100,"")</f>
        <v>0.194411</v>
      </c>
      <c r="Z40">
        <f>IFERROR([1]!s_fa_dupont_roe($A40,"2018/12/31")/100,"")</f>
        <v>0.121713</v>
      </c>
      <c r="AA40">
        <f>IFERROR([1]!s_fa_dupont_roe($A40,"2019/12/31")/100,"")</f>
        <v>4.0185000000000005E-2</v>
      </c>
      <c r="AB40">
        <f>IFERROR([1]!s_fa_dupont_roe($A40,"2020/12/31")/100,"")</f>
        <v>2.8929999999999997E-2</v>
      </c>
      <c r="AC40">
        <f>IFERROR([1]!s_fa_dupont_roe($A40,"2021/12/31")/100,"")</f>
        <v>0.16433700000000001</v>
      </c>
      <c r="AD40">
        <f>IFERROR([1]!s_fa_dupont_roe($A40,"2022/12/31")/100,"")</f>
        <v>0.52414499999999997</v>
      </c>
      <c r="AE40">
        <f>IFERROR([1]!s_fa_dupont_roe($A40,"2023/12/31")/100,"")</f>
        <v>0.271619</v>
      </c>
      <c r="AF40">
        <f>IFERROR([1]!s_fa_dupont_roe($A40,"2024/12/31")/100,"")</f>
        <v>0.191658</v>
      </c>
      <c r="AG40">
        <f>IFERROR([1]!s_fa_dupont_roe($A40,"2025/12/31")/100,"")</f>
        <v>0.25589699999999999</v>
      </c>
      <c r="AH40">
        <f>IFERROR([1]!s_stm07_is($A40,"W30028333","2025/12/31",1),"")</f>
        <v>3852353240.98</v>
      </c>
      <c r="AI40">
        <f>IFERROR([1]!s_stm07_bs($A40,"W38058048","2025/12/31",1),"")</f>
        <v>16215341911</v>
      </c>
      <c r="AJ40">
        <f>IFERROR([1]!s_fa_netdebt($A40,"2025/12/31"),"")</f>
        <v>-1725827804.3299999</v>
      </c>
      <c r="AK40">
        <f>IFERROR([1]!s_val_ev1($A40,"2025/12/31"),"")</f>
        <v>132773115259.41</v>
      </c>
      <c r="AL40">
        <f>IFERROR([1]!s_fa_ebitda($A40,"2025/12/31"),"")</f>
        <v>4512831723.4099998</v>
      </c>
      <c r="AM40">
        <f>IFERROR([1]!s_west_netprofit($A40,2026,$B$1,180)/[1]!s_west_netprofit($A40,2026,$B$1-7,180)-1,"")</f>
        <v>0</v>
      </c>
      <c r="AN40">
        <f>IFERROR([1]!s_west_netprofit($A40,2026,$B$1,180)/[1]!s_west_netprofit($A40,2026,$B$1-30,180)-1,"")</f>
        <v>3.680152079038268E-2</v>
      </c>
      <c r="AO40">
        <f>IFERROR([1]!s_est_mediannetprofit($A40,2026,$B$1)/[1]!s_est_mediannetprofit($A40,2026,$B$1-7)-1,"")</f>
        <v>0</v>
      </c>
      <c r="AP40">
        <f>IFERROR([1]!s_est_mediannetprofit($A40,2026,$B$1)/[1]!s_est_mediannetprofit($A40,2026,$B$1-30)-1,"")</f>
        <v>7.8776340838970782E-4</v>
      </c>
    </row>
    <row r="41" spans="1:42">
      <c r="A41" t="s">
        <v>80</v>
      </c>
      <c r="B41">
        <f>IFERROR([1]!s_stm07_is($A41,"W30028333","2011/12/31",1)/[1]!S_SHARE_TOTAL($A41,$B$1),"")</f>
        <v>5.9330516196613191E-2</v>
      </c>
      <c r="C41">
        <f>IFERROR([1]!s_stm07_is($A41,"W30028333","2012/12/31",1)/[1]!S_SHARE_TOTAL($A41,$B$1),"")</f>
        <v>7.9545355099968101E-2</v>
      </c>
      <c r="D41">
        <f>IFERROR([1]!s_stm07_is($A41,"W30028333","2013/12/31",1)/[1]!S_SHARE_TOTAL($A41,$B$1),"")</f>
        <v>0.17018633326775898</v>
      </c>
      <c r="E41">
        <f>IFERROR([1]!s_stm07_is($A41,"W30028333","2014/12/31",1)/[1]!S_SHARE_TOTAL($A41,$B$1),"")</f>
        <v>0.14765831636117896</v>
      </c>
      <c r="F41">
        <f>IFERROR([1]!s_stm07_is($A41,"W30028333","2015/12/31",1)/[1]!S_SHARE_TOTAL($A41,$B$1),"")</f>
        <v>0.21092465213057698</v>
      </c>
      <c r="G41">
        <f>IFERROR([1]!s_stm07_is($A41,"W30028333","2016/12/31",1)/[1]!S_SHARE_TOTAL($A41,$B$1),"")</f>
        <v>0.36814522841511016</v>
      </c>
      <c r="H41">
        <f>IFERROR([1]!s_stm07_is($A41,"W30028333","2017/12/31",1)/[1]!S_SHARE_TOTAL($A41,$B$1),"")</f>
        <v>0.42531036438593661</v>
      </c>
      <c r="I41">
        <f>IFERROR([1]!s_stm07_is($A41,"W30028333","2018/12/31",1)/[1]!S_SHARE_TOTAL($A41,$B$1),"")</f>
        <v>0.3685530206895648</v>
      </c>
      <c r="J41">
        <f>IFERROR([1]!s_stm07_is($A41,"W30028333","2019/12/31",1)/[1]!S_SHARE_TOTAL($A41,$B$1),"")</f>
        <v>0.29888699799287066</v>
      </c>
      <c r="K41">
        <f>IFERROR([1]!s_stm07_is($A41,"W30028333","2020/12/31",1)/[1]!S_SHARE_TOTAL($A41,$B$1),"")</f>
        <v>-1.2457462184540349</v>
      </c>
      <c r="L41">
        <f>IFERROR([1]!s_stm07_is($A41,"W30028333","2021/12/31",1)/[1]!S_SHARE_TOTAL($A41,$B$1),"")</f>
        <v>-0.19922916323145737</v>
      </c>
      <c r="M41">
        <f>IFERROR([1]!s_stm07_is($A41,"W30028333","2022/12/31",1)/[1]!S_SHARE_TOTAL($A41,$B$1),"")</f>
        <v>-0.32120513608412871</v>
      </c>
      <c r="N41">
        <f>IFERROR([1]!s_stm07_is($A41,"W30028333","2023/12/31",1)/[1]!S_SHARE_TOTAL($A41,$B$1),"")</f>
        <v>0.20717707023325915</v>
      </c>
      <c r="O41">
        <f>IFERROR([1]!s_stm07_is($A41,"W30028333","2024/12/31",1)/[1]!S_SHARE_TOTAL($A41,$B$1),"")</f>
        <v>0.14616183836749225</v>
      </c>
      <c r="P41">
        <f>IFERROR([1]!s_stm07_is($A41,"W30028333","2025/12/31",1)/[1]!S_SHARE_TOTAL($A41,$B$1),"")</f>
        <v>-6.5635637988900042E-2</v>
      </c>
      <c r="Q41">
        <f>IFERROR([1]!s_west_netprofit($A41,2026,$B$1,180)/[1]!S_SHARE_TOTAL($A41,$B$1),"")</f>
        <v>0.56077789999591432</v>
      </c>
      <c r="R41">
        <f>IFERROR([1]!s_west_netprofit($A41,2027,$B$1,180)/[1]!S_SHARE_TOTAL($A41,$B$1),"")</f>
        <v>0.65603876662348914</v>
      </c>
      <c r="S41">
        <f>IFERROR([1]!s_fa_dupont_roe($A41,"2011/12/31")/100,"")</f>
        <v>0.10010999999999999</v>
      </c>
      <c r="T41">
        <f>IFERROR([1]!s_fa_dupont_roe($A41,"2012/12/31")/100,"")</f>
        <v>6.9533999999999999E-2</v>
      </c>
      <c r="U41">
        <f>IFERROR([1]!s_fa_dupont_roe($A41,"2013/12/31")/100,"")</f>
        <v>0.165266</v>
      </c>
      <c r="V41">
        <f>IFERROR([1]!s_fa_dupont_roe($A41,"2014/12/31")/100,"")</f>
        <v>0.11822800000000001</v>
      </c>
      <c r="W41">
        <f>IFERROR([1]!s_fa_dupont_roe($A41,"2015/12/31")/100,"")</f>
        <v>7.0359999999999992E-2</v>
      </c>
      <c r="X41">
        <f>IFERROR([1]!s_fa_dupont_roe($A41,"2016/12/31")/100,"")</f>
        <v>7.792099999999999E-2</v>
      </c>
      <c r="Y41">
        <f>IFERROR([1]!s_fa_dupont_roe($A41,"2017/12/31")/100,"")</f>
        <v>8.3789000000000002E-2</v>
      </c>
      <c r="Z41">
        <f>IFERROR([1]!s_fa_dupont_roe($A41,"2018/12/31")/100,"")</f>
        <v>6.7660999999999999E-2</v>
      </c>
      <c r="AA41">
        <f>IFERROR([1]!s_fa_dupont_roe($A41,"2019/12/31")/100,"")</f>
        <v>5.0304000000000001E-2</v>
      </c>
      <c r="AB41">
        <f>IFERROR([1]!s_fa_dupont_roe($A41,"2020/12/31")/100,"")</f>
        <v>-0.23733599999999999</v>
      </c>
      <c r="AC41">
        <f>IFERROR([1]!s_fa_dupont_roe($A41,"2021/12/31")/100,"")</f>
        <v>-4.6703000000000001E-2</v>
      </c>
      <c r="AD41">
        <f>IFERROR([1]!s_fa_dupont_roe($A41,"2022/12/31")/100,"")</f>
        <v>-7.4508000000000005E-2</v>
      </c>
      <c r="AE41">
        <f>IFERROR([1]!s_fa_dupont_roe($A41,"2023/12/31")/100,"")</f>
        <v>4.4698000000000002E-2</v>
      </c>
      <c r="AF41">
        <f>IFERROR([1]!s_fa_dupont_roe($A41,"2024/12/31")/100,"")</f>
        <v>2.9602E-2</v>
      </c>
      <c r="AG41">
        <f>IFERROR([1]!s_fa_dupont_roe($A41,"2025/12/31")/100,"")</f>
        <v>-1.3329000000000001E-2</v>
      </c>
      <c r="AH41">
        <f>IFERROR([1]!s_stm07_is($A41,"W30028333","2025/12/31",1),"")</f>
        <v>-405925000</v>
      </c>
      <c r="AI41">
        <f>IFERROR([1]!s_stm07_bs($A41,"W38058048","2025/12/31",1),"")</f>
        <v>46829188000</v>
      </c>
      <c r="AJ41">
        <f>IFERROR([1]!s_fa_netdebt($A41,"2025/12/31"),"")</f>
        <v>169393228000</v>
      </c>
      <c r="AK41">
        <f>IFERROR([1]!s_val_ev1($A41,"2025/12/31"),"")</f>
        <v>204136032192.10001</v>
      </c>
      <c r="AL41">
        <f>IFERROR([1]!s_fa_ebitda($A41,"2025/12/31"),"")</f>
        <v>21242806000</v>
      </c>
      <c r="AM41">
        <f>IFERROR([1]!s_west_netprofit($A41,2026,$B$1,180)/[1]!s_west_netprofit($A41,2026,$B$1-7,180)-1,"")</f>
        <v>0</v>
      </c>
      <c r="AN41">
        <f>IFERROR([1]!s_west_netprofit($A41,2026,$B$1,180)/[1]!s_west_netprofit($A41,2026,$B$1-30,180)-1,"")</f>
        <v>0.1319619835861352</v>
      </c>
      <c r="AO41">
        <f>IFERROR([1]!s_est_mediannetprofit($A41,2026,$B$1)/[1]!s_est_mediannetprofit($A41,2026,$B$1-7)-1,"")</f>
        <v>0</v>
      </c>
      <c r="AP41">
        <f>IFERROR([1]!s_est_mediannetprofit($A41,2026,$B$1)/[1]!s_est_mediannetprofit($A41,2026,$B$1-30)-1,"")</f>
        <v>0.13414634146341453</v>
      </c>
    </row>
    <row r="42" spans="1:42">
      <c r="A42" t="s">
        <v>81</v>
      </c>
      <c r="B42">
        <f>IFERROR([1]!s_stm07_is($A42,"W30028333","2011/12/31",1)/[1]!S_SHARE_TOTAL($A42,$B$1),"")</f>
        <v>-0.11955687585994514</v>
      </c>
      <c r="C42">
        <f>IFERROR([1]!s_stm07_is($A42,"W30028333","2012/12/31",1)/[1]!S_SHARE_TOTAL($A42,$B$1),"")</f>
        <v>4.0354636100172854E-3</v>
      </c>
      <c r="D42">
        <f>IFERROR([1]!s_stm07_is($A42,"W30028333","2013/12/31",1)/[1]!S_SHARE_TOTAL($A42,$B$1),"")</f>
        <v>-0.16004790455753165</v>
      </c>
      <c r="E42">
        <f>IFERROR([1]!s_stm07_is($A42,"W30028333","2014/12/31",1)/[1]!S_SHARE_TOTAL($A42,$B$1),"")</f>
        <v>8.2876278463681861E-3</v>
      </c>
      <c r="F42">
        <f>IFERROR([1]!s_stm07_is($A42,"W30028333","2015/12/31",1)/[1]!S_SHARE_TOTAL($A42,$B$1),"")</f>
        <v>5.8488881321939077E-3</v>
      </c>
      <c r="G42">
        <f>IFERROR([1]!s_stm07_is($A42,"W30028333","2016/12/31",1)/[1]!S_SHARE_TOTAL($A42,$B$1),"")</f>
        <v>1.3219387159355526E-2</v>
      </c>
      <c r="H42">
        <f>IFERROR([1]!s_stm07_is($A42,"W30028333","2017/12/31",1)/[1]!S_SHARE_TOTAL($A42,$B$1),"")</f>
        <v>3.4810377808015887E-2</v>
      </c>
      <c r="I42">
        <f>IFERROR([1]!s_stm07_is($A42,"W30028333","2018/12/31",1)/[1]!S_SHARE_TOTAL($A42,$B$1),"")</f>
        <v>5.3851540578396875E-2</v>
      </c>
      <c r="J42">
        <f>IFERROR([1]!s_stm07_is($A42,"W30028333","2019/12/31",1)/[1]!S_SHARE_TOTAL($A42,$B$1),"")</f>
        <v>3.697317564757472E-2</v>
      </c>
      <c r="K42">
        <f>IFERROR([1]!s_stm07_is($A42,"W30028333","2020/12/31",1)/[1]!S_SHARE_TOTAL($A42,$B$1),"")</f>
        <v>-9.487634211654089E-2</v>
      </c>
      <c r="L42">
        <f>IFERROR([1]!s_stm07_is($A42,"W30028333","2021/12/31",1)/[1]!S_SHARE_TOTAL($A42,$B$1),"")</f>
        <v>-5.2554142684328342E-2</v>
      </c>
      <c r="M42">
        <f>IFERROR([1]!s_stm07_is($A42,"W30028333","2022/12/31",1)/[1]!S_SHARE_TOTAL($A42,$B$1),"")</f>
        <v>-3.7191125523388789E-2</v>
      </c>
      <c r="N42">
        <f>IFERROR([1]!s_stm07_is($A42,"W30028333","2023/12/31",1)/[1]!S_SHARE_TOTAL($A42,$B$1),"")</f>
        <v>1.3089615603709449E-2</v>
      </c>
      <c r="O42">
        <f>IFERROR([1]!s_stm07_is($A42,"W30028333","2024/12/31",1)/[1]!S_SHARE_TOTAL($A42,$B$1),"")</f>
        <v>1.1270562597991038E-2</v>
      </c>
      <c r="P42">
        <f>IFERROR([1]!s_stm07_is($A42,"W30028333","2025/12/31",1)/[1]!S_SHARE_TOTAL($A42,$B$1),"")</f>
        <v>9.2442470800479133E-3</v>
      </c>
      <c r="Q42">
        <f>IFERROR([1]!s_west_netprofit($A42,2026,$B$1,180)/[1]!S_SHARE_TOTAL($A42,$B$1),"")</f>
        <v>6.1207018435309533E-2</v>
      </c>
      <c r="R42">
        <f>IFERROR([1]!s_west_netprofit($A42,2027,$B$1,180)/[1]!S_SHARE_TOTAL($A42,$B$1),"")</f>
        <v>0.10533300847006756</v>
      </c>
      <c r="S42">
        <f>IFERROR([1]!s_fa_dupont_roe($A42,"2011/12/31")/100,"")</f>
        <v>-0.44511099999999998</v>
      </c>
      <c r="T42">
        <f>IFERROR([1]!s_fa_dupont_roe($A42,"2012/12/31")/100,"")</f>
        <v>1.9303999999999998E-2</v>
      </c>
      <c r="U42">
        <f>IFERROR([1]!s_fa_dupont_roe($A42,"2013/12/31")/100,"")</f>
        <v>-1.2357989999999999</v>
      </c>
      <c r="V42">
        <f>IFERROR([1]!s_fa_dupont_roe($A42,"2014/12/31")/100,"")</f>
        <v>3.6735000000000004E-2</v>
      </c>
      <c r="W42">
        <f>IFERROR([1]!s_fa_dupont_roe($A42,"2015/12/31")/100,"")</f>
        <v>1.4676E-2</v>
      </c>
      <c r="X42">
        <f>IFERROR([1]!s_fa_dupont_roe($A42,"2016/12/31")/100,"")</f>
        <v>1.7698000000000002E-2</v>
      </c>
      <c r="Y42">
        <f>IFERROR([1]!s_fa_dupont_roe($A42,"2017/12/31")/100,"")</f>
        <v>3.1192999999999999E-2</v>
      </c>
      <c r="Z42">
        <f>IFERROR([1]!s_fa_dupont_roe($A42,"2018/12/31")/100,"")</f>
        <v>4.6411000000000001E-2</v>
      </c>
      <c r="AA42">
        <f>IFERROR([1]!s_fa_dupont_roe($A42,"2019/12/31")/100,"")</f>
        <v>3.0665000000000001E-2</v>
      </c>
      <c r="AB42">
        <f>IFERROR([1]!s_fa_dupont_roe($A42,"2020/12/31")/100,"")</f>
        <v>-7.633899999999999E-2</v>
      </c>
      <c r="AC42">
        <f>IFERROR([1]!s_fa_dupont_roe($A42,"2021/12/31")/100,"")</f>
        <v>-4.2615999999999994E-2</v>
      </c>
      <c r="AD42">
        <f>IFERROR([1]!s_fa_dupont_roe($A42,"2022/12/31")/100,"")</f>
        <v>-2.5076999999999999E-2</v>
      </c>
      <c r="AE42">
        <f>IFERROR([1]!s_fa_dupont_roe($A42,"2023/12/31")/100,"")</f>
        <v>7.4050000000000001E-3</v>
      </c>
      <c r="AF42">
        <f>IFERROR([1]!s_fa_dupont_roe($A42,"2024/12/31")/100,"")</f>
        <v>6.332E-3</v>
      </c>
      <c r="AG42">
        <f>IFERROR([1]!s_fa_dupont_roe($A42,"2025/12/31")/100,"")</f>
        <v>5.1639999999999993E-3</v>
      </c>
      <c r="AH42">
        <f>IFERROR([1]!s_stm07_is($A42,"W30028333","2025/12/31",1),"")</f>
        <v>22730386.5</v>
      </c>
      <c r="AI42">
        <f>IFERROR([1]!s_stm07_bs($A42,"W38058048","2025/12/31",1),"")</f>
        <v>4921396263.54</v>
      </c>
      <c r="AJ42">
        <f>IFERROR([1]!s_fa_netdebt($A42,"2025/12/31"),"")</f>
        <v>4185903287.8299999</v>
      </c>
      <c r="AK42">
        <f>IFERROR([1]!s_val_ev1($A42,"2025/12/31"),"")</f>
        <v>16484123987.360001</v>
      </c>
      <c r="AL42">
        <f>IFERROR([1]!s_fa_ebitda($A42,"2025/12/31"),"")</f>
        <v>935984110.84000003</v>
      </c>
      <c r="AM42">
        <f>IFERROR([1]!s_west_netprofit($A42,2026,$B$1,180)/[1]!s_west_netprofit($A42,2026,$B$1-7,180)-1,"")</f>
        <v>0</v>
      </c>
      <c r="AN42">
        <f>IFERROR([1]!s_west_netprofit($A42,2026,$B$1,180)/[1]!s_west_netprofit($A42,2026,$B$1-30,180)-1,"")</f>
        <v>-0.14730878186968843</v>
      </c>
      <c r="AO42">
        <f>IFERROR([1]!s_est_mediannetprofit($A42,2026,$B$1)/[1]!s_est_mediannetprofit($A42,2026,$B$1-7)-1,"")</f>
        <v>0</v>
      </c>
      <c r="AP42">
        <f>IFERROR([1]!s_est_mediannetprofit($A42,2026,$B$1)/[1]!s_est_mediannetprofit($A42,2026,$B$1-30)-1,"")</f>
        <v>-0.14730878186968843</v>
      </c>
    </row>
    <row r="43" spans="1:42">
      <c r="A43" t="s">
        <v>82</v>
      </c>
      <c r="B43">
        <f>IFERROR([1]!s_stm07_is($A43,"W30028333","2011/12/31",1)/[1]!S_SHARE_TOTAL($A43,$B$1),"")</f>
        <v>0.75186542061286354</v>
      </c>
      <c r="C43">
        <f>IFERROR([1]!s_stm07_is($A43,"W30028333","2012/12/31",1)/[1]!S_SHARE_TOTAL($A43,$B$1),"")</f>
        <v>0.79643133921691245</v>
      </c>
      <c r="D43">
        <f>IFERROR([1]!s_stm07_is($A43,"W30028333","2013/12/31",1)/[1]!S_SHARE_TOTAL($A43,$B$1),"")</f>
        <v>6.2468884667440966E-2</v>
      </c>
      <c r="E43">
        <f>IFERROR([1]!s_stm07_is($A43,"W30028333","2014/12/31",1)/[1]!S_SHARE_TOTAL($A43,$B$1),"")</f>
        <v>2.8527678816801905E-2</v>
      </c>
      <c r="F43">
        <f>IFERROR([1]!s_stm07_is($A43,"W30028333","2015/12/31",1)/[1]!S_SHARE_TOTAL($A43,$B$1),"")</f>
        <v>3.2486357228235847E-2</v>
      </c>
      <c r="G43">
        <f>IFERROR([1]!s_stm07_is($A43,"W30028333","2016/12/31",1)/[1]!S_SHARE_TOTAL($A43,$B$1),"")</f>
        <v>-1.1492985472197406</v>
      </c>
      <c r="H43">
        <f>IFERROR([1]!s_stm07_is($A43,"W30028333","2017/12/31",1)/[1]!S_SHARE_TOTAL($A43,$B$1),"")</f>
        <v>-4.6847539263681748</v>
      </c>
      <c r="I43">
        <f>IFERROR([1]!s_stm07_is($A43,"W30028333","2018/12/31",1)/[1]!S_SHARE_TOTAL($A43,$B$1),"")</f>
        <v>0.24024157854289513</v>
      </c>
      <c r="J43">
        <f>IFERROR([1]!s_stm07_is($A43,"W30028333","2019/12/31",1)/[1]!S_SHARE_TOTAL($A43,$B$1),"")</f>
        <v>0.14641594834223817</v>
      </c>
      <c r="K43">
        <f>IFERROR([1]!s_stm07_is($A43,"W30028333","2020/12/31",1)/[1]!S_SHARE_TOTAL($A43,$B$1),"")</f>
        <v>0.12264889067326279</v>
      </c>
      <c r="L43">
        <f>IFERROR([1]!s_stm07_is($A43,"W30028333","2021/12/31",1)/[1]!S_SHARE_TOTAL($A43,$B$1),"")</f>
        <v>1.4426703677497079</v>
      </c>
      <c r="M43">
        <f>IFERROR([1]!s_stm07_is($A43,"W30028333","2022/12/31",1)/[1]!S_SHARE_TOTAL($A43,$B$1),"")</f>
        <v>1.9900847926869352</v>
      </c>
      <c r="N43">
        <f>IFERROR([1]!s_stm07_is($A43,"W30028333","2023/12/31",1)/[1]!S_SHARE_TOTAL($A43,$B$1),"")</f>
        <v>0.41572879545037222</v>
      </c>
      <c r="O43">
        <f>IFERROR([1]!s_stm07_is($A43,"W30028333","2024/12/31",1)/[1]!S_SHARE_TOTAL($A43,$B$1),"")</f>
        <v>0.59999423237571214</v>
      </c>
      <c r="P43">
        <f>IFERROR([1]!s_stm07_is($A43,"W30028333","2025/12/31",1)/[1]!S_SHARE_TOTAL($A43,$B$1),"")</f>
        <v>0.74347116588560513</v>
      </c>
      <c r="Q43">
        <f>IFERROR([1]!s_west_netprofit($A43,2026,$B$1,180)/[1]!S_SHARE_TOTAL($A43,$B$1),"")</f>
        <v>0.96119540617448473</v>
      </c>
      <c r="R43">
        <f>IFERROR([1]!s_west_netprofit($A43,2027,$B$1,180)/[1]!S_SHARE_TOTAL($A43,$B$1),"")</f>
        <v>1.1387579287708856</v>
      </c>
      <c r="S43">
        <f>IFERROR([1]!s_fa_dupont_roe($A43,"2011/12/31")/100,"")</f>
        <v>0.20543299999999998</v>
      </c>
      <c r="T43">
        <f>IFERROR([1]!s_fa_dupont_roe($A43,"2012/12/31")/100,"")</f>
        <v>0.15223</v>
      </c>
      <c r="U43">
        <f>IFERROR([1]!s_fa_dupont_roe($A43,"2013/12/31")/100,"")</f>
        <v>1.1086E-2</v>
      </c>
      <c r="V43">
        <f>IFERROR([1]!s_fa_dupont_roe($A43,"2014/12/31")/100,"")</f>
        <v>5.0699999999999999E-3</v>
      </c>
      <c r="W43">
        <f>IFERROR([1]!s_fa_dupont_roe($A43,"2015/12/31")/100,"")</f>
        <v>5.5069999999999997E-3</v>
      </c>
      <c r="X43">
        <f>IFERROR([1]!s_fa_dupont_roe($A43,"2016/12/31")/100,"")</f>
        <v>-0.19969999999999999</v>
      </c>
      <c r="Y43">
        <f>IFERROR([1]!s_fa_dupont_roe($A43,"2017/12/31")/100,"")</f>
        <v>-1.5828409999999999</v>
      </c>
      <c r="Z43">
        <f>IFERROR([1]!s_fa_dupont_roe($A43,"2018/12/31")/100,"")</f>
        <v>0.30787400000000004</v>
      </c>
      <c r="AA43">
        <f>IFERROR([1]!s_fa_dupont_roe($A43,"2019/12/31")/100,"")</f>
        <v>0.26048300000000002</v>
      </c>
      <c r="AB43">
        <f>IFERROR([1]!s_fa_dupont_roe($A43,"2020/12/31")/100,"")</f>
        <v>0.56093000000000004</v>
      </c>
      <c r="AC43">
        <f>IFERROR([1]!s_fa_dupont_roe($A43,"2021/12/31")/100,"")</f>
        <v>1.1478090000000001</v>
      </c>
      <c r="AD43">
        <f>IFERROR([1]!s_fa_dupont_roe($A43,"2022/12/31")/100,"")</f>
        <v>0.61105500000000001</v>
      </c>
      <c r="AE43">
        <f>IFERROR([1]!s_fa_dupont_roe($A43,"2023/12/31")/100,"")</f>
        <v>8.0329999999999999E-2</v>
      </c>
      <c r="AF43">
        <f>IFERROR([1]!s_fa_dupont_roe($A43,"2024/12/31")/100,"")</f>
        <v>9.3602000000000005E-2</v>
      </c>
      <c r="AG43">
        <f>IFERROR([1]!s_fa_dupont_roe($A43,"2025/12/31")/100,"")</f>
        <v>0.114181</v>
      </c>
      <c r="AH43">
        <f>IFERROR([1]!s_stm07_is($A43,"W30028333","2025/12/31",1),"")</f>
        <v>808587873.83000004</v>
      </c>
      <c r="AI43">
        <f>IFERROR([1]!s_stm07_bs($A43,"W38058048","2025/12/31",1),"")</f>
        <v>13547058566.68</v>
      </c>
      <c r="AJ43">
        <f>IFERROR([1]!s_fa_netdebt($A43,"2025/12/31"),"")</f>
        <v>16916247659.48</v>
      </c>
      <c r="AK43">
        <f>IFERROR([1]!s_val_ev1($A43,"2025/12/31"),"")</f>
        <v>35303258156.860001</v>
      </c>
      <c r="AL43">
        <f>IFERROR([1]!s_fa_ebitda($A43,"2025/12/31"),"")</f>
        <v>4675180972.1700001</v>
      </c>
      <c r="AM43">
        <f>IFERROR([1]!s_west_netprofit($A43,2026,$B$1,180)/[1]!s_west_netprofit($A43,2026,$B$1-7,180)-1,"")</f>
        <v>0</v>
      </c>
      <c r="AN43">
        <f>IFERROR([1]!s_west_netprofit($A43,2026,$B$1,180)/[1]!s_west_netprofit($A43,2026,$B$1-30,180)-1,"")</f>
        <v>-2.9718369222201613E-2</v>
      </c>
      <c r="AO43">
        <f>IFERROR([1]!s_est_mediannetprofit($A43,2026,$B$1)/[1]!s_est_mediannetprofit($A43,2026,$B$1-7)-1,"")</f>
        <v>0</v>
      </c>
      <c r="AP43">
        <f>IFERROR([1]!s_est_mediannetprofit($A43,2026,$B$1)/[1]!s_est_mediannetprofit($A43,2026,$B$1-30)-1,"")</f>
        <v>-0.12541254125412538</v>
      </c>
    </row>
    <row r="44" spans="1:42">
      <c r="A44" t="s">
        <v>83</v>
      </c>
      <c r="B44">
        <f>IFERROR([1]!s_stm07_is($A44,"W30028333","2011/12/31",1)/[1]!S_SHARE_TOTAL($A44,$B$1),"")</f>
        <v>1.3294984199617719</v>
      </c>
      <c r="C44">
        <f>IFERROR([1]!s_stm07_is($A44,"W30028333","2012/12/31",1)/[1]!S_SHARE_TOTAL($A44,$B$1),"")</f>
        <v>1.6153036915502412</v>
      </c>
      <c r="D44">
        <f>IFERROR([1]!s_stm07_is($A44,"W30028333","2013/12/31",1)/[1]!S_SHARE_TOTAL($A44,$B$1),"")</f>
        <v>1.8678905513220767</v>
      </c>
      <c r="E44">
        <f>IFERROR([1]!s_stm07_is($A44,"W30028333","2014/12/31",1)/[1]!S_SHARE_TOTAL($A44,$B$1),"")</f>
        <v>2.1204921345896137</v>
      </c>
      <c r="F44">
        <f>IFERROR([1]!s_stm07_is($A44,"W30028333","2015/12/31",1)/[1]!S_SHARE_TOTAL($A44,$B$1),"")</f>
        <v>2.5234247125017655</v>
      </c>
      <c r="G44">
        <f>IFERROR([1]!s_stm07_is($A44,"W30028333","2016/12/31",1)/[1]!S_SHARE_TOTAL($A44,$B$1),"")</f>
        <v>2.8766151967450306</v>
      </c>
      <c r="H44">
        <f>IFERROR([1]!s_stm07_is($A44,"W30028333","2017/12/31",1)/[1]!S_SHARE_TOTAL($A44,$B$1),"")</f>
        <v>3.1745746542735831</v>
      </c>
      <c r="I44">
        <f>IFERROR([1]!s_stm07_is($A44,"W30028333","2018/12/31",1)/[1]!S_SHARE_TOTAL($A44,$B$1),"")</f>
        <v>3.2374861563185697</v>
      </c>
      <c r="J44">
        <f>IFERROR([1]!s_stm07_is($A44,"W30028333","2019/12/31",1)/[1]!S_SHARE_TOTAL($A44,$B$1),"")</f>
        <v>-0.68933507383489312</v>
      </c>
      <c r="K44">
        <f>IFERROR([1]!s_stm07_is($A44,"W30028333","2020/12/31",1)/[1]!S_SHARE_TOTAL($A44,$B$1),"")</f>
        <v>6.72217534803706E-2</v>
      </c>
      <c r="L44">
        <f>IFERROR([1]!s_stm07_is($A44,"W30028333","2021/12/31",1)/[1]!S_SHARE_TOTAL($A44,$B$1),"")</f>
        <v>0.68393760021401018</v>
      </c>
      <c r="M44">
        <f>IFERROR([1]!s_stm07_is($A44,"W30028333","2022/12/31",1)/[1]!S_SHARE_TOTAL($A44,$B$1),"")</f>
        <v>1.2112207878151839</v>
      </c>
      <c r="N44">
        <f>IFERROR([1]!s_stm07_is($A44,"W30028333","2023/12/31",1)/[1]!S_SHARE_TOTAL($A44,$B$1),"")</f>
        <v>1.7871428094437138</v>
      </c>
      <c r="O44">
        <f>IFERROR([1]!s_stm07_is($A44,"W30028333","2024/12/31",1)/[1]!S_SHARE_TOTAL($A44,$B$1),"")</f>
        <v>2.4177900781876587</v>
      </c>
      <c r="P44">
        <f>IFERROR([1]!s_stm07_is($A44,"W30028333","2025/12/31",1)/[1]!S_SHARE_TOTAL($A44,$B$1),"")</f>
        <v>2.700005692627224</v>
      </c>
      <c r="Q44">
        <f>IFERROR([1]!s_west_netprofit($A44,2026,$B$1,180)/[1]!S_SHARE_TOTAL($A44,$B$1),"")</f>
        <v>3.109263033043562</v>
      </c>
      <c r="R44">
        <f>IFERROR([1]!s_west_netprofit($A44,2027,$B$1,180)/[1]!S_SHARE_TOTAL($A44,$B$1),"")</f>
        <v>3.5406487144015606</v>
      </c>
      <c r="S44">
        <f>IFERROR([1]!s_fa_dupont_roe($A44,"2011/12/31")/100,"")</f>
        <v>0.27765299999999998</v>
      </c>
      <c r="T44">
        <f>IFERROR([1]!s_fa_dupont_roe($A44,"2012/12/31")/100,"")</f>
        <v>0.27123000000000003</v>
      </c>
      <c r="U44">
        <f>IFERROR([1]!s_fa_dupont_roe($A44,"2013/12/31")/100,"")</f>
        <v>0.26011099999999998</v>
      </c>
      <c r="V44">
        <f>IFERROR([1]!s_fa_dupont_roe($A44,"2014/12/31")/100,"")</f>
        <v>0.24998999999999999</v>
      </c>
      <c r="W44">
        <f>IFERROR([1]!s_fa_dupont_roe($A44,"2015/12/31")/100,"")</f>
        <v>0.25123600000000001</v>
      </c>
      <c r="X44">
        <f>IFERROR([1]!s_fa_dupont_roe($A44,"2016/12/31")/100,"")</f>
        <v>0.241004</v>
      </c>
      <c r="Y44">
        <f>IFERROR([1]!s_fa_dupont_roe($A44,"2017/12/31")/100,"")</f>
        <v>0.22461099999999998</v>
      </c>
      <c r="Z44">
        <f>IFERROR([1]!s_fa_dupont_roe($A44,"2018/12/31")/100,"")</f>
        <v>0.197184</v>
      </c>
      <c r="AA44">
        <f>IFERROR([1]!s_fa_dupont_roe($A44,"2019/12/31")/100,"")</f>
        <v>-4.1727E-2</v>
      </c>
      <c r="AB44">
        <f>IFERROR([1]!s_fa_dupont_roe($A44,"2020/12/31")/100,"")</f>
        <v>4.3930000000000002E-3</v>
      </c>
      <c r="AC44">
        <f>IFERROR([1]!s_fa_dupont_roe($A44,"2021/12/31")/100,"")</f>
        <v>4.4705000000000002E-2</v>
      </c>
      <c r="AD44">
        <f>IFERROR([1]!s_fa_dupont_roe($A44,"2022/12/31")/100,"")</f>
        <v>7.6838000000000004E-2</v>
      </c>
      <c r="AE44">
        <f>IFERROR([1]!s_fa_dupont_roe($A44,"2023/12/31")/100,"")</f>
        <v>0.10935600000000001</v>
      </c>
      <c r="AF44">
        <f>IFERROR([1]!s_fa_dupont_roe($A44,"2024/12/31")/100,"")</f>
        <v>0.14807999999999999</v>
      </c>
      <c r="AG44">
        <f>IFERROR([1]!s_fa_dupont_roe($A44,"2025/12/31")/100,"")</f>
        <v>0.16843</v>
      </c>
      <c r="AH44">
        <f>IFERROR([1]!s_stm07_is($A44,"W30028333","2025/12/31",1),"")</f>
        <v>1738741090.72</v>
      </c>
      <c r="AI44">
        <f>IFERROR([1]!s_stm07_bs($A44,"W38058048","2025/12/31",1),"")</f>
        <v>10363236629.92</v>
      </c>
      <c r="AJ44">
        <f>IFERROR([1]!s_fa_netdebt($A44,"2025/12/31"),"")</f>
        <v>-5208035747.0600004</v>
      </c>
      <c r="AK44">
        <f>IFERROR([1]!s_val_ev1($A44,"2025/12/31"),"")</f>
        <v>31665802851.029999</v>
      </c>
      <c r="AL44">
        <f>IFERROR([1]!s_fa_ebitda($A44,"2025/12/31"),"")</f>
        <v>2167835283.1199999</v>
      </c>
      <c r="AM44">
        <f>IFERROR([1]!s_west_netprofit($A44,2026,$B$1,180)/[1]!s_west_netprofit($A44,2026,$B$1-7,180)-1,"")</f>
        <v>0</v>
      </c>
      <c r="AN44">
        <f>IFERROR([1]!s_west_netprofit($A44,2026,$B$1,180)/[1]!s_west_netprofit($A44,2026,$B$1-30,180)-1,"")</f>
        <v>-1.3788463974607756E-3</v>
      </c>
      <c r="AO44">
        <f>IFERROR([1]!s_est_mediannetprofit($A44,2026,$B$1)/[1]!s_est_mediannetprofit($A44,2026,$B$1-7)-1,"")</f>
        <v>0</v>
      </c>
      <c r="AP44">
        <f>IFERROR([1]!s_est_mediannetprofit($A44,2026,$B$1)/[1]!s_est_mediannetprofit($A44,2026,$B$1-30)-1,"")</f>
        <v>-1.0020040080159776E-3</v>
      </c>
    </row>
    <row r="45" spans="1:42">
      <c r="A45" t="s">
        <v>84</v>
      </c>
      <c r="B45">
        <f>IFERROR([1]!s_stm07_is($A45,"W30028333","2011/12/31",1)/[1]!S_SHARE_TOTAL($A45,$B$1),"")</f>
        <v>0.28849524122406112</v>
      </c>
      <c r="C45">
        <f>IFERROR([1]!s_stm07_is($A45,"W30028333","2012/12/31",1)/[1]!S_SHARE_TOTAL($A45,$B$1),"")</f>
        <v>0.21059354034156166</v>
      </c>
      <c r="D45">
        <f>IFERROR([1]!s_stm07_is($A45,"W30028333","2013/12/31",1)/[1]!S_SHARE_TOTAL($A45,$B$1),"")</f>
        <v>0.1288096803066851</v>
      </c>
      <c r="E45">
        <f>IFERROR([1]!s_stm07_is($A45,"W30028333","2014/12/31",1)/[1]!S_SHARE_TOTAL($A45,$B$1),"")</f>
        <v>3.529113219080536E-2</v>
      </c>
      <c r="F45">
        <f>IFERROR([1]!s_stm07_is($A45,"W30028333","2015/12/31",1)/[1]!S_SHARE_TOTAL($A45,$B$1),"")</f>
        <v>4.3204900040303253E-3</v>
      </c>
      <c r="G45">
        <f>IFERROR([1]!s_stm07_is($A45,"W30028333","2016/12/31",1)/[1]!S_SHARE_TOTAL($A45,$B$1),"")</f>
        <v>1.7810559541931087E-2</v>
      </c>
      <c r="H45">
        <f>IFERROR([1]!s_stm07_is($A45,"W30028333","2017/12/31",1)/[1]!S_SHARE_TOTAL($A45,$B$1),"")</f>
        <v>8.7148782337623243E-2</v>
      </c>
      <c r="I45">
        <f>IFERROR([1]!s_stm07_is($A45,"W30028333","2018/12/31",1)/[1]!S_SHARE_TOTAL($A45,$B$1),"")</f>
        <v>0.1746816574126786</v>
      </c>
      <c r="J45">
        <f>IFERROR([1]!s_stm07_is($A45,"W30028333","2019/12/31",1)/[1]!S_SHARE_TOTAL($A45,$B$1),"")</f>
        <v>0.3091544192452928</v>
      </c>
      <c r="K45">
        <f>IFERROR([1]!s_stm07_is($A45,"W30028333","2020/12/31",1)/[1]!S_SHARE_TOTAL($A45,$B$1),"")</f>
        <v>0.3184008743023144</v>
      </c>
      <c r="L45">
        <f>IFERROR([1]!s_stm07_is($A45,"W30028333","2021/12/31",1)/[1]!S_SHARE_TOTAL($A45,$B$1),"")</f>
        <v>0.47942150560614527</v>
      </c>
      <c r="M45">
        <f>IFERROR([1]!s_stm07_is($A45,"W30028333","2022/12/31",1)/[1]!S_SHARE_TOTAL($A45,$B$1),"")</f>
        <v>0.36777556754671553</v>
      </c>
      <c r="N45">
        <f>IFERROR([1]!s_stm07_is($A45,"W30028333","2023/12/31",1)/[1]!S_SHARE_TOTAL($A45,$B$1),"")</f>
        <v>0.45481808325072137</v>
      </c>
      <c r="O45">
        <f>IFERROR([1]!s_stm07_is($A45,"W30028333","2024/12/31",1)/[1]!S_SHARE_TOTAL($A45,$B$1),"")</f>
        <v>0.51029040580688145</v>
      </c>
      <c r="P45">
        <f>IFERROR([1]!s_stm07_is($A45,"W30028333","2025/12/31",1)/[1]!S_SHARE_TOTAL($A45,$B$1),"")</f>
        <v>0.56119063634717548</v>
      </c>
      <c r="Q45">
        <f>IFERROR([1]!s_west_netprofit($A45,2026,$B$1,180)/[1]!S_SHARE_TOTAL($A45,$B$1),"")</f>
        <v>0.71357554109307086</v>
      </c>
      <c r="R45">
        <f>IFERROR([1]!s_west_netprofit($A45,2027,$B$1,180)/[1]!S_SHARE_TOTAL($A45,$B$1),"")</f>
        <v>0.8995583089277982</v>
      </c>
      <c r="S45">
        <f>IFERROR([1]!s_fa_dupont_roe($A45,"2011/12/31")/100,"")</f>
        <v>0.24853700000000001</v>
      </c>
      <c r="T45">
        <f>IFERROR([1]!s_fa_dupont_roe($A45,"2012/12/31")/100,"")</f>
        <v>0.151423</v>
      </c>
      <c r="U45">
        <f>IFERROR([1]!s_fa_dupont_roe($A45,"2013/12/31")/100,"")</f>
        <v>8.1949000000000008E-2</v>
      </c>
      <c r="V45">
        <f>IFERROR([1]!s_fa_dupont_roe($A45,"2014/12/31")/100,"")</f>
        <v>2.0926E-2</v>
      </c>
      <c r="W45">
        <f>IFERROR([1]!s_fa_dupont_roe($A45,"2015/12/31")/100,"")</f>
        <v>2.4859999999999999E-3</v>
      </c>
      <c r="X45">
        <f>IFERROR([1]!s_fa_dupont_roe($A45,"2016/12/31")/100,"")</f>
        <v>1.0163E-2</v>
      </c>
      <c r="Y45">
        <f>IFERROR([1]!s_fa_dupont_roe($A45,"2017/12/31")/100,"")</f>
        <v>4.5894999999999998E-2</v>
      </c>
      <c r="Z45">
        <f>IFERROR([1]!s_fa_dupont_roe($A45,"2018/12/31")/100,"")</f>
        <v>7.5555999999999998E-2</v>
      </c>
      <c r="AA45">
        <f>IFERROR([1]!s_fa_dupont_roe($A45,"2019/12/31")/100,"")</f>
        <v>0.114355</v>
      </c>
      <c r="AB45">
        <f>IFERROR([1]!s_fa_dupont_roe($A45,"2020/12/31")/100,"")</f>
        <v>0.11150700000000001</v>
      </c>
      <c r="AC45">
        <f>IFERROR([1]!s_fa_dupont_roe($A45,"2021/12/31")/100,"")</f>
        <v>0.160106</v>
      </c>
      <c r="AD45">
        <f>IFERROR([1]!s_fa_dupont_roe($A45,"2022/12/31")/100,"")</f>
        <v>9.6035999999999996E-2</v>
      </c>
      <c r="AE45">
        <f>IFERROR([1]!s_fa_dupont_roe($A45,"2023/12/31")/100,"")</f>
        <v>9.7377000000000005E-2</v>
      </c>
      <c r="AF45">
        <f>IFERROR([1]!s_fa_dupont_roe($A45,"2024/12/31")/100,"")</f>
        <v>0.10352399999999999</v>
      </c>
      <c r="AG45">
        <f>IFERROR([1]!s_fa_dupont_roe($A45,"2025/12/31")/100,"")</f>
        <v>0.109748</v>
      </c>
      <c r="AH45">
        <f>IFERROR([1]!s_stm07_is($A45,"W30028333","2025/12/31",1),"")</f>
        <v>6572221644.2700005</v>
      </c>
      <c r="AI45">
        <f>IFERROR([1]!s_stm07_bs($A45,"W38058048","2025/12/31",1),"")</f>
        <v>61931247586.669998</v>
      </c>
      <c r="AJ45">
        <f>IFERROR([1]!s_fa_netdebt($A45,"2025/12/31"),"")</f>
        <v>21361974566.41</v>
      </c>
      <c r="AK45">
        <f>IFERROR([1]!s_val_ev1($A45,"2025/12/31"),"")</f>
        <v>179600130313.72</v>
      </c>
      <c r="AL45">
        <f>IFERROR([1]!s_fa_ebitda($A45,"2025/12/31"),"")</f>
        <v>12147427053.1</v>
      </c>
      <c r="AM45">
        <f>IFERROR([1]!s_west_netprofit($A45,2026,$B$1,180)/[1]!s_west_netprofit($A45,2026,$B$1-7,180)-1,"")</f>
        <v>-3.9135445188956952E-3</v>
      </c>
      <c r="AN45">
        <f>IFERROR([1]!s_west_netprofit($A45,2026,$B$1,180)/[1]!s_west_netprofit($A45,2026,$B$1-30,180)-1,"")</f>
        <v>-5.2680627154450654E-2</v>
      </c>
      <c r="AO45">
        <f>IFERROR([1]!s_est_mediannetprofit($A45,2026,$B$1)/[1]!s_est_mediannetprofit($A45,2026,$B$1-7)-1,"")</f>
        <v>0</v>
      </c>
      <c r="AP45">
        <f>IFERROR([1]!s_est_mediannetprofit($A45,2026,$B$1)/[1]!s_est_mediannetprofit($A45,2026,$B$1-30)-1,"")</f>
        <v>-5.6286466079395914E-2</v>
      </c>
    </row>
    <row r="46" spans="1:42">
      <c r="A46" t="s">
        <v>85</v>
      </c>
      <c r="B46">
        <f>IFERROR([1]!s_stm07_is($A46,"W30028333","2011/12/31",1)/[1]!S_SHARE_TOTAL($A46,$B$1),"")</f>
        <v>0.10553881467014109</v>
      </c>
      <c r="C46">
        <f>IFERROR([1]!s_stm07_is($A46,"W30028333","2012/12/31",1)/[1]!S_SHARE_TOTAL($A46,$B$1),"")</f>
        <v>7.3013351445051083E-2</v>
      </c>
      <c r="D46">
        <f>IFERROR([1]!s_stm07_is($A46,"W30028333","2013/12/31",1)/[1]!S_SHARE_TOTAL($A46,$B$1),"")</f>
        <v>3.9088160451809878E-2</v>
      </c>
      <c r="E46">
        <f>IFERROR([1]!s_stm07_is($A46,"W30028333","2014/12/31",1)/[1]!S_SHARE_TOTAL($A46,$B$1),"")</f>
        <v>9.1126481888186409E-2</v>
      </c>
      <c r="F46">
        <f>IFERROR([1]!s_stm07_is($A46,"W30028333","2015/12/31",1)/[1]!S_SHARE_TOTAL($A46,$B$1),"")</f>
        <v>-1.3991797334509495E-2</v>
      </c>
      <c r="G46">
        <f>IFERROR([1]!s_stm07_is($A46,"W30028333","2016/12/31",1)/[1]!S_SHARE_TOTAL($A46,$B$1),"")</f>
        <v>5.0381248870548886E-2</v>
      </c>
      <c r="H46">
        <f>IFERROR([1]!s_stm07_is($A46,"W30028333","2017/12/31",1)/[1]!S_SHARE_TOTAL($A46,$B$1),"")</f>
        <v>0.31818763000804862</v>
      </c>
      <c r="I46">
        <f>IFERROR([1]!s_stm07_is($A46,"W30028333","2018/12/31",1)/[1]!S_SHARE_TOTAL($A46,$B$1),"")</f>
        <v>-9.6098060470498334E-2</v>
      </c>
      <c r="J46">
        <f>IFERROR([1]!s_stm07_is($A46,"W30028333","2019/12/31",1)/[1]!S_SHARE_TOTAL($A46,$B$1),"")</f>
        <v>5.7567783292967391E-2</v>
      </c>
      <c r="K46">
        <f>IFERROR([1]!s_stm07_is($A46,"W30028333","2020/12/31",1)/[1]!S_SHARE_TOTAL($A46,$B$1),"")</f>
        <v>-0.10354561250470529</v>
      </c>
      <c r="L46">
        <f>IFERROR([1]!s_stm07_is($A46,"W30028333","2021/12/31",1)/[1]!S_SHARE_TOTAL($A46,$B$1),"")</f>
        <v>0.13880412883489501</v>
      </c>
      <c r="M46">
        <f>IFERROR([1]!s_stm07_is($A46,"W30028333","2022/12/31",1)/[1]!S_SHARE_TOTAL($A46,$B$1),"")</f>
        <v>9.7937018376267324E-2</v>
      </c>
      <c r="N46">
        <f>IFERROR([1]!s_stm07_is($A46,"W30028333","2023/12/31",1)/[1]!S_SHARE_TOTAL($A46,$B$1),"")</f>
        <v>0.54591424555123802</v>
      </c>
      <c r="O46">
        <f>IFERROR([1]!s_stm07_is($A46,"W30028333","2024/12/31",1)/[1]!S_SHARE_TOTAL($A46,$B$1),"")</f>
        <v>0.8615835658734734</v>
      </c>
      <c r="P46">
        <f>IFERROR([1]!s_stm07_is($A46,"W30028333","2025/12/31",1)/[1]!S_SHARE_TOTAL($A46,$B$1),"")</f>
        <v>0.95979104466538345</v>
      </c>
      <c r="Q46">
        <f>IFERROR([1]!s_west_netprofit($A46,2026,$B$1,180)/[1]!S_SHARE_TOTAL($A46,$B$1),"")</f>
        <v>2.0634158907296021</v>
      </c>
      <c r="R46">
        <f>IFERROR([1]!s_west_netprofit($A46,2027,$B$1,180)/[1]!S_SHARE_TOTAL($A46,$B$1),"")</f>
        <v>2.2851674534807276</v>
      </c>
      <c r="S46">
        <f>IFERROR([1]!s_fa_dupont_roe($A46,"2011/12/31")/100,"")</f>
        <v>0.139464</v>
      </c>
      <c r="T46">
        <f>IFERROR([1]!s_fa_dupont_roe($A46,"2012/12/31")/100,"")</f>
        <v>7.9635999999999998E-2</v>
      </c>
      <c r="U46">
        <f>IFERROR([1]!s_fa_dupont_roe($A46,"2013/12/31")/100,"")</f>
        <v>3.1431000000000001E-2</v>
      </c>
      <c r="V46">
        <f>IFERROR([1]!s_fa_dupont_roe($A46,"2014/12/31")/100,"")</f>
        <v>5.9024E-2</v>
      </c>
      <c r="W46">
        <f>IFERROR([1]!s_fa_dupont_roe($A46,"2015/12/31")/100,"")</f>
        <v>-9.1159999999999991E-3</v>
      </c>
      <c r="X46">
        <f>IFERROR([1]!s_fa_dupont_roe($A46,"2016/12/31")/100,"")</f>
        <v>2.3658999999999999E-2</v>
      </c>
      <c r="Y46">
        <f>IFERROR([1]!s_fa_dupont_roe($A46,"2017/12/31")/100,"")</f>
        <v>0.11025299999999999</v>
      </c>
      <c r="Z46">
        <f>IFERROR([1]!s_fa_dupont_roe($A46,"2018/12/31")/100,"")</f>
        <v>-3.2485E-2</v>
      </c>
      <c r="AA46">
        <f>IFERROR([1]!s_fa_dupont_roe($A46,"2019/12/31")/100,"")</f>
        <v>1.9488000000000002E-2</v>
      </c>
      <c r="AB46">
        <f>IFERROR([1]!s_fa_dupont_roe($A46,"2020/12/31")/100,"")</f>
        <v>-3.4955E-2</v>
      </c>
      <c r="AC46">
        <f>IFERROR([1]!s_fa_dupont_roe($A46,"2021/12/31")/100,"")</f>
        <v>4.6877000000000002E-2</v>
      </c>
      <c r="AD46">
        <f>IFERROR([1]!s_fa_dupont_roe($A46,"2022/12/31")/100,"")</f>
        <v>3.1863000000000002E-2</v>
      </c>
      <c r="AE46">
        <f>IFERROR([1]!s_fa_dupont_roe($A46,"2023/12/31")/100,"")</f>
        <v>0.16119499999999998</v>
      </c>
      <c r="AF46">
        <f>IFERROR([1]!s_fa_dupont_roe($A46,"2024/12/31")/100,"")</f>
        <v>0.21282299999999998</v>
      </c>
      <c r="AG46">
        <f>IFERROR([1]!s_fa_dupont_roe($A46,"2025/12/31")/100,"")</f>
        <v>0.19600100000000001</v>
      </c>
      <c r="AH46">
        <f>IFERROR([1]!s_stm07_is($A46,"W30028333","2025/12/31",1),"")</f>
        <v>1704239280.8800001</v>
      </c>
      <c r="AI46">
        <f>IFERROR([1]!s_stm07_bs($A46,"W38058048","2025/12/31",1),"")</f>
        <v>10161162963.969999</v>
      </c>
      <c r="AJ46">
        <f>IFERROR([1]!s_fa_netdebt($A46,"2025/12/31"),"")</f>
        <v>2334690516.0100002</v>
      </c>
      <c r="AK46">
        <f>IFERROR([1]!s_val_ev1($A46,"2025/12/31"),"")</f>
        <v>66840795901.739998</v>
      </c>
      <c r="AL46">
        <f>IFERROR([1]!s_fa_ebitda($A46,"2025/12/31"),"")</f>
        <v>2949981262.7800002</v>
      </c>
      <c r="AM46">
        <f>IFERROR([1]!s_west_netprofit($A46,2026,$B$1,180)/[1]!s_west_netprofit($A46,2026,$B$1-7,180)-1,"")</f>
        <v>0</v>
      </c>
      <c r="AN46">
        <f>IFERROR([1]!s_west_netprofit($A46,2026,$B$1,180)/[1]!s_west_netprofit($A46,2026,$B$1-30,180)-1,"")</f>
        <v>6.2608758700696043E-2</v>
      </c>
      <c r="AO46">
        <f>IFERROR([1]!s_est_mediannetprofit($A46,2026,$B$1)/[1]!s_est_mediannetprofit($A46,2026,$B$1-7)-1,"")</f>
        <v>0</v>
      </c>
      <c r="AP46">
        <f>IFERROR([1]!s_est_mediannetprofit($A46,2026,$B$1)/[1]!s_est_mediannetprofit($A46,2026,$B$1-30)-1,"")</f>
        <v>1.6926738957947718E-2</v>
      </c>
    </row>
    <row r="47" spans="1:42">
      <c r="A47" t="s">
        <v>86</v>
      </c>
      <c r="B47">
        <f>IFERROR([1]!s_stm07_is($A47,"W30028333","2011/12/31",1)/[1]!S_SHARE_TOTAL($A47,$B$1),"")</f>
        <v>0.10368546523954465</v>
      </c>
      <c r="C47">
        <f>IFERROR([1]!s_stm07_is($A47,"W30028333","2012/12/31",1)/[1]!S_SHARE_TOTAL($A47,$B$1),"")</f>
        <v>8.407749701609589E-2</v>
      </c>
      <c r="D47">
        <f>IFERROR([1]!s_stm07_is($A47,"W30028333","2013/12/31",1)/[1]!S_SHARE_TOTAL($A47,$B$1),"")</f>
        <v>6.1114093822967876E-2</v>
      </c>
      <c r="E47">
        <f>IFERROR([1]!s_stm07_is($A47,"W30028333","2014/12/31",1)/[1]!S_SHARE_TOTAL($A47,$B$1),"")</f>
        <v>0.15245545911032021</v>
      </c>
      <c r="F47">
        <f>IFERROR([1]!s_stm07_is($A47,"W30028333","2015/12/31",1)/[1]!S_SHARE_TOTAL($A47,$B$1),"")</f>
        <v>0.2245004455233742</v>
      </c>
      <c r="G47">
        <f>IFERROR([1]!s_stm07_is($A47,"W30028333","2016/12/31",1)/[1]!S_SHARE_TOTAL($A47,$B$1),"")</f>
        <v>0.47886120713901142</v>
      </c>
      <c r="H47">
        <f>IFERROR([1]!s_stm07_is($A47,"W30028333","2017/12/31",1)/[1]!S_SHARE_TOTAL($A47,$B$1),"")</f>
        <v>0.72217236209685753</v>
      </c>
      <c r="I47">
        <f>IFERROR([1]!s_stm07_is($A47,"W30028333","2018/12/31",1)/[1]!S_SHARE_TOTAL($A47,$B$1),"")</f>
        <v>0.80209645376751693</v>
      </c>
      <c r="J47">
        <f>IFERROR([1]!s_stm07_is($A47,"W30028333","2019/12/31",1)/[1]!S_SHARE_TOTAL($A47,$B$1),"")</f>
        <v>0.60198221444755806</v>
      </c>
      <c r="K47">
        <f>IFERROR([1]!s_stm07_is($A47,"W30028333","2020/12/31",1)/[1]!S_SHARE_TOTAL($A47,$B$1),"")</f>
        <v>0.41507568013506002</v>
      </c>
      <c r="L47">
        <f>IFERROR([1]!s_stm07_is($A47,"W30028333","2021/12/31",1)/[1]!S_SHARE_TOTAL($A47,$B$1),"")</f>
        <v>0.81327817096227506</v>
      </c>
      <c r="M47">
        <f>IFERROR([1]!s_stm07_is($A47,"W30028333","2022/12/31",1)/[1]!S_SHARE_TOTAL($A47,$B$1),"")</f>
        <v>0.61080245844850756</v>
      </c>
      <c r="N47">
        <f>IFERROR([1]!s_stm07_is($A47,"W30028333","2023/12/31",1)/[1]!S_SHARE_TOTAL($A47,$B$1),"")</f>
        <v>0.78142636630097573</v>
      </c>
      <c r="O47">
        <f>IFERROR([1]!s_stm07_is($A47,"W30028333","2024/12/31",1)/[1]!S_SHARE_TOTAL($A47,$B$1),"")</f>
        <v>0.74713872344470067</v>
      </c>
      <c r="P47">
        <f>IFERROR([1]!s_stm07_is($A47,"W30028333","2025/12/31",1)/[1]!S_SHARE_TOTAL($A47,$B$1),"")</f>
        <v>0.86155172042479466</v>
      </c>
      <c r="Q47">
        <f>IFERROR([1]!s_west_netprofit($A47,2026,$B$1,180)/[1]!S_SHARE_TOTAL($A47,$B$1),"")</f>
        <v>0.75779383860481375</v>
      </c>
      <c r="R47">
        <f>IFERROR([1]!s_west_netprofit($A47,2027,$B$1,180)/[1]!S_SHARE_TOTAL($A47,$B$1),"")</f>
        <v>0.75224573930677296</v>
      </c>
      <c r="S47">
        <f>IFERROR([1]!s_fa_dupont_roe($A47,"2011/12/31")/100,"")</f>
        <v>5.1626000000000005E-2</v>
      </c>
      <c r="T47">
        <f>IFERROR([1]!s_fa_dupont_roe($A47,"2012/12/31")/100,"")</f>
        <v>4.1935E-2</v>
      </c>
      <c r="U47">
        <f>IFERROR([1]!s_fa_dupont_roe($A47,"2013/12/31")/100,"")</f>
        <v>3.0041000000000002E-2</v>
      </c>
      <c r="V47">
        <f>IFERROR([1]!s_fa_dupont_roe($A47,"2014/12/31")/100,"")</f>
        <v>6.8888999999999992E-2</v>
      </c>
      <c r="W47">
        <f>IFERROR([1]!s_fa_dupont_roe($A47,"2015/12/31")/100,"")</f>
        <v>9.1807E-2</v>
      </c>
      <c r="X47">
        <f>IFERROR([1]!s_fa_dupont_roe($A47,"2016/12/31")/100,"")</f>
        <v>0.148345</v>
      </c>
      <c r="Y47">
        <f>IFERROR([1]!s_fa_dupont_roe($A47,"2017/12/31")/100,"")</f>
        <v>0.17443600000000001</v>
      </c>
      <c r="Z47">
        <f>IFERROR([1]!s_fa_dupont_roe($A47,"2018/12/31")/100,"")</f>
        <v>0.180231</v>
      </c>
      <c r="AA47">
        <f>IFERROR([1]!s_fa_dupont_roe($A47,"2019/12/31")/100,"")</f>
        <v>0.129688</v>
      </c>
      <c r="AB47">
        <f>IFERROR([1]!s_fa_dupont_roe($A47,"2020/12/31")/100,"")</f>
        <v>9.7749000000000003E-2</v>
      </c>
      <c r="AC47">
        <f>IFERROR([1]!s_fa_dupont_roe($A47,"2021/12/31")/100,"")</f>
        <v>0.201046</v>
      </c>
      <c r="AD47">
        <f>IFERROR([1]!s_fa_dupont_roe($A47,"2022/12/31")/100,"")</f>
        <v>0.14143800000000001</v>
      </c>
      <c r="AE47">
        <f>IFERROR([1]!s_fa_dupont_roe($A47,"2023/12/31")/100,"")</f>
        <v>0.17267600000000002</v>
      </c>
      <c r="AF47">
        <f>IFERROR([1]!s_fa_dupont_roe($A47,"2024/12/31")/100,"")</f>
        <v>0.15378500000000001</v>
      </c>
      <c r="AG47">
        <f>IFERROR([1]!s_fa_dupont_roe($A47,"2025/12/31")/100,"")</f>
        <v>0.16691299999999998</v>
      </c>
      <c r="AH47">
        <f>IFERROR([1]!s_stm07_is($A47,"W30028333","2025/12/31",1),"")</f>
        <v>1801337614.9300001</v>
      </c>
      <c r="AI47">
        <f>IFERROR([1]!s_stm07_bs($A47,"W38058048","2025/12/31",1),"")</f>
        <v>14203747299.6</v>
      </c>
      <c r="AJ47">
        <f>IFERROR([1]!s_fa_netdebt($A47,"2025/12/31"),"")</f>
        <v>4043960748.8899999</v>
      </c>
      <c r="AK47">
        <f>IFERROR([1]!s_val_ev1($A47,"2025/12/31"),"")</f>
        <v>33854394217.529999</v>
      </c>
      <c r="AL47">
        <f>IFERROR([1]!s_fa_ebitda($A47,"2025/12/31"),"")</f>
        <v>4268115732.1500001</v>
      </c>
      <c r="AM47">
        <f>IFERROR([1]!s_west_netprofit($A47,2026,$B$1,180)/[1]!s_west_netprofit($A47,2026,$B$1-7,180)-1,"")</f>
        <v>0</v>
      </c>
      <c r="AN47">
        <f>IFERROR([1]!s_west_netprofit($A47,2026,$B$1,180)/[1]!s_west_netprofit($A47,2026,$B$1-30,180)-1,"")</f>
        <v>2.9435037189429192E-3</v>
      </c>
      <c r="AO47">
        <f>IFERROR([1]!s_est_mediannetprofit($A47,2026,$B$1)/[1]!s_est_mediannetprofit($A47,2026,$B$1-7)-1,"")</f>
        <v>0</v>
      </c>
      <c r="AP47">
        <f>IFERROR([1]!s_est_mediannetprofit($A47,2026,$B$1)/[1]!s_est_mediannetprofit($A47,2026,$B$1-30)-1,"")</f>
        <v>7.2807850585627776E-3</v>
      </c>
    </row>
    <row r="48" spans="1:42">
      <c r="A48" t="s">
        <v>87</v>
      </c>
      <c r="B48">
        <f>IFERROR([1]!s_stm07_is($A48,"W30028333","2011/12/31",1)/[1]!S_SHARE_TOTAL($A48,$B$1),"")</f>
        <v>3.0093413615677714E-4</v>
      </c>
      <c r="C48">
        <f>IFERROR([1]!s_stm07_is($A48,"W30028333","2012/12/31",1)/[1]!S_SHARE_TOTAL($A48,$B$1),"")</f>
        <v>0.14918805224437379</v>
      </c>
      <c r="D48">
        <f>IFERROR([1]!s_stm07_is($A48,"W30028333","2013/12/31",1)/[1]!S_SHARE_TOTAL($A48,$B$1),"")</f>
        <v>0.16827934516881599</v>
      </c>
      <c r="E48">
        <f>IFERROR([1]!s_stm07_is($A48,"W30028333","2014/12/31",1)/[1]!S_SHARE_TOTAL($A48,$B$1),"")</f>
        <v>0.20048918824901185</v>
      </c>
      <c r="F48">
        <f>IFERROR([1]!s_stm07_is($A48,"W30028333","2015/12/31",1)/[1]!S_SHARE_TOTAL($A48,$B$1),"")</f>
        <v>0.24284697431821553</v>
      </c>
      <c r="G48">
        <f>IFERROR([1]!s_stm07_is($A48,"W30028333","2016/12/31",1)/[1]!S_SHARE_TOTAL($A48,$B$1),"")</f>
        <v>0.27679406132531781</v>
      </c>
      <c r="H48">
        <f>IFERROR([1]!s_stm07_is($A48,"W30028333","2017/12/31",1)/[1]!S_SHARE_TOTAL($A48,$B$1),"")</f>
        <v>0.37106509029263807</v>
      </c>
      <c r="I48">
        <f>IFERROR([1]!s_stm07_is($A48,"W30028333","2018/12/31",1)/[1]!S_SHARE_TOTAL($A48,$B$1),"")</f>
        <v>0.42746809872787855</v>
      </c>
      <c r="J48">
        <f>IFERROR([1]!s_stm07_is($A48,"W30028333","2019/12/31",1)/[1]!S_SHARE_TOTAL($A48,$B$1),"")</f>
        <v>0.39923189309229612</v>
      </c>
      <c r="K48">
        <f>IFERROR([1]!s_stm07_is($A48,"W30028333","2020/12/31",1)/[1]!S_SHARE_TOTAL($A48,$B$1),"")</f>
        <v>0.86228547346816831</v>
      </c>
      <c r="L48">
        <f>IFERROR([1]!s_stm07_is($A48,"W30028333","2021/12/31",1)/[1]!S_SHARE_TOTAL($A48,$B$1),"")</f>
        <v>1.3752005460191712</v>
      </c>
      <c r="M48">
        <f>IFERROR([1]!s_stm07_is($A48,"W30028333","2022/12/31",1)/[1]!S_SHARE_TOTAL($A48,$B$1),"")</f>
        <v>1.6133547417412089</v>
      </c>
      <c r="N48">
        <f>IFERROR([1]!s_stm07_is($A48,"W30028333","2023/12/31",1)/[1]!S_SHARE_TOTAL($A48,$B$1),"")</f>
        <v>1.4742448895791247</v>
      </c>
      <c r="O48">
        <f>IFERROR([1]!s_stm07_is($A48,"W30028333","2024/12/31",1)/[1]!S_SHARE_TOTAL($A48,$B$1),"")</f>
        <v>1.4959266230651129</v>
      </c>
      <c r="P48">
        <f>IFERROR([1]!s_stm07_is($A48,"W30028333","2025/12/31",1)/[1]!S_SHARE_TOTAL($A48,$B$1),"")</f>
        <v>1.4346397672253355</v>
      </c>
      <c r="Q48">
        <f>IFERROR([1]!s_west_netprofit($A48,2026,$B$1,180)/[1]!S_SHARE_TOTAL($A48,$B$1),"")</f>
        <v>1.3846340664049039</v>
      </c>
      <c r="R48">
        <f>IFERROR([1]!s_west_netprofit($A48,2027,$B$1,180)/[1]!S_SHARE_TOTAL($A48,$B$1),"")</f>
        <v>1.4451237333966049</v>
      </c>
      <c r="S48">
        <f>IFERROR([1]!s_fa_dupont_roe($A48,"2011/12/31")/100,"")</f>
        <v>4.6502999999999996E-2</v>
      </c>
      <c r="T48">
        <f>IFERROR([1]!s_fa_dupont_roe($A48,"2012/12/31")/100,"")</f>
        <v>0.22803499999999999</v>
      </c>
      <c r="U48">
        <f>IFERROR([1]!s_fa_dupont_roe($A48,"2013/12/31")/100,"")</f>
        <v>0.12084500000000001</v>
      </c>
      <c r="V48">
        <f>IFERROR([1]!s_fa_dupont_roe($A48,"2014/12/31")/100,"")</f>
        <v>0.12562200000000001</v>
      </c>
      <c r="W48">
        <f>IFERROR([1]!s_fa_dupont_roe($A48,"2015/12/31")/100,"")</f>
        <v>0.13253000000000001</v>
      </c>
      <c r="X48">
        <f>IFERROR([1]!s_fa_dupont_roe($A48,"2016/12/31")/100,"")</f>
        <v>0.13214700000000001</v>
      </c>
      <c r="Y48">
        <f>IFERROR([1]!s_fa_dupont_roe($A48,"2017/12/31")/100,"")</f>
        <v>0.154</v>
      </c>
      <c r="Z48">
        <f>IFERROR([1]!s_fa_dupont_roe($A48,"2018/12/31")/100,"")</f>
        <v>0.14722399999999999</v>
      </c>
      <c r="AA48">
        <f>IFERROR([1]!s_fa_dupont_roe($A48,"2019/12/31")/100,"")</f>
        <v>0.11791499999999999</v>
      </c>
      <c r="AB48">
        <f>IFERROR([1]!s_fa_dupont_roe($A48,"2020/12/31")/100,"")</f>
        <v>0.189112</v>
      </c>
      <c r="AC48">
        <f>IFERROR([1]!s_fa_dupont_roe($A48,"2021/12/31")/100,"")</f>
        <v>0.19259000000000001</v>
      </c>
      <c r="AD48">
        <f>IFERROR([1]!s_fa_dupont_roe($A48,"2022/12/31")/100,"")</f>
        <v>0.171347</v>
      </c>
      <c r="AE48">
        <f>IFERROR([1]!s_fa_dupont_roe($A48,"2023/12/31")/100,"")</f>
        <v>0.119198</v>
      </c>
      <c r="AF48">
        <f>IFERROR([1]!s_fa_dupont_roe($A48,"2024/12/31")/100,"")</f>
        <v>9.885300000000001E-2</v>
      </c>
      <c r="AG48">
        <f>IFERROR([1]!s_fa_dupont_roe($A48,"2025/12/31")/100,"")</f>
        <v>8.8033E-2</v>
      </c>
      <c r="AH48">
        <f>IFERROR([1]!s_stm07_is($A48,"W30028333","2025/12/31",1),"")</f>
        <v>2227194256.2399998</v>
      </c>
      <c r="AI48">
        <f>IFERROR([1]!s_stm07_bs($A48,"W38058048","2025/12/31",1),"")</f>
        <v>42837777124.400002</v>
      </c>
      <c r="AJ48">
        <f>IFERROR([1]!s_fa_netdebt($A48,"2025/12/31"),"")</f>
        <v>26190183762.869999</v>
      </c>
      <c r="AK48">
        <f>IFERROR([1]!s_val_ev1($A48,"2025/12/31"),"")</f>
        <v>44914988911.309998</v>
      </c>
      <c r="AL48">
        <f>IFERROR([1]!s_fa_ebitda($A48,"2025/12/31"),"")</f>
        <v>5378829716.5200005</v>
      </c>
      <c r="AM48">
        <f>IFERROR([1]!s_west_netprofit($A48,2026,$B$1,180)/[1]!s_west_netprofit($A48,2026,$B$1-7,180)-1,"")</f>
        <v>0</v>
      </c>
      <c r="AN48">
        <f>IFERROR([1]!s_west_netprofit($A48,2026,$B$1,180)/[1]!s_west_netprofit($A48,2026,$B$1-30,180)-1,"")</f>
        <v>-5.8314306103888547E-2</v>
      </c>
      <c r="AO48">
        <f>IFERROR([1]!s_est_mediannetprofit($A48,2026,$B$1)/[1]!s_est_mediannetprofit($A48,2026,$B$1-7)-1,"")</f>
        <v>0</v>
      </c>
      <c r="AP48">
        <f>IFERROR([1]!s_est_mediannetprofit($A48,2026,$B$1)/[1]!s_est_mediannetprofit($A48,2026,$B$1-30)-1,"")</f>
        <v>-1.1461574728901414E-2</v>
      </c>
    </row>
    <row r="49" spans="1:42">
      <c r="A49" t="s">
        <v>88</v>
      </c>
      <c r="B49">
        <f>IFERROR([1]!s_stm07_is($A49,"W30028333","2011/12/31",1)/[1]!S_SHARE_TOTAL($A49,$B$1),"")</f>
        <v>1.8382088914451065E-2</v>
      </c>
      <c r="C49">
        <f>IFERROR([1]!s_stm07_is($A49,"W30028333","2012/12/31",1)/[1]!S_SHARE_TOTAL($A49,$B$1),"")</f>
        <v>2.4605061706701518E-2</v>
      </c>
      <c r="D49">
        <f>IFERROR([1]!s_stm07_is($A49,"W30028333","2013/12/31",1)/[1]!S_SHARE_TOTAL($A49,$B$1),"")</f>
        <v>1.3253200978388748E-2</v>
      </c>
      <c r="E49">
        <f>IFERROR([1]!s_stm07_is($A49,"W30028333","2014/12/31",1)/[1]!S_SHARE_TOTAL($A49,$B$1),"")</f>
        <v>2.5506486268027515E-2</v>
      </c>
      <c r="F49">
        <f>IFERROR([1]!s_stm07_is($A49,"W30028333","2015/12/31",1)/[1]!S_SHARE_TOTAL($A49,$B$1),"")</f>
        <v>2.3552035414213381E-2</v>
      </c>
      <c r="G49">
        <f>IFERROR([1]!s_stm07_is($A49,"W30028333","2016/12/31",1)/[1]!S_SHARE_TOTAL($A49,$B$1),"")</f>
        <v>2.8614873172359986E-2</v>
      </c>
      <c r="H49">
        <f>IFERROR([1]!s_stm07_is($A49,"W30028333","2017/12/31",1)/[1]!S_SHARE_TOTAL($A49,$B$1),"")</f>
        <v>1.7028143013970355E-2</v>
      </c>
      <c r="I49">
        <f>IFERROR([1]!s_stm07_is($A49,"W30028333","2018/12/31",1)/[1]!S_SHARE_TOTAL($A49,$B$1),"")</f>
        <v>-0.19173795787977341</v>
      </c>
      <c r="J49">
        <f>IFERROR([1]!s_stm07_is($A49,"W30028333","2019/12/31",1)/[1]!S_SHARE_TOTAL($A49,$B$1),"")</f>
        <v>1.7796965826806718E-2</v>
      </c>
      <c r="K49">
        <f>IFERROR([1]!s_stm07_is($A49,"W30028333","2020/12/31",1)/[1]!S_SHARE_TOTAL($A49,$B$1),"")</f>
        <v>-0.24774550712597027</v>
      </c>
      <c r="L49">
        <f>IFERROR([1]!s_stm07_is($A49,"W30028333","2021/12/31",1)/[1]!S_SHARE_TOTAL($A49,$B$1),"")</f>
        <v>-0.17954698959391546</v>
      </c>
      <c r="M49">
        <f>IFERROR([1]!s_stm07_is($A49,"W30028333","2022/12/31",1)/[1]!S_SHARE_TOTAL($A49,$B$1),"")</f>
        <v>-8.6261463131644775E-2</v>
      </c>
      <c r="N49">
        <f>IFERROR([1]!s_stm07_is($A49,"W30028333","2023/12/31",1)/[1]!S_SHARE_TOTAL($A49,$B$1),"")</f>
        <v>-8.148254603538034E-2</v>
      </c>
      <c r="O49">
        <f>IFERROR([1]!s_stm07_is($A49,"W30028333","2024/12/31",1)/[1]!S_SHARE_TOTAL($A49,$B$1),"")</f>
        <v>-1.0595263843255327E-2</v>
      </c>
      <c r="P49">
        <f>IFERROR([1]!s_stm07_is($A49,"W30028333","2025/12/31",1)/[1]!S_SHARE_TOTAL($A49,$B$1),"")</f>
        <v>-0.41255301525549787</v>
      </c>
      <c r="Q49">
        <f>IFERROR([1]!s_west_netprofit($A49,2026,$B$1,180)/[1]!S_SHARE_TOTAL($A49,$B$1),"")</f>
        <v>0</v>
      </c>
      <c r="R49">
        <f>IFERROR([1]!s_west_netprofit($A49,2027,$B$1,180)/[1]!S_SHARE_TOTAL($A49,$B$1),"")</f>
        <v>0</v>
      </c>
      <c r="S49">
        <f>IFERROR([1]!s_fa_dupont_roe($A49,"2011/12/31")/100,"")</f>
        <v>1.4325000000000001E-2</v>
      </c>
      <c r="T49">
        <f>IFERROR([1]!s_fa_dupont_roe($A49,"2012/12/31")/100,"")</f>
        <v>1.9216E-2</v>
      </c>
      <c r="U49">
        <f>IFERROR([1]!s_fa_dupont_roe($A49,"2013/12/31")/100,"")</f>
        <v>1.0255E-2</v>
      </c>
      <c r="V49">
        <f>IFERROR([1]!s_fa_dupont_roe($A49,"2014/12/31")/100,"")</f>
        <v>1.9463999999999999E-2</v>
      </c>
      <c r="W49">
        <f>IFERROR([1]!s_fa_dupont_roe($A49,"2015/12/31")/100,"")</f>
        <v>1.7168000000000003E-2</v>
      </c>
      <c r="X49">
        <f>IFERROR([1]!s_fa_dupont_roe($A49,"2016/12/31")/100,"")</f>
        <v>2.0026000000000002E-2</v>
      </c>
      <c r="Y49">
        <f>IFERROR([1]!s_fa_dupont_roe($A49,"2017/12/31")/100,"")</f>
        <v>1.1797E-2</v>
      </c>
      <c r="Z49">
        <f>IFERROR([1]!s_fa_dupont_roe($A49,"2018/12/31")/100,"")</f>
        <v>-0.143424</v>
      </c>
      <c r="AA49">
        <f>IFERROR([1]!s_fa_dupont_roe($A49,"2019/12/31")/100,"")</f>
        <v>1.4306000000000001E-2</v>
      </c>
      <c r="AB49">
        <f>IFERROR([1]!s_fa_dupont_roe($A49,"2020/12/31")/100,"")</f>
        <v>-0.222131</v>
      </c>
      <c r="AC49">
        <f>IFERROR([1]!s_fa_dupont_roe($A49,"2021/12/31")/100,"")</f>
        <v>-0.20131199999999999</v>
      </c>
      <c r="AD49">
        <f>IFERROR([1]!s_fa_dupont_roe($A49,"2022/12/31")/100,"")</f>
        <v>-0.11285600000000001</v>
      </c>
      <c r="AE49">
        <f>IFERROR([1]!s_fa_dupont_roe($A49,"2023/12/31")/100,"")</f>
        <v>-7.4865000000000001E-2</v>
      </c>
      <c r="AF49">
        <f>IFERROR([1]!s_fa_dupont_roe($A49,"2024/12/31")/100,"")</f>
        <v>-7.3429999999999997E-3</v>
      </c>
      <c r="AG49">
        <f>IFERROR([1]!s_fa_dupont_roe($A49,"2025/12/31")/100,"")</f>
        <v>-0.33478200000000002</v>
      </c>
      <c r="AH49">
        <f>IFERROR([1]!s_stm07_is($A49,"W30028333","2025/12/31",1),"")</f>
        <v>-403993560.01999998</v>
      </c>
      <c r="AI49">
        <f>IFERROR([1]!s_stm07_bs($A49,"W38058048","2025/12/31",1),"")</f>
        <v>1007868318.14</v>
      </c>
      <c r="AJ49">
        <f>IFERROR([1]!s_fa_netdebt($A49,"2025/12/31"),"")</f>
        <v>-148949496.72999999</v>
      </c>
      <c r="AK49">
        <f>IFERROR([1]!s_val_ev1($A49,"2025/12/31"),"")</f>
        <v>9105288472.2700005</v>
      </c>
      <c r="AL49">
        <f>IFERROR([1]!s_fa_ebitda($A49,"2025/12/31"),"")</f>
        <v>-349501652.38</v>
      </c>
      <c r="AM49" t="str">
        <f>IFERROR([1]!s_west_netprofit($A49,2026,$B$1,180)/[1]!s_west_netprofit($A49,2026,$B$1-7,180)-1,"")</f>
        <v/>
      </c>
      <c r="AN49" t="str">
        <f>IFERROR([1]!s_west_netprofit($A49,2026,$B$1,180)/[1]!s_west_netprofit($A49,2026,$B$1-30,180)-1,"")</f>
        <v/>
      </c>
      <c r="AO49" t="str">
        <f>IFERROR([1]!s_est_mediannetprofit($A49,2026,$B$1)/[1]!s_est_mediannetprofit($A49,2026,$B$1-7)-1,"")</f>
        <v/>
      </c>
      <c r="AP49" t="str">
        <f>IFERROR([1]!s_est_mediannetprofit($A49,2026,$B$1)/[1]!s_est_mediannetprofit($A49,2026,$B$1-30)-1,"")</f>
        <v/>
      </c>
    </row>
    <row r="50" spans="1:42">
      <c r="A50" t="s">
        <v>89</v>
      </c>
      <c r="B50">
        <f>IFERROR([1]!s_stm07_is($A50,"W30028333","2011/12/31",1)/[1]!S_SHARE_TOTAL($A50,$B$1),"")</f>
        <v>0.40473812204406667</v>
      </c>
      <c r="C50">
        <f>IFERROR([1]!s_stm07_is($A50,"W30028333","2012/12/31",1)/[1]!S_SHARE_TOTAL($A50,$B$1),"")</f>
        <v>0.4974298373923145</v>
      </c>
      <c r="D50">
        <f>IFERROR([1]!s_stm07_is($A50,"W30028333","2013/12/31",1)/[1]!S_SHARE_TOTAL($A50,$B$1),"")</f>
        <v>0.54904653067612175</v>
      </c>
      <c r="E50">
        <f>IFERROR([1]!s_stm07_is($A50,"W30028333","2014/12/31",1)/[1]!S_SHARE_TOTAL($A50,$B$1),"")</f>
        <v>0.5811175409687056</v>
      </c>
      <c r="F50">
        <f>IFERROR([1]!s_stm07_is($A50,"W30028333","2015/12/31",1)/[1]!S_SHARE_TOTAL($A50,$B$1),"")</f>
        <v>0.70124564075629026</v>
      </c>
      <c r="G50">
        <f>IFERROR([1]!s_stm07_is($A50,"W30028333","2016/12/31",1)/[1]!S_SHARE_TOTAL($A50,$B$1),"")</f>
        <v>0.88337343438349136</v>
      </c>
      <c r="H50">
        <f>IFERROR([1]!s_stm07_is($A50,"W30028333","2017/12/31",1)/[1]!S_SHARE_TOTAL($A50,$B$1),"")</f>
        <v>4.9877788007751089</v>
      </c>
      <c r="I50">
        <f>IFERROR([1]!s_stm07_is($A50,"W30028333","2018/12/31",1)/[1]!S_SHARE_TOTAL($A50,$B$1),"")</f>
        <v>1.2187928438073174</v>
      </c>
      <c r="J50">
        <f>IFERROR([1]!s_stm07_is($A50,"W30028333","2019/12/31",1)/[1]!S_SHARE_TOTAL($A50,$B$1),"")</f>
        <v>1.4673554662956991</v>
      </c>
      <c r="K50">
        <f>IFERROR([1]!s_stm07_is($A50,"W30028333","2020/12/31",1)/[1]!S_SHARE_TOTAL($A50,$B$1),"")</f>
        <v>1.9314072983875021</v>
      </c>
      <c r="L50">
        <f>IFERROR([1]!s_stm07_is($A50,"W30028333","2021/12/31",1)/[1]!S_SHARE_TOTAL($A50,$B$1),"")</f>
        <v>1.9998523595773505</v>
      </c>
      <c r="M50">
        <f>IFERROR([1]!s_stm07_is($A50,"W30028333","2022/12/31",1)/[1]!S_SHARE_TOTAL($A50,$B$1),"")</f>
        <v>2.1504406395091498</v>
      </c>
      <c r="N50">
        <f>IFERROR([1]!s_stm07_is($A50,"W30028333","2023/12/31",1)/[1]!S_SHARE_TOTAL($A50,$B$1),"")</f>
        <v>2.2002872564704177</v>
      </c>
      <c r="O50">
        <f>IFERROR([1]!s_stm07_is($A50,"W30028333","2024/12/31",1)/[1]!S_SHARE_TOTAL($A50,$B$1),"")</f>
        <v>2.3212964950476787</v>
      </c>
      <c r="P50">
        <f>IFERROR([1]!s_stm07_is($A50,"W30028333","2025/12/31",1)/[1]!S_SHARE_TOTAL($A50,$B$1),"")</f>
        <v>2.278672133609787</v>
      </c>
      <c r="Q50">
        <f>IFERROR([1]!s_west_netprofit($A50,2026,$B$1,180)/[1]!S_SHARE_TOTAL($A50,$B$1),"")</f>
        <v>2.3669901186100457</v>
      </c>
      <c r="R50">
        <f>IFERROR([1]!s_west_netprofit($A50,2027,$B$1,180)/[1]!S_SHARE_TOTAL($A50,$B$1),"")</f>
        <v>2.6525225011388045</v>
      </c>
      <c r="S50">
        <f>IFERROR([1]!s_fa_dupont_roe($A50,"2011/12/31")/100,"")</f>
        <v>0.134078</v>
      </c>
      <c r="T50">
        <f>IFERROR([1]!s_fa_dupont_roe($A50,"2012/12/31")/100,"")</f>
        <v>0.15096799999999999</v>
      </c>
      <c r="U50">
        <f>IFERROR([1]!s_fa_dupont_roe($A50,"2013/12/31")/100,"")</f>
        <v>0.15348000000000001</v>
      </c>
      <c r="V50">
        <f>IFERROR([1]!s_fa_dupont_roe($A50,"2014/12/31")/100,"")</f>
        <v>0.146561</v>
      </c>
      <c r="W50">
        <f>IFERROR([1]!s_fa_dupont_roe($A50,"2015/12/31")/100,"")</f>
        <v>0.154832</v>
      </c>
      <c r="X50">
        <f>IFERROR([1]!s_fa_dupont_roe($A50,"2016/12/31")/100,"")</f>
        <v>0.14455099999999999</v>
      </c>
      <c r="Y50">
        <f>IFERROR([1]!s_fa_dupont_roe($A50,"2017/12/31")/100,"")</f>
        <v>0.51261699999999999</v>
      </c>
      <c r="Z50">
        <f>IFERROR([1]!s_fa_dupont_roe($A50,"2018/12/31")/100,"")</f>
        <v>0.101021</v>
      </c>
      <c r="AA50">
        <f>IFERROR([1]!s_fa_dupont_roe($A50,"2019/12/31")/100,"")</f>
        <v>0.11942700000000001</v>
      </c>
      <c r="AB50">
        <f>IFERROR([1]!s_fa_dupont_roe($A50,"2020/12/31")/100,"")</f>
        <v>0.147367</v>
      </c>
      <c r="AC50">
        <f>IFERROR([1]!s_fa_dupont_roe($A50,"2021/12/31")/100,"")</f>
        <v>0.141427</v>
      </c>
      <c r="AD50">
        <f>IFERROR([1]!s_fa_dupont_roe($A50,"2022/12/31")/100,"")</f>
        <v>0.142069</v>
      </c>
      <c r="AE50">
        <f>IFERROR([1]!s_fa_dupont_roe($A50,"2023/12/31")/100,"")</f>
        <v>0.139954</v>
      </c>
      <c r="AF50">
        <f>IFERROR([1]!s_fa_dupont_roe($A50,"2024/12/31")/100,"")</f>
        <v>0.14772299999999999</v>
      </c>
      <c r="AG50">
        <f>IFERROR([1]!s_fa_dupont_roe($A50,"2025/12/31")/100,"")</f>
        <v>0.145816</v>
      </c>
      <c r="AH50">
        <f>IFERROR([1]!s_stm07_is($A50,"W30028333","2025/12/31",1),"")</f>
        <v>2023249327.79</v>
      </c>
      <c r="AI50">
        <f>IFERROR([1]!s_stm07_bs($A50,"W38058048","2025/12/31",1),"")</f>
        <v>15547100161.959999</v>
      </c>
      <c r="AJ50">
        <f>IFERROR([1]!s_fa_netdebt($A50,"2025/12/31"),"")</f>
        <v>-6245061380.96</v>
      </c>
      <c r="AK50">
        <f>IFERROR([1]!s_val_ev1($A50,"2025/12/31"),"")</f>
        <v>31049229789.801399</v>
      </c>
      <c r="AL50">
        <f>IFERROR([1]!s_fa_ebitda($A50,"2025/12/31"),"")</f>
        <v>3248157550.5700002</v>
      </c>
      <c r="AM50">
        <f>IFERROR([1]!s_west_netprofit($A50,2026,$B$1,180)/[1]!s_west_netprofit($A50,2026,$B$1-7,180)-1,"")</f>
        <v>0</v>
      </c>
      <c r="AN50">
        <f>IFERROR([1]!s_west_netprofit($A50,2026,$B$1,180)/[1]!s_west_netprofit($A50,2026,$B$1-30,180)-1,"")</f>
        <v>-2.8209727208328927E-2</v>
      </c>
      <c r="AO50">
        <f>IFERROR([1]!s_est_mediannetprofit($A50,2026,$B$1)/[1]!s_est_mediannetprofit($A50,2026,$B$1-7)-1,"")</f>
        <v>0</v>
      </c>
      <c r="AP50">
        <f>IFERROR([1]!s_est_mediannetprofit($A50,2026,$B$1)/[1]!s_est_mediannetprofit($A50,2026,$B$1-30)-1,"")</f>
        <v>-1.1169201520912497E-2</v>
      </c>
    </row>
    <row r="51" spans="1:42">
      <c r="A51" t="s">
        <v>90</v>
      </c>
      <c r="B51">
        <f>IFERROR([1]!s_stm07_is($A51,"W30028333","2011/12/31",1)/[1]!S_SHARE_TOTAL($A51,$B$1),"")</f>
        <v>-7.9460043797268762E-3</v>
      </c>
      <c r="C51">
        <f>IFERROR([1]!s_stm07_is($A51,"W30028333","2012/12/31",1)/[1]!S_SHARE_TOTAL($A51,$B$1),"")</f>
        <v>4.0928809936755699E-3</v>
      </c>
      <c r="D51">
        <f>IFERROR([1]!s_stm07_is($A51,"W30028333","2013/12/31",1)/[1]!S_SHARE_TOTAL($A51,$B$1),"")</f>
        <v>0.27352474036895047</v>
      </c>
      <c r="E51">
        <f>IFERROR([1]!s_stm07_is($A51,"W30028333","2014/12/31",1)/[1]!S_SHARE_TOTAL($A51,$B$1),"")</f>
        <v>0.28429678401945058</v>
      </c>
      <c r="F51">
        <f>IFERROR([1]!s_stm07_is($A51,"W30028333","2015/12/31",1)/[1]!S_SHARE_TOTAL($A51,$B$1),"")</f>
        <v>0.16181545677610659</v>
      </c>
      <c r="G51">
        <f>IFERROR([1]!s_stm07_is($A51,"W30028333","2016/12/31",1)/[1]!S_SHARE_TOTAL($A51,$B$1),"")</f>
        <v>0.11192419661546517</v>
      </c>
      <c r="H51">
        <f>IFERROR([1]!s_stm07_is($A51,"W30028333","2017/12/31",1)/[1]!S_SHARE_TOTAL($A51,$B$1),"")</f>
        <v>9.0487505217929795E-2</v>
      </c>
      <c r="I51">
        <f>IFERROR([1]!s_stm07_is($A51,"W30028333","2018/12/31",1)/[1]!S_SHARE_TOTAL($A51,$B$1),"")</f>
        <v>0.24931107719500531</v>
      </c>
      <c r="J51">
        <f>IFERROR([1]!s_stm07_is($A51,"W30028333","2019/12/31",1)/[1]!S_SHARE_TOTAL($A51,$B$1),"")</f>
        <v>0.18327211213952013</v>
      </c>
      <c r="K51">
        <f>IFERROR([1]!s_stm07_is($A51,"W30028333","2020/12/31",1)/[1]!S_SHARE_TOTAL($A51,$B$1),"")</f>
        <v>0.19716205022474229</v>
      </c>
      <c r="L51">
        <f>IFERROR([1]!s_stm07_is($A51,"W30028333","2021/12/31",1)/[1]!S_SHARE_TOTAL($A51,$B$1),"")</f>
        <v>0.34852050049826899</v>
      </c>
      <c r="M51">
        <f>IFERROR([1]!s_stm07_is($A51,"W30028333","2022/12/31",1)/[1]!S_SHARE_TOTAL($A51,$B$1),"")</f>
        <v>0.58817735386234438</v>
      </c>
      <c r="N51">
        <f>IFERROR([1]!s_stm07_is($A51,"W30028333","2023/12/31",1)/[1]!S_SHARE_TOTAL($A51,$B$1),"")</f>
        <v>0.59482599913315559</v>
      </c>
      <c r="O51">
        <f>IFERROR([1]!s_stm07_is($A51,"W30028333","2024/12/31",1)/[1]!S_SHARE_TOTAL($A51,$B$1),"")</f>
        <v>-0.23505356697343827</v>
      </c>
      <c r="P51">
        <f>IFERROR([1]!s_stm07_is($A51,"W30028333","2025/12/31",1)/[1]!S_SHARE_TOTAL($A51,$B$1),"")</f>
        <v>2.9942030247161192E-2</v>
      </c>
      <c r="Q51">
        <f>IFERROR([1]!s_west_netprofit($A51,2026,$B$1,180)/[1]!S_SHARE_TOTAL($A51,$B$1),"")</f>
        <v>0.36964083651287671</v>
      </c>
      <c r="R51">
        <f>IFERROR([1]!s_west_netprofit($A51,2027,$B$1,180)/[1]!S_SHARE_TOTAL($A51,$B$1),"")</f>
        <v>0.51889603409272322</v>
      </c>
      <c r="S51">
        <f>IFERROR([1]!s_fa_dupont_roe($A51,"2011/12/31")/100,"")</f>
        <v>-3.2071999999999996E-2</v>
      </c>
      <c r="T51">
        <f>IFERROR([1]!s_fa_dupont_roe($A51,"2012/12/31")/100,"")</f>
        <v>1.6649000000000001E-2</v>
      </c>
      <c r="U51">
        <f>IFERROR([1]!s_fa_dupont_roe($A51,"2013/12/31")/100,"")</f>
        <v>0.19359599999999999</v>
      </c>
      <c r="V51">
        <f>IFERROR([1]!s_fa_dupont_roe($A51,"2014/12/31")/100,"")</f>
        <v>0.10457900000000001</v>
      </c>
      <c r="W51">
        <f>IFERROR([1]!s_fa_dupont_roe($A51,"2015/12/31")/100,"")</f>
        <v>5.5347E-2</v>
      </c>
      <c r="X51">
        <f>IFERROR([1]!s_fa_dupont_roe($A51,"2016/12/31")/100,"")</f>
        <v>2.7056E-2</v>
      </c>
      <c r="Y51">
        <f>IFERROR([1]!s_fa_dupont_roe($A51,"2017/12/31")/100,"")</f>
        <v>1.6926E-2</v>
      </c>
      <c r="Z51">
        <f>IFERROR([1]!s_fa_dupont_roe($A51,"2018/12/31")/100,"")</f>
        <v>4.5110999999999998E-2</v>
      </c>
      <c r="AA51">
        <f>IFERROR([1]!s_fa_dupont_roe($A51,"2019/12/31")/100,"")</f>
        <v>3.1800000000000002E-2</v>
      </c>
      <c r="AB51">
        <f>IFERROR([1]!s_fa_dupont_roe($A51,"2020/12/31")/100,"")</f>
        <v>3.2869999999999996E-2</v>
      </c>
      <c r="AC51">
        <f>IFERROR([1]!s_fa_dupont_roe($A51,"2021/12/31")/100,"")</f>
        <v>5.5377000000000003E-2</v>
      </c>
      <c r="AD51">
        <f>IFERROR([1]!s_fa_dupont_roe($A51,"2022/12/31")/100,"")</f>
        <v>8.7308999999999998E-2</v>
      </c>
      <c r="AE51">
        <f>IFERROR([1]!s_fa_dupont_roe($A51,"2023/12/31")/100,"")</f>
        <v>8.1685999999999995E-2</v>
      </c>
      <c r="AF51">
        <f>IFERROR([1]!s_fa_dupont_roe($A51,"2024/12/31")/100,"")</f>
        <v>-3.1510999999999997E-2</v>
      </c>
      <c r="AG51">
        <f>IFERROR([1]!s_fa_dupont_roe($A51,"2025/12/31")/100,"")</f>
        <v>4.0509999999999999E-3</v>
      </c>
      <c r="AH51">
        <f>IFERROR([1]!s_stm07_is($A51,"W30028333","2025/12/31",1),"")</f>
        <v>41696043.159999996</v>
      </c>
      <c r="AI51">
        <f>IFERROR([1]!s_stm07_bs($A51,"W38058048","2025/12/31",1),"")</f>
        <v>10458335531.73</v>
      </c>
      <c r="AJ51">
        <f>IFERROR([1]!s_fa_netdebt($A51,"2025/12/31"),"")</f>
        <v>-5594975722.0799999</v>
      </c>
      <c r="AK51">
        <f>IFERROR([1]!s_val_ev1($A51,"2025/12/31"),"")</f>
        <v>25941432814.900002</v>
      </c>
      <c r="AL51">
        <f>IFERROR([1]!s_fa_ebitda($A51,"2025/12/31"),"")</f>
        <v>557165499.19000006</v>
      </c>
      <c r="AM51">
        <f>IFERROR([1]!s_west_netprofit($A51,2026,$B$1,180)/[1]!s_west_netprofit($A51,2026,$B$1-7,180)-1,"")</f>
        <v>0</v>
      </c>
      <c r="AN51">
        <f>IFERROR([1]!s_west_netprofit($A51,2026,$B$1,180)/[1]!s_west_netprofit($A51,2026,$B$1-30,180)-1,"")</f>
        <v>1.129011198428298E-2</v>
      </c>
      <c r="AO51">
        <f>IFERROR([1]!s_est_mediannetprofit($A51,2026,$B$1)/[1]!s_est_mediannetprofit($A51,2026,$B$1-7)-1,"")</f>
        <v>0</v>
      </c>
      <c r="AP51">
        <f>IFERROR([1]!s_est_mediannetprofit($A51,2026,$B$1)/[1]!s_est_mediannetprofit($A51,2026,$B$1-30)-1,"")</f>
        <v>3.3870333988212264E-2</v>
      </c>
    </row>
    <row r="52" spans="1:42">
      <c r="A52" t="s">
        <v>91</v>
      </c>
      <c r="B52">
        <f>IFERROR([1]!s_stm07_is($A52,"W30028333","2011/12/31",1)/[1]!S_SHARE_TOTAL($A52,$B$1),"")</f>
        <v>0.64872472645669943</v>
      </c>
      <c r="C52">
        <f>IFERROR([1]!s_stm07_is($A52,"W30028333","2012/12/31",1)/[1]!S_SHARE_TOTAL($A52,$B$1),"")</f>
        <v>0.136652208403227</v>
      </c>
      <c r="D52">
        <f>IFERROR([1]!s_stm07_is($A52,"W30028333","2013/12/31",1)/[1]!S_SHARE_TOTAL($A52,$B$1),"")</f>
        <v>0.16454328213766506</v>
      </c>
      <c r="E52">
        <f>IFERROR([1]!s_stm07_is($A52,"W30028333","2014/12/31",1)/[1]!S_SHARE_TOTAL($A52,$B$1),"")</f>
        <v>9.7458838578634743E-2</v>
      </c>
      <c r="F52">
        <f>IFERROR([1]!s_stm07_is($A52,"W30028333","2015/12/31",1)/[1]!S_SHARE_TOTAL($A52,$B$1),"")</f>
        <v>1.0463004889583889E-2</v>
      </c>
      <c r="G52">
        <f>IFERROR([1]!s_stm07_is($A52,"W30028333","2016/12/31",1)/[1]!S_SHARE_TOTAL($A52,$B$1),"")</f>
        <v>2.4183121291322614E-2</v>
      </c>
      <c r="H52">
        <f>IFERROR([1]!s_stm07_is($A52,"W30028333","2017/12/31",1)/[1]!S_SHARE_TOTAL($A52,$B$1),"")</f>
        <v>0.15853507895849051</v>
      </c>
      <c r="I52">
        <f>IFERROR([1]!s_stm07_is($A52,"W30028333","2018/12/31",1)/[1]!S_SHARE_TOTAL($A52,$B$1),"")</f>
        <v>0.38790217597995291</v>
      </c>
      <c r="J52">
        <f>IFERROR([1]!s_stm07_is($A52,"W30028333","2019/12/31",1)/[1]!S_SHARE_TOTAL($A52,$B$1),"")</f>
        <v>0.49939508490754397</v>
      </c>
      <c r="K52">
        <f>IFERROR([1]!s_stm07_is($A52,"W30028333","2020/12/31",1)/[1]!S_SHARE_TOTAL($A52,$B$1),"")</f>
        <v>0.65357804525335683</v>
      </c>
      <c r="L52">
        <f>IFERROR([1]!s_stm07_is($A52,"W30028333","2021/12/31",1)/[1]!S_SHARE_TOTAL($A52,$B$1),"")</f>
        <v>0.48862592372457286</v>
      </c>
      <c r="M52">
        <f>IFERROR([1]!s_stm07_is($A52,"W30028333","2022/12/31",1)/[1]!S_SHARE_TOTAL($A52,$B$1),"")</f>
        <v>0.29422533353212604</v>
      </c>
      <c r="N52">
        <f>IFERROR([1]!s_stm07_is($A52,"W30028333","2023/12/31",1)/[1]!S_SHARE_TOTAL($A52,$B$1),"")</f>
        <v>0.42603211143237918</v>
      </c>
      <c r="O52">
        <f>IFERROR([1]!s_stm07_is($A52,"W30028333","2024/12/31",1)/[1]!S_SHARE_TOTAL($A52,$B$1),"")</f>
        <v>0.65147952394022723</v>
      </c>
      <c r="P52">
        <f>IFERROR([1]!s_stm07_is($A52,"W30028333","2025/12/31",1)/[1]!S_SHARE_TOTAL($A52,$B$1),"")</f>
        <v>0.79001236218022053</v>
      </c>
      <c r="Q52">
        <f>IFERROR([1]!s_west_netprofit($A52,2026,$B$1,180)/[1]!S_SHARE_TOTAL($A52,$B$1),"")</f>
        <v>0.97620190836091403</v>
      </c>
      <c r="R52">
        <f>IFERROR([1]!s_west_netprofit($A52,2027,$B$1,180)/[1]!S_SHARE_TOTAL($A52,$B$1),"")</f>
        <v>1.2180752008861035</v>
      </c>
      <c r="S52">
        <f>IFERROR([1]!s_fa_dupont_roe($A52,"2011/12/31")/100,"")</f>
        <v>0.14882099999999998</v>
      </c>
      <c r="T52">
        <f>IFERROR([1]!s_fa_dupont_roe($A52,"2012/12/31")/100,"")</f>
        <v>2.9912999999999999E-2</v>
      </c>
      <c r="U52">
        <f>IFERROR([1]!s_fa_dupont_roe($A52,"2013/12/31")/100,"")</f>
        <v>3.5983000000000001E-2</v>
      </c>
      <c r="V52">
        <f>IFERROR([1]!s_fa_dupont_roe($A52,"2014/12/31")/100,"")</f>
        <v>2.1541999999999999E-2</v>
      </c>
      <c r="W52">
        <f>IFERROR([1]!s_fa_dupont_roe($A52,"2015/12/31")/100,"")</f>
        <v>2.3680000000000003E-3</v>
      </c>
      <c r="X52">
        <f>IFERROR([1]!s_fa_dupont_roe($A52,"2016/12/31")/100,"")</f>
        <v>5.5500000000000002E-3</v>
      </c>
      <c r="Y52">
        <f>IFERROR([1]!s_fa_dupont_roe($A52,"2017/12/31")/100,"")</f>
        <v>3.5968E-2</v>
      </c>
      <c r="Z52">
        <f>IFERROR([1]!s_fa_dupont_roe($A52,"2018/12/31")/100,"")</f>
        <v>8.4291999999999992E-2</v>
      </c>
      <c r="AA52">
        <f>IFERROR([1]!s_fa_dupont_roe($A52,"2019/12/31")/100,"")</f>
        <v>0.101785</v>
      </c>
      <c r="AB52">
        <f>IFERROR([1]!s_fa_dupont_roe($A52,"2020/12/31")/100,"")</f>
        <v>0.122098</v>
      </c>
      <c r="AC52">
        <f>IFERROR([1]!s_fa_dupont_roe($A52,"2021/12/31")/100,"")</f>
        <v>7.4175000000000005E-2</v>
      </c>
      <c r="AD52">
        <f>IFERROR([1]!s_fa_dupont_roe($A52,"2022/12/31")/100,"")</f>
        <v>3.8508000000000001E-2</v>
      </c>
      <c r="AE52">
        <f>IFERROR([1]!s_fa_dupont_roe($A52,"2023/12/31")/100,"")</f>
        <v>5.3768999999999997E-2</v>
      </c>
      <c r="AF52">
        <f>IFERROR([1]!s_fa_dupont_roe($A52,"2024/12/31")/100,"")</f>
        <v>7.7828999999999995E-2</v>
      </c>
      <c r="AG52">
        <f>IFERROR([1]!s_fa_dupont_roe($A52,"2025/12/31")/100,"")</f>
        <v>8.9034999999999989E-2</v>
      </c>
      <c r="AH52">
        <f>IFERROR([1]!s_stm07_is($A52,"W30028333","2025/12/31",1),"")</f>
        <v>1609225714.3</v>
      </c>
      <c r="AI52">
        <f>IFERROR([1]!s_stm07_bs($A52,"W38058048","2025/12/31",1),"")</f>
        <v>19631123076.459999</v>
      </c>
      <c r="AJ52">
        <f>IFERROR([1]!s_fa_netdebt($A52,"2025/12/31"),"")</f>
        <v>2335142134.9499998</v>
      </c>
      <c r="AK52">
        <f>IFERROR([1]!s_val_ev1($A52,"2025/12/31"),"")</f>
        <v>33173266798.919998</v>
      </c>
      <c r="AL52">
        <f>IFERROR([1]!s_fa_ebitda($A52,"2025/12/31"),"")</f>
        <v>2565571757.5599999</v>
      </c>
      <c r="AM52">
        <f>IFERROR([1]!s_west_netprofit($A52,2026,$B$1,180)/[1]!s_west_netprofit($A52,2026,$B$1-7,180)-1,"")</f>
        <v>0</v>
      </c>
      <c r="AN52">
        <f>IFERROR([1]!s_west_netprofit($A52,2026,$B$1,180)/[1]!s_west_netprofit($A52,2026,$B$1-30,180)-1,"")</f>
        <v>-1.8172525934880945E-2</v>
      </c>
      <c r="AO52">
        <f>IFERROR([1]!s_est_mediannetprofit($A52,2026,$B$1)/[1]!s_est_mediannetprofit($A52,2026,$B$1-7)-1,"")</f>
        <v>0</v>
      </c>
      <c r="AP52">
        <f>IFERROR([1]!s_est_mediannetprofit($A52,2026,$B$1)/[1]!s_est_mediannetprofit($A52,2026,$B$1-30)-1,"")</f>
        <v>-2.2738756947953132E-3</v>
      </c>
    </row>
    <row r="53" spans="1:42">
      <c r="A53" t="s">
        <v>92</v>
      </c>
      <c r="B53">
        <f>IFERROR([1]!s_stm07_is($A53,"W30028333","2011/12/31",1)/[1]!S_SHARE_TOTAL($A53,$B$1),"")</f>
        <v>0.1364040741467514</v>
      </c>
      <c r="C53">
        <f>IFERROR([1]!s_stm07_is($A53,"W30028333","2012/12/31",1)/[1]!S_SHARE_TOTAL($A53,$B$1),"")</f>
        <v>0.13628110040112074</v>
      </c>
      <c r="D53">
        <f>IFERROR([1]!s_stm07_is($A53,"W30028333","2013/12/31",1)/[1]!S_SHARE_TOTAL($A53,$B$1),"")</f>
        <v>0.17551178191594857</v>
      </c>
      <c r="E53">
        <f>IFERROR([1]!s_stm07_is($A53,"W30028333","2014/12/31",1)/[1]!S_SHARE_TOTAL($A53,$B$1),"")</f>
        <v>0.13651807579557393</v>
      </c>
      <c r="F53">
        <f>IFERROR([1]!s_stm07_is($A53,"W30028333","2015/12/31",1)/[1]!S_SHARE_TOTAL($A53,$B$1),"")</f>
        <v>6.9253634114512325E-2</v>
      </c>
      <c r="G53">
        <f>IFERROR([1]!s_stm07_is($A53,"W30028333","2016/12/31",1)/[1]!S_SHARE_TOTAL($A53,$B$1),"")</f>
        <v>0.16797032250775767</v>
      </c>
      <c r="H53">
        <f>IFERROR([1]!s_stm07_is($A53,"W30028333","2017/12/31",1)/[1]!S_SHARE_TOTAL($A53,$B$1),"")</f>
        <v>1.0564637486283812</v>
      </c>
      <c r="I53">
        <f>IFERROR([1]!s_stm07_is($A53,"W30028333","2018/12/31",1)/[1]!S_SHARE_TOTAL($A53,$B$1),"")</f>
        <v>1.2172759049270701</v>
      </c>
      <c r="J53">
        <f>IFERROR([1]!s_stm07_is($A53,"W30028333","2019/12/31",1)/[1]!S_SHARE_TOTAL($A53,$B$1),"")</f>
        <v>1.5284789532155549</v>
      </c>
      <c r="K53">
        <f>IFERROR([1]!s_stm07_is($A53,"W30028333","2020/12/31",1)/[1]!S_SHARE_TOTAL($A53,$B$1),"")</f>
        <v>1.0758313120617531</v>
      </c>
      <c r="L53">
        <f>IFERROR([1]!s_stm07_is($A53,"W30028333","2021/12/31",1)/[1]!S_SHARE_TOTAL($A53,$B$1),"")</f>
        <v>-0.66051475591593323</v>
      </c>
      <c r="M53">
        <f>IFERROR([1]!s_stm07_is($A53,"W30028333","2022/12/31",1)/[1]!S_SHARE_TOTAL($A53,$B$1),"")</f>
        <v>0.30777529145792587</v>
      </c>
      <c r="N53">
        <f>IFERROR([1]!s_stm07_is($A53,"W30028333","2023/12/31",1)/[1]!S_SHARE_TOTAL($A53,$B$1),"")</f>
        <v>0.447325894096328</v>
      </c>
      <c r="O53">
        <f>IFERROR([1]!s_stm07_is($A53,"W30028333","2024/12/31",1)/[1]!S_SHARE_TOTAL($A53,$B$1),"")</f>
        <v>0.49061826266659364</v>
      </c>
      <c r="P53">
        <f>IFERROR([1]!s_stm07_is($A53,"W30028333","2025/12/31",1)/[1]!S_SHARE_TOTAL($A53,$B$1),"")</f>
        <v>0.38950333262141823</v>
      </c>
      <c r="Q53">
        <f>IFERROR([1]!s_west_netprofit($A53,2026,$B$1,180)/[1]!S_SHARE_TOTAL($A53,$B$1),"")</f>
        <v>0.3517668126311333</v>
      </c>
      <c r="R53">
        <f>IFERROR([1]!s_west_netprofit($A53,2027,$B$1,180)/[1]!S_SHARE_TOTAL($A53,$B$1),"")</f>
        <v>0.48936675625063475</v>
      </c>
      <c r="S53">
        <f>IFERROR([1]!s_fa_dupont_roe($A53,"2011/12/31")/100,"")</f>
        <v>0.374054</v>
      </c>
      <c r="T53">
        <f>IFERROR([1]!s_fa_dupont_roe($A53,"2012/12/31")/100,"")</f>
        <v>0.27242300000000003</v>
      </c>
      <c r="U53">
        <f>IFERROR([1]!s_fa_dupont_roe($A53,"2013/12/31")/100,"")</f>
        <v>0.26748699999999997</v>
      </c>
      <c r="V53">
        <f>IFERROR([1]!s_fa_dupont_roe($A53,"2014/12/31")/100,"")</f>
        <v>0.16809000000000002</v>
      </c>
      <c r="W53">
        <f>IFERROR([1]!s_fa_dupont_roe($A53,"2015/12/31")/100,"")</f>
        <v>7.5681999999999999E-2</v>
      </c>
      <c r="X53">
        <f>IFERROR([1]!s_fa_dupont_roe($A53,"2016/12/31")/100,"")</f>
        <v>0.162498</v>
      </c>
      <c r="Y53">
        <f>IFERROR([1]!s_fa_dupont_roe($A53,"2017/12/31")/100,"")</f>
        <v>0.36329</v>
      </c>
      <c r="Z53">
        <f>IFERROR([1]!s_fa_dupont_roe($A53,"2018/12/31")/100,"")</f>
        <v>0.24602099999999999</v>
      </c>
      <c r="AA53">
        <f>IFERROR([1]!s_fa_dupont_roe($A53,"2019/12/31")/100,"")</f>
        <v>0.25867000000000001</v>
      </c>
      <c r="AB53">
        <f>IFERROR([1]!s_fa_dupont_roe($A53,"2020/12/31")/100,"")</f>
        <v>0.152698</v>
      </c>
      <c r="AC53">
        <f>IFERROR([1]!s_fa_dupont_roe($A53,"2021/12/31")/100,"")</f>
        <v>-9.4E-2</v>
      </c>
      <c r="AD53">
        <f>IFERROR([1]!s_fa_dupont_roe($A53,"2022/12/31")/100,"")</f>
        <v>4.2259000000000005E-2</v>
      </c>
      <c r="AE53">
        <f>IFERROR([1]!s_fa_dupont_roe($A53,"2023/12/31")/100,"")</f>
        <v>5.4786000000000001E-2</v>
      </c>
      <c r="AF53">
        <f>IFERROR([1]!s_fa_dupont_roe($A53,"2024/12/31")/100,"")</f>
        <v>5.4885000000000003E-2</v>
      </c>
      <c r="AG53">
        <f>IFERROR([1]!s_fa_dupont_roe($A53,"2025/12/31")/100,"")</f>
        <v>4.0612000000000002E-2</v>
      </c>
      <c r="AH53">
        <f>IFERROR([1]!s_stm07_is($A53,"W30028333","2025/12/31",1),"")</f>
        <v>800708972.59000003</v>
      </c>
      <c r="AI53">
        <f>IFERROR([1]!s_stm07_bs($A53,"W38058048","2025/12/31",1),"")</f>
        <v>26036921462.669998</v>
      </c>
      <c r="AJ53">
        <f>IFERROR([1]!s_fa_netdebt($A53,"2025/12/31"),"")</f>
        <v>57252227940.980003</v>
      </c>
      <c r="AK53">
        <f>IFERROR([1]!s_val_ev1($A53,"2025/12/31"),"")</f>
        <v>81647884553.360001</v>
      </c>
      <c r="AL53">
        <f>IFERROR([1]!s_fa_ebitda($A53,"2025/12/31"),"")</f>
        <v>4116220856.4200001</v>
      </c>
      <c r="AM53">
        <f>IFERROR([1]!s_west_netprofit($A53,2026,$B$1,180)/[1]!s_west_netprofit($A53,2026,$B$1-7,180)-1,"")</f>
        <v>0</v>
      </c>
      <c r="AN53">
        <f>IFERROR([1]!s_west_netprofit($A53,2026,$B$1,180)/[1]!s_west_netprofit($A53,2026,$B$1-30,180)-1,"")</f>
        <v>-2.1618145439492586E-3</v>
      </c>
      <c r="AO53">
        <f>IFERROR([1]!s_est_mediannetprofit($A53,2026,$B$1)/[1]!s_est_mediannetprofit($A53,2026,$B$1-7)-1,"")</f>
        <v>0</v>
      </c>
      <c r="AP53">
        <f>IFERROR([1]!s_est_mediannetprofit($A53,2026,$B$1)/[1]!s_est_mediannetprofit($A53,2026,$B$1-30)-1,"")</f>
        <v>-6.4854422519663446E-3</v>
      </c>
    </row>
    <row r="54" spans="1:42">
      <c r="A54" t="s">
        <v>93</v>
      </c>
      <c r="B54">
        <f>IFERROR([1]!s_stm07_is($A54,"W30028333","2011/12/31",1)/[1]!S_SHARE_TOTAL($A54,$B$1),"")</f>
        <v>0.67866056511189454</v>
      </c>
      <c r="C54">
        <f>IFERROR([1]!s_stm07_is($A54,"W30028333","2012/12/31",1)/[1]!S_SHARE_TOTAL($A54,$B$1),"")</f>
        <v>0.88692989515624576</v>
      </c>
      <c r="D54">
        <f>IFERROR([1]!s_stm07_is($A54,"W30028333","2013/12/31",1)/[1]!S_SHARE_TOTAL($A54,$B$1),"")</f>
        <v>1.3010718171567262</v>
      </c>
      <c r="E54">
        <f>IFERROR([1]!s_stm07_is($A54,"W30028333","2014/12/31",1)/[1]!S_SHARE_TOTAL($A54,$B$1),"")</f>
        <v>1.4045446548318428</v>
      </c>
      <c r="F54">
        <f>IFERROR([1]!s_stm07_is($A54,"W30028333","2015/12/31",1)/[1]!S_SHARE_TOTAL($A54,$B$1),"")</f>
        <v>1.552933630067233</v>
      </c>
      <c r="G54">
        <f>IFERROR([1]!s_stm07_is($A54,"W30028333","2016/12/31",1)/[1]!S_SHARE_TOTAL($A54,$B$1),"")</f>
        <v>1.6364613639105678</v>
      </c>
      <c r="H54">
        <f>IFERROR([1]!s_stm07_is($A54,"W30028333","2017/12/31",1)/[1]!S_SHARE_TOTAL($A54,$B$1),"")</f>
        <v>1.7626225110093841</v>
      </c>
      <c r="I54">
        <f>IFERROR([1]!s_stm07_is($A54,"W30028333","2018/12/31",1)/[1]!S_SHARE_TOTAL($A54,$B$1),"")</f>
        <v>1.8531825480904283</v>
      </c>
      <c r="J54">
        <f>IFERROR([1]!s_stm07_is($A54,"W30028333","2019/12/31",1)/[1]!S_SHARE_TOTAL($A54,$B$1),"")</f>
        <v>2.3447936118179125</v>
      </c>
      <c r="K54">
        <f>IFERROR([1]!s_stm07_is($A54,"W30028333","2020/12/31",1)/[1]!S_SHARE_TOTAL($A54,$B$1),"")</f>
        <v>3.0915136424063698</v>
      </c>
      <c r="L54">
        <f>IFERROR([1]!s_stm07_is($A54,"W30028333","2021/12/31",1)/[1]!S_SHARE_TOTAL($A54,$B$1),"")</f>
        <v>1.5713054525472223</v>
      </c>
      <c r="M54">
        <f>IFERROR([1]!s_stm07_is($A54,"W30028333","2022/12/31",1)/[1]!S_SHARE_TOTAL($A54,$B$1),"")</f>
        <v>1.6819978642179723</v>
      </c>
      <c r="N54">
        <f>IFERROR([1]!s_stm07_is($A54,"W30028333","2023/12/31",1)/[1]!S_SHARE_TOTAL($A54,$B$1),"")</f>
        <v>2.2943831626223914</v>
      </c>
      <c r="O54">
        <f>IFERROR([1]!s_stm07_is($A54,"W30028333","2024/12/31",1)/[1]!S_SHARE_TOTAL($A54,$B$1),"")</f>
        <v>2.6618365993685518</v>
      </c>
      <c r="P54">
        <f>IFERROR([1]!s_stm07_is($A54,"W30028333","2025/12/31",1)/[1]!S_SHARE_TOTAL($A54,$B$1),"")</f>
        <v>2.888300651622187</v>
      </c>
      <c r="Q54">
        <f>IFERROR([1]!s_west_netprofit($A54,2026,$B$1,180)/[1]!S_SHARE_TOTAL($A54,$B$1),"")</f>
        <v>3.1510503686771494</v>
      </c>
      <c r="R54">
        <f>IFERROR([1]!s_west_netprofit($A54,2027,$B$1,180)/[1]!S_SHARE_TOTAL($A54,$B$1),"")</f>
        <v>3.4193430887034064</v>
      </c>
      <c r="S54">
        <f>IFERROR([1]!s_fa_dupont_roe($A54,"2011/12/31")/100,"")</f>
        <v>0.24293600000000001</v>
      </c>
      <c r="T54">
        <f>IFERROR([1]!s_fa_dupont_roe($A54,"2012/12/31")/100,"")</f>
        <v>0.25154100000000001</v>
      </c>
      <c r="U54">
        <f>IFERROR([1]!s_fa_dupont_roe($A54,"2013/12/31")/100,"")</f>
        <v>0.28916799999999998</v>
      </c>
      <c r="V54">
        <f>IFERROR([1]!s_fa_dupont_roe($A54,"2014/12/31")/100,"")</f>
        <v>0.24795600000000001</v>
      </c>
      <c r="W54">
        <f>IFERROR([1]!s_fa_dupont_roe($A54,"2015/12/31")/100,"")</f>
        <v>0.225106</v>
      </c>
      <c r="X54">
        <f>IFERROR([1]!s_fa_dupont_roe($A54,"2016/12/31")/100,"")</f>
        <v>0.20027500000000001</v>
      </c>
      <c r="Y54">
        <f>IFERROR([1]!s_fa_dupont_roe($A54,"2017/12/31")/100,"")</f>
        <v>0.18629599999999999</v>
      </c>
      <c r="Z54">
        <f>IFERROR([1]!s_fa_dupont_roe($A54,"2018/12/31")/100,"")</f>
        <v>0.17486000000000002</v>
      </c>
      <c r="AA54">
        <f>IFERROR([1]!s_fa_dupont_roe($A54,"2019/12/31")/100,"")</f>
        <v>0.14496600000000001</v>
      </c>
      <c r="AB54">
        <f>IFERROR([1]!s_fa_dupont_roe($A54,"2020/12/31")/100,"")</f>
        <v>0.145178</v>
      </c>
      <c r="AC54">
        <f>IFERROR([1]!s_fa_dupont_roe($A54,"2021/12/31")/100,"")</f>
        <v>7.3510000000000006E-2</v>
      </c>
      <c r="AD54">
        <f>IFERROR([1]!s_fa_dupont_roe($A54,"2022/12/31")/100,"")</f>
        <v>7.8226000000000004E-2</v>
      </c>
      <c r="AE54">
        <f>IFERROR([1]!s_fa_dupont_roe($A54,"2023/12/31")/100,"")</f>
        <v>0.10445600000000001</v>
      </c>
      <c r="AF54">
        <f>IFERROR([1]!s_fa_dupont_roe($A54,"2024/12/31")/100,"")</f>
        <v>0.12068</v>
      </c>
      <c r="AG54">
        <f>IFERROR([1]!s_fa_dupont_roe($A54,"2025/12/31")/100,"")</f>
        <v>0.13067299999999998</v>
      </c>
      <c r="AH54">
        <f>IFERROR([1]!s_stm07_is($A54,"W30028333","2025/12/31",1),"")</f>
        <v>5153486838.9099998</v>
      </c>
      <c r="AI54">
        <f>IFERROR([1]!s_stm07_bs($A54,"W38058048","2025/12/31",1),"")</f>
        <v>40147500828.349998</v>
      </c>
      <c r="AJ54">
        <f>IFERROR([1]!s_fa_netdebt($A54,"2025/12/31"),"")</f>
        <v>-8620209923.2299995</v>
      </c>
      <c r="AK54">
        <f>IFERROR([1]!s_val_ev1($A54,"2025/12/31"),"")</f>
        <v>101762364591.03</v>
      </c>
      <c r="AL54">
        <f>IFERROR([1]!s_fa_ebitda($A54,"2025/12/31"),"")</f>
        <v>6391332912.3199997</v>
      </c>
      <c r="AM54">
        <f>IFERROR([1]!s_west_netprofit($A54,2026,$B$1,180)/[1]!s_west_netprofit($A54,2026,$B$1-7,180)-1,"")</f>
        <v>-4.7443221919407641E-4</v>
      </c>
      <c r="AN54">
        <f>IFERROR([1]!s_west_netprofit($A54,2026,$B$1,180)/[1]!s_west_netprofit($A54,2026,$B$1-30,180)-1,"")</f>
        <v>-1.5394624727178563E-3</v>
      </c>
      <c r="AO54">
        <f>IFERROR([1]!s_est_mediannetprofit($A54,2026,$B$1)/[1]!s_est_mediannetprofit($A54,2026,$B$1-7)-1,"")</f>
        <v>-2.6966292134833481E-4</v>
      </c>
      <c r="AP54">
        <f>IFERROR([1]!s_est_mediannetprofit($A54,2026,$B$1)/[1]!s_est_mediannetprofit($A54,2026,$B$1-30)-1,"")</f>
        <v>-1.6157989228007263E-3</v>
      </c>
    </row>
    <row r="55" spans="1:42">
      <c r="A55" t="s">
        <v>94</v>
      </c>
      <c r="B55">
        <f>IFERROR([1]!s_stm07_is($A55,"W30028333","2011/12/31",1)/[1]!S_SHARE_TOTAL($A55,$B$1),"")</f>
        <v>6.7867162985876625E-2</v>
      </c>
      <c r="C55">
        <f>IFERROR([1]!s_stm07_is($A55,"W30028333","2012/12/31",1)/[1]!S_SHARE_TOTAL($A55,$B$1),"")</f>
        <v>0.32354992044805553</v>
      </c>
      <c r="D55">
        <f>IFERROR([1]!s_stm07_is($A55,"W30028333","2013/12/31",1)/[1]!S_SHARE_TOTAL($A55,$B$1),"")</f>
        <v>0.58785936650856052</v>
      </c>
      <c r="E55">
        <f>IFERROR([1]!s_stm07_is($A55,"W30028333","2014/12/31",1)/[1]!S_SHARE_TOTAL($A55,$B$1),"")</f>
        <v>0.57215517141742667</v>
      </c>
      <c r="F55">
        <f>IFERROR([1]!s_stm07_is($A55,"W30028333","2015/12/31",1)/[1]!S_SHARE_TOTAL($A55,$B$1),"")</f>
        <v>0.61667774936241326</v>
      </c>
      <c r="G55">
        <f>IFERROR([1]!s_stm07_is($A55,"W30028333","2016/12/31",1)/[1]!S_SHARE_TOTAL($A55,$B$1),"")</f>
        <v>0.17837795888704142</v>
      </c>
      <c r="H55">
        <f>IFERROR([1]!s_stm07_is($A55,"W30028333","2017/12/31",1)/[1]!S_SHARE_TOTAL($A55,$B$1),"")</f>
        <v>0.14155052050169234</v>
      </c>
      <c r="I55">
        <f>IFERROR([1]!s_stm07_is($A55,"W30028333","2018/12/31",1)/[1]!S_SHARE_TOTAL($A55,$B$1),"")</f>
        <v>9.0368825432141114E-2</v>
      </c>
      <c r="J55">
        <f>IFERROR([1]!s_stm07_is($A55,"W30028333","2019/12/31",1)/[1]!S_SHARE_TOTAL($A55,$B$1),"")</f>
        <v>0.21842000091002314</v>
      </c>
      <c r="K55">
        <f>IFERROR([1]!s_stm07_is($A55,"W30028333","2020/12/31",1)/[1]!S_SHARE_TOTAL($A55,$B$1),"")</f>
        <v>0.33260679549077632</v>
      </c>
      <c r="L55">
        <f>IFERROR([1]!s_stm07_is($A55,"W30028333","2021/12/31",1)/[1]!S_SHARE_TOTAL($A55,$B$1),"")</f>
        <v>-0.59953980439792542</v>
      </c>
      <c r="M55">
        <f>IFERROR([1]!s_stm07_is($A55,"W30028333","2022/12/31",1)/[1]!S_SHARE_TOTAL($A55,$B$1),"")</f>
        <v>-0.57214363642233657</v>
      </c>
      <c r="N55">
        <f>IFERROR([1]!s_stm07_is($A55,"W30028333","2023/12/31",1)/[1]!S_SHARE_TOTAL($A55,$B$1),"")</f>
        <v>0.18563953904187916</v>
      </c>
      <c r="O55">
        <f>IFERROR([1]!s_stm07_is($A55,"W30028333","2024/12/31",1)/[1]!S_SHARE_TOTAL($A55,$B$1),"")</f>
        <v>0.18365535265733718</v>
      </c>
      <c r="P55">
        <f>IFERROR([1]!s_stm07_is($A55,"W30028333","2025/12/31",1)/[1]!S_SHARE_TOTAL($A55,$B$1),"")</f>
        <v>0.11426855015838376</v>
      </c>
      <c r="Q55">
        <f>IFERROR([1]!s_west_netprofit($A55,2026,$B$1,180)/[1]!S_SHARE_TOTAL($A55,$B$1),"")</f>
        <v>6.5837708573808176E-2</v>
      </c>
      <c r="R55">
        <f>IFERROR([1]!s_west_netprofit($A55,2027,$B$1,180)/[1]!S_SHARE_TOTAL($A55,$B$1),"")</f>
        <v>0.16443554963923812</v>
      </c>
      <c r="S55">
        <f>IFERROR([1]!s_fa_dupont_roe($A55,"2011/12/31")/100,"")</f>
        <v>3.4980999999999998E-2</v>
      </c>
      <c r="T55">
        <f>IFERROR([1]!s_fa_dupont_roe($A55,"2012/12/31")/100,"")</f>
        <v>0.12839</v>
      </c>
      <c r="U55">
        <f>IFERROR([1]!s_fa_dupont_roe($A55,"2013/12/31")/100,"")</f>
        <v>0.174818</v>
      </c>
      <c r="V55">
        <f>IFERROR([1]!s_fa_dupont_roe($A55,"2014/12/31")/100,"")</f>
        <v>0.148841</v>
      </c>
      <c r="W55">
        <f>IFERROR([1]!s_fa_dupont_roe($A55,"2015/12/31")/100,"")</f>
        <v>0.14369300000000002</v>
      </c>
      <c r="X55">
        <f>IFERROR([1]!s_fa_dupont_roe($A55,"2016/12/31")/100,"")</f>
        <v>3.9740000000000004E-2</v>
      </c>
      <c r="Y55">
        <f>IFERROR([1]!s_fa_dupont_roe($A55,"2017/12/31")/100,"")</f>
        <v>3.1574999999999999E-2</v>
      </c>
      <c r="Z55">
        <f>IFERROR([1]!s_fa_dupont_roe($A55,"2018/12/31")/100,"")</f>
        <v>1.9800999999999999E-2</v>
      </c>
      <c r="AA55">
        <f>IFERROR([1]!s_fa_dupont_roe($A55,"2019/12/31")/100,"")</f>
        <v>4.5502000000000001E-2</v>
      </c>
      <c r="AB55">
        <f>IFERROR([1]!s_fa_dupont_roe($A55,"2020/12/31")/100,"")</f>
        <v>6.5223000000000003E-2</v>
      </c>
      <c r="AC55">
        <f>IFERROR([1]!s_fa_dupont_roe($A55,"2021/12/31")/100,"")</f>
        <v>-0.124528</v>
      </c>
      <c r="AD55">
        <f>IFERROR([1]!s_fa_dupont_roe($A55,"2022/12/31")/100,"")</f>
        <v>-0.13834299999999999</v>
      </c>
      <c r="AE55">
        <f>IFERROR([1]!s_fa_dupont_roe($A55,"2023/12/31")/100,"")</f>
        <v>4.5991999999999998E-2</v>
      </c>
      <c r="AF55">
        <f>IFERROR([1]!s_fa_dupont_roe($A55,"2024/12/31")/100,"")</f>
        <v>4.2820999999999998E-2</v>
      </c>
      <c r="AG55">
        <f>IFERROR([1]!s_fa_dupont_roe($A55,"2025/12/31")/100,"")</f>
        <v>2.5894E-2</v>
      </c>
      <c r="AH55">
        <f>IFERROR([1]!s_stm07_is($A55,"W30028333","2025/12/31",1),"")</f>
        <v>599942339</v>
      </c>
      <c r="AI55">
        <f>IFERROR([1]!s_stm07_bs($A55,"W38058048","2025/12/31",1),"")</f>
        <v>41462655677</v>
      </c>
      <c r="AJ55">
        <f>IFERROR([1]!s_fa_netdebt($A55,"2025/12/31"),"")</f>
        <v>101173417129</v>
      </c>
      <c r="AK55">
        <f>IFERROR([1]!s_val_ev1($A55,"2025/12/31"),"")</f>
        <v>137053280126.526</v>
      </c>
      <c r="AL55">
        <f>IFERROR([1]!s_fa_ebitda($A55,"2025/12/31"),"")</f>
        <v>10310330862</v>
      </c>
      <c r="AM55">
        <f>IFERROR([1]!s_west_netprofit($A55,2026,$B$1,180)/[1]!s_west_netprofit($A55,2026,$B$1-7,180)-1,"")</f>
        <v>0</v>
      </c>
      <c r="AN55">
        <f>IFERROR([1]!s_west_netprofit($A55,2026,$B$1,180)/[1]!s_west_netprofit($A55,2026,$B$1-30,180)-1,"")</f>
        <v>0.3126582307755168</v>
      </c>
      <c r="AO55">
        <f>IFERROR([1]!s_est_mediannetprofit($A55,2026,$B$1)/[1]!s_est_mediannetprofit($A55,2026,$B$1-7)-1,"")</f>
        <v>0</v>
      </c>
      <c r="AP55">
        <f>IFERROR([1]!s_est_mediannetprofit($A55,2026,$B$1)/[1]!s_est_mediannetprofit($A55,2026,$B$1-30)-1,"")</f>
        <v>0.62831858407079655</v>
      </c>
    </row>
    <row r="56" spans="1:42">
      <c r="A56" t="s">
        <v>95</v>
      </c>
      <c r="B56">
        <f>IFERROR([1]!s_stm07_is($A56,"W30028333","2011/12/31",1)/[1]!S_SHARE_TOTAL($A56,$B$1),"")</f>
        <v>8.4996757530593266E-3</v>
      </c>
      <c r="C56">
        <f>IFERROR([1]!s_stm07_is($A56,"W30028333","2012/12/31",1)/[1]!S_SHARE_TOTAL($A56,$B$1),"")</f>
        <v>0.12531803412898382</v>
      </c>
      <c r="D56">
        <f>IFERROR([1]!s_stm07_is($A56,"W30028333","2013/12/31",1)/[1]!S_SHARE_TOTAL($A56,$B$1),"")</f>
        <v>0.48346607659692209</v>
      </c>
      <c r="E56">
        <f>IFERROR([1]!s_stm07_is($A56,"W30028333","2014/12/31",1)/[1]!S_SHARE_TOTAL($A56,$B$1),"")</f>
        <v>0.40934396883585217</v>
      </c>
      <c r="F56">
        <f>IFERROR([1]!s_stm07_is($A56,"W30028333","2015/12/31",1)/[1]!S_SHARE_TOTAL($A56,$B$1),"")</f>
        <v>0.50943554963261262</v>
      </c>
      <c r="G56">
        <f>IFERROR([1]!s_stm07_is($A56,"W30028333","2016/12/31",1)/[1]!S_SHARE_TOTAL($A56,$B$1),"")</f>
        <v>0.39218643555269539</v>
      </c>
      <c r="H56">
        <f>IFERROR([1]!s_stm07_is($A56,"W30028333","2017/12/31",1)/[1]!S_SHARE_TOTAL($A56,$B$1),"")</f>
        <v>5.8254198351581174E-2</v>
      </c>
      <c r="I56">
        <f>IFERROR([1]!s_stm07_is($A56,"W30028333","2018/12/31",1)/[1]!S_SHARE_TOTAL($A56,$B$1),"")</f>
        <v>0.24539094262229258</v>
      </c>
      <c r="J56">
        <f>IFERROR([1]!s_stm07_is($A56,"W30028333","2019/12/31",1)/[1]!S_SHARE_TOTAL($A56,$B$1),"")</f>
        <v>0.34138795573909259</v>
      </c>
      <c r="K56">
        <f>IFERROR([1]!s_stm07_is($A56,"W30028333","2020/12/31",1)/[1]!S_SHARE_TOTAL($A56,$B$1),"")</f>
        <v>0.44712218718226732</v>
      </c>
      <c r="L56">
        <f>IFERROR([1]!s_stm07_is($A56,"W30028333","2021/12/31",1)/[1]!S_SHARE_TOTAL($A56,$B$1),"")</f>
        <v>-0.58980204335485809</v>
      </c>
      <c r="M56">
        <f>IFERROR([1]!s_stm07_is($A56,"W30028333","2022/12/31",1)/[1]!S_SHARE_TOTAL($A56,$B$1),"")</f>
        <v>0.18754447906767077</v>
      </c>
      <c r="N56">
        <f>IFERROR([1]!s_stm07_is($A56,"W30028333","2023/12/31",1)/[1]!S_SHARE_TOTAL($A56,$B$1),"")</f>
        <v>0.63061134247532624</v>
      </c>
      <c r="O56">
        <f>IFERROR([1]!s_stm07_is($A56,"W30028333","2024/12/31",1)/[1]!S_SHARE_TOTAL($A56,$B$1),"")</f>
        <v>0.91032490446597636</v>
      </c>
      <c r="P56">
        <f>IFERROR([1]!s_stm07_is($A56,"W30028333","2025/12/31",1)/[1]!S_SHARE_TOTAL($A56,$B$1),"")</f>
        <v>0.94806643940988422</v>
      </c>
      <c r="Q56">
        <f>IFERROR([1]!s_west_netprofit($A56,2026,$B$1,180)/[1]!S_SHARE_TOTAL($A56,$B$1),"")</f>
        <v>0.80605708558263323</v>
      </c>
      <c r="R56">
        <f>IFERROR([1]!s_west_netprofit($A56,2027,$B$1,180)/[1]!S_SHARE_TOTAL($A56,$B$1),"")</f>
        <v>0.90755526452159108</v>
      </c>
      <c r="S56">
        <f>IFERROR([1]!s_fa_dupont_roe($A56,"2011/12/31")/100,"")</f>
        <v>5.182E-3</v>
      </c>
      <c r="T56">
        <f>IFERROR([1]!s_fa_dupont_roe($A56,"2012/12/31")/100,"")</f>
        <v>7.4353000000000002E-2</v>
      </c>
      <c r="U56">
        <f>IFERROR([1]!s_fa_dupont_roe($A56,"2013/12/31")/100,"")</f>
        <v>0.204151</v>
      </c>
      <c r="V56">
        <f>IFERROR([1]!s_fa_dupont_roe($A56,"2014/12/31")/100,"")</f>
        <v>0.119646</v>
      </c>
      <c r="W56">
        <f>IFERROR([1]!s_fa_dupont_roe($A56,"2015/12/31")/100,"")</f>
        <v>0.128722</v>
      </c>
      <c r="X56">
        <f>IFERROR([1]!s_fa_dupont_roe($A56,"2016/12/31")/100,"")</f>
        <v>8.8345999999999994E-2</v>
      </c>
      <c r="Y56">
        <f>IFERROR([1]!s_fa_dupont_roe($A56,"2017/12/31")/100,"")</f>
        <v>1.2485E-2</v>
      </c>
      <c r="Z56">
        <f>IFERROR([1]!s_fa_dupont_roe($A56,"2018/12/31")/100,"")</f>
        <v>5.5815000000000003E-2</v>
      </c>
      <c r="AA56">
        <f>IFERROR([1]!s_fa_dupont_roe($A56,"2019/12/31")/100,"")</f>
        <v>6.6478999999999996E-2</v>
      </c>
      <c r="AB56">
        <f>IFERROR([1]!s_fa_dupont_roe($A56,"2020/12/31")/100,"")</f>
        <v>7.2460999999999998E-2</v>
      </c>
      <c r="AC56">
        <f>IFERROR([1]!s_fa_dupont_roe($A56,"2021/12/31")/100,"")</f>
        <v>-9.9250000000000005E-2</v>
      </c>
      <c r="AD56">
        <f>IFERROR([1]!s_fa_dupont_roe($A56,"2022/12/31")/100,"")</f>
        <v>3.3942E-2</v>
      </c>
      <c r="AE56">
        <f>IFERROR([1]!s_fa_dupont_roe($A56,"2023/12/31")/100,"")</f>
        <v>0.10809799999999999</v>
      </c>
      <c r="AF56">
        <f>IFERROR([1]!s_fa_dupont_roe($A56,"2024/12/31")/100,"")</f>
        <v>0.139095</v>
      </c>
      <c r="AG56">
        <f>IFERROR([1]!s_fa_dupont_roe($A56,"2025/12/31")/100,"")</f>
        <v>0.12951699999999999</v>
      </c>
      <c r="AH56">
        <f>IFERROR([1]!s_stm07_is($A56,"W30028333","2025/12/31",1),"")</f>
        <v>2149137046.8499999</v>
      </c>
      <c r="AI56">
        <f>IFERROR([1]!s_stm07_bs($A56,"W38058048","2025/12/31",1),"")</f>
        <v>26177957208.990002</v>
      </c>
      <c r="AJ56">
        <f>IFERROR([1]!s_fa_netdebt($A56,"2025/12/31"),"")</f>
        <v>33887906899.880001</v>
      </c>
      <c r="AK56">
        <f>IFERROR([1]!s_val_ev1($A56,"2025/12/31"),"")</f>
        <v>55708386511.910004</v>
      </c>
      <c r="AL56">
        <f>IFERROR([1]!s_fa_ebitda($A56,"2025/12/31"),"")</f>
        <v>7015049638.0100002</v>
      </c>
      <c r="AM56">
        <f>IFERROR([1]!s_west_netprofit($A56,2026,$B$1,180)/[1]!s_west_netprofit($A56,2026,$B$1-7,180)-1,"")</f>
        <v>9.4608228706070108E-3</v>
      </c>
      <c r="AN56">
        <f>IFERROR([1]!s_west_netprofit($A56,2026,$B$1,180)/[1]!s_west_netprofit($A56,2026,$B$1-30,180)-1,"")</f>
        <v>-1.9091333477138872E-2</v>
      </c>
      <c r="AO56">
        <f>IFERROR([1]!s_est_mediannetprofit($A56,2026,$B$1)/[1]!s_est_mediannetprofit($A56,2026,$B$1-7)-1,"")</f>
        <v>0</v>
      </c>
      <c r="AP56">
        <f>IFERROR([1]!s_est_mediannetprofit($A56,2026,$B$1)/[1]!s_est_mediannetprofit($A56,2026,$B$1-30)-1,"")</f>
        <v>1.2121212121212199E-2</v>
      </c>
    </row>
    <row r="57" spans="1:42">
      <c r="A57" t="s">
        <v>96</v>
      </c>
      <c r="B57">
        <f>IFERROR([1]!s_stm07_is($A57,"W30028333","2011/12/31",1)/[1]!S_SHARE_TOTAL($A57,$B$1),"")</f>
        <v>2.16738646847711</v>
      </c>
      <c r="C57">
        <f>IFERROR([1]!s_stm07_is($A57,"W30028333","2012/12/31",1)/[1]!S_SHARE_TOTAL($A57,$B$1),"")</f>
        <v>1.7572742633923917</v>
      </c>
      <c r="D57">
        <f>IFERROR([1]!s_stm07_is($A57,"W30028333","2013/12/31",1)/[1]!S_SHARE_TOTAL($A57,$B$1),"")</f>
        <v>1.9673364333757331</v>
      </c>
      <c r="E57">
        <f>IFERROR([1]!s_stm07_is($A57,"W30028333","2014/12/31",1)/[1]!S_SHARE_TOTAL($A57,$B$1),"")</f>
        <v>2.4418650242002564</v>
      </c>
      <c r="F57">
        <f>IFERROR([1]!s_stm07_is($A57,"W30028333","2015/12/31",1)/[1]!S_SHARE_TOTAL($A57,$B$1),"")</f>
        <v>2.5741717523117096</v>
      </c>
      <c r="G57">
        <f>IFERROR([1]!s_stm07_is($A57,"W30028333","2016/12/31",1)/[1]!S_SHARE_TOTAL($A57,$B$1),"")</f>
        <v>1.5268706543221031</v>
      </c>
      <c r="H57">
        <f>IFERROR([1]!s_stm07_is($A57,"W30028333","2017/12/31",1)/[1]!S_SHARE_TOTAL($A57,$B$1),"")</f>
        <v>0.80042521205633832</v>
      </c>
      <c r="I57">
        <f>IFERROR([1]!s_stm07_is($A57,"W30028333","2018/12/31",1)/[1]!S_SHARE_TOTAL($A57,$B$1),"")</f>
        <v>0.10638537604811785</v>
      </c>
      <c r="J57">
        <f>IFERROR([1]!s_stm07_is($A57,"W30028333","2019/12/31",1)/[1]!S_SHARE_TOTAL($A57,$B$1),"")</f>
        <v>0.17123456987490934</v>
      </c>
      <c r="K57">
        <f>IFERROR([1]!s_stm07_is($A57,"W30028333","2020/12/31",1)/[1]!S_SHARE_TOTAL($A57,$B$1),"")</f>
        <v>0.63796342274337536</v>
      </c>
      <c r="L57">
        <f>IFERROR([1]!s_stm07_is($A57,"W30028333","2021/12/31",1)/[1]!S_SHARE_TOTAL($A57,$B$1),"")</f>
        <v>0.66514901750898392</v>
      </c>
      <c r="M57">
        <f>IFERROR([1]!s_stm07_is($A57,"W30028333","2022/12/31",1)/[1]!S_SHARE_TOTAL($A57,$B$1),"")</f>
        <v>1.0600490353492877</v>
      </c>
      <c r="N57">
        <f>IFERROR([1]!s_stm07_is($A57,"W30028333","2023/12/31",1)/[1]!S_SHARE_TOTAL($A57,$B$1),"")</f>
        <v>1.7094223054769733</v>
      </c>
      <c r="O57">
        <f>IFERROR([1]!s_stm07_is($A57,"W30028333","2024/12/31",1)/[1]!S_SHARE_TOTAL($A57,$B$1),"")</f>
        <v>1.7807160495543399</v>
      </c>
      <c r="P57">
        <f>IFERROR([1]!s_stm07_is($A57,"W30028333","2025/12/31",1)/[1]!S_SHARE_TOTAL($A57,$B$1),"")</f>
        <v>1.3756330631801617</v>
      </c>
      <c r="Q57">
        <f>IFERROR([1]!s_west_netprofit($A57,2026,$B$1,180)/[1]!S_SHARE_TOTAL($A57,$B$1),"")</f>
        <v>2.019584173796996</v>
      </c>
      <c r="R57">
        <f>IFERROR([1]!s_west_netprofit($A57,2027,$B$1,180)/[1]!S_SHARE_TOTAL($A57,$B$1),"")</f>
        <v>2.3729148658385983</v>
      </c>
      <c r="S57">
        <f>IFERROR([1]!s_fa_dupont_roe($A57,"2011/12/31")/100,"")</f>
        <v>0.27843000000000001</v>
      </c>
      <c r="T57">
        <f>IFERROR([1]!s_fa_dupont_roe($A57,"2012/12/31")/100,"")</f>
        <v>0.19706900000000002</v>
      </c>
      <c r="U57">
        <f>IFERROR([1]!s_fa_dupont_roe($A57,"2013/12/31")/100,"")</f>
        <v>0.19678599999999999</v>
      </c>
      <c r="V57">
        <f>IFERROR([1]!s_fa_dupont_roe($A57,"2014/12/31")/100,"")</f>
        <v>0.21318000000000001</v>
      </c>
      <c r="W57">
        <f>IFERROR([1]!s_fa_dupont_roe($A57,"2015/12/31")/100,"")</f>
        <v>0.19681999999999999</v>
      </c>
      <c r="X57">
        <f>IFERROR([1]!s_fa_dupont_roe($A57,"2016/12/31")/100,"")</f>
        <v>0.10807700000000001</v>
      </c>
      <c r="Y57">
        <f>IFERROR([1]!s_fa_dupont_roe($A57,"2017/12/31")/100,"")</f>
        <v>5.5316000000000004E-2</v>
      </c>
      <c r="Z57">
        <f>IFERROR([1]!s_fa_dupont_roe($A57,"2018/12/31")/100,"")</f>
        <v>8.0010000000000012E-3</v>
      </c>
      <c r="AA57">
        <f>IFERROR([1]!s_fa_dupont_roe($A57,"2019/12/31")/100,"")</f>
        <v>1.4157999999999999E-2</v>
      </c>
      <c r="AB57">
        <f>IFERROR([1]!s_fa_dupont_roe($A57,"2020/12/31")/100,"")</f>
        <v>5.1268000000000001E-2</v>
      </c>
      <c r="AC57">
        <f>IFERROR([1]!s_fa_dupont_roe($A57,"2021/12/31")/100,"")</f>
        <v>5.8762000000000002E-2</v>
      </c>
      <c r="AD57">
        <f>IFERROR([1]!s_fa_dupont_roe($A57,"2022/12/31")/100,"")</f>
        <v>0.10281900000000001</v>
      </c>
      <c r="AE57">
        <f>IFERROR([1]!s_fa_dupont_roe($A57,"2023/12/31")/100,"")</f>
        <v>0.150618</v>
      </c>
      <c r="AF57">
        <f>IFERROR([1]!s_fa_dupont_roe($A57,"2024/12/31")/100,"")</f>
        <v>0.14204700000000001</v>
      </c>
      <c r="AG57">
        <f>IFERROR([1]!s_fa_dupont_roe($A57,"2025/12/31")/100,"")</f>
        <v>0.10329000000000001</v>
      </c>
      <c r="AH57">
        <f>IFERROR([1]!s_stm07_is($A57,"W30028333","2025/12/31",1),"")</f>
        <v>1187465719</v>
      </c>
      <c r="AI57">
        <f>IFERROR([1]!s_stm07_bs($A57,"W38058048","2025/12/31",1),"")</f>
        <v>11392038408</v>
      </c>
      <c r="AJ57">
        <f>IFERROR([1]!s_fa_netdebt($A57,"2025/12/31"),"")</f>
        <v>-11495356930</v>
      </c>
      <c r="AK57">
        <f>IFERROR([1]!s_val_ev1($A57,"2025/12/31"),"")</f>
        <v>14832998155.200001</v>
      </c>
      <c r="AL57">
        <f>IFERROR([1]!s_fa_ebitda($A57,"2025/12/31"),"")</f>
        <v>2945676365</v>
      </c>
      <c r="AM57">
        <f>IFERROR([1]!s_west_netprofit($A57,2026,$B$1,180)/[1]!s_west_netprofit($A57,2026,$B$1-7,180)-1,"")</f>
        <v>0</v>
      </c>
      <c r="AN57">
        <f>IFERROR([1]!s_west_netprofit($A57,2026,$B$1,180)/[1]!s_west_netprofit($A57,2026,$B$1-30,180)-1,"")</f>
        <v>1.4745828288707852E-2</v>
      </c>
      <c r="AO57">
        <f>IFERROR([1]!s_est_mediannetprofit($A57,2026,$B$1)/[1]!s_est_mediannetprofit($A57,2026,$B$1-7)-1,"")</f>
        <v>0</v>
      </c>
      <c r="AP57">
        <f>IFERROR([1]!s_est_mediannetprofit($A57,2026,$B$1)/[1]!s_est_mediannetprofit($A57,2026,$B$1-30)-1,"")</f>
        <v>9.3131548311990997E-3</v>
      </c>
    </row>
    <row r="58" spans="1:42">
      <c r="A58" t="s">
        <v>97</v>
      </c>
      <c r="B58">
        <f>IFERROR([1]!s_stm07_is($A58,"W30028333","2011/12/31",1)/[1]!S_SHARE_TOTAL($A58,$B$1),"")</f>
        <v>1.3231653762797578E-2</v>
      </c>
      <c r="C58">
        <f>IFERROR([1]!s_stm07_is($A58,"W30028333","2012/12/31",1)/[1]!S_SHARE_TOTAL($A58,$B$1),"")</f>
        <v>8.358859254083334E-2</v>
      </c>
      <c r="D58">
        <f>IFERROR([1]!s_stm07_is($A58,"W30028333","2013/12/31",1)/[1]!S_SHARE_TOTAL($A58,$B$1),"")</f>
        <v>8.0055509447727088E-2</v>
      </c>
      <c r="E58">
        <f>IFERROR([1]!s_stm07_is($A58,"W30028333","2014/12/31",1)/[1]!S_SHARE_TOTAL($A58,$B$1),"")</f>
        <v>6.2032935934611469E-2</v>
      </c>
      <c r="F58">
        <f>IFERROR([1]!s_stm07_is($A58,"W30028333","2015/12/31",1)/[1]!S_SHARE_TOTAL($A58,$B$1),"")</f>
        <v>3.3600997921690016E-2</v>
      </c>
      <c r="G58">
        <f>IFERROR([1]!s_stm07_is($A58,"W30028333","2016/12/31",1)/[1]!S_SHARE_TOTAL($A58,$B$1),"")</f>
        <v>4.1428679972260546E-2</v>
      </c>
      <c r="H58">
        <f>IFERROR([1]!s_stm07_is($A58,"W30028333","2017/12/31",1)/[1]!S_SHARE_TOTAL($A58,$B$1),"")</f>
        <v>0.10318200721234609</v>
      </c>
      <c r="I58">
        <f>IFERROR([1]!s_stm07_is($A58,"W30028333","2018/12/31",1)/[1]!S_SHARE_TOTAL($A58,$B$1),"")</f>
        <v>0.10702625126187805</v>
      </c>
      <c r="J58">
        <f>IFERROR([1]!s_stm07_is($A58,"W30028333","2019/12/31",1)/[1]!S_SHARE_TOTAL($A58,$B$1),"")</f>
        <v>9.8049119452608552E-2</v>
      </c>
      <c r="K58">
        <f>IFERROR([1]!s_stm07_is($A58,"W30028333","2020/12/31",1)/[1]!S_SHARE_TOTAL($A58,$B$1),"")</f>
        <v>8.3159946837322599E-2</v>
      </c>
      <c r="L58">
        <f>IFERROR([1]!s_stm07_is($A58,"W30028333","2021/12/31",1)/[1]!S_SHARE_TOTAL($A58,$B$1),"")</f>
        <v>0.1352710438782323</v>
      </c>
      <c r="M58">
        <f>IFERROR([1]!s_stm07_is($A58,"W30028333","2022/12/31",1)/[1]!S_SHARE_TOTAL($A58,$B$1),"")</f>
        <v>0.59212941490035476</v>
      </c>
      <c r="N58">
        <f>IFERROR([1]!s_stm07_is($A58,"W30028333","2023/12/31",1)/[1]!S_SHARE_TOTAL($A58,$B$1),"")</f>
        <v>0.32473467222958224</v>
      </c>
      <c r="O58">
        <f>IFERROR([1]!s_stm07_is($A58,"W30028333","2024/12/31",1)/[1]!S_SHARE_TOTAL($A58,$B$1),"")</f>
        <v>0.22689910442396796</v>
      </c>
      <c r="P58">
        <f>IFERROR([1]!s_stm07_is($A58,"W30028333","2025/12/31",1)/[1]!S_SHARE_TOTAL($A58,$B$1),"")</f>
        <v>-3.9472938187828488E-2</v>
      </c>
      <c r="Q58">
        <f>IFERROR([1]!s_west_netprofit($A58,2026,$B$1,180)/[1]!S_SHARE_TOTAL($A58,$B$1),"")</f>
        <v>0.12855452490598454</v>
      </c>
      <c r="R58">
        <f>IFERROR([1]!s_west_netprofit($A58,2027,$B$1,180)/[1]!S_SHARE_TOTAL($A58,$B$1),"")</f>
        <v>0.19669340590196402</v>
      </c>
      <c r="S58">
        <f>IFERROR([1]!s_fa_dupont_roe($A58,"2011/12/31")/100,"")</f>
        <v>0.151451</v>
      </c>
      <c r="T58">
        <f>IFERROR([1]!s_fa_dupont_roe($A58,"2012/12/31")/100,"")</f>
        <v>0.34088099999999999</v>
      </c>
      <c r="U58">
        <f>IFERROR([1]!s_fa_dupont_roe($A58,"2013/12/31")/100,"")</f>
        <v>0.18441199999999999</v>
      </c>
      <c r="V58">
        <f>IFERROR([1]!s_fa_dupont_roe($A58,"2014/12/31")/100,"")</f>
        <v>0.12693499999999999</v>
      </c>
      <c r="W58">
        <f>IFERROR([1]!s_fa_dupont_roe($A58,"2015/12/31")/100,"")</f>
        <v>4.0728E-2</v>
      </c>
      <c r="X58">
        <f>IFERROR([1]!s_fa_dupont_roe($A58,"2016/12/31")/100,"")</f>
        <v>3.5750000000000004E-2</v>
      </c>
      <c r="Y58">
        <f>IFERROR([1]!s_fa_dupont_roe($A58,"2017/12/31")/100,"")</f>
        <v>8.3981E-2</v>
      </c>
      <c r="Z58">
        <f>IFERROR([1]!s_fa_dupont_roe($A58,"2018/12/31")/100,"")</f>
        <v>8.0854999999999996E-2</v>
      </c>
      <c r="AA58">
        <f>IFERROR([1]!s_fa_dupont_roe($A58,"2019/12/31")/100,"")</f>
        <v>7.040600000000001E-2</v>
      </c>
      <c r="AB58">
        <f>IFERROR([1]!s_fa_dupont_roe($A58,"2020/12/31")/100,"")</f>
        <v>5.5749000000000007E-2</v>
      </c>
      <c r="AC58">
        <f>IFERROR([1]!s_fa_dupont_roe($A58,"2021/12/31")/100,"")</f>
        <v>8.5761000000000004E-2</v>
      </c>
      <c r="AD58">
        <f>IFERROR([1]!s_fa_dupont_roe($A58,"2022/12/31")/100,"")</f>
        <v>0.29592199999999996</v>
      </c>
      <c r="AE58">
        <f>IFERROR([1]!s_fa_dupont_roe($A58,"2023/12/31")/100,"")</f>
        <v>0.12024900000000001</v>
      </c>
      <c r="AF58">
        <f>IFERROR([1]!s_fa_dupont_roe($A58,"2024/12/31")/100,"")</f>
        <v>7.3837E-2</v>
      </c>
      <c r="AG58">
        <f>IFERROR([1]!s_fa_dupont_roe($A58,"2025/12/31")/100,"")</f>
        <v>-1.2690999999999999E-2</v>
      </c>
      <c r="AH58">
        <f>IFERROR([1]!s_stm07_is($A58,"W30028333","2025/12/31",1),"")</f>
        <v>-211251852.03</v>
      </c>
      <c r="AI58">
        <f>IFERROR([1]!s_stm07_bs($A58,"W38058048","2025/12/31",1),"")</f>
        <v>16821112771.25</v>
      </c>
      <c r="AJ58">
        <f>IFERROR([1]!s_fa_netdebt($A58,"2025/12/31"),"")</f>
        <v>6912649975.3500004</v>
      </c>
      <c r="AK58">
        <f>IFERROR([1]!s_val_ev1($A58,"2025/12/31"),"")</f>
        <v>24557457041.369999</v>
      </c>
      <c r="AL58">
        <f>IFERROR([1]!s_fa_ebitda($A58,"2025/12/31"),"")</f>
        <v>1704524791.75</v>
      </c>
      <c r="AM58">
        <f>IFERROR([1]!s_west_netprofit($A58,2026,$B$1,180)/[1]!s_west_netprofit($A58,2026,$B$1-7,180)-1,"")</f>
        <v>0</v>
      </c>
      <c r="AN58">
        <f>IFERROR([1]!s_west_netprofit($A58,2026,$B$1,180)/[1]!s_west_netprofit($A58,2026,$B$1-30,180)-1,"")</f>
        <v>0</v>
      </c>
      <c r="AO58">
        <f>IFERROR([1]!s_est_mediannetprofit($A58,2026,$B$1)/[1]!s_est_mediannetprofit($A58,2026,$B$1-7)-1,"")</f>
        <v>0</v>
      </c>
      <c r="AP58">
        <f>IFERROR([1]!s_est_mediannetprofit($A58,2026,$B$1)/[1]!s_est_mediannetprofit($A58,2026,$B$1-30)-1,"")</f>
        <v>0</v>
      </c>
    </row>
    <row r="59" spans="1:42">
      <c r="A59" t="s">
        <v>98</v>
      </c>
      <c r="B59">
        <f>IFERROR([1]!s_stm07_is($A59,"W30028333","2011/12/31",1)/[1]!S_SHARE_TOTAL($A59,$B$1),"")</f>
        <v>6.3374293950682788E-4</v>
      </c>
      <c r="C59">
        <f>IFERROR([1]!s_stm07_is($A59,"W30028333","2012/12/31",1)/[1]!S_SHARE_TOTAL($A59,$B$1),"")</f>
        <v>-8.5020902940502012E-3</v>
      </c>
      <c r="D59">
        <f>IFERROR([1]!s_stm07_is($A59,"W30028333","2013/12/31",1)/[1]!S_SHARE_TOTAL($A59,$B$1),"")</f>
        <v>0.26104268315649676</v>
      </c>
      <c r="E59">
        <f>IFERROR([1]!s_stm07_is($A59,"W30028333","2014/12/31",1)/[1]!S_SHARE_TOTAL($A59,$B$1),"")</f>
        <v>0.28647106278927864</v>
      </c>
      <c r="F59">
        <f>IFERROR([1]!s_stm07_is($A59,"W30028333","2015/12/31",1)/[1]!S_SHARE_TOTAL($A59,$B$1),"")</f>
        <v>0.35932518214760323</v>
      </c>
      <c r="G59">
        <f>IFERROR([1]!s_stm07_is($A59,"W30028333","2016/12/31",1)/[1]!S_SHARE_TOTAL($A59,$B$1),"")</f>
        <v>0.24799850585755814</v>
      </c>
      <c r="H59">
        <f>IFERROR([1]!s_stm07_is($A59,"W30028333","2017/12/31",1)/[1]!S_SHARE_TOTAL($A59,$B$1),"")</f>
        <v>0.31015598499430663</v>
      </c>
      <c r="I59">
        <f>IFERROR([1]!s_stm07_is($A59,"W30028333","2018/12/31",1)/[1]!S_SHARE_TOTAL($A59,$B$1),"")</f>
        <v>4.3141368357039675E-2</v>
      </c>
      <c r="J59">
        <f>IFERROR([1]!s_stm07_is($A59,"W30028333","2019/12/31",1)/[1]!S_SHARE_TOTAL($A59,$B$1),"")</f>
        <v>0.3849329707025313</v>
      </c>
      <c r="K59">
        <f>IFERROR([1]!s_stm07_is($A59,"W30028333","2020/12/31",1)/[1]!S_SHARE_TOTAL($A59,$B$1),"")</f>
        <v>0.48748349284743558</v>
      </c>
      <c r="L59">
        <f>IFERROR([1]!s_stm07_is($A59,"W30028333","2021/12/31",1)/[1]!S_SHARE_TOTAL($A59,$B$1),"")</f>
        <v>0.38552227315624998</v>
      </c>
      <c r="M59">
        <f>IFERROR([1]!s_stm07_is($A59,"W30028333","2022/12/31",1)/[1]!S_SHARE_TOTAL($A59,$B$1),"")</f>
        <v>0.21163929307773002</v>
      </c>
      <c r="N59">
        <f>IFERROR([1]!s_stm07_is($A59,"W30028333","2023/12/31",1)/[1]!S_SHARE_TOTAL($A59,$B$1),"")</f>
        <v>0.21226968254754555</v>
      </c>
      <c r="O59">
        <f>IFERROR([1]!s_stm07_is($A59,"W30028333","2024/12/31",1)/[1]!S_SHARE_TOTAL($A59,$B$1),"")</f>
        <v>-0.5370709726227435</v>
      </c>
      <c r="P59">
        <f>IFERROR([1]!s_stm07_is($A59,"W30028333","2025/12/31",1)/[1]!S_SHARE_TOTAL($A59,$B$1),"")</f>
        <v>5.7829281358802394E-2</v>
      </c>
      <c r="Q59">
        <f>IFERROR([1]!s_west_netprofit($A59,2026,$B$1,180)/[1]!S_SHARE_TOTAL($A59,$B$1),"")</f>
        <v>0.14572356848901546</v>
      </c>
      <c r="R59">
        <f>IFERROR([1]!s_west_netprofit($A59,2027,$B$1,180)/[1]!S_SHARE_TOTAL($A59,$B$1),"")</f>
        <v>0.25929489788427407</v>
      </c>
      <c r="S59">
        <f>IFERROR([1]!s_fa_dupont_roe($A59,"2011/12/31")/100,"")</f>
        <v>0</v>
      </c>
      <c r="T59">
        <f>IFERROR([1]!s_fa_dupont_roe($A59,"2012/12/31")/100,"")</f>
        <v>0</v>
      </c>
      <c r="U59">
        <f>IFERROR([1]!s_fa_dupont_roe($A59,"2013/12/31")/100,"")</f>
        <v>0.28875899999999999</v>
      </c>
      <c r="V59">
        <f>IFERROR([1]!s_fa_dupont_roe($A59,"2014/12/31")/100,"")</f>
        <v>0.11570800000000001</v>
      </c>
      <c r="W59">
        <f>IFERROR([1]!s_fa_dupont_roe($A59,"2015/12/31")/100,"")</f>
        <v>0.113484</v>
      </c>
      <c r="X59">
        <f>IFERROR([1]!s_fa_dupont_roe($A59,"2016/12/31")/100,"")</f>
        <v>6.1645999999999999E-2</v>
      </c>
      <c r="Y59">
        <f>IFERROR([1]!s_fa_dupont_roe($A59,"2017/12/31")/100,"")</f>
        <v>6.3771000000000008E-2</v>
      </c>
      <c r="Z59">
        <f>IFERROR([1]!s_fa_dupont_roe($A59,"2018/12/31")/100,"")</f>
        <v>8.5599999999999999E-3</v>
      </c>
      <c r="AA59">
        <f>IFERROR([1]!s_fa_dupont_roe($A59,"2019/12/31")/100,"")</f>
        <v>7.3898999999999992E-2</v>
      </c>
      <c r="AB59">
        <f>IFERROR([1]!s_fa_dupont_roe($A59,"2020/12/31")/100,"")</f>
        <v>8.805099999999999E-2</v>
      </c>
      <c r="AC59">
        <f>IFERROR([1]!s_fa_dupont_roe($A59,"2021/12/31")/100,"")</f>
        <v>6.5430000000000002E-2</v>
      </c>
      <c r="AD59">
        <f>IFERROR([1]!s_fa_dupont_roe($A59,"2022/12/31")/100,"")</f>
        <v>3.4605999999999998E-2</v>
      </c>
      <c r="AE59">
        <f>IFERROR([1]!s_fa_dupont_roe($A59,"2023/12/31")/100,"")</f>
        <v>3.3805999999999996E-2</v>
      </c>
      <c r="AF59">
        <f>IFERROR([1]!s_fa_dupont_roe($A59,"2024/12/31")/100,"")</f>
        <v>-8.8253999999999999E-2</v>
      </c>
      <c r="AG59">
        <f>IFERROR([1]!s_fa_dupont_roe($A59,"2025/12/31")/100,"")</f>
        <v>9.9590000000000008E-3</v>
      </c>
      <c r="AH59">
        <f>IFERROR([1]!s_stm07_is($A59,"W30028333","2025/12/31",1),"")</f>
        <v>56428334.460000001</v>
      </c>
      <c r="AI59">
        <f>IFERROR([1]!s_stm07_bs($A59,"W38058048","2025/12/31",1),"")</f>
        <v>5777426813.6199999</v>
      </c>
      <c r="AJ59">
        <f>IFERROR([1]!s_fa_netdebt($A59,"2025/12/31"),"")</f>
        <v>-1697578902.5</v>
      </c>
      <c r="AK59">
        <f>IFERROR([1]!s_val_ev1($A59,"2025/12/31"),"")</f>
        <v>17264183301.990002</v>
      </c>
      <c r="AL59">
        <f>IFERROR([1]!s_fa_ebitda($A59,"2025/12/31"),"")</f>
        <v>181947127.40000001</v>
      </c>
      <c r="AM59">
        <f>IFERROR([1]!s_west_netprofit($A59,2026,$B$1,180)/[1]!s_west_netprofit($A59,2026,$B$1-7,180)-1,"")</f>
        <v>-0.30770791401932862</v>
      </c>
      <c r="AN59">
        <f>IFERROR([1]!s_west_netprofit($A59,2026,$B$1,180)/[1]!s_west_netprofit($A59,2026,$B$1-30,180)-1,"")</f>
        <v>-0.39654831008140945</v>
      </c>
      <c r="AO59">
        <f>IFERROR([1]!s_est_mediannetprofit($A59,2026,$B$1)/[1]!s_est_mediannetprofit($A59,2026,$B$1-7)-1,"")</f>
        <v>-0.22411029176017949</v>
      </c>
      <c r="AP59">
        <f>IFERROR([1]!s_est_mediannetprofit($A59,2026,$B$1)/[1]!s_est_mediannetprofit($A59,2026,$B$1-30)-1,"")</f>
        <v>-0.36616029334730227</v>
      </c>
    </row>
    <row r="60" spans="1:42">
      <c r="A60" t="s">
        <v>99</v>
      </c>
      <c r="B60">
        <f>IFERROR([1]!s_stm07_is($A60,"W30028333","2011/12/31",1)/[1]!S_SHARE_TOTAL($A60,$B$1),"")</f>
        <v>-0.15814611523011607</v>
      </c>
      <c r="C60">
        <f>IFERROR([1]!s_stm07_is($A60,"W30028333","2012/12/31",1)/[1]!S_SHARE_TOTAL($A60,$B$1),"")</f>
        <v>0.25055544036834948</v>
      </c>
      <c r="D60">
        <f>IFERROR([1]!s_stm07_is($A60,"W30028333","2013/12/31",1)/[1]!S_SHARE_TOTAL($A60,$B$1),"")</f>
        <v>2.4561519848326227E-3</v>
      </c>
      <c r="E60">
        <f>IFERROR([1]!s_stm07_is($A60,"W30028333","2014/12/31",1)/[1]!S_SHARE_TOTAL($A60,$B$1),"")</f>
        <v>8.0418484485059324E-4</v>
      </c>
      <c r="F60">
        <f>IFERROR([1]!s_stm07_is($A60,"W30028333","2015/12/31",1)/[1]!S_SHARE_TOTAL($A60,$B$1),"")</f>
        <v>-1.1957462791619192E-2</v>
      </c>
      <c r="G60">
        <f>IFERROR([1]!s_stm07_is($A60,"W30028333","2016/12/31",1)/[1]!S_SHARE_TOTAL($A60,$B$1),"")</f>
        <v>5.7183189408447892E-3</v>
      </c>
      <c r="H60">
        <f>IFERROR([1]!s_stm07_is($A60,"W30028333","2017/12/31",1)/[1]!S_SHARE_TOTAL($A60,$B$1),"")</f>
        <v>5.9651893695209963E-2</v>
      </c>
      <c r="I60">
        <f>IFERROR([1]!s_stm07_is($A60,"W30028333","2018/12/31",1)/[1]!S_SHARE_TOTAL($A60,$B$1),"")</f>
        <v>0.10104580322423098</v>
      </c>
      <c r="J60">
        <f>IFERROR([1]!s_stm07_is($A60,"W30028333","2019/12/31",1)/[1]!S_SHARE_TOTAL($A60,$B$1),"")</f>
        <v>3.0713902582795362E-2</v>
      </c>
      <c r="K60">
        <f>IFERROR([1]!s_stm07_is($A60,"W30028333","2020/12/31",1)/[1]!S_SHARE_TOTAL($A60,$B$1),"")</f>
        <v>0.11772245287834064</v>
      </c>
      <c r="L60">
        <f>IFERROR([1]!s_stm07_is($A60,"W30028333","2021/12/31",1)/[1]!S_SHARE_TOTAL($A60,$B$1),"")</f>
        <v>0.15474382638012443</v>
      </c>
      <c r="M60">
        <f>IFERROR([1]!s_stm07_is($A60,"W30028333","2022/12/31",1)/[1]!S_SHARE_TOTAL($A60,$B$1),"")</f>
        <v>0.16317874797796741</v>
      </c>
      <c r="N60">
        <f>IFERROR([1]!s_stm07_is($A60,"W30028333","2023/12/31",1)/[1]!S_SHARE_TOTAL($A60,$B$1),"")</f>
        <v>0.16621299549597587</v>
      </c>
      <c r="O60">
        <f>IFERROR([1]!s_stm07_is($A60,"W30028333","2024/12/31",1)/[1]!S_SHARE_TOTAL($A60,$B$1),"")</f>
        <v>0.18034304951806507</v>
      </c>
      <c r="P60">
        <f>IFERROR([1]!s_stm07_is($A60,"W30028333","2025/12/31",1)/[1]!S_SHARE_TOTAL($A60,$B$1),"")</f>
        <v>0.20060511434326242</v>
      </c>
      <c r="Q60">
        <f>IFERROR([1]!s_west_netprofit($A60,2026,$B$1,180)/[1]!S_SHARE_TOTAL($A60,$B$1),"")</f>
        <v>0</v>
      </c>
      <c r="R60">
        <f>IFERROR([1]!s_west_netprofit($A60,2027,$B$1,180)/[1]!S_SHARE_TOTAL($A60,$B$1),"")</f>
        <v>0</v>
      </c>
      <c r="S60">
        <f>IFERROR([1]!s_fa_dupont_roe($A60,"2011/12/31")/100,"")</f>
        <v>0</v>
      </c>
      <c r="T60">
        <f>IFERROR([1]!s_fa_dupont_roe($A60,"2012/12/31")/100,"")</f>
        <v>0</v>
      </c>
      <c r="U60">
        <f>IFERROR([1]!s_fa_dupont_roe($A60,"2013/12/31")/100,"")</f>
        <v>2.6032000000000003E-2</v>
      </c>
      <c r="V60">
        <f>IFERROR([1]!s_fa_dupont_roe($A60,"2014/12/31")/100,"")</f>
        <v>8.3789999999999993E-3</v>
      </c>
      <c r="W60">
        <f>IFERROR([1]!s_fa_dupont_roe($A60,"2015/12/31")/100,"")</f>
        <v>-0.132247</v>
      </c>
      <c r="X60">
        <f>IFERROR([1]!s_fa_dupont_roe($A60,"2016/12/31")/100,"")</f>
        <v>4.1089999999999998E-3</v>
      </c>
      <c r="Y60">
        <f>IFERROR([1]!s_fa_dupont_roe($A60,"2017/12/31")/100,"")</f>
        <v>2.1859000000000003E-2</v>
      </c>
      <c r="Z60">
        <f>IFERROR([1]!s_fa_dupont_roe($A60,"2018/12/31")/100,"")</f>
        <v>3.2920999999999999E-2</v>
      </c>
      <c r="AA60">
        <f>IFERROR([1]!s_fa_dupont_roe($A60,"2019/12/31")/100,"")</f>
        <v>9.0460000000000002E-3</v>
      </c>
      <c r="AB60">
        <f>IFERROR([1]!s_fa_dupont_roe($A60,"2020/12/31")/100,"")</f>
        <v>3.3923000000000002E-2</v>
      </c>
      <c r="AC60">
        <f>IFERROR([1]!s_fa_dupont_roe($A60,"2021/12/31")/100,"")</f>
        <v>4.2888000000000003E-2</v>
      </c>
      <c r="AD60">
        <f>IFERROR([1]!s_fa_dupont_roe($A60,"2022/12/31")/100,"")</f>
        <v>4.3348999999999999E-2</v>
      </c>
      <c r="AE60">
        <f>IFERROR([1]!s_fa_dupont_roe($A60,"2023/12/31")/100,"")</f>
        <v>4.2359999999999995E-2</v>
      </c>
      <c r="AF60">
        <f>IFERROR([1]!s_fa_dupont_roe($A60,"2024/12/31")/100,"")</f>
        <v>4.4009E-2</v>
      </c>
      <c r="AG60">
        <f>IFERROR([1]!s_fa_dupont_roe($A60,"2025/12/31")/100,"")</f>
        <v>4.7016000000000002E-2</v>
      </c>
      <c r="AH60">
        <f>IFERROR([1]!s_stm07_is($A60,"W30028333","2025/12/31",1),"")</f>
        <v>292557430.47000003</v>
      </c>
      <c r="AI60">
        <f>IFERROR([1]!s_stm07_bs($A60,"W38058048","2025/12/31",1),"")</f>
        <v>6334516473.8100004</v>
      </c>
      <c r="AJ60">
        <f>IFERROR([1]!s_fa_netdebt($A60,"2025/12/31"),"")</f>
        <v>-1833887214.5699999</v>
      </c>
      <c r="AK60">
        <f>IFERROR([1]!s_val_ev1($A60,"2025/12/31"),"")</f>
        <v>7267778668.6599998</v>
      </c>
      <c r="AL60">
        <f>IFERROR([1]!s_fa_ebitda($A60,"2025/12/31"),"")</f>
        <v>482170759.62</v>
      </c>
      <c r="AM60" t="str">
        <f>IFERROR([1]!s_west_netprofit($A60,2026,$B$1,180)/[1]!s_west_netprofit($A60,2026,$B$1-7,180)-1,"")</f>
        <v/>
      </c>
      <c r="AN60" t="str">
        <f>IFERROR([1]!s_west_netprofit($A60,2026,$B$1,180)/[1]!s_west_netprofit($A60,2026,$B$1-30,180)-1,"")</f>
        <v/>
      </c>
      <c r="AO60" t="str">
        <f>IFERROR([1]!s_est_mediannetprofit($A60,2026,$B$1)/[1]!s_est_mediannetprofit($A60,2026,$B$1-7)-1,"")</f>
        <v/>
      </c>
      <c r="AP60" t="str">
        <f>IFERROR([1]!s_est_mediannetprofit($A60,2026,$B$1)/[1]!s_est_mediannetprofit($A60,2026,$B$1-30)-1,"")</f>
        <v/>
      </c>
    </row>
    <row r="61" spans="1:42">
      <c r="A61" t="s">
        <v>100</v>
      </c>
      <c r="B61">
        <f>IFERROR([1]!s_stm07_is($A61,"W30028333","2011/12/31",1)/[1]!S_SHARE_TOTAL($A61,$B$1),"")</f>
        <v>0.14037504452414498</v>
      </c>
      <c r="C61">
        <f>IFERROR([1]!s_stm07_is($A61,"W30028333","2012/12/31",1)/[1]!S_SHARE_TOTAL($A61,$B$1),"")</f>
        <v>0.10010685248548044</v>
      </c>
      <c r="D61">
        <f>IFERROR([1]!s_stm07_is($A61,"W30028333","2013/12/31",1)/[1]!S_SHARE_TOTAL($A61,$B$1),"")</f>
        <v>0.16005000830311428</v>
      </c>
      <c r="E61">
        <f>IFERROR([1]!s_stm07_is($A61,"W30028333","2014/12/31",1)/[1]!S_SHARE_TOTAL($A61,$B$1),"")</f>
        <v>0.21319249511592178</v>
      </c>
      <c r="F61">
        <f>IFERROR([1]!s_stm07_is($A61,"W30028333","2015/12/31",1)/[1]!S_SHARE_TOTAL($A61,$B$1),"")</f>
        <v>0.23513473931025722</v>
      </c>
      <c r="G61">
        <f>IFERROR([1]!s_stm07_is($A61,"W30028333","2016/12/31",1)/[1]!S_SHARE_TOTAL($A61,$B$1),"")</f>
        <v>0.25149819060710893</v>
      </c>
      <c r="H61">
        <f>IFERROR([1]!s_stm07_is($A61,"W30028333","2017/12/31",1)/[1]!S_SHARE_TOTAL($A61,$B$1),"")</f>
        <v>0.26588763063472842</v>
      </c>
      <c r="I61">
        <f>IFERROR([1]!s_stm07_is($A61,"W30028333","2018/12/31",1)/[1]!S_SHARE_TOTAL($A61,$B$1),"")</f>
        <v>0.21795412160568181</v>
      </c>
      <c r="J61">
        <f>IFERROR([1]!s_stm07_is($A61,"W30028333","2019/12/31",1)/[1]!S_SHARE_TOTAL($A61,$B$1),"")</f>
        <v>0.16168087083617919</v>
      </c>
      <c r="K61">
        <f>IFERROR([1]!s_stm07_is($A61,"W30028333","2020/12/31",1)/[1]!S_SHARE_TOTAL($A61,$B$1),"")</f>
        <v>0.13154586578994956</v>
      </c>
      <c r="L61">
        <f>IFERROR([1]!s_stm07_is($A61,"W30028333","2021/12/31",1)/[1]!S_SHARE_TOTAL($A61,$B$1),"")</f>
        <v>0.20706477856787664</v>
      </c>
      <c r="M61">
        <f>IFERROR([1]!s_stm07_is($A61,"W30028333","2022/12/31",1)/[1]!S_SHARE_TOTAL($A61,$B$1),"")</f>
        <v>0.24404456693491694</v>
      </c>
      <c r="N61">
        <f>IFERROR([1]!s_stm07_is($A61,"W30028333","2023/12/31",1)/[1]!S_SHARE_TOTAL($A61,$B$1),"")</f>
        <v>0.24779226642800981</v>
      </c>
      <c r="O61">
        <f>IFERROR([1]!s_stm07_is($A61,"W30028333","2024/12/31",1)/[1]!S_SHARE_TOTAL($A61,$B$1),"")</f>
        <v>0.28684753919778577</v>
      </c>
      <c r="P61">
        <f>IFERROR([1]!s_stm07_is($A61,"W30028333","2025/12/31",1)/[1]!S_SHARE_TOTAL($A61,$B$1),"")</f>
        <v>0.3123576853308716</v>
      </c>
      <c r="Q61">
        <f>IFERROR([1]!s_west_netprofit($A61,2026,$B$1,180)/[1]!S_SHARE_TOTAL($A61,$B$1),"")</f>
        <v>0.33115574636791822</v>
      </c>
      <c r="R61">
        <f>IFERROR([1]!s_west_netprofit($A61,2027,$B$1,180)/[1]!S_SHARE_TOTAL($A61,$B$1),"")</f>
        <v>0.36659082887388694</v>
      </c>
      <c r="S61">
        <f>IFERROR([1]!s_fa_dupont_roe($A61,"2011/12/31")/100,"")</f>
        <v>0.12196</v>
      </c>
      <c r="T61">
        <f>IFERROR([1]!s_fa_dupont_roe($A61,"2012/12/31")/100,"")</f>
        <v>8.8287999999999991E-2</v>
      </c>
      <c r="U61">
        <f>IFERROR([1]!s_fa_dupont_roe($A61,"2013/12/31")/100,"")</f>
        <v>0.14937</v>
      </c>
      <c r="V61">
        <f>IFERROR([1]!s_fa_dupont_roe($A61,"2014/12/31")/100,"")</f>
        <v>0.19017700000000001</v>
      </c>
      <c r="W61">
        <f>IFERROR([1]!s_fa_dupont_roe($A61,"2015/12/31")/100,"")</f>
        <v>0.19092300000000001</v>
      </c>
      <c r="X61">
        <f>IFERROR([1]!s_fa_dupont_roe($A61,"2016/12/31")/100,"")</f>
        <v>0.19536799999999999</v>
      </c>
      <c r="Y61">
        <f>IFERROR([1]!s_fa_dupont_roe($A61,"2017/12/31")/100,"")</f>
        <v>0.18756100000000001</v>
      </c>
      <c r="Z61">
        <f>IFERROR([1]!s_fa_dupont_roe($A61,"2018/12/31")/100,"")</f>
        <v>0.14080399999999998</v>
      </c>
      <c r="AA61">
        <f>IFERROR([1]!s_fa_dupont_roe($A61,"2019/12/31")/100,"")</f>
        <v>0.102941</v>
      </c>
      <c r="AB61">
        <f>IFERROR([1]!s_fa_dupont_roe($A61,"2020/12/31")/100,"")</f>
        <v>6.3177999999999998E-2</v>
      </c>
      <c r="AC61">
        <f>IFERROR([1]!s_fa_dupont_roe($A61,"2021/12/31")/100,"")</f>
        <v>8.0009999999999998E-2</v>
      </c>
      <c r="AD61">
        <f>IFERROR([1]!s_fa_dupont_roe($A61,"2022/12/31")/100,"")</f>
        <v>9.3801000000000009E-2</v>
      </c>
      <c r="AE61">
        <f>IFERROR([1]!s_fa_dupont_roe($A61,"2023/12/31")/100,"")</f>
        <v>9.3588000000000005E-2</v>
      </c>
      <c r="AF61">
        <f>IFERROR([1]!s_fa_dupont_roe($A61,"2024/12/31")/100,"")</f>
        <v>0.105611</v>
      </c>
      <c r="AG61">
        <f>IFERROR([1]!s_fa_dupont_roe($A61,"2025/12/31")/100,"")</f>
        <v>0.115856</v>
      </c>
      <c r="AH61">
        <f>IFERROR([1]!s_stm07_is($A61,"W30028333","2025/12/31",1),"")</f>
        <v>1035577689.61</v>
      </c>
      <c r="AI61">
        <f>IFERROR([1]!s_stm07_bs($A61,"W38058048","2025/12/31",1),"")</f>
        <v>8934028533.6700001</v>
      </c>
      <c r="AJ61">
        <f>IFERROR([1]!s_fa_netdebt($A61,"2025/12/31"),"")</f>
        <v>-1126743040.4100001</v>
      </c>
      <c r="AK61">
        <f>IFERROR([1]!s_val_ev1($A61,"2025/12/31"),"")</f>
        <v>63183493205.129997</v>
      </c>
      <c r="AL61">
        <f>IFERROR([1]!s_fa_ebitda($A61,"2025/12/31"),"")</f>
        <v>1741669768.05</v>
      </c>
      <c r="AM61">
        <f>IFERROR([1]!s_west_netprofit($A61,2026,$B$1,180)/[1]!s_west_netprofit($A61,2026,$B$1-7,180)-1,"")</f>
        <v>0</v>
      </c>
      <c r="AN61">
        <f>IFERROR([1]!s_west_netprofit($A61,2026,$B$1,180)/[1]!s_west_netprofit($A61,2026,$B$1-30,180)-1,"")</f>
        <v>-1.8856121537086712E-2</v>
      </c>
      <c r="AO61">
        <f>IFERROR([1]!s_est_mediannetprofit($A61,2026,$B$1)/[1]!s_est_mediannetprofit($A61,2026,$B$1-7)-1,"")</f>
        <v>0</v>
      </c>
      <c r="AP61">
        <f>IFERROR([1]!s_est_mediannetprofit($A61,2026,$B$1)/[1]!s_est_mediannetprofit($A61,2026,$B$1-30)-1,"")</f>
        <v>-1.8856121537086712E-2</v>
      </c>
    </row>
    <row r="62" spans="1:42">
      <c r="A62" t="s">
        <v>101</v>
      </c>
      <c r="B62">
        <f>IFERROR([1]!s_stm07_is($A62,"W30028333","2011/12/31",1)/[1]!S_SHARE_TOTAL($A62,$B$1),"")</f>
        <v>3.0182864863214757E-2</v>
      </c>
      <c r="C62">
        <f>IFERROR([1]!s_stm07_is($A62,"W30028333","2012/12/31",1)/[1]!S_SHARE_TOTAL($A62,$B$1),"")</f>
        <v>5.0964313104061208E-2</v>
      </c>
      <c r="D62">
        <f>IFERROR([1]!s_stm07_is($A62,"W30028333","2013/12/31",1)/[1]!S_SHARE_TOTAL($A62,$B$1),"")</f>
        <v>6.1219779070530153E-2</v>
      </c>
      <c r="E62">
        <f>IFERROR([1]!s_stm07_is($A62,"W30028333","2014/12/31",1)/[1]!S_SHARE_TOTAL($A62,$B$1),"")</f>
        <v>6.8563510531791008E-2</v>
      </c>
      <c r="F62">
        <f>IFERROR([1]!s_stm07_is($A62,"W30028333","2015/12/31",1)/[1]!S_SHARE_TOTAL($A62,$B$1),"")</f>
        <v>8.8766885005476207E-2</v>
      </c>
      <c r="G62">
        <f>IFERROR([1]!s_stm07_is($A62,"W30028333","2016/12/31",1)/[1]!S_SHARE_TOTAL($A62,$B$1),"")</f>
        <v>0.10075098851208476</v>
      </c>
      <c r="H62">
        <f>IFERROR([1]!s_stm07_is($A62,"W30028333","2017/12/31",1)/[1]!S_SHARE_TOTAL($A62,$B$1),"")</f>
        <v>6.8877307106205946E-2</v>
      </c>
      <c r="I62">
        <f>IFERROR([1]!s_stm07_is($A62,"W30028333","2018/12/31",1)/[1]!S_SHARE_TOTAL($A62,$B$1),"")</f>
        <v>6.2470878539652261E-2</v>
      </c>
      <c r="J62">
        <f>IFERROR([1]!s_stm07_is($A62,"W30028333","2019/12/31",1)/[1]!S_SHARE_TOTAL($A62,$B$1),"")</f>
        <v>0.11371360081121534</v>
      </c>
      <c r="K62">
        <f>IFERROR([1]!s_stm07_is($A62,"W30028333","2020/12/31",1)/[1]!S_SHARE_TOTAL($A62,$B$1),"")</f>
        <v>0.13408188288720621</v>
      </c>
      <c r="L62">
        <f>IFERROR([1]!s_stm07_is($A62,"W30028333","2021/12/31",1)/[1]!S_SHARE_TOTAL($A62,$B$1),"")</f>
        <v>0.14318124730514911</v>
      </c>
      <c r="M62">
        <f>IFERROR([1]!s_stm07_is($A62,"W30028333","2022/12/31",1)/[1]!S_SHARE_TOTAL($A62,$B$1),"")</f>
        <v>0.16386128214433426</v>
      </c>
      <c r="N62">
        <f>IFERROR([1]!s_stm07_is($A62,"W30028333","2023/12/31",1)/[1]!S_SHARE_TOTAL($A62,$B$1),"")</f>
        <v>0.21167209156123151</v>
      </c>
      <c r="O62">
        <f>IFERROR([1]!s_stm07_is($A62,"W30028333","2024/12/31",1)/[1]!S_SHARE_TOTAL($A62,$B$1),"")</f>
        <v>0.26614426934071794</v>
      </c>
      <c r="P62">
        <f>IFERROR([1]!s_stm07_is($A62,"W30028333","2025/12/31",1)/[1]!S_SHARE_TOTAL($A62,$B$1),"")</f>
        <v>0.28012834542714415</v>
      </c>
      <c r="Q62">
        <f>IFERROR([1]!s_west_netprofit($A62,2026,$B$1,180)/[1]!S_SHARE_TOTAL($A62,$B$1),"")</f>
        <v>0</v>
      </c>
      <c r="R62">
        <f>IFERROR([1]!s_west_netprofit($A62,2027,$B$1,180)/[1]!S_SHARE_TOTAL($A62,$B$1),"")</f>
        <v>0</v>
      </c>
      <c r="S62">
        <f>IFERROR([1]!s_fa_dupont_roe($A62,"2011/12/31")/100,"")</f>
        <v>0.19386199999999998</v>
      </c>
      <c r="T62">
        <f>IFERROR([1]!s_fa_dupont_roe($A62,"2012/12/31")/100,"")</f>
        <v>0.12675400000000001</v>
      </c>
      <c r="U62">
        <f>IFERROR([1]!s_fa_dupont_roe($A62,"2013/12/31")/100,"")</f>
        <v>9.2457999999999985E-2</v>
      </c>
      <c r="V62">
        <f>IFERROR([1]!s_fa_dupont_roe($A62,"2014/12/31")/100,"")</f>
        <v>9.5757999999999996E-2</v>
      </c>
      <c r="W62">
        <f>IFERROR([1]!s_fa_dupont_roe($A62,"2015/12/31")/100,"")</f>
        <v>7.9168000000000002E-2</v>
      </c>
      <c r="X62">
        <f>IFERROR([1]!s_fa_dupont_roe($A62,"2016/12/31")/100,"")</f>
        <v>6.6989999999999994E-2</v>
      </c>
      <c r="Y62">
        <f>IFERROR([1]!s_fa_dupont_roe($A62,"2017/12/31")/100,"")</f>
        <v>4.4987000000000006E-2</v>
      </c>
      <c r="Z62">
        <f>IFERROR([1]!s_fa_dupont_roe($A62,"2018/12/31")/100,"")</f>
        <v>3.4827999999999998E-2</v>
      </c>
      <c r="AA62">
        <f>IFERROR([1]!s_fa_dupont_roe($A62,"2019/12/31")/100,"")</f>
        <v>5.4368E-2</v>
      </c>
      <c r="AB62">
        <f>IFERROR([1]!s_fa_dupont_roe($A62,"2020/12/31")/100,"")</f>
        <v>6.0220999999999997E-2</v>
      </c>
      <c r="AC62">
        <f>IFERROR([1]!s_fa_dupont_roe($A62,"2021/12/31")/100,"")</f>
        <v>6.0899000000000002E-2</v>
      </c>
      <c r="AD62">
        <f>IFERROR([1]!s_fa_dupont_roe($A62,"2022/12/31")/100,"")</f>
        <v>5.8868000000000004E-2</v>
      </c>
      <c r="AE62">
        <f>IFERROR([1]!s_fa_dupont_roe($A62,"2023/12/31")/100,"")</f>
        <v>6.5001000000000003E-2</v>
      </c>
      <c r="AF62">
        <f>IFERROR([1]!s_fa_dupont_roe($A62,"2024/12/31")/100,"")</f>
        <v>7.7827000000000007E-2</v>
      </c>
      <c r="AG62">
        <f>IFERROR([1]!s_fa_dupont_roe($A62,"2025/12/31")/100,"")</f>
        <v>7.7790999999999999E-2</v>
      </c>
      <c r="AH62">
        <f>IFERROR([1]!s_stm07_is($A62,"W30028333","2025/12/31",1),"")</f>
        <v>1432568054.95</v>
      </c>
      <c r="AI62">
        <f>IFERROR([1]!s_stm07_bs($A62,"W38058048","2025/12/31",1),"")</f>
        <v>18943523320.209999</v>
      </c>
      <c r="AJ62">
        <f>IFERROR([1]!s_fa_netdebt($A62,"2025/12/31"),"")</f>
        <v>0</v>
      </c>
      <c r="AK62">
        <f>IFERROR([1]!s_val_ev1($A62,"2025/12/31"),"")</f>
        <v>17644739711.59</v>
      </c>
      <c r="AL62">
        <f>IFERROR([1]!s_fa_ebitda($A62,"2025/12/31"),"")</f>
        <v>0</v>
      </c>
      <c r="AM62" t="str">
        <f>IFERROR([1]!s_west_netprofit($A62,2026,$B$1,180)/[1]!s_west_netprofit($A62,2026,$B$1-7,180)-1,"")</f>
        <v/>
      </c>
      <c r="AN62" t="str">
        <f>IFERROR([1]!s_west_netprofit($A62,2026,$B$1,180)/[1]!s_west_netprofit($A62,2026,$B$1-30,180)-1,"")</f>
        <v/>
      </c>
      <c r="AO62" t="str">
        <f>IFERROR([1]!s_est_mediannetprofit($A62,2026,$B$1)/[1]!s_est_mediannetprofit($A62,2026,$B$1-7)-1,"")</f>
        <v/>
      </c>
      <c r="AP62" t="str">
        <f>IFERROR([1]!s_est_mediannetprofit($A62,2026,$B$1)/[1]!s_est_mediannetprofit($A62,2026,$B$1-30)-1,"")</f>
        <v/>
      </c>
    </row>
    <row r="63" spans="1:42">
      <c r="A63" t="s">
        <v>102</v>
      </c>
      <c r="B63">
        <f>IFERROR([1]!s_stm07_is($A63,"W30028333","2011/12/31",1)/[1]!S_SHARE_TOTAL($A63,$B$1),"")</f>
        <v>6.8042246388735753E-4</v>
      </c>
      <c r="C63">
        <f>IFERROR([1]!s_stm07_is($A63,"W30028333","2012/12/31",1)/[1]!S_SHARE_TOTAL($A63,$B$1),"")</f>
        <v>-7.0142853816989766E-3</v>
      </c>
      <c r="D63">
        <f>IFERROR([1]!s_stm07_is($A63,"W30028333","2013/12/31",1)/[1]!S_SHARE_TOTAL($A63,$B$1),"")</f>
        <v>1.3956986591916408E-3</v>
      </c>
      <c r="E63">
        <f>IFERROR([1]!s_stm07_is($A63,"W30028333","2014/12/31",1)/[1]!S_SHARE_TOTAL($A63,$B$1),"")</f>
        <v>3.1681113393192762E-3</v>
      </c>
      <c r="F63">
        <f>IFERROR([1]!s_stm07_is($A63,"W30028333","2015/12/31",1)/[1]!S_SHARE_TOTAL($A63,$B$1),"")</f>
        <v>1.1891454450250773E-2</v>
      </c>
      <c r="G63">
        <f>IFERROR([1]!s_stm07_is($A63,"W30028333","2016/12/31",1)/[1]!S_SHARE_TOTAL($A63,$B$1),"")</f>
        <v>1.5234214884076417E-3</v>
      </c>
      <c r="H63">
        <f>IFERROR([1]!s_stm07_is($A63,"W30028333","2017/12/31",1)/[1]!S_SHARE_TOTAL($A63,$B$1),"")</f>
        <v>3.7485225806608236E-2</v>
      </c>
      <c r="I63">
        <f>IFERROR([1]!s_stm07_is($A63,"W30028333","2018/12/31",1)/[1]!S_SHARE_TOTAL($A63,$B$1),"")</f>
        <v>6.1715115734719606E-2</v>
      </c>
      <c r="J63">
        <f>IFERROR([1]!s_stm07_is($A63,"W30028333","2019/12/31",1)/[1]!S_SHARE_TOTAL($A63,$B$1),"")</f>
        <v>5.6454211686938857E-2</v>
      </c>
      <c r="K63">
        <f>IFERROR([1]!s_stm07_is($A63,"W30028333","2020/12/31",1)/[1]!S_SHARE_TOTAL($A63,$B$1),"")</f>
        <v>6.5386372002500956E-2</v>
      </c>
      <c r="L63">
        <f>IFERROR([1]!s_stm07_is($A63,"W30028333","2021/12/31",1)/[1]!S_SHARE_TOTAL($A63,$B$1),"")</f>
        <v>0.1961343028208358</v>
      </c>
      <c r="M63">
        <f>IFERROR([1]!s_stm07_is($A63,"W30028333","2022/12/31",1)/[1]!S_SHARE_TOTAL($A63,$B$1),"")</f>
        <v>0.35820288970207187</v>
      </c>
      <c r="N63">
        <f>IFERROR([1]!s_stm07_is($A63,"W30028333","2023/12/31",1)/[1]!S_SHARE_TOTAL($A63,$B$1),"")</f>
        <v>0.45018355360174866</v>
      </c>
      <c r="O63">
        <f>IFERROR([1]!s_stm07_is($A63,"W30028333","2024/12/31",1)/[1]!S_SHARE_TOTAL($A63,$B$1),"")</f>
        <v>0.16889295749782643</v>
      </c>
      <c r="P63">
        <f>IFERROR([1]!s_stm07_is($A63,"W30028333","2025/12/31",1)/[1]!S_SHARE_TOTAL($A63,$B$1),"")</f>
        <v>0.19696739149656517</v>
      </c>
      <c r="Q63">
        <f>IFERROR([1]!s_west_netprofit($A63,2026,$B$1,180)/[1]!S_SHARE_TOTAL($A63,$B$1),"")</f>
        <v>0.2578543041374276</v>
      </c>
      <c r="R63">
        <f>IFERROR([1]!s_west_netprofit($A63,2027,$B$1,180)/[1]!S_SHARE_TOTAL($A63,$B$1),"")</f>
        <v>0.26399369233117587</v>
      </c>
      <c r="S63">
        <f>IFERROR([1]!s_fa_dupont_roe($A63,"2011/12/31")/100,"")</f>
        <v>6.6740000000000002E-3</v>
      </c>
      <c r="T63">
        <f>IFERROR([1]!s_fa_dupont_roe($A63,"2012/12/31")/100,"")</f>
        <v>-7.1010000000000004E-2</v>
      </c>
      <c r="U63">
        <f>IFERROR([1]!s_fa_dupont_roe($A63,"2013/12/31")/100,"")</f>
        <v>1.4542999999999999E-2</v>
      </c>
      <c r="V63">
        <f>IFERROR([1]!s_fa_dupont_roe($A63,"2014/12/31")/100,"")</f>
        <v>3.2244999999999996E-2</v>
      </c>
      <c r="W63">
        <f>IFERROR([1]!s_fa_dupont_roe($A63,"2015/12/31")/100,"")</f>
        <v>0.112416</v>
      </c>
      <c r="X63">
        <f>IFERROR([1]!s_fa_dupont_roe($A63,"2016/12/31")/100,"")</f>
        <v>1.3619000000000001E-2</v>
      </c>
      <c r="Y63">
        <f>IFERROR([1]!s_fa_dupont_roe($A63,"2017/12/31")/100,"")</f>
        <v>0.28526699999999999</v>
      </c>
      <c r="Z63">
        <f>IFERROR([1]!s_fa_dupont_roe($A63,"2018/12/31")/100,"")</f>
        <v>5.4386999999999998E-2</v>
      </c>
      <c r="AA63">
        <f>IFERROR([1]!s_fa_dupont_roe($A63,"2019/12/31")/100,"")</f>
        <v>2.6362E-2</v>
      </c>
      <c r="AB63">
        <f>IFERROR([1]!s_fa_dupont_roe($A63,"2020/12/31")/100,"")</f>
        <v>2.9762E-2</v>
      </c>
      <c r="AC63">
        <f>IFERROR([1]!s_fa_dupont_roe($A63,"2021/12/31")/100,"")</f>
        <v>8.4260000000000002E-2</v>
      </c>
      <c r="AD63">
        <f>IFERROR([1]!s_fa_dupont_roe($A63,"2022/12/31")/100,"")</f>
        <v>0.14149400000000001</v>
      </c>
      <c r="AE63">
        <f>IFERROR([1]!s_fa_dupont_roe($A63,"2023/12/31")/100,"")</f>
        <v>0.16572199999999998</v>
      </c>
      <c r="AF63">
        <f>IFERROR([1]!s_fa_dupont_roe($A63,"2024/12/31")/100,"")</f>
        <v>6.1786000000000001E-2</v>
      </c>
      <c r="AG63">
        <f>IFERROR([1]!s_fa_dupont_roe($A63,"2025/12/31")/100,"")</f>
        <v>7.1119000000000002E-2</v>
      </c>
      <c r="AH63">
        <f>IFERROR([1]!s_stm07_is($A63,"W30028333","2025/12/31",1),"")</f>
        <v>384990918.20999998</v>
      </c>
      <c r="AI63">
        <f>IFERROR([1]!s_stm07_bs($A63,"W38058048","2025/12/31",1),"")</f>
        <v>5618125300.2399998</v>
      </c>
      <c r="AJ63">
        <f>IFERROR([1]!s_fa_netdebt($A63,"2025/12/31"),"")</f>
        <v>2547128904.3200002</v>
      </c>
      <c r="AK63">
        <f>IFERROR([1]!s_val_ev1($A63,"2025/12/31"),"")</f>
        <v>15298333953.91</v>
      </c>
      <c r="AL63">
        <f>IFERROR([1]!s_fa_ebitda($A63,"2025/12/31"),"")</f>
        <v>650062381.46000004</v>
      </c>
      <c r="AM63">
        <f>IFERROR([1]!s_west_netprofit($A63,2026,$B$1,180)/[1]!s_west_netprofit($A63,2026,$B$1-7,180)-1,"")</f>
        <v>0</v>
      </c>
      <c r="AN63">
        <f>IFERROR([1]!s_west_netprofit($A63,2026,$B$1,180)/[1]!s_west_netprofit($A63,2026,$B$1-30,180)-1,"")</f>
        <v>0</v>
      </c>
      <c r="AO63">
        <f>IFERROR([1]!s_est_mediannetprofit($A63,2026,$B$1)/[1]!s_est_mediannetprofit($A63,2026,$B$1-7)-1,"")</f>
        <v>0</v>
      </c>
      <c r="AP63">
        <f>IFERROR([1]!s_est_mediannetprofit($A63,2026,$B$1)/[1]!s_est_mediannetprofit($A63,2026,$B$1-30)-1,"")</f>
        <v>0</v>
      </c>
    </row>
    <row r="64" spans="1:42">
      <c r="A64" t="s">
        <v>103</v>
      </c>
      <c r="B64">
        <f>IFERROR([1]!s_stm07_is($A64,"W30028333","2011/12/31",1)/[1]!S_SHARE_TOTAL($A64,$B$1),"")</f>
        <v>1.9736017160005379</v>
      </c>
      <c r="C64">
        <f>IFERROR([1]!s_stm07_is($A64,"W30028333","2012/12/31",1)/[1]!S_SHARE_TOTAL($A64,$B$1),"")</f>
        <v>2.9826292718444636</v>
      </c>
      <c r="D64">
        <f>IFERROR([1]!s_stm07_is($A64,"W30028333","2013/12/31",1)/[1]!S_SHARE_TOTAL($A64,$B$1),"")</f>
        <v>2.335569597495061</v>
      </c>
      <c r="E64">
        <f>IFERROR([1]!s_stm07_is($A64,"W30028333","2014/12/31",1)/[1]!S_SHARE_TOTAL($A64,$B$1),"")</f>
        <v>0.59771009408337661</v>
      </c>
      <c r="F64">
        <f>IFERROR([1]!s_stm07_is($A64,"W30028333","2015/12/31",1)/[1]!S_SHARE_TOTAL($A64,$B$1),"")</f>
        <v>1.0007039310149757</v>
      </c>
      <c r="G64">
        <f>IFERROR([1]!s_stm07_is($A64,"W30028333","2016/12/31",1)/[1]!S_SHARE_TOTAL($A64,$B$1),"")</f>
        <v>1.3096600031029892</v>
      </c>
      <c r="H64">
        <f>IFERROR([1]!s_stm07_is($A64,"W30028333","2017/12/31",1)/[1]!S_SHARE_TOTAL($A64,$B$1),"")</f>
        <v>1.7378026194433589</v>
      </c>
      <c r="I64">
        <f>IFERROR([1]!s_stm07_is($A64,"W30028333","2018/12/31",1)/[1]!S_SHARE_TOTAL($A64,$B$1),"")</f>
        <v>2.3680573667971445</v>
      </c>
      <c r="J64">
        <f>IFERROR([1]!s_stm07_is($A64,"W30028333","2019/12/31",1)/[1]!S_SHARE_TOTAL($A64,$B$1),"")</f>
        <v>3.1536493786542041</v>
      </c>
      <c r="K64">
        <f>IFERROR([1]!s_stm07_is($A64,"W30028333","2020/12/31",1)/[1]!S_SHARE_TOTAL($A64,$B$1),"")</f>
        <v>4.0801357800273541</v>
      </c>
      <c r="L64">
        <f>IFERROR([1]!s_stm07_is($A64,"W30028333","2021/12/31",1)/[1]!S_SHARE_TOTAL($A64,$B$1),"")</f>
        <v>5.4048016509534076</v>
      </c>
      <c r="M64">
        <f>IFERROR([1]!s_stm07_is($A64,"W30028333","2022/12/31",1)/[1]!S_SHARE_TOTAL($A64,$B$1),"")</f>
        <v>7.041978245306673</v>
      </c>
      <c r="N64">
        <f>IFERROR([1]!s_stm07_is($A64,"W30028333","2023/12/31",1)/[1]!S_SHARE_TOTAL($A64,$B$1),"")</f>
        <v>8.9992642601153978</v>
      </c>
      <c r="O64">
        <f>IFERROR([1]!s_stm07_is($A64,"W30028333","2024/12/31",1)/[1]!S_SHARE_TOTAL($A64,$B$1),"")</f>
        <v>9.153204959623805</v>
      </c>
      <c r="P64">
        <f>IFERROR([1]!s_stm07_is($A64,"W30028333","2025/12/31",1)/[1]!S_SHARE_TOTAL($A64,$B$1),"")</f>
        <v>7.3581120780507288</v>
      </c>
      <c r="Q64">
        <f>IFERROR([1]!s_west_netprofit($A64,2026,$B$1,180)/[1]!S_SHARE_TOTAL($A64,$B$1),"")</f>
        <v>6.7219243602745227</v>
      </c>
      <c r="R64">
        <f>IFERROR([1]!s_west_netprofit($A64,2027,$B$1,180)/[1]!S_SHARE_TOTAL($A64,$B$1),"")</f>
        <v>7.1301880935641213</v>
      </c>
      <c r="S64">
        <f>IFERROR([1]!s_fa_dupont_roe($A64,"2011/12/31")/100,"")</f>
        <v>0.45797899999999997</v>
      </c>
      <c r="T64">
        <f>IFERROR([1]!s_fa_dupont_roe($A64,"2012/12/31")/100,"")</f>
        <v>0.52041099999999996</v>
      </c>
      <c r="U64">
        <f>IFERROR([1]!s_fa_dupont_roe($A64,"2013/12/31")/100,"")</f>
        <v>0.33917900000000001</v>
      </c>
      <c r="V64">
        <f>IFERROR([1]!s_fa_dupont_roe($A64,"2014/12/31")/100,"")</f>
        <v>8.6760000000000004E-2</v>
      </c>
      <c r="W64">
        <f>IFERROR([1]!s_fa_dupont_roe($A64,"2015/12/31")/100,"")</f>
        <v>0.14737700000000001</v>
      </c>
      <c r="X64">
        <f>IFERROR([1]!s_fa_dupont_roe($A64,"2016/12/31")/100,"")</f>
        <v>0.18095199999999997</v>
      </c>
      <c r="Y64">
        <f>IFERROR([1]!s_fa_dupont_roe($A64,"2017/12/31")/100,"")</f>
        <v>0.19524799999999998</v>
      </c>
      <c r="Z64">
        <f>IFERROR([1]!s_fa_dupont_roe($A64,"2018/12/31")/100,"")</f>
        <v>0.21693000000000001</v>
      </c>
      <c r="AA64">
        <f>IFERROR([1]!s_fa_dupont_roe($A64,"2019/12/31")/100,"")</f>
        <v>0.25525400000000004</v>
      </c>
      <c r="AB64">
        <f>IFERROR([1]!s_fa_dupont_roe($A64,"2020/12/31")/100,"")</f>
        <v>0.282744</v>
      </c>
      <c r="AC64">
        <f>IFERROR([1]!s_fa_dupont_roe($A64,"2021/12/31")/100,"")</f>
        <v>0.31128</v>
      </c>
      <c r="AD64">
        <f>IFERROR([1]!s_fa_dupont_roe($A64,"2022/12/31")/100,"")</f>
        <v>0.33303400000000005</v>
      </c>
      <c r="AE64">
        <f>IFERROR([1]!s_fa_dupont_roe($A64,"2023/12/31")/100,"")</f>
        <v>0.350437</v>
      </c>
      <c r="AF64">
        <f>IFERROR([1]!s_fa_dupont_roe($A64,"2024/12/31")/100,"")</f>
        <v>0.30351400000000001</v>
      </c>
      <c r="AG64">
        <f>IFERROR([1]!s_fa_dupont_roe($A64,"2025/12/31")/100,"")</f>
        <v>0.22292600000000001</v>
      </c>
      <c r="AH64">
        <f>IFERROR([1]!s_stm07_is($A64,"W30028333","2025/12/31",1),"")</f>
        <v>10830713936.139999</v>
      </c>
      <c r="AI64">
        <f>IFERROR([1]!s_stm07_bs($A64,"W38058048","2025/12/31",1),"")</f>
        <v>49894082380.459999</v>
      </c>
      <c r="AJ64">
        <f>IFERROR([1]!s_fa_netdebt($A64,"2025/12/31"),"")</f>
        <v>-20624507983.779999</v>
      </c>
      <c r="AK64">
        <f>IFERROR([1]!s_val_ev1($A64,"2025/12/31"),"")</f>
        <v>177786153654.45001</v>
      </c>
      <c r="AL64">
        <f>IFERROR([1]!s_fa_ebitda($A64,"2025/12/31"),"")</f>
        <v>14926625627.610001</v>
      </c>
      <c r="AM64">
        <f>IFERROR([1]!s_west_netprofit($A64,2026,$B$1,180)/[1]!s_west_netprofit($A64,2026,$B$1-7,180)-1,"")</f>
        <v>0</v>
      </c>
      <c r="AN64">
        <f>IFERROR([1]!s_west_netprofit($A64,2026,$B$1,180)/[1]!s_west_netprofit($A64,2026,$B$1-30,180)-1,"")</f>
        <v>-3.8757215426696745E-2</v>
      </c>
      <c r="AO64">
        <f>IFERROR([1]!s_est_mediannetprofit($A64,2026,$B$1)/[1]!s_est_mediannetprofit($A64,2026,$B$1-7)-1,"")</f>
        <v>0</v>
      </c>
      <c r="AP64">
        <f>IFERROR([1]!s_est_mediannetprofit($A64,2026,$B$1)/[1]!s_est_mediannetprofit($A64,2026,$B$1-30)-1,"")</f>
        <v>-1.3232951204434795E-2</v>
      </c>
    </row>
    <row r="65" spans="1:42">
      <c r="A65" t="s">
        <v>104</v>
      </c>
      <c r="B65">
        <f>IFERROR([1]!s_stm07_is($A65,"W30028333","2011/12/31",1)/[1]!S_SHARE_TOTAL($A65,$B$1),"")</f>
        <v>1.246002174299863</v>
      </c>
      <c r="C65">
        <f>IFERROR([1]!s_stm07_is($A65,"W30028333","2012/12/31",1)/[1]!S_SHARE_TOTAL($A65,$B$1),"")</f>
        <v>0.91988012017467868</v>
      </c>
      <c r="D65">
        <f>IFERROR([1]!s_stm07_is($A65,"W30028333","2013/12/31",1)/[1]!S_SHARE_TOTAL($A65,$B$1),"")</f>
        <v>1.1462948395431003</v>
      </c>
      <c r="E65">
        <f>IFERROR([1]!s_stm07_is($A65,"W30028333","2014/12/31",1)/[1]!S_SHARE_TOTAL($A65,$B$1),"")</f>
        <v>1.5923277495274228</v>
      </c>
      <c r="F65">
        <f>IFERROR([1]!s_stm07_is($A65,"W30028333","2015/12/31",1)/[1]!S_SHARE_TOTAL($A65,$B$1),"")</f>
        <v>1.5674500529767357</v>
      </c>
      <c r="G65">
        <f>IFERROR([1]!s_stm07_is($A65,"W30028333","2016/12/31",1)/[1]!S_SHARE_TOTAL($A65,$B$1),"")</f>
        <v>1.7296742485513799</v>
      </c>
      <c r="H65">
        <f>IFERROR([1]!s_stm07_is($A65,"W30028333","2017/12/31",1)/[1]!S_SHARE_TOTAL($A65,$B$1),"")</f>
        <v>2.6596788809120286</v>
      </c>
      <c r="I65">
        <f>IFERROR([1]!s_stm07_is($A65,"W30028333","2018/12/31",1)/[1]!S_SHARE_TOTAL($A65,$B$1),"")</f>
        <v>2.4783956077947464</v>
      </c>
      <c r="J65">
        <f>IFERROR([1]!s_stm07_is($A65,"W30028333","2019/12/31",1)/[1]!S_SHARE_TOTAL($A65,$B$1),"")</f>
        <v>2.3459453829340027</v>
      </c>
      <c r="K65">
        <f>IFERROR([1]!s_stm07_is($A65,"W30028333","2020/12/31",1)/[1]!S_SHARE_TOTAL($A65,$B$1),"")</f>
        <v>2.8680289727456691</v>
      </c>
      <c r="L65">
        <f>IFERROR([1]!s_stm07_is($A65,"W30028333","2021/12/31",1)/[1]!S_SHARE_TOTAL($A65,$B$1),"")</f>
        <v>2.6638493292225416</v>
      </c>
      <c r="M65">
        <f>IFERROR([1]!s_stm07_is($A65,"W30028333","2022/12/31",1)/[1]!S_SHARE_TOTAL($A65,$B$1),"")</f>
        <v>0.12290193903396955</v>
      </c>
      <c r="N65">
        <f>IFERROR([1]!s_stm07_is($A65,"W30028333","2023/12/31",1)/[1]!S_SHARE_TOTAL($A65,$B$1),"")</f>
        <v>1.9004121316470497</v>
      </c>
      <c r="O65">
        <f>IFERROR([1]!s_stm07_is($A65,"W30028333","2024/12/31",1)/[1]!S_SHARE_TOTAL($A65,$B$1),"")</f>
        <v>1.7165476823310832</v>
      </c>
      <c r="P65">
        <f>IFERROR([1]!s_stm07_is($A65,"W30028333","2025/12/31",1)/[1]!S_SHARE_TOTAL($A65,$B$1),"")</f>
        <v>1.1048648172847961</v>
      </c>
      <c r="Q65">
        <f>IFERROR([1]!s_west_netprofit($A65,2026,$B$1,180)/[1]!S_SHARE_TOTAL($A65,$B$1),"")</f>
        <v>1.9321758829544451</v>
      </c>
      <c r="R65">
        <f>IFERROR([1]!s_west_netprofit($A65,2027,$B$1,180)/[1]!S_SHARE_TOTAL($A65,$B$1),"")</f>
        <v>2.2083487741476127</v>
      </c>
      <c r="S65">
        <f>IFERROR([1]!s_fa_dupont_roe($A65,"2011/12/31")/100,"")</f>
        <v>0.26272200000000001</v>
      </c>
      <c r="T65">
        <f>IFERROR([1]!s_fa_dupont_roe($A65,"2012/12/31")/100,"")</f>
        <v>0.129639</v>
      </c>
      <c r="U65">
        <f>IFERROR([1]!s_fa_dupont_roe($A65,"2013/12/31")/100,"")</f>
        <v>0.121404</v>
      </c>
      <c r="V65">
        <f>IFERROR([1]!s_fa_dupont_roe($A65,"2014/12/31")/100,"")</f>
        <v>0.15048400000000001</v>
      </c>
      <c r="W65">
        <f>IFERROR([1]!s_fa_dupont_roe($A65,"2015/12/31")/100,"")</f>
        <v>0.133855</v>
      </c>
      <c r="X65">
        <f>IFERROR([1]!s_fa_dupont_roe($A65,"2016/12/31")/100,"")</f>
        <v>0.13534499999999999</v>
      </c>
      <c r="Y65">
        <f>IFERROR([1]!s_fa_dupont_roe($A65,"2017/12/31")/100,"")</f>
        <v>0.18523499999999998</v>
      </c>
      <c r="Z65">
        <f>IFERROR([1]!s_fa_dupont_roe($A65,"2018/12/31")/100,"")</f>
        <v>0.15584500000000001</v>
      </c>
      <c r="AA65">
        <f>IFERROR([1]!s_fa_dupont_roe($A65,"2019/12/31")/100,"")</f>
        <v>0.13785600000000001</v>
      </c>
      <c r="AB65">
        <f>IFERROR([1]!s_fa_dupont_roe($A65,"2020/12/31")/100,"")</f>
        <v>0.15722</v>
      </c>
      <c r="AC65">
        <f>IFERROR([1]!s_fa_dupont_roe($A65,"2021/12/31")/100,"")</f>
        <v>0.13669499999999998</v>
      </c>
      <c r="AD65">
        <f>IFERROR([1]!s_fa_dupont_roe($A65,"2022/12/31")/100,"")</f>
        <v>6.4059999999999994E-3</v>
      </c>
      <c r="AE65">
        <f>IFERROR([1]!s_fa_dupont_roe($A65,"2023/12/31")/100,"")</f>
        <v>9.9055000000000004E-2</v>
      </c>
      <c r="AF65">
        <f>IFERROR([1]!s_fa_dupont_roe($A65,"2024/12/31")/100,"")</f>
        <v>8.4582999999999992E-2</v>
      </c>
      <c r="AG65">
        <f>IFERROR([1]!s_fa_dupont_roe($A65,"2025/12/31")/100,"")</f>
        <v>5.3733000000000003E-2</v>
      </c>
      <c r="AH65">
        <f>IFERROR([1]!s_stm07_is($A65,"W30028333","2025/12/31",1),"")</f>
        <v>1068167498.05</v>
      </c>
      <c r="AI65">
        <f>IFERROR([1]!s_stm07_bs($A65,"W38058048","2025/12/31",1),"")</f>
        <v>20858866101.880001</v>
      </c>
      <c r="AJ65">
        <f>IFERROR([1]!s_fa_netdebt($A65,"2025/12/31"),"")</f>
        <v>-1002630848.33</v>
      </c>
      <c r="AK65">
        <f>IFERROR([1]!s_val_ev1($A65,"2025/12/31"),"")</f>
        <v>19950877098.192001</v>
      </c>
      <c r="AL65">
        <f>IFERROR([1]!s_fa_ebitda($A65,"2025/12/31"),"")</f>
        <v>1866519636.8900001</v>
      </c>
      <c r="AM65">
        <f>IFERROR([1]!s_west_netprofit($A65,2026,$B$1,180)/[1]!s_west_netprofit($A65,2026,$B$1-7,180)-1,"")</f>
        <v>0</v>
      </c>
      <c r="AN65">
        <f>IFERROR([1]!s_west_netprofit($A65,2026,$B$1,180)/[1]!s_west_netprofit($A65,2026,$B$1-30,180)-1,"")</f>
        <v>0</v>
      </c>
      <c r="AO65">
        <f>IFERROR([1]!s_est_mediannetprofit($A65,2026,$B$1)/[1]!s_est_mediannetprofit($A65,2026,$B$1-7)-1,"")</f>
        <v>0</v>
      </c>
      <c r="AP65">
        <f>IFERROR([1]!s_est_mediannetprofit($A65,2026,$B$1)/[1]!s_est_mediannetprofit($A65,2026,$B$1-30)-1,"")</f>
        <v>0</v>
      </c>
    </row>
    <row r="66" spans="1:42">
      <c r="A66" t="s">
        <v>105</v>
      </c>
      <c r="B66">
        <f>IFERROR([1]!s_stm07_is($A66,"W30028333","2011/12/31",1)/[1]!S_SHARE_TOTAL($A66,$B$1),"")</f>
        <v>1.5593660062613392E-2</v>
      </c>
      <c r="C66">
        <f>IFERROR([1]!s_stm07_is($A66,"W30028333","2012/12/31",1)/[1]!S_SHARE_TOTAL($A66,$B$1),"")</f>
        <v>1.6440193874621166E-2</v>
      </c>
      <c r="D66">
        <f>IFERROR([1]!s_stm07_is($A66,"W30028333","2013/12/31",1)/[1]!S_SHARE_TOTAL($A66,$B$1),"")</f>
        <v>0.23060742175407636</v>
      </c>
      <c r="E66">
        <f>IFERROR([1]!s_stm07_is($A66,"W30028333","2014/12/31",1)/[1]!S_SHARE_TOTAL($A66,$B$1),"")</f>
        <v>0.23701570390676757</v>
      </c>
      <c r="F66">
        <f>IFERROR([1]!s_stm07_is($A66,"W30028333","2015/12/31",1)/[1]!S_SHARE_TOTAL($A66,$B$1),"")</f>
        <v>0.15665576458919647</v>
      </c>
      <c r="G66">
        <f>IFERROR([1]!s_stm07_is($A66,"W30028333","2016/12/31",1)/[1]!S_SHARE_TOTAL($A66,$B$1),"")</f>
        <v>0.17946891965262923</v>
      </c>
      <c r="H66">
        <f>IFERROR([1]!s_stm07_is($A66,"W30028333","2017/12/31",1)/[1]!S_SHARE_TOTAL($A66,$B$1),"")</f>
        <v>0.21506536061515105</v>
      </c>
      <c r="I66">
        <f>IFERROR([1]!s_stm07_is($A66,"W30028333","2018/12/31",1)/[1]!S_SHARE_TOTAL($A66,$B$1),"")</f>
        <v>0.25655452672768458</v>
      </c>
      <c r="J66">
        <f>IFERROR([1]!s_stm07_is($A66,"W30028333","2019/12/31",1)/[1]!S_SHARE_TOTAL($A66,$B$1),"")</f>
        <v>0.391018662615567</v>
      </c>
      <c r="K66">
        <f>IFERROR([1]!s_stm07_is($A66,"W30028333","2020/12/31",1)/[1]!S_SHARE_TOTAL($A66,$B$1),"")</f>
        <v>0.42735485489148145</v>
      </c>
      <c r="L66">
        <f>IFERROR([1]!s_stm07_is($A66,"W30028333","2021/12/31",1)/[1]!S_SHARE_TOTAL($A66,$B$1),"")</f>
        <v>0.40850431310116375</v>
      </c>
      <c r="M66">
        <f>IFERROR([1]!s_stm07_is($A66,"W30028333","2022/12/31",1)/[1]!S_SHARE_TOTAL($A66,$B$1),"")</f>
        <v>0.41282677791966682</v>
      </c>
      <c r="N66">
        <f>IFERROR([1]!s_stm07_is($A66,"W30028333","2023/12/31",1)/[1]!S_SHARE_TOTAL($A66,$B$1),"")</f>
        <v>0.44768589004211728</v>
      </c>
      <c r="O66">
        <f>IFERROR([1]!s_stm07_is($A66,"W30028333","2024/12/31",1)/[1]!S_SHARE_TOTAL($A66,$B$1),"")</f>
        <v>0.48432213604527091</v>
      </c>
      <c r="P66">
        <f>IFERROR([1]!s_stm07_is($A66,"W30028333","2025/12/31",1)/[1]!S_SHARE_TOTAL($A66,$B$1),"")</f>
        <v>0.41239159577194645</v>
      </c>
      <c r="Q66">
        <f>IFERROR([1]!s_west_netprofit($A66,2026,$B$1,180)/[1]!S_SHARE_TOTAL($A66,$B$1),"")</f>
        <v>0.47902643299441422</v>
      </c>
      <c r="R66">
        <f>IFERROR([1]!s_west_netprofit($A66,2027,$B$1,180)/[1]!S_SHARE_TOTAL($A66,$B$1),"")</f>
        <v>0.57228909535845218</v>
      </c>
      <c r="S66">
        <f>IFERROR([1]!s_fa_dupont_roe($A66,"2011/12/31")/100,"")</f>
        <v>0.111041</v>
      </c>
      <c r="T66">
        <f>IFERROR([1]!s_fa_dupont_roe($A66,"2012/12/31")/100,"")</f>
        <v>0.105076</v>
      </c>
      <c r="U66">
        <f>IFERROR([1]!s_fa_dupont_roe($A66,"2013/12/31")/100,"")</f>
        <v>0.279839</v>
      </c>
      <c r="V66">
        <f>IFERROR([1]!s_fa_dupont_roe($A66,"2014/12/31")/100,"")</f>
        <v>0.16612400000000002</v>
      </c>
      <c r="W66">
        <f>IFERROR([1]!s_fa_dupont_roe($A66,"2015/12/31")/100,"")</f>
        <v>8.3819999999999992E-2</v>
      </c>
      <c r="X66">
        <f>IFERROR([1]!s_fa_dupont_roe($A66,"2016/12/31")/100,"")</f>
        <v>7.3498000000000008E-2</v>
      </c>
      <c r="Y66">
        <f>IFERROR([1]!s_fa_dupont_roe($A66,"2017/12/31")/100,"")</f>
        <v>8.2789000000000001E-2</v>
      </c>
      <c r="Z66">
        <f>IFERROR([1]!s_fa_dupont_roe($A66,"2018/12/31")/100,"")</f>
        <v>8.096600000000001E-2</v>
      </c>
      <c r="AA66">
        <f>IFERROR([1]!s_fa_dupont_roe($A66,"2019/12/31")/100,"")</f>
        <v>0.10537000000000001</v>
      </c>
      <c r="AB66">
        <f>IFERROR([1]!s_fa_dupont_roe($A66,"2020/12/31")/100,"")</f>
        <v>0.10870200000000001</v>
      </c>
      <c r="AC66">
        <f>IFERROR([1]!s_fa_dupont_roe($A66,"2021/12/31")/100,"")</f>
        <v>9.5229999999999995E-2</v>
      </c>
      <c r="AD66">
        <f>IFERROR([1]!s_fa_dupont_roe($A66,"2022/12/31")/100,"")</f>
        <v>8.5946999999999996E-2</v>
      </c>
      <c r="AE66">
        <f>IFERROR([1]!s_fa_dupont_roe($A66,"2023/12/31")/100,"")</f>
        <v>8.5035000000000013E-2</v>
      </c>
      <c r="AF66">
        <f>IFERROR([1]!s_fa_dupont_roe($A66,"2024/12/31")/100,"")</f>
        <v>7.8089000000000006E-2</v>
      </c>
      <c r="AG66">
        <f>IFERROR([1]!s_fa_dupont_roe($A66,"2025/12/31")/100,"")</f>
        <v>5.6593999999999998E-2</v>
      </c>
      <c r="AH66">
        <f>IFERROR([1]!s_stm07_is($A66,"W30028333","2025/12/31",1),"")</f>
        <v>1038024485.4</v>
      </c>
      <c r="AI66">
        <f>IFERROR([1]!s_stm07_bs($A66,"W38058048","2025/12/31",1),"")</f>
        <v>21448804549.209999</v>
      </c>
      <c r="AJ66">
        <f>IFERROR([1]!s_fa_netdebt($A66,"2025/12/31"),"")</f>
        <v>7998672941.4200001</v>
      </c>
      <c r="AK66">
        <f>IFERROR([1]!s_val_ev1($A66,"2025/12/31"),"")</f>
        <v>33672893208.75</v>
      </c>
      <c r="AL66">
        <f>IFERROR([1]!s_fa_ebitda($A66,"2025/12/31"),"")</f>
        <v>3451239062.8899999</v>
      </c>
      <c r="AM66">
        <f>IFERROR([1]!s_west_netprofit($A66,2026,$B$1,180)/[1]!s_west_netprofit($A66,2026,$B$1-7,180)-1,"")</f>
        <v>0</v>
      </c>
      <c r="AN66">
        <f>IFERROR([1]!s_west_netprofit($A66,2026,$B$1,180)/[1]!s_west_netprofit($A66,2026,$B$1-30,180)-1,"")</f>
        <v>0</v>
      </c>
      <c r="AO66">
        <f>IFERROR([1]!s_est_mediannetprofit($A66,2026,$B$1)/[1]!s_est_mediannetprofit($A66,2026,$B$1-7)-1,"")</f>
        <v>0</v>
      </c>
      <c r="AP66">
        <f>IFERROR([1]!s_est_mediannetprofit($A66,2026,$B$1)/[1]!s_est_mediannetprofit($A66,2026,$B$1-30)-1,"")</f>
        <v>0</v>
      </c>
    </row>
    <row r="67" spans="1:42">
      <c r="A67" t="s">
        <v>106</v>
      </c>
      <c r="B67">
        <f>IFERROR([1]!s_stm07_is($A67,"W30028333","2011/12/31",1)/[1]!S_SHARE_TOTAL($A67,$B$1),"")</f>
        <v>6.1364264494828513E-2</v>
      </c>
      <c r="C67">
        <f>IFERROR([1]!s_stm07_is($A67,"W30028333","2012/12/31",1)/[1]!S_SHARE_TOTAL($A67,$B$1),"")</f>
        <v>8.2477927902454021E-2</v>
      </c>
      <c r="D67">
        <f>IFERROR([1]!s_stm07_is($A67,"W30028333","2013/12/31",1)/[1]!S_SHARE_TOTAL($A67,$B$1),"")</f>
        <v>0.11171247154954868</v>
      </c>
      <c r="E67">
        <f>IFERROR([1]!s_stm07_is($A67,"W30028333","2014/12/31",1)/[1]!S_SHARE_TOTAL($A67,$B$1),"")</f>
        <v>0.10688235194142745</v>
      </c>
      <c r="F67">
        <f>IFERROR([1]!s_stm07_is($A67,"W30028333","2015/12/31",1)/[1]!S_SHARE_TOTAL($A67,$B$1),"")</f>
        <v>-0.16661334923810092</v>
      </c>
      <c r="G67">
        <f>IFERROR([1]!s_stm07_is($A67,"W30028333","2016/12/31",1)/[1]!S_SHARE_TOTAL($A67,$B$1),"")</f>
        <v>9.7962368332216304E-3</v>
      </c>
      <c r="H67">
        <f>IFERROR([1]!s_stm07_is($A67,"W30028333","2017/12/31",1)/[1]!S_SHARE_TOTAL($A67,$B$1),"")</f>
        <v>-0.14262285063415459</v>
      </c>
      <c r="I67">
        <f>IFERROR([1]!s_stm07_is($A67,"W30028333","2018/12/31",1)/[1]!S_SHARE_TOTAL($A67,$B$1),"")</f>
        <v>5.6725235037909119E-2</v>
      </c>
      <c r="J67">
        <f>IFERROR([1]!s_stm07_is($A67,"W30028333","2019/12/31",1)/[1]!S_SHARE_TOTAL($A67,$B$1),"")</f>
        <v>8.7135486298747053E-2</v>
      </c>
      <c r="K67">
        <f>IFERROR([1]!s_stm07_is($A67,"W30028333","2020/12/31",1)/[1]!S_SHARE_TOTAL($A67,$B$1),"")</f>
        <v>0.73242180731871154</v>
      </c>
      <c r="L67">
        <f>IFERROR([1]!s_stm07_is($A67,"W30028333","2021/12/31",1)/[1]!S_SHARE_TOTAL($A67,$B$1),"")</f>
        <v>0.2378647356403911</v>
      </c>
      <c r="M67">
        <f>IFERROR([1]!s_stm07_is($A67,"W30028333","2022/12/31",1)/[1]!S_SHARE_TOTAL($A67,$B$1),"")</f>
        <v>0.27585612406214854</v>
      </c>
      <c r="N67">
        <f>IFERROR([1]!s_stm07_is($A67,"W30028333","2023/12/31",1)/[1]!S_SHARE_TOTAL($A67,$B$1),"")</f>
        <v>0.53567660381219206</v>
      </c>
      <c r="O67">
        <f>IFERROR([1]!s_stm07_is($A67,"W30028333","2024/12/31",1)/[1]!S_SHARE_TOTAL($A67,$B$1),"")</f>
        <v>0.39596561936166313</v>
      </c>
      <c r="P67">
        <f>IFERROR([1]!s_stm07_is($A67,"W30028333","2025/12/31",1)/[1]!S_SHARE_TOTAL($A67,$B$1),"")</f>
        <v>0.398881904796275</v>
      </c>
      <c r="Q67">
        <f>IFERROR([1]!s_west_netprofit($A67,2026,$B$1,180)/[1]!S_SHARE_TOTAL($A67,$B$1),"")</f>
        <v>0.50357371549503893</v>
      </c>
      <c r="R67">
        <f>IFERROR([1]!s_west_netprofit($A67,2027,$B$1,180)/[1]!S_SHARE_TOTAL($A67,$B$1),"")</f>
        <v>0.6050604655676578</v>
      </c>
      <c r="S67">
        <f>IFERROR([1]!s_fa_dupont_roe($A67,"2011/12/31")/100,"")</f>
        <v>5.1033000000000002E-2</v>
      </c>
      <c r="T67">
        <f>IFERROR([1]!s_fa_dupont_roe($A67,"2012/12/31")/100,"")</f>
        <v>5.8592999999999999E-2</v>
      </c>
      <c r="U67">
        <f>IFERROR([1]!s_fa_dupont_roe($A67,"2013/12/31")/100,"")</f>
        <v>7.5198000000000001E-2</v>
      </c>
      <c r="V67">
        <f>IFERROR([1]!s_fa_dupont_roe($A67,"2014/12/31")/100,"")</f>
        <v>5.3992999999999999E-2</v>
      </c>
      <c r="W67">
        <f>IFERROR([1]!s_fa_dupont_roe($A67,"2015/12/31")/100,"")</f>
        <v>-7.1351999999999999E-2</v>
      </c>
      <c r="X67">
        <f>IFERROR([1]!s_fa_dupont_roe($A67,"2016/12/31")/100,"")</f>
        <v>4.3080000000000002E-3</v>
      </c>
      <c r="Y67">
        <f>IFERROR([1]!s_fa_dupont_roe($A67,"2017/12/31")/100,"")</f>
        <v>-6.4157999999999993E-2</v>
      </c>
      <c r="Z67">
        <f>IFERROR([1]!s_fa_dupont_roe($A67,"2018/12/31")/100,"")</f>
        <v>2.6200000000000001E-2</v>
      </c>
      <c r="AA67">
        <f>IFERROR([1]!s_fa_dupont_roe($A67,"2019/12/31")/100,"")</f>
        <v>3.8073000000000003E-2</v>
      </c>
      <c r="AB67">
        <f>IFERROR([1]!s_fa_dupont_roe($A67,"2020/12/31")/100,"")</f>
        <v>0.265324</v>
      </c>
      <c r="AC67">
        <f>IFERROR([1]!s_fa_dupont_roe($A67,"2021/12/31")/100,"")</f>
        <v>6.8552000000000002E-2</v>
      </c>
      <c r="AD67">
        <f>IFERROR([1]!s_fa_dupont_roe($A67,"2022/12/31")/100,"")</f>
        <v>6.9344000000000003E-2</v>
      </c>
      <c r="AE67">
        <f>IFERROR([1]!s_fa_dupont_roe($A67,"2023/12/31")/100,"")</f>
        <v>0.123004</v>
      </c>
      <c r="AF67">
        <f>IFERROR([1]!s_fa_dupont_roe($A67,"2024/12/31")/100,"")</f>
        <v>7.7519000000000005E-2</v>
      </c>
      <c r="AG67">
        <f>IFERROR([1]!s_fa_dupont_roe($A67,"2025/12/31")/100,"")</f>
        <v>6.9459999999999994E-2</v>
      </c>
      <c r="AH67">
        <f>IFERROR([1]!s_stm07_is($A67,"W30028333","2025/12/31",1),"")</f>
        <v>620018085.48000002</v>
      </c>
      <c r="AI67">
        <f>IFERROR([1]!s_stm07_bs($A67,"W38058048","2025/12/31",1),"")</f>
        <v>9115601314.8099995</v>
      </c>
      <c r="AJ67">
        <f>IFERROR([1]!s_fa_netdebt($A67,"2025/12/31"),"")</f>
        <v>2373997011.8400002</v>
      </c>
      <c r="AK67">
        <f>IFERROR([1]!s_val_ev1($A67,"2025/12/31"),"")</f>
        <v>12817311627</v>
      </c>
      <c r="AL67">
        <f>IFERROR([1]!s_fa_ebitda($A67,"2025/12/31"),"")</f>
        <v>1410028853.6700001</v>
      </c>
      <c r="AM67">
        <f>IFERROR([1]!s_west_netprofit($A67,2026,$B$1,180)/[1]!s_west_netprofit($A67,2026,$B$1-7,180)-1,"")</f>
        <v>0</v>
      </c>
      <c r="AN67">
        <f>IFERROR([1]!s_west_netprofit($A67,2026,$B$1,180)/[1]!s_west_netprofit($A67,2026,$B$1-30,180)-1,"")</f>
        <v>2.186684073107048E-2</v>
      </c>
      <c r="AO67">
        <f>IFERROR([1]!s_est_mediannetprofit($A67,2026,$B$1)/[1]!s_est_mediannetprofit($A67,2026,$B$1-7)-1,"")</f>
        <v>0</v>
      </c>
      <c r="AP67">
        <f>IFERROR([1]!s_est_mediannetprofit($A67,2026,$B$1)/[1]!s_est_mediannetprofit($A67,2026,$B$1-30)-1,"")</f>
        <v>7.0547945205479357E-2</v>
      </c>
    </row>
    <row r="68" spans="1:42">
      <c r="A68" t="s">
        <v>107</v>
      </c>
      <c r="B68">
        <f>IFERROR([1]!s_stm07_is($A68,"W30028333","2011/12/31",1)/[1]!S_SHARE_TOTAL($A68,$B$1),"")</f>
        <v>2.6832928139198017E-3</v>
      </c>
      <c r="C68">
        <f>IFERROR([1]!s_stm07_is($A68,"W30028333","2012/12/31",1)/[1]!S_SHARE_TOTAL($A68,$B$1),"")</f>
        <v>7.7887764619782706E-3</v>
      </c>
      <c r="D68">
        <f>IFERROR([1]!s_stm07_is($A68,"W30028333","2013/12/31",1)/[1]!S_SHARE_TOTAL($A68,$B$1),"")</f>
        <v>8.4856577350470048E-3</v>
      </c>
      <c r="E68">
        <f>IFERROR([1]!s_stm07_is($A68,"W30028333","2014/12/31",1)/[1]!S_SHARE_TOTAL($A68,$B$1),"")</f>
        <v>9.9385441006883107E-4</v>
      </c>
      <c r="F68">
        <f>IFERROR([1]!s_stm07_is($A68,"W30028333","2015/12/31",1)/[1]!S_SHARE_TOTAL($A68,$B$1),"")</f>
        <v>0.12106867944277486</v>
      </c>
      <c r="G68">
        <f>IFERROR([1]!s_stm07_is($A68,"W30028333","2016/12/31",1)/[1]!S_SHARE_TOTAL($A68,$B$1),"")</f>
        <v>0.16729180406569819</v>
      </c>
      <c r="H68">
        <f>IFERROR([1]!s_stm07_is($A68,"W30028333","2017/12/31",1)/[1]!S_SHARE_TOTAL($A68,$B$1),"")</f>
        <v>0.20606906905320982</v>
      </c>
      <c r="I68">
        <f>IFERROR([1]!s_stm07_is($A68,"W30028333","2018/12/31",1)/[1]!S_SHARE_TOTAL($A68,$B$1),"")</f>
        <v>0.2207821685842859</v>
      </c>
      <c r="J68">
        <f>IFERROR([1]!s_stm07_is($A68,"W30028333","2019/12/31",1)/[1]!S_SHARE_TOTAL($A68,$B$1),"")</f>
        <v>0.23325865147901131</v>
      </c>
      <c r="K68">
        <f>IFERROR([1]!s_stm07_is($A68,"W30028333","2020/12/31",1)/[1]!S_SHARE_TOTAL($A68,$B$1),"")</f>
        <v>0.26325596253010963</v>
      </c>
      <c r="L68">
        <f>IFERROR([1]!s_stm07_is($A68,"W30028333","2021/12/31",1)/[1]!S_SHARE_TOTAL($A68,$B$1),"")</f>
        <v>0.30240517414120321</v>
      </c>
      <c r="M68">
        <f>IFERROR([1]!s_stm07_is($A68,"W30028333","2022/12/31",1)/[1]!S_SHARE_TOTAL($A68,$B$1),"")</f>
        <v>0.35508133777330608</v>
      </c>
      <c r="N68">
        <f>IFERROR([1]!s_stm07_is($A68,"W30028333","2023/12/31",1)/[1]!S_SHARE_TOTAL($A68,$B$1),"")</f>
        <v>0.40428090324169991</v>
      </c>
      <c r="O68">
        <f>IFERROR([1]!s_stm07_is($A68,"W30028333","2024/12/31",1)/[1]!S_SHARE_TOTAL($A68,$B$1),"")</f>
        <v>0.31381194136364005</v>
      </c>
      <c r="P68">
        <f>IFERROR([1]!s_stm07_is($A68,"W30028333","2025/12/31",1)/[1]!S_SHARE_TOTAL($A68,$B$1),"")</f>
        <v>0.21067386742666366</v>
      </c>
      <c r="Q68">
        <f>IFERROR([1]!s_west_netprofit($A68,2026,$B$1,180)/[1]!S_SHARE_TOTAL($A68,$B$1),"")</f>
        <v>0.28093274296707976</v>
      </c>
      <c r="R68">
        <f>IFERROR([1]!s_west_netprofit($A68,2027,$B$1,180)/[1]!S_SHARE_TOTAL($A68,$B$1),"")</f>
        <v>0.29168860003601083</v>
      </c>
      <c r="S68">
        <f>IFERROR([1]!s_fa_dupont_roe($A68,"2011/12/31")/100,"")</f>
        <v>2.7014E-2</v>
      </c>
      <c r="T68">
        <f>IFERROR([1]!s_fa_dupont_roe($A68,"2012/12/31")/100,"")</f>
        <v>7.6323000000000002E-2</v>
      </c>
      <c r="U68">
        <f>IFERROR([1]!s_fa_dupont_roe($A68,"2013/12/31")/100,"")</f>
        <v>7.6293E-2</v>
      </c>
      <c r="V68">
        <f>IFERROR([1]!s_fa_dupont_roe($A68,"2014/12/31")/100,"")</f>
        <v>9.1009999999999997E-3</v>
      </c>
      <c r="W68">
        <f>IFERROR([1]!s_fa_dupont_roe($A68,"2015/12/31")/100,"")</f>
        <v>0.147281</v>
      </c>
      <c r="X68">
        <f>IFERROR([1]!s_fa_dupont_roe($A68,"2016/12/31")/100,"")</f>
        <v>7.5439999999999993E-2</v>
      </c>
      <c r="Y68">
        <f>IFERROR([1]!s_fa_dupont_roe($A68,"2017/12/31")/100,"")</f>
        <v>6.8788000000000002E-2</v>
      </c>
      <c r="Z68">
        <f>IFERROR([1]!s_fa_dupont_roe($A68,"2018/12/31")/100,"")</f>
        <v>6.9439000000000001E-2</v>
      </c>
      <c r="AA68">
        <f>IFERROR([1]!s_fa_dupont_roe($A68,"2019/12/31")/100,"")</f>
        <v>6.9897000000000001E-2</v>
      </c>
      <c r="AB68">
        <f>IFERROR([1]!s_fa_dupont_roe($A68,"2020/12/31")/100,"")</f>
        <v>7.5128E-2</v>
      </c>
      <c r="AC68">
        <f>IFERROR([1]!s_fa_dupont_roe($A68,"2021/12/31")/100,"")</f>
        <v>8.1666000000000002E-2</v>
      </c>
      <c r="AD68">
        <f>IFERROR([1]!s_fa_dupont_roe($A68,"2022/12/31")/100,"")</f>
        <v>7.5544E-2</v>
      </c>
      <c r="AE68">
        <f>IFERROR([1]!s_fa_dupont_roe($A68,"2023/12/31")/100,"")</f>
        <v>7.0502999999999996E-2</v>
      </c>
      <c r="AF68">
        <f>IFERROR([1]!s_fa_dupont_roe($A68,"2024/12/31")/100,"")</f>
        <v>5.2808000000000001E-2</v>
      </c>
      <c r="AG68">
        <f>IFERROR([1]!s_fa_dupont_roe($A68,"2025/12/31")/100,"")</f>
        <v>3.4798000000000003E-2</v>
      </c>
      <c r="AH68">
        <f>IFERROR([1]!s_stm07_is($A68,"W30028333","2025/12/31",1),"")</f>
        <v>822649685.21000004</v>
      </c>
      <c r="AI68">
        <f>IFERROR([1]!s_stm07_bs($A68,"W38058048","2025/12/31",1),"")</f>
        <v>23900466652.279999</v>
      </c>
      <c r="AJ68">
        <f>IFERROR([1]!s_fa_netdebt($A68,"2025/12/31"),"")</f>
        <v>21524708525.080002</v>
      </c>
      <c r="AK68">
        <f>IFERROR([1]!s_val_ev1($A68,"2025/12/31"),"")</f>
        <v>41127197397.849998</v>
      </c>
      <c r="AL68">
        <f>IFERROR([1]!s_fa_ebitda($A68,"2025/12/31"),"")</f>
        <v>3406058723.3600001</v>
      </c>
      <c r="AM68">
        <f>IFERROR([1]!s_west_netprofit($A68,2026,$B$1,180)/[1]!s_west_netprofit($A68,2026,$B$1-7,180)-1,"")</f>
        <v>0</v>
      </c>
      <c r="AN68">
        <f>IFERROR([1]!s_west_netprofit($A68,2026,$B$1,180)/[1]!s_west_netprofit($A68,2026,$B$1-30,180)-1,"")</f>
        <v>-7.1126164267569902E-2</v>
      </c>
      <c r="AO68">
        <f>IFERROR([1]!s_est_mediannetprofit($A68,2026,$B$1)/[1]!s_est_mediannetprofit($A68,2026,$B$1-7)-1,"")</f>
        <v>0</v>
      </c>
      <c r="AP68">
        <f>IFERROR([1]!s_est_mediannetprofit($A68,2026,$B$1)/[1]!s_est_mediannetprofit($A68,2026,$B$1-30)-1,"")</f>
        <v>-7.1126164267569902E-2</v>
      </c>
    </row>
    <row r="69" spans="1:42">
      <c r="A69" t="s">
        <v>108</v>
      </c>
      <c r="B69">
        <f>IFERROR([1]!s_stm07_is($A69,"W30028333","2011/12/31",1)/[1]!S_SHARE_TOTAL($A69,$B$1),"")</f>
        <v>1.0714912719636778</v>
      </c>
      <c r="C69">
        <f>IFERROR([1]!s_stm07_is($A69,"W30028333","2012/12/31",1)/[1]!S_SHARE_TOTAL($A69,$B$1),"")</f>
        <v>1.3726622896519105</v>
      </c>
      <c r="D69">
        <f>IFERROR([1]!s_stm07_is($A69,"W30028333","2013/12/31",1)/[1]!S_SHARE_TOTAL($A69,$B$1),"")</f>
        <v>1.1767024513620885</v>
      </c>
      <c r="E69">
        <f>IFERROR([1]!s_stm07_is($A69,"W30028333","2014/12/31",1)/[1]!S_SHARE_TOTAL($A69,$B$1),"")</f>
        <v>1.1294776529322741</v>
      </c>
      <c r="F69">
        <f>IFERROR([1]!s_stm07_is($A69,"W30028333","2015/12/31",1)/[1]!S_SHARE_TOTAL($A69,$B$1),"")</f>
        <v>1.3537237413545213</v>
      </c>
      <c r="G69">
        <f>IFERROR([1]!s_stm07_is($A69,"W30028333","2016/12/31",1)/[1]!S_SHARE_TOTAL($A69,$B$1),"")</f>
        <v>1.5694855531214529</v>
      </c>
      <c r="H69">
        <f>IFERROR([1]!s_stm07_is($A69,"W30028333","2017/12/31",1)/[1]!S_SHARE_TOTAL($A69,$B$1),"")</f>
        <v>2.1731756430760503</v>
      </c>
      <c r="I69">
        <f>IFERROR([1]!s_stm07_is($A69,"W30028333","2018/12/31",1)/[1]!S_SHARE_TOTAL($A69,$B$1),"")</f>
        <v>3.2070216478433595</v>
      </c>
      <c r="J69">
        <f>IFERROR([1]!s_stm07_is($A69,"W30028333","2019/12/31",1)/[1]!S_SHARE_TOTAL($A69,$B$1),"")</f>
        <v>3.9680812331819899</v>
      </c>
      <c r="K69">
        <f>IFERROR([1]!s_stm07_is($A69,"W30028333","2020/12/31",1)/[1]!S_SHARE_TOTAL($A69,$B$1),"")</f>
        <v>3.5084681220015135</v>
      </c>
      <c r="L69">
        <f>IFERROR([1]!s_stm07_is($A69,"W30028333","2021/12/31",1)/[1]!S_SHARE_TOTAL($A69,$B$1),"")</f>
        <v>4.3471328286984487</v>
      </c>
      <c r="M69">
        <f>IFERROR([1]!s_stm07_is($A69,"W30028333","2022/12/31",1)/[1]!S_SHARE_TOTAL($A69,$B$1),"")</f>
        <v>5.9461686191449106</v>
      </c>
      <c r="N69">
        <f>IFERROR([1]!s_stm07_is($A69,"W30028333","2023/12/31",1)/[1]!S_SHARE_TOTAL($A69,$B$1),"")</f>
        <v>8.6817329791903148</v>
      </c>
      <c r="O69">
        <f>IFERROR([1]!s_stm07_is($A69,"W30028333","2024/12/31",1)/[1]!S_SHARE_TOTAL($A69,$B$1),"")</f>
        <v>10.437478382709044</v>
      </c>
      <c r="P69">
        <f>IFERROR([1]!s_stm07_is($A69,"W30028333","2025/12/31",1)/[1]!S_SHARE_TOTAL($A69,$B$1),"")</f>
        <v>6.7141667240635643</v>
      </c>
      <c r="Q69">
        <f>IFERROR([1]!s_west_netprofit($A69,2026,$B$1,180)/[1]!S_SHARE_TOTAL($A69,$B$1),"")</f>
        <v>6.7801216572077188</v>
      </c>
      <c r="R69">
        <f>IFERROR([1]!s_west_netprofit($A69,2027,$B$1,180)/[1]!S_SHARE_TOTAL($A69,$B$1),"")</f>
        <v>7.3704230041619372</v>
      </c>
      <c r="S69">
        <f>IFERROR([1]!s_fa_dupont_roe($A69,"2011/12/31")/100,"")</f>
        <v>0.29727199999999998</v>
      </c>
      <c r="T69">
        <f>IFERROR([1]!s_fa_dupont_roe($A69,"2012/12/31")/100,"")</f>
        <v>0.23647899999999999</v>
      </c>
      <c r="U69">
        <f>IFERROR([1]!s_fa_dupont_roe($A69,"2013/12/31")/100,"")</f>
        <v>0.17476400000000003</v>
      </c>
      <c r="V69">
        <f>IFERROR([1]!s_fa_dupont_roe($A69,"2014/12/31")/100,"")</f>
        <v>0.150696</v>
      </c>
      <c r="W69">
        <f>IFERROR([1]!s_fa_dupont_roe($A69,"2015/12/31")/100,"")</f>
        <v>0.15875700000000001</v>
      </c>
      <c r="X69">
        <f>IFERROR([1]!s_fa_dupont_roe($A69,"2016/12/31")/100,"")</f>
        <v>0.15910299999999999</v>
      </c>
      <c r="Y69">
        <f>IFERROR([1]!s_fa_dupont_roe($A69,"2017/12/31")/100,"")</f>
        <v>0.19059599999999999</v>
      </c>
      <c r="Z69">
        <f>IFERROR([1]!s_fa_dupont_roe($A69,"2018/12/31")/100,"")</f>
        <v>0.241124</v>
      </c>
      <c r="AA69">
        <f>IFERROR([1]!s_fa_dupont_roe($A69,"2019/12/31")/100,"")</f>
        <v>0.25353700000000001</v>
      </c>
      <c r="AB69">
        <f>IFERROR([1]!s_fa_dupont_roe($A69,"2020/12/31")/100,"")</f>
        <v>0.19534799999999999</v>
      </c>
      <c r="AC69">
        <f>IFERROR([1]!s_fa_dupont_roe($A69,"2021/12/31")/100,"")</f>
        <v>0.1729</v>
      </c>
      <c r="AD69">
        <f>IFERROR([1]!s_fa_dupont_roe($A69,"2022/12/31")/100,"")</f>
        <v>0.17931</v>
      </c>
      <c r="AE69">
        <f>IFERROR([1]!s_fa_dupont_roe($A69,"2023/12/31")/100,"")</f>
        <v>0.22919400000000001</v>
      </c>
      <c r="AF69">
        <f>IFERROR([1]!s_fa_dupont_roe($A69,"2024/12/31")/100,"")</f>
        <v>0.23893300000000001</v>
      </c>
      <c r="AG69">
        <f>IFERROR([1]!s_fa_dupont_roe($A69,"2025/12/31")/100,"")</f>
        <v>0.14279999999999998</v>
      </c>
      <c r="AH69">
        <f>IFERROR([1]!s_stm07_is($A69,"W30028333","2025/12/31",1),"")</f>
        <v>3549108530.3400002</v>
      </c>
      <c r="AI69">
        <f>IFERROR([1]!s_stm07_bs($A69,"W38058048","2025/12/31",1),"")</f>
        <v>26103999364.080002</v>
      </c>
      <c r="AJ69">
        <f>IFERROR([1]!s_fa_netdebt($A69,"2025/12/31"),"")</f>
        <v>-13605041165.18</v>
      </c>
      <c r="AK69">
        <f>IFERROR([1]!s_val_ev1($A69,"2025/12/31"),"")</f>
        <v>64230334604.629997</v>
      </c>
      <c r="AL69">
        <f>IFERROR([1]!s_fa_ebitda($A69,"2025/12/31"),"")</f>
        <v>5355665287.8100004</v>
      </c>
      <c r="AM69">
        <f>IFERROR([1]!s_west_netprofit($A69,2026,$B$1,180)/[1]!s_west_netprofit($A69,2026,$B$1-7,180)-1,"")</f>
        <v>0</v>
      </c>
      <c r="AN69">
        <f>IFERROR([1]!s_west_netprofit($A69,2026,$B$1,180)/[1]!s_west_netprofit($A69,2026,$B$1-30,180)-1,"")</f>
        <v>-5.2529307506093303E-2</v>
      </c>
      <c r="AO69">
        <f>IFERROR([1]!s_est_mediannetprofit($A69,2026,$B$1)/[1]!s_est_mediannetprofit($A69,2026,$B$1-7)-1,"")</f>
        <v>0</v>
      </c>
      <c r="AP69">
        <f>IFERROR([1]!s_est_mediannetprofit($A69,2026,$B$1)/[1]!s_est_mediannetprofit($A69,2026,$B$1-30)-1,"")</f>
        <v>-3.506327409800758E-2</v>
      </c>
    </row>
    <row r="70" spans="1:42">
      <c r="A70" t="s">
        <v>109</v>
      </c>
      <c r="B70">
        <f>IFERROR([1]!s_stm07_is($A70,"W30028333","2011/12/31",1)/[1]!S_SHARE_TOTAL($A70,$B$1),"")</f>
        <v>-0.27325673798459832</v>
      </c>
      <c r="C70">
        <f>IFERROR([1]!s_stm07_is($A70,"W30028333","2012/12/31",1)/[1]!S_SHARE_TOTAL($A70,$B$1),"")</f>
        <v>5.6784555088468898E-3</v>
      </c>
      <c r="D70">
        <f>IFERROR([1]!s_stm07_is($A70,"W30028333","2013/12/31",1)/[1]!S_SHARE_TOTAL($A70,$B$1),"")</f>
        <v>-0.11699533364181927</v>
      </c>
      <c r="E70">
        <f>IFERROR([1]!s_stm07_is($A70,"W30028333","2014/12/31",1)/[1]!S_SHARE_TOTAL($A70,$B$1),"")</f>
        <v>6.1015858924465337E-2</v>
      </c>
      <c r="F70">
        <f>IFERROR([1]!s_stm07_is($A70,"W30028333","2015/12/31",1)/[1]!S_SHARE_TOTAL($A70,$B$1),"")</f>
        <v>-0.26933007489203903</v>
      </c>
      <c r="G70">
        <f>IFERROR([1]!s_stm07_is($A70,"W30028333","2016/12/31",1)/[1]!S_SHARE_TOTAL($A70,$B$1),"")</f>
        <v>1.6668947908418264E-2</v>
      </c>
      <c r="H70">
        <f>IFERROR([1]!s_stm07_is($A70,"W30028333","2017/12/31",1)/[1]!S_SHARE_TOTAL($A70,$B$1),"")</f>
        <v>8.3383296267242446E-2</v>
      </c>
      <c r="I70">
        <f>IFERROR([1]!s_stm07_is($A70,"W30028333","2018/12/31",1)/[1]!S_SHARE_TOTAL($A70,$B$1),"")</f>
        <v>0.13678181230787431</v>
      </c>
      <c r="J70">
        <f>IFERROR([1]!s_stm07_is($A70,"W30028333","2019/12/31",1)/[1]!S_SHARE_TOTAL($A70,$B$1),"")</f>
        <v>0.12191123118092488</v>
      </c>
      <c r="K70">
        <f>IFERROR([1]!s_stm07_is($A70,"W30028333","2020/12/31",1)/[1]!S_SHARE_TOTAL($A70,$B$1),"")</f>
        <v>8.5886945542222645E-3</v>
      </c>
      <c r="L70">
        <f>IFERROR([1]!s_stm07_is($A70,"W30028333","2021/12/31",1)/[1]!S_SHARE_TOTAL($A70,$B$1),"")</f>
        <v>6.9391018908000063E-2</v>
      </c>
      <c r="M70">
        <f>IFERROR([1]!s_stm07_is($A70,"W30028333","2022/12/31",1)/[1]!S_SHARE_TOTAL($A70,$B$1),"")</f>
        <v>0.24535532533441443</v>
      </c>
      <c r="N70">
        <f>IFERROR([1]!s_stm07_is($A70,"W30028333","2023/12/31",1)/[1]!S_SHARE_TOTAL($A70,$B$1),"")</f>
        <v>0.25118168477126396</v>
      </c>
      <c r="O70">
        <f>IFERROR([1]!s_stm07_is($A70,"W30028333","2024/12/31",1)/[1]!S_SHARE_TOTAL($A70,$B$1),"")</f>
        <v>0.28719211623536123</v>
      </c>
      <c r="P70">
        <f>IFERROR([1]!s_stm07_is($A70,"W30028333","2025/12/31",1)/[1]!S_SHARE_TOTAL($A70,$B$1),"")</f>
        <v>0.18223852233134297</v>
      </c>
      <c r="Q70">
        <f>IFERROR([1]!s_west_netprofit($A70,2026,$B$1,180)/[1]!S_SHARE_TOTAL($A70,$B$1),"")</f>
        <v>0</v>
      </c>
      <c r="R70">
        <f>IFERROR([1]!s_west_netprofit($A70,2027,$B$1,180)/[1]!S_SHARE_TOTAL($A70,$B$1),"")</f>
        <v>0</v>
      </c>
      <c r="S70">
        <f>IFERROR([1]!s_fa_dupont_roe($A70,"2011/12/31")/100,"")</f>
        <v>-0.21190799999999999</v>
      </c>
      <c r="T70">
        <f>IFERROR([1]!s_fa_dupont_roe($A70,"2012/12/31")/100,"")</f>
        <v>4.8780000000000004E-3</v>
      </c>
      <c r="U70">
        <f>IFERROR([1]!s_fa_dupont_roe($A70,"2013/12/31")/100,"")</f>
        <v>-0.10538500000000001</v>
      </c>
      <c r="V70">
        <f>IFERROR([1]!s_fa_dupont_roe($A70,"2014/12/31")/100,"")</f>
        <v>4.1784999999999996E-2</v>
      </c>
      <c r="W70">
        <f>IFERROR([1]!s_fa_dupont_roe($A70,"2015/12/31")/100,"")</f>
        <v>-0.15518599999999999</v>
      </c>
      <c r="X70">
        <f>IFERROR([1]!s_fa_dupont_roe($A70,"2016/12/31")/100,"")</f>
        <v>1.0334000000000001E-2</v>
      </c>
      <c r="Y70">
        <f>IFERROR([1]!s_fa_dupont_roe($A70,"2017/12/31")/100,"")</f>
        <v>5.0123000000000001E-2</v>
      </c>
      <c r="Z70">
        <f>IFERROR([1]!s_fa_dupont_roe($A70,"2018/12/31")/100,"")</f>
        <v>6.6119999999999998E-2</v>
      </c>
      <c r="AA70">
        <f>IFERROR([1]!s_fa_dupont_roe($A70,"2019/12/31")/100,"")</f>
        <v>4.7786000000000002E-2</v>
      </c>
      <c r="AB70">
        <f>IFERROR([1]!s_fa_dupont_roe($A70,"2020/12/31")/100,"")</f>
        <v>3.1459999999999999E-3</v>
      </c>
      <c r="AC70">
        <f>IFERROR([1]!s_fa_dupont_roe($A70,"2021/12/31")/100,"")</f>
        <v>2.4378E-2</v>
      </c>
      <c r="AD70">
        <f>IFERROR([1]!s_fa_dupont_roe($A70,"2022/12/31")/100,"")</f>
        <v>8.0464999999999995E-2</v>
      </c>
      <c r="AE70">
        <f>IFERROR([1]!s_fa_dupont_roe($A70,"2023/12/31")/100,"")</f>
        <v>7.5089000000000003E-2</v>
      </c>
      <c r="AF70">
        <f>IFERROR([1]!s_fa_dupont_roe($A70,"2024/12/31")/100,"")</f>
        <v>7.9505999999999993E-2</v>
      </c>
      <c r="AG70">
        <f>IFERROR([1]!s_fa_dupont_roe($A70,"2025/12/31")/100,"")</f>
        <v>4.7933000000000003E-2</v>
      </c>
      <c r="AH70">
        <f>IFERROR([1]!s_stm07_is($A70,"W30028333","2025/12/31",1),"")</f>
        <v>260070456.65000001</v>
      </c>
      <c r="AI70">
        <f>IFERROR([1]!s_stm07_bs($A70,"W38058048","2025/12/31",1),"")</f>
        <v>5669258445.71</v>
      </c>
      <c r="AJ70">
        <f>IFERROR([1]!s_fa_netdebt($A70,"2025/12/31"),"")</f>
        <v>-1454974227.8599999</v>
      </c>
      <c r="AK70">
        <f>IFERROR([1]!s_val_ev1($A70,"2025/12/31"),"")</f>
        <v>9596181289.2099991</v>
      </c>
      <c r="AL70">
        <f>IFERROR([1]!s_fa_ebitda($A70,"2025/12/31"),"")</f>
        <v>813599631.34000003</v>
      </c>
      <c r="AM70" t="str">
        <f>IFERROR([1]!s_west_netprofit($A70,2026,$B$1,180)/[1]!s_west_netprofit($A70,2026,$B$1-7,180)-1,"")</f>
        <v/>
      </c>
      <c r="AN70" t="str">
        <f>IFERROR([1]!s_west_netprofit($A70,2026,$B$1,180)/[1]!s_west_netprofit($A70,2026,$B$1-30,180)-1,"")</f>
        <v/>
      </c>
      <c r="AO70" t="str">
        <f>IFERROR([1]!s_est_mediannetprofit($A70,2026,$B$1)/[1]!s_est_mediannetprofit($A70,2026,$B$1-7)-1,"")</f>
        <v/>
      </c>
      <c r="AP70" t="str">
        <f>IFERROR([1]!s_est_mediannetprofit($A70,2026,$B$1)/[1]!s_est_mediannetprofit($A70,2026,$B$1-30)-1,"")</f>
        <v/>
      </c>
    </row>
    <row r="71" spans="1:42">
      <c r="A71" t="s">
        <v>110</v>
      </c>
      <c r="B71">
        <f>IFERROR([1]!s_stm07_is($A71,"W30028333","2011/12/31",1)/[1]!S_SHARE_TOTAL($A71,$B$1),"")</f>
        <v>0.19696641139273668</v>
      </c>
      <c r="C71">
        <f>IFERROR([1]!s_stm07_is($A71,"W30028333","2012/12/31",1)/[1]!S_SHARE_TOTAL($A71,$B$1),"")</f>
        <v>0.24325076950403457</v>
      </c>
      <c r="D71">
        <f>IFERROR([1]!s_stm07_is($A71,"W30028333","2013/12/31",1)/[1]!S_SHARE_TOTAL($A71,$B$1),"")</f>
        <v>0.24983791149583573</v>
      </c>
      <c r="E71">
        <f>IFERROR([1]!s_stm07_is($A71,"W30028333","2014/12/31",1)/[1]!S_SHARE_TOTAL($A71,$B$1),"")</f>
        <v>0.25202117862711165</v>
      </c>
      <c r="F71">
        <f>IFERROR([1]!s_stm07_is($A71,"W30028333","2015/12/31",1)/[1]!S_SHARE_TOTAL($A71,$B$1),"")</f>
        <v>0.27638474355182691</v>
      </c>
      <c r="G71">
        <f>IFERROR([1]!s_stm07_is($A71,"W30028333","2016/12/31",1)/[1]!S_SHARE_TOTAL($A71,$B$1),"")</f>
        <v>0.29296667051530373</v>
      </c>
      <c r="H71">
        <f>IFERROR([1]!s_stm07_is($A71,"W30028333","2017/12/31",1)/[1]!S_SHARE_TOTAL($A71,$B$1),"")</f>
        <v>0.30018240374639976</v>
      </c>
      <c r="I71">
        <f>IFERROR([1]!s_stm07_is($A71,"W30028333","2018/12/31",1)/[1]!S_SHARE_TOTAL($A71,$B$1),"")</f>
        <v>0.33110823459620847</v>
      </c>
      <c r="J71">
        <f>IFERROR([1]!s_stm07_is($A71,"W30028333","2019/12/31",1)/[1]!S_SHARE_TOTAL($A71,$B$1),"")</f>
        <v>0.36236465570637988</v>
      </c>
      <c r="K71">
        <f>IFERROR([1]!s_stm07_is($A71,"W30028333","2020/12/31",1)/[1]!S_SHARE_TOTAL($A71,$B$1),"")</f>
        <v>0.43512020156056375</v>
      </c>
      <c r="L71">
        <f>IFERROR([1]!s_stm07_is($A71,"W30028333","2021/12/31",1)/[1]!S_SHARE_TOTAL($A71,$B$1),"")</f>
        <v>0.50081220917450531</v>
      </c>
      <c r="M71">
        <f>IFERROR([1]!s_stm07_is($A71,"W30028333","2022/12/31",1)/[1]!S_SHARE_TOTAL($A71,$B$1),"")</f>
        <v>0.54216520331677676</v>
      </c>
      <c r="N71">
        <f>IFERROR([1]!s_stm07_is($A71,"W30028333","2023/12/31",1)/[1]!S_SHARE_TOTAL($A71,$B$1),"")</f>
        <v>0.61776374784261223</v>
      </c>
      <c r="O71">
        <f>IFERROR([1]!s_stm07_is($A71,"W30028333","2024/12/31",1)/[1]!S_SHARE_TOTAL($A71,$B$1),"")</f>
        <v>0.66893801182024093</v>
      </c>
      <c r="P71">
        <f>IFERROR([1]!s_stm07_is($A71,"W30028333","2025/12/31",1)/[1]!S_SHARE_TOTAL($A71,$B$1),"")</f>
        <v>0.67191887079943957</v>
      </c>
      <c r="Q71">
        <f>IFERROR([1]!s_west_netprofit($A71,2026,$B$1,180)/[1]!S_SHARE_TOTAL($A71,$B$1),"")</f>
        <v>0.73418015992453933</v>
      </c>
      <c r="R71">
        <f>IFERROR([1]!s_west_netprofit($A71,2027,$B$1,180)/[1]!S_SHARE_TOTAL($A71,$B$1),"")</f>
        <v>0.7912175267399294</v>
      </c>
      <c r="S71">
        <f>IFERROR([1]!s_fa_dupont_roe($A71,"2011/12/31")/100,"")</f>
        <v>0.21896299999999999</v>
      </c>
      <c r="T71">
        <f>IFERROR([1]!s_fa_dupont_roe($A71,"2012/12/31")/100,"")</f>
        <v>0.18020499999999998</v>
      </c>
      <c r="U71">
        <f>IFERROR([1]!s_fa_dupont_roe($A71,"2013/12/31")/100,"")</f>
        <v>0.13431300000000002</v>
      </c>
      <c r="V71">
        <f>IFERROR([1]!s_fa_dupont_roe($A71,"2014/12/31")/100,"")</f>
        <v>0.10573600000000001</v>
      </c>
      <c r="W71">
        <f>IFERROR([1]!s_fa_dupont_roe($A71,"2015/12/31")/100,"")</f>
        <v>0.105328</v>
      </c>
      <c r="X71">
        <f>IFERROR([1]!s_fa_dupont_roe($A71,"2016/12/31")/100,"")</f>
        <v>0.101851</v>
      </c>
      <c r="Y71">
        <f>IFERROR([1]!s_fa_dupont_roe($A71,"2017/12/31")/100,"")</f>
        <v>9.6089999999999995E-2</v>
      </c>
      <c r="Z71">
        <f>IFERROR([1]!s_fa_dupont_roe($A71,"2018/12/31")/100,"")</f>
        <v>9.8172999999999996E-2</v>
      </c>
      <c r="AA71">
        <f>IFERROR([1]!s_fa_dupont_roe($A71,"2019/12/31")/100,"")</f>
        <v>9.9700000000000011E-2</v>
      </c>
      <c r="AB71">
        <f>IFERROR([1]!s_fa_dupont_roe($A71,"2020/12/31")/100,"")</f>
        <v>0.110402</v>
      </c>
      <c r="AC71">
        <f>IFERROR([1]!s_fa_dupont_roe($A71,"2021/12/31")/100,"")</f>
        <v>0.116148</v>
      </c>
      <c r="AD71">
        <f>IFERROR([1]!s_fa_dupont_roe($A71,"2022/12/31")/100,"")</f>
        <v>0.11459199999999999</v>
      </c>
      <c r="AE71">
        <f>IFERROR([1]!s_fa_dupont_roe($A71,"2023/12/31")/100,"")</f>
        <v>0.11733499999999999</v>
      </c>
      <c r="AF71">
        <f>IFERROR([1]!s_fa_dupont_roe($A71,"2024/12/31")/100,"")</f>
        <v>0.114707</v>
      </c>
      <c r="AG71">
        <f>IFERROR([1]!s_fa_dupont_roe($A71,"2025/12/31")/100,"")</f>
        <v>0.105853</v>
      </c>
      <c r="AH71">
        <f>IFERROR([1]!s_stm07_is($A71,"W30028333","2025/12/31",1),"")</f>
        <v>2005011770.27</v>
      </c>
      <c r="AI71">
        <f>IFERROR([1]!s_stm07_bs($A71,"W38058048","2025/12/31",1),"")</f>
        <v>21389831342.07</v>
      </c>
      <c r="AJ71">
        <f>IFERROR([1]!s_fa_netdebt($A71,"2025/12/31"),"")</f>
        <v>10943286621.32</v>
      </c>
      <c r="AK71">
        <f>IFERROR([1]!s_val_ev1($A71,"2025/12/31"),"")</f>
        <v>37013808453.470001</v>
      </c>
      <c r="AL71">
        <f>IFERROR([1]!s_fa_ebitda($A71,"2025/12/31"),"")</f>
        <v>4588967009.5200005</v>
      </c>
      <c r="AM71">
        <f>IFERROR([1]!s_west_netprofit($A71,2026,$B$1,180)/[1]!s_west_netprofit($A71,2026,$B$1-7,180)-1,"")</f>
        <v>0</v>
      </c>
      <c r="AN71">
        <f>IFERROR([1]!s_west_netprofit($A71,2026,$B$1,180)/[1]!s_west_netprofit($A71,2026,$B$1-30,180)-1,"")</f>
        <v>0</v>
      </c>
      <c r="AO71">
        <f>IFERROR([1]!s_est_mediannetprofit($A71,2026,$B$1)/[1]!s_est_mediannetprofit($A71,2026,$B$1-7)-1,"")</f>
        <v>0</v>
      </c>
      <c r="AP71">
        <f>IFERROR([1]!s_est_mediannetprofit($A71,2026,$B$1)/[1]!s_est_mediannetprofit($A71,2026,$B$1-30)-1,"")</f>
        <v>0</v>
      </c>
    </row>
    <row r="72" spans="1:42">
      <c r="A72" t="s">
        <v>111</v>
      </c>
      <c r="B72">
        <f>IFERROR([1]!s_stm07_is($A72,"W30028333","2011/12/31",1)/[1]!S_SHARE_TOTAL($A72,$B$1),"")</f>
        <v>7.983743911279562E-3</v>
      </c>
      <c r="C72">
        <f>IFERROR([1]!s_stm07_is($A72,"W30028333","2012/12/31",1)/[1]!S_SHARE_TOTAL($A72,$B$1),"")</f>
        <v>5.5242292070190657E-2</v>
      </c>
      <c r="D72">
        <f>IFERROR([1]!s_stm07_is($A72,"W30028333","2013/12/31",1)/[1]!S_SHARE_TOTAL($A72,$B$1),"")</f>
        <v>0.39666644244918725</v>
      </c>
      <c r="E72">
        <f>IFERROR([1]!s_stm07_is($A72,"W30028333","2014/12/31",1)/[1]!S_SHARE_TOTAL($A72,$B$1),"")</f>
        <v>1.1330711348861287</v>
      </c>
      <c r="F72">
        <f>IFERROR([1]!s_stm07_is($A72,"W30028333","2015/12/31",1)/[1]!S_SHARE_TOTAL($A72,$B$1),"")</f>
        <v>1.1337512634630473</v>
      </c>
      <c r="G72">
        <f>IFERROR([1]!s_stm07_is($A72,"W30028333","2016/12/31",1)/[1]!S_SHARE_TOTAL($A72,$B$1),"")</f>
        <v>0.80585009175202182</v>
      </c>
      <c r="H72">
        <f>IFERROR([1]!s_stm07_is($A72,"W30028333","2017/12/31",1)/[1]!S_SHARE_TOTAL($A72,$B$1),"")</f>
        <v>9.3381271902948676E-2</v>
      </c>
      <c r="I72">
        <f>IFERROR([1]!s_stm07_is($A72,"W30028333","2018/12/31",1)/[1]!S_SHARE_TOTAL($A72,$B$1),"")</f>
        <v>0.23948177450339378</v>
      </c>
      <c r="J72">
        <f>IFERROR([1]!s_stm07_is($A72,"W30028333","2019/12/31",1)/[1]!S_SHARE_TOTAL($A72,$B$1),"")</f>
        <v>0.3546717600840591</v>
      </c>
      <c r="K72">
        <f>IFERROR([1]!s_stm07_is($A72,"W30028333","2020/12/31",1)/[1]!S_SHARE_TOTAL($A72,$B$1),"")</f>
        <v>0.51288548847518201</v>
      </c>
      <c r="L72">
        <f>IFERROR([1]!s_stm07_is($A72,"W30028333","2021/12/31",1)/[1]!S_SHARE_TOTAL($A72,$B$1),"")</f>
        <v>-1.2257420013159732</v>
      </c>
      <c r="M72">
        <f>IFERROR([1]!s_stm07_is($A72,"W30028333","2022/12/31",1)/[1]!S_SHARE_TOTAL($A72,$B$1),"")</f>
        <v>5.7113245643892939E-2</v>
      </c>
      <c r="N72">
        <f>IFERROR([1]!s_stm07_is($A72,"W30028333","2023/12/31",1)/[1]!S_SHARE_TOTAL($A72,$B$1),"")</f>
        <v>9.2611882960243655E-2</v>
      </c>
      <c r="O72">
        <f>IFERROR([1]!s_stm07_is($A72,"W30028333","2024/12/31",1)/[1]!S_SHARE_TOTAL($A72,$B$1),"")</f>
        <v>0.29455965307085519</v>
      </c>
      <c r="P72">
        <f>IFERROR([1]!s_stm07_is($A72,"W30028333","2025/12/31",1)/[1]!S_SHARE_TOTAL($A72,$B$1),"")</f>
        <v>1.0417532503273439</v>
      </c>
      <c r="Q72">
        <f>IFERROR([1]!s_west_netprofit($A72,2026,$B$1,180)/[1]!S_SHARE_TOTAL($A72,$B$1),"")</f>
        <v>1.0377648950720757</v>
      </c>
      <c r="R72">
        <f>IFERROR([1]!s_west_netprofit($A72,2027,$B$1,180)/[1]!S_SHARE_TOTAL($A72,$B$1),"")</f>
        <v>1.1418371496263002</v>
      </c>
      <c r="S72">
        <f>IFERROR([1]!s_fa_dupont_roe($A72,"2011/12/31")/100,"")</f>
        <v>5.004999999999999E-3</v>
      </c>
      <c r="T72">
        <f>IFERROR([1]!s_fa_dupont_roe($A72,"2012/12/31")/100,"")</f>
        <v>3.4222000000000002E-2</v>
      </c>
      <c r="U72">
        <f>IFERROR([1]!s_fa_dupont_roe($A72,"2013/12/31")/100,"")</f>
        <v>0.21765799999999999</v>
      </c>
      <c r="V72">
        <f>IFERROR([1]!s_fa_dupont_roe($A72,"2014/12/31")/100,"")</f>
        <v>0.32410699999999998</v>
      </c>
      <c r="W72">
        <f>IFERROR([1]!s_fa_dupont_roe($A72,"2015/12/31")/100,"")</f>
        <v>0.208923</v>
      </c>
      <c r="X72">
        <f>IFERROR([1]!s_fa_dupont_roe($A72,"2016/12/31")/100,"")</f>
        <v>0.133239</v>
      </c>
      <c r="Y72">
        <f>IFERROR([1]!s_fa_dupont_roe($A72,"2017/12/31")/100,"")</f>
        <v>1.5376000000000001E-2</v>
      </c>
      <c r="Z72">
        <f>IFERROR([1]!s_fa_dupont_roe($A72,"2018/12/31")/100,"")</f>
        <v>3.9934999999999998E-2</v>
      </c>
      <c r="AA72">
        <f>IFERROR([1]!s_fa_dupont_roe($A72,"2019/12/31")/100,"")</f>
        <v>5.7057000000000004E-2</v>
      </c>
      <c r="AB72">
        <f>IFERROR([1]!s_fa_dupont_roe($A72,"2020/12/31")/100,"")</f>
        <v>7.8252000000000002E-2</v>
      </c>
      <c r="AC72">
        <f>IFERROR([1]!s_fa_dupont_roe($A72,"2021/12/31")/100,"")</f>
        <v>-0.20308800000000002</v>
      </c>
      <c r="AD72">
        <f>IFERROR([1]!s_fa_dupont_roe($A72,"2022/12/31")/100,"")</f>
        <v>1.0647E-2</v>
      </c>
      <c r="AE72">
        <f>IFERROR([1]!s_fa_dupont_roe($A72,"2023/12/31")/100,"")</f>
        <v>1.7007000000000001E-2</v>
      </c>
      <c r="AF72">
        <f>IFERROR([1]!s_fa_dupont_roe($A72,"2024/12/31")/100,"")</f>
        <v>5.2252E-2</v>
      </c>
      <c r="AG72">
        <f>IFERROR([1]!s_fa_dupont_roe($A72,"2025/12/31")/100,"")</f>
        <v>0.16123899999999999</v>
      </c>
      <c r="AH72">
        <f>IFERROR([1]!s_stm07_is($A72,"W30028333","2025/12/31",1),"")</f>
        <v>1878525272.3</v>
      </c>
      <c r="AI72">
        <f>IFERROR([1]!s_stm07_bs($A72,"W38058048","2025/12/31",1),"")</f>
        <v>20786210744.830002</v>
      </c>
      <c r="AJ72">
        <f>IFERROR([1]!s_fa_netdebt($A72,"2025/12/31"),"")</f>
        <v>21050956667.889999</v>
      </c>
      <c r="AK72">
        <f>IFERROR([1]!s_val_ev1($A72,"2025/12/31"),"")</f>
        <v>39663235111.730003</v>
      </c>
      <c r="AL72">
        <f>IFERROR([1]!s_fa_ebitda($A72,"2025/12/31"),"")</f>
        <v>5882973367.2700005</v>
      </c>
      <c r="AM72">
        <f>IFERROR([1]!s_west_netprofit($A72,2026,$B$1,180)/[1]!s_west_netprofit($A72,2026,$B$1-7,180)-1,"")</f>
        <v>-1.353013547706905E-2</v>
      </c>
      <c r="AN72">
        <f>IFERROR([1]!s_west_netprofit($A72,2026,$B$1,180)/[1]!s_west_netprofit($A72,2026,$B$1-30,180)-1,"")</f>
        <v>2.9925408012863031E-3</v>
      </c>
      <c r="AO72">
        <f>IFERROR([1]!s_est_mediannetprofit($A72,2026,$B$1)/[1]!s_est_mediannetprofit($A72,2026,$B$1-7)-1,"")</f>
        <v>-2.0063357972544882E-2</v>
      </c>
      <c r="AP72">
        <f>IFERROR([1]!s_est_mediannetprofit($A72,2026,$B$1)/[1]!s_est_mediannetprofit($A72,2026,$B$1-30)-1,"")</f>
        <v>0</v>
      </c>
    </row>
    <row r="73" spans="1:42">
      <c r="A73" t="s">
        <v>112</v>
      </c>
      <c r="B73">
        <f>IFERROR([1]!s_stm07_is($A73,"W30028333","2011/12/31",1)/[1]!S_SHARE_TOTAL($A73,$B$1),"")</f>
        <v>0.50903152788761719</v>
      </c>
      <c r="C73">
        <f>IFERROR([1]!s_stm07_is($A73,"W30028333","2012/12/31",1)/[1]!S_SHARE_TOTAL($A73,$B$1),"")</f>
        <v>0.49891144311793817</v>
      </c>
      <c r="D73">
        <f>IFERROR([1]!s_stm07_is($A73,"W30028333","2013/12/31",1)/[1]!S_SHARE_TOTAL($A73,$B$1),"")</f>
        <v>0.42008106319552346</v>
      </c>
      <c r="E73">
        <f>IFERROR([1]!s_stm07_is($A73,"W30028333","2014/12/31",1)/[1]!S_SHARE_TOTAL($A73,$B$1),"")</f>
        <v>0.34239023607289359</v>
      </c>
      <c r="F73">
        <f>IFERROR([1]!s_stm07_is($A73,"W30028333","2015/12/31",1)/[1]!S_SHARE_TOTAL($A73,$B$1),"")</f>
        <v>0.37576559938939669</v>
      </c>
      <c r="G73">
        <f>IFERROR([1]!s_stm07_is($A73,"W30028333","2016/12/31",1)/[1]!S_SHARE_TOTAL($A73,$B$1),"")</f>
        <v>0.29290736352510366</v>
      </c>
      <c r="H73">
        <f>IFERROR([1]!s_stm07_is($A73,"W30028333","2017/12/31",1)/[1]!S_SHARE_TOTAL($A73,$B$1),"")</f>
        <v>0.41037151205555156</v>
      </c>
      <c r="I73">
        <f>IFERROR([1]!s_stm07_is($A73,"W30028333","2018/12/31",1)/[1]!S_SHARE_TOTAL($A73,$B$1),"")</f>
        <v>0.59677337263907948</v>
      </c>
      <c r="J73">
        <f>IFERROR([1]!s_stm07_is($A73,"W30028333","2019/12/31",1)/[1]!S_SHARE_TOTAL($A73,$B$1),"")</f>
        <v>0.64993654449976102</v>
      </c>
      <c r="K73">
        <f>IFERROR([1]!s_stm07_is($A73,"W30028333","2020/12/31",1)/[1]!S_SHARE_TOTAL($A73,$B$1),"")</f>
        <v>0.42121064236381306</v>
      </c>
      <c r="L73">
        <f>IFERROR([1]!s_stm07_is($A73,"W30028333","2021/12/31",1)/[1]!S_SHARE_TOTAL($A73,$B$1),"")</f>
        <v>0.61116842303889829</v>
      </c>
      <c r="M73">
        <f>IFERROR([1]!s_stm07_is($A73,"W30028333","2022/12/31",1)/[1]!S_SHARE_TOTAL($A73,$B$1),"")</f>
        <v>0.52843659377586316</v>
      </c>
      <c r="N73">
        <f>IFERROR([1]!s_stm07_is($A73,"W30028333","2023/12/31",1)/[1]!S_SHARE_TOTAL($A73,$B$1),"")</f>
        <v>0.21448343894976457</v>
      </c>
      <c r="O73">
        <f>IFERROR([1]!s_stm07_is($A73,"W30028333","2024/12/31",1)/[1]!S_SHARE_TOTAL($A73,$B$1),"")</f>
        <v>0.56529380937164131</v>
      </c>
      <c r="P73">
        <f>IFERROR([1]!s_stm07_is($A73,"W30028333","2025/12/31",1)/[1]!S_SHARE_TOTAL($A73,$B$1),"")</f>
        <v>0.77170850424998449</v>
      </c>
      <c r="Q73">
        <f>IFERROR([1]!s_west_netprofit($A73,2026,$B$1,180)/[1]!S_SHARE_TOTAL($A73,$B$1),"")</f>
        <v>2.0011758609345525</v>
      </c>
      <c r="R73">
        <f>IFERROR([1]!s_west_netprofit($A73,2027,$B$1,180)/[1]!S_SHARE_TOTAL($A73,$B$1),"")</f>
        <v>2.6526540789248338</v>
      </c>
      <c r="S73">
        <f>IFERROR([1]!s_fa_dupont_roe($A73,"2011/12/31")/100,"")</f>
        <v>1.0685279999999999</v>
      </c>
      <c r="T73">
        <f>IFERROR([1]!s_fa_dupont_roe($A73,"2012/12/31")/100,"")</f>
        <v>0.54548299999999994</v>
      </c>
      <c r="U73">
        <f>IFERROR([1]!s_fa_dupont_roe($A73,"2013/12/31")/100,"")</f>
        <v>0.50698500000000002</v>
      </c>
      <c r="V73">
        <f>IFERROR([1]!s_fa_dupont_roe($A73,"2014/12/31")/100,"")</f>
        <v>0.40647699999999998</v>
      </c>
      <c r="W73">
        <f>IFERROR([1]!s_fa_dupont_roe($A73,"2015/12/31")/100,"")</f>
        <v>0.31276900000000002</v>
      </c>
      <c r="X73">
        <f>IFERROR([1]!s_fa_dupont_roe($A73,"2016/12/31")/100,"")</f>
        <v>0.11634800000000001</v>
      </c>
      <c r="Y73">
        <f>IFERROR([1]!s_fa_dupont_roe($A73,"2017/12/31")/100,"")</f>
        <v>0.114298</v>
      </c>
      <c r="Z73">
        <f>IFERROR([1]!s_fa_dupont_roe($A73,"2018/12/31")/100,"")</f>
        <v>0.193521</v>
      </c>
      <c r="AA73">
        <f>IFERROR([1]!s_fa_dupont_roe($A73,"2019/12/31")/100,"")</f>
        <v>0.22048699999999999</v>
      </c>
      <c r="AB73">
        <f>IFERROR([1]!s_fa_dupont_roe($A73,"2020/12/31")/100,"")</f>
        <v>0.12989100000000001</v>
      </c>
      <c r="AC73">
        <f>IFERROR([1]!s_fa_dupont_roe($A73,"2021/12/31")/100,"")</f>
        <v>0.174372</v>
      </c>
      <c r="AD73">
        <f>IFERROR([1]!s_fa_dupont_roe($A73,"2022/12/31")/100,"")</f>
        <v>0.13046099999999999</v>
      </c>
      <c r="AE73">
        <f>IFERROR([1]!s_fa_dupont_roe($A73,"2023/12/31")/100,"")</f>
        <v>4.8497999999999999E-2</v>
      </c>
      <c r="AF73">
        <f>IFERROR([1]!s_fa_dupont_roe($A73,"2024/12/31")/100,"")</f>
        <v>0.12644900000000001</v>
      </c>
      <c r="AG73">
        <f>IFERROR([1]!s_fa_dupont_roe($A73,"2025/12/31")/100,"")</f>
        <v>0.16288599999999998</v>
      </c>
      <c r="AH73">
        <f>IFERROR([1]!s_stm07_is($A73,"W30028333","2025/12/31",1),"")</f>
        <v>532455211.98000002</v>
      </c>
      <c r="AI73">
        <f>IFERROR([1]!s_stm07_bs($A73,"W38058048","2025/12/31",1),"")</f>
        <v>3953144028.46</v>
      </c>
      <c r="AJ73">
        <f>IFERROR([1]!s_fa_netdebt($A73,"2025/12/31"),"")</f>
        <v>1069121071.53</v>
      </c>
      <c r="AK73">
        <f>IFERROR([1]!s_val_ev1($A73,"2025/12/31"),"")</f>
        <v>23177824333.450001</v>
      </c>
      <c r="AL73">
        <f>IFERROR([1]!s_fa_ebitda($A73,"2025/12/31"),"")</f>
        <v>1147052746.3299999</v>
      </c>
      <c r="AM73">
        <f>IFERROR([1]!s_west_netprofit($A73,2026,$B$1,180)/[1]!s_west_netprofit($A73,2026,$B$1-7,180)-1,"")</f>
        <v>0</v>
      </c>
      <c r="AN73">
        <f>IFERROR([1]!s_west_netprofit($A73,2026,$B$1,180)/[1]!s_west_netprofit($A73,2026,$B$1-30,180)-1,"")</f>
        <v>8.265812887680557E-2</v>
      </c>
      <c r="AO73">
        <f>IFERROR([1]!s_est_mediannetprofit($A73,2026,$B$1)/[1]!s_est_mediannetprofit($A73,2026,$B$1-7)-1,"")</f>
        <v>0</v>
      </c>
      <c r="AP73">
        <f>IFERROR([1]!s_est_mediannetprofit($A73,2026,$B$1)/[1]!s_est_mediannetprofit($A73,2026,$B$1-30)-1,"")</f>
        <v>1.1940298507462588E-2</v>
      </c>
    </row>
    <row r="74" spans="1:42">
      <c r="A74" t="s">
        <v>113</v>
      </c>
      <c r="B74">
        <f>IFERROR([1]!s_stm07_is($A74,"W30028333","2011/12/31",1)/[1]!S_SHARE_TOTAL($A74,$B$1),"")</f>
        <v>0.31981546485335655</v>
      </c>
      <c r="C74">
        <f>IFERROR([1]!s_stm07_is($A74,"W30028333","2012/12/31",1)/[1]!S_SHARE_TOTAL($A74,$B$1),"")</f>
        <v>-1.2882534983070123E-2</v>
      </c>
      <c r="D74">
        <f>IFERROR([1]!s_stm07_is($A74,"W30028333","2013/12/31",1)/[1]!S_SHARE_TOTAL($A74,$B$1),"")</f>
        <v>0.21818724898630507</v>
      </c>
      <c r="E74">
        <f>IFERROR([1]!s_stm07_is($A74,"W30028333","2014/12/31",1)/[1]!S_SHARE_TOTAL($A74,$B$1),"")</f>
        <v>0.29898521724126964</v>
      </c>
      <c r="F74">
        <f>IFERROR([1]!s_stm07_is($A74,"W30028333","2015/12/31",1)/[1]!S_SHARE_TOTAL($A74,$B$1),"")</f>
        <v>-5.2443375533203801E-2</v>
      </c>
      <c r="G74">
        <f>IFERROR([1]!s_stm07_is($A74,"W30028333","2016/12/31",1)/[1]!S_SHARE_TOTAL($A74,$B$1),"")</f>
        <v>8.3227367292219911E-2</v>
      </c>
      <c r="H74">
        <f>IFERROR([1]!s_stm07_is($A74,"W30028333","2017/12/31",1)/[1]!S_SHARE_TOTAL($A74,$B$1),"")</f>
        <v>0.14740078510726035</v>
      </c>
      <c r="I74">
        <f>IFERROR([1]!s_stm07_is($A74,"W30028333","2018/12/31",1)/[1]!S_SHARE_TOTAL($A74,$B$1),"")</f>
        <v>-0.37083188171793352</v>
      </c>
      <c r="J74">
        <f>IFERROR([1]!s_stm07_is($A74,"W30028333","2019/12/31",1)/[1]!S_SHARE_TOTAL($A74,$B$1),"")</f>
        <v>8.9450713778839591E-2</v>
      </c>
      <c r="K74">
        <f>IFERROR([1]!s_stm07_is($A74,"W30028333","2020/12/31",1)/[1]!S_SHARE_TOTAL($A74,$B$1),"")</f>
        <v>0.47634653361516477</v>
      </c>
      <c r="L74">
        <f>IFERROR([1]!s_stm07_is($A74,"W30028333","2021/12/31",1)/[1]!S_SHARE_TOTAL($A74,$B$1),"")</f>
        <v>0.33267843357081928</v>
      </c>
      <c r="M74">
        <f>IFERROR([1]!s_stm07_is($A74,"W30028333","2022/12/31",1)/[1]!S_SHARE_TOTAL($A74,$B$1),"")</f>
        <v>0.2542198178134622</v>
      </c>
      <c r="N74">
        <f>IFERROR([1]!s_stm07_is($A74,"W30028333","2023/12/31",1)/[1]!S_SHARE_TOTAL($A74,$B$1),"")</f>
        <v>0.49743927311541647</v>
      </c>
      <c r="O74">
        <f>IFERROR([1]!s_stm07_is($A74,"W30028333","2024/12/31",1)/[1]!S_SHARE_TOTAL($A74,$B$1),"")</f>
        <v>0.49379135527391482</v>
      </c>
      <c r="P74">
        <f>IFERROR([1]!s_stm07_is($A74,"W30028333","2025/12/31",1)/[1]!S_SHARE_TOTAL($A74,$B$1),"")</f>
        <v>0.89844301595912401</v>
      </c>
      <c r="Q74">
        <f>IFERROR([1]!s_west_netprofit($A74,2026,$B$1,180)/[1]!S_SHARE_TOTAL($A74,$B$1),"")</f>
        <v>0</v>
      </c>
      <c r="R74">
        <f>IFERROR([1]!s_west_netprofit($A74,2027,$B$1,180)/[1]!S_SHARE_TOTAL($A74,$B$1),"")</f>
        <v>0</v>
      </c>
      <c r="S74">
        <f>IFERROR([1]!s_fa_dupont_roe($A74,"2011/12/31")/100,"")</f>
        <v>0.16975300000000001</v>
      </c>
      <c r="T74">
        <f>IFERROR([1]!s_fa_dupont_roe($A74,"2012/12/31")/100,"")</f>
        <v>-6.2700000000000004E-3</v>
      </c>
      <c r="U74">
        <f>IFERROR([1]!s_fa_dupont_roe($A74,"2013/12/31")/100,"")</f>
        <v>7.6826999999999993E-2</v>
      </c>
      <c r="V74">
        <f>IFERROR([1]!s_fa_dupont_roe($A74,"2014/12/31")/100,"")</f>
        <v>7.8760999999999998E-2</v>
      </c>
      <c r="W74">
        <f>IFERROR([1]!s_fa_dupont_roe($A74,"2015/12/31")/100,"")</f>
        <v>-1.3173999999999998E-2</v>
      </c>
      <c r="X74">
        <f>IFERROR([1]!s_fa_dupont_roe($A74,"2016/12/31")/100,"")</f>
        <v>2.1368000000000002E-2</v>
      </c>
      <c r="Y74">
        <f>IFERROR([1]!s_fa_dupont_roe($A74,"2017/12/31")/100,"")</f>
        <v>3.8065000000000002E-2</v>
      </c>
      <c r="Z74">
        <f>IFERROR([1]!s_fa_dupont_roe($A74,"2018/12/31")/100,"")</f>
        <v>-9.895799999999999E-2</v>
      </c>
      <c r="AA74">
        <f>IFERROR([1]!s_fa_dupont_roe($A74,"2019/12/31")/100,"")</f>
        <v>2.4976999999999999E-2</v>
      </c>
      <c r="AB74">
        <f>IFERROR([1]!s_fa_dupont_roe($A74,"2020/12/31")/100,"")</f>
        <v>0.12427400000000001</v>
      </c>
      <c r="AC74">
        <f>IFERROR([1]!s_fa_dupont_roe($A74,"2021/12/31")/100,"")</f>
        <v>7.9972000000000001E-2</v>
      </c>
      <c r="AD74">
        <f>IFERROR([1]!s_fa_dupont_roe($A74,"2022/12/31")/100,"")</f>
        <v>5.8348000000000004E-2</v>
      </c>
      <c r="AE74">
        <f>IFERROR([1]!s_fa_dupont_roe($A74,"2023/12/31")/100,"")</f>
        <v>0.10688499999999999</v>
      </c>
      <c r="AF74">
        <f>IFERROR([1]!s_fa_dupont_roe($A74,"2024/12/31")/100,"")</f>
        <v>9.7820000000000004E-2</v>
      </c>
      <c r="AG74">
        <f>IFERROR([1]!s_fa_dupont_roe($A74,"2025/12/31")/100,"")</f>
        <v>0.15956599999999999</v>
      </c>
      <c r="AH74">
        <f>IFERROR([1]!s_stm07_is($A74,"W30028333","2025/12/31",1),"")</f>
        <v>1071123219.17</v>
      </c>
      <c r="AI74">
        <f>IFERROR([1]!s_stm07_bs($A74,"W38058048","2025/12/31",1),"")</f>
        <v>7190688642.2200003</v>
      </c>
      <c r="AJ74">
        <f>IFERROR([1]!s_fa_netdebt($A74,"2025/12/31"),"")</f>
        <v>-1485642630.3900001</v>
      </c>
      <c r="AK74">
        <f>IFERROR([1]!s_val_ev1($A74,"2025/12/31"),"")</f>
        <v>13730123189.969999</v>
      </c>
      <c r="AL74">
        <f>IFERROR([1]!s_fa_ebitda($A74,"2025/12/31"),"")</f>
        <v>1555461655.24</v>
      </c>
      <c r="AM74" t="str">
        <f>IFERROR([1]!s_west_netprofit($A74,2026,$B$1,180)/[1]!s_west_netprofit($A74,2026,$B$1-7,180)-1,"")</f>
        <v/>
      </c>
      <c r="AN74" t="str">
        <f>IFERROR([1]!s_west_netprofit($A74,2026,$B$1,180)/[1]!s_west_netprofit($A74,2026,$B$1-30,180)-1,"")</f>
        <v/>
      </c>
      <c r="AO74" t="str">
        <f>IFERROR([1]!s_est_mediannetprofit($A74,2026,$B$1)/[1]!s_est_mediannetprofit($A74,2026,$B$1-7)-1,"")</f>
        <v/>
      </c>
      <c r="AP74" t="str">
        <f>IFERROR([1]!s_est_mediannetprofit($A74,2026,$B$1)/[1]!s_est_mediannetprofit($A74,2026,$B$1-30)-1,"")</f>
        <v/>
      </c>
    </row>
    <row r="75" spans="1:42">
      <c r="A75" t="s">
        <v>114</v>
      </c>
      <c r="B75">
        <f>IFERROR([1]!s_stm07_is($A75,"W30028333","2011/12/31",1)/[1]!S_SHARE_TOTAL($A75,$B$1),"")</f>
        <v>-7.6383745068013265E-3</v>
      </c>
      <c r="C75">
        <f>IFERROR([1]!s_stm07_is($A75,"W30028333","2012/12/31",1)/[1]!S_SHARE_TOTAL($A75,$B$1),"")</f>
        <v>-2.2419301345045794E-3</v>
      </c>
      <c r="D75">
        <f>IFERROR([1]!s_stm07_is($A75,"W30028333","2013/12/31",1)/[1]!S_SHARE_TOTAL($A75,$B$1),"")</f>
        <v>7.7871700046181944E-4</v>
      </c>
      <c r="E75">
        <f>IFERROR([1]!s_stm07_is($A75,"W30028333","2014/12/31",1)/[1]!S_SHARE_TOTAL($A75,$B$1),"")</f>
        <v>-9.1108925351787058E-3</v>
      </c>
      <c r="F75">
        <f>IFERROR([1]!s_stm07_is($A75,"W30028333","2015/12/31",1)/[1]!S_SHARE_TOTAL($A75,$B$1),"")</f>
        <v>-6.0259959982805296E-3</v>
      </c>
      <c r="G75">
        <f>IFERROR([1]!s_stm07_is($A75,"W30028333","2016/12/31",1)/[1]!S_SHARE_TOTAL($A75,$B$1),"")</f>
        <v>0.43785692746337862</v>
      </c>
      <c r="H75">
        <f>IFERROR([1]!s_stm07_is($A75,"W30028333","2017/12/31",1)/[1]!S_SHARE_TOTAL($A75,$B$1),"")</f>
        <v>0.54125119214261797</v>
      </c>
      <c r="I75">
        <f>IFERROR([1]!s_stm07_is($A75,"W30028333","2018/12/31",1)/[1]!S_SHARE_TOTAL($A75,$B$1),"")</f>
        <v>0.57251903765124357</v>
      </c>
      <c r="J75">
        <f>IFERROR([1]!s_stm07_is($A75,"W30028333","2019/12/31",1)/[1]!S_SHARE_TOTAL($A75,$B$1),"")</f>
        <v>0.61640069760791283</v>
      </c>
      <c r="K75">
        <f>IFERROR([1]!s_stm07_is($A75,"W30028333","2020/12/31",1)/[1]!S_SHARE_TOTAL($A75,$B$1),"")</f>
        <v>0.62045676230499081</v>
      </c>
      <c r="L75">
        <f>IFERROR([1]!s_stm07_is($A75,"W30028333","2021/12/31",1)/[1]!S_SHARE_TOTAL($A75,$B$1),"")</f>
        <v>0.43901955735583165</v>
      </c>
      <c r="M75">
        <f>IFERROR([1]!s_stm07_is($A75,"W30028333","2022/12/31",1)/[1]!S_SHARE_TOTAL($A75,$B$1),"")</f>
        <v>0.38901762587526995</v>
      </c>
      <c r="N75">
        <f>IFERROR([1]!s_stm07_is($A75,"W30028333","2023/12/31",1)/[1]!S_SHARE_TOTAL($A75,$B$1),"")</f>
        <v>0.38968064963011456</v>
      </c>
      <c r="O75">
        <f>IFERROR([1]!s_stm07_is($A75,"W30028333","2024/12/31",1)/[1]!S_SHARE_TOTAL($A75,$B$1),"")</f>
        <v>0.36797820467264297</v>
      </c>
      <c r="P75">
        <f>IFERROR([1]!s_stm07_is($A75,"W30028333","2025/12/31",1)/[1]!S_SHARE_TOTAL($A75,$B$1),"")</f>
        <v>0.34012926833630674</v>
      </c>
      <c r="Q75">
        <f>IFERROR([1]!s_west_netprofit($A75,2026,$B$1,180)/[1]!S_SHARE_TOTAL($A75,$B$1),"")</f>
        <v>0.38609155736954082</v>
      </c>
      <c r="R75">
        <f>IFERROR([1]!s_west_netprofit($A75,2027,$B$1,180)/[1]!S_SHARE_TOTAL($A75,$B$1),"")</f>
        <v>0.40444296923385825</v>
      </c>
      <c r="S75">
        <f>IFERROR([1]!s_fa_dupont_roe($A75,"2011/12/31")/100,"")</f>
        <v>-0.121527</v>
      </c>
      <c r="T75">
        <f>IFERROR([1]!s_fa_dupont_roe($A75,"2012/12/31")/100,"")</f>
        <v>-3.9428999999999999E-2</v>
      </c>
      <c r="U75">
        <f>IFERROR([1]!s_fa_dupont_roe($A75,"2013/12/31")/100,"")</f>
        <v>1.4012E-2</v>
      </c>
      <c r="V75">
        <f>IFERROR([1]!s_fa_dupont_roe($A75,"2014/12/31")/100,"")</f>
        <v>-0.17600499999999999</v>
      </c>
      <c r="W75">
        <f>IFERROR([1]!s_fa_dupont_roe($A75,"2015/12/31")/100,"")</f>
        <v>-0.13530400000000001</v>
      </c>
      <c r="X75">
        <f>IFERROR([1]!s_fa_dupont_roe($A75,"2016/12/31")/100,"")</f>
        <v>0.16683399999999998</v>
      </c>
      <c r="Y75">
        <f>IFERROR([1]!s_fa_dupont_roe($A75,"2017/12/31")/100,"")</f>
        <v>9.9651999999999991E-2</v>
      </c>
      <c r="Z75">
        <f>IFERROR([1]!s_fa_dupont_roe($A75,"2018/12/31")/100,"")</f>
        <v>9.7231999999999999E-2</v>
      </c>
      <c r="AA75">
        <f>IFERROR([1]!s_fa_dupont_roe($A75,"2019/12/31")/100,"")</f>
        <v>9.6591999999999997E-2</v>
      </c>
      <c r="AB75">
        <f>IFERROR([1]!s_fa_dupont_roe($A75,"2020/12/31")/100,"")</f>
        <v>9.0479000000000004E-2</v>
      </c>
      <c r="AC75">
        <f>IFERROR([1]!s_fa_dupont_roe($A75,"2021/12/31")/100,"")</f>
        <v>6.0899000000000002E-2</v>
      </c>
      <c r="AD75">
        <f>IFERROR([1]!s_fa_dupont_roe($A75,"2022/12/31")/100,"")</f>
        <v>5.2194999999999998E-2</v>
      </c>
      <c r="AE75">
        <f>IFERROR([1]!s_fa_dupont_roe($A75,"2023/12/31")/100,"")</f>
        <v>5.0340999999999997E-2</v>
      </c>
      <c r="AF75">
        <f>IFERROR([1]!s_fa_dupont_roe($A75,"2024/12/31")/100,"")</f>
        <v>4.6098E-2</v>
      </c>
      <c r="AG75">
        <f>IFERROR([1]!s_fa_dupont_roe($A75,"2025/12/31")/100,"")</f>
        <v>4.1688999999999997E-2</v>
      </c>
      <c r="AH75">
        <f>IFERROR([1]!s_stm07_is($A75,"W30028333","2025/12/31",1),"")</f>
        <v>4299941107.3900003</v>
      </c>
      <c r="AI75">
        <f>IFERROR([1]!s_stm07_bs($A75,"W38058048","2025/12/31",1),"")</f>
        <v>191676218607.63</v>
      </c>
      <c r="AJ75">
        <f>IFERROR([1]!s_fa_netdebt($A75,"2025/12/31"),"")</f>
        <v>844222254819.58997</v>
      </c>
      <c r="AK75">
        <f>IFERROR([1]!s_val_ev1($A75,"2025/12/31"),"")</f>
        <v>1000921085592.8101</v>
      </c>
      <c r="AL75">
        <f>IFERROR([1]!s_fa_ebitda($A75,"2025/12/31"),"")</f>
        <v>11814118632.370001</v>
      </c>
      <c r="AM75">
        <f>IFERROR([1]!s_west_netprofit($A75,2026,$B$1,180)/[1]!s_west_netprofit($A75,2026,$B$1-7,180)-1,"")</f>
        <v>0</v>
      </c>
      <c r="AN75">
        <f>IFERROR([1]!s_west_netprofit($A75,2026,$B$1,180)/[1]!s_west_netprofit($A75,2026,$B$1-30,180)-1,"")</f>
        <v>-1.0139931048468886E-2</v>
      </c>
      <c r="AO75">
        <f>IFERROR([1]!s_est_mediannetprofit($A75,2026,$B$1)/[1]!s_est_mediannetprofit($A75,2026,$B$1-7)-1,"")</f>
        <v>0</v>
      </c>
      <c r="AP75">
        <f>IFERROR([1]!s_est_mediannetprofit($A75,2026,$B$1)/[1]!s_est_mediannetprofit($A75,2026,$B$1-30)-1,"")</f>
        <v>-1.0139931048468886E-2</v>
      </c>
    </row>
    <row r="76" spans="1:42">
      <c r="A76" t="s">
        <v>115</v>
      </c>
      <c r="B76">
        <f>IFERROR([1]!s_stm07_is($A76,"W30028333","2011/12/31",1)/[1]!S_SHARE_TOTAL($A76,$B$1),"")</f>
        <v>0.10332468168309333</v>
      </c>
      <c r="C76">
        <f>IFERROR([1]!s_stm07_is($A76,"W30028333","2012/12/31",1)/[1]!S_SHARE_TOTAL($A76,$B$1),"")</f>
        <v>0.10147064664693525</v>
      </c>
      <c r="D76">
        <f>IFERROR([1]!s_stm07_is($A76,"W30028333","2013/12/31",1)/[1]!S_SHARE_TOTAL($A76,$B$1),"")</f>
        <v>8.6602653657496684E-2</v>
      </c>
      <c r="E76">
        <f>IFERROR([1]!s_stm07_is($A76,"W30028333","2014/12/31",1)/[1]!S_SHARE_TOTAL($A76,$B$1),"")</f>
        <v>7.1776249423551319E-2</v>
      </c>
      <c r="F76">
        <f>IFERROR([1]!s_stm07_is($A76,"W30028333","2015/12/31",1)/[1]!S_SHARE_TOTAL($A76,$B$1),"")</f>
        <v>5.2240365893745859E-2</v>
      </c>
      <c r="G76">
        <f>IFERROR([1]!s_stm07_is($A76,"W30028333","2016/12/31",1)/[1]!S_SHARE_TOTAL($A76,$B$1),"")</f>
        <v>8.9221770563467889E-2</v>
      </c>
      <c r="H76">
        <f>IFERROR([1]!s_stm07_is($A76,"W30028333","2017/12/31",1)/[1]!S_SHARE_TOTAL($A76,$B$1),"")</f>
        <v>0.14599339775865966</v>
      </c>
      <c r="I76">
        <f>IFERROR([1]!s_stm07_is($A76,"W30028333","2018/12/31",1)/[1]!S_SHARE_TOTAL($A76,$B$1),"")</f>
        <v>0.20205992667303091</v>
      </c>
      <c r="J76">
        <f>IFERROR([1]!s_stm07_is($A76,"W30028333","2019/12/31",1)/[1]!S_SHARE_TOTAL($A76,$B$1),"")</f>
        <v>0.1379353300321258</v>
      </c>
      <c r="K76">
        <f>IFERROR([1]!s_stm07_is($A76,"W30028333","2020/12/31",1)/[1]!S_SHARE_TOTAL($A76,$B$1),"")</f>
        <v>-0.21892813613897485</v>
      </c>
      <c r="L76">
        <f>IFERROR([1]!s_stm07_is($A76,"W30028333","2021/12/31",1)/[1]!S_SHARE_TOTAL($A76,$B$1),"")</f>
        <v>-0.66299336968897438</v>
      </c>
      <c r="M76">
        <f>IFERROR([1]!s_stm07_is($A76,"W30028333","2022/12/31",1)/[1]!S_SHARE_TOTAL($A76,$B$1),"")</f>
        <v>-0.58179805239744065</v>
      </c>
      <c r="N76">
        <f>IFERROR([1]!s_stm07_is($A76,"W30028333","2023/12/31",1)/[1]!S_SHARE_TOTAL($A76,$B$1),"")</f>
        <v>5.9930590645784369E-2</v>
      </c>
      <c r="O76">
        <f>IFERROR([1]!s_stm07_is($A76,"W30028333","2024/12/31",1)/[1]!S_SHARE_TOTAL($A76,$B$1),"")</f>
        <v>-9.0796841407320625E-2</v>
      </c>
      <c r="P76">
        <f>IFERROR([1]!s_stm07_is($A76,"W30028333","2025/12/31",1)/[1]!S_SHARE_TOTAL($A76,$B$1),"")</f>
        <v>-0.1997838677902225</v>
      </c>
      <c r="Q76">
        <f>IFERROR([1]!s_west_netprofit($A76,2026,$B$1,180)/[1]!S_SHARE_TOTAL($A76,$B$1),"")</f>
        <v>0</v>
      </c>
      <c r="R76">
        <f>IFERROR([1]!s_west_netprofit($A76,2027,$B$1,180)/[1]!S_SHARE_TOTAL($A76,$B$1),"")</f>
        <v>0</v>
      </c>
      <c r="S76">
        <f>IFERROR([1]!s_fa_dupont_roe($A76,"2011/12/31")/100,"")</f>
        <v>0.49163699999999999</v>
      </c>
      <c r="T76">
        <f>IFERROR([1]!s_fa_dupont_roe($A76,"2012/12/31")/100,"")</f>
        <v>0.21782499999999999</v>
      </c>
      <c r="U76">
        <f>IFERROR([1]!s_fa_dupont_roe($A76,"2013/12/31")/100,"")</f>
        <v>0.16225000000000001</v>
      </c>
      <c r="V76">
        <f>IFERROR([1]!s_fa_dupont_roe($A76,"2014/12/31")/100,"")</f>
        <v>0.12441700000000001</v>
      </c>
      <c r="W76">
        <f>IFERROR([1]!s_fa_dupont_roe($A76,"2015/12/31")/100,"")</f>
        <v>6.5046999999999994E-2</v>
      </c>
      <c r="X76">
        <f>IFERROR([1]!s_fa_dupont_roe($A76,"2016/12/31")/100,"")</f>
        <v>8.6685999999999999E-2</v>
      </c>
      <c r="Y76">
        <f>IFERROR([1]!s_fa_dupont_roe($A76,"2017/12/31")/100,"")</f>
        <v>0.136049</v>
      </c>
      <c r="Z76">
        <f>IFERROR([1]!s_fa_dupont_roe($A76,"2018/12/31")/100,"")</f>
        <v>0.16698000000000002</v>
      </c>
      <c r="AA76">
        <f>IFERROR([1]!s_fa_dupont_roe($A76,"2019/12/31")/100,"")</f>
        <v>0.10319300000000001</v>
      </c>
      <c r="AB76">
        <f>IFERROR([1]!s_fa_dupont_roe($A76,"2020/12/31")/100,"")</f>
        <v>-0.17690700000000001</v>
      </c>
      <c r="AC76">
        <f>IFERROR([1]!s_fa_dupont_roe($A76,"2021/12/31")/100,"")</f>
        <v>-0.84018300000000001</v>
      </c>
      <c r="AD76">
        <f>IFERROR([1]!s_fa_dupont_roe($A76,"2022/12/31")/100,"")</f>
        <v>-3.5739210000000003</v>
      </c>
      <c r="AE76">
        <f>IFERROR([1]!s_fa_dupont_roe($A76,"2023/12/31")/100,"")</f>
        <v>0.151834</v>
      </c>
      <c r="AF76">
        <f>IFERROR([1]!s_fa_dupont_roe($A76,"2024/12/31")/100,"")</f>
        <v>-0.103881</v>
      </c>
      <c r="AG76">
        <f>IFERROR([1]!s_fa_dupont_roe($A76,"2025/12/31")/100,"")</f>
        <v>-0.27047199999999999</v>
      </c>
      <c r="AH76">
        <f>IFERROR([1]!s_stm07_is($A76,"W30028333","2025/12/31",1),"")</f>
        <v>-1173093919.6400001</v>
      </c>
      <c r="AI76">
        <f>IFERROR([1]!s_stm07_bs($A76,"W38058048","2025/12/31",1),"")</f>
        <v>4152689054.79</v>
      </c>
      <c r="AJ76">
        <f>IFERROR([1]!s_fa_netdebt($A76,"2025/12/31"),"")</f>
        <v>1151507399.3599999</v>
      </c>
      <c r="AK76">
        <f>IFERROR([1]!s_val_ev1($A76,"2025/12/31"),"")</f>
        <v>17737293964.529999</v>
      </c>
      <c r="AL76">
        <f>IFERROR([1]!s_fa_ebitda($A76,"2025/12/31"),"")</f>
        <v>-879069306</v>
      </c>
      <c r="AM76" t="str">
        <f>IFERROR([1]!s_west_netprofit($A76,2026,$B$1,180)/[1]!s_west_netprofit($A76,2026,$B$1-7,180)-1,"")</f>
        <v/>
      </c>
      <c r="AN76" t="str">
        <f>IFERROR([1]!s_west_netprofit($A76,2026,$B$1,180)/[1]!s_west_netprofit($A76,2026,$B$1-30,180)-1,"")</f>
        <v/>
      </c>
      <c r="AO76" t="str">
        <f>IFERROR([1]!s_est_mediannetprofit($A76,2026,$B$1)/[1]!s_est_mediannetprofit($A76,2026,$B$1-7)-1,"")</f>
        <v/>
      </c>
      <c r="AP76" t="str">
        <f>IFERROR([1]!s_est_mediannetprofit($A76,2026,$B$1)/[1]!s_est_mediannetprofit($A76,2026,$B$1-30)-1,"")</f>
        <v/>
      </c>
    </row>
    <row r="77" spans="1:42">
      <c r="A77" t="s">
        <v>116</v>
      </c>
      <c r="B77">
        <f>IFERROR([1]!s_stm07_is($A77,"W30028333","2011/12/31",1)/[1]!S_SHARE_TOTAL($A77,$B$1),"")</f>
        <v>1.6573767448941585</v>
      </c>
      <c r="C77">
        <f>IFERROR([1]!s_stm07_is($A77,"W30028333","2012/12/31",1)/[1]!S_SHARE_TOTAL($A77,$B$1),"")</f>
        <v>0.54052989406672913</v>
      </c>
      <c r="D77">
        <f>IFERROR([1]!s_stm07_is($A77,"W30028333","2013/12/31",1)/[1]!S_SHARE_TOTAL($A77,$B$1),"")</f>
        <v>0.88535286141211622</v>
      </c>
      <c r="E77">
        <f>IFERROR([1]!s_stm07_is($A77,"W30028333","2014/12/31",1)/[1]!S_SHARE_TOTAL($A77,$B$1),"")</f>
        <v>1.1796119971152628</v>
      </c>
      <c r="F77">
        <f>IFERROR([1]!s_stm07_is($A77,"W30028333","2015/12/31",1)/[1]!S_SHARE_TOTAL($A77,$B$1),"")</f>
        <v>2.1687426382471697</v>
      </c>
      <c r="G77">
        <f>IFERROR([1]!s_stm07_is($A77,"W30028333","2016/12/31",1)/[1]!S_SHARE_TOTAL($A77,$B$1),"")</f>
        <v>1.3935093147407549</v>
      </c>
      <c r="H77">
        <f>IFERROR([1]!s_stm07_is($A77,"W30028333","2017/12/31",1)/[1]!S_SHARE_TOTAL($A77,$B$1),"")</f>
        <v>1.5582227189074358</v>
      </c>
      <c r="I77">
        <f>IFERROR([1]!s_stm07_is($A77,"W30028333","2018/12/31",1)/[1]!S_SHARE_TOTAL($A77,$B$1),"")</f>
        <v>0.78199807721141412</v>
      </c>
      <c r="J77">
        <f>IFERROR([1]!s_stm07_is($A77,"W30028333","2019/12/31",1)/[1]!S_SHARE_TOTAL($A77,$B$1),"")</f>
        <v>1.1737149660566422</v>
      </c>
      <c r="K77">
        <f>IFERROR([1]!s_stm07_is($A77,"W30028333","2020/12/31",1)/[1]!S_SHARE_TOTAL($A77,$B$1),"")</f>
        <v>1.4289511197604443</v>
      </c>
      <c r="L77">
        <f>IFERROR([1]!s_stm07_is($A77,"W30028333","2021/12/31",1)/[1]!S_SHARE_TOTAL($A77,$B$1),"")</f>
        <v>1.4888429099191769</v>
      </c>
      <c r="M77">
        <f>IFERROR([1]!s_stm07_is($A77,"W30028333","2022/12/31",1)/[1]!S_SHARE_TOTAL($A77,$B$1),"")</f>
        <v>1.4889617841715113</v>
      </c>
      <c r="N77">
        <f>IFERROR([1]!s_stm07_is($A77,"W30028333","2023/12/31",1)/[1]!S_SHARE_TOTAL($A77,$B$1),"")</f>
        <v>1.220741960233015</v>
      </c>
      <c r="O77">
        <f>IFERROR([1]!s_stm07_is($A77,"W30028333","2024/12/31",1)/[1]!S_SHARE_TOTAL($A77,$B$1),"")</f>
        <v>1.2972648674494804</v>
      </c>
      <c r="P77">
        <f>IFERROR([1]!s_stm07_is($A77,"W30028333","2025/12/31",1)/[1]!S_SHARE_TOTAL($A77,$B$1),"")</f>
        <v>2.0028843333768958</v>
      </c>
      <c r="Q77">
        <f>IFERROR([1]!s_west_netprofit($A77,2026,$B$1,180)/[1]!S_SHARE_TOTAL($A77,$B$1),"")</f>
        <v>0</v>
      </c>
      <c r="R77">
        <f>IFERROR([1]!s_west_netprofit($A77,2027,$B$1,180)/[1]!S_SHARE_TOTAL($A77,$B$1),"")</f>
        <v>0</v>
      </c>
      <c r="S77">
        <f>IFERROR([1]!s_fa_dupont_roe($A77,"2011/12/31")/100,"")</f>
        <v>0.244806</v>
      </c>
      <c r="T77">
        <f>IFERROR([1]!s_fa_dupont_roe($A77,"2012/12/31")/100,"")</f>
        <v>6.9180999999999993E-2</v>
      </c>
      <c r="U77">
        <f>IFERROR([1]!s_fa_dupont_roe($A77,"2013/12/31")/100,"")</f>
        <v>0.104584</v>
      </c>
      <c r="V77">
        <f>IFERROR([1]!s_fa_dupont_roe($A77,"2014/12/31")/100,"")</f>
        <v>0.12183899999999999</v>
      </c>
      <c r="W77">
        <f>IFERROR([1]!s_fa_dupont_roe($A77,"2015/12/31")/100,"")</f>
        <v>0.17313700000000001</v>
      </c>
      <c r="X77">
        <f>IFERROR([1]!s_fa_dupont_roe($A77,"2016/12/31")/100,"")</f>
        <v>9.2537000000000008E-2</v>
      </c>
      <c r="Y77">
        <f>IFERROR([1]!s_fa_dupont_roe($A77,"2017/12/31")/100,"")</f>
        <v>9.5713000000000006E-2</v>
      </c>
      <c r="Z77">
        <f>IFERROR([1]!s_fa_dupont_roe($A77,"2018/12/31")/100,"")</f>
        <v>4.5256999999999999E-2</v>
      </c>
      <c r="AA77">
        <f>IFERROR([1]!s_fa_dupont_roe($A77,"2019/12/31")/100,"")</f>
        <v>6.4866000000000007E-2</v>
      </c>
      <c r="AB77">
        <f>IFERROR([1]!s_fa_dupont_roe($A77,"2020/12/31")/100,"")</f>
        <v>7.4947E-2</v>
      </c>
      <c r="AC77">
        <f>IFERROR([1]!s_fa_dupont_roe($A77,"2021/12/31")/100,"")</f>
        <v>7.3860999999999996E-2</v>
      </c>
      <c r="AD77">
        <f>IFERROR([1]!s_fa_dupont_roe($A77,"2022/12/31")/100,"")</f>
        <v>6.9972000000000006E-2</v>
      </c>
      <c r="AE77">
        <f>IFERROR([1]!s_fa_dupont_roe($A77,"2023/12/31")/100,"")</f>
        <v>5.4833E-2</v>
      </c>
      <c r="AF77">
        <f>IFERROR([1]!s_fa_dupont_roe($A77,"2024/12/31")/100,"")</f>
        <v>5.5170999999999998E-2</v>
      </c>
      <c r="AG77">
        <f>IFERROR([1]!s_fa_dupont_roe($A77,"2025/12/31")/100,"")</f>
        <v>8.0250000000000002E-2</v>
      </c>
      <c r="AH77">
        <f>IFERROR([1]!s_stm07_is($A77,"W30028333","2025/12/31",1),"")</f>
        <v>2395240134.98</v>
      </c>
      <c r="AI77">
        <f>IFERROR([1]!s_stm07_bs($A77,"W38058048","2025/12/31",1),"")</f>
        <v>30886985929.630001</v>
      </c>
      <c r="AJ77">
        <f>IFERROR([1]!s_fa_netdebt($A77,"2025/12/31"),"")</f>
        <v>1076366166.4000001</v>
      </c>
      <c r="AK77">
        <f>IFERROR([1]!s_val_ev1($A77,"2025/12/31"),"")</f>
        <v>25594741280.540001</v>
      </c>
      <c r="AL77">
        <f>IFERROR([1]!s_fa_ebitda($A77,"2025/12/31"),"")</f>
        <v>2683274467.8800001</v>
      </c>
      <c r="AM77" t="str">
        <f>IFERROR([1]!s_west_netprofit($A77,2026,$B$1,180)/[1]!s_west_netprofit($A77,2026,$B$1-7,180)-1,"")</f>
        <v/>
      </c>
      <c r="AN77" t="str">
        <f>IFERROR([1]!s_west_netprofit($A77,2026,$B$1,180)/[1]!s_west_netprofit($A77,2026,$B$1-30,180)-1,"")</f>
        <v/>
      </c>
      <c r="AO77" t="str">
        <f>IFERROR([1]!s_est_mediannetprofit($A77,2026,$B$1)/[1]!s_est_mediannetprofit($A77,2026,$B$1-7)-1,"")</f>
        <v/>
      </c>
      <c r="AP77" t="str">
        <f>IFERROR([1]!s_est_mediannetprofit($A77,2026,$B$1)/[1]!s_est_mediannetprofit($A77,2026,$B$1-30)-1,"")</f>
        <v/>
      </c>
    </row>
    <row r="78" spans="1:42">
      <c r="A78" t="s">
        <v>117</v>
      </c>
      <c r="B78">
        <f>IFERROR([1]!s_stm07_is($A78,"W30028333","2011/12/31",1)/[1]!S_SHARE_TOTAL($A78,$B$1),"")</f>
        <v>9.7644310452076222E-2</v>
      </c>
      <c r="C78">
        <f>IFERROR([1]!s_stm07_is($A78,"W30028333","2012/12/31",1)/[1]!S_SHARE_TOTAL($A78,$B$1),"")</f>
        <v>0.14591149644019388</v>
      </c>
      <c r="D78">
        <f>IFERROR([1]!s_stm07_is($A78,"W30028333","2013/12/31",1)/[1]!S_SHARE_TOTAL($A78,$B$1),"")</f>
        <v>0.35364343360565814</v>
      </c>
      <c r="E78">
        <f>IFERROR([1]!s_stm07_is($A78,"W30028333","2014/12/31",1)/[1]!S_SHARE_TOTAL($A78,$B$1),"")</f>
        <v>0.76274987081329537</v>
      </c>
      <c r="F78">
        <f>IFERROR([1]!s_stm07_is($A78,"W30028333","2015/12/31",1)/[1]!S_SHARE_TOTAL($A78,$B$1),"")</f>
        <v>1.0040139575003739</v>
      </c>
      <c r="G78">
        <f>IFERROR([1]!s_stm07_is($A78,"W30028333","2016/12/31",1)/[1]!S_SHARE_TOTAL($A78,$B$1),"")</f>
        <v>1.0375630847530894</v>
      </c>
      <c r="H78">
        <f>IFERROR([1]!s_stm07_is($A78,"W30028333","2017/12/31",1)/[1]!S_SHARE_TOTAL($A78,$B$1),"")</f>
        <v>0.71999287423476643</v>
      </c>
      <c r="I78">
        <f>IFERROR([1]!s_stm07_is($A78,"W30028333","2018/12/31",1)/[1]!S_SHARE_TOTAL($A78,$B$1),"")</f>
        <v>6.8670796259395386E-2</v>
      </c>
      <c r="J78">
        <f>IFERROR([1]!s_stm07_is($A78,"W30028333","2019/12/31",1)/[1]!S_SHARE_TOTAL($A78,$B$1),"")</f>
        <v>-0.2669968342969597</v>
      </c>
      <c r="K78">
        <f>IFERROR([1]!s_stm07_is($A78,"W30028333","2020/12/31",1)/[1]!S_SHARE_TOTAL($A78,$B$1),"")</f>
        <v>0.33534516421202681</v>
      </c>
      <c r="L78">
        <f>IFERROR([1]!s_stm07_is($A78,"W30028333","2021/12/31",1)/[1]!S_SHARE_TOTAL($A78,$B$1),"")</f>
        <v>0.35836684311237671</v>
      </c>
      <c r="M78">
        <f>IFERROR([1]!s_stm07_is($A78,"W30028333","2022/12/31",1)/[1]!S_SHARE_TOTAL($A78,$B$1),"")</f>
        <v>0.78669532880612458</v>
      </c>
      <c r="N78">
        <f>IFERROR([1]!s_stm07_is($A78,"W30028333","2023/12/31",1)/[1]!S_SHARE_TOTAL($A78,$B$1),"")</f>
        <v>1.1426964319678028</v>
      </c>
      <c r="O78">
        <f>IFERROR([1]!s_stm07_is($A78,"W30028333","2024/12/31",1)/[1]!S_SHARE_TOTAL($A78,$B$1),"")</f>
        <v>0.73856753209450976</v>
      </c>
      <c r="P78">
        <f>IFERROR([1]!s_stm07_is($A78,"W30028333","2025/12/31",1)/[1]!S_SHARE_TOTAL($A78,$B$1),"")</f>
        <v>0.41110202554731312</v>
      </c>
      <c r="Q78">
        <f>IFERROR([1]!s_west_netprofit($A78,2026,$B$1,180)/[1]!S_SHARE_TOTAL($A78,$B$1),"")</f>
        <v>0.54982767328986892</v>
      </c>
      <c r="R78">
        <f>IFERROR([1]!s_west_netprofit($A78,2027,$B$1,180)/[1]!S_SHARE_TOTAL($A78,$B$1),"")</f>
        <v>0.70293083264551881</v>
      </c>
      <c r="S78">
        <f>IFERROR([1]!s_fa_dupont_roe($A78,"2011/12/31")/100,"")</f>
        <v>7.6322000000000001E-2</v>
      </c>
      <c r="T78">
        <f>IFERROR([1]!s_fa_dupont_roe($A78,"2012/12/31")/100,"")</f>
        <v>9.5624000000000001E-2</v>
      </c>
      <c r="U78">
        <f>IFERROR([1]!s_fa_dupont_roe($A78,"2013/12/31")/100,"")</f>
        <v>0.204462</v>
      </c>
      <c r="V78">
        <f>IFERROR([1]!s_fa_dupont_roe($A78,"2014/12/31")/100,"")</f>
        <v>0.34046900000000002</v>
      </c>
      <c r="W78">
        <f>IFERROR([1]!s_fa_dupont_roe($A78,"2015/12/31")/100,"")</f>
        <v>0.33163300000000001</v>
      </c>
      <c r="X78">
        <f>IFERROR([1]!s_fa_dupont_roe($A78,"2016/12/31")/100,"")</f>
        <v>0.26386399999999999</v>
      </c>
      <c r="Y78">
        <f>IFERROR([1]!s_fa_dupont_roe($A78,"2017/12/31")/100,"")</f>
        <v>0.15656599999999998</v>
      </c>
      <c r="Z78">
        <f>IFERROR([1]!s_fa_dupont_roe($A78,"2018/12/31")/100,"")</f>
        <v>1.4508E-2</v>
      </c>
      <c r="AA78">
        <f>IFERROR([1]!s_fa_dupont_roe($A78,"2019/12/31")/100,"")</f>
        <v>-5.8638000000000003E-2</v>
      </c>
      <c r="AB78">
        <f>IFERROR([1]!s_fa_dupont_roe($A78,"2020/12/31")/100,"")</f>
        <v>6.8233000000000002E-2</v>
      </c>
      <c r="AC78">
        <f>IFERROR([1]!s_fa_dupont_roe($A78,"2021/12/31")/100,"")</f>
        <v>6.5097000000000002E-2</v>
      </c>
      <c r="AD78">
        <f>IFERROR([1]!s_fa_dupont_roe($A78,"2022/12/31")/100,"")</f>
        <v>0.131518</v>
      </c>
      <c r="AE78">
        <f>IFERROR([1]!s_fa_dupont_roe($A78,"2023/12/31")/100,"")</f>
        <v>0.16817399999999999</v>
      </c>
      <c r="AF78">
        <f>IFERROR([1]!s_fa_dupont_roe($A78,"2024/12/31")/100,"")</f>
        <v>9.8651000000000003E-2</v>
      </c>
      <c r="AG78">
        <f>IFERROR([1]!s_fa_dupont_roe($A78,"2025/12/31")/100,"")</f>
        <v>5.2954999999999995E-2</v>
      </c>
      <c r="AH78">
        <f>IFERROR([1]!s_stm07_is($A78,"W30028333","2025/12/31",1),"")</f>
        <v>4075223181.54</v>
      </c>
      <c r="AI78">
        <f>IFERROR([1]!s_stm07_bs($A78,"W38058048","2025/12/31",1),"")</f>
        <v>81984727008.669998</v>
      </c>
      <c r="AJ78">
        <f>IFERROR([1]!s_fa_netdebt($A78,"2025/12/31"),"")</f>
        <v>-51511813534.410004</v>
      </c>
      <c r="AK78">
        <f>IFERROR([1]!s_val_ev1($A78,"2025/12/31"),"")</f>
        <v>106937900560.49699</v>
      </c>
      <c r="AL78">
        <f>IFERROR([1]!s_fa_ebitda($A78,"2025/12/31"),"")</f>
        <v>9166959262.4099998</v>
      </c>
      <c r="AM78">
        <f>IFERROR([1]!s_west_netprofit($A78,2026,$B$1,180)/[1]!s_west_netprofit($A78,2026,$B$1-7,180)-1,"")</f>
        <v>-1.0637139226719938E-2</v>
      </c>
      <c r="AN78">
        <f>IFERROR([1]!s_west_netprofit($A78,2026,$B$1,180)/[1]!s_west_netprofit($A78,2026,$B$1-30,180)-1,"")</f>
        <v>-7.6850935245435625E-2</v>
      </c>
      <c r="AO78">
        <f>IFERROR([1]!s_est_mediannetprofit($A78,2026,$B$1)/[1]!s_est_mediannetprofit($A78,2026,$B$1-7)-1,"")</f>
        <v>0</v>
      </c>
      <c r="AP78">
        <f>IFERROR([1]!s_est_mediannetprofit($A78,2026,$B$1)/[1]!s_est_mediannetprofit($A78,2026,$B$1-30)-1,"")</f>
        <v>-1.5428776462145688E-2</v>
      </c>
    </row>
    <row r="79" spans="1:42">
      <c r="A79" t="s">
        <v>118</v>
      </c>
      <c r="B79">
        <f>IFERROR([1]!s_stm07_is($A79,"W30028333","2011/12/31",1)/[1]!S_SHARE_TOTAL($A79,$B$1),"")</f>
        <v>1.7109118485295786E-2</v>
      </c>
      <c r="C79">
        <f>IFERROR([1]!s_stm07_is($A79,"W30028333","2012/12/31",1)/[1]!S_SHARE_TOTAL($A79,$B$1),"")</f>
        <v>2.3323969598047008E-2</v>
      </c>
      <c r="D79">
        <f>IFERROR([1]!s_stm07_is($A79,"W30028333","2013/12/31",1)/[1]!S_SHARE_TOTAL($A79,$B$1),"")</f>
        <v>3.9732264335187922E-2</v>
      </c>
      <c r="E79">
        <f>IFERROR([1]!s_stm07_is($A79,"W30028333","2014/12/31",1)/[1]!S_SHARE_TOTAL($A79,$B$1),"")</f>
        <v>-0.11867466688429658</v>
      </c>
      <c r="F79">
        <f>IFERROR([1]!s_stm07_is($A79,"W30028333","2015/12/31",1)/[1]!S_SHARE_TOTAL($A79,$B$1),"")</f>
        <v>0.13247616046894517</v>
      </c>
      <c r="G79">
        <f>IFERROR([1]!s_stm07_is($A79,"W30028333","2016/12/31",1)/[1]!S_SHARE_TOTAL($A79,$B$1),"")</f>
        <v>8.3361855086862724E-2</v>
      </c>
      <c r="H79">
        <f>IFERROR([1]!s_stm07_is($A79,"W30028333","2017/12/31",1)/[1]!S_SHARE_TOTAL($A79,$B$1),"")</f>
        <v>6.9255217894856363E-2</v>
      </c>
      <c r="I79">
        <f>IFERROR([1]!s_stm07_is($A79,"W30028333","2018/12/31",1)/[1]!S_SHARE_TOTAL($A79,$B$1),"")</f>
        <v>0.15540102790394006</v>
      </c>
      <c r="J79">
        <f>IFERROR([1]!s_stm07_is($A79,"W30028333","2019/12/31",1)/[1]!S_SHARE_TOTAL($A79,$B$1),"")</f>
        <v>0.29681289011581696</v>
      </c>
      <c r="K79">
        <f>IFERROR([1]!s_stm07_is($A79,"W30028333","2020/12/31",1)/[1]!S_SHARE_TOTAL($A79,$B$1),"")</f>
        <v>0.68365621499943219</v>
      </c>
      <c r="L79">
        <f>IFERROR([1]!s_stm07_is($A79,"W30028333","2021/12/31",1)/[1]!S_SHARE_TOTAL($A79,$B$1),"")</f>
        <v>0.46368813534688313</v>
      </c>
      <c r="M79">
        <f>IFERROR([1]!s_stm07_is($A79,"W30028333","2022/12/31",1)/[1]!S_SHARE_TOTAL($A79,$B$1),"")</f>
        <v>0.56509060514363574</v>
      </c>
      <c r="N79">
        <f>IFERROR([1]!s_stm07_is($A79,"W30028333","2023/12/31",1)/[1]!S_SHARE_TOTAL($A79,$B$1),"")</f>
        <v>1.0387689808674918</v>
      </c>
      <c r="O79">
        <f>IFERROR([1]!s_stm07_is($A79,"W30028333","2024/12/31",1)/[1]!S_SHARE_TOTAL($A79,$B$1),"")</f>
        <v>0.17420727322016577</v>
      </c>
      <c r="P79">
        <f>IFERROR([1]!s_stm07_is($A79,"W30028333","2025/12/31",1)/[1]!S_SHARE_TOTAL($A79,$B$1),"")</f>
        <v>0.31008071704326107</v>
      </c>
      <c r="Q79">
        <f>IFERROR([1]!s_west_netprofit($A79,2026,$B$1,180)/[1]!S_SHARE_TOTAL($A79,$B$1),"")</f>
        <v>0</v>
      </c>
      <c r="R79">
        <f>IFERROR([1]!s_west_netprofit($A79,2027,$B$1,180)/[1]!S_SHARE_TOTAL($A79,$B$1),"")</f>
        <v>0</v>
      </c>
      <c r="S79">
        <f>IFERROR([1]!s_fa_dupont_roe($A79,"2011/12/31")/100,"")</f>
        <v>3.5177E-2</v>
      </c>
      <c r="T79">
        <f>IFERROR([1]!s_fa_dupont_roe($A79,"2012/12/31")/100,"")</f>
        <v>4.4341999999999999E-2</v>
      </c>
      <c r="U79">
        <f>IFERROR([1]!s_fa_dupont_roe($A79,"2013/12/31")/100,"")</f>
        <v>6.8798999999999999E-2</v>
      </c>
      <c r="V79">
        <f>IFERROR([1]!s_fa_dupont_roe($A79,"2014/12/31")/100,"")</f>
        <v>-0.22348099999999999</v>
      </c>
      <c r="W79">
        <f>IFERROR([1]!s_fa_dupont_roe($A79,"2015/12/31")/100,"")</f>
        <v>0.10807899999999999</v>
      </c>
      <c r="X79">
        <f>IFERROR([1]!s_fa_dupont_roe($A79,"2016/12/31")/100,"")</f>
        <v>4.1060999999999993E-2</v>
      </c>
      <c r="Y79">
        <f>IFERROR([1]!s_fa_dupont_roe($A79,"2017/12/31")/100,"")</f>
        <v>3.2865999999999999E-2</v>
      </c>
      <c r="Z79">
        <f>IFERROR([1]!s_fa_dupont_roe($A79,"2018/12/31")/100,"")</f>
        <v>6.9868E-2</v>
      </c>
      <c r="AA79">
        <f>IFERROR([1]!s_fa_dupont_roe($A79,"2019/12/31")/100,"")</f>
        <v>0.11457800000000001</v>
      </c>
      <c r="AB79">
        <f>IFERROR([1]!s_fa_dupont_roe($A79,"2020/12/31")/100,"")</f>
        <v>0.18906800000000001</v>
      </c>
      <c r="AC79">
        <f>IFERROR([1]!s_fa_dupont_roe($A79,"2021/12/31")/100,"")</f>
        <v>0.105611</v>
      </c>
      <c r="AD79">
        <f>IFERROR([1]!s_fa_dupont_roe($A79,"2022/12/31")/100,"")</f>
        <v>0.120308</v>
      </c>
      <c r="AE79">
        <f>IFERROR([1]!s_fa_dupont_roe($A79,"2023/12/31")/100,"")</f>
        <v>0.18969000000000003</v>
      </c>
      <c r="AF79">
        <f>IFERROR([1]!s_fa_dupont_roe($A79,"2024/12/31")/100,"")</f>
        <v>2.9068999999999998E-2</v>
      </c>
      <c r="AG79">
        <f>IFERROR([1]!s_fa_dupont_roe($A79,"2025/12/31")/100,"")</f>
        <v>5.0561999999999996E-2</v>
      </c>
      <c r="AH79">
        <f>IFERROR([1]!s_stm07_is($A79,"W30028333","2025/12/31",1),"")</f>
        <v>109235235</v>
      </c>
      <c r="AI79">
        <f>IFERROR([1]!s_stm07_bs($A79,"W38058048","2025/12/31",1),"")</f>
        <v>2204251684.1399999</v>
      </c>
      <c r="AJ79">
        <f>IFERROR([1]!s_fa_netdebt($A79,"2025/12/31"),"")</f>
        <v>1052166099.24</v>
      </c>
      <c r="AK79">
        <f>IFERROR([1]!s_val_ev1($A79,"2025/12/31"),"")</f>
        <v>17989667337.5</v>
      </c>
      <c r="AL79">
        <f>IFERROR([1]!s_fa_ebitda($A79,"2025/12/31"),"")</f>
        <v>286820159.80000001</v>
      </c>
      <c r="AM79" t="str">
        <f>IFERROR([1]!s_west_netprofit($A79,2026,$B$1,180)/[1]!s_west_netprofit($A79,2026,$B$1-7,180)-1,"")</f>
        <v/>
      </c>
      <c r="AN79" t="str">
        <f>IFERROR([1]!s_west_netprofit($A79,2026,$B$1,180)/[1]!s_west_netprofit($A79,2026,$B$1-30,180)-1,"")</f>
        <v/>
      </c>
      <c r="AO79" t="str">
        <f>IFERROR([1]!s_est_mediannetprofit($A79,2026,$B$1)/[1]!s_est_mediannetprofit($A79,2026,$B$1-7)-1,"")</f>
        <v/>
      </c>
      <c r="AP79" t="str">
        <f>IFERROR([1]!s_est_mediannetprofit($A79,2026,$B$1)/[1]!s_est_mediannetprofit($A79,2026,$B$1-30)-1,"")</f>
        <v/>
      </c>
    </row>
    <row r="80" spans="1:42">
      <c r="A80" t="s">
        <v>119</v>
      </c>
      <c r="B80">
        <f>IFERROR([1]!s_stm07_is($A80,"W30028333","2011/12/31",1)/[1]!S_SHARE_TOTAL($A80,$B$1),"")</f>
        <v>1.814706979447047E-4</v>
      </c>
      <c r="C80">
        <f>IFERROR([1]!s_stm07_is($A80,"W30028333","2012/12/31",1)/[1]!S_SHARE_TOTAL($A80,$B$1),"")</f>
        <v>6.377196648443785E-2</v>
      </c>
      <c r="D80">
        <f>IFERROR([1]!s_stm07_is($A80,"W30028333","2013/12/31",1)/[1]!S_SHARE_TOTAL($A80,$B$1),"")</f>
        <v>5.9096570640581395E-2</v>
      </c>
      <c r="E80">
        <f>IFERROR([1]!s_stm07_is($A80,"W30028333","2014/12/31",1)/[1]!S_SHARE_TOTAL($A80,$B$1),"")</f>
        <v>-0.40635546549018436</v>
      </c>
      <c r="F80">
        <f>IFERROR([1]!s_stm07_is($A80,"W30028333","2015/12/31",1)/[1]!S_SHARE_TOTAL($A80,$B$1),"")</f>
        <v>-0.2375820003938468</v>
      </c>
      <c r="G80">
        <f>IFERROR([1]!s_stm07_is($A80,"W30028333","2016/12/31",1)/[1]!S_SHARE_TOTAL($A80,$B$1),"")</f>
        <v>-0.64447894253355376</v>
      </c>
      <c r="H80">
        <f>IFERROR([1]!s_stm07_is($A80,"W30028333","2017/12/31",1)/[1]!S_SHARE_TOTAL($A80,$B$1),"")</f>
        <v>9.2916463594678589E-2</v>
      </c>
      <c r="I80">
        <f>IFERROR([1]!s_stm07_is($A80,"W30028333","2018/12/31",1)/[1]!S_SHARE_TOTAL($A80,$B$1),"")</f>
        <v>0.33260080191419911</v>
      </c>
      <c r="J80">
        <f>IFERROR([1]!s_stm07_is($A80,"W30028333","2019/12/31",1)/[1]!S_SHARE_TOTAL($A80,$B$1),"")</f>
        <v>0.15274388610455061</v>
      </c>
      <c r="K80">
        <f>IFERROR([1]!s_stm07_is($A80,"W30028333","2020/12/31",1)/[1]!S_SHARE_TOTAL($A80,$B$1),"")</f>
        <v>2.4252164134282685E-2</v>
      </c>
      <c r="L80">
        <f>IFERROR([1]!s_stm07_is($A80,"W30028333","2021/12/31",1)/[1]!S_SHARE_TOTAL($A80,$B$1),"")</f>
        <v>0.14290632631573016</v>
      </c>
      <c r="M80">
        <f>IFERROR([1]!s_stm07_is($A80,"W30028333","2022/12/31",1)/[1]!S_SHARE_TOTAL($A80,$B$1),"")</f>
        <v>0.14467983791593439</v>
      </c>
      <c r="N80">
        <f>IFERROR([1]!s_stm07_is($A80,"W30028333","2023/12/31",1)/[1]!S_SHARE_TOTAL($A80,$B$1),"")</f>
        <v>0.1138372911617609</v>
      </c>
      <c r="O80">
        <f>IFERROR([1]!s_stm07_is($A80,"W30028333","2024/12/31",1)/[1]!S_SHARE_TOTAL($A80,$B$1),"")</f>
        <v>3.0696831038986423E-2</v>
      </c>
      <c r="P80">
        <f>IFERROR([1]!s_stm07_is($A80,"W30028333","2025/12/31",1)/[1]!S_SHARE_TOTAL($A80,$B$1),"")</f>
        <v>-1.0043681449597028E-2</v>
      </c>
      <c r="Q80">
        <f>IFERROR([1]!s_west_netprofit($A80,2026,$B$1,180)/[1]!S_SHARE_TOTAL($A80,$B$1),"")</f>
        <v>5.2147531993814569E-2</v>
      </c>
      <c r="R80">
        <f>IFERROR([1]!s_west_netprofit($A80,2027,$B$1,180)/[1]!S_SHARE_TOTAL($A80,$B$1),"")</f>
        <v>0.11064533104157147</v>
      </c>
      <c r="S80">
        <f>IFERROR([1]!s_fa_dupont_roe($A80,"2011/12/31")/100,"")</f>
        <v>1.11E-4</v>
      </c>
      <c r="T80">
        <f>IFERROR([1]!s_fa_dupont_roe($A80,"2012/12/31")/100,"")</f>
        <v>3.9985E-2</v>
      </c>
      <c r="U80">
        <f>IFERROR([1]!s_fa_dupont_roe($A80,"2013/12/31")/100,"")</f>
        <v>3.6769999999999997E-2</v>
      </c>
      <c r="V80">
        <f>IFERROR([1]!s_fa_dupont_roe($A80,"2014/12/31")/100,"")</f>
        <v>-0.29742599999999997</v>
      </c>
      <c r="W80">
        <f>IFERROR([1]!s_fa_dupont_roe($A80,"2015/12/31")/100,"")</f>
        <v>-0.23204999999999998</v>
      </c>
      <c r="X80">
        <f>IFERROR([1]!s_fa_dupont_roe($A80,"2016/12/31")/100,"")</f>
        <v>-1.010578</v>
      </c>
      <c r="Y80">
        <f>IFERROR([1]!s_fa_dupont_roe($A80,"2017/12/31")/100,"")</f>
        <v>0.22334099999999998</v>
      </c>
      <c r="Z80">
        <f>IFERROR([1]!s_fa_dupont_roe($A80,"2018/12/31")/100,"")</f>
        <v>0.52814499999999998</v>
      </c>
      <c r="AA80">
        <f>IFERROR([1]!s_fa_dupont_roe($A80,"2019/12/31")/100,"")</f>
        <v>0.16958300000000001</v>
      </c>
      <c r="AB80">
        <f>IFERROR([1]!s_fa_dupont_roe($A80,"2020/12/31")/100,"")</f>
        <v>2.3952000000000001E-2</v>
      </c>
      <c r="AC80">
        <f>IFERROR([1]!s_fa_dupont_roe($A80,"2021/12/31")/100,"")</f>
        <v>0.15617</v>
      </c>
      <c r="AD80">
        <f>IFERROR([1]!s_fa_dupont_roe($A80,"2022/12/31")/100,"")</f>
        <v>0.16472999999999999</v>
      </c>
      <c r="AE80">
        <f>IFERROR([1]!s_fa_dupont_roe($A80,"2023/12/31")/100,"")</f>
        <v>0.101116</v>
      </c>
      <c r="AF80">
        <f>IFERROR([1]!s_fa_dupont_roe($A80,"2024/12/31")/100,"")</f>
        <v>2.3191000000000003E-2</v>
      </c>
      <c r="AG80">
        <f>IFERROR([1]!s_fa_dupont_roe($A80,"2025/12/31")/100,"")</f>
        <v>-7.5390000000000006E-3</v>
      </c>
      <c r="AH80">
        <f>IFERROR([1]!s_stm07_is($A80,"W30028333","2025/12/31",1),"")</f>
        <v>-93315320.519999996</v>
      </c>
      <c r="AI80">
        <f>IFERROR([1]!s_stm07_bs($A80,"W38058048","2025/12/31",1),"")</f>
        <v>12609841395.129999</v>
      </c>
      <c r="AJ80">
        <f>IFERROR([1]!s_fa_netdebt($A80,"2025/12/31"),"")</f>
        <v>-930922525.86000001</v>
      </c>
      <c r="AK80">
        <f>IFERROR([1]!s_val_ev1($A80,"2025/12/31"),"")</f>
        <v>29099602763.220001</v>
      </c>
      <c r="AL80">
        <f>IFERROR([1]!s_fa_ebitda($A80,"2025/12/31"),"")</f>
        <v>307739329.74000001</v>
      </c>
      <c r="AM80">
        <f>IFERROR([1]!s_west_netprofit($A80,2026,$B$1,180)/[1]!s_west_netprofit($A80,2026,$B$1-7,180)-1,"")</f>
        <v>0</v>
      </c>
      <c r="AN80">
        <f>IFERROR([1]!s_west_netprofit($A80,2026,$B$1,180)/[1]!s_west_netprofit($A80,2026,$B$1-30,180)-1,"")</f>
        <v>0</v>
      </c>
      <c r="AO80">
        <f>IFERROR([1]!s_est_mediannetprofit($A80,2026,$B$1)/[1]!s_est_mediannetprofit($A80,2026,$B$1-7)-1,"")</f>
        <v>0</v>
      </c>
      <c r="AP80">
        <f>IFERROR([1]!s_est_mediannetprofit($A80,2026,$B$1)/[1]!s_est_mediannetprofit($A80,2026,$B$1-30)-1,"")</f>
        <v>0</v>
      </c>
    </row>
    <row r="81" spans="1:42">
      <c r="A81" t="s">
        <v>120</v>
      </c>
      <c r="B81">
        <f>IFERROR([1]!s_stm07_is($A81,"W30028333","2011/12/31",1)/[1]!S_SHARE_TOTAL($A81,$B$1),"")</f>
        <v>0.1067964606802017</v>
      </c>
      <c r="C81">
        <f>IFERROR([1]!s_stm07_is($A81,"W30028333","2012/12/31",1)/[1]!S_SHARE_TOTAL($A81,$B$1),"")</f>
        <v>6.8896853426403226E-2</v>
      </c>
      <c r="D81">
        <f>IFERROR([1]!s_stm07_is($A81,"W30028333","2013/12/31",1)/[1]!S_SHARE_TOTAL($A81,$B$1),"")</f>
        <v>4.2698330886718143E-2</v>
      </c>
      <c r="E81">
        <f>IFERROR([1]!s_stm07_is($A81,"W30028333","2014/12/31",1)/[1]!S_SHARE_TOTAL($A81,$B$1),"")</f>
        <v>2.2421527697477468E-2</v>
      </c>
      <c r="F81">
        <f>IFERROR([1]!s_stm07_is($A81,"W30028333","2015/12/31",1)/[1]!S_SHARE_TOTAL($A81,$B$1),"")</f>
        <v>-4.9698657645307898E-2</v>
      </c>
      <c r="G81">
        <f>IFERROR([1]!s_stm07_is($A81,"W30028333","2016/12/31",1)/[1]!S_SHARE_TOTAL($A81,$B$1),"")</f>
        <v>1.3447510008543207E-2</v>
      </c>
      <c r="H81">
        <f>IFERROR([1]!s_stm07_is($A81,"W30028333","2017/12/31",1)/[1]!S_SHARE_TOTAL($A81,$B$1),"")</f>
        <v>4.0927544254874215E-2</v>
      </c>
      <c r="I81">
        <f>IFERROR([1]!s_stm07_is($A81,"W30028333","2018/12/31",1)/[1]!S_SHARE_TOTAL($A81,$B$1),"")</f>
        <v>5.2855753917776881E-2</v>
      </c>
      <c r="J81">
        <f>IFERROR([1]!s_stm07_is($A81,"W30028333","2019/12/31",1)/[1]!S_SHARE_TOTAL($A81,$B$1),"")</f>
        <v>6.1935292396918633E-2</v>
      </c>
      <c r="K81">
        <f>IFERROR([1]!s_stm07_is($A81,"W30028333","2020/12/31",1)/[1]!S_SHARE_TOTAL($A81,$B$1),"")</f>
        <v>6.4552698409066536E-2</v>
      </c>
      <c r="L81">
        <f>IFERROR([1]!s_stm07_is($A81,"W30028333","2021/12/31",1)/[1]!S_SHARE_TOTAL($A81,$B$1),"")</f>
        <v>0.2312870713217243</v>
      </c>
      <c r="M81">
        <f>IFERROR([1]!s_stm07_is($A81,"W30028333","2022/12/31",1)/[1]!S_SHARE_TOTAL($A81,$B$1),"")</f>
        <v>0.20361469879807367</v>
      </c>
      <c r="N81">
        <f>IFERROR([1]!s_stm07_is($A81,"W30028333","2023/12/31",1)/[1]!S_SHARE_TOTAL($A81,$B$1),"")</f>
        <v>0.20128878391047048</v>
      </c>
      <c r="O81">
        <f>IFERROR([1]!s_stm07_is($A81,"W30028333","2024/12/31",1)/[1]!S_SHARE_TOTAL($A81,$B$1),"")</f>
        <v>0.20944864723382375</v>
      </c>
      <c r="P81">
        <f>IFERROR([1]!s_stm07_is($A81,"W30028333","2025/12/31",1)/[1]!S_SHARE_TOTAL($A81,$B$1),"")</f>
        <v>0.18009711338802795</v>
      </c>
      <c r="Q81">
        <f>IFERROR([1]!s_west_netprofit($A81,2026,$B$1,180)/[1]!S_SHARE_TOTAL($A81,$B$1),"")</f>
        <v>0.42770763401994805</v>
      </c>
      <c r="R81">
        <f>IFERROR([1]!s_west_netprofit($A81,2027,$B$1,180)/[1]!S_SHARE_TOTAL($A81,$B$1),"")</f>
        <v>0.64235690873994777</v>
      </c>
      <c r="S81">
        <f>IFERROR([1]!s_fa_dupont_roe($A81,"2011/12/31")/100,"")</f>
        <v>0.16968499999999997</v>
      </c>
      <c r="T81">
        <f>IFERROR([1]!s_fa_dupont_roe($A81,"2012/12/31")/100,"")</f>
        <v>8.8980000000000004E-2</v>
      </c>
      <c r="U81">
        <f>IFERROR([1]!s_fa_dupont_roe($A81,"2013/12/31")/100,"")</f>
        <v>5.2238E-2</v>
      </c>
      <c r="V81">
        <f>IFERROR([1]!s_fa_dupont_roe($A81,"2014/12/31")/100,"")</f>
        <v>2.3156E-2</v>
      </c>
      <c r="W81">
        <f>IFERROR([1]!s_fa_dupont_roe($A81,"2015/12/31")/100,"")</f>
        <v>-4.6425999999999995E-2</v>
      </c>
      <c r="X81">
        <f>IFERROR([1]!s_fa_dupont_roe($A81,"2016/12/31")/100,"")</f>
        <v>1.1816999999999999E-2</v>
      </c>
      <c r="Y81">
        <f>IFERROR([1]!s_fa_dupont_roe($A81,"2017/12/31")/100,"")</f>
        <v>3.2361000000000001E-2</v>
      </c>
      <c r="Z81">
        <f>IFERROR([1]!s_fa_dupont_roe($A81,"2018/12/31")/100,"")</f>
        <v>4.0260999999999998E-2</v>
      </c>
      <c r="AA81">
        <f>IFERROR([1]!s_fa_dupont_roe($A81,"2019/12/31")/100,"")</f>
        <v>4.5824999999999998E-2</v>
      </c>
      <c r="AB81">
        <f>IFERROR([1]!s_fa_dupont_roe($A81,"2020/12/31")/100,"")</f>
        <v>4.6483999999999998E-2</v>
      </c>
      <c r="AC81">
        <f>IFERROR([1]!s_fa_dupont_roe($A81,"2021/12/31")/100,"")</f>
        <v>0.15266299999999999</v>
      </c>
      <c r="AD81">
        <f>IFERROR([1]!s_fa_dupont_roe($A81,"2022/12/31")/100,"")</f>
        <v>0.11601400000000001</v>
      </c>
      <c r="AE81">
        <f>IFERROR([1]!s_fa_dupont_roe($A81,"2023/12/31")/100,"")</f>
        <v>9.4410000000000008E-2</v>
      </c>
      <c r="AF81">
        <f>IFERROR([1]!s_fa_dupont_roe($A81,"2024/12/31")/100,"")</f>
        <v>8.5489999999999997E-2</v>
      </c>
      <c r="AG81">
        <f>IFERROR([1]!s_fa_dupont_roe($A81,"2025/12/31")/100,"")</f>
        <v>6.8151000000000003E-2</v>
      </c>
      <c r="AH81">
        <f>IFERROR([1]!s_stm07_is($A81,"W30028333","2025/12/31",1),"")</f>
        <v>2415007111.0100002</v>
      </c>
      <c r="AI81">
        <f>IFERROR([1]!s_stm07_bs($A81,"W38058048","2025/12/31",1),"")</f>
        <v>46498662167.25</v>
      </c>
      <c r="AJ81">
        <f>IFERROR([1]!s_fa_netdebt($A81,"2025/12/31"),"")</f>
        <v>24535163702.669998</v>
      </c>
      <c r="AK81">
        <f>IFERROR([1]!s_val_ev1($A81,"2025/12/31"),"")</f>
        <v>109924925578.47</v>
      </c>
      <c r="AL81">
        <f>IFERROR([1]!s_fa_ebitda($A81,"2025/12/31"),"")</f>
        <v>11009197780.82</v>
      </c>
      <c r="AM81">
        <f>IFERROR([1]!s_west_netprofit($A81,2026,$B$1,180)/[1]!s_west_netprofit($A81,2026,$B$1-7,180)-1,"")</f>
        <v>0</v>
      </c>
      <c r="AN81">
        <f>IFERROR([1]!s_west_netprofit($A81,2026,$B$1,180)/[1]!s_west_netprofit($A81,2026,$B$1-30,180)-1,"")</f>
        <v>2.9913954298540935E-2</v>
      </c>
      <c r="AO81">
        <f>IFERROR([1]!s_est_mediannetprofit($A81,2026,$B$1)/[1]!s_est_mediannetprofit($A81,2026,$B$1-7)-1,"")</f>
        <v>0</v>
      </c>
      <c r="AP81">
        <f>IFERROR([1]!s_est_mediannetprofit($A81,2026,$B$1)/[1]!s_est_mediannetprofit($A81,2026,$B$1-30)-1,"")</f>
        <v>3.2445187297218681E-3</v>
      </c>
    </row>
    <row r="82" spans="1:42">
      <c r="A82" t="s">
        <v>121</v>
      </c>
      <c r="B82">
        <f>IFERROR([1]!s_stm07_is($A82,"W30028333","2011/12/31",1)/[1]!S_SHARE_TOTAL($A82,$B$1),"")</f>
        <v>0.14223631824200492</v>
      </c>
      <c r="C82">
        <f>IFERROR([1]!s_stm07_is($A82,"W30028333","2012/12/31",1)/[1]!S_SHARE_TOTAL($A82,$B$1),"")</f>
        <v>6.3293623792511744E-2</v>
      </c>
      <c r="D82">
        <f>IFERROR([1]!s_stm07_is($A82,"W30028333","2013/12/31",1)/[1]!S_SHARE_TOTAL($A82,$B$1),"")</f>
        <v>7.5924636205385559E-2</v>
      </c>
      <c r="E82">
        <f>IFERROR([1]!s_stm07_is($A82,"W30028333","2014/12/31",1)/[1]!S_SHARE_TOTAL($A82,$B$1),"")</f>
        <v>8.1369776433780072E-2</v>
      </c>
      <c r="F82">
        <f>IFERROR([1]!s_stm07_is($A82,"W30028333","2015/12/31",1)/[1]!S_SHARE_TOTAL($A82,$B$1),"")</f>
        <v>5.3351533001640028E-2</v>
      </c>
      <c r="G82">
        <f>IFERROR([1]!s_stm07_is($A82,"W30028333","2016/12/31",1)/[1]!S_SHARE_TOTAL($A82,$B$1),"")</f>
        <v>7.4424885542642261E-2</v>
      </c>
      <c r="H82">
        <f>IFERROR([1]!s_stm07_is($A82,"W30028333","2017/12/31",1)/[1]!S_SHARE_TOTAL($A82,$B$1),"")</f>
        <v>0.21335000954453234</v>
      </c>
      <c r="I82">
        <f>IFERROR([1]!s_stm07_is($A82,"W30028333","2018/12/31",1)/[1]!S_SHARE_TOTAL($A82,$B$1),"")</f>
        <v>0.87913620090030242</v>
      </c>
      <c r="J82">
        <f>IFERROR([1]!s_stm07_is($A82,"W30028333","2019/12/31",1)/[1]!S_SHARE_TOTAL($A82,$B$1),"")</f>
        <v>0.29286593136402828</v>
      </c>
      <c r="K82">
        <f>IFERROR([1]!s_stm07_is($A82,"W30028333","2020/12/31",1)/[1]!S_SHARE_TOTAL($A82,$B$1),"")</f>
        <v>0.31003028626610901</v>
      </c>
      <c r="L82">
        <f>IFERROR([1]!s_stm07_is($A82,"W30028333","2021/12/31",1)/[1]!S_SHARE_TOTAL($A82,$B$1),"")</f>
        <v>0.81513057318063764</v>
      </c>
      <c r="M82">
        <f>IFERROR([1]!s_stm07_is($A82,"W30028333","2022/12/31",1)/[1]!S_SHARE_TOTAL($A82,$B$1),"")</f>
        <v>0.28265704770764283</v>
      </c>
      <c r="N82">
        <f>IFERROR([1]!s_stm07_is($A82,"W30028333","2023/12/31",1)/[1]!S_SHARE_TOTAL($A82,$B$1),"")</f>
        <v>0.14993679605444021</v>
      </c>
      <c r="O82">
        <f>IFERROR([1]!s_stm07_is($A82,"W30028333","2024/12/31",1)/[1]!S_SHARE_TOTAL($A82,$B$1),"")</f>
        <v>0.29158594352471917</v>
      </c>
      <c r="P82">
        <f>IFERROR([1]!s_stm07_is($A82,"W30028333","2025/12/31",1)/[1]!S_SHARE_TOTAL($A82,$B$1),"")</f>
        <v>0.24486904241580007</v>
      </c>
      <c r="Q82">
        <f>IFERROR([1]!s_west_netprofit($A82,2026,$B$1,180)/[1]!S_SHARE_TOTAL($A82,$B$1),"")</f>
        <v>0.52923336931543474</v>
      </c>
      <c r="R82">
        <f>IFERROR([1]!s_west_netprofit($A82,2027,$B$1,180)/[1]!S_SHARE_TOTAL($A82,$B$1),"")</f>
        <v>0.65052411920990594</v>
      </c>
      <c r="S82">
        <f>IFERROR([1]!s_fa_dupont_roe($A82,"2011/12/31")/100,"")</f>
        <v>7.1156999999999998E-2</v>
      </c>
      <c r="T82">
        <f>IFERROR([1]!s_fa_dupont_roe($A82,"2012/12/31")/100,"")</f>
        <v>3.3278000000000002E-2</v>
      </c>
      <c r="U82">
        <f>IFERROR([1]!s_fa_dupont_roe($A82,"2013/12/31")/100,"")</f>
        <v>3.984E-2</v>
      </c>
      <c r="V82">
        <f>IFERROR([1]!s_fa_dupont_roe($A82,"2014/12/31")/100,"")</f>
        <v>3.1490999999999998E-2</v>
      </c>
      <c r="W82">
        <f>IFERROR([1]!s_fa_dupont_roe($A82,"2015/12/31")/100,"")</f>
        <v>1.4617999999999999E-2</v>
      </c>
      <c r="X82">
        <f>IFERROR([1]!s_fa_dupont_roe($A82,"2016/12/31")/100,"")</f>
        <v>1.8752000000000001E-2</v>
      </c>
      <c r="Y82">
        <f>IFERROR([1]!s_fa_dupont_roe($A82,"2017/12/31")/100,"")</f>
        <v>5.5148000000000003E-2</v>
      </c>
      <c r="Z82">
        <f>IFERROR([1]!s_fa_dupont_roe($A82,"2018/12/31")/100,"")</f>
        <v>0.20483899999999999</v>
      </c>
      <c r="AA82">
        <f>IFERROR([1]!s_fa_dupont_roe($A82,"2019/12/31")/100,"")</f>
        <v>6.1566999999999997E-2</v>
      </c>
      <c r="AB82">
        <f>IFERROR([1]!s_fa_dupont_roe($A82,"2020/12/31")/100,"")</f>
        <v>6.2061999999999999E-2</v>
      </c>
      <c r="AC82">
        <f>IFERROR([1]!s_fa_dupont_roe($A82,"2021/12/31")/100,"")</f>
        <v>0.14583500000000002</v>
      </c>
      <c r="AD82">
        <f>IFERROR([1]!s_fa_dupont_roe($A82,"2022/12/31")/100,"")</f>
        <v>3.4759999999999999E-2</v>
      </c>
      <c r="AE82">
        <f>IFERROR([1]!s_fa_dupont_roe($A82,"2023/12/31")/100,"")</f>
        <v>1.4576E-2</v>
      </c>
      <c r="AF82">
        <f>IFERROR([1]!s_fa_dupont_roe($A82,"2024/12/31")/100,"")</f>
        <v>2.793E-2</v>
      </c>
      <c r="AG82">
        <f>IFERROR([1]!s_fa_dupont_roe($A82,"2025/12/31")/100,"")</f>
        <v>2.2909000000000002E-2</v>
      </c>
      <c r="AH82">
        <f>IFERROR([1]!s_stm07_is($A82,"W30028333","2025/12/31",1),"")</f>
        <v>283316717.04000002</v>
      </c>
      <c r="AI82">
        <f>IFERROR([1]!s_stm07_bs($A82,"W38058048","2025/12/31",1),"")</f>
        <v>12655225980.110001</v>
      </c>
      <c r="AJ82">
        <f>IFERROR([1]!s_fa_netdebt($A82,"2025/12/31"),"")</f>
        <v>-3533190720.2800002</v>
      </c>
      <c r="AK82">
        <f>IFERROR([1]!s_val_ev1($A82,"2025/12/31"),"")</f>
        <v>19042922462.049999</v>
      </c>
      <c r="AL82">
        <f>IFERROR([1]!s_fa_ebitda($A82,"2025/12/31"),"")</f>
        <v>971740254.23000002</v>
      </c>
      <c r="AM82">
        <f>IFERROR([1]!s_west_netprofit($A82,2026,$B$1,180)/[1]!s_west_netprofit($A82,2026,$B$1-7,180)-1,"")</f>
        <v>0</v>
      </c>
      <c r="AN82">
        <f>IFERROR([1]!s_west_netprofit($A82,2026,$B$1,180)/[1]!s_west_netprofit($A82,2026,$B$1-30,180)-1,"")</f>
        <v>7.8894201472339942E-2</v>
      </c>
      <c r="AO82">
        <f>IFERROR([1]!s_est_mediannetprofit($A82,2026,$B$1)/[1]!s_est_mediannetprofit($A82,2026,$B$1-7)-1,"")</f>
        <v>0</v>
      </c>
      <c r="AP82">
        <f>IFERROR([1]!s_est_mediannetprofit($A82,2026,$B$1)/[1]!s_est_mediannetprofit($A82,2026,$B$1-30)-1,"")</f>
        <v>0.25052076951354008</v>
      </c>
    </row>
    <row r="83" spans="1:42">
      <c r="A83" t="s">
        <v>122</v>
      </c>
      <c r="B83">
        <f>IFERROR([1]!s_stm07_is($A83,"W30028333","2011/12/31",1)/[1]!S_SHARE_TOTAL($A83,$B$1),"")</f>
        <v>0.21454758894741349</v>
      </c>
      <c r="C83">
        <f>IFERROR([1]!s_stm07_is($A83,"W30028333","2012/12/31",1)/[1]!S_SHARE_TOTAL($A83,$B$1),"")</f>
        <v>0.18248023621733586</v>
      </c>
      <c r="D83">
        <f>IFERROR([1]!s_stm07_is($A83,"W30028333","2013/12/31",1)/[1]!S_SHARE_TOTAL($A83,$B$1),"")</f>
        <v>0.13870814529093003</v>
      </c>
      <c r="E83">
        <f>IFERROR([1]!s_stm07_is($A83,"W30028333","2014/12/31",1)/[1]!S_SHARE_TOTAL($A83,$B$1),"")</f>
        <v>0.21494347953496923</v>
      </c>
      <c r="F83">
        <f>IFERROR([1]!s_stm07_is($A83,"W30028333","2015/12/31",1)/[1]!S_SHARE_TOTAL($A83,$B$1),"")</f>
        <v>0.27951490360538289</v>
      </c>
      <c r="G83">
        <f>IFERROR([1]!s_stm07_is($A83,"W30028333","2016/12/31",1)/[1]!S_SHARE_TOTAL($A83,$B$1),"")</f>
        <v>0.26599763152836353</v>
      </c>
      <c r="H83">
        <f>IFERROR([1]!s_stm07_is($A83,"W30028333","2017/12/31",1)/[1]!S_SHARE_TOTAL($A83,$B$1),"")</f>
        <v>0.2716024803634301</v>
      </c>
      <c r="I83">
        <f>IFERROR([1]!s_stm07_is($A83,"W30028333","2018/12/31",1)/[1]!S_SHARE_TOTAL($A83,$B$1),"")</f>
        <v>0.36177596147431174</v>
      </c>
      <c r="J83">
        <f>IFERROR([1]!s_stm07_is($A83,"W30028333","2019/12/31",1)/[1]!S_SHARE_TOTAL($A83,$B$1),"")</f>
        <v>0.38417884037875349</v>
      </c>
      <c r="K83">
        <f>IFERROR([1]!s_stm07_is($A83,"W30028333","2020/12/31",1)/[1]!S_SHARE_TOTAL($A83,$B$1),"")</f>
        <v>0.40624016897876941</v>
      </c>
      <c r="L83">
        <f>IFERROR([1]!s_stm07_is($A83,"W30028333","2021/12/31",1)/[1]!S_SHARE_TOTAL($A83,$B$1),"")</f>
        <v>0.47503845976821862</v>
      </c>
      <c r="M83">
        <f>IFERROR([1]!s_stm07_is($A83,"W30028333","2022/12/31",1)/[1]!S_SHARE_TOTAL($A83,$B$1),"")</f>
        <v>0.41033365602042698</v>
      </c>
      <c r="N83">
        <f>IFERROR([1]!s_stm07_is($A83,"W30028333","2023/12/31",1)/[1]!S_SHARE_TOTAL($A83,$B$1),"")</f>
        <v>0.40520180443189469</v>
      </c>
      <c r="O83">
        <f>IFERROR([1]!s_stm07_is($A83,"W30028333","2024/12/31",1)/[1]!S_SHARE_TOTAL($A83,$B$1),"")</f>
        <v>0.34423781468061543</v>
      </c>
      <c r="P83">
        <f>IFERROR([1]!s_stm07_is($A83,"W30028333","2025/12/31",1)/[1]!S_SHARE_TOTAL($A83,$B$1),"")</f>
        <v>0.28087532083219036</v>
      </c>
      <c r="Q83">
        <f>IFERROR([1]!s_west_netprofit($A83,2026,$B$1,180)/[1]!S_SHARE_TOTAL($A83,$B$1),"")</f>
        <v>0.29429869832385763</v>
      </c>
      <c r="R83">
        <f>IFERROR([1]!s_west_netprofit($A83,2027,$B$1,180)/[1]!S_SHARE_TOTAL($A83,$B$1),"")</f>
        <v>0.32001411856574807</v>
      </c>
      <c r="S83">
        <f>IFERROR([1]!s_fa_dupont_roe($A83,"2011/12/31")/100,"")</f>
        <v>0.30171100000000001</v>
      </c>
      <c r="T83">
        <f>IFERROR([1]!s_fa_dupont_roe($A83,"2012/12/31")/100,"")</f>
        <v>0.18662500000000001</v>
      </c>
      <c r="U83">
        <f>IFERROR([1]!s_fa_dupont_roe($A83,"2013/12/31")/100,"")</f>
        <v>0.112662</v>
      </c>
      <c r="V83">
        <f>IFERROR([1]!s_fa_dupont_roe($A83,"2014/12/31")/100,"")</f>
        <v>0.15593599999999999</v>
      </c>
      <c r="W83">
        <f>IFERROR([1]!s_fa_dupont_roe($A83,"2015/12/31")/100,"")</f>
        <v>0.176982</v>
      </c>
      <c r="X83">
        <f>IFERROR([1]!s_fa_dupont_roe($A83,"2016/12/31")/100,"")</f>
        <v>0.144871</v>
      </c>
      <c r="Y83">
        <f>IFERROR([1]!s_fa_dupont_roe($A83,"2017/12/31")/100,"")</f>
        <v>0.13201399999999999</v>
      </c>
      <c r="Z83">
        <f>IFERROR([1]!s_fa_dupont_roe($A83,"2018/12/31")/100,"")</f>
        <v>0.15826700000000002</v>
      </c>
      <c r="AA83">
        <f>IFERROR([1]!s_fa_dupont_roe($A83,"2019/12/31")/100,"")</f>
        <v>0.14945600000000001</v>
      </c>
      <c r="AB83">
        <f>IFERROR([1]!s_fa_dupont_roe($A83,"2020/12/31")/100,"")</f>
        <v>0.128111</v>
      </c>
      <c r="AC83">
        <f>IFERROR([1]!s_fa_dupont_roe($A83,"2021/12/31")/100,"")</f>
        <v>0.128381</v>
      </c>
      <c r="AD83">
        <f>IFERROR([1]!s_fa_dupont_roe($A83,"2022/12/31")/100,"")</f>
        <v>0.10417799999999999</v>
      </c>
      <c r="AE83">
        <f>IFERROR([1]!s_fa_dupont_roe($A83,"2023/12/31")/100,"")</f>
        <v>9.6687999999999996E-2</v>
      </c>
      <c r="AF83">
        <f>IFERROR([1]!s_fa_dupont_roe($A83,"2024/12/31")/100,"")</f>
        <v>7.9217999999999997E-2</v>
      </c>
      <c r="AG83">
        <f>IFERROR([1]!s_fa_dupont_roe($A83,"2025/12/31")/100,"")</f>
        <v>6.2967999999999996E-2</v>
      </c>
      <c r="AH83">
        <f>IFERROR([1]!s_stm07_is($A83,"W30028333","2025/12/31",1),"")</f>
        <v>393208100.62</v>
      </c>
      <c r="AI83">
        <f>IFERROR([1]!s_stm07_bs($A83,"W38058048","2025/12/31",1),"")</f>
        <v>6931856166.1700001</v>
      </c>
      <c r="AJ83">
        <f>IFERROR([1]!s_fa_netdebt($A83,"2025/12/31"),"")</f>
        <v>-2771739888.5</v>
      </c>
      <c r="AK83">
        <f>IFERROR([1]!s_val_ev1($A83,"2025/12/31"),"")</f>
        <v>7911872512.1400003</v>
      </c>
      <c r="AL83">
        <f>IFERROR([1]!s_fa_ebitda($A83,"2025/12/31"),"")</f>
        <v>781511483.58000004</v>
      </c>
      <c r="AM83">
        <f>IFERROR([1]!s_west_netprofit($A83,2026,$B$1,180)/[1]!s_west_netprofit($A83,2026,$B$1-7,180)-1,"")</f>
        <v>0</v>
      </c>
      <c r="AN83" t="str">
        <f>IFERROR([1]!s_west_netprofit($A83,2026,$B$1,180)/[1]!s_west_netprofit($A83,2026,$B$1-30,180)-1,"")</f>
        <v/>
      </c>
      <c r="AO83">
        <f>IFERROR([1]!s_est_mediannetprofit($A83,2026,$B$1)/[1]!s_est_mediannetprofit($A83,2026,$B$1-7)-1,"")</f>
        <v>0</v>
      </c>
      <c r="AP83" t="str">
        <f>IFERROR([1]!s_est_mediannetprofit($A83,2026,$B$1)/[1]!s_est_mediannetprofit($A83,2026,$B$1-30)-1,"")</f>
        <v/>
      </c>
    </row>
    <row r="84" spans="1:42">
      <c r="A84" t="s">
        <v>123</v>
      </c>
      <c r="B84">
        <f>IFERROR([1]!s_stm07_is($A84,"W30028333","2011/12/31",1)/[1]!S_SHARE_TOTAL($A84,$B$1),"")</f>
        <v>0.93493291694578573</v>
      </c>
      <c r="C84">
        <f>IFERROR([1]!s_stm07_is($A84,"W30028333","2012/12/31",1)/[1]!S_SHARE_TOTAL($A84,$B$1),"")</f>
        <v>1.3174668442733686</v>
      </c>
      <c r="D84">
        <f>IFERROR([1]!s_stm07_is($A84,"W30028333","2013/12/31",1)/[1]!S_SHARE_TOTAL($A84,$B$1),"")</f>
        <v>1.9407044133405866</v>
      </c>
      <c r="E84">
        <f>IFERROR([1]!s_stm07_is($A84,"W30028333","2014/12/31",1)/[1]!S_SHARE_TOTAL($A84,$B$1),"")</f>
        <v>2.5270740745934477</v>
      </c>
      <c r="F84">
        <f>IFERROR([1]!s_stm07_is($A84,"W30028333","2015/12/31",1)/[1]!S_SHARE_TOTAL($A84,$B$1),"")</f>
        <v>2.2373745800857883</v>
      </c>
      <c r="G84">
        <f>IFERROR([1]!s_stm07_is($A84,"W30028333","2016/12/31",1)/[1]!S_SHARE_TOTAL($A84,$B$1),"")</f>
        <v>2.7530526628458354</v>
      </c>
      <c r="H84">
        <f>IFERROR([1]!s_stm07_is($A84,"W30028333","2017/12/31",1)/[1]!S_SHARE_TOTAL($A84,$B$1),"")</f>
        <v>3.9992775458077636</v>
      </c>
      <c r="I84">
        <f>IFERROR([1]!s_stm07_is($A84,"W30028333","2018/12/31",1)/[1]!S_SHARE_TOTAL($A84,$B$1),"")</f>
        <v>4.6778949594074763</v>
      </c>
      <c r="J84">
        <f>IFERROR([1]!s_stm07_is($A84,"W30028333","2019/12/31",1)/[1]!S_SHARE_TOTAL($A84,$B$1),"")</f>
        <v>4.4090077581901772</v>
      </c>
      <c r="K84">
        <f>IFERROR([1]!s_stm07_is($A84,"W30028333","2020/12/31",1)/[1]!S_SHARE_TOTAL($A84,$B$1),"")</f>
        <v>3.9588469685399281</v>
      </c>
      <c r="L84">
        <f>IFERROR([1]!s_stm07_is($A84,"W30028333","2021/12/31",1)/[1]!S_SHARE_TOTAL($A84,$B$1),"")</f>
        <v>4.1174900442942217</v>
      </c>
      <c r="M84">
        <f>IFERROR([1]!s_stm07_is($A84,"W30028333","2022/12/31",1)/[1]!S_SHARE_TOTAL($A84,$B$1),"")</f>
        <v>4.3750845619130088</v>
      </c>
      <c r="N84">
        <f>IFERROR([1]!s_stm07_is($A84,"W30028333","2023/12/31",1)/[1]!S_SHARE_TOTAL($A84,$B$1),"")</f>
        <v>5.1803759530905937</v>
      </c>
      <c r="O84">
        <f>IFERROR([1]!s_stm07_is($A84,"W30028333","2024/12/31",1)/[1]!S_SHARE_TOTAL($A84,$B$1),"")</f>
        <v>5.7458023682701826</v>
      </c>
      <c r="P84">
        <f>IFERROR([1]!s_stm07_is($A84,"W30028333","2025/12/31",1)/[1]!S_SHARE_TOTAL($A84,$B$1),"")</f>
        <v>5.1778258445677556</v>
      </c>
      <c r="Q84">
        <f>IFERROR([1]!s_west_netprofit($A84,2026,$B$1,180)/[1]!S_SHARE_TOTAL($A84,$B$1),"")</f>
        <v>5.3877039947497707</v>
      </c>
      <c r="R84">
        <f>IFERROR([1]!s_west_netprofit($A84,2027,$B$1,180)/[1]!S_SHARE_TOTAL($A84,$B$1),"")</f>
        <v>5.6444626784624852</v>
      </c>
      <c r="S84">
        <f>IFERROR([1]!s_fa_dupont_roe($A84,"2011/12/31")/100,"")</f>
        <v>0.33885700000000002</v>
      </c>
      <c r="T84">
        <f>IFERROR([1]!s_fa_dupont_roe($A84,"2012/12/31")/100,"")</f>
        <v>0.33279200000000003</v>
      </c>
      <c r="U84">
        <f>IFERROR([1]!s_fa_dupont_roe($A84,"2013/12/31")/100,"")</f>
        <v>0.35452100000000003</v>
      </c>
      <c r="V84">
        <f>IFERROR([1]!s_fa_dupont_roe($A84,"2014/12/31")/100,"")</f>
        <v>0.35956299999999997</v>
      </c>
      <c r="W84">
        <f>IFERROR([1]!s_fa_dupont_roe($A84,"2015/12/31")/100,"")</f>
        <v>0.27341300000000002</v>
      </c>
      <c r="X84">
        <f>IFERROR([1]!s_fa_dupont_roe($A84,"2016/12/31")/100,"")</f>
        <v>0.304205</v>
      </c>
      <c r="Y84">
        <f>IFERROR([1]!s_fa_dupont_roe($A84,"2017/12/31")/100,"")</f>
        <v>0.37505099999999997</v>
      </c>
      <c r="Z84">
        <f>IFERROR([1]!s_fa_dupont_roe($A84,"2018/12/31")/100,"")</f>
        <v>0.33395899999999995</v>
      </c>
      <c r="AA84">
        <f>IFERROR([1]!s_fa_dupont_roe($A84,"2019/12/31")/100,"")</f>
        <v>0.24515100000000001</v>
      </c>
      <c r="AB84">
        <f>IFERROR([1]!s_fa_dupont_roe($A84,"2020/12/31")/100,"")</f>
        <v>0.19681100000000001</v>
      </c>
      <c r="AC84">
        <f>IFERROR([1]!s_fa_dupont_roe($A84,"2021/12/31")/100,"")</f>
        <v>0.21078</v>
      </c>
      <c r="AD84">
        <f>IFERROR([1]!s_fa_dupont_roe($A84,"2022/12/31")/100,"")</f>
        <v>0.24456399999999998</v>
      </c>
      <c r="AE84">
        <f>IFERROR([1]!s_fa_dupont_roe($A84,"2023/12/31")/100,"")</f>
        <v>0.27175899999999997</v>
      </c>
      <c r="AF84">
        <f>IFERROR([1]!s_fa_dupont_roe($A84,"2024/12/31")/100,"")</f>
        <v>0.25321199999999999</v>
      </c>
      <c r="AG84">
        <f>IFERROR([1]!s_fa_dupont_roe($A84,"2025/12/31")/100,"")</f>
        <v>0.20471800000000001</v>
      </c>
      <c r="AH84">
        <f>IFERROR([1]!s_stm07_is($A84,"W30028333","2025/12/31",1),"")</f>
        <v>29003103411.66</v>
      </c>
      <c r="AI84">
        <f>IFERROR([1]!s_stm07_bs($A84,"W38058048","2025/12/31",1),"")</f>
        <v>149791280674.70001</v>
      </c>
      <c r="AJ84">
        <f>IFERROR([1]!s_fa_netdebt($A84,"2025/12/31"),"")</f>
        <v>-24931562800</v>
      </c>
      <c r="AK84">
        <f>IFERROR([1]!s_val_ev1($A84,"2025/12/31"),"")</f>
        <v>310909982753.90997</v>
      </c>
      <c r="AL84">
        <f>IFERROR([1]!s_fa_ebitda($A84,"2025/12/31"),"")</f>
        <v>35779057260.839996</v>
      </c>
      <c r="AM84">
        <f>IFERROR([1]!s_west_netprofit($A84,2026,$B$1,180)/[1]!s_west_netprofit($A84,2026,$B$1-7,180)-1,"")</f>
        <v>0</v>
      </c>
      <c r="AN84">
        <f>IFERROR([1]!s_west_netprofit($A84,2026,$B$1,180)/[1]!s_west_netprofit($A84,2026,$B$1-30,180)-1,"")</f>
        <v>-3.6238146260566539E-3</v>
      </c>
      <c r="AO84">
        <f>IFERROR([1]!s_est_mediannetprofit($A84,2026,$B$1)/[1]!s_est_mediannetprofit($A84,2026,$B$1-7)-1,"")</f>
        <v>0</v>
      </c>
      <c r="AP84">
        <f>IFERROR([1]!s_est_mediannetprofit($A84,2026,$B$1)/[1]!s_est_mediannetprofit($A84,2026,$B$1-30)-1,"")</f>
        <v>-3.8220305762446394E-3</v>
      </c>
    </row>
    <row r="85" spans="1:42">
      <c r="A85" t="s">
        <v>124</v>
      </c>
      <c r="B85">
        <f>IFERROR([1]!s_stm07_is($A85,"W30028333","2011/12/31",1)/[1]!S_SHARE_TOTAL($A85,$B$1),"")</f>
        <v>2.02850068225972E-3</v>
      </c>
      <c r="C85">
        <f>IFERROR([1]!s_stm07_is($A85,"W30028333","2012/12/31",1)/[1]!S_SHARE_TOTAL($A85,$B$1),"")</f>
        <v>-2.2445542381117144E-2</v>
      </c>
      <c r="D85">
        <f>IFERROR([1]!s_stm07_is($A85,"W30028333","2013/12/31",1)/[1]!S_SHARE_TOTAL($A85,$B$1),"")</f>
        <v>6.9546768429833636E-2</v>
      </c>
      <c r="E85">
        <f>IFERROR([1]!s_stm07_is($A85,"W30028333","2014/12/31",1)/[1]!S_SHARE_TOTAL($A85,$B$1),"")</f>
        <v>9.6595111419955134E-3</v>
      </c>
      <c r="F85">
        <f>IFERROR([1]!s_stm07_is($A85,"W30028333","2015/12/31",1)/[1]!S_SHARE_TOTAL($A85,$B$1),"")</f>
        <v>-0.22641380246171736</v>
      </c>
      <c r="G85">
        <f>IFERROR([1]!s_stm07_is($A85,"W30028333","2016/12/31",1)/[1]!S_SHARE_TOTAL($A85,$B$1),"")</f>
        <v>5.8386667251235005E-3</v>
      </c>
      <c r="H85">
        <f>IFERROR([1]!s_stm07_is($A85,"W30028333","2017/12/31",1)/[1]!S_SHARE_TOTAL($A85,$B$1),"")</f>
        <v>5.6206424212996341E-2</v>
      </c>
      <c r="I85">
        <f>IFERROR([1]!s_stm07_is($A85,"W30028333","2018/12/31",1)/[1]!S_SHARE_TOTAL($A85,$B$1),"")</f>
        <v>5.9621220897317681E-2</v>
      </c>
      <c r="J85">
        <f>IFERROR([1]!s_stm07_is($A85,"W30028333","2019/12/31",1)/[1]!S_SHARE_TOTAL($A85,$B$1),"")</f>
        <v>5.4073448484519733E-2</v>
      </c>
      <c r="K85">
        <f>IFERROR([1]!s_stm07_is($A85,"W30028333","2020/12/31",1)/[1]!S_SHARE_TOTAL($A85,$B$1),"")</f>
        <v>9.7038462898605835E-2</v>
      </c>
      <c r="L85">
        <f>IFERROR([1]!s_stm07_is($A85,"W30028333","2021/12/31",1)/[1]!S_SHARE_TOTAL($A85,$B$1),"")</f>
        <v>0.23153780361786364</v>
      </c>
      <c r="M85">
        <f>IFERROR([1]!s_stm07_is($A85,"W30028333","2022/12/31",1)/[1]!S_SHARE_TOTAL($A85,$B$1),"")</f>
        <v>0.23459572582234986</v>
      </c>
      <c r="N85">
        <f>IFERROR([1]!s_stm07_is($A85,"W30028333","2023/12/31",1)/[1]!S_SHARE_TOTAL($A85,$B$1),"")</f>
        <v>0.21266084108764119</v>
      </c>
      <c r="O85">
        <f>IFERROR([1]!s_stm07_is($A85,"W30028333","2024/12/31",1)/[1]!S_SHARE_TOTAL($A85,$B$1),"")</f>
        <v>0.41229295812822975</v>
      </c>
      <c r="P85">
        <f>IFERROR([1]!s_stm07_is($A85,"W30028333","2025/12/31",1)/[1]!S_SHARE_TOTAL($A85,$B$1),"")</f>
        <v>0.56204021112221147</v>
      </c>
      <c r="Q85">
        <f>IFERROR([1]!s_west_netprofit($A85,2026,$B$1,180)/[1]!S_SHARE_TOTAL($A85,$B$1),"")</f>
        <v>1.8868121956580088</v>
      </c>
      <c r="R85">
        <f>IFERROR([1]!s_west_netprofit($A85,2027,$B$1,180)/[1]!S_SHARE_TOTAL($A85,$B$1),"")</f>
        <v>2.1465617287494045</v>
      </c>
      <c r="S85">
        <f>IFERROR([1]!s_fa_dupont_roe($A85,"2011/12/31")/100,"")</f>
        <v>1.3979999999999999E-2</v>
      </c>
      <c r="T85">
        <f>IFERROR([1]!s_fa_dupont_roe($A85,"2012/12/31")/100,"")</f>
        <v>-0.166378</v>
      </c>
      <c r="U85">
        <f>IFERROR([1]!s_fa_dupont_roe($A85,"2013/12/31")/100,"")</f>
        <v>8.4148000000000001E-2</v>
      </c>
      <c r="V85">
        <f>IFERROR([1]!s_fa_dupont_roe($A85,"2014/12/31")/100,"")</f>
        <v>6.319E-3</v>
      </c>
      <c r="W85">
        <f>IFERROR([1]!s_fa_dupont_roe($A85,"2015/12/31")/100,"")</f>
        <v>-0.16028199999999998</v>
      </c>
      <c r="X85">
        <f>IFERROR([1]!s_fa_dupont_roe($A85,"2016/12/31")/100,"")</f>
        <v>4.4860000000000004E-3</v>
      </c>
      <c r="Y85">
        <f>IFERROR([1]!s_fa_dupont_roe($A85,"2017/12/31")/100,"")</f>
        <v>4.2192E-2</v>
      </c>
      <c r="Z85">
        <f>IFERROR([1]!s_fa_dupont_roe($A85,"2018/12/31")/100,"")</f>
        <v>4.3284999999999997E-2</v>
      </c>
      <c r="AA85">
        <f>IFERROR([1]!s_fa_dupont_roe($A85,"2019/12/31")/100,"")</f>
        <v>3.8012999999999998E-2</v>
      </c>
      <c r="AB85">
        <f>IFERROR([1]!s_fa_dupont_roe($A85,"2020/12/31")/100,"")</f>
        <v>5.8164E-2</v>
      </c>
      <c r="AC85">
        <f>IFERROR([1]!s_fa_dupont_roe($A85,"2021/12/31")/100,"")</f>
        <v>0.11450399999999999</v>
      </c>
      <c r="AD85">
        <f>IFERROR([1]!s_fa_dupont_roe($A85,"2022/12/31")/100,"")</f>
        <v>0.103797</v>
      </c>
      <c r="AE85">
        <f>IFERROR([1]!s_fa_dupont_roe($A85,"2023/12/31")/100,"")</f>
        <v>8.6850999999999998E-2</v>
      </c>
      <c r="AF85">
        <f>IFERROR([1]!s_fa_dupont_roe($A85,"2024/12/31")/100,"")</f>
        <v>0.14107799999999998</v>
      </c>
      <c r="AG85">
        <f>IFERROR([1]!s_fa_dupont_roe($A85,"2025/12/31")/100,"")</f>
        <v>0.14832599999999999</v>
      </c>
      <c r="AH85">
        <f>IFERROR([1]!s_stm07_is($A85,"W30028333","2025/12/31",1),"")</f>
        <v>1280667298.04</v>
      </c>
      <c r="AI85">
        <f>IFERROR([1]!s_stm07_bs($A85,"W38058048","2025/12/31",1),"")</f>
        <v>10555698047.99</v>
      </c>
      <c r="AJ85">
        <f>IFERROR([1]!s_fa_netdebt($A85,"2025/12/31"),"")</f>
        <v>1943743798.8900001</v>
      </c>
      <c r="AK85">
        <f>IFERROR([1]!s_val_ev1($A85,"2025/12/31"),"")</f>
        <v>67118282148.540001</v>
      </c>
      <c r="AL85">
        <f>IFERROR([1]!s_fa_ebitda($A85,"2025/12/31"),"")</f>
        <v>2523901031.2199998</v>
      </c>
      <c r="AM85">
        <f>IFERROR([1]!s_west_netprofit($A85,2026,$B$1,180)/[1]!s_west_netprofit($A85,2026,$B$1-7,180)-1,"")</f>
        <v>0</v>
      </c>
      <c r="AN85">
        <f>IFERROR([1]!s_west_netprofit($A85,2026,$B$1,180)/[1]!s_west_netprofit($A85,2026,$B$1-30,180)-1,"")</f>
        <v>0.18643888042608392</v>
      </c>
      <c r="AO85">
        <f>IFERROR([1]!s_est_mediannetprofit($A85,2026,$B$1)/[1]!s_est_mediannetprofit($A85,2026,$B$1-7)-1,"")</f>
        <v>0</v>
      </c>
      <c r="AP85">
        <f>IFERROR([1]!s_est_mediannetprofit($A85,2026,$B$1)/[1]!s_est_mediannetprofit($A85,2026,$B$1-30)-1,"")</f>
        <v>0.38133414006958111</v>
      </c>
    </row>
    <row r="86" spans="1:42">
      <c r="A86" t="s">
        <v>125</v>
      </c>
      <c r="B86">
        <f>IFERROR([1]!s_stm07_is($A86,"W30028333","2011/12/31",1)/[1]!S_SHARE_TOTAL($A86,$B$1),"")</f>
        <v>0.26854270328729674</v>
      </c>
      <c r="C86">
        <f>IFERROR([1]!s_stm07_is($A86,"W30028333","2012/12/31",1)/[1]!S_SHARE_TOTAL($A86,$B$1),"")</f>
        <v>0.73491033817092122</v>
      </c>
      <c r="D86">
        <f>IFERROR([1]!s_stm07_is($A86,"W30028333","2013/12/31",1)/[1]!S_SHARE_TOTAL($A86,$B$1),"")</f>
        <v>0.69593552661343883</v>
      </c>
      <c r="E86">
        <f>IFERROR([1]!s_stm07_is($A86,"W30028333","2014/12/31",1)/[1]!S_SHARE_TOTAL($A86,$B$1),"")</f>
        <v>0.77995109680139285</v>
      </c>
      <c r="F86">
        <f>IFERROR([1]!s_stm07_is($A86,"W30028333","2015/12/31",1)/[1]!S_SHARE_TOTAL($A86,$B$1),"")</f>
        <v>0.942496024189037</v>
      </c>
      <c r="G86">
        <f>IFERROR([1]!s_stm07_is($A86,"W30028333","2016/12/31",1)/[1]!S_SHARE_TOTAL($A86,$B$1),"")</f>
        <v>1.1885458849019013</v>
      </c>
      <c r="H86">
        <f>IFERROR([1]!s_stm07_is($A86,"W30028333","2017/12/31",1)/[1]!S_SHARE_TOTAL($A86,$B$1),"")</f>
        <v>1.6226719099433484</v>
      </c>
      <c r="I86">
        <f>IFERROR([1]!s_stm07_is($A86,"W30028333","2018/12/31",1)/[1]!S_SHARE_TOTAL($A86,$B$1),"")</f>
        <v>2.4672781686139009</v>
      </c>
      <c r="J86">
        <f>IFERROR([1]!s_stm07_is($A86,"W30028333","2019/12/31",1)/[1]!S_SHARE_TOTAL($A86,$B$1),"")</f>
        <v>4.3511789695377594</v>
      </c>
      <c r="K86">
        <f>IFERROR([1]!s_stm07_is($A86,"W30028333","2020/12/31",1)/[1]!S_SHARE_TOTAL($A86,$B$1),"")</f>
        <v>7.4682664100022045</v>
      </c>
      <c r="L86">
        <f>IFERROR([1]!s_stm07_is($A86,"W30028333","2021/12/31",1)/[1]!S_SHARE_TOTAL($A86,$B$1),"")</f>
        <v>9.210902861330025</v>
      </c>
      <c r="M86">
        <f>IFERROR([1]!s_stm07_is($A86,"W30028333","2022/12/31",1)/[1]!S_SHARE_TOTAL($A86,$B$1),"")</f>
        <v>10.148892468630901</v>
      </c>
      <c r="N86">
        <f>IFERROR([1]!s_stm07_is($A86,"W30028333","2023/12/31",1)/[1]!S_SHARE_TOTAL($A86,$B$1),"")</f>
        <v>11.110729486572932</v>
      </c>
      <c r="O86">
        <f>IFERROR([1]!s_stm07_is($A86,"W30028333","2024/12/31",1)/[1]!S_SHARE_TOTAL($A86,$B$1),"")</f>
        <v>6.331995035788923</v>
      </c>
      <c r="P86">
        <f>IFERROR([1]!s_stm07_is($A86,"W30028333","2025/12/31",1)/[1]!S_SHARE_TOTAL($A86,$B$1),"")</f>
        <v>0.37989015911306362</v>
      </c>
      <c r="Q86">
        <f>IFERROR([1]!s_west_netprofit($A86,2026,$B$1,180)/[1]!S_SHARE_TOTAL($A86,$B$1),"")</f>
        <v>3.1338867084229456</v>
      </c>
      <c r="R86">
        <f>IFERROR([1]!s_west_netprofit($A86,2027,$B$1,180)/[1]!S_SHARE_TOTAL($A86,$B$1),"")</f>
        <v>3.8127283944988548</v>
      </c>
      <c r="S86">
        <f>IFERROR([1]!s_fa_dupont_roe($A86,"2011/12/31")/100,"")</f>
        <v>0.190278</v>
      </c>
      <c r="T86">
        <f>IFERROR([1]!s_fa_dupont_roe($A86,"2012/12/31")/100,"")</f>
        <v>0.38467100000000004</v>
      </c>
      <c r="U86">
        <f>IFERROR([1]!s_fa_dupont_roe($A86,"2013/12/31")/100,"")</f>
        <v>0.26757500000000001</v>
      </c>
      <c r="V86">
        <f>IFERROR([1]!s_fa_dupont_roe($A86,"2014/12/31")/100,"")</f>
        <v>0.23986099999999999</v>
      </c>
      <c r="W86">
        <f>IFERROR([1]!s_fa_dupont_roe($A86,"2015/12/31")/100,"")</f>
        <v>0.23746900000000001</v>
      </c>
      <c r="X86">
        <f>IFERROR([1]!s_fa_dupont_roe($A86,"2016/12/31")/100,"")</f>
        <v>0.17079</v>
      </c>
      <c r="Y86">
        <f>IFERROR([1]!s_fa_dupont_roe($A86,"2017/12/31")/100,"")</f>
        <v>0.15901400000000002</v>
      </c>
      <c r="Z86">
        <f>IFERROR([1]!s_fa_dupont_roe($A86,"2018/12/31")/100,"")</f>
        <v>0.20707899999999999</v>
      </c>
      <c r="AA86">
        <f>IFERROR([1]!s_fa_dupont_roe($A86,"2019/12/31")/100,"")</f>
        <v>0.26533499999999999</v>
      </c>
      <c r="AB86">
        <f>IFERROR([1]!s_fa_dupont_roe($A86,"2020/12/31")/100,"")</f>
        <v>0.320434</v>
      </c>
      <c r="AC86">
        <f>IFERROR([1]!s_fa_dupont_roe($A86,"2021/12/31")/100,"")</f>
        <v>0.29464899999999999</v>
      </c>
      <c r="AD86">
        <f>IFERROR([1]!s_fa_dupont_roe($A86,"2022/12/31")/100,"")</f>
        <v>0.25381199999999998</v>
      </c>
      <c r="AE86">
        <f>IFERROR([1]!s_fa_dupont_roe($A86,"2023/12/31")/100,"")</f>
        <v>0.22591999999999998</v>
      </c>
      <c r="AF86">
        <f>IFERROR([1]!s_fa_dupont_roe($A86,"2024/12/31")/100,"")</f>
        <v>0.11461299999999999</v>
      </c>
      <c r="AG86">
        <f>IFERROR([1]!s_fa_dupont_roe($A86,"2025/12/31")/100,"")</f>
        <v>6.8859999999999998E-3</v>
      </c>
      <c r="AH86">
        <f>IFERROR([1]!s_stm07_is($A86,"W30028333","2025/12/31",1),"")</f>
        <v>154971452.80000001</v>
      </c>
      <c r="AI86">
        <f>IFERROR([1]!s_stm07_bs($A86,"W38058048","2025/12/31",1),"")</f>
        <v>24869520478.700001</v>
      </c>
      <c r="AJ86">
        <f>IFERROR([1]!s_fa_netdebt($A86,"2025/12/31"),"")</f>
        <v>-226841860.59999999</v>
      </c>
      <c r="AK86">
        <f>IFERROR([1]!s_val_ev1($A86,"2025/12/31"),"")</f>
        <v>39691736783.470001</v>
      </c>
      <c r="AL86">
        <f>IFERROR([1]!s_fa_ebitda($A86,"2025/12/31"),"")</f>
        <v>807602536</v>
      </c>
      <c r="AM86">
        <f>IFERROR([1]!s_west_netprofit($A86,2026,$B$1,180)/[1]!s_west_netprofit($A86,2026,$B$1-7,180)-1,"")</f>
        <v>0</v>
      </c>
      <c r="AN86">
        <f>IFERROR([1]!s_west_netprofit($A86,2026,$B$1,180)/[1]!s_west_netprofit($A86,2026,$B$1-30,180)-1,"")</f>
        <v>-2.7645098025559478E-2</v>
      </c>
      <c r="AO86">
        <f>IFERROR([1]!s_est_mediannetprofit($A86,2026,$B$1)/[1]!s_est_mediannetprofit($A86,2026,$B$1-7)-1,"")</f>
        <v>0</v>
      </c>
      <c r="AP86">
        <f>IFERROR([1]!s_est_mediannetprofit($A86,2026,$B$1)/[1]!s_est_mediannetprofit($A86,2026,$B$1-30)-1,"")</f>
        <v>-3.1746031746031744E-2</v>
      </c>
    </row>
    <row r="87" spans="1:42">
      <c r="A87" t="s">
        <v>126</v>
      </c>
      <c r="B87">
        <f>IFERROR([1]!s_stm07_is($A87,"W30028333","2011/12/31",1)/[1]!S_SHARE_TOTAL($A87,$B$1),"")</f>
        <v>3.2196892197090465E-3</v>
      </c>
      <c r="C87">
        <f>IFERROR([1]!s_stm07_is($A87,"W30028333","2012/12/31",1)/[1]!S_SHARE_TOTAL($A87,$B$1),"")</f>
        <v>9.4240605317468743E-4</v>
      </c>
      <c r="D87">
        <f>IFERROR([1]!s_stm07_is($A87,"W30028333","2013/12/31",1)/[1]!S_SHARE_TOTAL($A87,$B$1),"")</f>
        <v>0.26902082536079575</v>
      </c>
      <c r="E87">
        <f>IFERROR([1]!s_stm07_is($A87,"W30028333","2014/12/31",1)/[1]!S_SHARE_TOTAL($A87,$B$1),"")</f>
        <v>0.38219857141891889</v>
      </c>
      <c r="F87">
        <f>IFERROR([1]!s_stm07_is($A87,"W30028333","2015/12/31",1)/[1]!S_SHARE_TOTAL($A87,$B$1),"")</f>
        <v>6.3111879996960996E-2</v>
      </c>
      <c r="G87">
        <f>IFERROR([1]!s_stm07_is($A87,"W30028333","2016/12/31",1)/[1]!S_SHARE_TOTAL($A87,$B$1),"")</f>
        <v>0.14981431611836016</v>
      </c>
      <c r="H87">
        <f>IFERROR([1]!s_stm07_is($A87,"W30028333","2017/12/31",1)/[1]!S_SHARE_TOTAL($A87,$B$1),"")</f>
        <v>0.81677099221994487</v>
      </c>
      <c r="I87">
        <f>IFERROR([1]!s_stm07_is($A87,"W30028333","2018/12/31",1)/[1]!S_SHARE_TOTAL($A87,$B$1),"")</f>
        <v>1.5188392200417282</v>
      </c>
      <c r="J87">
        <f>IFERROR([1]!s_stm07_is($A87,"W30028333","2019/12/31",1)/[1]!S_SHARE_TOTAL($A87,$B$1),"")</f>
        <v>2.4050828230316119</v>
      </c>
      <c r="K87">
        <f>IFERROR([1]!s_stm07_is($A87,"W30028333","2020/12/31",1)/[1]!S_SHARE_TOTAL($A87,$B$1),"")</f>
        <v>2.0898026028283914</v>
      </c>
      <c r="L87">
        <f>IFERROR([1]!s_stm07_is($A87,"W30028333","2021/12/31",1)/[1]!S_SHARE_TOTAL($A87,$B$1),"")</f>
        <v>2.2449264152106343</v>
      </c>
      <c r="M87">
        <f>IFERROR([1]!s_stm07_is($A87,"W30028333","2022/12/31",1)/[1]!S_SHARE_TOTAL($A87,$B$1),"")</f>
        <v>0.97882779468378978</v>
      </c>
      <c r="N87">
        <f>IFERROR([1]!s_stm07_is($A87,"W30028333","2023/12/31",1)/[1]!S_SHARE_TOTAL($A87,$B$1),"")</f>
        <v>0.7677832773405322</v>
      </c>
      <c r="O87">
        <f>IFERROR([1]!s_stm07_is($A87,"W30028333","2024/12/31",1)/[1]!S_SHARE_TOTAL($A87,$B$1),"")</f>
        <v>0.64726263614090607</v>
      </c>
      <c r="P87">
        <f>IFERROR([1]!s_stm07_is($A87,"W30028333","2025/12/31",1)/[1]!S_SHARE_TOTAL($A87,$B$1),"")</f>
        <v>0.65777528447239975</v>
      </c>
      <c r="Q87">
        <f>IFERROR([1]!s_west_netprofit($A87,2026,$B$1,180)/[1]!S_SHARE_TOTAL($A87,$B$1),"")</f>
        <v>1.122209150042947</v>
      </c>
      <c r="R87">
        <f>IFERROR([1]!s_west_netprofit($A87,2027,$B$1,180)/[1]!S_SHARE_TOTAL($A87,$B$1),"")</f>
        <v>1.0767306345413525</v>
      </c>
      <c r="S87">
        <f>IFERROR([1]!s_fa_dupont_roe($A87,"2011/12/31")/100,"")</f>
        <v>0.13114900000000002</v>
      </c>
      <c r="T87">
        <f>IFERROR([1]!s_fa_dupont_roe($A87,"2012/12/31")/100,"")</f>
        <v>3.5388000000000003E-2</v>
      </c>
      <c r="U87">
        <f>IFERROR([1]!s_fa_dupont_roe($A87,"2013/12/31")/100,"")</f>
        <v>0.35101999999999994</v>
      </c>
      <c r="V87">
        <f>IFERROR([1]!s_fa_dupont_roe($A87,"2014/12/31")/100,"")</f>
        <v>0.23180700000000001</v>
      </c>
      <c r="W87">
        <f>IFERROR([1]!s_fa_dupont_roe($A87,"2015/12/31")/100,"")</f>
        <v>3.5209000000000004E-2</v>
      </c>
      <c r="X87">
        <f>IFERROR([1]!s_fa_dupont_roe($A87,"2016/12/31")/100,"")</f>
        <v>9.0623000000000009E-2</v>
      </c>
      <c r="Y87">
        <f>IFERROR([1]!s_fa_dupont_roe($A87,"2017/12/31")/100,"")</f>
        <v>0.426732</v>
      </c>
      <c r="Z87">
        <f>IFERROR([1]!s_fa_dupont_roe($A87,"2018/12/31")/100,"")</f>
        <v>0.51671800000000001</v>
      </c>
      <c r="AA87">
        <f>IFERROR([1]!s_fa_dupont_roe($A87,"2019/12/31")/100,"")</f>
        <v>0.52482799999999996</v>
      </c>
      <c r="AB87">
        <f>IFERROR([1]!s_fa_dupont_roe($A87,"2020/12/31")/100,"")</f>
        <v>0.33195099999999994</v>
      </c>
      <c r="AC87">
        <f>IFERROR([1]!s_fa_dupont_roe($A87,"2021/12/31")/100,"")</f>
        <v>0.28889999999999999</v>
      </c>
      <c r="AD87">
        <f>IFERROR([1]!s_fa_dupont_roe($A87,"2022/12/31")/100,"")</f>
        <v>0.11361300000000001</v>
      </c>
      <c r="AE87">
        <f>IFERROR([1]!s_fa_dupont_roe($A87,"2023/12/31")/100,"")</f>
        <v>8.6277000000000006E-2</v>
      </c>
      <c r="AF87">
        <f>IFERROR([1]!s_fa_dupont_roe($A87,"2024/12/31")/100,"")</f>
        <v>7.0545999999999998E-2</v>
      </c>
      <c r="AG87">
        <f>IFERROR([1]!s_fa_dupont_roe($A87,"2025/12/31")/100,"")</f>
        <v>7.0789999999999992E-2</v>
      </c>
      <c r="AH87">
        <f>IFERROR([1]!s_stm07_is($A87,"W30028333","2025/12/31",1),"")</f>
        <v>637644367.88999999</v>
      </c>
      <c r="AI87">
        <f>IFERROR([1]!s_stm07_bs($A87,"W38058048","2025/12/31",1),"")</f>
        <v>9764603374.2399998</v>
      </c>
      <c r="AJ87">
        <f>IFERROR([1]!s_fa_netdebt($A87,"2025/12/31"),"")</f>
        <v>1671231437.6199999</v>
      </c>
      <c r="AK87">
        <f>IFERROR([1]!s_val_ev1($A87,"2025/12/31"),"")</f>
        <v>16008655876.25</v>
      </c>
      <c r="AL87">
        <f>IFERROR([1]!s_fa_ebitda($A87,"2025/12/31"),"")</f>
        <v>1542432999.8</v>
      </c>
      <c r="AM87">
        <f>IFERROR([1]!s_west_netprofit($A87,2026,$B$1,180)/[1]!s_west_netprofit($A87,2026,$B$1-7,180)-1,"")</f>
        <v>2.7957156815128004E-2</v>
      </c>
      <c r="AN87">
        <f>IFERROR([1]!s_west_netprofit($A87,2026,$B$1,180)/[1]!s_west_netprofit($A87,2026,$B$1-30,180)-1,"")</f>
        <v>7.2580176485087522E-2</v>
      </c>
      <c r="AO87">
        <f>IFERROR([1]!s_est_mediannetprofit($A87,2026,$B$1)/[1]!s_est_mediannetprofit($A87,2026,$B$1-7)-1,"")</f>
        <v>8.4033613445377853E-3</v>
      </c>
      <c r="AP87">
        <f>IFERROR([1]!s_est_mediannetprofit($A87,2026,$B$1)/[1]!s_est_mediannetprofit($A87,2026,$B$1-30)-1,"")</f>
        <v>5.201636469900639E-2</v>
      </c>
    </row>
    <row r="88" spans="1:42">
      <c r="A88" t="s">
        <v>127</v>
      </c>
      <c r="B88">
        <f>IFERROR([1]!s_stm07_is($A88,"W30028333","2011/12/31",1)/[1]!S_SHARE_TOTAL($A88,$B$1),"")</f>
        <v>-6.3036690213290961E-2</v>
      </c>
      <c r="C88">
        <f>IFERROR([1]!s_stm07_is($A88,"W30028333","2012/12/31",1)/[1]!S_SHARE_TOTAL($A88,$B$1),"")</f>
        <v>-0.10920633130678134</v>
      </c>
      <c r="D88">
        <f>IFERROR([1]!s_stm07_is($A88,"W30028333","2013/12/31",1)/[1]!S_SHARE_TOTAL($A88,$B$1),"")</f>
        <v>1.6703610111474084E-2</v>
      </c>
      <c r="E88">
        <f>IFERROR([1]!s_stm07_is($A88,"W30028333","2014/12/31",1)/[1]!S_SHARE_TOTAL($A88,$B$1),"")</f>
        <v>-5.4445456012258371E-2</v>
      </c>
      <c r="F88">
        <f>IFERROR([1]!s_stm07_is($A88,"W30028333","2015/12/31",1)/[1]!S_SHARE_TOTAL($A88,$B$1),"")</f>
        <v>2.7810599966122109E-3</v>
      </c>
      <c r="G88">
        <f>IFERROR([1]!s_stm07_is($A88,"W30028333","2016/12/31",1)/[1]!S_SHARE_TOTAL($A88,$B$1),"")</f>
        <v>0.25092596226901337</v>
      </c>
      <c r="H88">
        <f>IFERROR([1]!s_stm07_is($A88,"W30028333","2017/12/31",1)/[1]!S_SHARE_TOTAL($A88,$B$1),"")</f>
        <v>0.41858224885660733</v>
      </c>
      <c r="I88">
        <f>IFERROR([1]!s_stm07_is($A88,"W30028333","2018/12/31",1)/[1]!S_SHARE_TOTAL($A88,$B$1),"")</f>
        <v>0.56630903063414462</v>
      </c>
      <c r="J88">
        <f>IFERROR([1]!s_stm07_is($A88,"W30028333","2019/12/31",1)/[1]!S_SHARE_TOTAL($A88,$B$1),"")</f>
        <v>0.4919054279092237</v>
      </c>
      <c r="K88">
        <f>IFERROR([1]!s_stm07_is($A88,"W30028333","2020/12/31",1)/[1]!S_SHARE_TOTAL($A88,$B$1),"")</f>
        <v>-2.3148590881213411</v>
      </c>
      <c r="L88">
        <f>IFERROR([1]!s_stm07_is($A88,"W30028333","2021/12/31",1)/[1]!S_SHARE_TOTAL($A88,$B$1),"")</f>
        <v>0.10739743404613922</v>
      </c>
      <c r="M88">
        <f>IFERROR([1]!s_stm07_is($A88,"W30028333","2022/12/31",1)/[1]!S_SHARE_TOTAL($A88,$B$1),"")</f>
        <v>-0.29221743742265649</v>
      </c>
      <c r="N88">
        <f>IFERROR([1]!s_stm07_is($A88,"W30028333","2023/12/31",1)/[1]!S_SHARE_TOTAL($A88,$B$1),"")</f>
        <v>0.25579321131114779</v>
      </c>
      <c r="O88">
        <f>IFERROR([1]!s_stm07_is($A88,"W30028333","2024/12/31",1)/[1]!S_SHARE_TOTAL($A88,$B$1),"")</f>
        <v>0.16881790210436118</v>
      </c>
      <c r="P88">
        <f>IFERROR([1]!s_stm07_is($A88,"W30028333","2025/12/31",1)/[1]!S_SHARE_TOTAL($A88,$B$1),"")</f>
        <v>0.11239669835560545</v>
      </c>
      <c r="Q88">
        <f>IFERROR([1]!s_west_netprofit($A88,2026,$B$1,180)/[1]!S_SHARE_TOTAL($A88,$B$1),"")</f>
        <v>0</v>
      </c>
      <c r="R88">
        <f>IFERROR([1]!s_west_netprofit($A88,2027,$B$1,180)/[1]!S_SHARE_TOTAL($A88,$B$1),"")</f>
        <v>0</v>
      </c>
      <c r="S88">
        <f>IFERROR([1]!s_fa_dupont_roe($A88,"2011/12/31")/100,"")</f>
        <v>-0.22753699999999999</v>
      </c>
      <c r="T88">
        <f>IFERROR([1]!s_fa_dupont_roe($A88,"2012/12/31")/100,"")</f>
        <v>-0.57097399999999998</v>
      </c>
      <c r="U88">
        <f>IFERROR([1]!s_fa_dupont_roe($A88,"2013/12/31")/100,"")</f>
        <v>0.109837</v>
      </c>
      <c r="V88">
        <f>IFERROR([1]!s_fa_dupont_roe($A88,"2014/12/31")/100,"")</f>
        <v>-0.38910499999999998</v>
      </c>
      <c r="W88">
        <f>IFERROR([1]!s_fa_dupont_roe($A88,"2015/12/31")/100,"")</f>
        <v>2.445E-2</v>
      </c>
      <c r="X88">
        <f>IFERROR([1]!s_fa_dupont_roe($A88,"2016/12/31")/100,"")</f>
        <v>0.13303200000000001</v>
      </c>
      <c r="Y88">
        <f>IFERROR([1]!s_fa_dupont_roe($A88,"2017/12/31")/100,"")</f>
        <v>0.10917</v>
      </c>
      <c r="Z88">
        <f>IFERROR([1]!s_fa_dupont_roe($A88,"2018/12/31")/100,"")</f>
        <v>0.130714</v>
      </c>
      <c r="AA88">
        <f>IFERROR([1]!s_fa_dupont_roe($A88,"2019/12/31")/100,"")</f>
        <v>9.8914000000000002E-2</v>
      </c>
      <c r="AB88">
        <f>IFERROR([1]!s_fa_dupont_roe($A88,"2020/12/31")/100,"")</f>
        <v>-0.562365</v>
      </c>
      <c r="AC88">
        <f>IFERROR([1]!s_fa_dupont_roe($A88,"2021/12/31")/100,"")</f>
        <v>3.5867000000000003E-2</v>
      </c>
      <c r="AD88">
        <f>IFERROR([1]!s_fa_dupont_roe($A88,"2022/12/31")/100,"")</f>
        <v>-9.9126999999999993E-2</v>
      </c>
      <c r="AE88">
        <f>IFERROR([1]!s_fa_dupont_roe($A88,"2023/12/31")/100,"")</f>
        <v>8.5652000000000006E-2</v>
      </c>
      <c r="AF88">
        <f>IFERROR([1]!s_fa_dupont_roe($A88,"2024/12/31")/100,"")</f>
        <v>5.2521999999999999E-2</v>
      </c>
      <c r="AG88">
        <f>IFERROR([1]!s_fa_dupont_roe($A88,"2025/12/31")/100,"")</f>
        <v>3.3584000000000003E-2</v>
      </c>
      <c r="AH88">
        <f>IFERROR([1]!s_stm07_is($A88,"W30028333","2025/12/31",1),"")</f>
        <v>141596148.38999999</v>
      </c>
      <c r="AI88">
        <f>IFERROR([1]!s_stm07_bs($A88,"W38058048","2025/12/31",1),"")</f>
        <v>4453484041.1400003</v>
      </c>
      <c r="AJ88">
        <f>IFERROR([1]!s_fa_netdebt($A88,"2025/12/31"),"")</f>
        <v>-528366235.07999998</v>
      </c>
      <c r="AK88">
        <f>IFERROR([1]!s_val_ev1($A88,"2025/12/31"),"")</f>
        <v>11209672780.75</v>
      </c>
      <c r="AL88">
        <f>IFERROR([1]!s_fa_ebitda($A88,"2025/12/31"),"")</f>
        <v>195496311.56999999</v>
      </c>
      <c r="AM88" t="str">
        <f>IFERROR([1]!s_west_netprofit($A88,2026,$B$1,180)/[1]!s_west_netprofit($A88,2026,$B$1-7,180)-1,"")</f>
        <v/>
      </c>
      <c r="AN88" t="str">
        <f>IFERROR([1]!s_west_netprofit($A88,2026,$B$1,180)/[1]!s_west_netprofit($A88,2026,$B$1-30,180)-1,"")</f>
        <v/>
      </c>
      <c r="AO88" t="str">
        <f>IFERROR([1]!s_est_mediannetprofit($A88,2026,$B$1)/[1]!s_est_mediannetprofit($A88,2026,$B$1-7)-1,"")</f>
        <v/>
      </c>
      <c r="AP88" t="str">
        <f>IFERROR([1]!s_est_mediannetprofit($A88,2026,$B$1)/[1]!s_est_mediannetprofit($A88,2026,$B$1-30)-1,"")</f>
        <v/>
      </c>
    </row>
    <row r="89" spans="1:42">
      <c r="A89" t="s">
        <v>128</v>
      </c>
      <c r="B89">
        <f>IFERROR([1]!s_stm07_is($A89,"W30028333","2011/12/31",1)/[1]!S_SHARE_TOTAL($A89,$B$1),"")</f>
        <v>0.31952935461978593</v>
      </c>
      <c r="C89">
        <f>IFERROR([1]!s_stm07_is($A89,"W30028333","2012/12/31",1)/[1]!S_SHARE_TOTAL($A89,$B$1),"")</f>
        <v>2.0409368952716611E-2</v>
      </c>
      <c r="D89">
        <f>IFERROR([1]!s_stm07_is($A89,"W30028333","2013/12/31",1)/[1]!S_SHARE_TOTAL($A89,$B$1),"")</f>
        <v>-0.21800125550330013</v>
      </c>
      <c r="E89">
        <f>IFERROR([1]!s_stm07_is($A89,"W30028333","2014/12/31",1)/[1]!S_SHARE_TOTAL($A89,$B$1),"")</f>
        <v>3.0951288483231219E-2</v>
      </c>
      <c r="F89">
        <f>IFERROR([1]!s_stm07_is($A89,"W30028333","2015/12/31",1)/[1]!S_SHARE_TOTAL($A89,$B$1),"")</f>
        <v>-0.58362568368933176</v>
      </c>
      <c r="G89">
        <f>IFERROR([1]!s_stm07_is($A89,"W30028333","2016/12/31",1)/[1]!S_SHARE_TOTAL($A89,$B$1),"")</f>
        <v>2.8967527288665536E-2</v>
      </c>
      <c r="H89">
        <f>IFERROR([1]!s_stm07_is($A89,"W30028333","2017/12/31",1)/[1]!S_SHARE_TOTAL($A89,$B$1),"")</f>
        <v>4.2521596553381551E-2</v>
      </c>
      <c r="I89">
        <f>IFERROR([1]!s_stm07_is($A89,"W30028333","2018/12/31",1)/[1]!S_SHARE_TOTAL($A89,$B$1),"")</f>
        <v>5.3643636309159116E-2</v>
      </c>
      <c r="J89">
        <f>IFERROR([1]!s_stm07_is($A89,"W30028333","2019/12/31",1)/[1]!S_SHARE_TOTAL($A89,$B$1),"")</f>
        <v>3.7759150921312538E-2</v>
      </c>
      <c r="K89">
        <f>IFERROR([1]!s_stm07_is($A89,"W30028333","2020/12/31",1)/[1]!S_SHARE_TOTAL($A89,$B$1),"")</f>
        <v>6.7163234451205631E-2</v>
      </c>
      <c r="L89">
        <f>IFERROR([1]!s_stm07_is($A89,"W30028333","2021/12/31",1)/[1]!S_SHARE_TOTAL($A89,$B$1),"")</f>
        <v>0.13963668302224055</v>
      </c>
      <c r="M89">
        <f>IFERROR([1]!s_stm07_is($A89,"W30028333","2022/12/31",1)/[1]!S_SHARE_TOTAL($A89,$B$1),"")</f>
        <v>0.4211168872123206</v>
      </c>
      <c r="N89">
        <f>IFERROR([1]!s_stm07_is($A89,"W30028333","2023/12/31",1)/[1]!S_SHARE_TOTAL($A89,$B$1),"")</f>
        <v>0.51023103454113472</v>
      </c>
      <c r="O89">
        <f>IFERROR([1]!s_stm07_is($A89,"W30028333","2024/12/31",1)/[1]!S_SHARE_TOTAL($A89,$B$1),"")</f>
        <v>0.73477087263087482</v>
      </c>
      <c r="P89">
        <f>IFERROR([1]!s_stm07_is($A89,"W30028333","2025/12/31",1)/[1]!S_SHARE_TOTAL($A89,$B$1),"")</f>
        <v>0.80724004099551561</v>
      </c>
      <c r="Q89">
        <f>IFERROR([1]!s_west_netprofit($A89,2026,$B$1,180)/[1]!S_SHARE_TOTAL($A89,$B$1),"")</f>
        <v>0.98795758559520208</v>
      </c>
      <c r="R89">
        <f>IFERROR([1]!s_west_netprofit($A89,2027,$B$1,180)/[1]!S_SHARE_TOTAL($A89,$B$1),"")</f>
        <v>1.1910479735109345</v>
      </c>
      <c r="S89">
        <f>IFERROR([1]!s_fa_dupont_roe($A89,"2011/12/31")/100,"")</f>
        <v>0.115231</v>
      </c>
      <c r="T89">
        <f>IFERROR([1]!s_fa_dupont_roe($A89,"2012/12/31")/100,"")</f>
        <v>7.1869999999999998E-3</v>
      </c>
      <c r="U89">
        <f>IFERROR([1]!s_fa_dupont_roe($A89,"2013/12/31")/100,"")</f>
        <v>-7.7477999999999991E-2</v>
      </c>
      <c r="V89">
        <f>IFERROR([1]!s_fa_dupont_roe($A89,"2014/12/31")/100,"")</f>
        <v>1.1164E-2</v>
      </c>
      <c r="W89">
        <f>IFERROR([1]!s_fa_dupont_roe($A89,"2015/12/31")/100,"")</f>
        <v>-0.24140300000000001</v>
      </c>
      <c r="X89">
        <f>IFERROR([1]!s_fa_dupont_roe($A89,"2016/12/31")/100,"")</f>
        <v>1.3566E-2</v>
      </c>
      <c r="Y89">
        <f>IFERROR([1]!s_fa_dupont_roe($A89,"2017/12/31")/100,"")</f>
        <v>1.9525000000000001E-2</v>
      </c>
      <c r="Z89">
        <f>IFERROR([1]!s_fa_dupont_roe($A89,"2018/12/31")/100,"")</f>
        <v>2.4102999999999999E-2</v>
      </c>
      <c r="AA89">
        <f>IFERROR([1]!s_fa_dupont_roe($A89,"2019/12/31")/100,"")</f>
        <v>1.6718E-2</v>
      </c>
      <c r="AB89">
        <f>IFERROR([1]!s_fa_dupont_roe($A89,"2020/12/31")/100,"")</f>
        <v>2.9137E-2</v>
      </c>
      <c r="AC89">
        <f>IFERROR([1]!s_fa_dupont_roe($A89,"2021/12/31")/100,"")</f>
        <v>5.3072000000000001E-2</v>
      </c>
      <c r="AD89">
        <f>IFERROR([1]!s_fa_dupont_roe($A89,"2022/12/31")/100,"")</f>
        <v>0.13620299999999999</v>
      </c>
      <c r="AE89">
        <f>IFERROR([1]!s_fa_dupont_roe($A89,"2023/12/31")/100,"")</f>
        <v>0.146311</v>
      </c>
      <c r="AF89">
        <f>IFERROR([1]!s_fa_dupont_roe($A89,"2024/12/31")/100,"")</f>
        <v>0.20390699999999998</v>
      </c>
      <c r="AG89">
        <f>IFERROR([1]!s_fa_dupont_roe($A89,"2025/12/31")/100,"")</f>
        <v>0.21220199999999997</v>
      </c>
      <c r="AH89">
        <f>IFERROR([1]!s_stm07_is($A89,"W30028333","2025/12/31",1),"")</f>
        <v>1210975183.6099999</v>
      </c>
      <c r="AI89">
        <f>IFERROR([1]!s_stm07_bs($A89,"W38058048","2025/12/31",1),"")</f>
        <v>6470980551.6999998</v>
      </c>
      <c r="AJ89">
        <f>IFERROR([1]!s_fa_netdebt($A89,"2025/12/31"),"")</f>
        <v>-1033330768.27</v>
      </c>
      <c r="AK89">
        <f>IFERROR([1]!s_val_ev1($A89,"2025/12/31"),"")</f>
        <v>20239494434.150002</v>
      </c>
      <c r="AL89">
        <f>IFERROR([1]!s_fa_ebitda($A89,"2025/12/31"),"")</f>
        <v>1639550190.55</v>
      </c>
      <c r="AM89">
        <f>IFERROR([1]!s_west_netprofit($A89,2026,$B$1,180)/[1]!s_west_netprofit($A89,2026,$B$1-7,180)-1,"")</f>
        <v>0</v>
      </c>
      <c r="AN89">
        <f>IFERROR([1]!s_west_netprofit($A89,2026,$B$1,180)/[1]!s_west_netprofit($A89,2026,$B$1-30,180)-1,"")</f>
        <v>3.8555478415183142E-3</v>
      </c>
      <c r="AO89">
        <f>IFERROR([1]!s_est_mediannetprofit($A89,2026,$B$1)/[1]!s_est_mediannetprofit($A89,2026,$B$1-7)-1,"")</f>
        <v>0</v>
      </c>
      <c r="AP89">
        <f>IFERROR([1]!s_est_mediannetprofit($A89,2026,$B$1)/[1]!s_est_mediannetprofit($A89,2026,$B$1-30)-1,"")</f>
        <v>6.7024128686332674E-4</v>
      </c>
    </row>
    <row r="90" spans="1:42">
      <c r="A90" t="s">
        <v>129</v>
      </c>
      <c r="B90">
        <f>IFERROR([1]!s_stm07_is($A90,"W30028333","2011/12/31",1)/[1]!S_SHARE_TOTAL($A90,$B$1),"")</f>
        <v>8.0352080594271388E-3</v>
      </c>
      <c r="C90">
        <f>IFERROR([1]!s_stm07_is($A90,"W30028333","2012/12/31",1)/[1]!S_SHARE_TOTAL($A90,$B$1),"")</f>
        <v>9.2626920973229859E-3</v>
      </c>
      <c r="D90">
        <f>IFERROR([1]!s_stm07_is($A90,"W30028333","2013/12/31",1)/[1]!S_SHARE_TOTAL($A90,$B$1),"")</f>
        <v>6.3643454112044797E-3</v>
      </c>
      <c r="E90">
        <f>IFERROR([1]!s_stm07_is($A90,"W30028333","2014/12/31",1)/[1]!S_SHARE_TOTAL($A90,$B$1),"")</f>
        <v>0.20235948728157441</v>
      </c>
      <c r="F90">
        <f>IFERROR([1]!s_stm07_is($A90,"W30028333","2015/12/31",1)/[1]!S_SHARE_TOTAL($A90,$B$1),"")</f>
        <v>0.22489701706579088</v>
      </c>
      <c r="G90">
        <f>IFERROR([1]!s_stm07_is($A90,"W30028333","2016/12/31",1)/[1]!S_SHARE_TOTAL($A90,$B$1),"")</f>
        <v>0.3064032675325844</v>
      </c>
      <c r="H90">
        <f>IFERROR([1]!s_stm07_is($A90,"W30028333","2017/12/31",1)/[1]!S_SHARE_TOTAL($A90,$B$1),"")</f>
        <v>0.41511602032241307</v>
      </c>
      <c r="I90">
        <f>IFERROR([1]!s_stm07_is($A90,"W30028333","2018/12/31",1)/[1]!S_SHARE_TOTAL($A90,$B$1),"")</f>
        <v>0.45849516563647935</v>
      </c>
      <c r="J90">
        <f>IFERROR([1]!s_stm07_is($A90,"W30028333","2019/12/31",1)/[1]!S_SHARE_TOTAL($A90,$B$1),"")</f>
        <v>0.31266801944217909</v>
      </c>
      <c r="K90">
        <f>IFERROR([1]!s_stm07_is($A90,"W30028333","2020/12/31",1)/[1]!S_SHARE_TOTAL($A90,$B$1),"")</f>
        <v>0.20202501654649349</v>
      </c>
      <c r="L90">
        <f>IFERROR([1]!s_stm07_is($A90,"W30028333","2021/12/31",1)/[1]!S_SHARE_TOTAL($A90,$B$1),"")</f>
        <v>0.21818141047009112</v>
      </c>
      <c r="M90">
        <f>IFERROR([1]!s_stm07_is($A90,"W30028333","2022/12/31",1)/[1]!S_SHARE_TOTAL($A90,$B$1),"")</f>
        <v>0.14157465712327053</v>
      </c>
      <c r="N90">
        <f>IFERROR([1]!s_stm07_is($A90,"W30028333","2023/12/31",1)/[1]!S_SHARE_TOTAL($A90,$B$1),"")</f>
        <v>0.20782018152237491</v>
      </c>
      <c r="O90">
        <f>IFERROR([1]!s_stm07_is($A90,"W30028333","2024/12/31",1)/[1]!S_SHARE_TOTAL($A90,$B$1),"")</f>
        <v>0.17006919617662367</v>
      </c>
      <c r="P90">
        <f>IFERROR([1]!s_stm07_is($A90,"W30028333","2025/12/31",1)/[1]!S_SHARE_TOTAL($A90,$B$1),"")</f>
        <v>0.11851293435034355</v>
      </c>
      <c r="Q90">
        <f>IFERROR([1]!s_west_netprofit($A90,2026,$B$1,180)/[1]!S_SHARE_TOTAL($A90,$B$1),"")</f>
        <v>0</v>
      </c>
      <c r="R90">
        <f>IFERROR([1]!s_west_netprofit($A90,2027,$B$1,180)/[1]!S_SHARE_TOTAL($A90,$B$1),"")</f>
        <v>0</v>
      </c>
      <c r="S90">
        <f>IFERROR([1]!s_fa_dupont_roe($A90,"2011/12/31")/100,"")</f>
        <v>4.2085999999999998E-2</v>
      </c>
      <c r="T90">
        <f>IFERROR([1]!s_fa_dupont_roe($A90,"2012/12/31")/100,"")</f>
        <v>4.5801999999999995E-2</v>
      </c>
      <c r="U90">
        <f>IFERROR([1]!s_fa_dupont_roe($A90,"2013/12/31")/100,"")</f>
        <v>3.0299999999999997E-2</v>
      </c>
      <c r="V90">
        <f>IFERROR([1]!s_fa_dupont_roe($A90,"2014/12/31")/100,"")</f>
        <v>0.18800899999999998</v>
      </c>
      <c r="W90">
        <f>IFERROR([1]!s_fa_dupont_roe($A90,"2015/12/31")/100,"")</f>
        <v>9.1625999999999999E-2</v>
      </c>
      <c r="X90">
        <f>IFERROR([1]!s_fa_dupont_roe($A90,"2016/12/31")/100,"")</f>
        <v>9.8080000000000001E-2</v>
      </c>
      <c r="Y90">
        <f>IFERROR([1]!s_fa_dupont_roe($A90,"2017/12/31")/100,"")</f>
        <v>0.119451</v>
      </c>
      <c r="Z90">
        <f>IFERROR([1]!s_fa_dupont_roe($A90,"2018/12/31")/100,"")</f>
        <v>0.117604</v>
      </c>
      <c r="AA90">
        <f>IFERROR([1]!s_fa_dupont_roe($A90,"2019/12/31")/100,"")</f>
        <v>7.3458999999999997E-2</v>
      </c>
      <c r="AB90">
        <f>IFERROR([1]!s_fa_dupont_roe($A90,"2020/12/31")/100,"")</f>
        <v>4.5370999999999995E-2</v>
      </c>
      <c r="AC90">
        <f>IFERROR([1]!s_fa_dupont_roe($A90,"2021/12/31")/100,"")</f>
        <v>4.7588999999999999E-2</v>
      </c>
      <c r="AD90">
        <f>IFERROR([1]!s_fa_dupont_roe($A90,"2022/12/31")/100,"")</f>
        <v>2.9916999999999999E-2</v>
      </c>
      <c r="AE90">
        <f>IFERROR([1]!s_fa_dupont_roe($A90,"2023/12/31")/100,"")</f>
        <v>4.2575000000000002E-2</v>
      </c>
      <c r="AF90">
        <f>IFERROR([1]!s_fa_dupont_roe($A90,"2024/12/31")/100,"")</f>
        <v>3.3860000000000001E-2</v>
      </c>
      <c r="AG90">
        <f>IFERROR([1]!s_fa_dupont_roe($A90,"2025/12/31")/100,"")</f>
        <v>2.3115999999999998E-2</v>
      </c>
      <c r="AH90">
        <f>IFERROR([1]!s_stm07_is($A90,"W30028333","2025/12/31",1),"")</f>
        <v>83027487.680000007</v>
      </c>
      <c r="AI90">
        <f>IFERROR([1]!s_stm07_bs($A90,"W38058048","2025/12/31",1),"")</f>
        <v>3648574009.6100001</v>
      </c>
      <c r="AJ90">
        <f>IFERROR([1]!s_fa_netdebt($A90,"2025/12/31"),"")</f>
        <v>-375945766.75</v>
      </c>
      <c r="AK90">
        <f>IFERROR([1]!s_val_ev1($A90,"2025/12/31"),"")</f>
        <v>16794034619.889999</v>
      </c>
      <c r="AL90">
        <f>IFERROR([1]!s_fa_ebitda($A90,"2025/12/31"),"")</f>
        <v>144479330.05000001</v>
      </c>
      <c r="AM90" t="str">
        <f>IFERROR([1]!s_west_netprofit($A90,2026,$B$1,180)/[1]!s_west_netprofit($A90,2026,$B$1-7,180)-1,"")</f>
        <v/>
      </c>
      <c r="AN90">
        <f>IFERROR([1]!s_west_netprofit($A90,2026,$B$1,180)/[1]!s_west_netprofit($A90,2026,$B$1-30,180)-1,"")</f>
        <v>-1</v>
      </c>
      <c r="AO90" t="str">
        <f>IFERROR([1]!s_est_mediannetprofit($A90,2026,$B$1)/[1]!s_est_mediannetprofit($A90,2026,$B$1-7)-1,"")</f>
        <v/>
      </c>
      <c r="AP90">
        <f>IFERROR([1]!s_est_mediannetprofit($A90,2026,$B$1)/[1]!s_est_mediannetprofit($A90,2026,$B$1-30)-1,"")</f>
        <v>-1</v>
      </c>
    </row>
    <row r="91" spans="1:42">
      <c r="A91" t="s">
        <v>130</v>
      </c>
      <c r="B91">
        <f>IFERROR([1]!s_stm07_is($A91,"W30028333","2011/12/31",1)/[1]!S_SHARE_TOTAL($A91,$B$1),"")</f>
        <v>1.6227689631376239E-2</v>
      </c>
      <c r="C91">
        <f>IFERROR([1]!s_stm07_is($A91,"W30028333","2012/12/31",1)/[1]!S_SHARE_TOTAL($A91,$B$1),"")</f>
        <v>1.8310838874598726E-2</v>
      </c>
      <c r="D91">
        <f>IFERROR([1]!s_stm07_is($A91,"W30028333","2013/12/31",1)/[1]!S_SHARE_TOTAL($A91,$B$1),"")</f>
        <v>2.7212776247148424E-2</v>
      </c>
      <c r="E91">
        <f>IFERROR([1]!s_stm07_is($A91,"W30028333","2014/12/31",1)/[1]!S_SHARE_TOTAL($A91,$B$1),"")</f>
        <v>3.2941244346844131E-2</v>
      </c>
      <c r="F91">
        <f>IFERROR([1]!s_stm07_is($A91,"W30028333","2015/12/31",1)/[1]!S_SHARE_TOTAL($A91,$B$1),"")</f>
        <v>3.7449561572082214E-2</v>
      </c>
      <c r="G91">
        <f>IFERROR([1]!s_stm07_is($A91,"W30028333","2016/12/31",1)/[1]!S_SHARE_TOTAL($A91,$B$1),"")</f>
        <v>4.4547343962021049E-2</v>
      </c>
      <c r="H91">
        <f>IFERROR([1]!s_stm07_is($A91,"W30028333","2017/12/31",1)/[1]!S_SHARE_TOTAL($A91,$B$1),"")</f>
        <v>4.7375537449735286E-2</v>
      </c>
      <c r="I91">
        <f>IFERROR([1]!s_stm07_is($A91,"W30028333","2018/12/31",1)/[1]!S_SHARE_TOTAL($A91,$B$1),"")</f>
        <v>0.12761808188891058</v>
      </c>
      <c r="J91">
        <f>IFERROR([1]!s_stm07_is($A91,"W30028333","2019/12/31",1)/[1]!S_SHARE_TOTAL($A91,$B$1),"")</f>
        <v>0.18429210299334262</v>
      </c>
      <c r="K91">
        <f>IFERROR([1]!s_stm07_is($A91,"W30028333","2020/12/31",1)/[1]!S_SHARE_TOTAL($A91,$B$1),"")</f>
        <v>0.2074568637745059</v>
      </c>
      <c r="L91">
        <f>IFERROR([1]!s_stm07_is($A91,"W30028333","2021/12/31",1)/[1]!S_SHARE_TOTAL($A91,$B$1),"")</f>
        <v>0.25939684261913282</v>
      </c>
      <c r="M91">
        <f>IFERROR([1]!s_stm07_is($A91,"W30028333","2022/12/31",1)/[1]!S_SHARE_TOTAL($A91,$B$1),"")</f>
        <v>0.32700721197600219</v>
      </c>
      <c r="N91">
        <f>IFERROR([1]!s_stm07_is($A91,"W30028333","2023/12/31",1)/[1]!S_SHARE_TOTAL($A91,$B$1),"")</f>
        <v>0.40373894304644231</v>
      </c>
      <c r="O91">
        <f>IFERROR([1]!s_stm07_is($A91,"W30028333","2024/12/31",1)/[1]!S_SHARE_TOTAL($A91,$B$1),"")</f>
        <v>0.51010285701658875</v>
      </c>
      <c r="P91">
        <f>IFERROR([1]!s_stm07_is($A91,"W30028333","2025/12/31",1)/[1]!S_SHARE_TOTAL($A91,$B$1),"")</f>
        <v>0.68022231605572481</v>
      </c>
      <c r="Q91">
        <f>IFERROR([1]!s_west_netprofit($A91,2026,$B$1,180)/[1]!S_SHARE_TOTAL($A91,$B$1),"")</f>
        <v>0.77152171515852819</v>
      </c>
      <c r="R91">
        <f>IFERROR([1]!s_west_netprofit($A91,2027,$B$1,180)/[1]!S_SHARE_TOTAL($A91,$B$1),"")</f>
        <v>0.90324129645879503</v>
      </c>
      <c r="S91">
        <f>IFERROR([1]!s_fa_dupont_roe($A91,"2011/12/31")/100,"")</f>
        <v>1.5983000000000001E-2</v>
      </c>
      <c r="T91">
        <f>IFERROR([1]!s_fa_dupont_roe($A91,"2012/12/31")/100,"")</f>
        <v>1.7735000000000001E-2</v>
      </c>
      <c r="U91">
        <f>IFERROR([1]!s_fa_dupont_roe($A91,"2013/12/31")/100,"")</f>
        <v>2.5793E-2</v>
      </c>
      <c r="V91">
        <f>IFERROR([1]!s_fa_dupont_roe($A91,"2014/12/31")/100,"")</f>
        <v>3.0506999999999999E-2</v>
      </c>
      <c r="W91">
        <f>IFERROR([1]!s_fa_dupont_roe($A91,"2015/12/31")/100,"")</f>
        <v>3.3749000000000001E-2</v>
      </c>
      <c r="X91">
        <f>IFERROR([1]!s_fa_dupont_roe($A91,"2016/12/31")/100,"")</f>
        <v>3.8738999999999996E-2</v>
      </c>
      <c r="Y91">
        <f>IFERROR([1]!s_fa_dupont_roe($A91,"2017/12/31")/100,"")</f>
        <v>3.8338999999999998E-2</v>
      </c>
      <c r="Z91">
        <f>IFERROR([1]!s_fa_dupont_roe($A91,"2018/12/31")/100,"")</f>
        <v>7.1814000000000003E-2</v>
      </c>
      <c r="AA91">
        <f>IFERROR([1]!s_fa_dupont_roe($A91,"2019/12/31")/100,"")</f>
        <v>7.8658999999999993E-2</v>
      </c>
      <c r="AB91">
        <f>IFERROR([1]!s_fa_dupont_roe($A91,"2020/12/31")/100,"")</f>
        <v>8.2586999999999994E-2</v>
      </c>
      <c r="AC91">
        <f>IFERROR([1]!s_fa_dupont_roe($A91,"2021/12/31")/100,"")</f>
        <v>9.5492000000000007E-2</v>
      </c>
      <c r="AD91">
        <f>IFERROR([1]!s_fa_dupont_roe($A91,"2022/12/31")/100,"")</f>
        <v>0.110196</v>
      </c>
      <c r="AE91">
        <f>IFERROR([1]!s_fa_dupont_roe($A91,"2023/12/31")/100,"")</f>
        <v>0.12396699999999999</v>
      </c>
      <c r="AF91">
        <f>IFERROR([1]!s_fa_dupont_roe($A91,"2024/12/31")/100,"")</f>
        <v>0.141037</v>
      </c>
      <c r="AG91">
        <f>IFERROR([1]!s_fa_dupont_roe($A91,"2025/12/31")/100,"")</f>
        <v>0.16539999999999999</v>
      </c>
      <c r="AH91">
        <f>IFERROR([1]!s_stm07_is($A91,"W30028333","2025/12/31",1),"")</f>
        <v>911992429.89999998</v>
      </c>
      <c r="AI91">
        <f>IFERROR([1]!s_stm07_bs($A91,"W38058048","2025/12/31",1),"")</f>
        <v>6408929421.5200005</v>
      </c>
      <c r="AJ91">
        <f>IFERROR([1]!s_fa_netdebt($A91,"2025/12/31"),"")</f>
        <v>-4318836395.4799995</v>
      </c>
      <c r="AK91">
        <f>IFERROR([1]!s_val_ev1($A91,"2025/12/31"),"")</f>
        <v>16141432267.41</v>
      </c>
      <c r="AL91">
        <f>IFERROR([1]!s_fa_ebitda($A91,"2025/12/31"),"")</f>
        <v>1053989515.0599999</v>
      </c>
      <c r="AM91">
        <f>IFERROR([1]!s_west_netprofit($A91,2026,$B$1,180)/[1]!s_west_netprofit($A91,2026,$B$1-7,180)-1,"")</f>
        <v>0</v>
      </c>
      <c r="AN91">
        <f>IFERROR([1]!s_west_netprofit($A91,2026,$B$1,180)/[1]!s_west_netprofit($A91,2026,$B$1-30,180)-1,"")</f>
        <v>-1.0143540669856455E-2</v>
      </c>
      <c r="AO91">
        <f>IFERROR([1]!s_est_mediannetprofit($A91,2026,$B$1)/[1]!s_est_mediannetprofit($A91,2026,$B$1-7)-1,"")</f>
        <v>0</v>
      </c>
      <c r="AP91">
        <f>IFERROR([1]!s_est_mediannetprofit($A91,2026,$B$1)/[1]!s_est_mediannetprofit($A91,2026,$B$1-30)-1,"")</f>
        <v>-2.8985507246376274E-3</v>
      </c>
    </row>
    <row r="92" spans="1:42">
      <c r="A92" t="s">
        <v>131</v>
      </c>
      <c r="B92">
        <f>IFERROR([1]!s_stm07_is($A92,"W30028333","2011/12/31",1)/[1]!S_SHARE_TOTAL($A92,$B$1),"")</f>
        <v>4.6482556231307939E-2</v>
      </c>
      <c r="C92">
        <f>IFERROR([1]!s_stm07_is($A92,"W30028333","2012/12/31",1)/[1]!S_SHARE_TOTAL($A92,$B$1),"")</f>
        <v>2.7749459399768979E-2</v>
      </c>
      <c r="D92">
        <f>IFERROR([1]!s_stm07_is($A92,"W30028333","2013/12/31",1)/[1]!S_SHARE_TOTAL($A92,$B$1),"")</f>
        <v>7.2376036540111599E-3</v>
      </c>
      <c r="E92">
        <f>IFERROR([1]!s_stm07_is($A92,"W30028333","2014/12/31",1)/[1]!S_SHARE_TOTAL($A92,$B$1),"")</f>
        <v>5.5976816988176886E-2</v>
      </c>
      <c r="F92">
        <f>IFERROR([1]!s_stm07_is($A92,"W30028333","2015/12/31",1)/[1]!S_SHARE_TOTAL($A92,$B$1),"")</f>
        <v>1.5282810712035603E-2</v>
      </c>
      <c r="G92">
        <f>IFERROR([1]!s_stm07_is($A92,"W30028333","2016/12/31",1)/[1]!S_SHARE_TOTAL($A92,$B$1),"")</f>
        <v>-0.1379605133922184</v>
      </c>
      <c r="H92">
        <f>IFERROR([1]!s_stm07_is($A92,"W30028333","2017/12/31",1)/[1]!S_SHARE_TOTAL($A92,$B$1),"")</f>
        <v>0.19142944735165776</v>
      </c>
      <c r="I92">
        <f>IFERROR([1]!s_stm07_is($A92,"W30028333","2018/12/31",1)/[1]!S_SHARE_TOTAL($A92,$B$1),"")</f>
        <v>0.34992417917103569</v>
      </c>
      <c r="J92">
        <f>IFERROR([1]!s_stm07_is($A92,"W30028333","2019/12/31",1)/[1]!S_SHARE_TOTAL($A92,$B$1),"")</f>
        <v>0.18119666006871724</v>
      </c>
      <c r="K92">
        <f>IFERROR([1]!s_stm07_is($A92,"W30028333","2020/12/31",1)/[1]!S_SHARE_TOTAL($A92,$B$1),"")</f>
        <v>1.8320985256055022E-2</v>
      </c>
      <c r="L92">
        <f>IFERROR([1]!s_stm07_is($A92,"W30028333","2021/12/31",1)/[1]!S_SHARE_TOTAL($A92,$B$1),"")</f>
        <v>1.3321392696767782</v>
      </c>
      <c r="M92">
        <f>IFERROR([1]!s_stm07_is($A92,"W30028333","2022/12/31",1)/[1]!S_SHARE_TOTAL($A92,$B$1),"")</f>
        <v>0.71558929553428563</v>
      </c>
      <c r="N92">
        <f>IFERROR([1]!s_stm07_is($A92,"W30028333","2023/12/31",1)/[1]!S_SHARE_TOTAL($A92,$B$1),"")</f>
        <v>0.37933312242699535</v>
      </c>
      <c r="O92">
        <f>IFERROR([1]!s_stm07_is($A92,"W30028333","2024/12/31",1)/[1]!S_SHARE_TOTAL($A92,$B$1),"")</f>
        <v>0.48729545540933794</v>
      </c>
      <c r="P92">
        <f>IFERROR([1]!s_stm07_is($A92,"W30028333","2025/12/31",1)/[1]!S_SHARE_TOTAL($A92,$B$1),"")</f>
        <v>0.2534872763779481</v>
      </c>
      <c r="Q92">
        <f>IFERROR([1]!s_west_netprofit($A92,2026,$B$1,180)/[1]!S_SHARE_TOTAL($A92,$B$1),"")</f>
        <v>0.52883630136846982</v>
      </c>
      <c r="R92">
        <f>IFERROR([1]!s_west_netprofit($A92,2027,$B$1,180)/[1]!S_SHARE_TOTAL($A92,$B$1),"")</f>
        <v>0.63214643442168794</v>
      </c>
      <c r="S92">
        <f>IFERROR([1]!s_fa_dupont_roe($A92,"2011/12/31")/100,"")</f>
        <v>7.5456999999999996E-2</v>
      </c>
      <c r="T92">
        <f>IFERROR([1]!s_fa_dupont_roe($A92,"2012/12/31")/100,"")</f>
        <v>4.3425999999999999E-2</v>
      </c>
      <c r="U92">
        <f>IFERROR([1]!s_fa_dupont_roe($A92,"2013/12/31")/100,"")</f>
        <v>1.1275E-2</v>
      </c>
      <c r="V92">
        <f>IFERROR([1]!s_fa_dupont_roe($A92,"2014/12/31")/100,"")</f>
        <v>4.9298000000000002E-2</v>
      </c>
      <c r="W92">
        <f>IFERROR([1]!s_fa_dupont_roe($A92,"2015/12/31")/100,"")</f>
        <v>9.384E-3</v>
      </c>
      <c r="X92">
        <f>IFERROR([1]!s_fa_dupont_roe($A92,"2016/12/31")/100,"")</f>
        <v>-7.2301000000000004E-2</v>
      </c>
      <c r="Y92">
        <f>IFERROR([1]!s_fa_dupont_roe($A92,"2017/12/31")/100,"")</f>
        <v>8.4045000000000009E-2</v>
      </c>
      <c r="Z92">
        <f>IFERROR([1]!s_fa_dupont_roe($A92,"2018/12/31")/100,"")</f>
        <v>0.13975799999999999</v>
      </c>
      <c r="AA92">
        <f>IFERROR([1]!s_fa_dupont_roe($A92,"2019/12/31")/100,"")</f>
        <v>6.7318000000000003E-2</v>
      </c>
      <c r="AB92">
        <f>IFERROR([1]!s_fa_dupont_roe($A92,"2020/12/31")/100,"")</f>
        <v>6.6660000000000001E-3</v>
      </c>
      <c r="AC92">
        <f>IFERROR([1]!s_fa_dupont_roe($A92,"2021/12/31")/100,"")</f>
        <v>0.38756699999999999</v>
      </c>
      <c r="AD92">
        <f>IFERROR([1]!s_fa_dupont_roe($A92,"2022/12/31")/100,"")</f>
        <v>0.190974</v>
      </c>
      <c r="AE92">
        <f>IFERROR([1]!s_fa_dupont_roe($A92,"2023/12/31")/100,"")</f>
        <v>0.108387</v>
      </c>
      <c r="AF92">
        <f>IFERROR([1]!s_fa_dupont_roe($A92,"2024/12/31")/100,"")</f>
        <v>0.12945700000000002</v>
      </c>
      <c r="AG92">
        <f>IFERROR([1]!s_fa_dupont_roe($A92,"2025/12/31")/100,"")</f>
        <v>6.9642999999999997E-2</v>
      </c>
      <c r="AH92">
        <f>IFERROR([1]!s_stm07_is($A92,"W30028333","2025/12/31",1),"")</f>
        <v>942169508.89999998</v>
      </c>
      <c r="AI92">
        <f>IFERROR([1]!s_stm07_bs($A92,"W38058048","2025/12/31",1),"")</f>
        <v>16561766912.379999</v>
      </c>
      <c r="AJ92">
        <f>IFERROR([1]!s_fa_netdebt($A92,"2025/12/31"),"")</f>
        <v>10255527196.530001</v>
      </c>
      <c r="AK92">
        <f>IFERROR([1]!s_val_ev1($A92,"2025/12/31"),"")</f>
        <v>39187064765.980003</v>
      </c>
      <c r="AL92">
        <f>IFERROR([1]!s_fa_ebitda($A92,"2025/12/31"),"")</f>
        <v>3800152586.9299998</v>
      </c>
      <c r="AM92">
        <f>IFERROR([1]!s_west_netprofit($A92,2026,$B$1,180)/[1]!s_west_netprofit($A92,2026,$B$1-7,180)-1,"")</f>
        <v>0</v>
      </c>
      <c r="AN92">
        <f>IFERROR([1]!s_west_netprofit($A92,2026,$B$1,180)/[1]!s_west_netprofit($A92,2026,$B$1-30,180)-1,"")</f>
        <v>-3.0641353180693054E-2</v>
      </c>
      <c r="AO92">
        <f>IFERROR([1]!s_est_mediannetprofit($A92,2026,$B$1)/[1]!s_est_mediannetprofit($A92,2026,$B$1-7)-1,"")</f>
        <v>0</v>
      </c>
      <c r="AP92">
        <f>IFERROR([1]!s_est_mediannetprofit($A92,2026,$B$1)/[1]!s_est_mediannetprofit($A92,2026,$B$1-30)-1,"")</f>
        <v>-2.8543307086614123E-2</v>
      </c>
    </row>
    <row r="93" spans="1:42">
      <c r="A93" t="s">
        <v>132</v>
      </c>
      <c r="B93">
        <f>IFERROR([1]!s_stm07_is($A93,"W30028333","2011/12/31",1)/[1]!S_SHARE_TOTAL($A93,$B$1),"")</f>
        <v>0.74546291270663445</v>
      </c>
      <c r="C93">
        <f>IFERROR([1]!s_stm07_is($A93,"W30028333","2012/12/31",1)/[1]!S_SHARE_TOTAL($A93,$B$1),"")</f>
        <v>0.24993641493452554</v>
      </c>
      <c r="D93">
        <f>IFERROR([1]!s_stm07_is($A93,"W30028333","2013/12/31",1)/[1]!S_SHARE_TOTAL($A93,$B$1),"")</f>
        <v>0.41454566678707705</v>
      </c>
      <c r="E93">
        <f>IFERROR([1]!s_stm07_is($A93,"W30028333","2014/12/31",1)/[1]!S_SHARE_TOTAL($A93,$B$1),"")</f>
        <v>0.50962082008848586</v>
      </c>
      <c r="F93">
        <f>IFERROR([1]!s_stm07_is($A93,"W30028333","2015/12/31",1)/[1]!S_SHARE_TOTAL($A93,$B$1),"")</f>
        <v>1.0113771006137888</v>
      </c>
      <c r="G93">
        <f>IFERROR([1]!s_stm07_is($A93,"W30028333","2016/12/31",1)/[1]!S_SHARE_TOTAL($A93,$B$1),"")</f>
        <v>0.65589501598974742</v>
      </c>
      <c r="H93">
        <f>IFERROR([1]!s_stm07_is($A93,"W30028333","2017/12/31",1)/[1]!S_SHARE_TOTAL($A93,$B$1),"")</f>
        <v>0.72692548081336938</v>
      </c>
      <c r="I93">
        <f>IFERROR([1]!s_stm07_is($A93,"W30028333","2018/12/31",1)/[1]!S_SHARE_TOTAL($A93,$B$1),"")</f>
        <v>0.46770368863130946</v>
      </c>
      <c r="J93">
        <f>IFERROR([1]!s_stm07_is($A93,"W30028333","2019/12/31",1)/[1]!S_SHARE_TOTAL($A93,$B$1),"")</f>
        <v>0.71292122035321281</v>
      </c>
      <c r="K93">
        <f>IFERROR([1]!s_stm07_is($A93,"W30028333","2020/12/31",1)/[1]!S_SHARE_TOTAL($A93,$B$1),"")</f>
        <v>0.93666964099207994</v>
      </c>
      <c r="L93">
        <f>IFERROR([1]!s_stm07_is($A93,"W30028333","2021/12/31",1)/[1]!S_SHARE_TOTAL($A93,$B$1),"")</f>
        <v>0.99857835307342702</v>
      </c>
      <c r="M93">
        <f>IFERROR([1]!s_stm07_is($A93,"W30028333","2022/12/31",1)/[1]!S_SHARE_TOTAL($A93,$B$1),"")</f>
        <v>0.73041997710438966</v>
      </c>
      <c r="N93">
        <f>IFERROR([1]!s_stm07_is($A93,"W30028333","2023/12/31",1)/[1]!S_SHARE_TOTAL($A93,$B$1),"")</f>
        <v>0.65903406707739454</v>
      </c>
      <c r="O93">
        <f>IFERROR([1]!s_stm07_is($A93,"W30028333","2024/12/31",1)/[1]!S_SHARE_TOTAL($A93,$B$1),"")</f>
        <v>0.81678477698432417</v>
      </c>
      <c r="P93">
        <f>IFERROR([1]!s_stm07_is($A93,"W30028333","2025/12/31",1)/[1]!S_SHARE_TOTAL($A93,$B$1),"")</f>
        <v>1.2804511633680482</v>
      </c>
      <c r="Q93">
        <f>IFERROR([1]!s_west_netprofit($A93,2026,$B$1,180)/[1]!S_SHARE_TOTAL($A93,$B$1),"")</f>
        <v>1.3762738683617073</v>
      </c>
      <c r="R93">
        <f>IFERROR([1]!s_west_netprofit($A93,2027,$B$1,180)/[1]!S_SHARE_TOTAL($A93,$B$1),"")</f>
        <v>1.480857055883253</v>
      </c>
      <c r="S93">
        <f>IFERROR([1]!s_fa_dupont_roe($A93,"2011/12/31")/100,"")</f>
        <v>0.209593</v>
      </c>
      <c r="T93">
        <f>IFERROR([1]!s_fa_dupont_roe($A93,"2012/12/31")/100,"")</f>
        <v>6.2681000000000001E-2</v>
      </c>
      <c r="U93">
        <f>IFERROR([1]!s_fa_dupont_roe($A93,"2013/12/31")/100,"")</f>
        <v>9.6668000000000004E-2</v>
      </c>
      <c r="V93">
        <f>IFERROR([1]!s_fa_dupont_roe($A93,"2014/12/31")/100,"")</f>
        <v>0.106739</v>
      </c>
      <c r="W93">
        <f>IFERROR([1]!s_fa_dupont_roe($A93,"2015/12/31")/100,"")</f>
        <v>0.16184899999999999</v>
      </c>
      <c r="X93">
        <f>IFERROR([1]!s_fa_dupont_roe($A93,"2016/12/31")/100,"")</f>
        <v>8.6730000000000002E-2</v>
      </c>
      <c r="Y93">
        <f>IFERROR([1]!s_fa_dupont_roe($A93,"2017/12/31")/100,"")</f>
        <v>9.1347999999999999E-2</v>
      </c>
      <c r="Z93">
        <f>IFERROR([1]!s_fa_dupont_roe($A93,"2018/12/31")/100,"")</f>
        <v>5.6475999999999998E-2</v>
      </c>
      <c r="AA93">
        <f>IFERROR([1]!s_fa_dupont_roe($A93,"2019/12/31")/100,"")</f>
        <v>8.2349999999999993E-2</v>
      </c>
      <c r="AB93">
        <f>IFERROR([1]!s_fa_dupont_roe($A93,"2020/12/31")/100,"")</f>
        <v>0.10105800000000001</v>
      </c>
      <c r="AC93">
        <f>IFERROR([1]!s_fa_dupont_roe($A93,"2021/12/31")/100,"")</f>
        <v>0.100327</v>
      </c>
      <c r="AD93">
        <f>IFERROR([1]!s_fa_dupont_roe($A93,"2022/12/31")/100,"")</f>
        <v>6.9580000000000003E-2</v>
      </c>
      <c r="AE93">
        <f>IFERROR([1]!s_fa_dupont_roe($A93,"2023/12/31")/100,"")</f>
        <v>6.0358999999999996E-2</v>
      </c>
      <c r="AF93">
        <f>IFERROR([1]!s_fa_dupont_roe($A93,"2024/12/31")/100,"")</f>
        <v>7.0747000000000004E-2</v>
      </c>
      <c r="AG93">
        <f>IFERROR([1]!s_fa_dupont_roe($A93,"2025/12/31")/100,"")</f>
        <v>0.10383200000000001</v>
      </c>
      <c r="AH93">
        <f>IFERROR([1]!s_stm07_is($A93,"W30028333","2025/12/31",1),"")</f>
        <v>1879358032.9200001</v>
      </c>
      <c r="AI93">
        <f>IFERROR([1]!s_stm07_bs($A93,"W38058048","2025/12/31",1),"")</f>
        <v>19273885469.299999</v>
      </c>
      <c r="AJ93">
        <f>IFERROR([1]!s_fa_netdebt($A93,"2025/12/31"),"")</f>
        <v>9910714238.3799992</v>
      </c>
      <c r="AK93">
        <f>IFERROR([1]!s_val_ev1($A93,"2025/12/31"),"")</f>
        <v>28812285953.02</v>
      </c>
      <c r="AL93">
        <f>IFERROR([1]!s_fa_ebitda($A93,"2025/12/31"),"")</f>
        <v>2833192072.3699999</v>
      </c>
      <c r="AM93">
        <f>IFERROR([1]!s_west_netprofit($A93,2026,$B$1,180)/[1]!s_west_netprofit($A93,2026,$B$1-7,180)-1,"")</f>
        <v>0</v>
      </c>
      <c r="AN93">
        <f>IFERROR([1]!s_west_netprofit($A93,2026,$B$1,180)/[1]!s_west_netprofit($A93,2026,$B$1-30,180)-1,"")</f>
        <v>6.5963060686015762E-2</v>
      </c>
      <c r="AO93">
        <f>IFERROR([1]!s_est_mediannetprofit($A93,2026,$B$1)/[1]!s_est_mediannetprofit($A93,2026,$B$1-7)-1,"")</f>
        <v>0</v>
      </c>
      <c r="AP93">
        <f>IFERROR([1]!s_est_mediannetprofit($A93,2026,$B$1)/[1]!s_est_mediannetprofit($A93,2026,$B$1-30)-1,"")</f>
        <v>6.5963060686015762E-2</v>
      </c>
    </row>
    <row r="94" spans="1:42">
      <c r="A94" t="s">
        <v>133</v>
      </c>
      <c r="B94">
        <f>IFERROR([1]!s_stm07_is($A94,"W30028333","2011/12/31",1)/[1]!S_SHARE_TOTAL($A94,$B$1),"")</f>
        <v>-6.47541181105111E-2</v>
      </c>
      <c r="C94">
        <f>IFERROR([1]!s_stm07_is($A94,"W30028333","2012/12/31",1)/[1]!S_SHARE_TOTAL($A94,$B$1),"")</f>
        <v>6.4344442229464796E-2</v>
      </c>
      <c r="D94">
        <f>IFERROR([1]!s_stm07_is($A94,"W30028333","2013/12/31",1)/[1]!S_SHARE_TOTAL($A94,$B$1),"")</f>
        <v>0.20511302529237166</v>
      </c>
      <c r="E94">
        <f>IFERROR([1]!s_stm07_is($A94,"W30028333","2014/12/31",1)/[1]!S_SHARE_TOTAL($A94,$B$1),"")</f>
        <v>0.45291462553947598</v>
      </c>
      <c r="F94">
        <f>IFERROR([1]!s_stm07_is($A94,"W30028333","2015/12/31",1)/[1]!S_SHARE_TOTAL($A94,$B$1),"")</f>
        <v>1.1237392870473535</v>
      </c>
      <c r="G94">
        <f>IFERROR([1]!s_stm07_is($A94,"W30028333","2016/12/31",1)/[1]!S_SHARE_TOTAL($A94,$B$1),"")</f>
        <v>0.56183193409810606</v>
      </c>
      <c r="H94">
        <f>IFERROR([1]!s_stm07_is($A94,"W30028333","2017/12/31",1)/[1]!S_SHARE_TOTAL($A94,$B$1),"")</f>
        <v>0.28496474110012165</v>
      </c>
      <c r="I94">
        <f>IFERROR([1]!s_stm07_is($A94,"W30028333","2018/12/31",1)/[1]!S_SHARE_TOTAL($A94,$B$1),"")</f>
        <v>0.1287584016233029</v>
      </c>
      <c r="J94">
        <f>IFERROR([1]!s_stm07_is($A94,"W30028333","2019/12/31",1)/[1]!S_SHARE_TOTAL($A94,$B$1),"")</f>
        <v>0.43029288758411105</v>
      </c>
      <c r="K94">
        <f>IFERROR([1]!s_stm07_is($A94,"W30028333","2020/12/31",1)/[1]!S_SHARE_TOTAL($A94,$B$1),"")</f>
        <v>0.56968703565651524</v>
      </c>
      <c r="L94">
        <f>IFERROR([1]!s_stm07_is($A94,"W30028333","2021/12/31",1)/[1]!S_SHARE_TOTAL($A94,$B$1),"")</f>
        <v>0.69388033538799043</v>
      </c>
      <c r="M94">
        <f>IFERROR([1]!s_stm07_is($A94,"W30028333","2022/12/31",1)/[1]!S_SHARE_TOTAL($A94,$B$1),"")</f>
        <v>9.8674533847650597E-2</v>
      </c>
      <c r="N94">
        <f>IFERROR([1]!s_stm07_is($A94,"W30028333","2023/12/31",1)/[1]!S_SHARE_TOTAL($A94,$B$1),"")</f>
        <v>0.28560727127894392</v>
      </c>
      <c r="O94">
        <f>IFERROR([1]!s_stm07_is($A94,"W30028333","2024/12/31",1)/[1]!S_SHARE_TOTAL($A94,$B$1),"")</f>
        <v>0.37328205529825842</v>
      </c>
      <c r="P94">
        <f>IFERROR([1]!s_stm07_is($A94,"W30028333","2025/12/31",1)/[1]!S_SHARE_TOTAL($A94,$B$1),"")</f>
        <v>0.62013501094509305</v>
      </c>
      <c r="Q94">
        <f>IFERROR([1]!s_west_netprofit($A94,2026,$B$1,180)/[1]!S_SHARE_TOTAL($A94,$B$1),"")</f>
        <v>0.69601912927182297</v>
      </c>
      <c r="R94">
        <f>IFERROR([1]!s_west_netprofit($A94,2027,$B$1,180)/[1]!S_SHARE_TOTAL($A94,$B$1),"")</f>
        <v>0.74344584710434136</v>
      </c>
      <c r="S94">
        <f>IFERROR([1]!s_fa_dupont_roe($A94,"2011/12/31")/100,"")</f>
        <v>-4.6268000000000004E-2</v>
      </c>
      <c r="T94">
        <f>IFERROR([1]!s_fa_dupont_roe($A94,"2012/12/31")/100,"")</f>
        <v>2.9264000000000002E-2</v>
      </c>
      <c r="U94">
        <f>IFERROR([1]!s_fa_dupont_roe($A94,"2013/12/31")/100,"")</f>
        <v>6.5581E-2</v>
      </c>
      <c r="V94">
        <f>IFERROR([1]!s_fa_dupont_roe($A94,"2014/12/31")/100,"")</f>
        <v>0.13158500000000001</v>
      </c>
      <c r="W94">
        <f>IFERROR([1]!s_fa_dupont_roe($A94,"2015/12/31")/100,"")</f>
        <v>0.26211000000000001</v>
      </c>
      <c r="X94">
        <f>IFERROR([1]!s_fa_dupont_roe($A94,"2016/12/31")/100,"")</f>
        <v>9.7481000000000012E-2</v>
      </c>
      <c r="Y94">
        <f>IFERROR([1]!s_fa_dupont_roe($A94,"2017/12/31")/100,"")</f>
        <v>4.2674000000000004E-2</v>
      </c>
      <c r="Z94">
        <f>IFERROR([1]!s_fa_dupont_roe($A94,"2018/12/31")/100,"")</f>
        <v>1.9628E-2</v>
      </c>
      <c r="AA94">
        <f>IFERROR([1]!s_fa_dupont_roe($A94,"2019/12/31")/100,"")</f>
        <v>6.5781999999999993E-2</v>
      </c>
      <c r="AB94">
        <f>IFERROR([1]!s_fa_dupont_roe($A94,"2020/12/31")/100,"")</f>
        <v>8.2680000000000003E-2</v>
      </c>
      <c r="AC94">
        <f>IFERROR([1]!s_fa_dupont_roe($A94,"2021/12/31")/100,"")</f>
        <v>9.3562999999999993E-2</v>
      </c>
      <c r="AD94">
        <f>IFERROR([1]!s_fa_dupont_roe($A94,"2022/12/31")/100,"")</f>
        <v>1.2799E-2</v>
      </c>
      <c r="AE94">
        <f>IFERROR([1]!s_fa_dupont_roe($A94,"2023/12/31")/100,"")</f>
        <v>3.6603999999999998E-2</v>
      </c>
      <c r="AF94">
        <f>IFERROR([1]!s_fa_dupont_roe($A94,"2024/12/31")/100,"")</f>
        <v>4.6474000000000001E-2</v>
      </c>
      <c r="AG94">
        <f>IFERROR([1]!s_fa_dupont_roe($A94,"2025/12/31")/100,"")</f>
        <v>7.3968999999999993E-2</v>
      </c>
      <c r="AH94">
        <f>IFERROR([1]!s_stm07_is($A94,"W30028333","2025/12/31",1),"")</f>
        <v>1451396794.0599999</v>
      </c>
      <c r="AI94">
        <f>IFERROR([1]!s_stm07_bs($A94,"W38058048","2025/12/31",1),"")</f>
        <v>20588813622.889999</v>
      </c>
      <c r="AJ94">
        <f>IFERROR([1]!s_fa_netdebt($A94,"2025/12/31"),"")</f>
        <v>0</v>
      </c>
      <c r="AK94">
        <f>IFERROR([1]!s_val_ev1($A94,"2025/12/31"),"")</f>
        <v>46978895841.010002</v>
      </c>
      <c r="AL94">
        <f>IFERROR([1]!s_fa_ebitda($A94,"2025/12/31"),"")</f>
        <v>0</v>
      </c>
      <c r="AM94">
        <f>IFERROR([1]!s_west_netprofit($A94,2026,$B$1,180)/[1]!s_west_netprofit($A94,2026,$B$1-7,180)-1,"")</f>
        <v>0</v>
      </c>
      <c r="AN94">
        <f>IFERROR([1]!s_west_netprofit($A94,2026,$B$1,180)/[1]!s_west_netprofit($A94,2026,$B$1-30,180)-1,"")</f>
        <v>3.0788177339902134E-3</v>
      </c>
      <c r="AO94">
        <f>IFERROR([1]!s_est_mediannetprofit($A94,2026,$B$1)/[1]!s_est_mediannetprofit($A94,2026,$B$1-7)-1,"")</f>
        <v>0</v>
      </c>
      <c r="AP94">
        <f>IFERROR([1]!s_est_mediannetprofit($A94,2026,$B$1)/[1]!s_est_mediannetprofit($A94,2026,$B$1-30)-1,"")</f>
        <v>3.0788177339902134E-3</v>
      </c>
    </row>
    <row r="95" spans="1:42">
      <c r="A95" t="s">
        <v>134</v>
      </c>
      <c r="B95">
        <f>IFERROR([1]!s_stm07_is($A95,"W30028333","2011/12/31",1)/[1]!S_SHARE_TOTAL($A95,$B$1),"")</f>
        <v>1.5911191069111793E-3</v>
      </c>
      <c r="C95">
        <f>IFERROR([1]!s_stm07_is($A95,"W30028333","2012/12/31",1)/[1]!S_SHARE_TOTAL($A95,$B$1),"")</f>
        <v>-1.5940226945986832E-2</v>
      </c>
      <c r="D95">
        <f>IFERROR([1]!s_stm07_is($A95,"W30028333","2013/12/31",1)/[1]!S_SHARE_TOTAL($A95,$B$1),"")</f>
        <v>0.23817288956653082</v>
      </c>
      <c r="E95">
        <f>IFERROR([1]!s_stm07_is($A95,"W30028333","2014/12/31",1)/[1]!S_SHARE_TOTAL($A95,$B$1),"")</f>
        <v>0.27222574522674575</v>
      </c>
      <c r="F95">
        <f>IFERROR([1]!s_stm07_is($A95,"W30028333","2015/12/31",1)/[1]!S_SHARE_TOTAL($A95,$B$1),"")</f>
        <v>0.243354954927782</v>
      </c>
      <c r="G95">
        <f>IFERROR([1]!s_stm07_is($A95,"W30028333","2016/12/31",1)/[1]!S_SHARE_TOTAL($A95,$B$1),"")</f>
        <v>0.19772988998318042</v>
      </c>
      <c r="H95">
        <f>IFERROR([1]!s_stm07_is($A95,"W30028333","2017/12/31",1)/[1]!S_SHARE_TOTAL($A95,$B$1),"")</f>
        <v>0.34799159229641519</v>
      </c>
      <c r="I95">
        <f>IFERROR([1]!s_stm07_is($A95,"W30028333","2018/12/31",1)/[1]!S_SHARE_TOTAL($A95,$B$1),"")</f>
        <v>0.34177898005263846</v>
      </c>
      <c r="J95">
        <f>IFERROR([1]!s_stm07_is($A95,"W30028333","2019/12/31",1)/[1]!S_SHARE_TOTAL($A95,$B$1),"")</f>
        <v>0.14417678507729076</v>
      </c>
      <c r="K95">
        <f>IFERROR([1]!s_stm07_is($A95,"W30028333","2020/12/31",1)/[1]!S_SHARE_TOTAL($A95,$B$1),"")</f>
        <v>0.12417762152738977</v>
      </c>
      <c r="L95">
        <f>IFERROR([1]!s_stm07_is($A95,"W30028333","2021/12/31",1)/[1]!S_SHARE_TOTAL($A95,$B$1),"")</f>
        <v>0.17513066408713698</v>
      </c>
      <c r="M95">
        <f>IFERROR([1]!s_stm07_is($A95,"W30028333","2022/12/31",1)/[1]!S_SHARE_TOTAL($A95,$B$1),"")</f>
        <v>0.15643479129621982</v>
      </c>
      <c r="N95">
        <f>IFERROR([1]!s_stm07_is($A95,"W30028333","2023/12/31",1)/[1]!S_SHARE_TOTAL($A95,$B$1),"")</f>
        <v>5.2920518205396103E-2</v>
      </c>
      <c r="O95">
        <f>IFERROR([1]!s_stm07_is($A95,"W30028333","2024/12/31",1)/[1]!S_SHARE_TOTAL($A95,$B$1),"")</f>
        <v>-9.4998173378627204E-2</v>
      </c>
      <c r="P95">
        <f>IFERROR([1]!s_stm07_is($A95,"W30028333","2025/12/31",1)/[1]!S_SHARE_TOTAL($A95,$B$1),"")</f>
        <v>0.90837175482866461</v>
      </c>
      <c r="Q95">
        <f>IFERROR([1]!s_west_netprofit($A95,2026,$B$1,180)/[1]!S_SHARE_TOTAL($A95,$B$1),"")</f>
        <v>1.5275076612373741</v>
      </c>
      <c r="R95">
        <f>IFERROR([1]!s_west_netprofit($A95,2027,$B$1,180)/[1]!S_SHARE_TOTAL($A95,$B$1),"")</f>
        <v>2.2797009709418239</v>
      </c>
      <c r="S95">
        <f>IFERROR([1]!s_fa_dupont_roe($A95,"2011/12/31")/100,"")</f>
        <v>0</v>
      </c>
      <c r="T95">
        <f>IFERROR([1]!s_fa_dupont_roe($A95,"2012/12/31")/100,"")</f>
        <v>0</v>
      </c>
      <c r="U95">
        <f>IFERROR([1]!s_fa_dupont_roe($A95,"2013/12/31")/100,"")</f>
        <v>0.64113200000000004</v>
      </c>
      <c r="V95">
        <f>IFERROR([1]!s_fa_dupont_roe($A95,"2014/12/31")/100,"")</f>
        <v>0.29633799999999999</v>
      </c>
      <c r="W95">
        <f>IFERROR([1]!s_fa_dupont_roe($A95,"2015/12/31")/100,"")</f>
        <v>0.213951</v>
      </c>
      <c r="X95">
        <f>IFERROR([1]!s_fa_dupont_roe($A95,"2016/12/31")/100,"")</f>
        <v>0.14468200000000001</v>
      </c>
      <c r="Y95">
        <f>IFERROR([1]!s_fa_dupont_roe($A95,"2017/12/31")/100,"")</f>
        <v>0.21037400000000001</v>
      </c>
      <c r="Z95">
        <f>IFERROR([1]!s_fa_dupont_roe($A95,"2018/12/31")/100,"")</f>
        <v>0.17951</v>
      </c>
      <c r="AA95">
        <f>IFERROR([1]!s_fa_dupont_roe($A95,"2019/12/31")/100,"")</f>
        <v>7.6394000000000004E-2</v>
      </c>
      <c r="AB95">
        <f>IFERROR([1]!s_fa_dupont_roe($A95,"2020/12/31")/100,"")</f>
        <v>6.4689999999999998E-2</v>
      </c>
      <c r="AC95">
        <f>IFERROR([1]!s_fa_dupont_roe($A95,"2021/12/31")/100,"")</f>
        <v>8.2766000000000006E-2</v>
      </c>
      <c r="AD95">
        <f>IFERROR([1]!s_fa_dupont_roe($A95,"2022/12/31")/100,"")</f>
        <v>6.8014999999999992E-2</v>
      </c>
      <c r="AE95">
        <f>IFERROR([1]!s_fa_dupont_roe($A95,"2023/12/31")/100,"")</f>
        <v>2.1644E-2</v>
      </c>
      <c r="AF95">
        <f>IFERROR([1]!s_fa_dupont_roe($A95,"2024/12/31")/100,"")</f>
        <v>-3.7960000000000001E-2</v>
      </c>
      <c r="AG95">
        <f>IFERROR([1]!s_fa_dupont_roe($A95,"2025/12/31")/100,"")</f>
        <v>0.38498899999999997</v>
      </c>
      <c r="AH95">
        <f>IFERROR([1]!s_stm07_is($A95,"W30028333","2025/12/31",1),"")</f>
        <v>1076482031.6900001</v>
      </c>
      <c r="AI95">
        <f>IFERROR([1]!s_stm07_bs($A95,"W38058048","2025/12/31",1),"")</f>
        <v>3389921350.0999999</v>
      </c>
      <c r="AJ95">
        <f>IFERROR([1]!s_fa_netdebt($A95,"2025/12/31"),"")</f>
        <v>3029159432.3000002</v>
      </c>
      <c r="AK95">
        <f>IFERROR([1]!s_val_ev1($A95,"2025/12/31"),"")</f>
        <v>36880813048.370003</v>
      </c>
      <c r="AL95">
        <f>IFERROR([1]!s_fa_ebitda($A95,"2025/12/31"),"")</f>
        <v>2537058993.79</v>
      </c>
      <c r="AM95">
        <f>IFERROR([1]!s_west_netprofit($A95,2026,$B$1,180)/[1]!s_west_netprofit($A95,2026,$B$1-7,180)-1,"")</f>
        <v>7.653880463871543E-2</v>
      </c>
      <c r="AN95">
        <f>IFERROR([1]!s_west_netprofit($A95,2026,$B$1,180)/[1]!s_west_netprofit($A95,2026,$B$1-30,180)-1,"")</f>
        <v>7.653880463871543E-2</v>
      </c>
      <c r="AO95">
        <f>IFERROR([1]!s_est_mediannetprofit($A95,2026,$B$1)/[1]!s_est_mediannetprofit($A95,2026,$B$1-7)-1,"")</f>
        <v>0.12861644228014901</v>
      </c>
      <c r="AP95">
        <f>IFERROR([1]!s_est_mediannetprofit($A95,2026,$B$1)/[1]!s_est_mediannetprofit($A95,2026,$B$1-30)-1,"")</f>
        <v>0.12861644228014901</v>
      </c>
    </row>
    <row r="96" spans="1:42">
      <c r="A96" t="s">
        <v>135</v>
      </c>
      <c r="B96">
        <f>IFERROR([1]!s_stm07_is($A96,"W30028333","2011/12/31",1)/[1]!S_SHARE_TOTAL($A96,$B$1),"")</f>
        <v>7.8139379395094938E-2</v>
      </c>
      <c r="C96">
        <f>IFERROR([1]!s_stm07_is($A96,"W30028333","2012/12/31",1)/[1]!S_SHARE_TOTAL($A96,$B$1),"")</f>
        <v>0.20741868358747251</v>
      </c>
      <c r="D96">
        <f>IFERROR([1]!s_stm07_is($A96,"W30028333","2013/12/31",1)/[1]!S_SHARE_TOTAL($A96,$B$1),"")</f>
        <v>0.50891239331707805</v>
      </c>
      <c r="E96">
        <f>IFERROR([1]!s_stm07_is($A96,"W30028333","2014/12/31",1)/[1]!S_SHARE_TOTAL($A96,$B$1),"")</f>
        <v>0.46945167663240545</v>
      </c>
      <c r="F96">
        <f>IFERROR([1]!s_stm07_is($A96,"W30028333","2015/12/31",1)/[1]!S_SHARE_TOTAL($A96,$B$1),"")</f>
        <v>0.29611608732803346</v>
      </c>
      <c r="G96">
        <f>IFERROR([1]!s_stm07_is($A96,"W30028333","2016/12/31",1)/[1]!S_SHARE_TOTAL($A96,$B$1),"")</f>
        <v>0.31001767177926376</v>
      </c>
      <c r="H96">
        <f>IFERROR([1]!s_stm07_is($A96,"W30028333","2017/12/31",1)/[1]!S_SHARE_TOTAL($A96,$B$1),"")</f>
        <v>4.7400262624379672E-2</v>
      </c>
      <c r="I96">
        <f>IFERROR([1]!s_stm07_is($A96,"W30028333","2018/12/31",1)/[1]!S_SHARE_TOTAL($A96,$B$1),"")</f>
        <v>0.21273670314725071</v>
      </c>
      <c r="J96">
        <f>IFERROR([1]!s_stm07_is($A96,"W30028333","2019/12/31",1)/[1]!S_SHARE_TOTAL($A96,$B$1),"")</f>
        <v>0.40589687179844197</v>
      </c>
      <c r="K96">
        <f>IFERROR([1]!s_stm07_is($A96,"W30028333","2020/12/31",1)/[1]!S_SHARE_TOTAL($A96,$B$1),"")</f>
        <v>0.83545762378539334</v>
      </c>
      <c r="L96">
        <f>IFERROR([1]!s_stm07_is($A96,"W30028333","2021/12/31",1)/[1]!S_SHARE_TOTAL($A96,$B$1),"")</f>
        <v>0.37886763291296854</v>
      </c>
      <c r="M96">
        <f>IFERROR([1]!s_stm07_is($A96,"W30028333","2022/12/31",1)/[1]!S_SHARE_TOTAL($A96,$B$1),"")</f>
        <v>8.4181729940639743E-2</v>
      </c>
      <c r="N96">
        <f>IFERROR([1]!s_stm07_is($A96,"W30028333","2023/12/31",1)/[1]!S_SHARE_TOTAL($A96,$B$1),"")</f>
        <v>0.40835698851377661</v>
      </c>
      <c r="O96">
        <f>IFERROR([1]!s_stm07_is($A96,"W30028333","2024/12/31",1)/[1]!S_SHARE_TOTAL($A96,$B$1),"")</f>
        <v>0.32425442913748831</v>
      </c>
      <c r="P96">
        <f>IFERROR([1]!s_stm07_is($A96,"W30028333","2025/12/31",1)/[1]!S_SHARE_TOTAL($A96,$B$1),"")</f>
        <v>0.47084001836763772</v>
      </c>
      <c r="Q96">
        <f>IFERROR([1]!s_west_netprofit($A96,2026,$B$1,180)/[1]!S_SHARE_TOTAL($A96,$B$1),"")</f>
        <v>0.505255817268767</v>
      </c>
      <c r="R96">
        <f>IFERROR([1]!s_west_netprofit($A96,2027,$B$1,180)/[1]!S_SHARE_TOTAL($A96,$B$1),"")</f>
        <v>0.50688503725841361</v>
      </c>
      <c r="S96">
        <f>IFERROR([1]!s_fa_dupont_roe($A96,"2011/12/31")/100,"")</f>
        <v>5.2349E-2</v>
      </c>
      <c r="T96">
        <f>IFERROR([1]!s_fa_dupont_roe($A96,"2012/12/31")/100,"")</f>
        <v>0.126448</v>
      </c>
      <c r="U96">
        <f>IFERROR([1]!s_fa_dupont_roe($A96,"2013/12/31")/100,"")</f>
        <v>0.26311800000000002</v>
      </c>
      <c r="V96">
        <f>IFERROR([1]!s_fa_dupont_roe($A96,"2014/12/31")/100,"")</f>
        <v>0.21282000000000001</v>
      </c>
      <c r="W96">
        <f>IFERROR([1]!s_fa_dupont_roe($A96,"2015/12/31")/100,"")</f>
        <v>0.127941</v>
      </c>
      <c r="X96">
        <f>IFERROR([1]!s_fa_dupont_roe($A96,"2016/12/31")/100,"")</f>
        <v>0.101478</v>
      </c>
      <c r="Y96">
        <f>IFERROR([1]!s_fa_dupont_roe($A96,"2017/12/31")/100,"")</f>
        <v>1.2337000000000001E-2</v>
      </c>
      <c r="Z96">
        <f>IFERROR([1]!s_fa_dupont_roe($A96,"2018/12/31")/100,"")</f>
        <v>5.3383E-2</v>
      </c>
      <c r="AA96">
        <f>IFERROR([1]!s_fa_dupont_roe($A96,"2019/12/31")/100,"")</f>
        <v>9.6214999999999995E-2</v>
      </c>
      <c r="AB96">
        <f>IFERROR([1]!s_fa_dupont_roe($A96,"2020/12/31")/100,"")</f>
        <v>0.178234</v>
      </c>
      <c r="AC96">
        <f>IFERROR([1]!s_fa_dupont_roe($A96,"2021/12/31")/100,"")</f>
        <v>7.4702000000000005E-2</v>
      </c>
      <c r="AD96">
        <f>IFERROR([1]!s_fa_dupont_roe($A96,"2022/12/31")/100,"")</f>
        <v>1.6310000000000002E-2</v>
      </c>
      <c r="AE96">
        <f>IFERROR([1]!s_fa_dupont_roe($A96,"2023/12/31")/100,"")</f>
        <v>7.5892000000000001E-2</v>
      </c>
      <c r="AF96">
        <f>IFERROR([1]!s_fa_dupont_roe($A96,"2024/12/31")/100,"")</f>
        <v>5.7992000000000002E-2</v>
      </c>
      <c r="AG96">
        <f>IFERROR([1]!s_fa_dupont_roe($A96,"2025/12/31")/100,"")</f>
        <v>8.2058000000000006E-2</v>
      </c>
      <c r="AH96">
        <f>IFERROR([1]!s_stm07_is($A96,"W30028333","2025/12/31",1),"")</f>
        <v>1024495080.91</v>
      </c>
      <c r="AI96">
        <f>IFERROR([1]!s_stm07_bs($A96,"W38058048","2025/12/31",1),"")</f>
        <v>12764974087.879999</v>
      </c>
      <c r="AJ96">
        <f>IFERROR([1]!s_fa_netdebt($A96,"2025/12/31"),"")</f>
        <v>3482568083.5</v>
      </c>
      <c r="AK96">
        <f>IFERROR([1]!s_val_ev1($A96,"2025/12/31"),"")</f>
        <v>16616571285.24</v>
      </c>
      <c r="AL96">
        <f>IFERROR([1]!s_fa_ebitda($A96,"2025/12/31"),"")</f>
        <v>1994904650.8699999</v>
      </c>
      <c r="AM96">
        <f>IFERROR([1]!s_west_netprofit($A96,2026,$B$1,180)/[1]!s_west_netprofit($A96,2026,$B$1-7,180)-1,"")</f>
        <v>0</v>
      </c>
      <c r="AN96">
        <f>IFERROR([1]!s_west_netprofit($A96,2026,$B$1,180)/[1]!s_west_netprofit($A96,2026,$B$1-30,180)-1,"")</f>
        <v>0</v>
      </c>
      <c r="AO96">
        <f>IFERROR([1]!s_est_mediannetprofit($A96,2026,$B$1)/[1]!s_est_mediannetprofit($A96,2026,$B$1-7)-1,"")</f>
        <v>0</v>
      </c>
      <c r="AP96">
        <f>IFERROR([1]!s_est_mediannetprofit($A96,2026,$B$1)/[1]!s_est_mediannetprofit($A96,2026,$B$1-30)-1,"")</f>
        <v>0</v>
      </c>
    </row>
    <row r="97" spans="1:42">
      <c r="A97" t="s">
        <v>136</v>
      </c>
      <c r="B97">
        <f>IFERROR([1]!s_stm07_is($A97,"W30028333","2011/12/31",1)/[1]!S_SHARE_TOTAL($A97,$B$1),"")</f>
        <v>0.50235883339189391</v>
      </c>
      <c r="C97">
        <f>IFERROR([1]!s_stm07_is($A97,"W30028333","2012/12/31",1)/[1]!S_SHARE_TOTAL($A97,$B$1),"")</f>
        <v>8.2101152164554728E-2</v>
      </c>
      <c r="D97">
        <f>IFERROR([1]!s_stm07_is($A97,"W30028333","2013/12/31",1)/[1]!S_SHARE_TOTAL($A97,$B$1),"")</f>
        <v>0.11173091849555929</v>
      </c>
      <c r="E97">
        <f>IFERROR([1]!s_stm07_is($A97,"W30028333","2014/12/31",1)/[1]!S_SHARE_TOTAL($A97,$B$1),"")</f>
        <v>-9.2299054142672213E-2</v>
      </c>
      <c r="F97">
        <f>IFERROR([1]!s_stm07_is($A97,"W30028333","2015/12/31",1)/[1]!S_SHARE_TOTAL($A97,$B$1),"")</f>
        <v>4.8312429575101595E-2</v>
      </c>
      <c r="G97">
        <f>IFERROR([1]!s_stm07_is($A97,"W30028333","2016/12/31",1)/[1]!S_SHARE_TOTAL($A97,$B$1),"")</f>
        <v>0.21730416745242651</v>
      </c>
      <c r="H97">
        <f>IFERROR([1]!s_stm07_is($A97,"W30028333","2017/12/31",1)/[1]!S_SHARE_TOTAL($A97,$B$1),"")</f>
        <v>0.42448416921091708</v>
      </c>
      <c r="I97">
        <f>IFERROR([1]!s_stm07_is($A97,"W30028333","2018/12/31",1)/[1]!S_SHARE_TOTAL($A97,$B$1),"")</f>
        <v>0.5134807015290398</v>
      </c>
      <c r="J97">
        <f>IFERROR([1]!s_stm07_is($A97,"W30028333","2019/12/31",1)/[1]!S_SHARE_TOTAL($A97,$B$1),"")</f>
        <v>0.83781162721988744</v>
      </c>
      <c r="K97">
        <f>IFERROR([1]!s_stm07_is($A97,"W30028333","2020/12/31",1)/[1]!S_SHARE_TOTAL($A97,$B$1),"")</f>
        <v>0.80396008331496971</v>
      </c>
      <c r="L97">
        <f>IFERROR([1]!s_stm07_is($A97,"W30028333","2021/12/31",1)/[1]!S_SHARE_TOTAL($A97,$B$1),"")</f>
        <v>0.89190484518155888</v>
      </c>
      <c r="M97">
        <f>IFERROR([1]!s_stm07_is($A97,"W30028333","2022/12/31",1)/[1]!S_SHARE_TOTAL($A97,$B$1),"")</f>
        <v>-0.28252395390878665</v>
      </c>
      <c r="N97">
        <f>IFERROR([1]!s_stm07_is($A97,"W30028333","2023/12/31",1)/[1]!S_SHARE_TOTAL($A97,$B$1),"")</f>
        <v>0.11396199739233825</v>
      </c>
      <c r="O97">
        <f>IFERROR([1]!s_stm07_is($A97,"W30028333","2024/12/31",1)/[1]!S_SHARE_TOTAL($A97,$B$1),"")</f>
        <v>6.1223295766479356E-2</v>
      </c>
      <c r="P97">
        <f>IFERROR([1]!s_stm07_is($A97,"W30028333","2025/12/31",1)/[1]!S_SHARE_TOTAL($A97,$B$1),"")</f>
        <v>6.7606888691865263E-2</v>
      </c>
      <c r="Q97">
        <f>IFERROR([1]!s_west_netprofit($A97,2026,$B$1,180)/[1]!S_SHARE_TOTAL($A97,$B$1),"")</f>
        <v>1.3290594457200267</v>
      </c>
      <c r="R97">
        <f>IFERROR([1]!s_west_netprofit($A97,2027,$B$1,180)/[1]!S_SHARE_TOTAL($A97,$B$1),"")</f>
        <v>1.4226552734840618</v>
      </c>
      <c r="S97">
        <f>IFERROR([1]!s_fa_dupont_roe($A97,"2011/12/31")/100,"")</f>
        <v>0.68246700000000005</v>
      </c>
      <c r="T97">
        <f>IFERROR([1]!s_fa_dupont_roe($A97,"2012/12/31")/100,"")</f>
        <v>5.9200999999999997E-2</v>
      </c>
      <c r="U97">
        <f>IFERROR([1]!s_fa_dupont_roe($A97,"2013/12/31")/100,"")</f>
        <v>8.0252999999999991E-2</v>
      </c>
      <c r="V97">
        <f>IFERROR([1]!s_fa_dupont_roe($A97,"2014/12/31")/100,"")</f>
        <v>-6.7141000000000006E-2</v>
      </c>
      <c r="W97">
        <f>IFERROR([1]!s_fa_dupont_roe($A97,"2015/12/31")/100,"")</f>
        <v>3.2728E-2</v>
      </c>
      <c r="X97">
        <f>IFERROR([1]!s_fa_dupont_roe($A97,"2016/12/31")/100,"")</f>
        <v>9.6683000000000005E-2</v>
      </c>
      <c r="Y97">
        <f>IFERROR([1]!s_fa_dupont_roe($A97,"2017/12/31")/100,"")</f>
        <v>0.14172000000000001</v>
      </c>
      <c r="Z97">
        <f>IFERROR([1]!s_fa_dupont_roe($A97,"2018/12/31")/100,"")</f>
        <v>0.131824</v>
      </c>
      <c r="AA97">
        <f>IFERROR([1]!s_fa_dupont_roe($A97,"2019/12/31")/100,"")</f>
        <v>0.15595499999999998</v>
      </c>
      <c r="AB97">
        <f>IFERROR([1]!s_fa_dupont_roe($A97,"2020/12/31")/100,"")</f>
        <v>0.13000500000000001</v>
      </c>
      <c r="AC97">
        <f>IFERROR([1]!s_fa_dupont_roe($A97,"2021/12/31")/100,"")</f>
        <v>0.13658500000000001</v>
      </c>
      <c r="AD97">
        <f>IFERROR([1]!s_fa_dupont_roe($A97,"2022/12/31")/100,"")</f>
        <v>-4.2051999999999999E-2</v>
      </c>
      <c r="AE97">
        <f>IFERROR([1]!s_fa_dupont_roe($A97,"2023/12/31")/100,"")</f>
        <v>1.7191999999999999E-2</v>
      </c>
      <c r="AF97">
        <f>IFERROR([1]!s_fa_dupont_roe($A97,"2024/12/31")/100,"")</f>
        <v>9.3659999999999993E-3</v>
      </c>
      <c r="AG97">
        <f>IFERROR([1]!s_fa_dupont_roe($A97,"2025/12/31")/100,"")</f>
        <v>1.0516000000000001E-2</v>
      </c>
      <c r="AH97">
        <f>IFERROR([1]!s_stm07_is($A97,"W30028333","2025/12/31",1),"")</f>
        <v>258331586.27000001</v>
      </c>
      <c r="AI97">
        <f>IFERROR([1]!s_stm07_bs($A97,"W38058048","2025/12/31",1),"")</f>
        <v>30389215412.75</v>
      </c>
      <c r="AJ97">
        <f>IFERROR([1]!s_fa_netdebt($A97,"2025/12/31"),"")</f>
        <v>55187790878.519997</v>
      </c>
      <c r="AK97">
        <f>IFERROR([1]!s_val_ev1($A97,"2025/12/31"),"")</f>
        <v>104736410009.88</v>
      </c>
      <c r="AL97">
        <f>IFERROR([1]!s_fa_ebitda($A97,"2025/12/31"),"")</f>
        <v>5925709923.0100002</v>
      </c>
      <c r="AM97">
        <f>IFERROR([1]!s_west_netprofit($A97,2026,$B$1,180)/[1]!s_west_netprofit($A97,2026,$B$1-7,180)-1,"")</f>
        <v>0</v>
      </c>
      <c r="AN97">
        <f>IFERROR([1]!s_west_netprofit($A97,2026,$B$1,180)/[1]!s_west_netprofit($A97,2026,$B$1-30,180)-1,"")</f>
        <v>0</v>
      </c>
      <c r="AO97">
        <f>IFERROR([1]!s_est_mediannetprofit($A97,2026,$B$1)/[1]!s_est_mediannetprofit($A97,2026,$B$1-7)-1,"")</f>
        <v>0</v>
      </c>
      <c r="AP97">
        <f>IFERROR([1]!s_est_mediannetprofit($A97,2026,$B$1)/[1]!s_est_mediannetprofit($A97,2026,$B$1-30)-1,"")</f>
        <v>0</v>
      </c>
    </row>
    <row r="98" spans="1:42">
      <c r="A98" t="s">
        <v>137</v>
      </c>
      <c r="B98">
        <f>IFERROR([1]!s_stm07_is($A98,"W30028333","2011/12/31",1)/[1]!S_SHARE_TOTAL($A98,$B$1),"")</f>
        <v>0.11589322161622835</v>
      </c>
      <c r="C98">
        <f>IFERROR([1]!s_stm07_is($A98,"W30028333","2012/12/31",1)/[1]!S_SHARE_TOTAL($A98,$B$1),"")</f>
        <v>4.3236385618324283E-2</v>
      </c>
      <c r="D98">
        <f>IFERROR([1]!s_stm07_is($A98,"W30028333","2013/12/31",1)/[1]!S_SHARE_TOTAL($A98,$B$1),"")</f>
        <v>3.995545131258104E-2</v>
      </c>
      <c r="E98">
        <f>IFERROR([1]!s_stm07_is($A98,"W30028333","2014/12/31",1)/[1]!S_SHARE_TOTAL($A98,$B$1),"")</f>
        <v>5.3110485086767016E-2</v>
      </c>
      <c r="F98">
        <f>IFERROR([1]!s_stm07_is($A98,"W30028333","2015/12/31",1)/[1]!S_SHARE_TOTAL($A98,$B$1),"")</f>
        <v>5.3573298704802257E-2</v>
      </c>
      <c r="G98">
        <f>IFERROR([1]!s_stm07_is($A98,"W30028333","2016/12/31",1)/[1]!S_SHARE_TOTAL($A98,$B$1),"")</f>
        <v>5.7989196301731973E-2</v>
      </c>
      <c r="H98">
        <f>IFERROR([1]!s_stm07_is($A98,"W30028333","2017/12/31",1)/[1]!S_SHARE_TOTAL($A98,$B$1),"")</f>
        <v>7.8242188153717168E-2</v>
      </c>
      <c r="I98">
        <f>IFERROR([1]!s_stm07_is($A98,"W30028333","2018/12/31",1)/[1]!S_SHARE_TOTAL($A98,$B$1),"")</f>
        <v>0.10108232353209677</v>
      </c>
      <c r="J98">
        <f>IFERROR([1]!s_stm07_is($A98,"W30028333","2019/12/31",1)/[1]!S_SHARE_TOTAL($A98,$B$1),"")</f>
        <v>1.0672286006480063</v>
      </c>
      <c r="K98">
        <f>IFERROR([1]!s_stm07_is($A98,"W30028333","2020/12/31",1)/[1]!S_SHARE_TOTAL($A98,$B$1),"")</f>
        <v>1.1936400661759541</v>
      </c>
      <c r="L98">
        <f>IFERROR([1]!s_stm07_is($A98,"W30028333","2021/12/31",1)/[1]!S_SHARE_TOTAL($A98,$B$1),"")</f>
        <v>1.5756589174521121</v>
      </c>
      <c r="M98">
        <f>IFERROR([1]!s_stm07_is($A98,"W30028333","2022/12/31",1)/[1]!S_SHARE_TOTAL($A98,$B$1),"")</f>
        <v>1.4077985434705866</v>
      </c>
      <c r="N98">
        <f>IFERROR([1]!s_stm07_is($A98,"W30028333","2023/12/31",1)/[1]!S_SHARE_TOTAL($A98,$B$1),"")</f>
        <v>1.1335466571135366</v>
      </c>
      <c r="O98">
        <f>IFERROR([1]!s_stm07_is($A98,"W30028333","2024/12/31",1)/[1]!S_SHARE_TOTAL($A98,$B$1),"")</f>
        <v>1.0155471009783497</v>
      </c>
      <c r="P98">
        <f>IFERROR([1]!s_stm07_is($A98,"W30028333","2025/12/31",1)/[1]!S_SHARE_TOTAL($A98,$B$1),"")</f>
        <v>1.1746546544844225</v>
      </c>
      <c r="Q98">
        <f>IFERROR([1]!s_west_netprofit($A98,2026,$B$1,180)/[1]!S_SHARE_TOTAL($A98,$B$1),"")</f>
        <v>1.2893723966426363</v>
      </c>
      <c r="R98">
        <f>IFERROR([1]!s_west_netprofit($A98,2027,$B$1,180)/[1]!S_SHARE_TOTAL($A98,$B$1),"")</f>
        <v>1.385333985073534</v>
      </c>
      <c r="S98">
        <f>IFERROR([1]!s_fa_dupont_roe($A98,"2011/12/31")/100,"")</f>
        <v>0.21512000000000001</v>
      </c>
      <c r="T98">
        <f>IFERROR([1]!s_fa_dupont_roe($A98,"2012/12/31")/100,"")</f>
        <v>7.4772999999999992E-2</v>
      </c>
      <c r="U98">
        <f>IFERROR([1]!s_fa_dupont_roe($A98,"2013/12/31")/100,"")</f>
        <v>6.6368999999999997E-2</v>
      </c>
      <c r="V98">
        <f>IFERROR([1]!s_fa_dupont_roe($A98,"2014/12/31")/100,"")</f>
        <v>8.3031000000000008E-2</v>
      </c>
      <c r="W98">
        <f>IFERROR([1]!s_fa_dupont_roe($A98,"2015/12/31")/100,"")</f>
        <v>7.9346E-2</v>
      </c>
      <c r="X98">
        <f>IFERROR([1]!s_fa_dupont_roe($A98,"2016/12/31")/100,"")</f>
        <v>8.1059999999999993E-2</v>
      </c>
      <c r="Y98">
        <f>IFERROR([1]!s_fa_dupont_roe($A98,"2017/12/31")/100,"")</f>
        <v>0.10188900000000001</v>
      </c>
      <c r="Z98">
        <f>IFERROR([1]!s_fa_dupont_roe($A98,"2018/12/31")/100,"")</f>
        <v>0.12101100000000001</v>
      </c>
      <c r="AA98">
        <f>IFERROR([1]!s_fa_dupont_roe($A98,"2019/12/31")/100,"")</f>
        <v>0.36335200000000001</v>
      </c>
      <c r="AB98">
        <f>IFERROR([1]!s_fa_dupont_roe($A98,"2020/12/31")/100,"")</f>
        <v>0.22481400000000001</v>
      </c>
      <c r="AC98">
        <f>IFERROR([1]!s_fa_dupont_roe($A98,"2021/12/31")/100,"")</f>
        <v>0.26008300000000001</v>
      </c>
      <c r="AD98">
        <f>IFERROR([1]!s_fa_dupont_roe($A98,"2022/12/31")/100,"")</f>
        <v>0.205711</v>
      </c>
      <c r="AE98">
        <f>IFERROR([1]!s_fa_dupont_roe($A98,"2023/12/31")/100,"")</f>
        <v>0.15279699999999999</v>
      </c>
      <c r="AF98">
        <f>IFERROR([1]!s_fa_dupont_roe($A98,"2024/12/31")/100,"")</f>
        <v>0.128882</v>
      </c>
      <c r="AG98">
        <f>IFERROR([1]!s_fa_dupont_roe($A98,"2025/12/31")/100,"")</f>
        <v>0.140293</v>
      </c>
      <c r="AH98">
        <f>IFERROR([1]!s_stm07_is($A98,"W30028333","2025/12/31",1),"")</f>
        <v>5928668055.9700003</v>
      </c>
      <c r="AI98">
        <f>IFERROR([1]!s_stm07_bs($A98,"W38058048","2025/12/31",1),"")</f>
        <v>45473563115.730003</v>
      </c>
      <c r="AJ98">
        <f>IFERROR([1]!s_fa_netdebt($A98,"2025/12/31"),"")</f>
        <v>21961217530.380001</v>
      </c>
      <c r="AK98">
        <f>IFERROR([1]!s_val_ev1($A98,"2025/12/31"),"")</f>
        <v>115856271348.99001</v>
      </c>
      <c r="AL98">
        <f>IFERROR([1]!s_fa_ebitda($A98,"2025/12/31"),"")</f>
        <v>12814451828.799999</v>
      </c>
      <c r="AM98">
        <f>IFERROR([1]!s_west_netprofit($A98,2026,$B$1,180)/[1]!s_west_netprofit($A98,2026,$B$1-7,180)-1,"")</f>
        <v>0</v>
      </c>
      <c r="AN98">
        <f>IFERROR([1]!s_west_netprofit($A98,2026,$B$1,180)/[1]!s_west_netprofit($A98,2026,$B$1-30,180)-1,"")</f>
        <v>0</v>
      </c>
      <c r="AO98">
        <f>IFERROR([1]!s_est_mediannetprofit($A98,2026,$B$1)/[1]!s_est_mediannetprofit($A98,2026,$B$1-7)-1,"")</f>
        <v>0</v>
      </c>
      <c r="AP98">
        <f>IFERROR([1]!s_est_mediannetprofit($A98,2026,$B$1)/[1]!s_est_mediannetprofit($A98,2026,$B$1-30)-1,"")</f>
        <v>0</v>
      </c>
    </row>
    <row r="99" spans="1:42">
      <c r="A99" t="s">
        <v>138</v>
      </c>
      <c r="B99">
        <f>IFERROR([1]!s_stm07_is($A99,"W30028333","2011/12/31",1)/[1]!S_SHARE_TOTAL($A99,$B$1),"")</f>
        <v>0.13379126751647807</v>
      </c>
      <c r="C99">
        <f>IFERROR([1]!s_stm07_is($A99,"W30028333","2012/12/31",1)/[1]!S_SHARE_TOTAL($A99,$B$1),"")</f>
        <v>1.0585782403641017E-2</v>
      </c>
      <c r="D99">
        <f>IFERROR([1]!s_stm07_is($A99,"W30028333","2013/12/31",1)/[1]!S_SHARE_TOTAL($A99,$B$1),"")</f>
        <v>1.1238713086171517E-2</v>
      </c>
      <c r="E99">
        <f>IFERROR([1]!s_stm07_is($A99,"W30028333","2014/12/31",1)/[1]!S_SHARE_TOTAL($A99,$B$1),"")</f>
        <v>6.7443469362040043E-2</v>
      </c>
      <c r="F99">
        <f>IFERROR([1]!s_stm07_is($A99,"W30028333","2015/12/31",1)/[1]!S_SHARE_TOTAL($A99,$B$1),"")</f>
        <v>5.5475075706891017E-2</v>
      </c>
      <c r="G99">
        <f>IFERROR([1]!s_stm07_is($A99,"W30028333","2016/12/31",1)/[1]!S_SHARE_TOTAL($A99,$B$1),"")</f>
        <v>0.15047508385035757</v>
      </c>
      <c r="H99">
        <f>IFERROR([1]!s_stm07_is($A99,"W30028333","2017/12/31",1)/[1]!S_SHARE_TOTAL($A99,$B$1),"")</f>
        <v>0.17578031182552775</v>
      </c>
      <c r="I99">
        <f>IFERROR([1]!s_stm07_is($A99,"W30028333","2018/12/31",1)/[1]!S_SHARE_TOTAL($A99,$B$1),"")</f>
        <v>0.35080505610275187</v>
      </c>
      <c r="J99">
        <f>IFERROR([1]!s_stm07_is($A99,"W30028333","2019/12/31",1)/[1]!S_SHARE_TOTAL($A99,$B$1),"")</f>
        <v>0.2476004357326145</v>
      </c>
      <c r="K99">
        <f>IFERROR([1]!s_stm07_is($A99,"W30028333","2020/12/31",1)/[1]!S_SHARE_TOTAL($A99,$B$1),"")</f>
        <v>0.16424828483764076</v>
      </c>
      <c r="L99">
        <f>IFERROR([1]!s_stm07_is($A99,"W30028333","2021/12/31",1)/[1]!S_SHARE_TOTAL($A99,$B$1),"")</f>
        <v>0.26004532158381721</v>
      </c>
      <c r="M99">
        <f>IFERROR([1]!s_stm07_is($A99,"W30028333","2022/12/31",1)/[1]!S_SHARE_TOTAL($A99,$B$1),"")</f>
        <v>0.13495540226762393</v>
      </c>
      <c r="N99">
        <f>IFERROR([1]!s_stm07_is($A99,"W30028333","2023/12/31",1)/[1]!S_SHARE_TOTAL($A99,$B$1),"")</f>
        <v>0.10483867510836353</v>
      </c>
      <c r="O99">
        <f>IFERROR([1]!s_stm07_is($A99,"W30028333","2024/12/31",1)/[1]!S_SHARE_TOTAL($A99,$B$1),"")</f>
        <v>6.8436074690804247E-2</v>
      </c>
      <c r="P99">
        <f>IFERROR([1]!s_stm07_is($A99,"W30028333","2025/12/31",1)/[1]!S_SHARE_TOTAL($A99,$B$1),"")</f>
        <v>9.6931396946239826E-2</v>
      </c>
      <c r="Q99">
        <f>IFERROR([1]!s_west_netprofit($A99,2026,$B$1,180)/[1]!S_SHARE_TOTAL($A99,$B$1),"")</f>
        <v>0.15903847748018621</v>
      </c>
      <c r="R99">
        <f>IFERROR([1]!s_west_netprofit($A99,2027,$B$1,180)/[1]!S_SHARE_TOTAL($A99,$B$1),"")</f>
        <v>0.19734701585132597</v>
      </c>
      <c r="S99">
        <f>IFERROR([1]!s_fa_dupont_roe($A99,"2011/12/31")/100,"")</f>
        <v>3.8335000000000001E-2</v>
      </c>
      <c r="T99">
        <f>IFERROR([1]!s_fa_dupont_roe($A99,"2012/12/31")/100,"")</f>
        <v>2.5669999999999998E-3</v>
      </c>
      <c r="U99">
        <f>IFERROR([1]!s_fa_dupont_roe($A99,"2013/12/31")/100,"")</f>
        <v>2.7300000000000002E-3</v>
      </c>
      <c r="V99">
        <f>IFERROR([1]!s_fa_dupont_roe($A99,"2014/12/31")/100,"")</f>
        <v>1.6289999999999999E-2</v>
      </c>
      <c r="W99">
        <f>IFERROR([1]!s_fa_dupont_roe($A99,"2015/12/31")/100,"")</f>
        <v>1.3236000000000001E-2</v>
      </c>
      <c r="X99">
        <f>IFERROR([1]!s_fa_dupont_roe($A99,"2016/12/31")/100,"")</f>
        <v>3.5178000000000001E-2</v>
      </c>
      <c r="Y99">
        <f>IFERROR([1]!s_fa_dupont_roe($A99,"2017/12/31")/100,"")</f>
        <v>4.0091000000000002E-2</v>
      </c>
      <c r="Z99">
        <f>IFERROR([1]!s_fa_dupont_roe($A99,"2018/12/31")/100,"")</f>
        <v>7.0963999999999999E-2</v>
      </c>
      <c r="AA99">
        <f>IFERROR([1]!s_fa_dupont_roe($A99,"2019/12/31")/100,"")</f>
        <v>4.5312999999999999E-2</v>
      </c>
      <c r="AB99">
        <f>IFERROR([1]!s_fa_dupont_roe($A99,"2020/12/31")/100,"")</f>
        <v>2.9668999999999997E-2</v>
      </c>
      <c r="AC99">
        <f>IFERROR([1]!s_fa_dupont_roe($A99,"2021/12/31")/100,"")</f>
        <v>4.9370999999999998E-2</v>
      </c>
      <c r="AD99">
        <f>IFERROR([1]!s_fa_dupont_roe($A99,"2022/12/31")/100,"")</f>
        <v>2.6328000000000001E-2</v>
      </c>
      <c r="AE99">
        <f>IFERROR([1]!s_fa_dupont_roe($A99,"2023/12/31")/100,"")</f>
        <v>1.9206000000000001E-2</v>
      </c>
      <c r="AF99">
        <f>IFERROR([1]!s_fa_dupont_roe($A99,"2024/12/31")/100,"")</f>
        <v>1.2182E-2</v>
      </c>
      <c r="AG99">
        <f>IFERROR([1]!s_fa_dupont_roe($A99,"2025/12/31")/100,"")</f>
        <v>1.7061E-2</v>
      </c>
      <c r="AH99">
        <f>IFERROR([1]!s_stm07_is($A99,"W30028333","2025/12/31",1),"")</f>
        <v>1001991587.85</v>
      </c>
      <c r="AI99">
        <f>IFERROR([1]!s_stm07_bs($A99,"W38058048","2025/12/31",1),"")</f>
        <v>68377400521.809998</v>
      </c>
      <c r="AJ99">
        <f>IFERROR([1]!s_fa_netdebt($A99,"2025/12/31"),"")</f>
        <v>105902983240.55</v>
      </c>
      <c r="AK99">
        <f>IFERROR([1]!s_val_ev1($A99,"2025/12/31"),"")</f>
        <v>161996399245.10001</v>
      </c>
      <c r="AL99">
        <f>IFERROR([1]!s_fa_ebitda($A99,"2025/12/31"),"")</f>
        <v>14159519572.09</v>
      </c>
      <c r="AM99">
        <f>IFERROR([1]!s_west_netprofit($A99,2026,$B$1,180)/[1]!s_west_netprofit($A99,2026,$B$1-7,180)-1,"")</f>
        <v>0</v>
      </c>
      <c r="AN99">
        <f>IFERROR([1]!s_west_netprofit($A99,2026,$B$1,180)/[1]!s_west_netprofit($A99,2026,$B$1-30,180)-1,"")</f>
        <v>0</v>
      </c>
      <c r="AO99">
        <f>IFERROR([1]!s_est_mediannetprofit($A99,2026,$B$1)/[1]!s_est_mediannetprofit($A99,2026,$B$1-7)-1,"")</f>
        <v>0</v>
      </c>
      <c r="AP99">
        <f>IFERROR([1]!s_est_mediannetprofit($A99,2026,$B$1)/[1]!s_est_mediannetprofit($A99,2026,$B$1-30)-1,"")</f>
        <v>0</v>
      </c>
    </row>
    <row r="100" spans="1:42">
      <c r="A100" t="s">
        <v>139</v>
      </c>
      <c r="B100">
        <f>IFERROR([1]!s_stm07_is($A100,"W30028333","2011/12/31",1)/[1]!S_SHARE_TOTAL($A100,$B$1),"")</f>
        <v>2.4366660167410716E-2</v>
      </c>
      <c r="C100">
        <f>IFERROR([1]!s_stm07_is($A100,"W30028333","2012/12/31",1)/[1]!S_SHARE_TOTAL($A100,$B$1),"")</f>
        <v>2.6331886852678572E-2</v>
      </c>
      <c r="D100">
        <f>IFERROR([1]!s_stm07_is($A100,"W30028333","2013/12/31",1)/[1]!S_SHARE_TOTAL($A100,$B$1),"")</f>
        <v>5.9013884877232144E-2</v>
      </c>
      <c r="E100">
        <f>IFERROR([1]!s_stm07_is($A100,"W30028333","2014/12/31",1)/[1]!S_SHARE_TOTAL($A100,$B$1),"")</f>
        <v>0.43164653650669643</v>
      </c>
      <c r="F100">
        <f>IFERROR([1]!s_stm07_is($A100,"W30028333","2015/12/31",1)/[1]!S_SHARE_TOTAL($A100,$B$1),"")</f>
        <v>1.0192194201897322</v>
      </c>
      <c r="G100">
        <f>IFERROR([1]!s_stm07_is($A100,"W30028333","2016/12/31",1)/[1]!S_SHARE_TOTAL($A100,$B$1),"")</f>
        <v>0.40799562649553567</v>
      </c>
      <c r="H100">
        <f>IFERROR([1]!s_stm07_is($A100,"W30028333","2017/12/31",1)/[1]!S_SHARE_TOTAL($A100,$B$1),"")</f>
        <v>0.21683389197544645</v>
      </c>
      <c r="I100">
        <f>IFERROR([1]!s_stm07_is($A100,"W30028333","2018/12/31",1)/[1]!S_SHARE_TOTAL($A100,$B$1),"")</f>
        <v>-0.20219747014508929</v>
      </c>
      <c r="J100">
        <f>IFERROR([1]!s_stm07_is($A100,"W30028333","2019/12/31",1)/[1]!S_SHARE_TOTAL($A100,$B$1),"")</f>
        <v>7.8769484252232139E-2</v>
      </c>
      <c r="K100">
        <f>IFERROR([1]!s_stm07_is($A100,"W30028333","2020/12/31",1)/[1]!S_SHARE_TOTAL($A100,$B$1),"")</f>
        <v>7.3744831261160715E-2</v>
      </c>
      <c r="L100">
        <f>IFERROR([1]!s_stm07_is($A100,"W30028333","2021/12/31",1)/[1]!S_SHARE_TOTAL($A100,$B$1),"")</f>
        <v>-0.1466985921875</v>
      </c>
      <c r="M100">
        <f>IFERROR([1]!s_stm07_is($A100,"W30028333","2022/12/31",1)/[1]!S_SHARE_TOTAL($A100,$B$1),"")</f>
        <v>-0.43760943736607144</v>
      </c>
      <c r="N100">
        <f>IFERROR([1]!s_stm07_is($A100,"W30028333","2023/12/31",1)/[1]!S_SHARE_TOTAL($A100,$B$1),"")</f>
        <v>-0.42866810810267858</v>
      </c>
      <c r="O100">
        <f>IFERROR([1]!s_stm07_is($A100,"W30028333","2024/12/31",1)/[1]!S_SHARE_TOTAL($A100,$B$1),"")</f>
        <v>-9.9587190792410712E-2</v>
      </c>
      <c r="P100">
        <f>IFERROR([1]!s_stm07_is($A100,"W30028333","2025/12/31",1)/[1]!S_SHARE_TOTAL($A100,$B$1),"")</f>
        <v>0.31639290331473213</v>
      </c>
      <c r="Q100">
        <f>IFERROR([1]!s_west_netprofit($A100,2026,$B$1,180)/[1]!S_SHARE_TOTAL($A100,$B$1),"")</f>
        <v>0</v>
      </c>
      <c r="R100">
        <f>IFERROR([1]!s_west_netprofit($A100,2027,$B$1,180)/[1]!S_SHARE_TOTAL($A100,$B$1),"")</f>
        <v>0</v>
      </c>
      <c r="S100">
        <f>IFERROR([1]!s_fa_dupont_roe($A100,"2011/12/31")/100,"")</f>
        <v>2.5331000000000003E-2</v>
      </c>
      <c r="T100">
        <f>IFERROR([1]!s_fa_dupont_roe($A100,"2012/12/31")/100,"")</f>
        <v>1.5277000000000001E-2</v>
      </c>
      <c r="U100">
        <f>IFERROR([1]!s_fa_dupont_roe($A100,"2013/12/31")/100,"")</f>
        <v>2.3831999999999999E-2</v>
      </c>
      <c r="V100">
        <f>IFERROR([1]!s_fa_dupont_roe($A100,"2014/12/31")/100,"")</f>
        <v>0.16198000000000001</v>
      </c>
      <c r="W100">
        <f>IFERROR([1]!s_fa_dupont_roe($A100,"2015/12/31")/100,"")</f>
        <v>0.307475</v>
      </c>
      <c r="X100">
        <f>IFERROR([1]!s_fa_dupont_roe($A100,"2016/12/31")/100,"")</f>
        <v>0.10385799999999999</v>
      </c>
      <c r="Y100">
        <f>IFERROR([1]!s_fa_dupont_roe($A100,"2017/12/31")/100,"")</f>
        <v>5.2691999999999996E-2</v>
      </c>
      <c r="Z100">
        <f>IFERROR([1]!s_fa_dupont_roe($A100,"2018/12/31")/100,"")</f>
        <v>-5.058E-2</v>
      </c>
      <c r="AA100">
        <f>IFERROR([1]!s_fa_dupont_roe($A100,"2019/12/31")/100,"")</f>
        <v>2.0788999999999998E-2</v>
      </c>
      <c r="AB100">
        <f>IFERROR([1]!s_fa_dupont_roe($A100,"2020/12/31")/100,"")</f>
        <v>1.9602999999999999E-2</v>
      </c>
      <c r="AC100">
        <f>IFERROR([1]!s_fa_dupont_roe($A100,"2021/12/31")/100,"")</f>
        <v>-3.9296000000000005E-2</v>
      </c>
      <c r="AD100">
        <f>IFERROR([1]!s_fa_dupont_roe($A100,"2022/12/31")/100,"")</f>
        <v>-0.12771199999999999</v>
      </c>
      <c r="AE100">
        <f>IFERROR([1]!s_fa_dupont_roe($A100,"2023/12/31")/100,"")</f>
        <v>-0.14441499999999999</v>
      </c>
      <c r="AF100">
        <f>IFERROR([1]!s_fa_dupont_roe($A100,"2024/12/31")/100,"")</f>
        <v>-3.6646999999999999E-2</v>
      </c>
      <c r="AG100">
        <f>IFERROR([1]!s_fa_dupont_roe($A100,"2025/12/31")/100,"")</f>
        <v>0.11155200000000001</v>
      </c>
      <c r="AH100">
        <f>IFERROR([1]!s_stm07_is($A100,"W30028333","2025/12/31",1),"")</f>
        <v>283488041.37</v>
      </c>
      <c r="AI100">
        <f>IFERROR([1]!s_stm07_bs($A100,"W38058048","2025/12/31",1),"")</f>
        <v>4713785042.2299995</v>
      </c>
      <c r="AJ100">
        <f>IFERROR([1]!s_fa_netdebt($A100,"2025/12/31"),"")</f>
        <v>0</v>
      </c>
      <c r="AK100">
        <f>IFERROR([1]!s_val_ev1($A100,"2025/12/31"),"")</f>
        <v>16397534787.32</v>
      </c>
      <c r="AL100">
        <f>IFERROR([1]!s_fa_ebitda($A100,"2025/12/31"),"")</f>
        <v>0</v>
      </c>
      <c r="AM100" t="str">
        <f>IFERROR([1]!s_west_netprofit($A100,2026,$B$1,180)/[1]!s_west_netprofit($A100,2026,$B$1-7,180)-1,"")</f>
        <v/>
      </c>
      <c r="AN100" t="str">
        <f>IFERROR([1]!s_west_netprofit($A100,2026,$B$1,180)/[1]!s_west_netprofit($A100,2026,$B$1-30,180)-1,"")</f>
        <v/>
      </c>
      <c r="AO100" t="str">
        <f>IFERROR([1]!s_est_mediannetprofit($A100,2026,$B$1)/[1]!s_est_mediannetprofit($A100,2026,$B$1-7)-1,"")</f>
        <v/>
      </c>
      <c r="AP100" t="str">
        <f>IFERROR([1]!s_est_mediannetprofit($A100,2026,$B$1)/[1]!s_est_mediannetprofit($A100,2026,$B$1-30)-1,"")</f>
        <v/>
      </c>
    </row>
    <row r="101" spans="1:42">
      <c r="A101" t="s">
        <v>140</v>
      </c>
      <c r="B101">
        <f>IFERROR([1]!s_stm07_is($A101,"W30028333","2011/12/31",1)/[1]!S_SHARE_TOTAL($A101,$B$1),"")</f>
        <v>0.14034768724249466</v>
      </c>
      <c r="C101">
        <f>IFERROR([1]!s_stm07_is($A101,"W30028333","2012/12/31",1)/[1]!S_SHARE_TOTAL($A101,$B$1),"")</f>
        <v>0.19271139533324755</v>
      </c>
      <c r="D101">
        <f>IFERROR([1]!s_stm07_is($A101,"W30028333","2013/12/31",1)/[1]!S_SHARE_TOTAL($A101,$B$1),"")</f>
        <v>0.27893817370092533</v>
      </c>
      <c r="E101">
        <f>IFERROR([1]!s_stm07_is($A101,"W30028333","2014/12/31",1)/[1]!S_SHARE_TOTAL($A101,$B$1),"")</f>
        <v>0.62717028970737287</v>
      </c>
      <c r="F101">
        <f>IFERROR([1]!s_stm07_is($A101,"W30028333","2015/12/31",1)/[1]!S_SHARE_TOTAL($A101,$B$1),"")</f>
        <v>0.68722361037791702</v>
      </c>
      <c r="G101">
        <f>IFERROR([1]!s_stm07_is($A101,"W30028333","2016/12/31",1)/[1]!S_SHARE_TOTAL($A101,$B$1),"")</f>
        <v>0.65780964098089911</v>
      </c>
      <c r="H101">
        <f>IFERROR([1]!s_stm07_is($A101,"W30028333","2017/12/31",1)/[1]!S_SHARE_TOTAL($A101,$B$1),"")</f>
        <v>0.67750151318102725</v>
      </c>
      <c r="I101">
        <f>IFERROR([1]!s_stm07_is($A101,"W30028333","2018/12/31",1)/[1]!S_SHARE_TOTAL($A101,$B$1),"")</f>
        <v>0.71757830329255368</v>
      </c>
      <c r="J101">
        <f>IFERROR([1]!s_stm07_is($A101,"W30028333","2019/12/31",1)/[1]!S_SHARE_TOTAL($A101,$B$1),"")</f>
        <v>0.80976444313243034</v>
      </c>
      <c r="K101">
        <f>IFERROR([1]!s_stm07_is($A101,"W30028333","2020/12/31",1)/[1]!S_SHARE_TOTAL($A101,$B$1),"")</f>
        <v>0.90669034627432743</v>
      </c>
      <c r="L101">
        <f>IFERROR([1]!s_stm07_is($A101,"W30028333","2021/12/31",1)/[1]!S_SHARE_TOTAL($A101,$B$1),"")</f>
        <v>0.95298102054745315</v>
      </c>
      <c r="M101">
        <f>IFERROR([1]!s_stm07_is($A101,"W30028333","2022/12/31",1)/[1]!S_SHARE_TOTAL($A101,$B$1),"")</f>
        <v>1.0087772521541063</v>
      </c>
      <c r="N101">
        <f>IFERROR([1]!s_stm07_is($A101,"W30028333","2023/12/31",1)/[1]!S_SHARE_TOTAL($A101,$B$1),"")</f>
        <v>1.3573396691102233</v>
      </c>
      <c r="O101">
        <f>IFERROR([1]!s_stm07_is($A101,"W30028333","2024/12/31",1)/[1]!S_SHARE_TOTAL($A101,$B$1),"")</f>
        <v>1.0065525238610127</v>
      </c>
      <c r="P101">
        <f>IFERROR([1]!s_stm07_is($A101,"W30028333","2025/12/31",1)/[1]!S_SHARE_TOTAL($A101,$B$1),"")</f>
        <v>1.3444517398362268</v>
      </c>
      <c r="Q101">
        <f>IFERROR([1]!s_west_netprofit($A101,2026,$B$1,180)/[1]!S_SHARE_TOTAL($A101,$B$1),"")</f>
        <v>1.4205381884307384</v>
      </c>
      <c r="R101">
        <f>IFERROR([1]!s_west_netprofit($A101,2027,$B$1,180)/[1]!S_SHARE_TOTAL($A101,$B$1),"")</f>
        <v>1.5049136933918721</v>
      </c>
      <c r="S101">
        <f>IFERROR([1]!s_fa_dupont_roe($A101,"2011/12/31")/100,"")</f>
        <v>0.18788799999999997</v>
      </c>
      <c r="T101">
        <f>IFERROR([1]!s_fa_dupont_roe($A101,"2012/12/31")/100,"")</f>
        <v>0.121207</v>
      </c>
      <c r="U101">
        <f>IFERROR([1]!s_fa_dupont_roe($A101,"2013/12/31")/100,"")</f>
        <v>0.15259</v>
      </c>
      <c r="V101">
        <f>IFERROR([1]!s_fa_dupont_roe($A101,"2014/12/31")/100,"")</f>
        <v>0.16922999999999999</v>
      </c>
      <c r="W101">
        <f>IFERROR([1]!s_fa_dupont_roe($A101,"2015/12/31")/100,"")</f>
        <v>0.12051199999999999</v>
      </c>
      <c r="X101">
        <f>IFERROR([1]!s_fa_dupont_roe($A101,"2016/12/31")/100,"")</f>
        <v>0.105502</v>
      </c>
      <c r="Y101">
        <f>IFERROR([1]!s_fa_dupont_roe($A101,"2017/12/31")/100,"")</f>
        <v>0.100156</v>
      </c>
      <c r="Z101">
        <f>IFERROR([1]!s_fa_dupont_roe($A101,"2018/12/31")/100,"")</f>
        <v>9.8623999999999989E-2</v>
      </c>
      <c r="AA101">
        <f>IFERROR([1]!s_fa_dupont_roe($A101,"2019/12/31")/100,"")</f>
        <v>0.10369400000000001</v>
      </c>
      <c r="AB101">
        <f>IFERROR([1]!s_fa_dupont_roe($A101,"2020/12/31")/100,"")</f>
        <v>0.107825</v>
      </c>
      <c r="AC101">
        <f>IFERROR([1]!s_fa_dupont_roe($A101,"2021/12/31")/100,"")</f>
        <v>0.10589900000000001</v>
      </c>
      <c r="AD101">
        <f>IFERROR([1]!s_fa_dupont_roe($A101,"2022/12/31")/100,"")</f>
        <v>0.106794</v>
      </c>
      <c r="AE101">
        <f>IFERROR([1]!s_fa_dupont_roe($A101,"2023/12/31")/100,"")</f>
        <v>0.13372400000000001</v>
      </c>
      <c r="AF101">
        <f>IFERROR([1]!s_fa_dupont_roe($A101,"2024/12/31")/100,"")</f>
        <v>9.1891E-2</v>
      </c>
      <c r="AG101">
        <f>IFERROR([1]!s_fa_dupont_roe($A101,"2025/12/31")/100,"")</f>
        <v>0.115811</v>
      </c>
      <c r="AH101">
        <f>IFERROR([1]!s_stm07_is($A101,"W30028333","2025/12/31",1),"")</f>
        <v>1375648060.55</v>
      </c>
      <c r="AI101">
        <f>IFERROR([1]!s_stm07_bs($A101,"W38058048","2025/12/31",1),"")</f>
        <v>12350465731.93</v>
      </c>
      <c r="AJ101">
        <f>IFERROR([1]!s_fa_netdebt($A101,"2025/12/31"),"")</f>
        <v>-6452068138.8400002</v>
      </c>
      <c r="AK101">
        <f>IFERROR([1]!s_val_ev1($A101,"2025/12/31"),"")</f>
        <v>12075263540.049999</v>
      </c>
      <c r="AL101">
        <f>IFERROR([1]!s_fa_ebitda($A101,"2025/12/31"),"")</f>
        <v>1566268117.73</v>
      </c>
      <c r="AM101">
        <f>IFERROR([1]!s_west_netprofit($A101,2026,$B$1,180)/[1]!s_west_netprofit($A101,2026,$B$1-7,180)-1,"")</f>
        <v>0</v>
      </c>
      <c r="AN101">
        <f>IFERROR([1]!s_west_netprofit($A101,2026,$B$1,180)/[1]!s_west_netprofit($A101,2026,$B$1-30,180)-1,"")</f>
        <v>8.9519349951805438E-4</v>
      </c>
      <c r="AO101">
        <f>IFERROR([1]!s_est_mediannetprofit($A101,2026,$B$1)/[1]!s_est_mediannetprofit($A101,2026,$B$1-7)-1,"")</f>
        <v>0</v>
      </c>
      <c r="AP101">
        <f>IFERROR([1]!s_est_mediannetprofit($A101,2026,$B$1)/[1]!s_est_mediannetprofit($A101,2026,$B$1-30)-1,"")</f>
        <v>3.4364261168384758E-4</v>
      </c>
    </row>
    <row r="102" spans="1:42">
      <c r="A102" t="s">
        <v>141</v>
      </c>
      <c r="B102">
        <f>IFERROR([1]!s_stm07_is($A102,"W30028333","2011/12/31",1)/[1]!S_SHARE_TOTAL($A102,$B$1),"")</f>
        <v>4.3084642142286822E-3</v>
      </c>
      <c r="C102">
        <f>IFERROR([1]!s_stm07_is($A102,"W30028333","2012/12/31",1)/[1]!S_SHARE_TOTAL($A102,$B$1),"")</f>
        <v>-6.863999417732E-3</v>
      </c>
      <c r="D102">
        <f>IFERROR([1]!s_stm07_is($A102,"W30028333","2013/12/31",1)/[1]!S_SHARE_TOTAL($A102,$B$1),"")</f>
        <v>8.3723444002056641E-3</v>
      </c>
      <c r="E102">
        <f>IFERROR([1]!s_stm07_is($A102,"W30028333","2014/12/31",1)/[1]!S_SHARE_TOTAL($A102,$B$1),"")</f>
        <v>2.1541109375362768E-3</v>
      </c>
      <c r="F102">
        <f>IFERROR([1]!s_stm07_is($A102,"W30028333","2015/12/31",1)/[1]!S_SHARE_TOTAL($A102,$B$1),"")</f>
        <v>-8.2723827073420172E-2</v>
      </c>
      <c r="G102">
        <f>IFERROR([1]!s_stm07_is($A102,"W30028333","2016/12/31",1)/[1]!S_SHARE_TOTAL($A102,$B$1),"")</f>
        <v>0.15434527019855762</v>
      </c>
      <c r="H102">
        <f>IFERROR([1]!s_stm07_is($A102,"W30028333","2017/12/31",1)/[1]!S_SHARE_TOTAL($A102,$B$1),"")</f>
        <v>0.24183738055045223</v>
      </c>
      <c r="I102">
        <f>IFERROR([1]!s_stm07_is($A102,"W30028333","2018/12/31",1)/[1]!S_SHARE_TOTAL($A102,$B$1),"")</f>
        <v>0.4081305155974313</v>
      </c>
      <c r="J102">
        <f>IFERROR([1]!s_stm07_is($A102,"W30028333","2019/12/31",1)/[1]!S_SHARE_TOTAL($A102,$B$1),"")</f>
        <v>0.21703588082484002</v>
      </c>
      <c r="K102">
        <f>IFERROR([1]!s_stm07_is($A102,"W30028333","2020/12/31",1)/[1]!S_SHARE_TOTAL($A102,$B$1),"")</f>
        <v>0.15999099970532427</v>
      </c>
      <c r="L102">
        <f>IFERROR([1]!s_stm07_is($A102,"W30028333","2021/12/31",1)/[1]!S_SHARE_TOTAL($A102,$B$1),"")</f>
        <v>0.58293353853707308</v>
      </c>
      <c r="M102">
        <f>IFERROR([1]!s_stm07_is($A102,"W30028333","2022/12/31",1)/[1]!S_SHARE_TOTAL($A102,$B$1),"")</f>
        <v>0.50170324114262288</v>
      </c>
      <c r="N102">
        <f>IFERROR([1]!s_stm07_is($A102,"W30028333","2023/12/31",1)/[1]!S_SHARE_TOTAL($A102,$B$1),"")</f>
        <v>6.5634818344885812E-2</v>
      </c>
      <c r="O102">
        <f>IFERROR([1]!s_stm07_is($A102,"W30028333","2024/12/31",1)/[1]!S_SHARE_TOTAL($A102,$B$1),"")</f>
        <v>-0.25946093068822085</v>
      </c>
      <c r="P102">
        <f>IFERROR([1]!s_stm07_is($A102,"W30028333","2025/12/31",1)/[1]!S_SHARE_TOTAL($A102,$B$1),"")</f>
        <v>-0.25505635108214436</v>
      </c>
      <c r="Q102">
        <f>IFERROR([1]!s_west_netprofit($A102,2026,$B$1,180)/[1]!S_SHARE_TOTAL($A102,$B$1),"")</f>
        <v>0</v>
      </c>
      <c r="R102">
        <f>IFERROR([1]!s_west_netprofit($A102,2027,$B$1,180)/[1]!S_SHARE_TOTAL($A102,$B$1),"")</f>
        <v>0</v>
      </c>
      <c r="S102">
        <f>IFERROR([1]!s_fa_dupont_roe($A102,"2011/12/31")/100,"")</f>
        <v>4.1215000000000002E-2</v>
      </c>
      <c r="T102">
        <f>IFERROR([1]!s_fa_dupont_roe($A102,"2012/12/31")/100,"")</f>
        <v>-6.6147999999999998E-2</v>
      </c>
      <c r="U102">
        <f>IFERROR([1]!s_fa_dupont_roe($A102,"2013/12/31")/100,"")</f>
        <v>8.2321000000000005E-2</v>
      </c>
      <c r="V102">
        <f>IFERROR([1]!s_fa_dupont_roe($A102,"2014/12/31")/100,"")</f>
        <v>2.0761999999999999E-2</v>
      </c>
      <c r="W102">
        <f>IFERROR([1]!s_fa_dupont_roe($A102,"2015/12/31")/100,"")</f>
        <v>-0.108518</v>
      </c>
      <c r="X102">
        <f>IFERROR([1]!s_fa_dupont_roe($A102,"2016/12/31")/100,"")</f>
        <v>0.103246</v>
      </c>
      <c r="Y102">
        <f>IFERROR([1]!s_fa_dupont_roe($A102,"2017/12/31")/100,"")</f>
        <v>0.145507</v>
      </c>
      <c r="Z102">
        <f>IFERROR([1]!s_fa_dupont_roe($A102,"2018/12/31")/100,"")</f>
        <v>0.24223199999999998</v>
      </c>
      <c r="AA102">
        <f>IFERROR([1]!s_fa_dupont_roe($A102,"2019/12/31")/100,"")</f>
        <v>0.12507699999999999</v>
      </c>
      <c r="AB102">
        <f>IFERROR([1]!s_fa_dupont_roe($A102,"2020/12/31")/100,"")</f>
        <v>7.7519999999999992E-2</v>
      </c>
      <c r="AC102">
        <f>IFERROR([1]!s_fa_dupont_roe($A102,"2021/12/31")/100,"")</f>
        <v>0.22886700000000001</v>
      </c>
      <c r="AD102">
        <f>IFERROR([1]!s_fa_dupont_roe($A102,"2022/12/31")/100,"")</f>
        <v>0.16433700000000001</v>
      </c>
      <c r="AE102">
        <f>IFERROR([1]!s_fa_dupont_roe($A102,"2023/12/31")/100,"")</f>
        <v>1.9632E-2</v>
      </c>
      <c r="AF102">
        <f>IFERROR([1]!s_fa_dupont_roe($A102,"2024/12/31")/100,"")</f>
        <v>-7.7642000000000003E-2</v>
      </c>
      <c r="AG102">
        <f>IFERROR([1]!s_fa_dupont_roe($A102,"2025/12/31")/100,"")</f>
        <v>-8.1561000000000008E-2</v>
      </c>
      <c r="AH102">
        <f>IFERROR([1]!s_stm07_is($A102,"W30028333","2025/12/31",1),"")</f>
        <v>-1123140143.0999999</v>
      </c>
      <c r="AI102">
        <f>IFERROR([1]!s_stm07_bs($A102,"W38058048","2025/12/31",1),"")</f>
        <v>14700509123.74</v>
      </c>
      <c r="AJ102">
        <f>IFERROR([1]!s_fa_netdebt($A102,"2025/12/31"),"")</f>
        <v>6171715199.1300001</v>
      </c>
      <c r="AK102">
        <f>IFERROR([1]!s_val_ev1($A102,"2025/12/31"),"")</f>
        <v>30398944057.779999</v>
      </c>
      <c r="AL102">
        <f>IFERROR([1]!s_fa_ebitda($A102,"2025/12/31"),"")</f>
        <v>1306258631.6900001</v>
      </c>
      <c r="AM102" t="str">
        <f>IFERROR([1]!s_west_netprofit($A102,2026,$B$1,180)/[1]!s_west_netprofit($A102,2026,$B$1-7,180)-1,"")</f>
        <v/>
      </c>
      <c r="AN102" t="str">
        <f>IFERROR([1]!s_west_netprofit($A102,2026,$B$1,180)/[1]!s_west_netprofit($A102,2026,$B$1-30,180)-1,"")</f>
        <v/>
      </c>
      <c r="AO102" t="str">
        <f>IFERROR([1]!s_est_mediannetprofit($A102,2026,$B$1)/[1]!s_est_mediannetprofit($A102,2026,$B$1-7)-1,"")</f>
        <v/>
      </c>
      <c r="AP102" t="str">
        <f>IFERROR([1]!s_est_mediannetprofit($A102,2026,$B$1)/[1]!s_est_mediannetprofit($A102,2026,$B$1-30)-1,"")</f>
        <v/>
      </c>
    </row>
    <row r="103" spans="1:42">
      <c r="A103" t="s">
        <v>142</v>
      </c>
      <c r="B103">
        <f>IFERROR([1]!s_stm07_is($A103,"W30028333","2011/12/31",1)/[1]!S_SHARE_TOTAL($A103,$B$1),"")</f>
        <v>1.5140414371425862E-2</v>
      </c>
      <c r="C103">
        <f>IFERROR([1]!s_stm07_is($A103,"W30028333","2012/12/31",1)/[1]!S_SHARE_TOTAL($A103,$B$1),"")</f>
        <v>6.9682298071119904E-3</v>
      </c>
      <c r="D103">
        <f>IFERROR([1]!s_stm07_is($A103,"W30028333","2013/12/31",1)/[1]!S_SHARE_TOTAL($A103,$B$1),"")</f>
        <v>6.3528367687873413E-2</v>
      </c>
      <c r="E103">
        <f>IFERROR([1]!s_stm07_is($A103,"W30028333","2014/12/31",1)/[1]!S_SHARE_TOTAL($A103,$B$1),"")</f>
        <v>6.9163862942081517E-2</v>
      </c>
      <c r="F103">
        <f>IFERROR([1]!s_stm07_is($A103,"W30028333","2015/12/31",1)/[1]!S_SHARE_TOTAL($A103,$B$1),"")</f>
        <v>4.4170607850494176E-2</v>
      </c>
      <c r="G103">
        <f>IFERROR([1]!s_stm07_is($A103,"W30028333","2016/12/31",1)/[1]!S_SHARE_TOTAL($A103,$B$1),"")</f>
        <v>5.0819431000275035E-2</v>
      </c>
      <c r="H103">
        <f>IFERROR([1]!s_stm07_is($A103,"W30028333","2017/12/31",1)/[1]!S_SHARE_TOTAL($A103,$B$1),"")</f>
        <v>0.20428721179462667</v>
      </c>
      <c r="I103">
        <f>IFERROR([1]!s_stm07_is($A103,"W30028333","2018/12/31",1)/[1]!S_SHARE_TOTAL($A103,$B$1),"")</f>
        <v>9.2730200668379434E-2</v>
      </c>
      <c r="J103">
        <f>IFERROR([1]!s_stm07_is($A103,"W30028333","2019/12/31",1)/[1]!S_SHARE_TOTAL($A103,$B$1),"")</f>
        <v>5.1793188627560903E-2</v>
      </c>
      <c r="K103">
        <f>IFERROR([1]!s_stm07_is($A103,"W30028333","2020/12/31",1)/[1]!S_SHARE_TOTAL($A103,$B$1),"")</f>
        <v>0.1359351948103944</v>
      </c>
      <c r="L103">
        <f>IFERROR([1]!s_stm07_is($A103,"W30028333","2021/12/31",1)/[1]!S_SHARE_TOTAL($A103,$B$1),"")</f>
        <v>0.69729799000194925</v>
      </c>
      <c r="M103">
        <f>IFERROR([1]!s_stm07_is($A103,"W30028333","2022/12/31",1)/[1]!S_SHARE_TOTAL($A103,$B$1),"")</f>
        <v>0.20383357411570946</v>
      </c>
      <c r="N103">
        <f>IFERROR([1]!s_stm07_is($A103,"W30028333","2023/12/31",1)/[1]!S_SHARE_TOTAL($A103,$B$1),"")</f>
        <v>6.8767217361829266E-2</v>
      </c>
      <c r="O103">
        <f>IFERROR([1]!s_stm07_is($A103,"W30028333","2024/12/31",1)/[1]!S_SHARE_TOTAL($A103,$B$1),"")</f>
        <v>0.14369943395391693</v>
      </c>
      <c r="P103">
        <f>IFERROR([1]!s_stm07_is($A103,"W30028333","2025/12/31",1)/[1]!S_SHARE_TOTAL($A103,$B$1),"")</f>
        <v>0.15810697777757377</v>
      </c>
      <c r="Q103">
        <f>IFERROR([1]!s_west_netprofit($A103,2026,$B$1,180)/[1]!S_SHARE_TOTAL($A103,$B$1),"")</f>
        <v>0.2248443214197316</v>
      </c>
      <c r="R103">
        <f>IFERROR([1]!s_west_netprofit($A103,2027,$B$1,180)/[1]!S_SHARE_TOTAL($A103,$B$1),"")</f>
        <v>0.32486149351147264</v>
      </c>
      <c r="S103">
        <f>IFERROR([1]!s_fa_dupont_roe($A103,"2011/12/31")/100,"")</f>
        <v>2.2194999999999999E-2</v>
      </c>
      <c r="T103">
        <f>IFERROR([1]!s_fa_dupont_roe($A103,"2012/12/31")/100,"")</f>
        <v>1.0029999999999999E-2</v>
      </c>
      <c r="U103">
        <f>IFERROR([1]!s_fa_dupont_roe($A103,"2013/12/31")/100,"")</f>
        <v>8.6938000000000001E-2</v>
      </c>
      <c r="V103">
        <f>IFERROR([1]!s_fa_dupont_roe($A103,"2014/12/31")/100,"")</f>
        <v>4.9080000000000006E-2</v>
      </c>
      <c r="W103">
        <f>IFERROR([1]!s_fa_dupont_roe($A103,"2015/12/31")/100,"")</f>
        <v>2.1299999999999999E-2</v>
      </c>
      <c r="X103">
        <f>IFERROR([1]!s_fa_dupont_roe($A103,"2016/12/31")/100,"")</f>
        <v>2.4107E-2</v>
      </c>
      <c r="Y103">
        <f>IFERROR([1]!s_fa_dupont_roe($A103,"2017/12/31")/100,"")</f>
        <v>9.2565000000000008E-2</v>
      </c>
      <c r="Z103">
        <f>IFERROR([1]!s_fa_dupont_roe($A103,"2018/12/31")/100,"")</f>
        <v>4.0254999999999999E-2</v>
      </c>
      <c r="AA103">
        <f>IFERROR([1]!s_fa_dupont_roe($A103,"2019/12/31")/100,"")</f>
        <v>2.121E-2</v>
      </c>
      <c r="AB103">
        <f>IFERROR([1]!s_fa_dupont_roe($A103,"2020/12/31")/100,"")</f>
        <v>5.0778999999999998E-2</v>
      </c>
      <c r="AC103">
        <f>IFERROR([1]!s_fa_dupont_roe($A103,"2021/12/31")/100,"")</f>
        <v>0.209698</v>
      </c>
      <c r="AD103">
        <f>IFERROR([1]!s_fa_dupont_roe($A103,"2022/12/31")/100,"")</f>
        <v>5.4096000000000005E-2</v>
      </c>
      <c r="AE103">
        <f>IFERROR([1]!s_fa_dupont_roe($A103,"2023/12/31")/100,"")</f>
        <v>1.9189000000000001E-2</v>
      </c>
      <c r="AF103">
        <f>IFERROR([1]!s_fa_dupont_roe($A103,"2024/12/31")/100,"")</f>
        <v>4.0579000000000004E-2</v>
      </c>
      <c r="AG103">
        <f>IFERROR([1]!s_fa_dupont_roe($A103,"2025/12/31")/100,"")</f>
        <v>4.3803999999999996E-2</v>
      </c>
      <c r="AH103">
        <f>IFERROR([1]!s_stm07_is($A103,"W30028333","2025/12/31",1),"")</f>
        <v>5856966754</v>
      </c>
      <c r="AI103">
        <f>IFERROR([1]!s_stm07_bs($A103,"W38058048","2025/12/31",1),"")</f>
        <v>207475756733</v>
      </c>
      <c r="AJ103">
        <f>IFERROR([1]!s_fa_netdebt($A103,"2025/12/31"),"")</f>
        <v>71335498372</v>
      </c>
      <c r="AK103">
        <f>IFERROR([1]!s_val_ev1($A103,"2025/12/31"),"")</f>
        <v>299962472581.20599</v>
      </c>
      <c r="AL103">
        <f>IFERROR([1]!s_fa_ebitda($A103,"2025/12/31"),"")</f>
        <v>47167045080</v>
      </c>
      <c r="AM103">
        <f>IFERROR([1]!s_west_netprofit($A103,2026,$B$1,180)/[1]!s_west_netprofit($A103,2026,$B$1-7,180)-1,"")</f>
        <v>-1.367231454179807E-2</v>
      </c>
      <c r="AN103">
        <f>IFERROR([1]!s_west_netprofit($A103,2026,$B$1,180)/[1]!s_west_netprofit($A103,2026,$B$1-30,180)-1,"")</f>
        <v>-7.7660919764161895E-2</v>
      </c>
      <c r="AO103">
        <f>IFERROR([1]!s_est_mediannetprofit($A103,2026,$B$1)/[1]!s_est_mediannetprofit($A103,2026,$B$1-7)-1,"")</f>
        <v>-3.1471897941990568E-2</v>
      </c>
      <c r="AP103">
        <f>IFERROR([1]!s_est_mediannetprofit($A103,2026,$B$1)/[1]!s_est_mediannetprofit($A103,2026,$B$1-30)-1,"")</f>
        <v>-8.8979453217863824E-2</v>
      </c>
    </row>
    <row r="104" spans="1:42">
      <c r="A104" t="s">
        <v>143</v>
      </c>
      <c r="B104">
        <f>IFERROR([1]!s_stm07_is($A104,"W30028333","2011/12/31",1)/[1]!S_SHARE_TOTAL($A104,$B$1),"")</f>
        <v>2.0427076342736852E-3</v>
      </c>
      <c r="C104">
        <f>IFERROR([1]!s_stm07_is($A104,"W30028333","2012/12/31",1)/[1]!S_SHARE_TOTAL($A104,$B$1),"")</f>
        <v>-1.0644378483172358E-2</v>
      </c>
      <c r="D104">
        <f>IFERROR([1]!s_stm07_is($A104,"W30028333","2013/12/31",1)/[1]!S_SHARE_TOTAL($A104,$B$1),"")</f>
        <v>2.2848950055707092E-3</v>
      </c>
      <c r="E104">
        <f>IFERROR([1]!s_stm07_is($A104,"W30028333","2014/12/31",1)/[1]!S_SHARE_TOTAL($A104,$B$1),"")</f>
        <v>2.2979963771283056E-3</v>
      </c>
      <c r="F104">
        <f>IFERROR([1]!s_stm07_is($A104,"W30028333","2015/12/31",1)/[1]!S_SHARE_TOTAL($A104,$B$1),"")</f>
        <v>2.3260673540144894E-3</v>
      </c>
      <c r="G104">
        <f>IFERROR([1]!s_stm07_is($A104,"W30028333","2016/12/31",1)/[1]!S_SHARE_TOTAL($A104,$B$1),"")</f>
        <v>5.2095438535716279E-3</v>
      </c>
      <c r="H104">
        <f>IFERROR([1]!s_stm07_is($A104,"W30028333","2017/12/31",1)/[1]!S_SHARE_TOTAL($A104,$B$1),"")</f>
        <v>2.5711556736931177E-3</v>
      </c>
      <c r="I104">
        <f>IFERROR([1]!s_stm07_is($A104,"W30028333","2018/12/31",1)/[1]!S_SHARE_TOTAL($A104,$B$1),"")</f>
        <v>-0.21798056662140364</v>
      </c>
      <c r="J104">
        <f>IFERROR([1]!s_stm07_is($A104,"W30028333","2019/12/31",1)/[1]!S_SHARE_TOTAL($A104,$B$1),"")</f>
        <v>-1.245271408385267</v>
      </c>
      <c r="K104">
        <f>IFERROR([1]!s_stm07_is($A104,"W30028333","2020/12/31",1)/[1]!S_SHARE_TOTAL($A104,$B$1),"")</f>
        <v>0.16465821270623973</v>
      </c>
      <c r="L104">
        <f>IFERROR([1]!s_stm07_is($A104,"W30028333","2021/12/31",1)/[1]!S_SHARE_TOTAL($A104,$B$1),"")</f>
        <v>0.11749318979051725</v>
      </c>
      <c r="M104">
        <f>IFERROR([1]!s_stm07_is($A104,"W30028333","2022/12/31",1)/[1]!S_SHARE_TOTAL($A104,$B$1),"")</f>
        <v>1.9139497729648323E-2</v>
      </c>
      <c r="N104">
        <f>IFERROR([1]!s_stm07_is($A104,"W30028333","2023/12/31",1)/[1]!S_SHARE_TOTAL($A104,$B$1),"")</f>
        <v>6.1283457583400168E-2</v>
      </c>
      <c r="O104">
        <f>IFERROR([1]!s_stm07_is($A104,"W30028333","2024/12/31",1)/[1]!S_SHARE_TOTAL($A104,$B$1),"")</f>
        <v>2.0643684719284138E-2</v>
      </c>
      <c r="P104">
        <f>IFERROR([1]!s_stm07_is($A104,"W30028333","2025/12/31",1)/[1]!S_SHARE_TOTAL($A104,$B$1),"")</f>
        <v>-0.17317334113911259</v>
      </c>
      <c r="Q104">
        <f>IFERROR([1]!s_west_netprofit($A104,2026,$B$1,180)/[1]!S_SHARE_TOTAL($A104,$B$1),"")</f>
        <v>0</v>
      </c>
      <c r="R104">
        <f>IFERROR([1]!s_west_netprofit($A104,2027,$B$1,180)/[1]!S_SHARE_TOTAL($A104,$B$1),"")</f>
        <v>0</v>
      </c>
      <c r="S104">
        <f>IFERROR([1]!s_fa_dupont_roe($A104,"2011/12/31")/100,"")</f>
        <v>1.7607999999999999E-2</v>
      </c>
      <c r="T104">
        <f>IFERROR([1]!s_fa_dupont_roe($A104,"2012/12/31")/100,"")</f>
        <v>-9.7293000000000004E-2</v>
      </c>
      <c r="U104">
        <f>IFERROR([1]!s_fa_dupont_roe($A104,"2013/12/31")/100,"")</f>
        <v>2.5548000000000001E-2</v>
      </c>
      <c r="V104">
        <f>IFERROR([1]!s_fa_dupont_roe($A104,"2014/12/31")/100,"")</f>
        <v>2.9371999999999999E-2</v>
      </c>
      <c r="W104">
        <f>IFERROR([1]!s_fa_dupont_roe($A104,"2015/12/31")/100,"")</f>
        <v>1.897E-3</v>
      </c>
      <c r="X104">
        <f>IFERROR([1]!s_fa_dupont_roe($A104,"2016/12/31")/100,"")</f>
        <v>2.1930000000000001E-3</v>
      </c>
      <c r="Y104">
        <f>IFERROR([1]!s_fa_dupont_roe($A104,"2017/12/31")/100,"")</f>
        <v>1.0809999999999999E-3</v>
      </c>
      <c r="Z104">
        <f>IFERROR([1]!s_fa_dupont_roe($A104,"2018/12/31")/100,"")</f>
        <v>-9.5976000000000006E-2</v>
      </c>
      <c r="AA104">
        <f>IFERROR([1]!s_fa_dupont_roe($A104,"2019/12/31")/100,"")</f>
        <v>-0.80913499999999994</v>
      </c>
      <c r="AB104">
        <f>IFERROR([1]!s_fa_dupont_roe($A104,"2020/12/31")/100,"")</f>
        <v>0.26364300000000002</v>
      </c>
      <c r="AC104">
        <f>IFERROR([1]!s_fa_dupont_roe($A104,"2021/12/31")/100,"")</f>
        <v>0.30118200000000001</v>
      </c>
      <c r="AD104">
        <f>IFERROR([1]!s_fa_dupont_roe($A104,"2022/12/31")/100,"")</f>
        <v>3.7073999999999996E-2</v>
      </c>
      <c r="AE104">
        <f>IFERROR([1]!s_fa_dupont_roe($A104,"2023/12/31")/100,"")</f>
        <v>9.9628999999999995E-2</v>
      </c>
      <c r="AF104">
        <f>IFERROR([1]!s_fa_dupont_roe($A104,"2024/12/31")/100,"")</f>
        <v>3.1712999999999998E-2</v>
      </c>
      <c r="AG104">
        <f>IFERROR([1]!s_fa_dupont_roe($A104,"2025/12/31")/100,"")</f>
        <v>-0.31355499999999997</v>
      </c>
      <c r="AH104">
        <f>IFERROR([1]!s_stm07_is($A104,"W30028333","2025/12/31",1),"")</f>
        <v>-784400247.84000003</v>
      </c>
      <c r="AI104">
        <f>IFERROR([1]!s_stm07_bs($A104,"W38058048","2025/12/31",1),"")</f>
        <v>7561547313.21</v>
      </c>
      <c r="AJ104">
        <f>IFERROR([1]!s_fa_netdebt($A104,"2025/12/31"),"")</f>
        <v>5449462694.4300003</v>
      </c>
      <c r="AK104">
        <f>IFERROR([1]!s_val_ev1($A104,"2025/12/31"),"")</f>
        <v>20989470286.27</v>
      </c>
      <c r="AL104">
        <f>IFERROR([1]!s_fa_ebitda($A104,"2025/12/31"),"")</f>
        <v>780286515.49000001</v>
      </c>
      <c r="AM104" t="str">
        <f>IFERROR([1]!s_west_netprofit($A104,2026,$B$1,180)/[1]!s_west_netprofit($A104,2026,$B$1-7,180)-1,"")</f>
        <v/>
      </c>
      <c r="AN104" t="str">
        <f>IFERROR([1]!s_west_netprofit($A104,2026,$B$1,180)/[1]!s_west_netprofit($A104,2026,$B$1-30,180)-1,"")</f>
        <v/>
      </c>
      <c r="AO104" t="str">
        <f>IFERROR([1]!s_est_mediannetprofit($A104,2026,$B$1)/[1]!s_est_mediannetprofit($A104,2026,$B$1-7)-1,"")</f>
        <v/>
      </c>
      <c r="AP104" t="str">
        <f>IFERROR([1]!s_est_mediannetprofit($A104,2026,$B$1)/[1]!s_est_mediannetprofit($A104,2026,$B$1-30)-1,"")</f>
        <v/>
      </c>
    </row>
    <row r="105" spans="1:42">
      <c r="A105" t="s">
        <v>144</v>
      </c>
      <c r="B105">
        <f>IFERROR([1]!s_stm07_is($A105,"W30028333","2011/12/31",1)/[1]!S_SHARE_TOTAL($A105,$B$1),"")</f>
        <v>0.12895106948512655</v>
      </c>
      <c r="C105">
        <f>IFERROR([1]!s_stm07_is($A105,"W30028333","2012/12/31",1)/[1]!S_SHARE_TOTAL($A105,$B$1),"")</f>
        <v>9.3200661126407444E-2</v>
      </c>
      <c r="D105">
        <f>IFERROR([1]!s_stm07_is($A105,"W30028333","2013/12/31",1)/[1]!S_SHARE_TOTAL($A105,$B$1),"")</f>
        <v>0.15219195099038554</v>
      </c>
      <c r="E105">
        <f>IFERROR([1]!s_stm07_is($A105,"W30028333","2014/12/31",1)/[1]!S_SHARE_TOTAL($A105,$B$1),"")</f>
        <v>0.31434795644598035</v>
      </c>
      <c r="F105">
        <f>IFERROR([1]!s_stm07_is($A105,"W30028333","2015/12/31",1)/[1]!S_SHARE_TOTAL($A105,$B$1),"")</f>
        <v>0.63803180610596288</v>
      </c>
      <c r="G105">
        <f>IFERROR([1]!s_stm07_is($A105,"W30028333","2016/12/31",1)/[1]!S_SHARE_TOTAL($A105,$B$1),"")</f>
        <v>0.32206139563806685</v>
      </c>
      <c r="H105">
        <f>IFERROR([1]!s_stm07_is($A105,"W30028333","2017/12/31",1)/[1]!S_SHARE_TOTAL($A105,$B$1),"")</f>
        <v>0.27584954389237959</v>
      </c>
      <c r="I105">
        <f>IFERROR([1]!s_stm07_is($A105,"W30028333","2018/12/31",1)/[1]!S_SHARE_TOTAL($A105,$B$1),"")</f>
        <v>0.15362166604368088</v>
      </c>
      <c r="J105">
        <f>IFERROR([1]!s_stm07_is($A105,"W30028333","2019/12/31",1)/[1]!S_SHARE_TOTAL($A105,$B$1),"")</f>
        <v>0.20953439597047538</v>
      </c>
      <c r="K105">
        <f>IFERROR([1]!s_stm07_is($A105,"W30028333","2020/12/31",1)/[1]!S_SHARE_TOTAL($A105,$B$1),"")</f>
        <v>0.313970319544845</v>
      </c>
      <c r="L105">
        <f>IFERROR([1]!s_stm07_is($A105,"W30028333","2021/12/31",1)/[1]!S_SHARE_TOTAL($A105,$B$1),"")</f>
        <v>0.43752749471455632</v>
      </c>
      <c r="M105">
        <f>IFERROR([1]!s_stm07_is($A105,"W30028333","2022/12/31",1)/[1]!S_SHARE_TOTAL($A105,$B$1),"")</f>
        <v>0.39709216060327673</v>
      </c>
      <c r="N105">
        <f>IFERROR([1]!s_stm07_is($A105,"W30028333","2023/12/31",1)/[1]!S_SHARE_TOTAL($A105,$B$1),"")</f>
        <v>0.42800041162544128</v>
      </c>
      <c r="O105">
        <f>IFERROR([1]!s_stm07_is($A105,"W30028333","2024/12/31",1)/[1]!S_SHARE_TOTAL($A105,$B$1),"")</f>
        <v>0.51432074938298</v>
      </c>
      <c r="P105">
        <f>IFERROR([1]!s_stm07_is($A105,"W30028333","2025/12/31",1)/[1]!S_SHARE_TOTAL($A105,$B$1),"")</f>
        <v>0.55597778868942893</v>
      </c>
      <c r="Q105">
        <f>IFERROR([1]!s_west_netprofit($A105,2026,$B$1,180)/[1]!S_SHARE_TOTAL($A105,$B$1),"")</f>
        <v>0.58573100277894052</v>
      </c>
      <c r="R105">
        <f>IFERROR([1]!s_west_netprofit($A105,2027,$B$1,180)/[1]!S_SHARE_TOTAL($A105,$B$1),"")</f>
        <v>0.65711410425219552</v>
      </c>
      <c r="S105">
        <f>IFERROR([1]!s_fa_dupont_roe($A105,"2011/12/31")/100,"")</f>
        <v>3.7791999999999999E-2</v>
      </c>
      <c r="T105">
        <f>IFERROR([1]!s_fa_dupont_roe($A105,"2012/12/31")/100,"")</f>
        <v>2.7347E-2</v>
      </c>
      <c r="U105">
        <f>IFERROR([1]!s_fa_dupont_roe($A105,"2013/12/31")/100,"")</f>
        <v>4.3429999999999996E-2</v>
      </c>
      <c r="V105">
        <f>IFERROR([1]!s_fa_dupont_roe($A105,"2014/12/31")/100,"")</f>
        <v>8.2888000000000003E-2</v>
      </c>
      <c r="W105">
        <f>IFERROR([1]!s_fa_dupont_roe($A105,"2015/12/31")/100,"")</f>
        <v>0.14891500000000002</v>
      </c>
      <c r="X105">
        <f>IFERROR([1]!s_fa_dupont_roe($A105,"2016/12/31")/100,"")</f>
        <v>6.9102999999999998E-2</v>
      </c>
      <c r="Y105">
        <f>IFERROR([1]!s_fa_dupont_roe($A105,"2017/12/31")/100,"")</f>
        <v>5.2206000000000002E-2</v>
      </c>
      <c r="Z105">
        <f>IFERROR([1]!s_fa_dupont_roe($A105,"2018/12/31")/100,"")</f>
        <v>2.681E-2</v>
      </c>
      <c r="AA105">
        <f>IFERROR([1]!s_fa_dupont_roe($A105,"2019/12/31")/100,"")</f>
        <v>3.6965999999999999E-2</v>
      </c>
      <c r="AB105">
        <f>IFERROR([1]!s_fa_dupont_roe($A105,"2020/12/31")/100,"")</f>
        <v>4.9200999999999995E-2</v>
      </c>
      <c r="AC105">
        <f>IFERROR([1]!s_fa_dupont_roe($A105,"2021/12/31")/100,"")</f>
        <v>6.0461000000000001E-2</v>
      </c>
      <c r="AD105">
        <f>IFERROR([1]!s_fa_dupont_roe($A105,"2022/12/31")/100,"")</f>
        <v>5.3121999999999996E-2</v>
      </c>
      <c r="AE105">
        <f>IFERROR([1]!s_fa_dupont_roe($A105,"2023/12/31")/100,"")</f>
        <v>5.5321999999999996E-2</v>
      </c>
      <c r="AF105">
        <f>IFERROR([1]!s_fa_dupont_roe($A105,"2024/12/31")/100,"")</f>
        <v>6.2672999999999993E-2</v>
      </c>
      <c r="AG105">
        <f>IFERROR([1]!s_fa_dupont_roe($A105,"2025/12/31")/100,"")</f>
        <v>6.4547999999999994E-2</v>
      </c>
      <c r="AH105">
        <f>IFERROR([1]!s_stm07_is($A105,"W30028333","2025/12/31",1),"")</f>
        <v>2426163582.1700001</v>
      </c>
      <c r="AI105">
        <f>IFERROR([1]!s_stm07_bs($A105,"W38058048","2025/12/31",1),"")</f>
        <v>38149690111.720001</v>
      </c>
      <c r="AJ105">
        <f>IFERROR([1]!s_fa_netdebt($A105,"2025/12/31"),"")</f>
        <v>0</v>
      </c>
      <c r="AK105">
        <f>IFERROR([1]!s_val_ev1($A105,"2025/12/31"),"")</f>
        <v>98130740377.759995</v>
      </c>
      <c r="AL105">
        <f>IFERROR([1]!s_fa_ebitda($A105,"2025/12/31"),"")</f>
        <v>0</v>
      </c>
      <c r="AM105">
        <f>IFERROR([1]!s_west_netprofit($A105,2026,$B$1,180)/[1]!s_west_netprofit($A105,2026,$B$1-7,180)-1,"")</f>
        <v>0</v>
      </c>
      <c r="AN105">
        <f>IFERROR([1]!s_west_netprofit($A105,2026,$B$1,180)/[1]!s_west_netprofit($A105,2026,$B$1-30,180)-1,"")</f>
        <v>0</v>
      </c>
      <c r="AO105">
        <f>IFERROR([1]!s_est_mediannetprofit($A105,2026,$B$1)/[1]!s_est_mediannetprofit($A105,2026,$B$1-7)-1,"")</f>
        <v>0</v>
      </c>
      <c r="AP105">
        <f>IFERROR([1]!s_est_mediannetprofit($A105,2026,$B$1)/[1]!s_est_mediannetprofit($A105,2026,$B$1-30)-1,"")</f>
        <v>0</v>
      </c>
    </row>
    <row r="106" spans="1:42">
      <c r="A106" t="s">
        <v>145</v>
      </c>
      <c r="B106">
        <f>IFERROR([1]!s_stm07_is($A106,"W30028333","2011/12/31",1)/[1]!S_SHARE_TOTAL($A106,$B$1),"")</f>
        <v>0.28994354614190215</v>
      </c>
      <c r="C106">
        <f>IFERROR([1]!s_stm07_is($A106,"W30028333","2012/12/31",1)/[1]!S_SHARE_TOTAL($A106,$B$1),"")</f>
        <v>0.21862340904256336</v>
      </c>
      <c r="D106">
        <f>IFERROR([1]!s_stm07_is($A106,"W30028333","2013/12/31",1)/[1]!S_SHARE_TOTAL($A106,$B$1),"")</f>
        <v>0.24148717470039388</v>
      </c>
      <c r="E106">
        <f>IFERROR([1]!s_stm07_is($A106,"W30028333","2014/12/31",1)/[1]!S_SHARE_TOTAL($A106,$B$1),"")</f>
        <v>0.25762961933409467</v>
      </c>
      <c r="F106">
        <f>IFERROR([1]!s_stm07_is($A106,"W30028333","2015/12/31",1)/[1]!S_SHARE_TOTAL($A106,$B$1),"")</f>
        <v>0.20850464214968001</v>
      </c>
      <c r="G106">
        <f>IFERROR([1]!s_stm07_is($A106,"W30028333","2016/12/31",1)/[1]!S_SHARE_TOTAL($A106,$B$1),"")</f>
        <v>0.11072562245637287</v>
      </c>
      <c r="H106">
        <f>IFERROR([1]!s_stm07_is($A106,"W30028333","2017/12/31",1)/[1]!S_SHARE_TOTAL($A106,$B$1),"")</f>
        <v>5.7245337218800235E-2</v>
      </c>
      <c r="I106">
        <f>IFERROR([1]!s_stm07_is($A106,"W30028333","2018/12/31",1)/[1]!S_SHARE_TOTAL($A106,$B$1),"")</f>
        <v>6.3810044200479379E-2</v>
      </c>
      <c r="J106">
        <f>IFERROR([1]!s_stm07_is($A106,"W30028333","2019/12/31",1)/[1]!S_SHARE_TOTAL($A106,$B$1),"")</f>
        <v>8.152588787299811E-2</v>
      </c>
      <c r="K106">
        <f>IFERROR([1]!s_stm07_is($A106,"W30028333","2020/12/31",1)/[1]!S_SHARE_TOTAL($A106,$B$1),"")</f>
        <v>6.9849583866425799E-2</v>
      </c>
      <c r="L106">
        <f>IFERROR([1]!s_stm07_is($A106,"W30028333","2021/12/31",1)/[1]!S_SHARE_TOTAL($A106,$B$1),"")</f>
        <v>8.0896890422364337E-2</v>
      </c>
      <c r="M106">
        <f>IFERROR([1]!s_stm07_is($A106,"W30028333","2022/12/31",1)/[1]!S_SHARE_TOTAL($A106,$B$1),"")</f>
        <v>0.12499136860903584</v>
      </c>
      <c r="N106">
        <f>IFERROR([1]!s_stm07_is($A106,"W30028333","2023/12/31",1)/[1]!S_SHARE_TOTAL($A106,$B$1),"")</f>
        <v>0.22874061562726294</v>
      </c>
      <c r="O106">
        <f>IFERROR([1]!s_stm07_is($A106,"W30028333","2024/12/31",1)/[1]!S_SHARE_TOTAL($A106,$B$1),"")</f>
        <v>0.37454809444151732</v>
      </c>
      <c r="P106">
        <f>IFERROR([1]!s_stm07_is($A106,"W30028333","2025/12/31",1)/[1]!S_SHARE_TOTAL($A106,$B$1),"")</f>
        <v>0.59574016376661953</v>
      </c>
      <c r="Q106">
        <f>IFERROR([1]!s_west_netprofit($A106,2026,$B$1,180)/[1]!S_SHARE_TOTAL($A106,$B$1),"")</f>
        <v>0.70354618229187238</v>
      </c>
      <c r="R106">
        <f>IFERROR([1]!s_west_netprofit($A106,2027,$B$1,180)/[1]!S_SHARE_TOTAL($A106,$B$1),"")</f>
        <v>0.81018442204529084</v>
      </c>
      <c r="S106">
        <f>IFERROR([1]!s_fa_dupont_roe($A106,"2011/12/31")/100,"")</f>
        <v>9.6555000000000002E-2</v>
      </c>
      <c r="T106">
        <f>IFERROR([1]!s_fa_dupont_roe($A106,"2012/12/31")/100,"")</f>
        <v>6.6597000000000003E-2</v>
      </c>
      <c r="U106">
        <f>IFERROR([1]!s_fa_dupont_roe($A106,"2013/12/31")/100,"")</f>
        <v>6.3335000000000002E-2</v>
      </c>
      <c r="V106">
        <f>IFERROR([1]!s_fa_dupont_roe($A106,"2014/12/31")/100,"")</f>
        <v>6.053E-2</v>
      </c>
      <c r="W106">
        <f>IFERROR([1]!s_fa_dupont_roe($A106,"2015/12/31")/100,"")</f>
        <v>4.7149000000000003E-2</v>
      </c>
      <c r="X106">
        <f>IFERROR([1]!s_fa_dupont_roe($A106,"2016/12/31")/100,"")</f>
        <v>2.4509E-2</v>
      </c>
      <c r="Y106">
        <f>IFERROR([1]!s_fa_dupont_roe($A106,"2017/12/31")/100,"")</f>
        <v>1.2586E-2</v>
      </c>
      <c r="Z106">
        <f>IFERROR([1]!s_fa_dupont_roe($A106,"2018/12/31")/100,"")</f>
        <v>1.3928000000000001E-2</v>
      </c>
      <c r="AA106">
        <f>IFERROR([1]!s_fa_dupont_roe($A106,"2019/12/31")/100,"")</f>
        <v>1.7606999999999998E-2</v>
      </c>
      <c r="AB106">
        <f>IFERROR([1]!s_fa_dupont_roe($A106,"2020/12/31")/100,"")</f>
        <v>1.4932000000000001E-2</v>
      </c>
      <c r="AC106">
        <f>IFERROR([1]!s_fa_dupont_roe($A106,"2021/12/31")/100,"")</f>
        <v>1.711E-2</v>
      </c>
      <c r="AD106">
        <f>IFERROR([1]!s_fa_dupont_roe($A106,"2022/12/31")/100,"")</f>
        <v>2.6257000000000003E-2</v>
      </c>
      <c r="AE106">
        <f>IFERROR([1]!s_fa_dupont_roe($A106,"2023/12/31")/100,"")</f>
        <v>4.7282000000000005E-2</v>
      </c>
      <c r="AF106">
        <f>IFERROR([1]!s_fa_dupont_roe($A106,"2024/12/31")/100,"")</f>
        <v>7.4176000000000006E-2</v>
      </c>
      <c r="AG106">
        <f>IFERROR([1]!s_fa_dupont_roe($A106,"2025/12/31")/100,"")</f>
        <v>0.11157</v>
      </c>
      <c r="AH106">
        <f>IFERROR([1]!s_stm07_is($A106,"W30028333","2025/12/31",1),"")</f>
        <v>1679117088.5899999</v>
      </c>
      <c r="AI106">
        <f>IFERROR([1]!s_stm07_bs($A106,"W38058048","2025/12/31",1),"")</f>
        <v>16748515353.92</v>
      </c>
      <c r="AJ106">
        <f>IFERROR([1]!s_fa_netdebt($A106,"2025/12/31"),"")</f>
        <v>-5911347857.3100004</v>
      </c>
      <c r="AK106">
        <f>IFERROR([1]!s_val_ev1($A106,"2025/12/31"),"")</f>
        <v>32227220111.98</v>
      </c>
      <c r="AL106">
        <f>IFERROR([1]!s_fa_ebitda($A106,"2025/12/31"),"")</f>
        <v>2824418242.4200001</v>
      </c>
      <c r="AM106">
        <f>IFERROR([1]!s_west_netprofit($A106,2026,$B$1,180)/[1]!s_west_netprofit($A106,2026,$B$1-7,180)-1,"")</f>
        <v>0</v>
      </c>
      <c r="AN106">
        <f>IFERROR([1]!s_west_netprofit($A106,2026,$B$1,180)/[1]!s_west_netprofit($A106,2026,$B$1-30,180)-1,"")</f>
        <v>3.8436113557898111E-3</v>
      </c>
      <c r="AO106">
        <f>IFERROR([1]!s_est_mediannetprofit($A106,2026,$B$1)/[1]!s_est_mediannetprofit($A106,2026,$B$1-7)-1,"")</f>
        <v>0</v>
      </c>
      <c r="AP106">
        <f>IFERROR([1]!s_est_mediannetprofit($A106,2026,$B$1)/[1]!s_est_mediannetprofit($A106,2026,$B$1-30)-1,"")</f>
        <v>0</v>
      </c>
    </row>
    <row r="107" spans="1:42">
      <c r="A107" t="s">
        <v>146</v>
      </c>
      <c r="B107">
        <f>IFERROR([1]!s_stm07_is($A107,"W30028333","2011/12/31",1)/[1]!S_SHARE_TOTAL($A107,$B$1),"")</f>
        <v>7.624060174838479E-2</v>
      </c>
      <c r="C107">
        <f>IFERROR([1]!s_stm07_is($A107,"W30028333","2012/12/31",1)/[1]!S_SHARE_TOTAL($A107,$B$1),"")</f>
        <v>0.15343213014577126</v>
      </c>
      <c r="D107">
        <f>IFERROR([1]!s_stm07_is($A107,"W30028333","2013/12/31",1)/[1]!S_SHARE_TOTAL($A107,$B$1),"")</f>
        <v>0.17954094238012921</v>
      </c>
      <c r="E107">
        <f>IFERROR([1]!s_stm07_is($A107,"W30028333","2014/12/31",1)/[1]!S_SHARE_TOTAL($A107,$B$1),"")</f>
        <v>0.23260475919322227</v>
      </c>
      <c r="F107">
        <f>IFERROR([1]!s_stm07_is($A107,"W30028333","2015/12/31",1)/[1]!S_SHARE_TOTAL($A107,$B$1),"")</f>
        <v>0.31851282298535877</v>
      </c>
      <c r="G107">
        <f>IFERROR([1]!s_stm07_is($A107,"W30028333","2016/12/31",1)/[1]!S_SHARE_TOTAL($A107,$B$1),"")</f>
        <v>0.32752206911246967</v>
      </c>
      <c r="H107">
        <f>IFERROR([1]!s_stm07_is($A107,"W30028333","2017/12/31",1)/[1]!S_SHARE_TOTAL($A107,$B$1),"")</f>
        <v>0.36744516644044195</v>
      </c>
      <c r="I107">
        <f>IFERROR([1]!s_stm07_is($A107,"W30028333","2018/12/31",1)/[1]!S_SHARE_TOTAL($A107,$B$1),"")</f>
        <v>0.46728927915188451</v>
      </c>
      <c r="J107">
        <f>IFERROR([1]!s_stm07_is($A107,"W30028333","2019/12/31",1)/[1]!S_SHARE_TOTAL($A107,$B$1),"")</f>
        <v>0.53704359669019708</v>
      </c>
      <c r="K107">
        <f>IFERROR([1]!s_stm07_is($A107,"W30028333","2020/12/31",1)/[1]!S_SHARE_TOTAL($A107,$B$1),"")</f>
        <v>1.0927513290064532</v>
      </c>
      <c r="L107">
        <f>IFERROR([1]!s_stm07_is($A107,"W30028333","2021/12/31",1)/[1]!S_SHARE_TOTAL($A107,$B$1),"")</f>
        <v>2.6904380427653001</v>
      </c>
      <c r="M107">
        <f>IFERROR([1]!s_stm07_is($A107,"W30028333","2022/12/31",1)/[1]!S_SHARE_TOTAL($A107,$B$1),"")</f>
        <v>4.2991544280074159</v>
      </c>
      <c r="N107">
        <f>IFERROR([1]!s_stm07_is($A107,"W30028333","2023/12/31",1)/[1]!S_SHARE_TOTAL($A107,$B$1),"")</f>
        <v>4.8398446629763674</v>
      </c>
      <c r="O107">
        <f>IFERROR([1]!s_stm07_is($A107,"W30028333","2024/12/31",1)/[1]!S_SHARE_TOTAL($A107,$B$1),"")</f>
        <v>1.7506994582492588</v>
      </c>
      <c r="P107">
        <f>IFERROR([1]!s_stm07_is($A107,"W30028333","2025/12/31",1)/[1]!S_SHARE_TOTAL($A107,$B$1),"")</f>
        <v>1.8503670077572361</v>
      </c>
      <c r="Q107">
        <f>IFERROR([1]!s_west_netprofit($A107,2026,$B$1,180)/[1]!S_SHARE_TOTAL($A107,$B$1),"")</f>
        <v>2.0138245409642597</v>
      </c>
      <c r="R107">
        <f>IFERROR([1]!s_west_netprofit($A107,2027,$B$1,180)/[1]!S_SHARE_TOTAL($A107,$B$1),"")</f>
        <v>2.3067554099713594</v>
      </c>
      <c r="S107">
        <f>IFERROR([1]!s_fa_dupont_roe($A107,"2011/12/31")/100,"")</f>
        <v>2.0543999999999996E-2</v>
      </c>
      <c r="T107">
        <f>IFERROR([1]!s_fa_dupont_roe($A107,"2012/12/31")/100,"")</f>
        <v>4.0242000000000007E-2</v>
      </c>
      <c r="U107">
        <f>IFERROR([1]!s_fa_dupont_roe($A107,"2013/12/31")/100,"")</f>
        <v>4.5503999999999996E-2</v>
      </c>
      <c r="V107">
        <f>IFERROR([1]!s_fa_dupont_roe($A107,"2014/12/31")/100,"")</f>
        <v>4.6323999999999997E-2</v>
      </c>
      <c r="W107">
        <f>IFERROR([1]!s_fa_dupont_roe($A107,"2015/12/31")/100,"")</f>
        <v>5.1496000000000007E-2</v>
      </c>
      <c r="X107">
        <f>IFERROR([1]!s_fa_dupont_roe($A107,"2016/12/31")/100,"")</f>
        <v>4.8367000000000007E-2</v>
      </c>
      <c r="Y107">
        <f>IFERROR([1]!s_fa_dupont_roe($A107,"2017/12/31")/100,"")</f>
        <v>5.0050999999999998E-2</v>
      </c>
      <c r="Z107">
        <f>IFERROR([1]!s_fa_dupont_roe($A107,"2018/12/31")/100,"")</f>
        <v>5.7708000000000002E-2</v>
      </c>
      <c r="AA107">
        <f>IFERROR([1]!s_fa_dupont_roe($A107,"2019/12/31")/100,"")</f>
        <v>5.8339000000000002E-2</v>
      </c>
      <c r="AB107">
        <f>IFERROR([1]!s_fa_dupont_roe($A107,"2020/12/31")/100,"")</f>
        <v>0.106712</v>
      </c>
      <c r="AC107">
        <f>IFERROR([1]!s_fa_dupont_roe($A107,"2021/12/31")/100,"")</f>
        <v>0.22232600000000002</v>
      </c>
      <c r="AD107">
        <f>IFERROR([1]!s_fa_dupont_roe($A107,"2022/12/31")/100,"")</f>
        <v>0.27707799999999999</v>
      </c>
      <c r="AE107">
        <f>IFERROR([1]!s_fa_dupont_roe($A107,"2023/12/31")/100,"")</f>
        <v>0.22253799999999999</v>
      </c>
      <c r="AF107">
        <f>IFERROR([1]!s_fa_dupont_roe($A107,"2024/12/31")/100,"")</f>
        <v>6.6684000000000007E-2</v>
      </c>
      <c r="AG107">
        <f>IFERROR([1]!s_fa_dupont_roe($A107,"2025/12/31")/100,"")</f>
        <v>6.7252999999999993E-2</v>
      </c>
      <c r="AH107">
        <f>IFERROR([1]!s_stm07_is($A107,"W30028333","2025/12/31",1),"")</f>
        <v>1025416831.83</v>
      </c>
      <c r="AI107">
        <f>IFERROR([1]!s_stm07_bs($A107,"W38058048","2025/12/31",1),"")</f>
        <v>15743714448.34</v>
      </c>
      <c r="AJ107">
        <f>IFERROR([1]!s_fa_netdebt($A107,"2025/12/31"),"")</f>
        <v>-3096793636.6100001</v>
      </c>
      <c r="AK107">
        <f>IFERROR([1]!s_val_ev1($A107,"2025/12/31"),"")</f>
        <v>30136451980.900002</v>
      </c>
      <c r="AL107">
        <f>IFERROR([1]!s_fa_ebitda($A107,"2025/12/31"),"")</f>
        <v>1562894651.95</v>
      </c>
      <c r="AM107">
        <f>IFERROR([1]!s_west_netprofit($A107,2026,$B$1,180)/[1]!s_west_netprofit($A107,2026,$B$1-7,180)-1,"")</f>
        <v>0</v>
      </c>
      <c r="AN107">
        <f>IFERROR([1]!s_west_netprofit($A107,2026,$B$1,180)/[1]!s_west_netprofit($A107,2026,$B$1-30,180)-1,"")</f>
        <v>4.4822949350065144E-4</v>
      </c>
      <c r="AO107">
        <f>IFERROR([1]!s_est_mediannetprofit($A107,2026,$B$1)/[1]!s_est_mediannetprofit($A107,2026,$B$1-7)-1,"")</f>
        <v>0</v>
      </c>
      <c r="AP107">
        <f>IFERROR([1]!s_est_mediannetprofit($A107,2026,$B$1)/[1]!s_est_mediannetprofit($A107,2026,$B$1-30)-1,"")</f>
        <v>1.3446884805019543E-3</v>
      </c>
    </row>
    <row r="108" spans="1:42">
      <c r="A108" t="s">
        <v>147</v>
      </c>
      <c r="B108">
        <f>IFERROR([1]!s_stm07_is($A108,"W30028333","2011/12/31",1)/[1]!S_SHARE_TOTAL($A108,$B$1),"")</f>
        <v>2.8049073189206769E-2</v>
      </c>
      <c r="C108">
        <f>IFERROR([1]!s_stm07_is($A108,"W30028333","2012/12/31",1)/[1]!S_SHARE_TOTAL($A108,$B$1),"")</f>
        <v>7.3566109015067119E-2</v>
      </c>
      <c r="D108">
        <f>IFERROR([1]!s_stm07_is($A108,"W30028333","2013/12/31",1)/[1]!S_SHARE_TOTAL($A108,$B$1),"")</f>
        <v>-6.8827376868830351E-2</v>
      </c>
      <c r="E108">
        <f>IFERROR([1]!s_stm07_is($A108,"W30028333","2014/12/31",1)/[1]!S_SHARE_TOTAL($A108,$B$1),"")</f>
        <v>1.6901525748634599E-2</v>
      </c>
      <c r="F108">
        <f>IFERROR([1]!s_stm07_is($A108,"W30028333","2015/12/31",1)/[1]!S_SHARE_TOTAL($A108,$B$1),"")</f>
        <v>-0.11582994067040746</v>
      </c>
      <c r="G108">
        <f>IFERROR([1]!s_stm07_is($A108,"W30028333","2016/12/31",1)/[1]!S_SHARE_TOTAL($A108,$B$1),"")</f>
        <v>1.0994949518561802E-2</v>
      </c>
      <c r="H108">
        <f>IFERROR([1]!s_stm07_is($A108,"W30028333","2017/12/31",1)/[1]!S_SHARE_TOTAL($A108,$B$1),"")</f>
        <v>-0.22081064362738068</v>
      </c>
      <c r="I108">
        <f>IFERROR([1]!s_stm07_is($A108,"W30028333","2018/12/31",1)/[1]!S_SHARE_TOTAL($A108,$B$1),"")</f>
        <v>0.14021611100867096</v>
      </c>
      <c r="J108">
        <f>IFERROR([1]!s_stm07_is($A108,"W30028333","2019/12/31",1)/[1]!S_SHARE_TOTAL($A108,$B$1),"")</f>
        <v>-2.5499375239023441E-2</v>
      </c>
      <c r="K108">
        <f>IFERROR([1]!s_stm07_is($A108,"W30028333","2020/12/31",1)/[1]!S_SHARE_TOTAL($A108,$B$1),"")</f>
        <v>4.7973392842593922E-2</v>
      </c>
      <c r="L108">
        <f>IFERROR([1]!s_stm07_is($A108,"W30028333","2021/12/31",1)/[1]!S_SHARE_TOTAL($A108,$B$1),"")</f>
        <v>0.43992342529978745</v>
      </c>
      <c r="M108">
        <f>IFERROR([1]!s_stm07_is($A108,"W30028333","2022/12/31",1)/[1]!S_SHARE_TOTAL($A108,$B$1),"")</f>
        <v>0.32027520165751078</v>
      </c>
      <c r="N108">
        <f>IFERROR([1]!s_stm07_is($A108,"W30028333","2023/12/31",1)/[1]!S_SHARE_TOTAL($A108,$B$1),"")</f>
        <v>0.32489080990683006</v>
      </c>
      <c r="O108">
        <f>IFERROR([1]!s_stm07_is($A108,"W30028333","2024/12/31",1)/[1]!S_SHARE_TOTAL($A108,$B$1),"")</f>
        <v>0.32173739000682272</v>
      </c>
      <c r="P108">
        <f>IFERROR([1]!s_stm07_is($A108,"W30028333","2025/12/31",1)/[1]!S_SHARE_TOTAL($A108,$B$1),"")</f>
        <v>0.41508308868558691</v>
      </c>
      <c r="Q108">
        <f>IFERROR([1]!s_west_netprofit($A108,2026,$B$1,180)/[1]!S_SHARE_TOTAL($A108,$B$1),"")</f>
        <v>0</v>
      </c>
      <c r="R108">
        <f>IFERROR([1]!s_west_netprofit($A108,2027,$B$1,180)/[1]!S_SHARE_TOTAL($A108,$B$1),"")</f>
        <v>0</v>
      </c>
      <c r="S108">
        <f>IFERROR([1]!s_fa_dupont_roe($A108,"2011/12/31")/100,"")</f>
        <v>0.17180199999999998</v>
      </c>
      <c r="T108">
        <f>IFERROR([1]!s_fa_dupont_roe($A108,"2012/12/31")/100,"")</f>
        <v>0.34365099999999998</v>
      </c>
      <c r="U108">
        <f>IFERROR([1]!s_fa_dupont_roe($A108,"2013/12/31")/100,"")</f>
        <v>-0.32030299999999995</v>
      </c>
      <c r="V108">
        <f>IFERROR([1]!s_fa_dupont_roe($A108,"2014/12/31")/100,"")</f>
        <v>9.0762999999999996E-2</v>
      </c>
      <c r="W108">
        <f>IFERROR([1]!s_fa_dupont_roe($A108,"2015/12/31")/100,"")</f>
        <v>-0.85414699999999999</v>
      </c>
      <c r="X108">
        <f>IFERROR([1]!s_fa_dupont_roe($A108,"2016/12/31")/100,"")</f>
        <v>0.131776</v>
      </c>
      <c r="Y108">
        <f>IFERROR([1]!s_fa_dupont_roe($A108,"2017/12/31")/100,"")</f>
        <v>0</v>
      </c>
      <c r="Z108">
        <f>IFERROR([1]!s_fa_dupont_roe($A108,"2018/12/31")/100,"")</f>
        <v>4.1001019999999997</v>
      </c>
      <c r="AA108">
        <f>IFERROR([1]!s_fa_dupont_roe($A108,"2019/12/31")/100,"")</f>
        <v>-0.12635099999999999</v>
      </c>
      <c r="AB108">
        <f>IFERROR([1]!s_fa_dupont_roe($A108,"2020/12/31")/100,"")</f>
        <v>0.20544299999999999</v>
      </c>
      <c r="AC108">
        <f>IFERROR([1]!s_fa_dupont_roe($A108,"2021/12/31")/100,"")</f>
        <v>0.38999099999999998</v>
      </c>
      <c r="AD108">
        <f>IFERROR([1]!s_fa_dupont_roe($A108,"2022/12/31")/100,"")</f>
        <v>0.15059799999999998</v>
      </c>
      <c r="AE108">
        <f>IFERROR([1]!s_fa_dupont_roe($A108,"2023/12/31")/100,"")</f>
        <v>0.13481299999999999</v>
      </c>
      <c r="AF108">
        <f>IFERROR([1]!s_fa_dupont_roe($A108,"2024/12/31")/100,"")</f>
        <v>0.11035</v>
      </c>
      <c r="AG108">
        <f>IFERROR([1]!s_fa_dupont_roe($A108,"2025/12/31")/100,"")</f>
        <v>0.12143100000000001</v>
      </c>
      <c r="AH108">
        <f>IFERROR([1]!s_stm07_is($A108,"W30028333","2025/12/31",1),"")</f>
        <v>790615580.90999997</v>
      </c>
      <c r="AI108">
        <f>IFERROR([1]!s_stm07_bs($A108,"W38058048","2025/12/31",1),"")</f>
        <v>6789181018.5</v>
      </c>
      <c r="AJ108">
        <f>IFERROR([1]!s_fa_netdebt($A108,"2025/12/31"),"")</f>
        <v>8058990666.5699997</v>
      </c>
      <c r="AK108">
        <f>IFERROR([1]!s_val_ev1($A108,"2025/12/31"),"")</f>
        <v>38269863969.169998</v>
      </c>
      <c r="AL108">
        <f>IFERROR([1]!s_fa_ebitda($A108,"2025/12/31"),"")</f>
        <v>1800004299.3599999</v>
      </c>
      <c r="AM108" t="str">
        <f>IFERROR([1]!s_west_netprofit($A108,2026,$B$1,180)/[1]!s_west_netprofit($A108,2026,$B$1-7,180)-1,"")</f>
        <v/>
      </c>
      <c r="AN108" t="str">
        <f>IFERROR([1]!s_west_netprofit($A108,2026,$B$1,180)/[1]!s_west_netprofit($A108,2026,$B$1-30,180)-1,"")</f>
        <v/>
      </c>
      <c r="AO108" t="str">
        <f>IFERROR([1]!s_est_mediannetprofit($A108,2026,$B$1)/[1]!s_est_mediannetprofit($A108,2026,$B$1-7)-1,"")</f>
        <v/>
      </c>
      <c r="AP108" t="str">
        <f>IFERROR([1]!s_est_mediannetprofit($A108,2026,$B$1)/[1]!s_est_mediannetprofit($A108,2026,$B$1-30)-1,"")</f>
        <v/>
      </c>
    </row>
    <row r="109" spans="1:42">
      <c r="A109" t="s">
        <v>148</v>
      </c>
      <c r="B109">
        <f>IFERROR([1]!s_stm07_is($A109,"W30028333","2011/12/31",1)/[1]!S_SHARE_TOTAL($A109,$B$1),"")</f>
        <v>0.13779396889880507</v>
      </c>
      <c r="C109">
        <f>IFERROR([1]!s_stm07_is($A109,"W30028333","2012/12/31",1)/[1]!S_SHARE_TOTAL($A109,$B$1),"")</f>
        <v>0.14956987117424644</v>
      </c>
      <c r="D109">
        <f>IFERROR([1]!s_stm07_is($A109,"W30028333","2013/12/31",1)/[1]!S_SHARE_TOTAL($A109,$B$1),"")</f>
        <v>0.15460217880950333</v>
      </c>
      <c r="E109">
        <f>IFERROR([1]!s_stm07_is($A109,"W30028333","2014/12/31",1)/[1]!S_SHARE_TOTAL($A109,$B$1),"")</f>
        <v>0.14064569666248547</v>
      </c>
      <c r="F109">
        <f>IFERROR([1]!s_stm07_is($A109,"W30028333","2015/12/31",1)/[1]!S_SHARE_TOTAL($A109,$B$1),"")</f>
        <v>0.14921549654708732</v>
      </c>
      <c r="G109">
        <f>IFERROR([1]!s_stm07_is($A109,"W30028333","2016/12/31",1)/[1]!S_SHARE_TOTAL($A109,$B$1),"")</f>
        <v>0.15879478804578312</v>
      </c>
      <c r="H109">
        <f>IFERROR([1]!s_stm07_is($A109,"W30028333","2017/12/31",1)/[1]!S_SHARE_TOTAL($A109,$B$1),"")</f>
        <v>0.16548253080520861</v>
      </c>
      <c r="I109">
        <f>IFERROR([1]!s_stm07_is($A109,"W30028333","2018/12/31",1)/[1]!S_SHARE_TOTAL($A109,$B$1),"")</f>
        <v>0.19717327333120438</v>
      </c>
      <c r="J109">
        <f>IFERROR([1]!s_stm07_is($A109,"W30028333","2019/12/31",1)/[1]!S_SHARE_TOTAL($A109,$B$1),"")</f>
        <v>0.21386927917776577</v>
      </c>
      <c r="K109">
        <f>IFERROR([1]!s_stm07_is($A109,"W30028333","2020/12/31",1)/[1]!S_SHARE_TOTAL($A109,$B$1),"")</f>
        <v>0.27948871655259744</v>
      </c>
      <c r="L109">
        <f>IFERROR([1]!s_stm07_is($A109,"W30028333","2021/12/31",1)/[1]!S_SHARE_TOTAL($A109,$B$1),"")</f>
        <v>0.37075727765030803</v>
      </c>
      <c r="M109">
        <f>IFERROR([1]!s_stm07_is($A109,"W30028333","2022/12/31",1)/[1]!S_SHARE_TOTAL($A109,$B$1),"")</f>
        <v>0.52342206797419832</v>
      </c>
      <c r="N109">
        <f>IFERROR([1]!s_stm07_is($A109,"W30028333","2023/12/31",1)/[1]!S_SHARE_TOTAL($A109,$B$1),"")</f>
        <v>0.55245622020762408</v>
      </c>
      <c r="O109">
        <f>IFERROR([1]!s_stm07_is($A109,"W30028333","2024/12/31",1)/[1]!S_SHARE_TOTAL($A109,$B$1),"")</f>
        <v>0.57046789635483108</v>
      </c>
      <c r="P109">
        <f>IFERROR([1]!s_stm07_is($A109,"W30028333","2025/12/31",1)/[1]!S_SHARE_TOTAL($A109,$B$1),"")</f>
        <v>0.25427935325834305</v>
      </c>
      <c r="Q109">
        <f>IFERROR([1]!s_west_netprofit($A109,2026,$B$1,180)/[1]!S_SHARE_TOTAL($A109,$B$1),"")</f>
        <v>0.29970457875118267</v>
      </c>
      <c r="R109">
        <f>IFERROR([1]!s_west_netprofit($A109,2027,$B$1,180)/[1]!S_SHARE_TOTAL($A109,$B$1),"")</f>
        <v>0.34380487190856573</v>
      </c>
      <c r="S109">
        <f>IFERROR([1]!s_fa_dupont_roe($A109,"2011/12/31")/100,"")</f>
        <v>7.5633999999999993E-2</v>
      </c>
      <c r="T109">
        <f>IFERROR([1]!s_fa_dupont_roe($A109,"2012/12/31")/100,"")</f>
        <v>7.6374999999999998E-2</v>
      </c>
      <c r="U109">
        <f>IFERROR([1]!s_fa_dupont_roe($A109,"2013/12/31")/100,"")</f>
        <v>5.7466999999999997E-2</v>
      </c>
      <c r="V109">
        <f>IFERROR([1]!s_fa_dupont_roe($A109,"2014/12/31")/100,"")</f>
        <v>4.1250000000000002E-2</v>
      </c>
      <c r="W109">
        <f>IFERROR([1]!s_fa_dupont_roe($A109,"2015/12/31")/100,"")</f>
        <v>4.2153999999999997E-2</v>
      </c>
      <c r="X109">
        <f>IFERROR([1]!s_fa_dupont_roe($A109,"2016/12/31")/100,"")</f>
        <v>4.3150000000000001E-2</v>
      </c>
      <c r="Y109">
        <f>IFERROR([1]!s_fa_dupont_roe($A109,"2017/12/31")/100,"")</f>
        <v>4.3240999999999995E-2</v>
      </c>
      <c r="Z109">
        <f>IFERROR([1]!s_fa_dupont_roe($A109,"2018/12/31")/100,"")</f>
        <v>4.9448999999999993E-2</v>
      </c>
      <c r="AA109">
        <f>IFERROR([1]!s_fa_dupont_roe($A109,"2019/12/31")/100,"")</f>
        <v>5.1192000000000001E-2</v>
      </c>
      <c r="AB109">
        <f>IFERROR([1]!s_fa_dupont_roe($A109,"2020/12/31")/100,"")</f>
        <v>6.3186999999999993E-2</v>
      </c>
      <c r="AC109">
        <f>IFERROR([1]!s_fa_dupont_roe($A109,"2021/12/31")/100,"")</f>
        <v>5.8951999999999997E-2</v>
      </c>
      <c r="AD109">
        <f>IFERROR([1]!s_fa_dupont_roe($A109,"2022/12/31")/100,"")</f>
        <v>6.3423999999999994E-2</v>
      </c>
      <c r="AE109">
        <f>IFERROR([1]!s_fa_dupont_roe($A109,"2023/12/31")/100,"")</f>
        <v>6.3215999999999994E-2</v>
      </c>
      <c r="AF109">
        <f>IFERROR([1]!s_fa_dupont_roe($A109,"2024/12/31")/100,"")</f>
        <v>6.2092000000000001E-2</v>
      </c>
      <c r="AG109">
        <f>IFERROR([1]!s_fa_dupont_roe($A109,"2025/12/31")/100,"")</f>
        <v>2.6959E-2</v>
      </c>
      <c r="AH109">
        <f>IFERROR([1]!s_stm07_is($A109,"W30028333","2025/12/31",1),"")</f>
        <v>334424137.19</v>
      </c>
      <c r="AI109">
        <f>IFERROR([1]!s_stm07_bs($A109,"W38058048","2025/12/31",1),"")</f>
        <v>13456176803.33</v>
      </c>
      <c r="AJ109">
        <f>IFERROR([1]!s_fa_netdebt($A109,"2025/12/31"),"")</f>
        <v>-3451460833.7800002</v>
      </c>
      <c r="AK109">
        <f>IFERROR([1]!s_val_ev1($A109,"2025/12/31"),"")</f>
        <v>28047707803.759998</v>
      </c>
      <c r="AL109">
        <f>IFERROR([1]!s_fa_ebitda($A109,"2025/12/31"),"")</f>
        <v>1003790240.63</v>
      </c>
      <c r="AM109">
        <f>IFERROR([1]!s_west_netprofit($A109,2026,$B$1,180)/[1]!s_west_netprofit($A109,2026,$B$1-7,180)-1,"")</f>
        <v>0</v>
      </c>
      <c r="AN109">
        <f>IFERROR([1]!s_west_netprofit($A109,2026,$B$1,180)/[1]!s_west_netprofit($A109,2026,$B$1-30,180)-1,"")</f>
        <v>3.5237470781352531E-2</v>
      </c>
      <c r="AO109">
        <f>IFERROR([1]!s_est_mediannetprofit($A109,2026,$B$1)/[1]!s_est_mediannetprofit($A109,2026,$B$1-7)-1,"")</f>
        <v>0</v>
      </c>
      <c r="AP109">
        <f>IFERROR([1]!s_est_mediannetprofit($A109,2026,$B$1)/[1]!s_est_mediannetprofit($A109,2026,$B$1-30)-1,"")</f>
        <v>0</v>
      </c>
    </row>
    <row r="110" spans="1:42">
      <c r="A110" t="s">
        <v>149</v>
      </c>
      <c r="B110">
        <f>IFERROR([1]!s_stm07_is($A110,"W30028333","2011/12/31",1)/[1]!S_SHARE_TOTAL($A110,$B$1),"")</f>
        <v>7.1211191558284408E-3</v>
      </c>
      <c r="C110">
        <f>IFERROR([1]!s_stm07_is($A110,"W30028333","2012/12/31",1)/[1]!S_SHARE_TOTAL($A110,$B$1),"")</f>
        <v>0.1183770883632575</v>
      </c>
      <c r="D110">
        <f>IFERROR([1]!s_stm07_is($A110,"W30028333","2013/12/31",1)/[1]!S_SHARE_TOTAL($A110,$B$1),"")</f>
        <v>0.14446869043710767</v>
      </c>
      <c r="E110">
        <f>IFERROR([1]!s_stm07_is($A110,"W30028333","2014/12/31",1)/[1]!S_SHARE_TOTAL($A110,$B$1),"")</f>
        <v>0.27810106008132413</v>
      </c>
      <c r="F110">
        <f>IFERROR([1]!s_stm07_is($A110,"W30028333","2015/12/31",1)/[1]!S_SHARE_TOTAL($A110,$B$1),"")</f>
        <v>0.1797500600150076</v>
      </c>
      <c r="G110">
        <f>IFERROR([1]!s_stm07_is($A110,"W30028333","2016/12/31",1)/[1]!S_SHARE_TOTAL($A110,$B$1),"")</f>
        <v>0.22693991304933439</v>
      </c>
      <c r="H110">
        <f>IFERROR([1]!s_stm07_is($A110,"W30028333","2017/12/31",1)/[1]!S_SHARE_TOTAL($A110,$B$1),"")</f>
        <v>0.22149726989379068</v>
      </c>
      <c r="I110">
        <f>IFERROR([1]!s_stm07_is($A110,"W30028333","2018/12/31",1)/[1]!S_SHARE_TOTAL($A110,$B$1),"")</f>
        <v>0.31988337630524355</v>
      </c>
      <c r="J110">
        <f>IFERROR([1]!s_stm07_is($A110,"W30028333","2019/12/31",1)/[1]!S_SHARE_TOTAL($A110,$B$1),"")</f>
        <v>0.47771058762382052</v>
      </c>
      <c r="K110">
        <f>IFERROR([1]!s_stm07_is($A110,"W30028333","2020/12/31",1)/[1]!S_SHARE_TOTAL($A110,$B$1),"")</f>
        <v>0.70502360584543478</v>
      </c>
      <c r="L110">
        <f>IFERROR([1]!s_stm07_is($A110,"W30028333","2021/12/31",1)/[1]!S_SHARE_TOTAL($A110,$B$1),"")</f>
        <v>0.82485689420405572</v>
      </c>
      <c r="M110">
        <f>IFERROR([1]!s_stm07_is($A110,"W30028333","2022/12/31",1)/[1]!S_SHARE_TOTAL($A110,$B$1),"")</f>
        <v>0.8538816185208834</v>
      </c>
      <c r="N110">
        <f>IFERROR([1]!s_stm07_is($A110,"W30028333","2023/12/31",1)/[1]!S_SHARE_TOTAL($A110,$B$1),"")</f>
        <v>0.91099882864730908</v>
      </c>
      <c r="O110">
        <f>IFERROR([1]!s_stm07_is($A110,"W30028333","2024/12/31",1)/[1]!S_SHARE_TOTAL($A110,$B$1),"")</f>
        <v>0.89009229272121226</v>
      </c>
      <c r="P110">
        <f>IFERROR([1]!s_stm07_is($A110,"W30028333","2025/12/31",1)/[1]!S_SHARE_TOTAL($A110,$B$1),"")</f>
        <v>0.7688574701544203</v>
      </c>
      <c r="Q110">
        <f>IFERROR([1]!s_west_netprofit($A110,2026,$B$1,180)/[1]!S_SHARE_TOTAL($A110,$B$1),"")</f>
        <v>0.91179235819768578</v>
      </c>
      <c r="R110">
        <f>IFERROR([1]!s_west_netprofit($A110,2027,$B$1,180)/[1]!S_SHARE_TOTAL($A110,$B$1),"")</f>
        <v>1.086016352513314</v>
      </c>
      <c r="S110">
        <f>IFERROR([1]!s_fa_dupont_roe($A110,"2011/12/31")/100,"")</f>
        <v>1.0418E-2</v>
      </c>
      <c r="T110">
        <f>IFERROR([1]!s_fa_dupont_roe($A110,"2012/12/31")/100,"")</f>
        <v>0.127891</v>
      </c>
      <c r="U110">
        <f>IFERROR([1]!s_fa_dupont_roe($A110,"2013/12/31")/100,"")</f>
        <v>0.10647999999999999</v>
      </c>
      <c r="V110">
        <f>IFERROR([1]!s_fa_dupont_roe($A110,"2014/12/31")/100,"")</f>
        <v>0.157219</v>
      </c>
      <c r="W110">
        <f>IFERROR([1]!s_fa_dupont_roe($A110,"2015/12/31")/100,"")</f>
        <v>8.8183999999999998E-2</v>
      </c>
      <c r="X110">
        <f>IFERROR([1]!s_fa_dupont_roe($A110,"2016/12/31")/100,"")</f>
        <v>0.104465</v>
      </c>
      <c r="Y110">
        <f>IFERROR([1]!s_fa_dupont_roe($A110,"2017/12/31")/100,"")</f>
        <v>9.0564999999999993E-2</v>
      </c>
      <c r="Z110">
        <f>IFERROR([1]!s_fa_dupont_roe($A110,"2018/12/31")/100,"")</f>
        <v>0.11590600000000001</v>
      </c>
      <c r="AA110">
        <f>IFERROR([1]!s_fa_dupont_roe($A110,"2019/12/31")/100,"")</f>
        <v>0.15561900000000001</v>
      </c>
      <c r="AB110">
        <f>IFERROR([1]!s_fa_dupont_roe($A110,"2020/12/31")/100,"")</f>
        <v>0.200212</v>
      </c>
      <c r="AC110">
        <f>IFERROR([1]!s_fa_dupont_roe($A110,"2021/12/31")/100,"")</f>
        <v>0.20221800000000001</v>
      </c>
      <c r="AD110">
        <f>IFERROR([1]!s_fa_dupont_roe($A110,"2022/12/31")/100,"")</f>
        <v>0.18713299999999999</v>
      </c>
      <c r="AE110">
        <f>IFERROR([1]!s_fa_dupont_roe($A110,"2023/12/31")/100,"")</f>
        <v>0.179868</v>
      </c>
      <c r="AF110">
        <f>IFERROR([1]!s_fa_dupont_roe($A110,"2024/12/31")/100,"")</f>
        <v>0.15906599999999999</v>
      </c>
      <c r="AG110">
        <f>IFERROR([1]!s_fa_dupont_roe($A110,"2025/12/31")/100,"")</f>
        <v>0.136185</v>
      </c>
      <c r="AH110">
        <f>IFERROR([1]!s_stm07_is($A110,"W30028333","2025/12/31",1),"")</f>
        <v>890677997.15999997</v>
      </c>
      <c r="AI110">
        <f>IFERROR([1]!s_stm07_bs($A110,"W38058048","2025/12/31",1),"")</f>
        <v>6346349155.8299999</v>
      </c>
      <c r="AJ110">
        <f>IFERROR([1]!s_fa_netdebt($A110,"2025/12/31"),"")</f>
        <v>-2230157680.25</v>
      </c>
      <c r="AK110">
        <f>IFERROR([1]!s_val_ev1($A110,"2025/12/31"),"")</f>
        <v>20404150321.32</v>
      </c>
      <c r="AL110">
        <f>IFERROR([1]!s_fa_ebitda($A110,"2025/12/31"),"")</f>
        <v>1656067123.8900001</v>
      </c>
      <c r="AM110">
        <f>IFERROR([1]!s_west_netprofit($A110,2026,$B$1,180)/[1]!s_west_netprofit($A110,2026,$B$1-7,180)-1,"")</f>
        <v>0</v>
      </c>
      <c r="AN110">
        <f>IFERROR([1]!s_west_netprofit($A110,2026,$B$1,180)/[1]!s_west_netprofit($A110,2026,$B$1-30,180)-1,"")</f>
        <v>-4.2797888386123528E-3</v>
      </c>
      <c r="AO110">
        <f>IFERROR([1]!s_est_mediannetprofit($A110,2026,$B$1)/[1]!s_est_mediannetprofit($A110,2026,$B$1-7)-1,"")</f>
        <v>0</v>
      </c>
      <c r="AP110">
        <f>IFERROR([1]!s_est_mediannetprofit($A110,2026,$B$1)/[1]!s_est_mediannetprofit($A110,2026,$B$1-30)-1,"")</f>
        <v>-2.8409090909090606E-3</v>
      </c>
    </row>
    <row r="111" spans="1:42">
      <c r="A111" t="s">
        <v>150</v>
      </c>
      <c r="B111">
        <f>IFERROR([1]!s_stm07_is($A111,"W30028333","2011/12/31",1)/[1]!S_SHARE_TOTAL($A111,$B$1),"")</f>
        <v>1.1826913583714165E-2</v>
      </c>
      <c r="C111">
        <f>IFERROR([1]!s_stm07_is($A111,"W30028333","2012/12/31",1)/[1]!S_SHARE_TOTAL($A111,$B$1),"")</f>
        <v>2.0882400754989584E-2</v>
      </c>
      <c r="D111">
        <f>IFERROR([1]!s_stm07_is($A111,"W30028333","2013/12/31",1)/[1]!S_SHARE_TOTAL($A111,$B$1),"")</f>
        <v>4.8345978595160141E-2</v>
      </c>
      <c r="E111">
        <f>IFERROR([1]!s_stm07_is($A111,"W30028333","2014/12/31",1)/[1]!S_SHARE_TOTAL($A111,$B$1),"")</f>
        <v>0.10805150705562221</v>
      </c>
      <c r="F111">
        <f>IFERROR([1]!s_stm07_is($A111,"W30028333","2015/12/31",1)/[1]!S_SHARE_TOTAL($A111,$B$1),"")</f>
        <v>0.28075078426329692</v>
      </c>
      <c r="G111">
        <f>IFERROR([1]!s_stm07_is($A111,"W30028333","2016/12/31",1)/[1]!S_SHARE_TOTAL($A111,$B$1),"")</f>
        <v>0.15901722542930768</v>
      </c>
      <c r="H111">
        <f>IFERROR([1]!s_stm07_is($A111,"W30028333","2017/12/31",1)/[1]!S_SHARE_TOTAL($A111,$B$1),"")</f>
        <v>5.8839645622478974E-2</v>
      </c>
      <c r="I111">
        <f>IFERROR([1]!s_stm07_is($A111,"W30028333","2018/12/31",1)/[1]!S_SHARE_TOTAL($A111,$B$1),"")</f>
        <v>1.1453308836679313E-2</v>
      </c>
      <c r="J111">
        <f>IFERROR([1]!s_stm07_is($A111,"W30028333","2019/12/31",1)/[1]!S_SHARE_TOTAL($A111,$B$1),"")</f>
        <v>7.637072604679479E-2</v>
      </c>
      <c r="K111">
        <f>IFERROR([1]!s_stm07_is($A111,"W30028333","2020/12/31",1)/[1]!S_SHARE_TOTAL($A111,$B$1),"")</f>
        <v>0.11358541430123222</v>
      </c>
      <c r="L111">
        <f>IFERROR([1]!s_stm07_is($A111,"W30028333","2021/12/31",1)/[1]!S_SHARE_TOTAL($A111,$B$1),"")</f>
        <v>0.11973042688918066</v>
      </c>
      <c r="M111">
        <f>IFERROR([1]!s_stm07_is($A111,"W30028333","2022/12/31",1)/[1]!S_SHARE_TOTAL($A111,$B$1),"")</f>
        <v>3.9028980913012414E-2</v>
      </c>
      <c r="N111">
        <f>IFERROR([1]!s_stm07_is($A111,"W30028333","2023/12/31",1)/[1]!S_SHARE_TOTAL($A111,$B$1),"")</f>
        <v>5.1198577706820771E-2</v>
      </c>
      <c r="O111">
        <f>IFERROR([1]!s_stm07_is($A111,"W30028333","2024/12/31",1)/[1]!S_SHARE_TOTAL($A111,$B$1),"")</f>
        <v>6.7079199162631956E-2</v>
      </c>
      <c r="P111">
        <f>IFERROR([1]!s_stm07_is($A111,"W30028333","2025/12/31",1)/[1]!S_SHARE_TOTAL($A111,$B$1),"")</f>
        <v>0.12045144576309076</v>
      </c>
      <c r="Q111">
        <f>IFERROR([1]!s_west_netprofit($A111,2026,$B$1,180)/[1]!S_SHARE_TOTAL($A111,$B$1),"")</f>
        <v>0</v>
      </c>
      <c r="R111">
        <f>IFERROR([1]!s_west_netprofit($A111,2027,$B$1,180)/[1]!S_SHARE_TOTAL($A111,$B$1),"")</f>
        <v>0</v>
      </c>
      <c r="S111">
        <f>IFERROR([1]!s_fa_dupont_roe($A111,"2011/12/31")/100,"")</f>
        <v>5.2174999999999999E-2</v>
      </c>
      <c r="T111">
        <f>IFERROR([1]!s_fa_dupont_roe($A111,"2012/12/31")/100,"")</f>
        <v>4.9198000000000006E-2</v>
      </c>
      <c r="U111">
        <f>IFERROR([1]!s_fa_dupont_roe($A111,"2013/12/31")/100,"")</f>
        <v>6.9206000000000004E-2</v>
      </c>
      <c r="V111">
        <f>IFERROR([1]!s_fa_dupont_roe($A111,"2014/12/31")/100,"")</f>
        <v>0.106683</v>
      </c>
      <c r="W111">
        <f>IFERROR([1]!s_fa_dupont_roe($A111,"2015/12/31")/100,"")</f>
        <v>0.17919299999999999</v>
      </c>
      <c r="X111">
        <f>IFERROR([1]!s_fa_dupont_roe($A111,"2016/12/31")/100,"")</f>
        <v>7.5179999999999997E-2</v>
      </c>
      <c r="Y111">
        <f>IFERROR([1]!s_fa_dupont_roe($A111,"2017/12/31")/100,"")</f>
        <v>2.7315999999999997E-2</v>
      </c>
      <c r="Z111">
        <f>IFERROR([1]!s_fa_dupont_roe($A111,"2018/12/31")/100,"")</f>
        <v>5.3530000000000001E-3</v>
      </c>
      <c r="AA111">
        <f>IFERROR([1]!s_fa_dupont_roe($A111,"2019/12/31")/100,"")</f>
        <v>3.5364E-2</v>
      </c>
      <c r="AB111">
        <f>IFERROR([1]!s_fa_dupont_roe($A111,"2020/12/31")/100,"")</f>
        <v>4.4652999999999998E-2</v>
      </c>
      <c r="AC111">
        <f>IFERROR([1]!s_fa_dupont_roe($A111,"2021/12/31")/100,"")</f>
        <v>4.1280999999999998E-2</v>
      </c>
      <c r="AD111">
        <f>IFERROR([1]!s_fa_dupont_roe($A111,"2022/12/31")/100,"")</f>
        <v>1.341E-2</v>
      </c>
      <c r="AE111">
        <f>IFERROR([1]!s_fa_dupont_roe($A111,"2023/12/31")/100,"")</f>
        <v>1.6121E-2</v>
      </c>
      <c r="AF111">
        <f>IFERROR([1]!s_fa_dupont_roe($A111,"2024/12/31")/100,"")</f>
        <v>1.9442999999999998E-2</v>
      </c>
      <c r="AG111">
        <f>IFERROR([1]!s_fa_dupont_roe($A111,"2025/12/31")/100,"")</f>
        <v>3.4444000000000002E-2</v>
      </c>
      <c r="AH111">
        <f>IFERROR([1]!s_stm07_is($A111,"W30028333","2025/12/31",1),"")</f>
        <v>769223948.64999998</v>
      </c>
      <c r="AI111">
        <f>IFERROR([1]!s_stm07_bs($A111,"W38058048","2025/12/31",1),"")</f>
        <v>23437377676.16</v>
      </c>
      <c r="AJ111">
        <f>IFERROR([1]!s_fa_netdebt($A111,"2025/12/31"),"")</f>
        <v>0</v>
      </c>
      <c r="AK111">
        <f>IFERROR([1]!s_val_ev1($A111,"2025/12/31"),"")</f>
        <v>40084343817.620003</v>
      </c>
      <c r="AL111">
        <f>IFERROR([1]!s_fa_ebitda($A111,"2025/12/31"),"")</f>
        <v>0</v>
      </c>
      <c r="AM111" t="str">
        <f>IFERROR([1]!s_west_netprofit($A111,2026,$B$1,180)/[1]!s_west_netprofit($A111,2026,$B$1-7,180)-1,"")</f>
        <v/>
      </c>
      <c r="AN111" t="str">
        <f>IFERROR([1]!s_west_netprofit($A111,2026,$B$1,180)/[1]!s_west_netprofit($A111,2026,$B$1-30,180)-1,"")</f>
        <v/>
      </c>
      <c r="AO111" t="str">
        <f>IFERROR([1]!s_est_mediannetprofit($A111,2026,$B$1)/[1]!s_est_mediannetprofit($A111,2026,$B$1-7)-1,"")</f>
        <v/>
      </c>
      <c r="AP111" t="str">
        <f>IFERROR([1]!s_est_mediannetprofit($A111,2026,$B$1)/[1]!s_est_mediannetprofit($A111,2026,$B$1-30)-1,"")</f>
        <v/>
      </c>
    </row>
    <row r="112" spans="1:42">
      <c r="A112" t="s">
        <v>151</v>
      </c>
      <c r="B112">
        <f>IFERROR([1]!s_stm07_is($A112,"W30028333","2011/12/31",1)/[1]!S_SHARE_TOTAL($A112,$B$1),"")</f>
        <v>0.10912225230387457</v>
      </c>
      <c r="C112">
        <f>IFERROR([1]!s_stm07_is($A112,"W30028333","2012/12/31",1)/[1]!S_SHARE_TOTAL($A112,$B$1),"")</f>
        <v>3.396604077431524E-2</v>
      </c>
      <c r="D112">
        <f>IFERROR([1]!s_stm07_is($A112,"W30028333","2013/12/31",1)/[1]!S_SHARE_TOTAL($A112,$B$1),"")</f>
        <v>5.2743344443089854E-2</v>
      </c>
      <c r="E112">
        <f>IFERROR([1]!s_stm07_is($A112,"W30028333","2014/12/31",1)/[1]!S_SHARE_TOTAL($A112,$B$1),"")</f>
        <v>7.2809698783781185E-2</v>
      </c>
      <c r="F112">
        <f>IFERROR([1]!s_stm07_is($A112,"W30028333","2015/12/31",1)/[1]!S_SHARE_TOTAL($A112,$B$1),"")</f>
        <v>0.11922525066208874</v>
      </c>
      <c r="G112">
        <f>IFERROR([1]!s_stm07_is($A112,"W30028333","2016/12/31",1)/[1]!S_SHARE_TOTAL($A112,$B$1),"")</f>
        <v>0.17550517715409727</v>
      </c>
      <c r="H112">
        <f>IFERROR([1]!s_stm07_is($A112,"W30028333","2017/12/31",1)/[1]!S_SHARE_TOTAL($A112,$B$1),"")</f>
        <v>0.30084238651375428</v>
      </c>
      <c r="I112">
        <f>IFERROR([1]!s_stm07_is($A112,"W30028333","2018/12/31",1)/[1]!S_SHARE_TOTAL($A112,$B$1),"")</f>
        <v>0.36003931276190027</v>
      </c>
      <c r="J112">
        <f>IFERROR([1]!s_stm07_is($A112,"W30028333","2019/12/31",1)/[1]!S_SHARE_TOTAL($A112,$B$1),"")</f>
        <v>0.4305632237545593</v>
      </c>
      <c r="K112">
        <f>IFERROR([1]!s_stm07_is($A112,"W30028333","2020/12/31",1)/[1]!S_SHARE_TOTAL($A112,$B$1),"")</f>
        <v>0.46629436158475623</v>
      </c>
      <c r="L112">
        <f>IFERROR([1]!s_stm07_is($A112,"W30028333","2021/12/31",1)/[1]!S_SHARE_TOTAL($A112,$B$1),"")</f>
        <v>0.50029680408577537</v>
      </c>
      <c r="M112">
        <f>IFERROR([1]!s_stm07_is($A112,"W30028333","2022/12/31",1)/[1]!S_SHARE_TOTAL($A112,$B$1),"")</f>
        <v>0.59021596161533529</v>
      </c>
      <c r="N112">
        <f>IFERROR([1]!s_stm07_is($A112,"W30028333","2023/12/31",1)/[1]!S_SHARE_TOTAL($A112,$B$1),"")</f>
        <v>0.71267978583415004</v>
      </c>
      <c r="O112">
        <f>IFERROR([1]!s_stm07_is($A112,"W30028333","2024/12/31",1)/[1]!S_SHARE_TOTAL($A112,$B$1),"")</f>
        <v>0.67465899498529058</v>
      </c>
      <c r="P112">
        <f>IFERROR([1]!s_stm07_is($A112,"W30028333","2025/12/31",1)/[1]!S_SHARE_TOTAL($A112,$B$1),"")</f>
        <v>0.41609838907681218</v>
      </c>
      <c r="Q112">
        <f>IFERROR([1]!s_west_netprofit($A112,2026,$B$1,180)/[1]!S_SHARE_TOTAL($A112,$B$1),"")</f>
        <v>0</v>
      </c>
      <c r="R112">
        <f>IFERROR([1]!s_west_netprofit($A112,2027,$B$1,180)/[1]!S_SHARE_TOTAL($A112,$B$1),"")</f>
        <v>0</v>
      </c>
      <c r="S112">
        <f>IFERROR([1]!s_fa_dupont_roe($A112,"2011/12/31")/100,"")</f>
        <v>4.4898999999999994E-2</v>
      </c>
      <c r="T112">
        <f>IFERROR([1]!s_fa_dupont_roe($A112,"2012/12/31")/100,"")</f>
        <v>1.3729E-2</v>
      </c>
      <c r="U112">
        <f>IFERROR([1]!s_fa_dupont_roe($A112,"2013/12/31")/100,"")</f>
        <v>2.1016E-2</v>
      </c>
      <c r="V112">
        <f>IFERROR([1]!s_fa_dupont_roe($A112,"2014/12/31")/100,"")</f>
        <v>2.8336E-2</v>
      </c>
      <c r="W112">
        <f>IFERROR([1]!s_fa_dupont_roe($A112,"2015/12/31")/100,"")</f>
        <v>4.4839000000000004E-2</v>
      </c>
      <c r="X112">
        <f>IFERROR([1]!s_fa_dupont_roe($A112,"2016/12/31")/100,"")</f>
        <v>6.3146000000000008E-2</v>
      </c>
      <c r="Y112">
        <f>IFERROR([1]!s_fa_dupont_roe($A112,"2017/12/31")/100,"")</f>
        <v>9.3810000000000004E-2</v>
      </c>
      <c r="Z112">
        <f>IFERROR([1]!s_fa_dupont_roe($A112,"2018/12/31")/100,"")</f>
        <v>9.7085000000000005E-2</v>
      </c>
      <c r="AA112">
        <f>IFERROR([1]!s_fa_dupont_roe($A112,"2019/12/31")/100,"")</f>
        <v>0.10606500000000001</v>
      </c>
      <c r="AB112">
        <f>IFERROR([1]!s_fa_dupont_roe($A112,"2020/12/31")/100,"")</f>
        <v>0.10491500000000001</v>
      </c>
      <c r="AC112">
        <f>IFERROR([1]!s_fa_dupont_roe($A112,"2021/12/31")/100,"")</f>
        <v>0.10417299999999999</v>
      </c>
      <c r="AD112">
        <f>IFERROR([1]!s_fa_dupont_roe($A112,"2022/12/31")/100,"")</f>
        <v>0.10828900000000001</v>
      </c>
      <c r="AE112">
        <f>IFERROR([1]!s_fa_dupont_roe($A112,"2023/12/31")/100,"")</f>
        <v>0.114409</v>
      </c>
      <c r="AF112">
        <f>IFERROR([1]!s_fa_dupont_roe($A112,"2024/12/31")/100,"")</f>
        <v>9.8489000000000007E-2</v>
      </c>
      <c r="AG112">
        <f>IFERROR([1]!s_fa_dupont_roe($A112,"2025/12/31")/100,"")</f>
        <v>5.6839000000000001E-2</v>
      </c>
      <c r="AH112">
        <f>IFERROR([1]!s_stm07_is($A112,"W30028333","2025/12/31",1),"")</f>
        <v>289888855</v>
      </c>
      <c r="AI112">
        <f>IFERROR([1]!s_stm07_bs($A112,"W38058048","2025/12/31",1),"")</f>
        <v>5455726503.2399998</v>
      </c>
      <c r="AJ112">
        <f>IFERROR([1]!s_fa_netdebt($A112,"2025/12/31"),"")</f>
        <v>85377934.810000002</v>
      </c>
      <c r="AK112">
        <f>IFERROR([1]!s_val_ev1($A112,"2025/12/31"),"")</f>
        <v>10267050126.379999</v>
      </c>
      <c r="AL112">
        <f>IFERROR([1]!s_fa_ebitda($A112,"2025/12/31"),"")</f>
        <v>985527859.11000001</v>
      </c>
      <c r="AM112" t="str">
        <f>IFERROR([1]!s_west_netprofit($A112,2026,$B$1,180)/[1]!s_west_netprofit($A112,2026,$B$1-7,180)-1,"")</f>
        <v/>
      </c>
      <c r="AN112" t="str">
        <f>IFERROR([1]!s_west_netprofit($A112,2026,$B$1,180)/[1]!s_west_netprofit($A112,2026,$B$1-30,180)-1,"")</f>
        <v/>
      </c>
      <c r="AO112" t="str">
        <f>IFERROR([1]!s_est_mediannetprofit($A112,2026,$B$1)/[1]!s_est_mediannetprofit($A112,2026,$B$1-7)-1,"")</f>
        <v/>
      </c>
      <c r="AP112" t="str">
        <f>IFERROR([1]!s_est_mediannetprofit($A112,2026,$B$1)/[1]!s_est_mediannetprofit($A112,2026,$B$1-30)-1,"")</f>
        <v/>
      </c>
    </row>
    <row r="113" spans="1:42">
      <c r="A113" t="s">
        <v>152</v>
      </c>
      <c r="B113">
        <f>IFERROR([1]!s_stm07_is($A113,"W30028333","2011/12/31",1)/[1]!S_SHARE_TOTAL($A113,$B$1),"")</f>
        <v>0.19758913115252869</v>
      </c>
      <c r="C113">
        <f>IFERROR([1]!s_stm07_is($A113,"W30028333","2012/12/31",1)/[1]!S_SHARE_TOTAL($A113,$B$1),"")</f>
        <v>0.10178265305901496</v>
      </c>
      <c r="D113">
        <f>IFERROR([1]!s_stm07_is($A113,"W30028333","2013/12/31",1)/[1]!S_SHARE_TOTAL($A113,$B$1),"")</f>
        <v>4.1125764121904447E-2</v>
      </c>
      <c r="E113">
        <f>IFERROR([1]!s_stm07_is($A113,"W30028333","2014/12/31",1)/[1]!S_SHARE_TOTAL($A113,$B$1),"")</f>
        <v>0.1334496568102912</v>
      </c>
      <c r="F113">
        <f>IFERROR([1]!s_stm07_is($A113,"W30028333","2015/12/31",1)/[1]!S_SHARE_TOTAL($A113,$B$1),"")</f>
        <v>0.18108035645165135</v>
      </c>
      <c r="G113">
        <f>IFERROR([1]!s_stm07_is($A113,"W30028333","2016/12/31",1)/[1]!S_SHARE_TOTAL($A113,$B$1),"")</f>
        <v>0.14871753660508608</v>
      </c>
      <c r="H113">
        <f>IFERROR([1]!s_stm07_is($A113,"W30028333","2017/12/31",1)/[1]!S_SHARE_TOTAL($A113,$B$1),"")</f>
        <v>0.1009730868491972</v>
      </c>
      <c r="I113">
        <f>IFERROR([1]!s_stm07_is($A113,"W30028333","2018/12/31",1)/[1]!S_SHARE_TOTAL($A113,$B$1),"")</f>
        <v>6.0150316000744615E-2</v>
      </c>
      <c r="J113">
        <f>IFERROR([1]!s_stm07_is($A113,"W30028333","2019/12/31",1)/[1]!S_SHARE_TOTAL($A113,$B$1),"")</f>
        <v>-0.53252043774061553</v>
      </c>
      <c r="K113">
        <f>IFERROR([1]!s_stm07_is($A113,"W30028333","2020/12/31",1)/[1]!S_SHARE_TOTAL($A113,$B$1),"")</f>
        <v>1.0826214976505218E-2</v>
      </c>
      <c r="L113">
        <f>IFERROR([1]!s_stm07_is($A113,"W30028333","2021/12/31",1)/[1]!S_SHARE_TOTAL($A113,$B$1),"")</f>
        <v>2.082591924288818E-2</v>
      </c>
      <c r="M113">
        <f>IFERROR([1]!s_stm07_is($A113,"W30028333","2022/12/31",1)/[1]!S_SHARE_TOTAL($A113,$B$1),"")</f>
        <v>7.3732614397461371E-2</v>
      </c>
      <c r="N113">
        <f>IFERROR([1]!s_stm07_is($A113,"W30028333","2023/12/31",1)/[1]!S_SHARE_TOTAL($A113,$B$1),"")</f>
        <v>0.18042571555023015</v>
      </c>
      <c r="O113">
        <f>IFERROR([1]!s_stm07_is($A113,"W30028333","2024/12/31",1)/[1]!S_SHARE_TOTAL($A113,$B$1),"")</f>
        <v>0.20212274546763134</v>
      </c>
      <c r="P113">
        <f>IFERROR([1]!s_stm07_is($A113,"W30028333","2025/12/31",1)/[1]!S_SHARE_TOTAL($A113,$B$1),"")</f>
        <v>0.23891061469511415</v>
      </c>
      <c r="Q113">
        <f>IFERROR([1]!s_west_netprofit($A113,2026,$B$1,180)/[1]!S_SHARE_TOTAL($A113,$B$1),"")</f>
        <v>0</v>
      </c>
      <c r="R113">
        <f>IFERROR([1]!s_west_netprofit($A113,2027,$B$1,180)/[1]!S_SHARE_TOTAL($A113,$B$1),"")</f>
        <v>0</v>
      </c>
      <c r="S113">
        <f>IFERROR([1]!s_fa_dupont_roe($A113,"2011/12/31")/100,"")</f>
        <v>0.18614899999999998</v>
      </c>
      <c r="T113">
        <f>IFERROR([1]!s_fa_dupont_roe($A113,"2012/12/31")/100,"")</f>
        <v>8.4974000000000008E-2</v>
      </c>
      <c r="U113">
        <f>IFERROR([1]!s_fa_dupont_roe($A113,"2013/12/31")/100,"")</f>
        <v>2.4385E-2</v>
      </c>
      <c r="V113">
        <f>IFERROR([1]!s_fa_dupont_roe($A113,"2014/12/31")/100,"")</f>
        <v>5.9898999999999994E-2</v>
      </c>
      <c r="W113">
        <f>IFERROR([1]!s_fa_dupont_roe($A113,"2015/12/31")/100,"")</f>
        <v>7.696900000000001E-2</v>
      </c>
      <c r="X113">
        <f>IFERROR([1]!s_fa_dupont_roe($A113,"2016/12/31")/100,"")</f>
        <v>6.0510000000000001E-2</v>
      </c>
      <c r="Y113">
        <f>IFERROR([1]!s_fa_dupont_roe($A113,"2017/12/31")/100,"")</f>
        <v>3.9798E-2</v>
      </c>
      <c r="Z113">
        <f>IFERROR([1]!s_fa_dupont_roe($A113,"2018/12/31")/100,"")</f>
        <v>2.3378999999999997E-2</v>
      </c>
      <c r="AA113">
        <f>IFERROR([1]!s_fa_dupont_roe($A113,"2019/12/31")/100,"")</f>
        <v>-0.21129400000000001</v>
      </c>
      <c r="AB113">
        <f>IFERROR([1]!s_fa_dupont_roe($A113,"2020/12/31")/100,"")</f>
        <v>4.5710000000000004E-3</v>
      </c>
      <c r="AC113">
        <f>IFERROR([1]!s_fa_dupont_roe($A113,"2021/12/31")/100,"")</f>
        <v>9.0939999999999997E-3</v>
      </c>
      <c r="AD113">
        <f>IFERROR([1]!s_fa_dupont_roe($A113,"2022/12/31")/100,"")</f>
        <v>3.1320000000000001E-2</v>
      </c>
      <c r="AE113">
        <f>IFERROR([1]!s_fa_dupont_roe($A113,"2023/12/31")/100,"")</f>
        <v>7.1292999999999995E-2</v>
      </c>
      <c r="AF113">
        <f>IFERROR([1]!s_fa_dupont_roe($A113,"2024/12/31")/100,"")</f>
        <v>7.3719000000000007E-2</v>
      </c>
      <c r="AG113">
        <f>IFERROR([1]!s_fa_dupont_roe($A113,"2025/12/31")/100,"")</f>
        <v>8.1661999999999998E-2</v>
      </c>
      <c r="AH113">
        <f>IFERROR([1]!s_stm07_is($A113,"W30028333","2025/12/31",1),"")</f>
        <v>475537227.19</v>
      </c>
      <c r="AI113">
        <f>IFERROR([1]!s_stm07_bs($A113,"W38058048","2025/12/31",1),"")</f>
        <v>9397955700.6000004</v>
      </c>
      <c r="AJ113">
        <f>IFERROR([1]!s_fa_netdebt($A113,"2025/12/31"),"")</f>
        <v>1296550152.9300001</v>
      </c>
      <c r="AK113">
        <f>IFERROR([1]!s_val_ev1($A113,"2025/12/31"),"")</f>
        <v>18301080188.349998</v>
      </c>
      <c r="AL113">
        <f>IFERROR([1]!s_fa_ebitda($A113,"2025/12/31"),"")</f>
        <v>1089359098.6099999</v>
      </c>
      <c r="AM113" t="str">
        <f>IFERROR([1]!s_west_netprofit($A113,2026,$B$1,180)/[1]!s_west_netprofit($A113,2026,$B$1-7,180)-1,"")</f>
        <v/>
      </c>
      <c r="AN113" t="str">
        <f>IFERROR([1]!s_west_netprofit($A113,2026,$B$1,180)/[1]!s_west_netprofit($A113,2026,$B$1-30,180)-1,"")</f>
        <v/>
      </c>
      <c r="AO113" t="str">
        <f>IFERROR([1]!s_est_mediannetprofit($A113,2026,$B$1)/[1]!s_est_mediannetprofit($A113,2026,$B$1-7)-1,"")</f>
        <v/>
      </c>
      <c r="AP113" t="str">
        <f>IFERROR([1]!s_est_mediannetprofit($A113,2026,$B$1)/[1]!s_est_mediannetprofit($A113,2026,$B$1-30)-1,"")</f>
        <v/>
      </c>
    </row>
    <row r="114" spans="1:42">
      <c r="A114" t="s">
        <v>153</v>
      </c>
      <c r="B114">
        <f>IFERROR([1]!s_stm07_is($A114,"W30028333","2011/12/31",1)/[1]!S_SHARE_TOTAL($A114,$B$1),"")</f>
        <v>0.19371436244056306</v>
      </c>
      <c r="C114">
        <f>IFERROR([1]!s_stm07_is($A114,"W30028333","2012/12/31",1)/[1]!S_SHARE_TOTAL($A114,$B$1),"")</f>
        <v>1.688795689054718E-2</v>
      </c>
      <c r="D114">
        <f>IFERROR([1]!s_stm07_is($A114,"W30028333","2013/12/31",1)/[1]!S_SHARE_TOTAL($A114,$B$1),"")</f>
        <v>6.7082976215730311E-2</v>
      </c>
      <c r="E114">
        <f>IFERROR([1]!s_stm07_is($A114,"W30028333","2014/12/31",1)/[1]!S_SHARE_TOTAL($A114,$B$1),"")</f>
        <v>5.6667768157682104E-2</v>
      </c>
      <c r="F114">
        <f>IFERROR([1]!s_stm07_is($A114,"W30028333","2015/12/31",1)/[1]!S_SHARE_TOTAL($A114,$B$1),"")</f>
        <v>-0.80171171701608024</v>
      </c>
      <c r="G114">
        <f>IFERROR([1]!s_stm07_is($A114,"W30028333","2016/12/31",1)/[1]!S_SHARE_TOTAL($A114,$B$1),"")</f>
        <v>0.19017261265984794</v>
      </c>
      <c r="H114">
        <f>IFERROR([1]!s_stm07_is($A114,"W30028333","2017/12/31",1)/[1]!S_SHARE_TOTAL($A114,$B$1),"")</f>
        <v>0.38948796443879075</v>
      </c>
      <c r="I114">
        <f>IFERROR([1]!s_stm07_is($A114,"W30028333","2018/12/31",1)/[1]!S_SHARE_TOTAL($A114,$B$1),"")</f>
        <v>0.25229614382848325</v>
      </c>
      <c r="J114">
        <f>IFERROR([1]!s_stm07_is($A114,"W30028333","2019/12/31",1)/[1]!S_SHARE_TOTAL($A114,$B$1),"")</f>
        <v>0.13525181191315358</v>
      </c>
      <c r="K114">
        <f>IFERROR([1]!s_stm07_is($A114,"W30028333","2020/12/31",1)/[1]!S_SHARE_TOTAL($A114,$B$1),"")</f>
        <v>9.3532192377734455E-2</v>
      </c>
      <c r="L114">
        <f>IFERROR([1]!s_stm07_is($A114,"W30028333","2021/12/31",1)/[1]!S_SHARE_TOTAL($A114,$B$1),"")</f>
        <v>0.60867490658835577</v>
      </c>
      <c r="M114">
        <f>IFERROR([1]!s_stm07_is($A114,"W30028333","2022/12/31",1)/[1]!S_SHARE_TOTAL($A114,$B$1),"")</f>
        <v>-0.30012277941615151</v>
      </c>
      <c r="N114">
        <f>IFERROR([1]!s_stm07_is($A114,"W30028333","2023/12/31",1)/[1]!S_SHARE_TOTAL($A114,$B$1),"")</f>
        <v>-0.42416556769741209</v>
      </c>
      <c r="O114">
        <f>IFERROR([1]!s_stm07_is($A114,"W30028333","2024/12/31",1)/[1]!S_SHARE_TOTAL($A114,$B$1),"")</f>
        <v>-1.2261383914305892</v>
      </c>
      <c r="P114">
        <f>IFERROR([1]!s_stm07_is($A114,"W30028333","2025/12/31",1)/[1]!S_SHARE_TOTAL($A114,$B$1),"")</f>
        <v>-0.95960262042107802</v>
      </c>
      <c r="Q114">
        <f>IFERROR([1]!s_west_netprofit($A114,2026,$B$1,180)/[1]!S_SHARE_TOTAL($A114,$B$1),"")</f>
        <v>0</v>
      </c>
      <c r="R114">
        <f>IFERROR([1]!s_west_netprofit($A114,2027,$B$1,180)/[1]!S_SHARE_TOTAL($A114,$B$1),"")</f>
        <v>0</v>
      </c>
      <c r="S114">
        <f>IFERROR([1]!s_fa_dupont_roe($A114,"2011/12/31")/100,"")</f>
        <v>5.2125000000000005E-2</v>
      </c>
      <c r="T114">
        <f>IFERROR([1]!s_fa_dupont_roe($A114,"2012/12/31")/100,"")</f>
        <v>4.5040000000000002E-3</v>
      </c>
      <c r="U114">
        <f>IFERROR([1]!s_fa_dupont_roe($A114,"2013/12/31")/100,"")</f>
        <v>1.8019E-2</v>
      </c>
      <c r="V114">
        <f>IFERROR([1]!s_fa_dupont_roe($A114,"2014/12/31")/100,"")</f>
        <v>1.5169999999999999E-2</v>
      </c>
      <c r="W114">
        <f>IFERROR([1]!s_fa_dupont_roe($A114,"2015/12/31")/100,"")</f>
        <v>-0.24112600000000001</v>
      </c>
      <c r="X114">
        <f>IFERROR([1]!s_fa_dupont_roe($A114,"2016/12/31")/100,"")</f>
        <v>6.3391000000000003E-2</v>
      </c>
      <c r="Y114">
        <f>IFERROR([1]!s_fa_dupont_roe($A114,"2017/12/31")/100,"")</f>
        <v>0.118391</v>
      </c>
      <c r="Z114">
        <f>IFERROR([1]!s_fa_dupont_roe($A114,"2018/12/31")/100,"")</f>
        <v>6.1988000000000001E-2</v>
      </c>
      <c r="AA114">
        <f>IFERROR([1]!s_fa_dupont_roe($A114,"2019/12/31")/100,"")</f>
        <v>2.878E-2</v>
      </c>
      <c r="AB114">
        <f>IFERROR([1]!s_fa_dupont_roe($A114,"2020/12/31")/100,"")</f>
        <v>1.8973E-2</v>
      </c>
      <c r="AC114">
        <f>IFERROR([1]!s_fa_dupont_roe($A114,"2021/12/31")/100,"")</f>
        <v>0.11491799999999999</v>
      </c>
      <c r="AD114">
        <f>IFERROR([1]!s_fa_dupont_roe($A114,"2022/12/31")/100,"")</f>
        <v>-5.9722999999999998E-2</v>
      </c>
      <c r="AE114">
        <f>IFERROR([1]!s_fa_dupont_roe($A114,"2023/12/31")/100,"")</f>
        <v>-9.7353000000000009E-2</v>
      </c>
      <c r="AF114">
        <f>IFERROR([1]!s_fa_dupont_roe($A114,"2024/12/31")/100,"")</f>
        <v>-0.348634</v>
      </c>
      <c r="AG114">
        <f>IFERROR([1]!s_fa_dupont_roe($A114,"2025/12/31")/100,"")</f>
        <v>-0.39774799999999999</v>
      </c>
      <c r="AH114">
        <f>IFERROR([1]!s_stm07_is($A114,"W30028333","2025/12/31",1),"")</f>
        <v>-3942278349.1199999</v>
      </c>
      <c r="AI114">
        <f>IFERROR([1]!s_stm07_bs($A114,"W38058048","2025/12/31",1),"")</f>
        <v>8603771248.0499992</v>
      </c>
      <c r="AJ114">
        <f>IFERROR([1]!s_fa_netdebt($A114,"2025/12/31"),"")</f>
        <v>14401110521.209999</v>
      </c>
      <c r="AK114">
        <f>IFERROR([1]!s_val_ev1($A114,"2025/12/31"),"")</f>
        <v>28388251123.91</v>
      </c>
      <c r="AL114">
        <f>IFERROR([1]!s_fa_ebitda($A114,"2025/12/31"),"")</f>
        <v>-1644446777.5899999</v>
      </c>
      <c r="AM114" t="str">
        <f>IFERROR([1]!s_west_netprofit($A114,2026,$B$1,180)/[1]!s_west_netprofit($A114,2026,$B$1-7,180)-1,"")</f>
        <v/>
      </c>
      <c r="AN114" t="str">
        <f>IFERROR([1]!s_west_netprofit($A114,2026,$B$1,180)/[1]!s_west_netprofit($A114,2026,$B$1-30,180)-1,"")</f>
        <v/>
      </c>
      <c r="AO114" t="str">
        <f>IFERROR([1]!s_est_mediannetprofit($A114,2026,$B$1)/[1]!s_est_mediannetprofit($A114,2026,$B$1-7)-1,"")</f>
        <v/>
      </c>
      <c r="AP114" t="str">
        <f>IFERROR([1]!s_est_mediannetprofit($A114,2026,$B$1)/[1]!s_est_mediannetprofit($A114,2026,$B$1-30)-1,"")</f>
        <v/>
      </c>
    </row>
    <row r="115" spans="1:42">
      <c r="A115" t="s">
        <v>154</v>
      </c>
      <c r="B115">
        <f>IFERROR([1]!s_stm07_is($A115,"W30028333","2011/12/31",1)/[1]!S_SHARE_TOTAL($A115,$B$1),"")</f>
        <v>6.5916848789994792E-2</v>
      </c>
      <c r="C115">
        <f>IFERROR([1]!s_stm07_is($A115,"W30028333","2012/12/31",1)/[1]!S_SHARE_TOTAL($A115,$B$1),"")</f>
        <v>-0.244718778419169</v>
      </c>
      <c r="D115">
        <f>IFERROR([1]!s_stm07_is($A115,"W30028333","2013/12/31",1)/[1]!S_SHARE_TOTAL($A115,$B$1),"")</f>
        <v>3.8651279107891637E-2</v>
      </c>
      <c r="E115">
        <f>IFERROR([1]!s_stm07_is($A115,"W30028333","2014/12/31",1)/[1]!S_SHARE_TOTAL($A115,$B$1),"")</f>
        <v>-0.16960491732217881</v>
      </c>
      <c r="F115">
        <f>IFERROR([1]!s_stm07_is($A115,"W30028333","2015/12/31",1)/[1]!S_SHARE_TOTAL($A115,$B$1),"")</f>
        <v>5.955662799630828E-2</v>
      </c>
      <c r="G115">
        <f>IFERROR([1]!s_stm07_is($A115,"W30028333","2016/12/31",1)/[1]!S_SHARE_TOTAL($A115,$B$1),"")</f>
        <v>4.0840339193306305E-2</v>
      </c>
      <c r="H115">
        <f>IFERROR([1]!s_stm07_is($A115,"W30028333","2017/12/31",1)/[1]!S_SHARE_TOTAL($A115,$B$1),"")</f>
        <v>6.6325848196391521E-2</v>
      </c>
      <c r="I115">
        <f>IFERROR([1]!s_stm07_is($A115,"W30028333","2018/12/31",1)/[1]!S_SHARE_TOTAL($A115,$B$1),"")</f>
        <v>-0.34746849597952639</v>
      </c>
      <c r="J115">
        <f>IFERROR([1]!s_stm07_is($A115,"W30028333","2019/12/31",1)/[1]!S_SHARE_TOTAL($A115,$B$1),"")</f>
        <v>0.16211800299466664</v>
      </c>
      <c r="K115">
        <f>IFERROR([1]!s_stm07_is($A115,"W30028333","2020/12/31",1)/[1]!S_SHARE_TOTAL($A115,$B$1),"")</f>
        <v>-9.3154541756176296E-2</v>
      </c>
      <c r="L115">
        <f>IFERROR([1]!s_stm07_is($A115,"W30028333","2021/12/31",1)/[1]!S_SHARE_TOTAL($A115,$B$1),"")</f>
        <v>0.26911207940397897</v>
      </c>
      <c r="M115">
        <f>IFERROR([1]!s_stm07_is($A115,"W30028333","2022/12/31",1)/[1]!S_SHARE_TOTAL($A115,$B$1),"")</f>
        <v>1.5270858413563984</v>
      </c>
      <c r="N115">
        <f>IFERROR([1]!s_stm07_is($A115,"W30028333","2023/12/31",1)/[1]!S_SHARE_TOTAL($A115,$B$1),"")</f>
        <v>0.31452974108637</v>
      </c>
      <c r="O115">
        <f>IFERROR([1]!s_stm07_is($A115,"W30028333","2024/12/31",1)/[1]!S_SHARE_TOTAL($A115,$B$1),"")</f>
        <v>0.21455388285962707</v>
      </c>
      <c r="P115">
        <f>IFERROR([1]!s_stm07_is($A115,"W30028333","2025/12/31",1)/[1]!S_SHARE_TOTAL($A115,$B$1),"")</f>
        <v>-5.8006955196202047E-2</v>
      </c>
      <c r="Q115">
        <f>IFERROR([1]!s_west_netprofit($A115,2026,$B$1,180)/[1]!S_SHARE_TOTAL($A115,$B$1),"")</f>
        <v>0</v>
      </c>
      <c r="R115">
        <f>IFERROR([1]!s_west_netprofit($A115,2027,$B$1,180)/[1]!S_SHARE_TOTAL($A115,$B$1),"")</f>
        <v>0</v>
      </c>
      <c r="S115">
        <f>IFERROR([1]!s_fa_dupont_roe($A115,"2011/12/31")/100,"")</f>
        <v>2.6753999999999997E-2</v>
      </c>
      <c r="T115">
        <f>IFERROR([1]!s_fa_dupont_roe($A115,"2012/12/31")/100,"")</f>
        <v>-7.1155999999999997E-2</v>
      </c>
      <c r="U115">
        <f>IFERROR([1]!s_fa_dupont_roe($A115,"2013/12/31")/100,"")</f>
        <v>1.1731999999999999E-2</v>
      </c>
      <c r="V115">
        <f>IFERROR([1]!s_fa_dupont_roe($A115,"2014/12/31")/100,"")</f>
        <v>-5.2794999999999995E-2</v>
      </c>
      <c r="W115">
        <f>IFERROR([1]!s_fa_dupont_roe($A115,"2015/12/31")/100,"")</f>
        <v>1.8974999999999999E-2</v>
      </c>
      <c r="X115">
        <f>IFERROR([1]!s_fa_dupont_roe($A115,"2016/12/31")/100,"")</f>
        <v>1.1278E-2</v>
      </c>
      <c r="Y115">
        <f>IFERROR([1]!s_fa_dupont_roe($A115,"2017/12/31")/100,"")</f>
        <v>1.6145E-2</v>
      </c>
      <c r="Z115">
        <f>IFERROR([1]!s_fa_dupont_roe($A115,"2018/12/31")/100,"")</f>
        <v>-8.7581000000000006E-2</v>
      </c>
      <c r="AA115">
        <f>IFERROR([1]!s_fa_dupont_roe($A115,"2019/12/31")/100,"")</f>
        <v>4.1840999999999996E-2</v>
      </c>
      <c r="AB115">
        <f>IFERROR([1]!s_fa_dupont_roe($A115,"2020/12/31")/100,"")</f>
        <v>-2.3798E-2</v>
      </c>
      <c r="AC115">
        <f>IFERROR([1]!s_fa_dupont_roe($A115,"2021/12/31")/100,"")</f>
        <v>6.7136000000000001E-2</v>
      </c>
      <c r="AD115">
        <f>IFERROR([1]!s_fa_dupont_roe($A115,"2022/12/31")/100,"")</f>
        <v>0.31081300000000001</v>
      </c>
      <c r="AE115">
        <f>IFERROR([1]!s_fa_dupont_roe($A115,"2023/12/31")/100,"")</f>
        <v>5.6075E-2</v>
      </c>
      <c r="AF115">
        <f>IFERROR([1]!s_fa_dupont_roe($A115,"2024/12/31")/100,"")</f>
        <v>3.8163999999999997E-2</v>
      </c>
      <c r="AG115">
        <f>IFERROR([1]!s_fa_dupont_roe($A115,"2025/12/31")/100,"")</f>
        <v>-1.0246999999999999E-2</v>
      </c>
      <c r="AH115">
        <f>IFERROR([1]!s_stm07_is($A115,"W30028333","2025/12/31",1),"")</f>
        <v>-30211138.32</v>
      </c>
      <c r="AI115">
        <f>IFERROR([1]!s_stm07_bs($A115,"W38058048","2025/12/31",1),"")</f>
        <v>3807269189.8400002</v>
      </c>
      <c r="AJ115">
        <f>IFERROR([1]!s_fa_netdebt($A115,"2025/12/31"),"")</f>
        <v>318616262.83999997</v>
      </c>
      <c r="AK115">
        <f>IFERROR([1]!s_val_ev1($A115,"2025/12/31"),"")</f>
        <v>15185614848.889999</v>
      </c>
      <c r="AL115">
        <f>IFERROR([1]!s_fa_ebitda($A115,"2025/12/31"),"")</f>
        <v>83541078.180000007</v>
      </c>
      <c r="AM115" t="str">
        <f>IFERROR([1]!s_west_netprofit($A115,2026,$B$1,180)/[1]!s_west_netprofit($A115,2026,$B$1-7,180)-1,"")</f>
        <v/>
      </c>
      <c r="AN115" t="str">
        <f>IFERROR([1]!s_west_netprofit($A115,2026,$B$1,180)/[1]!s_west_netprofit($A115,2026,$B$1-30,180)-1,"")</f>
        <v/>
      </c>
      <c r="AO115" t="str">
        <f>IFERROR([1]!s_est_mediannetprofit($A115,2026,$B$1)/[1]!s_est_mediannetprofit($A115,2026,$B$1-7)-1,"")</f>
        <v/>
      </c>
      <c r="AP115" t="str">
        <f>IFERROR([1]!s_est_mediannetprofit($A115,2026,$B$1)/[1]!s_est_mediannetprofit($A115,2026,$B$1-30)-1,"")</f>
        <v/>
      </c>
    </row>
    <row r="116" spans="1:42">
      <c r="A116" t="s">
        <v>155</v>
      </c>
      <c r="B116">
        <f>IFERROR([1]!s_stm07_is($A116,"W30028333","2011/12/31",1)/[1]!S_SHARE_TOTAL($A116,$B$1),"")</f>
        <v>1.1631131250468399E-2</v>
      </c>
      <c r="C116">
        <f>IFERROR([1]!s_stm07_is($A116,"W30028333","2012/12/31",1)/[1]!S_SHARE_TOTAL($A116,$B$1),"")</f>
        <v>3.9903322098586514E-3</v>
      </c>
      <c r="D116">
        <f>IFERROR([1]!s_stm07_is($A116,"W30028333","2013/12/31",1)/[1]!S_SHARE_TOTAL($A116,$B$1),"")</f>
        <v>4.2339944651140242E-3</v>
      </c>
      <c r="E116">
        <f>IFERROR([1]!s_stm07_is($A116,"W30028333","2014/12/31",1)/[1]!S_SHARE_TOTAL($A116,$B$1),"")</f>
        <v>5.3447232691363304E-3</v>
      </c>
      <c r="F116">
        <f>IFERROR([1]!s_stm07_is($A116,"W30028333","2015/12/31",1)/[1]!S_SHARE_TOTAL($A116,$B$1),"")</f>
        <v>7.1010384229657246E-3</v>
      </c>
      <c r="G116">
        <f>IFERROR([1]!s_stm07_is($A116,"W30028333","2016/12/31",1)/[1]!S_SHARE_TOTAL($A116,$B$1),"")</f>
        <v>0.22086150233826371</v>
      </c>
      <c r="H116">
        <f>IFERROR([1]!s_stm07_is($A116,"W30028333","2017/12/31",1)/[1]!S_SHARE_TOTAL($A116,$B$1),"")</f>
        <v>0.2668191079291653</v>
      </c>
      <c r="I116">
        <f>IFERROR([1]!s_stm07_is($A116,"W30028333","2018/12/31",1)/[1]!S_SHARE_TOTAL($A116,$B$1),"")</f>
        <v>0.34232791327640455</v>
      </c>
      <c r="J116">
        <f>IFERROR([1]!s_stm07_is($A116,"W30028333","2019/12/31",1)/[1]!S_SHARE_TOTAL($A116,$B$1),"")</f>
        <v>-2.1126762295450421</v>
      </c>
      <c r="K116">
        <f>IFERROR([1]!s_stm07_is($A116,"W30028333","2020/12/31",1)/[1]!S_SHARE_TOTAL($A116,$B$1),"")</f>
        <v>-0.37195869023005418</v>
      </c>
      <c r="L116">
        <f>IFERROR([1]!s_stm07_is($A116,"W30028333","2021/12/31",1)/[1]!S_SHARE_TOTAL($A116,$B$1),"")</f>
        <v>3.6496064028625874E-2</v>
      </c>
      <c r="M116">
        <f>IFERROR([1]!s_stm07_is($A116,"W30028333","2022/12/31",1)/[1]!S_SHARE_TOTAL($A116,$B$1),"")</f>
        <v>3.119660012788875E-2</v>
      </c>
      <c r="N116">
        <f>IFERROR([1]!s_stm07_is($A116,"W30028333","2023/12/31",1)/[1]!S_SHARE_TOTAL($A116,$B$1),"")</f>
        <v>4.5456745475999795E-2</v>
      </c>
      <c r="O116">
        <f>IFERROR([1]!s_stm07_is($A116,"W30028333","2024/12/31",1)/[1]!S_SHARE_TOTAL($A116,$B$1),"")</f>
        <v>5.839382792398469E-2</v>
      </c>
      <c r="P116">
        <f>IFERROR([1]!s_stm07_is($A116,"W30028333","2025/12/31",1)/[1]!S_SHARE_TOTAL($A116,$B$1),"")</f>
        <v>3.5475080506571256E-2</v>
      </c>
      <c r="Q116">
        <f>IFERROR([1]!s_west_netprofit($A116,2026,$B$1,180)/[1]!S_SHARE_TOTAL($A116,$B$1),"")</f>
        <v>0</v>
      </c>
      <c r="R116">
        <f>IFERROR([1]!s_west_netprofit($A116,2027,$B$1,180)/[1]!S_SHARE_TOTAL($A116,$B$1),"")</f>
        <v>0</v>
      </c>
      <c r="S116">
        <f>IFERROR([1]!s_fa_dupont_roe($A116,"2011/12/31")/100,"")</f>
        <v>1.8689000000000001E-2</v>
      </c>
      <c r="T116">
        <f>IFERROR([1]!s_fa_dupont_roe($A116,"2012/12/31")/100,"")</f>
        <v>6.2880000000000002E-3</v>
      </c>
      <c r="U116">
        <f>IFERROR([1]!s_fa_dupont_roe($A116,"2013/12/31")/100,"")</f>
        <v>6.6290000000000003E-3</v>
      </c>
      <c r="V116">
        <f>IFERROR([1]!s_fa_dupont_roe($A116,"2014/12/31")/100,"")</f>
        <v>8.1060000000000004E-3</v>
      </c>
      <c r="W116">
        <f>IFERROR([1]!s_fa_dupont_roe($A116,"2015/12/31")/100,"")</f>
        <v>4.7239999999999999E-3</v>
      </c>
      <c r="X116">
        <f>IFERROR([1]!s_fa_dupont_roe($A116,"2016/12/31")/100,"")</f>
        <v>6.7028000000000004E-2</v>
      </c>
      <c r="Y116">
        <f>IFERROR([1]!s_fa_dupont_roe($A116,"2017/12/31")/100,"")</f>
        <v>6.0651000000000004E-2</v>
      </c>
      <c r="Z116">
        <f>IFERROR([1]!s_fa_dupont_roe($A116,"2018/12/31")/100,"")</f>
        <v>7.2775999999999993E-2</v>
      </c>
      <c r="AA116">
        <f>IFERROR([1]!s_fa_dupont_roe($A116,"2019/12/31")/100,"")</f>
        <v>-0.55617700000000003</v>
      </c>
      <c r="AB116">
        <f>IFERROR([1]!s_fa_dupont_roe($A116,"2020/12/31")/100,"")</f>
        <v>-0.14666199999999999</v>
      </c>
      <c r="AC116">
        <f>IFERROR([1]!s_fa_dupont_roe($A116,"2021/12/31")/100,"")</f>
        <v>1.5408999999999999E-2</v>
      </c>
      <c r="AD116">
        <f>IFERROR([1]!s_fa_dupont_roe($A116,"2022/12/31")/100,"")</f>
        <v>1.2985999999999999E-2</v>
      </c>
      <c r="AE116">
        <f>IFERROR([1]!s_fa_dupont_roe($A116,"2023/12/31")/100,"")</f>
        <v>1.8877999999999999E-2</v>
      </c>
      <c r="AF116">
        <f>IFERROR([1]!s_fa_dupont_roe($A116,"2024/12/31")/100,"")</f>
        <v>2.4683E-2</v>
      </c>
      <c r="AG116">
        <f>IFERROR([1]!s_fa_dupont_roe($A116,"2025/12/31")/100,"")</f>
        <v>1.5018E-2</v>
      </c>
      <c r="AH116">
        <f>IFERROR([1]!s_stm07_is($A116,"W30028333","2025/12/31",1),"")</f>
        <v>34286477.539999999</v>
      </c>
      <c r="AI116">
        <f>IFERROR([1]!s_stm07_bs($A116,"W38058048","2025/12/31",1),"")</f>
        <v>2310453960.1399999</v>
      </c>
      <c r="AJ116">
        <f>IFERROR([1]!s_fa_netdebt($A116,"2025/12/31"),"")</f>
        <v>1542996690.6700001</v>
      </c>
      <c r="AK116">
        <f>IFERROR([1]!s_val_ev1($A116,"2025/12/31"),"")</f>
        <v>28384037854.830002</v>
      </c>
      <c r="AL116">
        <f>IFERROR([1]!s_fa_ebitda($A116,"2025/12/31"),"")</f>
        <v>185872255.63</v>
      </c>
      <c r="AM116" t="str">
        <f>IFERROR([1]!s_west_netprofit($A116,2026,$B$1,180)/[1]!s_west_netprofit($A116,2026,$B$1-7,180)-1,"")</f>
        <v/>
      </c>
      <c r="AN116" t="str">
        <f>IFERROR([1]!s_west_netprofit($A116,2026,$B$1,180)/[1]!s_west_netprofit($A116,2026,$B$1-30,180)-1,"")</f>
        <v/>
      </c>
      <c r="AO116" t="str">
        <f>IFERROR([1]!s_est_mediannetprofit($A116,2026,$B$1)/[1]!s_est_mediannetprofit($A116,2026,$B$1-7)-1,"")</f>
        <v/>
      </c>
      <c r="AP116" t="str">
        <f>IFERROR([1]!s_est_mediannetprofit($A116,2026,$B$1)/[1]!s_est_mediannetprofit($A116,2026,$B$1-30)-1,"")</f>
        <v/>
      </c>
    </row>
    <row r="117" spans="1:42">
      <c r="A117" t="s">
        <v>156</v>
      </c>
      <c r="B117">
        <f>IFERROR([1]!s_stm07_is($A117,"W30028333","2011/12/31",1)/[1]!S_SHARE_TOTAL($A117,$B$1),"")</f>
        <v>-0.25378439304712858</v>
      </c>
      <c r="C117">
        <f>IFERROR([1]!s_stm07_is($A117,"W30028333","2012/12/31",1)/[1]!S_SHARE_TOTAL($A117,$B$1),"")</f>
        <v>2.0044970100233137E-2</v>
      </c>
      <c r="D117">
        <f>IFERROR([1]!s_stm07_is($A117,"W30028333","2013/12/31",1)/[1]!S_SHARE_TOTAL($A117,$B$1),"")</f>
        <v>0.14802173250039832</v>
      </c>
      <c r="E117">
        <f>IFERROR([1]!s_stm07_is($A117,"W30028333","2014/12/31",1)/[1]!S_SHARE_TOTAL($A117,$B$1),"")</f>
        <v>0.17892664900250438</v>
      </c>
      <c r="F117">
        <f>IFERROR([1]!s_stm07_is($A117,"W30028333","2015/12/31",1)/[1]!S_SHARE_TOTAL($A117,$B$1),"")</f>
        <v>0.13386096675675013</v>
      </c>
      <c r="G117">
        <f>IFERROR([1]!s_stm07_is($A117,"W30028333","2016/12/31",1)/[1]!S_SHARE_TOTAL($A117,$B$1),"")</f>
        <v>2.7827616905275399E-2</v>
      </c>
      <c r="H117">
        <f>IFERROR([1]!s_stm07_is($A117,"W30028333","2017/12/31",1)/[1]!S_SHARE_TOTAL($A117,$B$1),"")</f>
        <v>-0.50581104687621048</v>
      </c>
      <c r="I117">
        <f>IFERROR([1]!s_stm07_is($A117,"W30028333","2018/12/31",1)/[1]!S_SHARE_TOTAL($A117,$B$1),"")</f>
        <v>0.10380047501307986</v>
      </c>
      <c r="J117">
        <f>IFERROR([1]!s_stm07_is($A117,"W30028333","2019/12/31",1)/[1]!S_SHARE_TOTAL($A117,$B$1),"")</f>
        <v>2.2142750653323204E-2</v>
      </c>
      <c r="K117">
        <f>IFERROR([1]!s_stm07_is($A117,"W30028333","2020/12/31",1)/[1]!S_SHARE_TOTAL($A117,$B$1),"")</f>
        <v>7.345943532649743E-2</v>
      </c>
      <c r="L117">
        <f>IFERROR([1]!s_stm07_is($A117,"W30028333","2021/12/31",1)/[1]!S_SHARE_TOTAL($A117,$B$1),"")</f>
        <v>1.2482301475418118E-3</v>
      </c>
      <c r="M117">
        <f>IFERROR([1]!s_stm07_is($A117,"W30028333","2022/12/31",1)/[1]!S_SHARE_TOTAL($A117,$B$1),"")</f>
        <v>-0.22183152232602907</v>
      </c>
      <c r="N117">
        <f>IFERROR([1]!s_stm07_is($A117,"W30028333","2023/12/31",1)/[1]!S_SHARE_TOTAL($A117,$B$1),"")</f>
        <v>-0.16738624916960132</v>
      </c>
      <c r="O117">
        <f>IFERROR([1]!s_stm07_is($A117,"W30028333","2024/12/31",1)/[1]!S_SHARE_TOTAL($A117,$B$1),"")</f>
        <v>1.0425101297620434E-2</v>
      </c>
      <c r="P117">
        <f>IFERROR([1]!s_stm07_is($A117,"W30028333","2025/12/31",1)/[1]!S_SHARE_TOTAL($A117,$B$1),"")</f>
        <v>6.3751631008446955E-2</v>
      </c>
      <c r="Q117">
        <f>IFERROR([1]!s_west_netprofit($A117,2026,$B$1,180)/[1]!S_SHARE_TOTAL($A117,$B$1),"")</f>
        <v>0</v>
      </c>
      <c r="R117">
        <f>IFERROR([1]!s_west_netprofit($A117,2027,$B$1,180)/[1]!S_SHARE_TOTAL($A117,$B$1),"")</f>
        <v>0</v>
      </c>
      <c r="S117">
        <f>IFERROR([1]!s_fa_dupont_roe($A117,"2011/12/31")/100,"")</f>
        <v>-0.69813900000000007</v>
      </c>
      <c r="T117">
        <f>IFERROR([1]!s_fa_dupont_roe($A117,"2012/12/31")/100,"")</f>
        <v>8.1270000000000009E-2</v>
      </c>
      <c r="U117">
        <f>IFERROR([1]!s_fa_dupont_roe($A117,"2013/12/31")/100,"")</f>
        <v>0.16761199999999998</v>
      </c>
      <c r="V117">
        <f>IFERROR([1]!s_fa_dupont_roe($A117,"2014/12/31")/100,"")</f>
        <v>0.111996</v>
      </c>
      <c r="W117">
        <f>IFERROR([1]!s_fa_dupont_roe($A117,"2015/12/31")/100,"")</f>
        <v>7.5088000000000002E-2</v>
      </c>
      <c r="X117">
        <f>IFERROR([1]!s_fa_dupont_roe($A117,"2016/12/31")/100,"")</f>
        <v>1.1727000000000001E-2</v>
      </c>
      <c r="Y117">
        <f>IFERROR([1]!s_fa_dupont_roe($A117,"2017/12/31")/100,"")</f>
        <v>-0.19399899999999998</v>
      </c>
      <c r="Z117">
        <f>IFERROR([1]!s_fa_dupont_roe($A117,"2018/12/31")/100,"")</f>
        <v>4.3240999999999995E-2</v>
      </c>
      <c r="AA117">
        <f>IFERROR([1]!s_fa_dupont_roe($A117,"2019/12/31")/100,"")</f>
        <v>8.9880000000000012E-3</v>
      </c>
      <c r="AB117">
        <f>IFERROR([1]!s_fa_dupont_roe($A117,"2020/12/31")/100,"")</f>
        <v>2.8519000000000003E-2</v>
      </c>
      <c r="AC117">
        <f>IFERROR([1]!s_fa_dupont_roe($A117,"2021/12/31")/100,"")</f>
        <v>4.4099999999999999E-4</v>
      </c>
      <c r="AD117">
        <f>IFERROR([1]!s_fa_dupont_roe($A117,"2022/12/31")/100,"")</f>
        <v>-6.8543000000000007E-2</v>
      </c>
      <c r="AE117">
        <f>IFERROR([1]!s_fa_dupont_roe($A117,"2023/12/31")/100,"")</f>
        <v>-4.7104E-2</v>
      </c>
      <c r="AF117">
        <f>IFERROR([1]!s_fa_dupont_roe($A117,"2024/12/31")/100,"")</f>
        <v>2.849E-3</v>
      </c>
      <c r="AG117">
        <f>IFERROR([1]!s_fa_dupont_roe($A117,"2025/12/31")/100,"")</f>
        <v>1.7506000000000001E-2</v>
      </c>
      <c r="AH117">
        <f>IFERROR([1]!s_stm07_is($A117,"W30028333","2025/12/31",1),"")</f>
        <v>196160084.97999999</v>
      </c>
      <c r="AI117">
        <f>IFERROR([1]!s_stm07_bs($A117,"W38058048","2025/12/31",1),"")</f>
        <v>10195500312.52</v>
      </c>
      <c r="AJ117">
        <f>IFERROR([1]!s_fa_netdebt($A117,"2025/12/31"),"")</f>
        <v>31408873030.23</v>
      </c>
      <c r="AK117">
        <f>IFERROR([1]!s_val_ev1($A117,"2025/12/31"),"")</f>
        <v>44284258763.43</v>
      </c>
      <c r="AL117">
        <f>IFERROR([1]!s_fa_ebitda($A117,"2025/12/31"),"")</f>
        <v>3903987877.46</v>
      </c>
      <c r="AM117" t="str">
        <f>IFERROR([1]!s_west_netprofit($A117,2026,$B$1,180)/[1]!s_west_netprofit($A117,2026,$B$1-7,180)-1,"")</f>
        <v/>
      </c>
      <c r="AN117" t="str">
        <f>IFERROR([1]!s_west_netprofit($A117,2026,$B$1,180)/[1]!s_west_netprofit($A117,2026,$B$1-30,180)-1,"")</f>
        <v/>
      </c>
      <c r="AO117" t="str">
        <f>IFERROR([1]!s_est_mediannetprofit($A117,2026,$B$1)/[1]!s_est_mediannetprofit($A117,2026,$B$1-7)-1,"")</f>
        <v/>
      </c>
      <c r="AP117" t="str">
        <f>IFERROR([1]!s_est_mediannetprofit($A117,2026,$B$1)/[1]!s_est_mediannetprofit($A117,2026,$B$1-30)-1,"")</f>
        <v/>
      </c>
    </row>
    <row r="118" spans="1:42">
      <c r="A118" t="s">
        <v>157</v>
      </c>
      <c r="B118">
        <f>IFERROR([1]!s_stm07_is($A118,"W30028333","2011/12/31",1)/[1]!S_SHARE_TOTAL($A118,$B$1),"")</f>
        <v>3.8796376389529347E-2</v>
      </c>
      <c r="C118">
        <f>IFERROR([1]!s_stm07_is($A118,"W30028333","2012/12/31",1)/[1]!S_SHARE_TOTAL($A118,$B$1),"")</f>
        <v>9.0562991237173207E-2</v>
      </c>
      <c r="D118">
        <f>IFERROR([1]!s_stm07_is($A118,"W30028333","2013/12/31",1)/[1]!S_SHARE_TOTAL($A118,$B$1),"")</f>
        <v>0.12619026391486557</v>
      </c>
      <c r="E118">
        <f>IFERROR([1]!s_stm07_is($A118,"W30028333","2014/12/31",1)/[1]!S_SHARE_TOTAL($A118,$B$1),"")</f>
        <v>0.12656311039807097</v>
      </c>
      <c r="F118">
        <f>IFERROR([1]!s_stm07_is($A118,"W30028333","2015/12/31",1)/[1]!S_SHARE_TOTAL($A118,$B$1),"")</f>
        <v>0.14387217804627617</v>
      </c>
      <c r="G118">
        <f>IFERROR([1]!s_stm07_is($A118,"W30028333","2016/12/31",1)/[1]!S_SHARE_TOTAL($A118,$B$1),"")</f>
        <v>0.148576516175289</v>
      </c>
      <c r="H118">
        <f>IFERROR([1]!s_stm07_is($A118,"W30028333","2017/12/31",1)/[1]!S_SHARE_TOTAL($A118,$B$1),"")</f>
        <v>0.16953175380337884</v>
      </c>
      <c r="I118">
        <f>IFERROR([1]!s_stm07_is($A118,"W30028333","2018/12/31",1)/[1]!S_SHARE_TOTAL($A118,$B$1),"")</f>
        <v>0.2006891251333226</v>
      </c>
      <c r="J118">
        <f>IFERROR([1]!s_stm07_is($A118,"W30028333","2019/12/31",1)/[1]!S_SHARE_TOTAL($A118,$B$1),"")</f>
        <v>0.2045783400843427</v>
      </c>
      <c r="K118">
        <f>IFERROR([1]!s_stm07_is($A118,"W30028333","2020/12/31",1)/[1]!S_SHARE_TOTAL($A118,$B$1),"")</f>
        <v>0.27957053594282466</v>
      </c>
      <c r="L118">
        <f>IFERROR([1]!s_stm07_is($A118,"W30028333","2021/12/31",1)/[1]!S_SHARE_TOTAL($A118,$B$1),"")</f>
        <v>0.23480852680917094</v>
      </c>
      <c r="M118">
        <f>IFERROR([1]!s_stm07_is($A118,"W30028333","2022/12/31",1)/[1]!S_SHARE_TOTAL($A118,$B$1),"")</f>
        <v>0.18821498144327234</v>
      </c>
      <c r="N118">
        <f>IFERROR([1]!s_stm07_is($A118,"W30028333","2023/12/31",1)/[1]!S_SHARE_TOTAL($A118,$B$1),"")</f>
        <v>0.30963357781906381</v>
      </c>
      <c r="O118">
        <f>IFERROR([1]!s_stm07_is($A118,"W30028333","2024/12/31",1)/[1]!S_SHARE_TOTAL($A118,$B$1),"")</f>
        <v>0.36806149544945105</v>
      </c>
      <c r="P118">
        <f>IFERROR([1]!s_stm07_is($A118,"W30028333","2025/12/31",1)/[1]!S_SHARE_TOTAL($A118,$B$1),"")</f>
        <v>0.41402438857542323</v>
      </c>
      <c r="Q118">
        <f>IFERROR([1]!s_west_netprofit($A118,2026,$B$1,180)/[1]!S_SHARE_TOTAL($A118,$B$1),"")</f>
        <v>0.45254946752900332</v>
      </c>
      <c r="R118">
        <f>IFERROR([1]!s_west_netprofit($A118,2027,$B$1,180)/[1]!S_SHARE_TOTAL($A118,$B$1),"")</f>
        <v>0.52068363118441985</v>
      </c>
      <c r="S118">
        <f>IFERROR([1]!s_fa_dupont_roe($A118,"2011/12/31")/100,"")</f>
        <v>1.1533E-2</v>
      </c>
      <c r="T118">
        <f>IFERROR([1]!s_fa_dupont_roe($A118,"2012/12/31")/100,"")</f>
        <v>2.4121999999999998E-2</v>
      </c>
      <c r="U118">
        <f>IFERROR([1]!s_fa_dupont_roe($A118,"2013/12/31")/100,"")</f>
        <v>3.0449E-2</v>
      </c>
      <c r="V118">
        <f>IFERROR([1]!s_fa_dupont_roe($A118,"2014/12/31")/100,"")</f>
        <v>2.9954000000000001E-2</v>
      </c>
      <c r="W118">
        <f>IFERROR([1]!s_fa_dupont_roe($A118,"2015/12/31")/100,"")</f>
        <v>2.9443E-2</v>
      </c>
      <c r="X118">
        <f>IFERROR([1]!s_fa_dupont_roe($A118,"2016/12/31")/100,"")</f>
        <v>2.6987000000000001E-2</v>
      </c>
      <c r="Y118">
        <f>IFERROR([1]!s_fa_dupont_roe($A118,"2017/12/31")/100,"")</f>
        <v>3.0335999999999998E-2</v>
      </c>
      <c r="Z118">
        <f>IFERROR([1]!s_fa_dupont_roe($A118,"2018/12/31")/100,"")</f>
        <v>3.5137000000000002E-2</v>
      </c>
      <c r="AA118">
        <f>IFERROR([1]!s_fa_dupont_roe($A118,"2019/12/31")/100,"")</f>
        <v>3.4902000000000002E-2</v>
      </c>
      <c r="AB118">
        <f>IFERROR([1]!s_fa_dupont_roe($A118,"2020/12/31")/100,"")</f>
        <v>4.8807000000000003E-2</v>
      </c>
      <c r="AC118">
        <f>IFERROR([1]!s_fa_dupont_roe($A118,"2021/12/31")/100,"")</f>
        <v>4.2058999999999999E-2</v>
      </c>
      <c r="AD118">
        <f>IFERROR([1]!s_fa_dupont_roe($A118,"2022/12/31")/100,"")</f>
        <v>3.2836999999999998E-2</v>
      </c>
      <c r="AE118">
        <f>IFERROR([1]!s_fa_dupont_roe($A118,"2023/12/31")/100,"")</f>
        <v>4.8261999999999999E-2</v>
      </c>
      <c r="AF118">
        <f>IFERROR([1]!s_fa_dupont_roe($A118,"2024/12/31")/100,"")</f>
        <v>5.0453999999999999E-2</v>
      </c>
      <c r="AG118">
        <f>IFERROR([1]!s_fa_dupont_roe($A118,"2025/12/31")/100,"")</f>
        <v>5.3258E-2</v>
      </c>
      <c r="AH118">
        <f>IFERROR([1]!s_stm07_is($A118,"W30028333","2025/12/31",1),"")</f>
        <v>1151240411.01</v>
      </c>
      <c r="AI118">
        <f>IFERROR([1]!s_stm07_bs($A118,"W38058048","2025/12/31",1),"")</f>
        <v>22208329318.32</v>
      </c>
      <c r="AJ118">
        <f>IFERROR([1]!s_fa_netdebt($A118,"2025/12/31"),"")</f>
        <v>-6558449939.3000002</v>
      </c>
      <c r="AK118">
        <f>IFERROR([1]!s_val_ev1($A118,"2025/12/31"),"")</f>
        <v>74659526555.539993</v>
      </c>
      <c r="AL118">
        <f>IFERROR([1]!s_fa_ebitda($A118,"2025/12/31"),"")</f>
        <v>2266303512.8600001</v>
      </c>
      <c r="AM118">
        <f>IFERROR([1]!s_west_netprofit($A118,2026,$B$1,180)/[1]!s_west_netprofit($A118,2026,$B$1-7,180)-1,"")</f>
        <v>0</v>
      </c>
      <c r="AN118">
        <f>IFERROR([1]!s_west_netprofit($A118,2026,$B$1,180)/[1]!s_west_netprofit($A118,2026,$B$1-30,180)-1,"")</f>
        <v>-2.4071381005231762E-3</v>
      </c>
      <c r="AO118">
        <f>IFERROR([1]!s_est_mediannetprofit($A118,2026,$B$1)/[1]!s_est_mediannetprofit($A118,2026,$B$1-7)-1,"")</f>
        <v>0</v>
      </c>
      <c r="AP118">
        <f>IFERROR([1]!s_est_mediannetprofit($A118,2026,$B$1)/[1]!s_est_mediannetprofit($A118,2026,$B$1-30)-1,"")</f>
        <v>-7.5486690504569243E-3</v>
      </c>
    </row>
    <row r="119" spans="1:42">
      <c r="A119" t="s">
        <v>158</v>
      </c>
      <c r="B119">
        <f>IFERROR([1]!s_stm07_is($A119,"W30028333","2011/12/31",1)/[1]!S_SHARE_TOTAL($A119,$B$1),"")</f>
        <v>0.26373408486965333</v>
      </c>
      <c r="C119">
        <f>IFERROR([1]!s_stm07_is($A119,"W30028333","2012/12/31",1)/[1]!S_SHARE_TOTAL($A119,$B$1),"")</f>
        <v>0.2800639433007715</v>
      </c>
      <c r="D119">
        <f>IFERROR([1]!s_stm07_is($A119,"W30028333","2013/12/31",1)/[1]!S_SHARE_TOTAL($A119,$B$1),"")</f>
        <v>0.35943214857932293</v>
      </c>
      <c r="E119">
        <f>IFERROR([1]!s_stm07_is($A119,"W30028333","2014/12/31",1)/[1]!S_SHARE_TOTAL($A119,$B$1),"")</f>
        <v>0.64187436944657661</v>
      </c>
      <c r="F119">
        <f>IFERROR([1]!s_stm07_is($A119,"W30028333","2015/12/31",1)/[1]!S_SHARE_TOTAL($A119,$B$1),"")</f>
        <v>1.6870638591090772</v>
      </c>
      <c r="G119">
        <f>IFERROR([1]!s_stm07_is($A119,"W30028333","2016/12/31",1)/[1]!S_SHARE_TOTAL($A119,$B$1),"")</f>
        <v>1.0262319706684877</v>
      </c>
      <c r="H119">
        <f>IFERROR([1]!s_stm07_is($A119,"W30028333","2017/12/31",1)/[1]!S_SHARE_TOTAL($A119,$B$1),"")</f>
        <v>1.0984752412909331</v>
      </c>
      <c r="I119">
        <f>IFERROR([1]!s_stm07_is($A119,"W30028333","2018/12/31",1)/[1]!S_SHARE_TOTAL($A119,$B$1),"")</f>
        <v>0.54954776234814795</v>
      </c>
      <c r="J119">
        <f>IFERROR([1]!s_stm07_is($A119,"W30028333","2019/12/31",1)/[1]!S_SHARE_TOTAL($A119,$B$1),"")</f>
        <v>0.96345948714539431</v>
      </c>
      <c r="K119">
        <f>IFERROR([1]!s_stm07_is($A119,"W30028333","2020/12/31",1)/[1]!S_SHARE_TOTAL($A119,$B$1),"")</f>
        <v>1.2828540363894221</v>
      </c>
      <c r="L119">
        <f>IFERROR([1]!s_stm07_is($A119,"W30028333","2021/12/31",1)/[1]!S_SHARE_TOTAL($A119,$B$1),"")</f>
        <v>1.3871348018489971</v>
      </c>
      <c r="M119">
        <f>IFERROR([1]!s_stm07_is($A119,"W30028333","2022/12/31",1)/[1]!S_SHARE_TOTAL($A119,$B$1),"")</f>
        <v>1.0133468835241775</v>
      </c>
      <c r="N119">
        <f>IFERROR([1]!s_stm07_is($A119,"W30028333","2023/12/31",1)/[1]!S_SHARE_TOTAL($A119,$B$1),"")</f>
        <v>0.89174917093899919</v>
      </c>
      <c r="O119">
        <f>IFERROR([1]!s_stm07_is($A119,"W30028333","2024/12/31",1)/[1]!S_SHARE_TOTAL($A119,$B$1),"")</f>
        <v>1.2315680783144858</v>
      </c>
      <c r="P119">
        <f>IFERROR([1]!s_stm07_is($A119,"W30028333","2025/12/31",1)/[1]!S_SHARE_TOTAL($A119,$B$1),"")</f>
        <v>1.7510311543120765</v>
      </c>
      <c r="Q119">
        <f>IFERROR([1]!s_west_netprofit($A119,2026,$B$1,180)/[1]!S_SHARE_TOTAL($A119,$B$1),"")</f>
        <v>2.1518375193899724</v>
      </c>
      <c r="R119">
        <f>IFERROR([1]!s_west_netprofit($A119,2027,$B$1,180)/[1]!S_SHARE_TOTAL($A119,$B$1),"")</f>
        <v>2.400801687597689</v>
      </c>
      <c r="S119">
        <f>IFERROR([1]!s_fa_dupont_roe($A119,"2011/12/31")/100,"")</f>
        <v>8.0870999999999998E-2</v>
      </c>
      <c r="T119">
        <f>IFERROR([1]!s_fa_dupont_roe($A119,"2012/12/31")/100,"")</f>
        <v>6.7759E-2</v>
      </c>
      <c r="U119">
        <f>IFERROR([1]!s_fa_dupont_roe($A119,"2013/12/31")/100,"")</f>
        <v>8.3088999999999996E-2</v>
      </c>
      <c r="V119">
        <f>IFERROR([1]!s_fa_dupont_roe($A119,"2014/12/31")/100,"")</f>
        <v>0.135268</v>
      </c>
      <c r="W119">
        <f>IFERROR([1]!s_fa_dupont_roe($A119,"2015/12/31")/100,"")</f>
        <v>0.225408</v>
      </c>
      <c r="X119">
        <f>IFERROR([1]!s_fa_dupont_roe($A119,"2016/12/31")/100,"")</f>
        <v>0.10291700000000001</v>
      </c>
      <c r="Y119">
        <f>IFERROR([1]!s_fa_dupont_roe($A119,"2017/12/31")/100,"")</f>
        <v>0.10521699999999999</v>
      </c>
      <c r="Z119">
        <f>IFERROR([1]!s_fa_dupont_roe($A119,"2018/12/31")/100,"")</f>
        <v>5.0627999999999999E-2</v>
      </c>
      <c r="AA119">
        <f>IFERROR([1]!s_fa_dupont_roe($A119,"2019/12/31")/100,"")</f>
        <v>8.5546999999999998E-2</v>
      </c>
      <c r="AB119">
        <f>IFERROR([1]!s_fa_dupont_roe($A119,"2020/12/31")/100,"")</f>
        <v>0.106001</v>
      </c>
      <c r="AC119">
        <f>IFERROR([1]!s_fa_dupont_roe($A119,"2021/12/31")/100,"")</f>
        <v>0.106004</v>
      </c>
      <c r="AD119">
        <f>IFERROR([1]!s_fa_dupont_roe($A119,"2022/12/31")/100,"")</f>
        <v>6.9931999999999994E-2</v>
      </c>
      <c r="AE119">
        <f>IFERROR([1]!s_fa_dupont_roe($A119,"2023/12/31")/100,"")</f>
        <v>5.4543000000000001E-2</v>
      </c>
      <c r="AF119">
        <f>IFERROR([1]!s_fa_dupont_roe($A119,"2024/12/31")/100,"")</f>
        <v>6.8028000000000005E-2</v>
      </c>
      <c r="AG119">
        <f>IFERROR([1]!s_fa_dupont_roe($A119,"2025/12/31")/100,"")</f>
        <v>9.0227000000000002E-2</v>
      </c>
      <c r="AH119">
        <f>IFERROR([1]!s_stm07_is($A119,"W30028333","2025/12/31",1),"")</f>
        <v>13701548267.440001</v>
      </c>
      <c r="AI119">
        <f>IFERROR([1]!s_stm07_bs($A119,"W38058048","2025/12/31",1),"")</f>
        <v>162457851455.41</v>
      </c>
      <c r="AJ119">
        <f>IFERROR([1]!s_fa_netdebt($A119,"2025/12/31"),"")</f>
        <v>0</v>
      </c>
      <c r="AK119">
        <f>IFERROR([1]!s_val_ev1($A119,"2025/12/31"),"")</f>
        <v>465191753083.20398</v>
      </c>
      <c r="AL119">
        <f>IFERROR([1]!s_fa_ebitda($A119,"2025/12/31"),"")</f>
        <v>0</v>
      </c>
      <c r="AM119">
        <f>IFERROR([1]!s_west_netprofit($A119,2026,$B$1,180)/[1]!s_west_netprofit($A119,2026,$B$1-7,180)-1,"")</f>
        <v>0</v>
      </c>
      <c r="AN119">
        <f>IFERROR([1]!s_west_netprofit($A119,2026,$B$1,180)/[1]!s_west_netprofit($A119,2026,$B$1-30,180)-1,"")</f>
        <v>8.0349717976289092E-3</v>
      </c>
      <c r="AO119">
        <f>IFERROR([1]!s_est_mediannetprofit($A119,2026,$B$1)/[1]!s_est_mediannetprofit($A119,2026,$B$1-7)-1,"")</f>
        <v>0</v>
      </c>
      <c r="AP119">
        <f>IFERROR([1]!s_est_mediannetprofit($A119,2026,$B$1)/[1]!s_est_mediannetprofit($A119,2026,$B$1-30)-1,"")</f>
        <v>-3.7873139892046215E-3</v>
      </c>
    </row>
    <row r="120" spans="1:42">
      <c r="A120" t="s">
        <v>159</v>
      </c>
      <c r="B120">
        <f>IFERROR([1]!s_stm07_is($A120,"W30028333","2011/12/31",1)/[1]!S_SHARE_TOTAL($A120,$B$1),"")</f>
        <v>0.36963950427024078</v>
      </c>
      <c r="C120">
        <f>IFERROR([1]!s_stm07_is($A120,"W30028333","2012/12/31",1)/[1]!S_SHARE_TOTAL($A120,$B$1),"")</f>
        <v>0.31940660902505014</v>
      </c>
      <c r="D120">
        <f>IFERROR([1]!s_stm07_is($A120,"W30028333","2013/12/31",1)/[1]!S_SHARE_TOTAL($A120,$B$1),"")</f>
        <v>0.260219620435652</v>
      </c>
      <c r="E120">
        <f>IFERROR([1]!s_stm07_is($A120,"W30028333","2014/12/31",1)/[1]!S_SHARE_TOTAL($A120,$B$1),"")</f>
        <v>0.21073954331121561</v>
      </c>
      <c r="F120">
        <f>IFERROR([1]!s_stm07_is($A120,"W30028333","2015/12/31",1)/[1]!S_SHARE_TOTAL($A120,$B$1),"")</f>
        <v>0.15129831979454358</v>
      </c>
      <c r="G120">
        <f>IFERROR([1]!s_stm07_is($A120,"W30028333","2016/12/31",1)/[1]!S_SHARE_TOTAL($A120,$B$1),"")</f>
        <v>0.11107793968149512</v>
      </c>
      <c r="H120">
        <f>IFERROR([1]!s_stm07_is($A120,"W30028333","2017/12/31",1)/[1]!S_SHARE_TOTAL($A120,$B$1),"")</f>
        <v>0.27579649553515301</v>
      </c>
      <c r="I120">
        <f>IFERROR([1]!s_stm07_is($A120,"W30028333","2018/12/31",1)/[1]!S_SHARE_TOTAL($A120,$B$1),"")</f>
        <v>0.53021398853219792</v>
      </c>
      <c r="J120">
        <f>IFERROR([1]!s_stm07_is($A120,"W30028333","2019/12/31",1)/[1]!S_SHARE_TOTAL($A120,$B$1),"")</f>
        <v>0.37774906502691941</v>
      </c>
      <c r="K120">
        <f>IFERROR([1]!s_stm07_is($A120,"W30028333","2020/12/31",1)/[1]!S_SHARE_TOTAL($A120,$B$1),"")</f>
        <v>0.45731048241955896</v>
      </c>
      <c r="L120">
        <f>IFERROR([1]!s_stm07_is($A120,"W30028333","2021/12/31",1)/[1]!S_SHARE_TOTAL($A120,$B$1),"")</f>
        <v>0.50633556409581093</v>
      </c>
      <c r="M120">
        <f>IFERROR([1]!s_stm07_is($A120,"W30028333","2022/12/31",1)/[1]!S_SHARE_TOTAL($A120,$B$1),"")</f>
        <v>0.42287413789497191</v>
      </c>
      <c r="N120">
        <f>IFERROR([1]!s_stm07_is($A120,"W30028333","2023/12/31",1)/[1]!S_SHARE_TOTAL($A120,$B$1),"")</f>
        <v>0.34084348550977639</v>
      </c>
      <c r="O120">
        <f>IFERROR([1]!s_stm07_is($A120,"W30028333","2024/12/31",1)/[1]!S_SHARE_TOTAL($A120,$B$1),"")</f>
        <v>4.2249393974064957E-2</v>
      </c>
      <c r="P120">
        <f>IFERROR([1]!s_stm07_is($A120,"W30028333","2025/12/31",1)/[1]!S_SHARE_TOTAL($A120,$B$1),"")</f>
        <v>0.23899057990213032</v>
      </c>
      <c r="Q120">
        <f>IFERROR([1]!s_west_netprofit($A120,2026,$B$1,180)/[1]!S_SHARE_TOTAL($A120,$B$1),"")</f>
        <v>0.28567951675732722</v>
      </c>
      <c r="R120">
        <f>IFERROR([1]!s_west_netprofit($A120,2027,$B$1,180)/[1]!S_SHARE_TOTAL($A120,$B$1),"")</f>
        <v>0.32443625035026619</v>
      </c>
      <c r="S120">
        <f>IFERROR([1]!s_fa_dupont_roe($A120,"2011/12/31")/100,"")</f>
        <v>0.13222400000000001</v>
      </c>
      <c r="T120">
        <f>IFERROR([1]!s_fa_dupont_roe($A120,"2012/12/31")/100,"")</f>
        <v>0.107125</v>
      </c>
      <c r="U120">
        <f>IFERROR([1]!s_fa_dupont_roe($A120,"2013/12/31")/100,"")</f>
        <v>7.4042999999999998E-2</v>
      </c>
      <c r="V120">
        <f>IFERROR([1]!s_fa_dupont_roe($A120,"2014/12/31")/100,"")</f>
        <v>5.1405000000000006E-2</v>
      </c>
      <c r="W120">
        <f>IFERROR([1]!s_fa_dupont_roe($A120,"2015/12/31")/100,"")</f>
        <v>3.5697E-2</v>
      </c>
      <c r="X120">
        <f>IFERROR([1]!s_fa_dupont_roe($A120,"2016/12/31")/100,"")</f>
        <v>2.5613E-2</v>
      </c>
      <c r="Y120">
        <f>IFERROR([1]!s_fa_dupont_roe($A120,"2017/12/31")/100,"")</f>
        <v>5.9043999999999999E-2</v>
      </c>
      <c r="Z120">
        <f>IFERROR([1]!s_fa_dupont_roe($A120,"2018/12/31")/100,"")</f>
        <v>0.10465099999999999</v>
      </c>
      <c r="AA120">
        <f>IFERROR([1]!s_fa_dupont_roe($A120,"2019/12/31")/100,"")</f>
        <v>7.1801000000000004E-2</v>
      </c>
      <c r="AB120">
        <f>IFERROR([1]!s_fa_dupont_roe($A120,"2020/12/31")/100,"")</f>
        <v>8.372099999999999E-2</v>
      </c>
      <c r="AC120">
        <f>IFERROR([1]!s_fa_dupont_roe($A120,"2021/12/31")/100,"")</f>
        <v>8.7916000000000008E-2</v>
      </c>
      <c r="AD120">
        <f>IFERROR([1]!s_fa_dupont_roe($A120,"2022/12/31")/100,"")</f>
        <v>6.958700000000001E-2</v>
      </c>
      <c r="AE120">
        <f>IFERROR([1]!s_fa_dupont_roe($A120,"2023/12/31")/100,"")</f>
        <v>5.3925000000000001E-2</v>
      </c>
      <c r="AF120">
        <f>IFERROR([1]!s_fa_dupont_roe($A120,"2024/12/31")/100,"")</f>
        <v>6.5830000000000003E-3</v>
      </c>
      <c r="AG120">
        <f>IFERROR([1]!s_fa_dupont_roe($A120,"2025/12/31")/100,"")</f>
        <v>3.6581999999999996E-2</v>
      </c>
      <c r="AH120">
        <f>IFERROR([1]!s_stm07_is($A120,"W30028333","2025/12/31",1),"")</f>
        <v>947163232.54999995</v>
      </c>
      <c r="AI120">
        <f>IFERROR([1]!s_stm07_bs($A120,"W38058048","2025/12/31",1),"")</f>
        <v>29151863707.419998</v>
      </c>
      <c r="AJ120">
        <f>IFERROR([1]!s_fa_netdebt($A120,"2025/12/31"),"")</f>
        <v>3288036734.8200002</v>
      </c>
      <c r="AK120">
        <f>IFERROR([1]!s_val_ev1($A120,"2025/12/31"),"")</f>
        <v>27397562337.310001</v>
      </c>
      <c r="AL120">
        <f>IFERROR([1]!s_fa_ebitda($A120,"2025/12/31"),"")</f>
        <v>3070034576.4099998</v>
      </c>
      <c r="AM120">
        <f>IFERROR([1]!s_west_netprofit($A120,2026,$B$1,180)/[1]!s_west_netprofit($A120,2026,$B$1-7,180)-1,"")</f>
        <v>0</v>
      </c>
      <c r="AN120">
        <f>IFERROR([1]!s_west_netprofit($A120,2026,$B$1,180)/[1]!s_west_netprofit($A120,2026,$B$1-30,180)-1,"")</f>
        <v>-1.9740259740259725E-2</v>
      </c>
      <c r="AO120">
        <f>IFERROR([1]!s_est_mediannetprofit($A120,2026,$B$1)/[1]!s_est_mediannetprofit($A120,2026,$B$1-7)-1,"")</f>
        <v>0</v>
      </c>
      <c r="AP120">
        <f>IFERROR([1]!s_est_mediannetprofit($A120,2026,$B$1)/[1]!s_est_mediannetprofit($A120,2026,$B$1-30)-1,"")</f>
        <v>-1.2037833190025826E-2</v>
      </c>
    </row>
    <row r="121" spans="1:42">
      <c r="A121" t="s">
        <v>160</v>
      </c>
      <c r="B121">
        <f>IFERROR([1]!s_stm07_is($A121,"W30028333","2011/12/31",1)/[1]!S_SHARE_TOTAL($A121,$B$1),"")</f>
        <v>7.8657693122712855E-2</v>
      </c>
      <c r="C121">
        <f>IFERROR([1]!s_stm07_is($A121,"W30028333","2012/12/31",1)/[1]!S_SHARE_TOTAL($A121,$B$1),"")</f>
        <v>0.12350905928953761</v>
      </c>
      <c r="D121">
        <f>IFERROR([1]!s_stm07_is($A121,"W30028333","2013/12/31",1)/[1]!S_SHARE_TOTAL($A121,$B$1),"")</f>
        <v>0.18188881717442401</v>
      </c>
      <c r="E121">
        <f>IFERROR([1]!s_stm07_is($A121,"W30028333","2014/12/31",1)/[1]!S_SHARE_TOTAL($A121,$B$1),"")</f>
        <v>0.30839359678913225</v>
      </c>
      <c r="F121">
        <f>IFERROR([1]!s_stm07_is($A121,"W30028333","2015/12/31",1)/[1]!S_SHARE_TOTAL($A121,$B$1),"")</f>
        <v>0.63170328186600266</v>
      </c>
      <c r="G121">
        <f>IFERROR([1]!s_stm07_is($A121,"W30028333","2016/12/31",1)/[1]!S_SHARE_TOTAL($A121,$B$1),"")</f>
        <v>0.39901391191196267</v>
      </c>
      <c r="H121">
        <f>IFERROR([1]!s_stm07_is($A121,"W30028333","2017/12/31",1)/[1]!S_SHARE_TOTAL($A121,$B$1),"")</f>
        <v>0.27940180696509681</v>
      </c>
      <c r="I121">
        <f>IFERROR([1]!s_stm07_is($A121,"W30028333","2018/12/31",1)/[1]!S_SHARE_TOTAL($A121,$B$1),"")</f>
        <v>4.6509686419782106E-2</v>
      </c>
      <c r="J121">
        <f>IFERROR([1]!s_stm07_is($A121,"W30028333","2019/12/31",1)/[1]!S_SHARE_TOTAL($A121,$B$1),"")</f>
        <v>0.30122567771596054</v>
      </c>
      <c r="K121">
        <f>IFERROR([1]!s_stm07_is($A121,"W30028333","2020/12/31",1)/[1]!S_SHARE_TOTAL($A121,$B$1),"")</f>
        <v>0.37709763286290737</v>
      </c>
      <c r="L121">
        <f>IFERROR([1]!s_stm07_is($A121,"W30028333","2021/12/31",1)/[1]!S_SHARE_TOTAL($A121,$B$1),"")</f>
        <v>0.43571567618858104</v>
      </c>
      <c r="M121">
        <f>IFERROR([1]!s_stm07_is($A121,"W30028333","2022/12/31",1)/[1]!S_SHARE_TOTAL($A121,$B$1),"")</f>
        <v>0.27308985306354405</v>
      </c>
      <c r="N121">
        <f>IFERROR([1]!s_stm07_is($A121,"W30028333","2023/12/31",1)/[1]!S_SHARE_TOTAL($A121,$B$1),"")</f>
        <v>0.27996582620305788</v>
      </c>
      <c r="O121">
        <f>IFERROR([1]!s_stm07_is($A121,"W30028333","2024/12/31",1)/[1]!S_SHARE_TOTAL($A121,$B$1),"")</f>
        <v>0.33181368550728202</v>
      </c>
      <c r="P121">
        <f>IFERROR([1]!s_stm07_is($A121,"W30028333","2025/12/31",1)/[1]!S_SHARE_TOTAL($A121,$B$1),"")</f>
        <v>0.66841989351457654</v>
      </c>
      <c r="Q121">
        <f>IFERROR([1]!s_west_netprofit($A121,2026,$B$1,180)/[1]!S_SHARE_TOTAL($A121,$B$1),"")</f>
        <v>0.78956462980820696</v>
      </c>
      <c r="R121">
        <f>IFERROR([1]!s_west_netprofit($A121,2027,$B$1,180)/[1]!S_SHARE_TOTAL($A121,$B$1),"")</f>
        <v>0.92804743233199027</v>
      </c>
      <c r="S121">
        <f>IFERROR([1]!s_fa_dupont_roe($A121,"2011/12/31")/100,"")</f>
        <v>4.1364999999999999E-2</v>
      </c>
      <c r="T121">
        <f>IFERROR([1]!s_fa_dupont_roe($A121,"2012/12/31")/100,"")</f>
        <v>5.7835999999999999E-2</v>
      </c>
      <c r="U121">
        <f>IFERROR([1]!s_fa_dupont_roe($A121,"2013/12/31")/100,"")</f>
        <v>8.1129999999999994E-2</v>
      </c>
      <c r="V121">
        <f>IFERROR([1]!s_fa_dupont_roe($A121,"2014/12/31")/100,"")</f>
        <v>0.12812999999999999</v>
      </c>
      <c r="W121">
        <f>IFERROR([1]!s_fa_dupont_roe($A121,"2015/12/31")/100,"")</f>
        <v>0.227156</v>
      </c>
      <c r="X121">
        <f>IFERROR([1]!s_fa_dupont_roe($A121,"2016/12/31")/100,"")</f>
        <v>0.104253</v>
      </c>
      <c r="Y121">
        <f>IFERROR([1]!s_fa_dupont_roe($A121,"2017/12/31")/100,"")</f>
        <v>5.9399E-2</v>
      </c>
      <c r="Z121">
        <f>IFERROR([1]!s_fa_dupont_roe($A121,"2018/12/31")/100,"")</f>
        <v>9.6950000000000005E-3</v>
      </c>
      <c r="AA121">
        <f>IFERROR([1]!s_fa_dupont_roe($A121,"2019/12/31")/100,"")</f>
        <v>6.1116999999999998E-2</v>
      </c>
      <c r="AB121">
        <f>IFERROR([1]!s_fa_dupont_roe($A121,"2020/12/31")/100,"")</f>
        <v>7.3109999999999994E-2</v>
      </c>
      <c r="AC121">
        <f>IFERROR([1]!s_fa_dupont_roe($A121,"2021/12/31")/100,"")</f>
        <v>8.0390000000000003E-2</v>
      </c>
      <c r="AD121">
        <f>IFERROR([1]!s_fa_dupont_roe($A121,"2022/12/31")/100,"")</f>
        <v>4.9033E-2</v>
      </c>
      <c r="AE121">
        <f>IFERROR([1]!s_fa_dupont_roe($A121,"2023/12/31")/100,"")</f>
        <v>4.7348000000000001E-2</v>
      </c>
      <c r="AF121">
        <f>IFERROR([1]!s_fa_dupont_roe($A121,"2024/12/31")/100,"")</f>
        <v>4.9686000000000001E-2</v>
      </c>
      <c r="AG121">
        <f>IFERROR([1]!s_fa_dupont_roe($A121,"2025/12/31")/100,"")</f>
        <v>9.1140000000000013E-2</v>
      </c>
      <c r="AH121">
        <f>IFERROR([1]!s_stm07_is($A121,"W30028333","2025/12/31",1),"")</f>
        <v>3696410771.0300002</v>
      </c>
      <c r="AI121">
        <f>IFERROR([1]!s_stm07_bs($A121,"W38058048","2025/12/31",1),"")</f>
        <v>42018869803.989998</v>
      </c>
      <c r="AJ121">
        <f>IFERROR([1]!s_fa_netdebt($A121,"2025/12/31"),"")</f>
        <v>0</v>
      </c>
      <c r="AK121">
        <f>IFERROR([1]!s_val_ev1($A121,"2025/12/31"),"")</f>
        <v>98402559939.190002</v>
      </c>
      <c r="AL121">
        <f>IFERROR([1]!s_fa_ebitda($A121,"2025/12/31"),"")</f>
        <v>0</v>
      </c>
      <c r="AM121">
        <f>IFERROR([1]!s_west_netprofit($A121,2026,$B$1,180)/[1]!s_west_netprofit($A121,2026,$B$1-7,180)-1,"")</f>
        <v>0</v>
      </c>
      <c r="AN121">
        <f>IFERROR([1]!s_west_netprofit($A121,2026,$B$1,180)/[1]!s_west_netprofit($A121,2026,$B$1-30,180)-1,"")</f>
        <v>0.19822996706915474</v>
      </c>
      <c r="AO121">
        <f>IFERROR([1]!s_est_mediannetprofit($A121,2026,$B$1)/[1]!s_est_mediannetprofit($A121,2026,$B$1-7)-1,"")</f>
        <v>0</v>
      </c>
      <c r="AP121">
        <f>IFERROR([1]!s_est_mediannetprofit($A121,2026,$B$1)/[1]!s_est_mediannetprofit($A121,2026,$B$1-30)-1,"")</f>
        <v>0.19822996706915474</v>
      </c>
    </row>
    <row r="122" spans="1:42">
      <c r="A122" t="s">
        <v>161</v>
      </c>
      <c r="B122">
        <f>IFERROR([1]!s_stm07_is($A122,"W30028333","2011/12/31",1)/[1]!S_SHARE_TOTAL($A122,$B$1),"")</f>
        <v>1.3082363508512558E-2</v>
      </c>
      <c r="C122">
        <f>IFERROR([1]!s_stm07_is($A122,"W30028333","2012/12/31",1)/[1]!S_SHARE_TOTAL($A122,$B$1),"")</f>
        <v>9.2412373082129493E-3</v>
      </c>
      <c r="D122">
        <f>IFERROR([1]!s_stm07_is($A122,"W30028333","2013/12/31",1)/[1]!S_SHARE_TOTAL($A122,$B$1),"")</f>
        <v>6.8199366342722228E-3</v>
      </c>
      <c r="E122">
        <f>IFERROR([1]!s_stm07_is($A122,"W30028333","2014/12/31",1)/[1]!S_SHARE_TOTAL($A122,$B$1),"")</f>
        <v>4.1923023794687084E-3</v>
      </c>
      <c r="F122">
        <f>IFERROR([1]!s_stm07_is($A122,"W30028333","2015/12/31",1)/[1]!S_SHARE_TOTAL($A122,$B$1),"")</f>
        <v>-7.7059487525000152E-3</v>
      </c>
      <c r="G122">
        <f>IFERROR([1]!s_stm07_is($A122,"W30028333","2016/12/31",1)/[1]!S_SHARE_TOTAL($A122,$B$1),"")</f>
        <v>3.2778250997664331E-4</v>
      </c>
      <c r="H122">
        <f>IFERROR([1]!s_stm07_is($A122,"W30028333","2017/12/31",1)/[1]!S_SHARE_TOTAL($A122,$B$1),"")</f>
        <v>5.7416491321887364E-2</v>
      </c>
      <c r="I122">
        <f>IFERROR([1]!s_stm07_is($A122,"W30028333","2018/12/31",1)/[1]!S_SHARE_TOTAL($A122,$B$1),"")</f>
        <v>1.0657115952070325E-2</v>
      </c>
      <c r="J122">
        <f>IFERROR([1]!s_stm07_is($A122,"W30028333","2019/12/31",1)/[1]!S_SHARE_TOTAL($A122,$B$1),"")</f>
        <v>0.50198203764554594</v>
      </c>
      <c r="K122">
        <f>IFERROR([1]!s_stm07_is($A122,"W30028333","2020/12/31",1)/[1]!S_SHARE_TOTAL($A122,$B$1),"")</f>
        <v>0.21883433631455071</v>
      </c>
      <c r="L122">
        <f>IFERROR([1]!s_stm07_is($A122,"W30028333","2021/12/31",1)/[1]!S_SHARE_TOTAL($A122,$B$1),"")</f>
        <v>0.37337797272003204</v>
      </c>
      <c r="M122">
        <f>IFERROR([1]!s_stm07_is($A122,"W30028333","2022/12/31",1)/[1]!S_SHARE_TOTAL($A122,$B$1),"")</f>
        <v>0.26470593491962308</v>
      </c>
      <c r="N122">
        <f>IFERROR([1]!s_stm07_is($A122,"W30028333","2023/12/31",1)/[1]!S_SHARE_TOTAL($A122,$B$1),"")</f>
        <v>0.20880600259094098</v>
      </c>
      <c r="O122">
        <f>IFERROR([1]!s_stm07_is($A122,"W30028333","2024/12/31",1)/[1]!S_SHARE_TOTAL($A122,$B$1),"")</f>
        <v>0.12355330236857205</v>
      </c>
      <c r="P122">
        <f>IFERROR([1]!s_stm07_is($A122,"W30028333","2025/12/31",1)/[1]!S_SHARE_TOTAL($A122,$B$1),"")</f>
        <v>-0.16042516549317032</v>
      </c>
      <c r="Q122">
        <f>IFERROR([1]!s_west_netprofit($A122,2026,$B$1,180)/[1]!S_SHARE_TOTAL($A122,$B$1),"")</f>
        <v>8.0937216818804919E-2</v>
      </c>
      <c r="R122">
        <f>IFERROR([1]!s_west_netprofit($A122,2027,$B$1,180)/[1]!S_SHARE_TOTAL($A122,$B$1),"")</f>
        <v>9.667500897801698E-2</v>
      </c>
      <c r="S122">
        <f>IFERROR([1]!s_fa_dupont_roe($A122,"2011/12/31")/100,"")</f>
        <v>0.11631900000000001</v>
      </c>
      <c r="T122">
        <f>IFERROR([1]!s_fa_dupont_roe($A122,"2012/12/31")/100,"")</f>
        <v>7.5992000000000004E-2</v>
      </c>
      <c r="U122">
        <f>IFERROR([1]!s_fa_dupont_roe($A122,"2013/12/31")/100,"")</f>
        <v>5.2891000000000001E-2</v>
      </c>
      <c r="V122">
        <f>IFERROR([1]!s_fa_dupont_roe($A122,"2014/12/31")/100,"")</f>
        <v>3.1342000000000002E-2</v>
      </c>
      <c r="W122">
        <f>IFERROR([1]!s_fa_dupont_roe($A122,"2015/12/31")/100,"")</f>
        <v>-5.9283000000000002E-2</v>
      </c>
      <c r="X122">
        <f>IFERROR([1]!s_fa_dupont_roe($A122,"2016/12/31")/100,"")</f>
        <v>2.637E-3</v>
      </c>
      <c r="Y122">
        <f>IFERROR([1]!s_fa_dupont_roe($A122,"2017/12/31")/100,"")</f>
        <v>0.37490000000000001</v>
      </c>
      <c r="Z122">
        <f>IFERROR([1]!s_fa_dupont_roe($A122,"2018/12/31")/100,"")</f>
        <v>5.8186999999999996E-2</v>
      </c>
      <c r="AA122">
        <f>IFERROR([1]!s_fa_dupont_roe($A122,"2019/12/31")/100,"")</f>
        <v>0.38409700000000002</v>
      </c>
      <c r="AB122">
        <f>IFERROR([1]!s_fa_dupont_roe($A122,"2020/12/31")/100,"")</f>
        <v>7.8324000000000005E-2</v>
      </c>
      <c r="AC122">
        <f>IFERROR([1]!s_fa_dupont_roe($A122,"2021/12/31")/100,"")</f>
        <v>0.119643</v>
      </c>
      <c r="AD122">
        <f>IFERROR([1]!s_fa_dupont_roe($A122,"2022/12/31")/100,"")</f>
        <v>8.4596999999999992E-2</v>
      </c>
      <c r="AE122">
        <f>IFERROR([1]!s_fa_dupont_roe($A122,"2023/12/31")/100,"")</f>
        <v>6.5502000000000005E-2</v>
      </c>
      <c r="AF122">
        <f>IFERROR([1]!s_fa_dupont_roe($A122,"2024/12/31")/100,"")</f>
        <v>3.8329000000000002E-2</v>
      </c>
      <c r="AG122">
        <f>IFERROR([1]!s_fa_dupont_roe($A122,"2025/12/31")/100,"")</f>
        <v>-5.0880000000000002E-2</v>
      </c>
      <c r="AH122">
        <f>IFERROR([1]!s_stm07_is($A122,"W30028333","2025/12/31",1),"")</f>
        <v>-998975336.51999998</v>
      </c>
      <c r="AI122">
        <f>IFERROR([1]!s_stm07_bs($A122,"W38058048","2025/12/31",1),"")</f>
        <v>19775645670.790001</v>
      </c>
      <c r="AJ122">
        <f>IFERROR([1]!s_fa_netdebt($A122,"2025/12/31"),"")</f>
        <v>14418292218.969999</v>
      </c>
      <c r="AK122">
        <f>IFERROR([1]!s_val_ev1($A122,"2025/12/31"),"")</f>
        <v>33581519615.02</v>
      </c>
      <c r="AL122">
        <f>IFERROR([1]!s_fa_ebitda($A122,"2025/12/31"),"")</f>
        <v>1347564618.6800001</v>
      </c>
      <c r="AM122">
        <f>IFERROR([1]!s_west_netprofit($A122,2026,$B$1,180)/[1]!s_west_netprofit($A122,2026,$B$1-7,180)-1,"")</f>
        <v>0</v>
      </c>
      <c r="AN122">
        <f>IFERROR([1]!s_west_netprofit($A122,2026,$B$1,180)/[1]!s_west_netprofit($A122,2026,$B$1-30,180)-1,"")</f>
        <v>-0.11733800350262702</v>
      </c>
      <c r="AO122">
        <f>IFERROR([1]!s_est_mediannetprofit($A122,2026,$B$1)/[1]!s_est_mediannetprofit($A122,2026,$B$1-7)-1,"")</f>
        <v>0</v>
      </c>
      <c r="AP122">
        <f>IFERROR([1]!s_est_mediannetprofit($A122,2026,$B$1)/[1]!s_est_mediannetprofit($A122,2026,$B$1-30)-1,"")</f>
        <v>-6.8301225919439545E-2</v>
      </c>
    </row>
    <row r="123" spans="1:42">
      <c r="A123" t="s">
        <v>162</v>
      </c>
      <c r="B123">
        <f>IFERROR([1]!s_stm07_is($A123,"W30028333","2011/12/31",1)/[1]!S_SHARE_TOTAL($A123,$B$1),"")</f>
        <v>0.30704603025318861</v>
      </c>
      <c r="C123">
        <f>IFERROR([1]!s_stm07_is($A123,"W30028333","2012/12/31",1)/[1]!S_SHARE_TOTAL($A123,$B$1),"")</f>
        <v>0.39757837574913718</v>
      </c>
      <c r="D123">
        <f>IFERROR([1]!s_stm07_is($A123,"W30028333","2013/12/31",1)/[1]!S_SHARE_TOTAL($A123,$B$1),"")</f>
        <v>0.53195313914050002</v>
      </c>
      <c r="E123">
        <f>IFERROR([1]!s_stm07_is($A123,"W30028333","2014/12/31",1)/[1]!S_SHARE_TOTAL($A123,$B$1),"")</f>
        <v>0.64941146696152496</v>
      </c>
      <c r="F123">
        <f>IFERROR([1]!s_stm07_is($A123,"W30028333","2015/12/31",1)/[1]!S_SHARE_TOTAL($A123,$B$1),"")</f>
        <v>0.52688122819103134</v>
      </c>
      <c r="G123">
        <f>IFERROR([1]!s_stm07_is($A123,"W30028333","2016/12/31",1)/[1]!S_SHARE_TOTAL($A123,$B$1),"")</f>
        <v>0.6879590227534379</v>
      </c>
      <c r="H123">
        <f>IFERROR([1]!s_stm07_is($A123,"W30028333","2017/12/31",1)/[1]!S_SHARE_TOTAL($A123,$B$1),"")</f>
        <v>1.3770037618613646</v>
      </c>
      <c r="I123">
        <f>IFERROR([1]!s_stm07_is($A123,"W30028333","2018/12/31",1)/[1]!S_SHARE_TOTAL($A123,$B$1),"")</f>
        <v>1.4486711287951921</v>
      </c>
      <c r="J123">
        <f>IFERROR([1]!s_stm07_is($A123,"W30028333","2019/12/31",1)/[1]!S_SHARE_TOTAL($A123,$B$1),"")</f>
        <v>0.25915577432004583</v>
      </c>
      <c r="K123">
        <f>IFERROR([1]!s_stm07_is($A123,"W30028333","2020/12/31",1)/[1]!S_SHARE_TOTAL($A123,$B$1),"")</f>
        <v>1.6800646257142289</v>
      </c>
      <c r="L123">
        <f>IFERROR([1]!s_stm07_is($A123,"W30028333","2021/12/31",1)/[1]!S_SHARE_TOTAL($A123,$B$1),"")</f>
        <v>2.0621059414978595</v>
      </c>
      <c r="M123">
        <f>IFERROR([1]!s_stm07_is($A123,"W30028333","2022/12/31",1)/[1]!S_SHARE_TOTAL($A123,$B$1),"")</f>
        <v>1.8425164437153891</v>
      </c>
      <c r="N123">
        <f>IFERROR([1]!s_stm07_is($A123,"W30028333","2023/12/31",1)/[1]!S_SHARE_TOTAL($A123,$B$1),"")</f>
        <v>2.0702188807197164</v>
      </c>
      <c r="O123">
        <f>IFERROR([1]!s_stm07_is($A123,"W30028333","2024/12/31",1)/[1]!S_SHARE_TOTAL($A123,$B$1),"")</f>
        <v>2.1424422820439846</v>
      </c>
      <c r="P123">
        <f>IFERROR([1]!s_stm07_is($A123,"W30028333","2025/12/31",1)/[1]!S_SHARE_TOTAL($A123,$B$1),"")</f>
        <v>1.7073897038657579</v>
      </c>
      <c r="Q123">
        <f>IFERROR([1]!s_west_netprofit($A123,2026,$B$1,180)/[1]!S_SHARE_TOTAL($A123,$B$1),"")</f>
        <v>2.0427682907679849</v>
      </c>
      <c r="R123">
        <f>IFERROR([1]!s_west_netprofit($A123,2027,$B$1,180)/[1]!S_SHARE_TOTAL($A123,$B$1),"")</f>
        <v>2.3423090327210918</v>
      </c>
      <c r="S123">
        <f>IFERROR([1]!s_fa_dupont_roe($A123,"2011/12/31")/100,"")</f>
        <v>0.18647099999999997</v>
      </c>
      <c r="T123">
        <f>IFERROR([1]!s_fa_dupont_roe($A123,"2012/12/31")/100,"")</f>
        <v>0.20686199999999999</v>
      </c>
      <c r="U123">
        <f>IFERROR([1]!s_fa_dupont_roe($A123,"2013/12/31")/100,"")</f>
        <v>0.232848</v>
      </c>
      <c r="V123">
        <f>IFERROR([1]!s_fa_dupont_roe($A123,"2014/12/31")/100,"")</f>
        <v>0.19294899999999998</v>
      </c>
      <c r="W123">
        <f>IFERROR([1]!s_fa_dupont_roe($A123,"2015/12/31")/100,"")</f>
        <v>0.119509</v>
      </c>
      <c r="X123">
        <f>IFERROR([1]!s_fa_dupont_roe($A123,"2016/12/31")/100,"")</f>
        <v>0.128853</v>
      </c>
      <c r="Y123">
        <f>IFERROR([1]!s_fa_dupont_roe($A123,"2017/12/31")/100,"")</f>
        <v>0.20569199999999999</v>
      </c>
      <c r="Z123">
        <f>IFERROR([1]!s_fa_dupont_roe($A123,"2018/12/31")/100,"")</f>
        <v>0.184729</v>
      </c>
      <c r="AA123">
        <f>IFERROR([1]!s_fa_dupont_roe($A123,"2019/12/31")/100,"")</f>
        <v>3.1248999999999999E-2</v>
      </c>
      <c r="AB123">
        <f>IFERROR([1]!s_fa_dupont_roe($A123,"2020/12/31")/100,"")</f>
        <v>0.186805</v>
      </c>
      <c r="AC123">
        <f>IFERROR([1]!s_fa_dupont_roe($A123,"2021/12/31")/100,"")</f>
        <v>0.19713600000000001</v>
      </c>
      <c r="AD123">
        <f>IFERROR([1]!s_fa_dupont_roe($A123,"2022/12/31")/100,"")</f>
        <v>0.15721099999999999</v>
      </c>
      <c r="AE123">
        <f>IFERROR([1]!s_fa_dupont_roe($A123,"2023/12/31")/100,"")</f>
        <v>0.159022</v>
      </c>
      <c r="AF123">
        <f>IFERROR([1]!s_fa_dupont_roe($A123,"2024/12/31")/100,"")</f>
        <v>0.14873900000000001</v>
      </c>
      <c r="AG123">
        <f>IFERROR([1]!s_fa_dupont_roe($A123,"2025/12/31")/100,"")</f>
        <v>0.110011</v>
      </c>
      <c r="AH123">
        <f>IFERROR([1]!s_stm07_is($A123,"W30028333","2025/12/31",1),"")</f>
        <v>2906380291.6599998</v>
      </c>
      <c r="AI123">
        <f>IFERROR([1]!s_stm07_bs($A123,"W38058048","2025/12/31",1),"")</f>
        <v>28293623754.419998</v>
      </c>
      <c r="AJ123">
        <f>IFERROR([1]!s_fa_netdebt($A123,"2025/12/31"),"")</f>
        <v>284505197.63999999</v>
      </c>
      <c r="AK123">
        <f>IFERROR([1]!s_val_ev1($A123,"2025/12/31"),"")</f>
        <v>44252442484.57</v>
      </c>
      <c r="AL123">
        <f>IFERROR([1]!s_fa_ebitda($A123,"2025/12/31"),"")</f>
        <v>4413864842.2600002</v>
      </c>
      <c r="AM123">
        <f>IFERROR([1]!s_west_netprofit($A123,2026,$B$1,180)/[1]!s_west_netprofit($A123,2026,$B$1-7,180)-1,"")</f>
        <v>0</v>
      </c>
      <c r="AN123">
        <f>IFERROR([1]!s_west_netprofit($A123,2026,$B$1,180)/[1]!s_west_netprofit($A123,2026,$B$1-30,180)-1,"")</f>
        <v>-4.1833517745419879E-3</v>
      </c>
      <c r="AO123">
        <f>IFERROR([1]!s_est_mediannetprofit($A123,2026,$B$1)/[1]!s_est_mediannetprofit($A123,2026,$B$1-7)-1,"")</f>
        <v>0</v>
      </c>
      <c r="AP123">
        <f>IFERROR([1]!s_est_mediannetprofit($A123,2026,$B$1)/[1]!s_est_mediannetprofit($A123,2026,$B$1-30)-1,"")</f>
        <v>-8.6281276962896225E-4</v>
      </c>
    </row>
    <row r="124" spans="1:42">
      <c r="A124" t="s">
        <v>163</v>
      </c>
      <c r="B124">
        <f>IFERROR([1]!s_stm07_is($A124,"W30028333","2011/12/31",1)/[1]!S_SHARE_TOTAL($A124,$B$1),"")</f>
        <v>-2.3207551540010696E-3</v>
      </c>
      <c r="C124">
        <f>IFERROR([1]!s_stm07_is($A124,"W30028333","2012/12/31",1)/[1]!S_SHARE_TOTAL($A124,$B$1),"")</f>
        <v>0.1012693742408684</v>
      </c>
      <c r="D124">
        <f>IFERROR([1]!s_stm07_is($A124,"W30028333","2013/12/31",1)/[1]!S_SHARE_TOTAL($A124,$B$1),"")</f>
        <v>0.10109080755876626</v>
      </c>
      <c r="E124">
        <f>IFERROR([1]!s_stm07_is($A124,"W30028333","2014/12/31",1)/[1]!S_SHARE_TOTAL($A124,$B$1),"")</f>
        <v>6.1133264119803118E-2</v>
      </c>
      <c r="F124">
        <f>IFERROR([1]!s_stm07_is($A124,"W30028333","2015/12/31",1)/[1]!S_SHARE_TOTAL($A124,$B$1),"")</f>
        <v>1.0001503354169092E-2</v>
      </c>
      <c r="G124">
        <f>IFERROR([1]!s_stm07_is($A124,"W30028333","2016/12/31",1)/[1]!S_SHARE_TOTAL($A124,$B$1),"")</f>
        <v>-3.2905607452786423E-2</v>
      </c>
      <c r="H124">
        <f>IFERROR([1]!s_stm07_is($A124,"W30028333","2017/12/31",1)/[1]!S_SHARE_TOTAL($A124,$B$1),"")</f>
        <v>7.5881475518959227E-2</v>
      </c>
      <c r="I124">
        <f>IFERROR([1]!s_stm07_is($A124,"W30028333","2018/12/31",1)/[1]!S_SHARE_TOTAL($A124,$B$1),"")</f>
        <v>0.14957558619429481</v>
      </c>
      <c r="J124">
        <f>IFERROR([1]!s_stm07_is($A124,"W30028333","2019/12/31",1)/[1]!S_SHARE_TOTAL($A124,$B$1),"")</f>
        <v>0.13024803853580755</v>
      </c>
      <c r="K124">
        <f>IFERROR([1]!s_stm07_is($A124,"W30028333","2020/12/31",1)/[1]!S_SHARE_TOTAL($A124,$B$1),"")</f>
        <v>0.13628861163388509</v>
      </c>
      <c r="L124">
        <f>IFERROR([1]!s_stm07_is($A124,"W30028333","2021/12/31",1)/[1]!S_SHARE_TOTAL($A124,$B$1),"")</f>
        <v>8.0261429447028465E-2</v>
      </c>
      <c r="M124">
        <f>IFERROR([1]!s_stm07_is($A124,"W30028333","2022/12/31",1)/[1]!S_SHARE_TOTAL($A124,$B$1),"")</f>
        <v>9.3054922027032735E-2</v>
      </c>
      <c r="N124">
        <f>IFERROR([1]!s_stm07_is($A124,"W30028333","2023/12/31",1)/[1]!S_SHARE_TOTAL($A124,$B$1),"")</f>
        <v>0.16063460347419345</v>
      </c>
      <c r="O124">
        <f>IFERROR([1]!s_stm07_is($A124,"W30028333","2024/12/31",1)/[1]!S_SHARE_TOTAL($A124,$B$1),"")</f>
        <v>0.50687107730736969</v>
      </c>
      <c r="P124">
        <f>IFERROR([1]!s_stm07_is($A124,"W30028333","2025/12/31",1)/[1]!S_SHARE_TOTAL($A124,$B$1),"")</f>
        <v>0.63241567995747183</v>
      </c>
      <c r="Q124">
        <f>IFERROR([1]!s_west_netprofit($A124,2026,$B$1,180)/[1]!S_SHARE_TOTAL($A124,$B$1),"")</f>
        <v>0.71327506412923158</v>
      </c>
      <c r="R124">
        <f>IFERROR([1]!s_west_netprofit($A124,2027,$B$1,180)/[1]!S_SHARE_TOTAL($A124,$B$1),"")</f>
        <v>0.7350856360523621</v>
      </c>
      <c r="S124">
        <f>IFERROR([1]!s_fa_dupont_roe($A124,"2011/12/31")/100,"")</f>
        <v>-2.3677999999999998E-2</v>
      </c>
      <c r="T124">
        <f>IFERROR([1]!s_fa_dupont_roe($A124,"2012/12/31")/100,"")</f>
        <v>0.18407499999999999</v>
      </c>
      <c r="U124">
        <f>IFERROR([1]!s_fa_dupont_roe($A124,"2013/12/31")/100,"")</f>
        <v>9.6842000000000011E-2</v>
      </c>
      <c r="V124">
        <f>IFERROR([1]!s_fa_dupont_roe($A124,"2014/12/31")/100,"")</f>
        <v>5.5338000000000005E-2</v>
      </c>
      <c r="W124">
        <f>IFERROR([1]!s_fa_dupont_roe($A124,"2015/12/31")/100,"")</f>
        <v>8.8979999999999997E-3</v>
      </c>
      <c r="X124">
        <f>IFERROR([1]!s_fa_dupont_roe($A124,"2016/12/31")/100,"")</f>
        <v>-2.4708000000000001E-2</v>
      </c>
      <c r="Y124">
        <f>IFERROR([1]!s_fa_dupont_roe($A124,"2017/12/31")/100,"")</f>
        <v>4.6288999999999997E-2</v>
      </c>
      <c r="Z124">
        <f>IFERROR([1]!s_fa_dupont_roe($A124,"2018/12/31")/100,"")</f>
        <v>8.3233999999999989E-2</v>
      </c>
      <c r="AA124">
        <f>IFERROR([1]!s_fa_dupont_roe($A124,"2019/12/31")/100,"")</f>
        <v>6.8028000000000005E-2</v>
      </c>
      <c r="AB124">
        <f>IFERROR([1]!s_fa_dupont_roe($A124,"2020/12/31")/100,"")</f>
        <v>6.7414000000000002E-2</v>
      </c>
      <c r="AC124">
        <f>IFERROR([1]!s_fa_dupont_roe($A124,"2021/12/31")/100,"")</f>
        <v>3.8495000000000001E-2</v>
      </c>
      <c r="AD124">
        <f>IFERROR([1]!s_fa_dupont_roe($A124,"2022/12/31")/100,"")</f>
        <v>4.0063000000000001E-2</v>
      </c>
      <c r="AE124">
        <f>IFERROR([1]!s_fa_dupont_roe($A124,"2023/12/31")/100,"")</f>
        <v>6.1478000000000005E-2</v>
      </c>
      <c r="AF124">
        <f>IFERROR([1]!s_fa_dupont_roe($A124,"2024/12/31")/100,"")</f>
        <v>0.14771800000000002</v>
      </c>
      <c r="AG124">
        <f>IFERROR([1]!s_fa_dupont_roe($A124,"2025/12/31")/100,"")</f>
        <v>0.143372</v>
      </c>
      <c r="AH124">
        <f>IFERROR([1]!s_stm07_is($A124,"W30028333","2025/12/31",1),"")</f>
        <v>2051455116.1099999</v>
      </c>
      <c r="AI124">
        <f>IFERROR([1]!s_stm07_bs($A124,"W38058048","2025/12/31",1),"")</f>
        <v>18719532095.630001</v>
      </c>
      <c r="AJ124">
        <f>IFERROR([1]!s_fa_netdebt($A124,"2025/12/31"),"")</f>
        <v>14590974069</v>
      </c>
      <c r="AK124">
        <f>IFERROR([1]!s_val_ev1($A124,"2025/12/31"),"")</f>
        <v>38793849273.190002</v>
      </c>
      <c r="AL124">
        <f>IFERROR([1]!s_fa_ebitda($A124,"2025/12/31"),"")</f>
        <v>5296379520.4300003</v>
      </c>
      <c r="AM124">
        <f>IFERROR([1]!s_west_netprofit($A124,2026,$B$1,180)/[1]!s_west_netprofit($A124,2026,$B$1-7,180)-1,"")</f>
        <v>0</v>
      </c>
      <c r="AN124">
        <f>IFERROR([1]!s_west_netprofit($A124,2026,$B$1,180)/[1]!s_west_netprofit($A124,2026,$B$1-30,180)-1,"")</f>
        <v>5.4054054054053502E-4</v>
      </c>
      <c r="AO124">
        <f>IFERROR([1]!s_est_mediannetprofit($A124,2026,$B$1)/[1]!s_est_mediannetprofit($A124,2026,$B$1-7)-1,"")</f>
        <v>0</v>
      </c>
      <c r="AP124">
        <f>IFERROR([1]!s_est_mediannetprofit($A124,2026,$B$1)/[1]!s_est_mediannetprofit($A124,2026,$B$1-30)-1,"")</f>
        <v>1.0738831615120237E-3</v>
      </c>
    </row>
    <row r="125" spans="1:42">
      <c r="A125" t="s">
        <v>164</v>
      </c>
      <c r="B125">
        <f>IFERROR([1]!s_stm07_is($A125,"W30028333","2011/12/31",1)/[1]!S_SHARE_TOTAL($A125,$B$1),"")</f>
        <v>0.468883500149677</v>
      </c>
      <c r="C125">
        <f>IFERROR([1]!s_stm07_is($A125,"W30028333","2012/12/31",1)/[1]!S_SHARE_TOTAL($A125,$B$1),"")</f>
        <v>0.47703442431934717</v>
      </c>
      <c r="D125">
        <f>IFERROR([1]!s_stm07_is($A125,"W30028333","2013/12/31",1)/[1]!S_SHARE_TOTAL($A125,$B$1),"")</f>
        <v>0.1988457357727452</v>
      </c>
      <c r="E125">
        <f>IFERROR([1]!s_stm07_is($A125,"W30028333","2014/12/31",1)/[1]!S_SHARE_TOTAL($A125,$B$1),"")</f>
        <v>0.24610063462418288</v>
      </c>
      <c r="F125">
        <f>IFERROR([1]!s_stm07_is($A125,"W30028333","2015/12/31",1)/[1]!S_SHARE_TOTAL($A125,$B$1),"")</f>
        <v>0.1056332957224029</v>
      </c>
      <c r="G125">
        <f>IFERROR([1]!s_stm07_is($A125,"W30028333","2016/12/31",1)/[1]!S_SHARE_TOTAL($A125,$B$1),"")</f>
        <v>6.4492120770493655E-2</v>
      </c>
      <c r="H125">
        <f>IFERROR([1]!s_stm07_is($A125,"W30028333","2017/12/31",1)/[1]!S_SHARE_TOTAL($A125,$B$1),"")</f>
        <v>-0.78601170146180943</v>
      </c>
      <c r="I125">
        <f>IFERROR([1]!s_stm07_is($A125,"W30028333","2018/12/31",1)/[1]!S_SHARE_TOTAL($A125,$B$1),"")</f>
        <v>-0.65133996566144781</v>
      </c>
      <c r="J125">
        <f>IFERROR([1]!s_stm07_is($A125,"W30028333","2019/12/31",1)/[1]!S_SHARE_TOTAL($A125,$B$1),"")</f>
        <v>-8.6666064620222301</v>
      </c>
      <c r="K125">
        <f>IFERROR([1]!s_stm07_is($A125,"W30028333","2020/12/31",1)/[1]!S_SHARE_TOTAL($A125,$B$1),"")</f>
        <v>0.38542556772633307</v>
      </c>
      <c r="L125">
        <f>IFERROR([1]!s_stm07_is($A125,"W30028333","2021/12/31",1)/[1]!S_SHARE_TOTAL($A125,$B$1),"")</f>
        <v>0.8463243402902827</v>
      </c>
      <c r="M125">
        <f>IFERROR([1]!s_stm07_is($A125,"W30028333","2022/12/31",1)/[1]!S_SHARE_TOTAL($A125,$B$1),"")</f>
        <v>2.9413926032938038</v>
      </c>
      <c r="N125">
        <f>IFERROR([1]!s_stm07_is($A125,"W30028333","2023/12/31",1)/[1]!S_SHARE_TOTAL($A125,$B$1),"")</f>
        <v>1.4955128338360617</v>
      </c>
      <c r="O125">
        <f>IFERROR([1]!s_stm07_is($A125,"W30028333","2024/12/31",1)/[1]!S_SHARE_TOTAL($A125,$B$1),"")</f>
        <v>0.88123454648866362</v>
      </c>
      <c r="P125">
        <f>IFERROR([1]!s_stm07_is($A125,"W30028333","2025/12/31",1)/[1]!S_SHARE_TOTAL($A125,$B$1),"")</f>
        <v>1.6017044455159817</v>
      </c>
      <c r="Q125">
        <f>IFERROR([1]!s_west_netprofit($A125,2026,$B$1,180)/[1]!S_SHARE_TOTAL($A125,$B$1),"")</f>
        <v>2.1417398471226967</v>
      </c>
      <c r="R125">
        <f>IFERROR([1]!s_west_netprofit($A125,2027,$B$1,180)/[1]!S_SHARE_TOTAL($A125,$B$1),"")</f>
        <v>2.3939315307215026</v>
      </c>
      <c r="S125">
        <f>IFERROR([1]!s_fa_dupont_roe($A125,"2011/12/31")/100,"")</f>
        <v>0.28301799999999999</v>
      </c>
      <c r="T125">
        <f>IFERROR([1]!s_fa_dupont_roe($A125,"2012/12/31")/100,"")</f>
        <v>0.17052100000000001</v>
      </c>
      <c r="U125">
        <f>IFERROR([1]!s_fa_dupont_roe($A125,"2013/12/31")/100,"")</f>
        <v>6.5070000000000003E-2</v>
      </c>
      <c r="V125">
        <f>IFERROR([1]!s_fa_dupont_roe($A125,"2014/12/31")/100,"")</f>
        <v>7.6387999999999998E-2</v>
      </c>
      <c r="W125">
        <f>IFERROR([1]!s_fa_dupont_roe($A125,"2015/12/31")/100,"")</f>
        <v>2.7538E-2</v>
      </c>
      <c r="X125">
        <f>IFERROR([1]!s_fa_dupont_roe($A125,"2016/12/31")/100,"")</f>
        <v>1.4389000000000001E-2</v>
      </c>
      <c r="Y125">
        <f>IFERROR([1]!s_fa_dupont_roe($A125,"2017/12/31")/100,"")</f>
        <v>-0.18584299999999998</v>
      </c>
      <c r="Z125">
        <f>IFERROR([1]!s_fa_dupont_roe($A125,"2018/12/31")/100,"")</f>
        <v>-0.18654000000000001</v>
      </c>
      <c r="AA125">
        <f>IFERROR([1]!s_fa_dupont_roe($A125,"2019/12/31")/100,"")</f>
        <v>0</v>
      </c>
      <c r="AB125">
        <f>IFERROR([1]!s_fa_dupont_roe($A125,"2020/12/31")/100,"")</f>
        <v>0</v>
      </c>
      <c r="AC125">
        <f>IFERROR([1]!s_fa_dupont_roe($A125,"2021/12/31")/100,"")</f>
        <v>0.66571299999999989</v>
      </c>
      <c r="AD125">
        <f>IFERROR([1]!s_fa_dupont_roe($A125,"2022/12/31")/100,"")</f>
        <v>0.90166899999999994</v>
      </c>
      <c r="AE125">
        <f>IFERROR([1]!s_fa_dupont_roe($A125,"2023/12/31")/100,"")</f>
        <v>0.27720800000000001</v>
      </c>
      <c r="AF125">
        <f>IFERROR([1]!s_fa_dupont_roe($A125,"2024/12/31")/100,"")</f>
        <v>0.136187</v>
      </c>
      <c r="AG125">
        <f>IFERROR([1]!s_fa_dupont_roe($A125,"2025/12/31")/100,"")</f>
        <v>0.20790199999999998</v>
      </c>
      <c r="AH125">
        <f>IFERROR([1]!s_stm07_is($A125,"W30028333","2025/12/31",1),"")</f>
        <v>8475535262.6899996</v>
      </c>
      <c r="AI125">
        <f>IFERROR([1]!s_stm07_bs($A125,"W38058048","2025/12/31",1),"")</f>
        <v>47886716556.050003</v>
      </c>
      <c r="AJ125">
        <f>IFERROR([1]!s_fa_netdebt($A125,"2025/12/31"),"")</f>
        <v>-21991905825.970001</v>
      </c>
      <c r="AK125">
        <f>IFERROR([1]!s_val_ev1($A125,"2025/12/31"),"")</f>
        <v>150291587232.22</v>
      </c>
      <c r="AL125">
        <f>IFERROR([1]!s_fa_ebitda($A125,"2025/12/31"),"")</f>
        <v>8003010332.1899996</v>
      </c>
      <c r="AM125">
        <f>IFERROR([1]!s_west_netprofit($A125,2026,$B$1,180)/[1]!s_west_netprofit($A125,2026,$B$1-7,180)-1,"")</f>
        <v>2.5503075587636648E-2</v>
      </c>
      <c r="AN125">
        <f>IFERROR([1]!s_west_netprofit($A125,2026,$B$1,180)/[1]!s_west_netprofit($A125,2026,$B$1-30,180)-1,"")</f>
        <v>8.1979660173883584E-2</v>
      </c>
      <c r="AO125">
        <f>IFERROR([1]!s_est_mediannetprofit($A125,2026,$B$1)/[1]!s_est_mediannetprofit($A125,2026,$B$1-7)-1,"")</f>
        <v>2.8277750347860398E-3</v>
      </c>
      <c r="AP125">
        <f>IFERROR([1]!s_est_mediannetprofit($A125,2026,$B$1)/[1]!s_est_mediannetprofit($A125,2026,$B$1-30)-1,"")</f>
        <v>1.1407876867360889E-2</v>
      </c>
    </row>
    <row r="126" spans="1:42">
      <c r="A126" t="s">
        <v>165</v>
      </c>
      <c r="B126">
        <f>IFERROR([1]!s_stm07_is($A126,"W30028333","2011/12/31",1)/[1]!S_SHARE_TOTAL($A126,$B$1),"")</f>
        <v>9.9322262411577628E-2</v>
      </c>
      <c r="C126">
        <f>IFERROR([1]!s_stm07_is($A126,"W30028333","2012/12/31",1)/[1]!S_SHARE_TOTAL($A126,$B$1),"")</f>
        <v>1.2865627489530036E-2</v>
      </c>
      <c r="D126">
        <f>IFERROR([1]!s_stm07_is($A126,"W30028333","2013/12/31",1)/[1]!S_SHARE_TOTAL($A126,$B$1),"")</f>
        <v>-0.13990908853733833</v>
      </c>
      <c r="E126">
        <f>IFERROR([1]!s_stm07_is($A126,"W30028333","2014/12/31",1)/[1]!S_SHARE_TOTAL($A126,$B$1),"")</f>
        <v>1.0797645232571458E-2</v>
      </c>
      <c r="F126">
        <f>IFERROR([1]!s_stm07_is($A126,"W30028333","2015/12/31",1)/[1]!S_SHARE_TOTAL($A126,$B$1),"")</f>
        <v>-5.1120363403384515E-2</v>
      </c>
      <c r="G126">
        <f>IFERROR([1]!s_stm07_is($A126,"W30028333","2016/12/31",1)/[1]!S_SHARE_TOTAL($A126,$B$1),"")</f>
        <v>3.0503042909829005E-2</v>
      </c>
      <c r="H126">
        <f>IFERROR([1]!s_stm07_is($A126,"W30028333","2017/12/31",1)/[1]!S_SHARE_TOTAL($A126,$B$1),"")</f>
        <v>9.0633060521975048E-2</v>
      </c>
      <c r="I126">
        <f>IFERROR([1]!s_stm07_is($A126,"W30028333","2018/12/31",1)/[1]!S_SHARE_TOTAL($A126,$B$1),"")</f>
        <v>9.8934171629643117E-2</v>
      </c>
      <c r="J126">
        <f>IFERROR([1]!s_stm07_is($A126,"W30028333","2019/12/31",1)/[1]!S_SHARE_TOTAL($A126,$B$1),"")</f>
        <v>0.1257305753100077</v>
      </c>
      <c r="K126">
        <f>IFERROR([1]!s_stm07_is($A126,"W30028333","2020/12/31",1)/[1]!S_SHARE_TOTAL($A126,$B$1),"")</f>
        <v>9.0076417557387239E-2</v>
      </c>
      <c r="L126">
        <f>IFERROR([1]!s_stm07_is($A126,"W30028333","2021/12/31",1)/[1]!S_SHARE_TOTAL($A126,$B$1),"")</f>
        <v>0.11945704464023872</v>
      </c>
      <c r="M126">
        <f>IFERROR([1]!s_stm07_is($A126,"W30028333","2022/12/31",1)/[1]!S_SHARE_TOTAL($A126,$B$1),"")</f>
        <v>0.22805529787868958</v>
      </c>
      <c r="N126">
        <f>IFERROR([1]!s_stm07_is($A126,"W30028333","2023/12/31",1)/[1]!S_SHARE_TOTAL($A126,$B$1),"")</f>
        <v>7.6487087955576641E-2</v>
      </c>
      <c r="O126">
        <f>IFERROR([1]!s_stm07_is($A126,"W30028333","2024/12/31",1)/[1]!S_SHARE_TOTAL($A126,$B$1),"")</f>
        <v>0.2184455173223859</v>
      </c>
      <c r="P126">
        <f>IFERROR([1]!s_stm07_is($A126,"W30028333","2025/12/31",1)/[1]!S_SHARE_TOTAL($A126,$B$1),"")</f>
        <v>0.2204862748437075</v>
      </c>
      <c r="Q126">
        <f>IFERROR([1]!s_west_netprofit($A126,2026,$B$1,180)/[1]!S_SHARE_TOTAL($A126,$B$1),"")</f>
        <v>0</v>
      </c>
      <c r="R126">
        <f>IFERROR([1]!s_west_netprofit($A126,2027,$B$1,180)/[1]!S_SHARE_TOTAL($A126,$B$1),"")</f>
        <v>0</v>
      </c>
      <c r="S126">
        <f>IFERROR([1]!s_fa_dupont_roe($A126,"2011/12/31")/100,"")</f>
        <v>0.37343499999999996</v>
      </c>
      <c r="T126">
        <f>IFERROR([1]!s_fa_dupont_roe($A126,"2012/12/31")/100,"")</f>
        <v>3.9946999999999996E-2</v>
      </c>
      <c r="U126">
        <f>IFERROR([1]!s_fa_dupont_roe($A126,"2013/12/31")/100,"")</f>
        <v>-0.54114700000000004</v>
      </c>
      <c r="V126">
        <f>IFERROR([1]!s_fa_dupont_roe($A126,"2014/12/31")/100,"")</f>
        <v>2.479E-2</v>
      </c>
      <c r="W126">
        <f>IFERROR([1]!s_fa_dupont_roe($A126,"2015/12/31")/100,"")</f>
        <v>-5.9278999999999998E-2</v>
      </c>
      <c r="X126">
        <f>IFERROR([1]!s_fa_dupont_roe($A126,"2016/12/31")/100,"")</f>
        <v>2.1946E-2</v>
      </c>
      <c r="Y126">
        <f>IFERROR([1]!s_fa_dupont_roe($A126,"2017/12/31")/100,"")</f>
        <v>5.0816999999999994E-2</v>
      </c>
      <c r="Z126">
        <f>IFERROR([1]!s_fa_dupont_roe($A126,"2018/12/31")/100,"")</f>
        <v>5.2656000000000001E-2</v>
      </c>
      <c r="AA126">
        <f>IFERROR([1]!s_fa_dupont_roe($A126,"2019/12/31")/100,"")</f>
        <v>6.3564999999999997E-2</v>
      </c>
      <c r="AB126">
        <f>IFERROR([1]!s_fa_dupont_roe($A126,"2020/12/31")/100,"")</f>
        <v>4.4027999999999998E-2</v>
      </c>
      <c r="AC126">
        <f>IFERROR([1]!s_fa_dupont_roe($A126,"2021/12/31")/100,"")</f>
        <v>5.6245000000000003E-2</v>
      </c>
      <c r="AD126">
        <f>IFERROR([1]!s_fa_dupont_roe($A126,"2022/12/31")/100,"")</f>
        <v>9.9868000000000012E-2</v>
      </c>
      <c r="AE126">
        <f>IFERROR([1]!s_fa_dupont_roe($A126,"2023/12/31")/100,"")</f>
        <v>3.2575E-2</v>
      </c>
      <c r="AF126">
        <f>IFERROR([1]!s_fa_dupont_roe($A126,"2024/12/31")/100,"")</f>
        <v>9.3279999999999988E-2</v>
      </c>
      <c r="AG126">
        <f>IFERROR([1]!s_fa_dupont_roe($A126,"2025/12/31")/100,"")</f>
        <v>9.3656000000000003E-2</v>
      </c>
      <c r="AH126">
        <f>IFERROR([1]!s_stm07_is($A126,"W30028333","2025/12/31",1),"")</f>
        <v>249961784.72</v>
      </c>
      <c r="AI126">
        <f>IFERROR([1]!s_stm07_bs($A126,"W38058048","2025/12/31",1),"")</f>
        <v>2665674771.1999998</v>
      </c>
      <c r="AJ126">
        <f>IFERROR([1]!s_fa_netdebt($A126,"2025/12/31"),"")</f>
        <v>-477966188.75</v>
      </c>
      <c r="AK126">
        <f>IFERROR([1]!s_val_ev1($A126,"2025/12/31"),"")</f>
        <v>11537675326.280001</v>
      </c>
      <c r="AL126">
        <f>IFERROR([1]!s_fa_ebitda($A126,"2025/12/31"),"")</f>
        <v>415186023.20999998</v>
      </c>
      <c r="AM126" t="str">
        <f>IFERROR([1]!s_west_netprofit($A126,2026,$B$1,180)/[1]!s_west_netprofit($A126,2026,$B$1-7,180)-1,"")</f>
        <v/>
      </c>
      <c r="AN126" t="str">
        <f>IFERROR([1]!s_west_netprofit($A126,2026,$B$1,180)/[1]!s_west_netprofit($A126,2026,$B$1-30,180)-1,"")</f>
        <v/>
      </c>
      <c r="AO126" t="str">
        <f>IFERROR([1]!s_est_mediannetprofit($A126,2026,$B$1)/[1]!s_est_mediannetprofit($A126,2026,$B$1-7)-1,"")</f>
        <v/>
      </c>
      <c r="AP126" t="str">
        <f>IFERROR([1]!s_est_mediannetprofit($A126,2026,$B$1)/[1]!s_est_mediannetprofit($A126,2026,$B$1-30)-1,"")</f>
        <v/>
      </c>
    </row>
    <row r="127" spans="1:42">
      <c r="A127" t="s">
        <v>166</v>
      </c>
      <c r="B127">
        <f>IFERROR([1]!s_stm07_is($A127,"W30028333","2011/12/31",1)/[1]!S_SHARE_TOTAL($A127,$B$1),"")</f>
        <v>5.3429595401601353E-2</v>
      </c>
      <c r="C127">
        <f>IFERROR([1]!s_stm07_is($A127,"W30028333","2012/12/31",1)/[1]!S_SHARE_TOTAL($A127,$B$1),"")</f>
        <v>6.7694234348570068E-2</v>
      </c>
      <c r="D127">
        <f>IFERROR([1]!s_stm07_is($A127,"W30028333","2013/12/31",1)/[1]!S_SHARE_TOTAL($A127,$B$1),"")</f>
        <v>7.0574008942352245E-2</v>
      </c>
      <c r="E127">
        <f>IFERROR([1]!s_stm07_is($A127,"W30028333","2014/12/31",1)/[1]!S_SHARE_TOTAL($A127,$B$1),"")</f>
        <v>8.4769073032097603E-2</v>
      </c>
      <c r="F127">
        <f>IFERROR([1]!s_stm07_is($A127,"W30028333","2015/12/31",1)/[1]!S_SHARE_TOTAL($A127,$B$1),"")</f>
        <v>0.21312298243439723</v>
      </c>
      <c r="G127">
        <f>IFERROR([1]!s_stm07_is($A127,"W30028333","2016/12/31",1)/[1]!S_SHARE_TOTAL($A127,$B$1),"")</f>
        <v>0.18750312997147006</v>
      </c>
      <c r="H127">
        <f>IFERROR([1]!s_stm07_is($A127,"W30028333","2017/12/31",1)/[1]!S_SHARE_TOTAL($A127,$B$1),"")</f>
        <v>7.1684143926282135E-3</v>
      </c>
      <c r="I127">
        <f>IFERROR([1]!s_stm07_is($A127,"W30028333","2018/12/31",1)/[1]!S_SHARE_TOTAL($A127,$B$1),"")</f>
        <v>8.735403461719661E-2</v>
      </c>
      <c r="J127">
        <f>IFERROR([1]!s_stm07_is($A127,"W30028333","2019/12/31",1)/[1]!S_SHARE_TOTAL($A127,$B$1),"")</f>
        <v>2.6726835196583063E-2</v>
      </c>
      <c r="K127">
        <f>IFERROR([1]!s_stm07_is($A127,"W30028333","2020/12/31",1)/[1]!S_SHARE_TOTAL($A127,$B$1),"")</f>
        <v>7.5557989855091184E-2</v>
      </c>
      <c r="L127">
        <f>IFERROR([1]!s_stm07_is($A127,"W30028333","2021/12/31",1)/[1]!S_SHARE_TOTAL($A127,$B$1),"")</f>
        <v>0.1426224185787055</v>
      </c>
      <c r="M127">
        <f>IFERROR([1]!s_stm07_is($A127,"W30028333","2022/12/31",1)/[1]!S_SHARE_TOTAL($A127,$B$1),"")</f>
        <v>0.19475769505483434</v>
      </c>
      <c r="N127">
        <f>IFERROR([1]!s_stm07_is($A127,"W30028333","2023/12/31",1)/[1]!S_SHARE_TOTAL($A127,$B$1),"")</f>
        <v>0.19715279076459064</v>
      </c>
      <c r="O127">
        <f>IFERROR([1]!s_stm07_is($A127,"W30028333","2024/12/31",1)/[1]!S_SHARE_TOTAL($A127,$B$1),"")</f>
        <v>0.19130042145317841</v>
      </c>
      <c r="P127">
        <f>IFERROR([1]!s_stm07_is($A127,"W30028333","2025/12/31",1)/[1]!S_SHARE_TOTAL($A127,$B$1),"")</f>
        <v>0.1762732689069518</v>
      </c>
      <c r="Q127">
        <f>IFERROR([1]!s_west_netprofit($A127,2026,$B$1,180)/[1]!S_SHARE_TOTAL($A127,$B$1),"")</f>
        <v>0.25583603833073598</v>
      </c>
      <c r="R127">
        <f>IFERROR([1]!s_west_netprofit($A127,2027,$B$1,180)/[1]!S_SHARE_TOTAL($A127,$B$1),"")</f>
        <v>0.31125631565962864</v>
      </c>
      <c r="S127">
        <f>IFERROR([1]!s_fa_dupont_roe($A127,"2011/12/31")/100,"")</f>
        <v>7.0980000000000001E-2</v>
      </c>
      <c r="T127">
        <f>IFERROR([1]!s_fa_dupont_roe($A127,"2012/12/31")/100,"")</f>
        <v>6.4600999999999992E-2</v>
      </c>
      <c r="U127">
        <f>IFERROR([1]!s_fa_dupont_roe($A127,"2013/12/31")/100,"")</f>
        <v>5.2247000000000002E-2</v>
      </c>
      <c r="V127">
        <f>IFERROR([1]!s_fa_dupont_roe($A127,"2014/12/31")/100,"")</f>
        <v>5.9048999999999997E-2</v>
      </c>
      <c r="W127">
        <f>IFERROR([1]!s_fa_dupont_roe($A127,"2015/12/31")/100,"")</f>
        <v>0.116105</v>
      </c>
      <c r="X127">
        <f>IFERROR([1]!s_fa_dupont_roe($A127,"2016/12/31")/100,"")</f>
        <v>8.3402999999999991E-2</v>
      </c>
      <c r="Y127">
        <f>IFERROR([1]!s_fa_dupont_roe($A127,"2017/12/31")/100,"")</f>
        <v>3.1119999999999997E-3</v>
      </c>
      <c r="Z127">
        <f>IFERROR([1]!s_fa_dupont_roe($A127,"2018/12/31")/100,"")</f>
        <v>3.7461000000000001E-2</v>
      </c>
      <c r="AA127">
        <f>IFERROR([1]!s_fa_dupont_roe($A127,"2019/12/31")/100,"")</f>
        <v>1.1270000000000001E-2</v>
      </c>
      <c r="AB127">
        <f>IFERROR([1]!s_fa_dupont_roe($A127,"2020/12/31")/100,"")</f>
        <v>3.0703000000000001E-2</v>
      </c>
      <c r="AC127">
        <f>IFERROR([1]!s_fa_dupont_roe($A127,"2021/12/31")/100,"")</f>
        <v>5.4741999999999999E-2</v>
      </c>
      <c r="AD127">
        <f>IFERROR([1]!s_fa_dupont_roe($A127,"2022/12/31")/100,"")</f>
        <v>7.1097000000000007E-2</v>
      </c>
      <c r="AE127">
        <f>IFERROR([1]!s_fa_dupont_roe($A127,"2023/12/31")/100,"")</f>
        <v>6.8859000000000004E-2</v>
      </c>
      <c r="AF127">
        <f>IFERROR([1]!s_fa_dupont_roe($A127,"2024/12/31")/100,"")</f>
        <v>6.4665E-2</v>
      </c>
      <c r="AG127">
        <f>IFERROR([1]!s_fa_dupont_roe($A127,"2025/12/31")/100,"")</f>
        <v>5.8154000000000004E-2</v>
      </c>
      <c r="AH127">
        <f>IFERROR([1]!s_stm07_is($A127,"W30028333","2025/12/31",1),"")</f>
        <v>179150887.53999999</v>
      </c>
      <c r="AI127">
        <f>IFERROR([1]!s_stm07_bs($A127,"W38058048","2025/12/31",1),"")</f>
        <v>3501544733.3600001</v>
      </c>
      <c r="AJ127">
        <f>IFERROR([1]!s_fa_netdebt($A127,"2025/12/31"),"")</f>
        <v>-327291833.38999999</v>
      </c>
      <c r="AK127">
        <f>IFERROR([1]!s_val_ev1($A127,"2025/12/31"),"")</f>
        <v>18131496341.48</v>
      </c>
      <c r="AL127">
        <f>IFERROR([1]!s_fa_ebitda($A127,"2025/12/31"),"")</f>
        <v>350900702.49000001</v>
      </c>
      <c r="AM127">
        <f>IFERROR([1]!s_west_netprofit($A127,2026,$B$1,180)/[1]!s_west_netprofit($A127,2026,$B$1-7,180)-1,"")</f>
        <v>0</v>
      </c>
      <c r="AN127">
        <f>IFERROR([1]!s_west_netprofit($A127,2026,$B$1,180)/[1]!s_west_netprofit($A127,2026,$B$1-30,180)-1,"")</f>
        <v>0</v>
      </c>
      <c r="AO127">
        <f>IFERROR([1]!s_est_mediannetprofit($A127,2026,$B$1)/[1]!s_est_mediannetprofit($A127,2026,$B$1-7)-1,"")</f>
        <v>0</v>
      </c>
      <c r="AP127">
        <f>IFERROR([1]!s_est_mediannetprofit($A127,2026,$B$1)/[1]!s_est_mediannetprofit($A127,2026,$B$1-30)-1,"")</f>
        <v>0</v>
      </c>
    </row>
    <row r="128" spans="1:42">
      <c r="A128" t="s">
        <v>167</v>
      </c>
      <c r="B128">
        <f>IFERROR([1]!s_stm07_is($A128,"W30028333","2011/12/31",1)/[1]!S_SHARE_TOTAL($A128,$B$1),"")</f>
        <v>2.789015698132544E-2</v>
      </c>
      <c r="C128">
        <f>IFERROR([1]!s_stm07_is($A128,"W30028333","2012/12/31",1)/[1]!S_SHARE_TOTAL($A128,$B$1),"")</f>
        <v>3.9036113334269744E-3</v>
      </c>
      <c r="D128">
        <f>IFERROR([1]!s_stm07_is($A128,"W30028333","2013/12/31",1)/[1]!S_SHARE_TOTAL($A128,$B$1),"")</f>
        <v>4.6403841600816892E-3</v>
      </c>
      <c r="E128">
        <f>IFERROR([1]!s_stm07_is($A128,"W30028333","2014/12/31",1)/[1]!S_SHARE_TOTAL($A128,$B$1),"")</f>
        <v>-0.13467200651214459</v>
      </c>
      <c r="F128">
        <f>IFERROR([1]!s_stm07_is($A128,"W30028333","2015/12/31",1)/[1]!S_SHARE_TOTAL($A128,$B$1),"")</f>
        <v>8.4757485508966338E-3</v>
      </c>
      <c r="G128">
        <f>IFERROR([1]!s_stm07_is($A128,"W30028333","2016/12/31",1)/[1]!S_SHARE_TOTAL($A128,$B$1),"")</f>
        <v>3.18716569415304E-2</v>
      </c>
      <c r="H128">
        <f>IFERROR([1]!s_stm07_is($A128,"W30028333","2017/12/31",1)/[1]!S_SHARE_TOTAL($A128,$B$1),"")</f>
        <v>0.18944897201238836</v>
      </c>
      <c r="I128">
        <f>IFERROR([1]!s_stm07_is($A128,"W30028333","2018/12/31",1)/[1]!S_SHARE_TOTAL($A128,$B$1),"")</f>
        <v>-0.42273270747683822</v>
      </c>
      <c r="J128">
        <f>IFERROR([1]!s_stm07_is($A128,"W30028333","2019/12/31",1)/[1]!S_SHARE_TOTAL($A128,$B$1),"")</f>
        <v>0.14280039886187704</v>
      </c>
      <c r="K128">
        <f>IFERROR([1]!s_stm07_is($A128,"W30028333","2020/12/31",1)/[1]!S_SHARE_TOTAL($A128,$B$1),"")</f>
        <v>0.26025556365505592</v>
      </c>
      <c r="L128">
        <f>IFERROR([1]!s_stm07_is($A128,"W30028333","2021/12/31",1)/[1]!S_SHARE_TOTAL($A128,$B$1),"")</f>
        <v>0.95705512696168771</v>
      </c>
      <c r="M128">
        <f>IFERROR([1]!s_stm07_is($A128,"W30028333","2022/12/31",1)/[1]!S_SHARE_TOTAL($A128,$B$1),"")</f>
        <v>1.3173878409674413</v>
      </c>
      <c r="N128">
        <f>IFERROR([1]!s_stm07_is($A128,"W30028333","2023/12/31",1)/[1]!S_SHARE_TOTAL($A128,$B$1),"")</f>
        <v>1.1406631387792376</v>
      </c>
      <c r="O128">
        <f>IFERROR([1]!s_stm07_is($A128,"W30028333","2024/12/31",1)/[1]!S_SHARE_TOTAL($A128,$B$1),"")</f>
        <v>1.2721236985694753</v>
      </c>
      <c r="P128">
        <f>IFERROR([1]!s_stm07_is($A128,"W30028333","2025/12/31",1)/[1]!S_SHARE_TOTAL($A128,$B$1),"")</f>
        <v>1.7458941519467712</v>
      </c>
      <c r="Q128">
        <f>IFERROR([1]!s_west_netprofit($A128,2026,$B$1,180)/[1]!S_SHARE_TOTAL($A128,$B$1),"")</f>
        <v>3.7640057937793499</v>
      </c>
      <c r="R128">
        <f>IFERROR([1]!s_west_netprofit($A128,2027,$B$1,180)/[1]!S_SHARE_TOTAL($A128,$B$1),"")</f>
        <v>4.175487202963498</v>
      </c>
      <c r="S128">
        <f>IFERROR([1]!s_fa_dupont_roe($A128,"2011/12/31")/100,"")</f>
        <v>2.4351999999999999E-2</v>
      </c>
      <c r="T128">
        <f>IFERROR([1]!s_fa_dupont_roe($A128,"2012/12/31")/100,"")</f>
        <v>3.4169999999999999E-3</v>
      </c>
      <c r="U128">
        <f>IFERROR([1]!s_fa_dupont_roe($A128,"2013/12/31")/100,"")</f>
        <v>4.1139999999999996E-3</v>
      </c>
      <c r="V128">
        <f>IFERROR([1]!s_fa_dupont_roe($A128,"2014/12/31")/100,"")</f>
        <v>-0.127475</v>
      </c>
      <c r="W128">
        <f>IFERROR([1]!s_fa_dupont_roe($A128,"2015/12/31")/100,"")</f>
        <v>6.4990000000000004E-3</v>
      </c>
      <c r="X128">
        <f>IFERROR([1]!s_fa_dupont_roe($A128,"2016/12/31")/100,"")</f>
        <v>1.4881E-2</v>
      </c>
      <c r="Y128">
        <f>IFERROR([1]!s_fa_dupont_roe($A128,"2017/12/31")/100,"")</f>
        <v>6.8774000000000002E-2</v>
      </c>
      <c r="Z128">
        <f>IFERROR([1]!s_fa_dupont_roe($A128,"2018/12/31")/100,"")</f>
        <v>-0.16169799999999998</v>
      </c>
      <c r="AA128">
        <f>IFERROR([1]!s_fa_dupont_roe($A128,"2019/12/31")/100,"")</f>
        <v>5.1628999999999994E-2</v>
      </c>
      <c r="AB128">
        <f>IFERROR([1]!s_fa_dupont_roe($A128,"2020/12/31")/100,"")</f>
        <v>7.9432000000000003E-2</v>
      </c>
      <c r="AC128">
        <f>IFERROR([1]!s_fa_dupont_roe($A128,"2021/12/31")/100,"")</f>
        <v>0.22129000000000001</v>
      </c>
      <c r="AD128">
        <f>IFERROR([1]!s_fa_dupont_roe($A128,"2022/12/31")/100,"")</f>
        <v>0.22537600000000002</v>
      </c>
      <c r="AE128">
        <f>IFERROR([1]!s_fa_dupont_roe($A128,"2023/12/31")/100,"")</f>
        <v>0.16454899999999997</v>
      </c>
      <c r="AF128">
        <f>IFERROR([1]!s_fa_dupont_roe($A128,"2024/12/31")/100,"")</f>
        <v>0.163245</v>
      </c>
      <c r="AG128">
        <f>IFERROR([1]!s_fa_dupont_roe($A128,"2025/12/31")/100,"")</f>
        <v>0.20064299999999999</v>
      </c>
      <c r="AH128">
        <f>IFERROR([1]!s_stm07_is($A128,"W30028333","2025/12/31",1),"")</f>
        <v>6054686552.5900002</v>
      </c>
      <c r="AI128">
        <f>IFERROR([1]!s_stm07_bs($A128,"W38058048","2025/12/31",1),"")</f>
        <v>35412554840.279999</v>
      </c>
      <c r="AJ128">
        <f>IFERROR([1]!s_fa_netdebt($A128,"2025/12/31"),"")</f>
        <v>-4383818537.6099997</v>
      </c>
      <c r="AK128">
        <f>IFERROR([1]!s_val_ev1($A128,"2025/12/31"),"")</f>
        <v>116272930336.08</v>
      </c>
      <c r="AL128">
        <f>IFERROR([1]!s_fa_ebitda($A128,"2025/12/31"),"")</f>
        <v>10480047931.51</v>
      </c>
      <c r="AM128">
        <f>IFERROR([1]!s_west_netprofit($A128,2026,$B$1,180)/[1]!s_west_netprofit($A128,2026,$B$1-7,180)-1,"")</f>
        <v>9.9546811350317288E-3</v>
      </c>
      <c r="AN128">
        <f>IFERROR([1]!s_west_netprofit($A128,2026,$B$1,180)/[1]!s_west_netprofit($A128,2026,$B$1-30,180)-1,"")</f>
        <v>2.5244405042412765E-2</v>
      </c>
      <c r="AO128">
        <f>IFERROR([1]!s_est_mediannetprofit($A128,2026,$B$1)/[1]!s_est_mediannetprofit($A128,2026,$B$1-7)-1,"")</f>
        <v>6.0986743600044413E-3</v>
      </c>
      <c r="AP128">
        <f>IFERROR([1]!s_est_mediannetprofit($A128,2026,$B$1)/[1]!s_est_mediannetprofit($A128,2026,$B$1-30)-1,"")</f>
        <v>2.6376574025780419E-2</v>
      </c>
    </row>
    <row r="129" spans="1:42">
      <c r="A129" t="s">
        <v>168</v>
      </c>
      <c r="B129">
        <f>IFERROR([1]!s_stm07_is($A129,"W30028333","2011/12/31",1)/[1]!S_SHARE_TOTAL($A129,$B$1),"")</f>
        <v>4.8542670550466446E-2</v>
      </c>
      <c r="C129">
        <f>IFERROR([1]!s_stm07_is($A129,"W30028333","2012/12/31",1)/[1]!S_SHARE_TOTAL($A129,$B$1),"")</f>
        <v>3.0658618624372228E-3</v>
      </c>
      <c r="D129">
        <f>IFERROR([1]!s_stm07_is($A129,"W30028333","2013/12/31",1)/[1]!S_SHARE_TOTAL($A129,$B$1),"")</f>
        <v>3.2349749102974076E-3</v>
      </c>
      <c r="E129">
        <f>IFERROR([1]!s_stm07_is($A129,"W30028333","2014/12/31",1)/[1]!S_SHARE_TOTAL($A129,$B$1),"")</f>
        <v>0.33634505686967175</v>
      </c>
      <c r="F129">
        <f>IFERROR([1]!s_stm07_is($A129,"W30028333","2015/12/31",1)/[1]!S_SHARE_TOTAL($A129,$B$1),"")</f>
        <v>0.36123929490429729</v>
      </c>
      <c r="G129">
        <f>IFERROR([1]!s_stm07_is($A129,"W30028333","2016/12/31",1)/[1]!S_SHARE_TOTAL($A129,$B$1),"")</f>
        <v>0.42288636309390648</v>
      </c>
      <c r="H129">
        <f>IFERROR([1]!s_stm07_is($A129,"W30028333","2017/12/31",1)/[1]!S_SHARE_TOTAL($A129,$B$1),"")</f>
        <v>8.2017123402627859E-2</v>
      </c>
      <c r="I129">
        <f>IFERROR([1]!s_stm07_is($A129,"W30028333","2018/12/31",1)/[1]!S_SHARE_TOTAL($A129,$B$1),"")</f>
        <v>0.28512222625227113</v>
      </c>
      <c r="J129">
        <f>IFERROR([1]!s_stm07_is($A129,"W30028333","2019/12/31",1)/[1]!S_SHARE_TOTAL($A129,$B$1),"")</f>
        <v>0.54947359030841836</v>
      </c>
      <c r="K129">
        <f>IFERROR([1]!s_stm07_is($A129,"W30028333","2020/12/31",1)/[1]!S_SHARE_TOTAL($A129,$B$1),"")</f>
        <v>0.33359115788255</v>
      </c>
      <c r="L129">
        <f>IFERROR([1]!s_stm07_is($A129,"W30028333","2021/12/31",1)/[1]!S_SHARE_TOTAL($A129,$B$1),"")</f>
        <v>0.36670546647093311</v>
      </c>
      <c r="M129">
        <f>IFERROR([1]!s_stm07_is($A129,"W30028333","2022/12/31",1)/[1]!S_SHARE_TOTAL($A129,$B$1),"")</f>
        <v>0.71556362334096568</v>
      </c>
      <c r="N129">
        <f>IFERROR([1]!s_stm07_is($A129,"W30028333","2023/12/31",1)/[1]!S_SHARE_TOTAL($A129,$B$1),"")</f>
        <v>0.52344807370364621</v>
      </c>
      <c r="O129">
        <f>IFERROR([1]!s_stm07_is($A129,"W30028333","2024/12/31",1)/[1]!S_SHARE_TOTAL($A129,$B$1),"")</f>
        <v>0.21804822230150478</v>
      </c>
      <c r="P129">
        <f>IFERROR([1]!s_stm07_is($A129,"W30028333","2025/12/31",1)/[1]!S_SHARE_TOTAL($A129,$B$1),"")</f>
        <v>0.15637622854225908</v>
      </c>
      <c r="Q129">
        <f>IFERROR([1]!s_west_netprofit($A129,2026,$B$1,180)/[1]!S_SHARE_TOTAL($A129,$B$1),"")</f>
        <v>0.28603831035938976</v>
      </c>
      <c r="R129">
        <f>IFERROR([1]!s_west_netprofit($A129,2027,$B$1,180)/[1]!S_SHARE_TOTAL($A129,$B$1),"")</f>
        <v>0.35124461211305003</v>
      </c>
      <c r="S129">
        <f>IFERROR([1]!s_fa_dupont_roe($A129,"2011/12/31")/100,"")</f>
        <v>0.11270799999999999</v>
      </c>
      <c r="T129">
        <f>IFERROR([1]!s_fa_dupont_roe($A129,"2012/12/31")/100,"")</f>
        <v>7.0190000000000001E-3</v>
      </c>
      <c r="U129">
        <f>IFERROR([1]!s_fa_dupont_roe($A129,"2013/12/31")/100,"")</f>
        <v>7.5270000000000007E-3</v>
      </c>
      <c r="V129">
        <f>IFERROR([1]!s_fa_dupont_roe($A129,"2014/12/31")/100,"")</f>
        <v>0.31164700000000001</v>
      </c>
      <c r="W129">
        <f>IFERROR([1]!s_fa_dupont_roe($A129,"2015/12/31")/100,"")</f>
        <v>0.19369499999999998</v>
      </c>
      <c r="X129">
        <f>IFERROR([1]!s_fa_dupont_roe($A129,"2016/12/31")/100,"")</f>
        <v>0.19616800000000001</v>
      </c>
      <c r="Y129">
        <f>IFERROR([1]!s_fa_dupont_roe($A129,"2017/12/31")/100,"")</f>
        <v>3.5272999999999999E-2</v>
      </c>
      <c r="Z129">
        <f>IFERROR([1]!s_fa_dupont_roe($A129,"2018/12/31")/100,"")</f>
        <v>0.11428200000000001</v>
      </c>
      <c r="AA129">
        <f>IFERROR([1]!s_fa_dupont_roe($A129,"2019/12/31")/100,"")</f>
        <v>0.18558700000000003</v>
      </c>
      <c r="AB129">
        <f>IFERROR([1]!s_fa_dupont_roe($A129,"2020/12/31")/100,"")</f>
        <v>9.6341999999999997E-2</v>
      </c>
      <c r="AC129">
        <f>IFERROR([1]!s_fa_dupont_roe($A129,"2021/12/31")/100,"")</f>
        <v>9.6644000000000008E-2</v>
      </c>
      <c r="AD129">
        <f>IFERROR([1]!s_fa_dupont_roe($A129,"2022/12/31")/100,"")</f>
        <v>0.15637999999999999</v>
      </c>
      <c r="AE129">
        <f>IFERROR([1]!s_fa_dupont_roe($A129,"2023/12/31")/100,"")</f>
        <v>9.7363000000000005E-2</v>
      </c>
      <c r="AF129">
        <f>IFERROR([1]!s_fa_dupont_roe($A129,"2024/12/31")/100,"")</f>
        <v>3.9157000000000004E-2</v>
      </c>
      <c r="AG129">
        <f>IFERROR([1]!s_fa_dupont_roe($A129,"2025/12/31")/100,"")</f>
        <v>2.7784E-2</v>
      </c>
      <c r="AH129">
        <f>IFERROR([1]!s_stm07_is($A129,"W30028333","2025/12/31",1),"")</f>
        <v>179863246.72999999</v>
      </c>
      <c r="AI129">
        <f>IFERROR([1]!s_stm07_bs($A129,"W38058048","2025/12/31",1),"")</f>
        <v>6465426744.7700005</v>
      </c>
      <c r="AJ129">
        <f>IFERROR([1]!s_fa_netdebt($A129,"2025/12/31"),"")</f>
        <v>-1689361154.3900001</v>
      </c>
      <c r="AK129">
        <f>IFERROR([1]!s_val_ev1($A129,"2025/12/31"),"")</f>
        <v>14704352603.780001</v>
      </c>
      <c r="AL129">
        <f>IFERROR([1]!s_fa_ebitda($A129,"2025/12/31"),"")</f>
        <v>255511063.65000001</v>
      </c>
      <c r="AM129">
        <f>IFERROR([1]!s_west_netprofit($A129,2026,$B$1,180)/[1]!s_west_netprofit($A129,2026,$B$1-7,180)-1,"")</f>
        <v>0</v>
      </c>
      <c r="AN129">
        <f>IFERROR([1]!s_west_netprofit($A129,2026,$B$1,180)/[1]!s_west_netprofit($A129,2026,$B$1-30,180)-1,"")</f>
        <v>0</v>
      </c>
      <c r="AO129">
        <f>IFERROR([1]!s_est_mediannetprofit($A129,2026,$B$1)/[1]!s_est_mediannetprofit($A129,2026,$B$1-7)-1,"")</f>
        <v>0</v>
      </c>
      <c r="AP129">
        <f>IFERROR([1]!s_est_mediannetprofit($A129,2026,$B$1)/[1]!s_est_mediannetprofit($A129,2026,$B$1-30)-1,"")</f>
        <v>0</v>
      </c>
    </row>
    <row r="130" spans="1:42">
      <c r="A130" t="s">
        <v>169</v>
      </c>
      <c r="B130">
        <f>IFERROR([1]!s_stm07_is($A130,"W30028333","2011/12/31",1)/[1]!S_SHARE_TOTAL($A130,$B$1),"")</f>
        <v>0.15885723995177586</v>
      </c>
      <c r="C130">
        <f>IFERROR([1]!s_stm07_is($A130,"W30028333","2012/12/31",1)/[1]!S_SHARE_TOTAL($A130,$B$1),"")</f>
        <v>0.14290076360736606</v>
      </c>
      <c r="D130">
        <f>IFERROR([1]!s_stm07_is($A130,"W30028333","2013/12/31",1)/[1]!S_SHARE_TOTAL($A130,$B$1),"")</f>
        <v>0.25538263841691156</v>
      </c>
      <c r="E130">
        <f>IFERROR([1]!s_stm07_is($A130,"W30028333","2014/12/31",1)/[1]!S_SHARE_TOTAL($A130,$B$1),"")</f>
        <v>0.20944325438110348</v>
      </c>
      <c r="F130">
        <f>IFERROR([1]!s_stm07_is($A130,"W30028333","2015/12/31",1)/[1]!S_SHARE_TOTAL($A130,$B$1),"")</f>
        <v>0.30989531979391965</v>
      </c>
      <c r="G130">
        <f>IFERROR([1]!s_stm07_is($A130,"W30028333","2016/12/31",1)/[1]!S_SHARE_TOTAL($A130,$B$1),"")</f>
        <v>0.30316590831987067</v>
      </c>
      <c r="H130">
        <f>IFERROR([1]!s_stm07_is($A130,"W30028333","2017/12/31",1)/[1]!S_SHARE_TOTAL($A130,$B$1),"")</f>
        <v>0.31685158030986454</v>
      </c>
      <c r="I130">
        <f>IFERROR([1]!s_stm07_is($A130,"W30028333","2018/12/31",1)/[1]!S_SHARE_TOTAL($A130,$B$1),"")</f>
        <v>0.28450651378428304</v>
      </c>
      <c r="J130">
        <f>IFERROR([1]!s_stm07_is($A130,"W30028333","2019/12/31",1)/[1]!S_SHARE_TOTAL($A130,$B$1),"")</f>
        <v>0.45850150462531419</v>
      </c>
      <c r="K130">
        <f>IFERROR([1]!s_stm07_is($A130,"W30028333","2020/12/31",1)/[1]!S_SHARE_TOTAL($A130,$B$1),"")</f>
        <v>0.2242003328366019</v>
      </c>
      <c r="L130">
        <f>IFERROR([1]!s_stm07_is($A130,"W30028333","2021/12/31",1)/[1]!S_SHARE_TOTAL($A130,$B$1),"")</f>
        <v>0.30312580045793153</v>
      </c>
      <c r="M130">
        <f>IFERROR([1]!s_stm07_is($A130,"W30028333","2022/12/31",1)/[1]!S_SHARE_TOTAL($A130,$B$1),"")</f>
        <v>0.42904298482751735</v>
      </c>
      <c r="N130">
        <f>IFERROR([1]!s_stm07_is($A130,"W30028333","2023/12/31",1)/[1]!S_SHARE_TOTAL($A130,$B$1),"")</f>
        <v>0.65956920680714148</v>
      </c>
      <c r="O130">
        <f>IFERROR([1]!s_stm07_is($A130,"W30028333","2024/12/31",1)/[1]!S_SHARE_TOTAL($A130,$B$1),"")</f>
        <v>0.63285217904354829</v>
      </c>
      <c r="P130">
        <f>IFERROR([1]!s_stm07_is($A130,"W30028333","2025/12/31",1)/[1]!S_SHARE_TOTAL($A130,$B$1),"")</f>
        <v>0.56866252202057666</v>
      </c>
      <c r="Q130">
        <f>IFERROR([1]!s_west_netprofit($A130,2026,$B$1,180)/[1]!S_SHARE_TOTAL($A130,$B$1),"")</f>
        <v>0.81427033870176979</v>
      </c>
      <c r="R130">
        <f>IFERROR([1]!s_west_netprofit($A130,2027,$B$1,180)/[1]!S_SHARE_TOTAL($A130,$B$1),"")</f>
        <v>1.0055506903762708</v>
      </c>
      <c r="S130">
        <f>IFERROR([1]!s_fa_dupont_roe($A130,"2011/12/31")/100,"")</f>
        <v>0.177846</v>
      </c>
      <c r="T130">
        <f>IFERROR([1]!s_fa_dupont_roe($A130,"2012/12/31")/100,"")</f>
        <v>0.12300499999999999</v>
      </c>
      <c r="U130">
        <f>IFERROR([1]!s_fa_dupont_roe($A130,"2013/12/31")/100,"")</f>
        <v>0.18491299999999999</v>
      </c>
      <c r="V130">
        <f>IFERROR([1]!s_fa_dupont_roe($A130,"2014/12/31")/100,"")</f>
        <v>0.133413</v>
      </c>
      <c r="W130">
        <f>IFERROR([1]!s_fa_dupont_roe($A130,"2015/12/31")/100,"")</f>
        <v>0.17121099999999997</v>
      </c>
      <c r="X130">
        <f>IFERROR([1]!s_fa_dupont_roe($A130,"2016/12/31")/100,"")</f>
        <v>0.14142200000000002</v>
      </c>
      <c r="Y130">
        <f>IFERROR([1]!s_fa_dupont_roe($A130,"2017/12/31")/100,"")</f>
        <v>0.125666</v>
      </c>
      <c r="Z130">
        <f>IFERROR([1]!s_fa_dupont_roe($A130,"2018/12/31")/100,"")</f>
        <v>0.101647</v>
      </c>
      <c r="AA130">
        <f>IFERROR([1]!s_fa_dupont_roe($A130,"2019/12/31")/100,"")</f>
        <v>0.137153</v>
      </c>
      <c r="AB130">
        <f>IFERROR([1]!s_fa_dupont_roe($A130,"2020/12/31")/100,"")</f>
        <v>5.4896E-2</v>
      </c>
      <c r="AC130">
        <f>IFERROR([1]!s_fa_dupont_roe($A130,"2021/12/31")/100,"")</f>
        <v>6.6466999999999998E-2</v>
      </c>
      <c r="AD130">
        <f>IFERROR([1]!s_fa_dupont_roe($A130,"2022/12/31")/100,"")</f>
        <v>8.7842000000000003E-2</v>
      </c>
      <c r="AE130">
        <f>IFERROR([1]!s_fa_dupont_roe($A130,"2023/12/31")/100,"")</f>
        <v>0.126919</v>
      </c>
      <c r="AF130">
        <f>IFERROR([1]!s_fa_dupont_roe($A130,"2024/12/31")/100,"")</f>
        <v>0.11227999999999999</v>
      </c>
      <c r="AG130">
        <f>IFERROR([1]!s_fa_dupont_roe($A130,"2025/12/31")/100,"")</f>
        <v>9.2599000000000001E-2</v>
      </c>
      <c r="AH130">
        <f>IFERROR([1]!s_stm07_is($A130,"W30028333","2025/12/31",1),"")</f>
        <v>564385034</v>
      </c>
      <c r="AI130">
        <f>IFERROR([1]!s_stm07_bs($A130,"W38058048","2025/12/31",1),"")</f>
        <v>6757511863.1499996</v>
      </c>
      <c r="AJ130">
        <f>IFERROR([1]!s_fa_netdebt($A130,"2025/12/31"),"")</f>
        <v>-1323638424.23</v>
      </c>
      <c r="AK130">
        <f>IFERROR([1]!s_val_ev1($A130,"2025/12/31"),"")</f>
        <v>19463889178.59</v>
      </c>
      <c r="AL130">
        <f>IFERROR([1]!s_fa_ebitda($A130,"2025/12/31"),"")</f>
        <v>886302697.75999999</v>
      </c>
      <c r="AM130">
        <f>IFERROR([1]!s_west_netprofit($A130,2026,$B$1,180)/[1]!s_west_netprofit($A130,2026,$B$1-7,180)-1,"")</f>
        <v>0</v>
      </c>
      <c r="AN130">
        <f>IFERROR([1]!s_west_netprofit($A130,2026,$B$1,180)/[1]!s_west_netprofit($A130,2026,$B$1-30,180)-1,"")</f>
        <v>-1.4545979473585824E-2</v>
      </c>
      <c r="AO130">
        <f>IFERROR([1]!s_est_mediannetprofit($A130,2026,$B$1)/[1]!s_est_mediannetprofit($A130,2026,$B$1-7)-1,"")</f>
        <v>0</v>
      </c>
      <c r="AP130">
        <f>IFERROR([1]!s_est_mediannetprofit($A130,2026,$B$1)/[1]!s_est_mediannetprofit($A130,2026,$B$1-30)-1,"")</f>
        <v>-2.9593094944512899E-2</v>
      </c>
    </row>
    <row r="131" spans="1:42">
      <c r="A131" t="s">
        <v>170</v>
      </c>
      <c r="B131">
        <f>IFERROR([1]!s_stm07_is($A131,"W30028333","2011/12/31",1)/[1]!S_SHARE_TOTAL($A131,$B$1),"")</f>
        <v>1.6555332308167952E-3</v>
      </c>
      <c r="C131">
        <f>IFERROR([1]!s_stm07_is($A131,"W30028333","2012/12/31",1)/[1]!S_SHARE_TOTAL($A131,$B$1),"")</f>
        <v>-6.4625441216468295E-3</v>
      </c>
      <c r="D131">
        <f>IFERROR([1]!s_stm07_is($A131,"W30028333","2013/12/31",1)/[1]!S_SHARE_TOTAL($A131,$B$1),"")</f>
        <v>1.2520363238370922E-2</v>
      </c>
      <c r="E131">
        <f>IFERROR([1]!s_stm07_is($A131,"W30028333","2014/12/31",1)/[1]!S_SHARE_TOTAL($A131,$B$1),"")</f>
        <v>1.0253960141653147E-2</v>
      </c>
      <c r="F131">
        <f>IFERROR([1]!s_stm07_is($A131,"W30028333","2015/12/31",1)/[1]!S_SHARE_TOTAL($A131,$B$1),"")</f>
        <v>2.9372055542803057E-3</v>
      </c>
      <c r="G131">
        <f>IFERROR([1]!s_stm07_is($A131,"W30028333","2016/12/31",1)/[1]!S_SHARE_TOTAL($A131,$B$1),"")</f>
        <v>0.3155167289100767</v>
      </c>
      <c r="H131">
        <f>IFERROR([1]!s_stm07_is($A131,"W30028333","2017/12/31",1)/[1]!S_SHARE_TOTAL($A131,$B$1),"")</f>
        <v>0.38013236733903244</v>
      </c>
      <c r="I131">
        <f>IFERROR([1]!s_stm07_is($A131,"W30028333","2018/12/31",1)/[1]!S_SHARE_TOTAL($A131,$B$1),"")</f>
        <v>0.44371904667230055</v>
      </c>
      <c r="J131">
        <f>IFERROR([1]!s_stm07_is($A131,"W30028333","2019/12/31",1)/[1]!S_SHARE_TOTAL($A131,$B$1),"")</f>
        <v>0.16066002580394692</v>
      </c>
      <c r="K131">
        <f>IFERROR([1]!s_stm07_is($A131,"W30028333","2020/12/31",1)/[1]!S_SHARE_TOTAL($A131,$B$1),"")</f>
        <v>0.13568435305835871</v>
      </c>
      <c r="L131">
        <f>IFERROR([1]!s_stm07_is($A131,"W30028333","2021/12/31",1)/[1]!S_SHARE_TOTAL($A131,$B$1),"")</f>
        <v>-2.7457791647434206E-2</v>
      </c>
      <c r="M131">
        <f>IFERROR([1]!s_stm07_is($A131,"W30028333","2022/12/31",1)/[1]!S_SHARE_TOTAL($A131,$B$1),"")</f>
        <v>-2.2368290214902584E-2</v>
      </c>
      <c r="N131">
        <f>IFERROR([1]!s_stm07_is($A131,"W30028333","2023/12/31",1)/[1]!S_SHARE_TOTAL($A131,$B$1),"")</f>
        <v>3.9728208819666752E-2</v>
      </c>
      <c r="O131">
        <f>IFERROR([1]!s_stm07_is($A131,"W30028333","2024/12/31",1)/[1]!S_SHARE_TOTAL($A131,$B$1),"")</f>
        <v>-9.733923839617532E-3</v>
      </c>
      <c r="P131">
        <f>IFERROR([1]!s_stm07_is($A131,"W30028333","2025/12/31",1)/[1]!S_SHARE_TOTAL($A131,$B$1),"")</f>
        <v>-0.16471277243872046</v>
      </c>
      <c r="Q131">
        <f>IFERROR([1]!s_west_netprofit($A131,2026,$B$1,180)/[1]!S_SHARE_TOTAL($A131,$B$1),"")</f>
        <v>0</v>
      </c>
      <c r="R131">
        <f>IFERROR([1]!s_west_netprofit($A131,2027,$B$1,180)/[1]!S_SHARE_TOTAL($A131,$B$1),"")</f>
        <v>0</v>
      </c>
      <c r="S131">
        <f>IFERROR([1]!s_fa_dupont_roe($A131,"2011/12/31")/100,"")</f>
        <v>8.3949999999999997E-3</v>
      </c>
      <c r="T131">
        <f>IFERROR([1]!s_fa_dupont_roe($A131,"2012/12/31")/100,"")</f>
        <v>-3.3180000000000001E-2</v>
      </c>
      <c r="U131">
        <f>IFERROR([1]!s_fa_dupont_roe($A131,"2013/12/31")/100,"")</f>
        <v>3.4122E-2</v>
      </c>
      <c r="V131">
        <f>IFERROR([1]!s_fa_dupont_roe($A131,"2014/12/31")/100,"")</f>
        <v>1.9599999999999999E-2</v>
      </c>
      <c r="W131">
        <f>IFERROR([1]!s_fa_dupont_roe($A131,"2015/12/31")/100,"")</f>
        <v>5.8089999999999999E-3</v>
      </c>
      <c r="X131">
        <f>IFERROR([1]!s_fa_dupont_roe($A131,"2016/12/31")/100,"")</f>
        <v>0.27471099999999998</v>
      </c>
      <c r="Y131">
        <f>IFERROR([1]!s_fa_dupont_roe($A131,"2017/12/31")/100,"")</f>
        <v>0.19212099999999999</v>
      </c>
      <c r="Z131">
        <f>IFERROR([1]!s_fa_dupont_roe($A131,"2018/12/31")/100,"")</f>
        <v>0.18938300000000002</v>
      </c>
      <c r="AA131">
        <f>IFERROR([1]!s_fa_dupont_roe($A131,"2019/12/31")/100,"")</f>
        <v>6.1851999999999997E-2</v>
      </c>
      <c r="AB131">
        <f>IFERROR([1]!s_fa_dupont_roe($A131,"2020/12/31")/100,"")</f>
        <v>4.9442000000000007E-2</v>
      </c>
      <c r="AC131">
        <f>IFERROR([1]!s_fa_dupont_roe($A131,"2021/12/31")/100,"")</f>
        <v>-1.0219000000000001E-2</v>
      </c>
      <c r="AD131">
        <f>IFERROR([1]!s_fa_dupont_roe($A131,"2022/12/31")/100,"")</f>
        <v>-8.797000000000001E-3</v>
      </c>
      <c r="AE131">
        <f>IFERROR([1]!s_fa_dupont_roe($A131,"2023/12/31")/100,"")</f>
        <v>1.5823E-2</v>
      </c>
      <c r="AF131">
        <f>IFERROR([1]!s_fa_dupont_roe($A131,"2024/12/31")/100,"")</f>
        <v>-3.9269999999999999E-3</v>
      </c>
      <c r="AG131">
        <f>IFERROR([1]!s_fa_dupont_roe($A131,"2025/12/31")/100,"")</f>
        <v>-7.0540000000000005E-2</v>
      </c>
      <c r="AH131">
        <f>IFERROR([1]!s_stm07_is($A131,"W30028333","2025/12/31",1),"")</f>
        <v>-345420067.58999997</v>
      </c>
      <c r="AI131">
        <f>IFERROR([1]!s_stm07_bs($A131,"W38058048","2025/12/31",1),"")</f>
        <v>4572509917.3299999</v>
      </c>
      <c r="AJ131">
        <f>IFERROR([1]!s_fa_netdebt($A131,"2025/12/31"),"")</f>
        <v>-1670840961.71</v>
      </c>
      <c r="AK131">
        <f>IFERROR([1]!s_val_ev1($A131,"2025/12/31"),"")</f>
        <v>8187667949.8900003</v>
      </c>
      <c r="AL131">
        <f>IFERROR([1]!s_fa_ebitda($A131,"2025/12/31"),"")</f>
        <v>-325512906.23000002</v>
      </c>
      <c r="AM131" t="str">
        <f>IFERROR([1]!s_west_netprofit($A131,2026,$B$1,180)/[1]!s_west_netprofit($A131,2026,$B$1-7,180)-1,"")</f>
        <v/>
      </c>
      <c r="AN131" t="str">
        <f>IFERROR([1]!s_west_netprofit($A131,2026,$B$1,180)/[1]!s_west_netprofit($A131,2026,$B$1-30,180)-1,"")</f>
        <v/>
      </c>
      <c r="AO131" t="str">
        <f>IFERROR([1]!s_est_mediannetprofit($A131,2026,$B$1)/[1]!s_est_mediannetprofit($A131,2026,$B$1-7)-1,"")</f>
        <v/>
      </c>
      <c r="AP131" t="str">
        <f>IFERROR([1]!s_est_mediannetprofit($A131,2026,$B$1)/[1]!s_est_mediannetprofit($A131,2026,$B$1-30)-1,"")</f>
        <v/>
      </c>
    </row>
    <row r="132" spans="1:42">
      <c r="A132" t="s">
        <v>171</v>
      </c>
      <c r="B132">
        <f>IFERROR([1]!s_stm07_is($A132,"W30028333","2011/12/31",1)/[1]!S_SHARE_TOTAL($A132,$B$1),"")</f>
        <v>0.31689148973251585</v>
      </c>
      <c r="C132">
        <f>IFERROR([1]!s_stm07_is($A132,"W30028333","2012/12/31",1)/[1]!S_SHARE_TOTAL($A132,$B$1),"")</f>
        <v>0.19411340740416061</v>
      </c>
      <c r="D132">
        <f>IFERROR([1]!s_stm07_is($A132,"W30028333","2013/12/31",1)/[1]!S_SHARE_TOTAL($A132,$B$1),"")</f>
        <v>0.11055284198524709</v>
      </c>
      <c r="E132">
        <f>IFERROR([1]!s_stm07_is($A132,"W30028333","2014/12/31",1)/[1]!S_SHARE_TOTAL($A132,$B$1),"")</f>
        <v>7.7587458930482245E-2</v>
      </c>
      <c r="F132">
        <f>IFERROR([1]!s_stm07_is($A132,"W30028333","2015/12/31",1)/[1]!S_SHARE_TOTAL($A132,$B$1),"")</f>
        <v>-0.65155129164784675</v>
      </c>
      <c r="G132">
        <f>IFERROR([1]!s_stm07_is($A132,"W30028333","2016/12/31",1)/[1]!S_SHARE_TOTAL($A132,$B$1),"")</f>
        <v>0.20112453291875715</v>
      </c>
      <c r="H132">
        <f>IFERROR([1]!s_stm07_is($A132,"W30028333","2017/12/31",1)/[1]!S_SHARE_TOTAL($A132,$B$1),"")</f>
        <v>0.81139115045970522</v>
      </c>
      <c r="I132">
        <f>IFERROR([1]!s_stm07_is($A132,"W30028333","2018/12/31",1)/[1]!S_SHARE_TOTAL($A132,$B$1),"")</f>
        <v>0.87378029960268255</v>
      </c>
      <c r="J132">
        <f>IFERROR([1]!s_stm07_is($A132,"W30028333","2019/12/31",1)/[1]!S_SHARE_TOTAL($A132,$B$1),"")</f>
        <v>0.37197475981081773</v>
      </c>
      <c r="K132">
        <f>IFERROR([1]!s_stm07_is($A132,"W30028333","2020/12/31",1)/[1]!S_SHARE_TOTAL($A132,$B$1),"")</f>
        <v>0.30462327310944814</v>
      </c>
      <c r="L132">
        <f>IFERROR([1]!s_stm07_is($A132,"W30028333","2021/12/31",1)/[1]!S_SHARE_TOTAL($A132,$B$1),"")</f>
        <v>1.1077098639003802</v>
      </c>
      <c r="M132">
        <f>IFERROR([1]!s_stm07_is($A132,"W30028333","2022/12/31",1)/[1]!S_SHARE_TOTAL($A132,$B$1),"")</f>
        <v>2.6955472314217417E-2</v>
      </c>
      <c r="N132">
        <f>IFERROR([1]!s_stm07_is($A132,"W30028333","2023/12/31",1)/[1]!S_SHARE_TOTAL($A132,$B$1),"")</f>
        <v>-0.18971128435263035</v>
      </c>
      <c r="O132">
        <f>IFERROR([1]!s_stm07_is($A132,"W30028333","2024/12/31",1)/[1]!S_SHARE_TOTAL($A132,$B$1),"")</f>
        <v>-0.17222216187274869</v>
      </c>
      <c r="P132">
        <f>IFERROR([1]!s_stm07_is($A132,"W30028333","2025/12/31",1)/[1]!S_SHARE_TOTAL($A132,$B$1),"")</f>
        <v>9.0460002347833249E-3</v>
      </c>
      <c r="Q132">
        <f>IFERROR([1]!s_west_netprofit($A132,2026,$B$1,180)/[1]!S_SHARE_TOTAL($A132,$B$1),"")</f>
        <v>4.8804056627455045E-2</v>
      </c>
      <c r="R132">
        <f>IFERROR([1]!s_west_netprofit($A132,2027,$B$1,180)/[1]!S_SHARE_TOTAL($A132,$B$1),"")</f>
        <v>0.23805144167924117</v>
      </c>
      <c r="S132">
        <f>IFERROR([1]!s_fa_dupont_roe($A132,"2011/12/31")/100,"")</f>
        <v>7.9965999999999995E-2</v>
      </c>
      <c r="T132">
        <f>IFERROR([1]!s_fa_dupont_roe($A132,"2012/12/31")/100,"")</f>
        <v>4.6497000000000004E-2</v>
      </c>
      <c r="U132">
        <f>IFERROR([1]!s_fa_dupont_roe($A132,"2013/12/31")/100,"")</f>
        <v>2.5762999999999998E-2</v>
      </c>
      <c r="V132">
        <f>IFERROR([1]!s_fa_dupont_roe($A132,"2014/12/31")/100,"")</f>
        <v>1.7817E-2</v>
      </c>
      <c r="W132">
        <f>IFERROR([1]!s_fa_dupont_roe($A132,"2015/12/31")/100,"")</f>
        <v>-0.16045100000000001</v>
      </c>
      <c r="X132">
        <f>IFERROR([1]!s_fa_dupont_roe($A132,"2016/12/31")/100,"")</f>
        <v>5.2401999999999997E-2</v>
      </c>
      <c r="Y132">
        <f>IFERROR([1]!s_fa_dupont_roe($A132,"2017/12/31")/100,"")</f>
        <v>0.18732600000000002</v>
      </c>
      <c r="Z132">
        <f>IFERROR([1]!s_fa_dupont_roe($A132,"2018/12/31")/100,"")</f>
        <v>0.17352900000000002</v>
      </c>
      <c r="AA132">
        <f>IFERROR([1]!s_fa_dupont_roe($A132,"2019/12/31")/100,"")</f>
        <v>6.7904000000000006E-2</v>
      </c>
      <c r="AB132">
        <f>IFERROR([1]!s_fa_dupont_roe($A132,"2020/12/31")/100,"")</f>
        <v>5.3509000000000001E-2</v>
      </c>
      <c r="AC132">
        <f>IFERROR([1]!s_fa_dupont_roe($A132,"2021/12/31")/100,"")</f>
        <v>0.18562500000000001</v>
      </c>
      <c r="AD132">
        <f>IFERROR([1]!s_fa_dupont_roe($A132,"2022/12/31")/100,"")</f>
        <v>4.3930000000000002E-3</v>
      </c>
      <c r="AE132">
        <f>IFERROR([1]!s_fa_dupont_roe($A132,"2023/12/31")/100,"")</f>
        <v>-3.1594999999999998E-2</v>
      </c>
      <c r="AF132">
        <f>IFERROR([1]!s_fa_dupont_roe($A132,"2024/12/31")/100,"")</f>
        <v>-2.9662999999999998E-2</v>
      </c>
      <c r="AG132">
        <f>IFERROR([1]!s_fa_dupont_roe($A132,"2025/12/31")/100,"")</f>
        <v>1.58E-3</v>
      </c>
      <c r="AH132">
        <f>IFERROR([1]!s_stm07_is($A132,"W30028333","2025/12/31",1),"")</f>
        <v>51528258.899999999</v>
      </c>
      <c r="AI132">
        <f>IFERROR([1]!s_stm07_bs($A132,"W38058048","2025/12/31",1),"")</f>
        <v>35032356949.129997</v>
      </c>
      <c r="AJ132">
        <f>IFERROR([1]!s_fa_netdebt($A132,"2025/12/31"),"")</f>
        <v>1031267410.73</v>
      </c>
      <c r="AK132">
        <f>IFERROR([1]!s_val_ev1($A132,"2025/12/31"),"")</f>
        <v>33709791441.82</v>
      </c>
      <c r="AL132">
        <f>IFERROR([1]!s_fa_ebitda($A132,"2025/12/31"),"")</f>
        <v>3664838549.6399999</v>
      </c>
      <c r="AM132">
        <f>IFERROR([1]!s_west_netprofit($A132,2026,$B$1,180)/[1]!s_west_netprofit($A132,2026,$B$1-7,180)-1,"")</f>
        <v>0</v>
      </c>
      <c r="AN132" t="str">
        <f>IFERROR([1]!s_west_netprofit($A132,2026,$B$1,180)/[1]!s_west_netprofit($A132,2026,$B$1-30,180)-1,"")</f>
        <v/>
      </c>
      <c r="AO132">
        <f>IFERROR([1]!s_est_mediannetprofit($A132,2026,$B$1)/[1]!s_est_mediannetprofit($A132,2026,$B$1-7)-1,"")</f>
        <v>0</v>
      </c>
      <c r="AP132" t="str">
        <f>IFERROR([1]!s_est_mediannetprofit($A132,2026,$B$1)/[1]!s_est_mediannetprofit($A132,2026,$B$1-30)-1,"")</f>
        <v/>
      </c>
    </row>
    <row r="133" spans="1:42">
      <c r="A133" t="s">
        <v>172</v>
      </c>
      <c r="B133">
        <f>IFERROR([1]!s_stm07_is($A133,"W30028333","2011/12/31",1)/[1]!S_SHARE_TOTAL($A133,$B$1),"")</f>
        <v>0.34140731316684436</v>
      </c>
      <c r="C133">
        <f>IFERROR([1]!s_stm07_is($A133,"W30028333","2012/12/31",1)/[1]!S_SHARE_TOTAL($A133,$B$1),"")</f>
        <v>0.34165736342287711</v>
      </c>
      <c r="D133">
        <f>IFERROR([1]!s_stm07_is($A133,"W30028333","2013/12/31",1)/[1]!S_SHARE_TOTAL($A133,$B$1),"")</f>
        <v>0.38498451677065032</v>
      </c>
      <c r="E133">
        <f>IFERROR([1]!s_stm07_is($A133,"W30028333","2014/12/31",1)/[1]!S_SHARE_TOTAL($A133,$B$1),"")</f>
        <v>0.56789195109183932</v>
      </c>
      <c r="F133">
        <f>IFERROR([1]!s_stm07_is($A133,"W30028333","2015/12/31",1)/[1]!S_SHARE_TOTAL($A133,$B$1),"")</f>
        <v>0.78547458350733723</v>
      </c>
      <c r="G133">
        <f>IFERROR([1]!s_stm07_is($A133,"W30028333","2016/12/31",1)/[1]!S_SHARE_TOTAL($A133,$B$1),"")</f>
        <v>0.79750325704151648</v>
      </c>
      <c r="H133">
        <f>IFERROR([1]!s_stm07_is($A133,"W30028333","2017/12/31",1)/[1]!S_SHARE_TOTAL($A133,$B$1),"")</f>
        <v>0.8531038342372762</v>
      </c>
      <c r="I133">
        <f>IFERROR([1]!s_stm07_is($A133,"W30028333","2018/12/31",1)/[1]!S_SHARE_TOTAL($A133,$B$1),"")</f>
        <v>1.015964398598306</v>
      </c>
      <c r="J133">
        <f>IFERROR([1]!s_stm07_is($A133,"W30028333","2019/12/31",1)/[1]!S_SHARE_TOTAL($A133,$B$1),"")</f>
        <v>1.0330600417063696</v>
      </c>
      <c r="K133">
        <f>IFERROR([1]!s_stm07_is($A133,"W30028333","2020/12/31",1)/[1]!S_SHARE_TOTAL($A133,$B$1),"")</f>
        <v>0.87801391924721894</v>
      </c>
      <c r="L133">
        <f>IFERROR([1]!s_stm07_is($A133,"W30028333","2021/12/31",1)/[1]!S_SHARE_TOTAL($A133,$B$1),"")</f>
        <v>0.89428904686918287</v>
      </c>
      <c r="M133">
        <f>IFERROR([1]!s_stm07_is($A133,"W30028333","2022/12/31",1)/[1]!S_SHARE_TOTAL($A133,$B$1),"")</f>
        <v>0.79740819106302785</v>
      </c>
      <c r="N133">
        <f>IFERROR([1]!s_stm07_is($A133,"W30028333","2023/12/31",1)/[1]!S_SHARE_TOTAL($A133,$B$1),"")</f>
        <v>0.64141498620159165</v>
      </c>
      <c r="O133">
        <f>IFERROR([1]!s_stm07_is($A133,"W30028333","2024/12/31",1)/[1]!S_SHARE_TOTAL($A133,$B$1),"")</f>
        <v>0.91888737837966961</v>
      </c>
      <c r="P133">
        <f>IFERROR([1]!s_stm07_is($A133,"W30028333","2025/12/31",1)/[1]!S_SHARE_TOTAL($A133,$B$1),"")</f>
        <v>0.79220058025756634</v>
      </c>
      <c r="Q133">
        <f>IFERROR([1]!s_west_netprofit($A133,2026,$B$1,180)/[1]!S_SHARE_TOTAL($A133,$B$1),"")</f>
        <v>0.90458678428221406</v>
      </c>
      <c r="R133">
        <f>IFERROR([1]!s_west_netprofit($A133,2027,$B$1,180)/[1]!S_SHARE_TOTAL($A133,$B$1),"")</f>
        <v>0.91292398999092073</v>
      </c>
      <c r="S133">
        <f>IFERROR([1]!s_fa_dupont_roe($A133,"2011/12/31")/100,"")</f>
        <v>0.114636</v>
      </c>
      <c r="T133">
        <f>IFERROR([1]!s_fa_dupont_roe($A133,"2012/12/31")/100,"")</f>
        <v>0.10829800000000001</v>
      </c>
      <c r="U133">
        <f>IFERROR([1]!s_fa_dupont_roe($A133,"2013/12/31")/100,"")</f>
        <v>0.11439000000000001</v>
      </c>
      <c r="V133">
        <f>IFERROR([1]!s_fa_dupont_roe($A133,"2014/12/31")/100,"")</f>
        <v>0.154608</v>
      </c>
      <c r="W133">
        <f>IFERROR([1]!s_fa_dupont_roe($A133,"2015/12/31")/100,"")</f>
        <v>0.18979299999999999</v>
      </c>
      <c r="X133">
        <f>IFERROR([1]!s_fa_dupont_roe($A133,"2016/12/31")/100,"")</f>
        <v>0.17121600000000001</v>
      </c>
      <c r="Y133">
        <f>IFERROR([1]!s_fa_dupont_roe($A133,"2017/12/31")/100,"")</f>
        <v>0.164879</v>
      </c>
      <c r="Z133">
        <f>IFERROR([1]!s_fa_dupont_roe($A133,"2018/12/31")/100,"")</f>
        <v>0.173292</v>
      </c>
      <c r="AA133">
        <f>IFERROR([1]!s_fa_dupont_roe($A133,"2019/12/31")/100,"")</f>
        <v>0.15596099999999999</v>
      </c>
      <c r="AB133">
        <f>IFERROR([1]!s_fa_dupont_roe($A133,"2020/12/31")/100,"")</f>
        <v>0.12151099999999999</v>
      </c>
      <c r="AC133">
        <f>IFERROR([1]!s_fa_dupont_roe($A133,"2021/12/31")/100,"")</f>
        <v>0.114298</v>
      </c>
      <c r="AD133">
        <f>IFERROR([1]!s_fa_dupont_roe($A133,"2022/12/31")/100,"")</f>
        <v>8.7044999999999997E-2</v>
      </c>
      <c r="AE133">
        <f>IFERROR([1]!s_fa_dupont_roe($A133,"2023/12/31")/100,"")</f>
        <v>6.2077999999999994E-2</v>
      </c>
      <c r="AF133">
        <f>IFERROR([1]!s_fa_dupont_roe($A133,"2024/12/31")/100,"")</f>
        <v>9.2044000000000001E-2</v>
      </c>
      <c r="AG133">
        <f>IFERROR([1]!s_fa_dupont_roe($A133,"2025/12/31")/100,"")</f>
        <v>8.2258999999999999E-2</v>
      </c>
      <c r="AH133">
        <f>IFERROR([1]!s_stm07_is($A133,"W30028333","2025/12/31",1),"")</f>
        <v>823505964.25</v>
      </c>
      <c r="AI133">
        <f>IFERROR([1]!s_stm07_bs($A133,"W38058048","2025/12/31",1),"")</f>
        <v>10286119179.07</v>
      </c>
      <c r="AJ133">
        <f>IFERROR([1]!s_fa_netdebt($A133,"2025/12/31"),"")</f>
        <v>1850780380.76</v>
      </c>
      <c r="AK133">
        <f>IFERROR([1]!s_val_ev1($A133,"2025/12/31"),"")</f>
        <v>15844906416.709999</v>
      </c>
      <c r="AL133">
        <f>IFERROR([1]!s_fa_ebitda($A133,"2025/12/31"),"")</f>
        <v>1288526911.3599999</v>
      </c>
      <c r="AM133">
        <f>IFERROR([1]!s_west_netprofit($A133,2026,$B$1,180)/[1]!s_west_netprofit($A133,2026,$B$1-7,180)-1,"")</f>
        <v>0</v>
      </c>
      <c r="AN133">
        <f>IFERROR([1]!s_west_netprofit($A133,2026,$B$1,180)/[1]!s_west_netprofit($A133,2026,$B$1-30,180)-1,"")</f>
        <v>0</v>
      </c>
      <c r="AO133">
        <f>IFERROR([1]!s_est_mediannetprofit($A133,2026,$B$1)/[1]!s_est_mediannetprofit($A133,2026,$B$1-7)-1,"")</f>
        <v>0</v>
      </c>
      <c r="AP133">
        <f>IFERROR([1]!s_est_mediannetprofit($A133,2026,$B$1)/[1]!s_est_mediannetprofit($A133,2026,$B$1-30)-1,"")</f>
        <v>0</v>
      </c>
    </row>
    <row r="134" spans="1:42">
      <c r="A134" t="s">
        <v>173</v>
      </c>
      <c r="B134">
        <f>IFERROR([1]!s_stm07_is($A134,"W30028333","2011/12/31",1)/[1]!S_SHARE_TOTAL($A134,$B$1),"")</f>
        <v>4.9423748368352567E-2</v>
      </c>
      <c r="C134">
        <f>IFERROR([1]!s_stm07_is($A134,"W30028333","2012/12/31",1)/[1]!S_SHARE_TOTAL($A134,$B$1),"")</f>
        <v>-2.2058464333618789E-2</v>
      </c>
      <c r="D134">
        <f>IFERROR([1]!s_stm07_is($A134,"W30028333","2013/12/31",1)/[1]!S_SHARE_TOTAL($A134,$B$1),"")</f>
        <v>2.6811919877454973E-2</v>
      </c>
      <c r="E134">
        <f>IFERROR([1]!s_stm07_is($A134,"W30028333","2014/12/31",1)/[1]!S_SHARE_TOTAL($A134,$B$1),"")</f>
        <v>1.7879128991260856E-2</v>
      </c>
      <c r="F134">
        <f>IFERROR([1]!s_stm07_is($A134,"W30028333","2015/12/31",1)/[1]!S_SHARE_TOTAL($A134,$B$1),"")</f>
        <v>-0.22192322968259232</v>
      </c>
      <c r="G134">
        <f>IFERROR([1]!s_stm07_is($A134,"W30028333","2016/12/31",1)/[1]!S_SHARE_TOTAL($A134,$B$1),"")</f>
        <v>0.21795597363699495</v>
      </c>
      <c r="H134">
        <f>IFERROR([1]!s_stm07_is($A134,"W30028333","2017/12/31",1)/[1]!S_SHARE_TOTAL($A134,$B$1),"")</f>
        <v>0.22846797690081563</v>
      </c>
      <c r="I134">
        <f>IFERROR([1]!s_stm07_is($A134,"W30028333","2018/12/31",1)/[1]!S_SHARE_TOTAL($A134,$B$1),"")</f>
        <v>-0.2250342875670491</v>
      </c>
      <c r="J134">
        <f>IFERROR([1]!s_stm07_is($A134,"W30028333","2019/12/31",1)/[1]!S_SHARE_TOTAL($A134,$B$1),"")</f>
        <v>4.9445884813874207E-2</v>
      </c>
      <c r="K134">
        <f>IFERROR([1]!s_stm07_is($A134,"W30028333","2020/12/31",1)/[1]!S_SHARE_TOTAL($A134,$B$1),"")</f>
        <v>0.18153767038971844</v>
      </c>
      <c r="L134">
        <f>IFERROR([1]!s_stm07_is($A134,"W30028333","2021/12/31",1)/[1]!S_SHARE_TOTAL($A134,$B$1),"")</f>
        <v>0.20175981602692478</v>
      </c>
      <c r="M134">
        <f>IFERROR([1]!s_stm07_is($A134,"W30028333","2022/12/31",1)/[1]!S_SHARE_TOTAL($A134,$B$1),"")</f>
        <v>0.10718206847551849</v>
      </c>
      <c r="N134">
        <f>IFERROR([1]!s_stm07_is($A134,"W30028333","2023/12/31",1)/[1]!S_SHARE_TOTAL($A134,$B$1),"")</f>
        <v>8.160836098481894E-2</v>
      </c>
      <c r="O134">
        <f>IFERROR([1]!s_stm07_is($A134,"W30028333","2024/12/31",1)/[1]!S_SHARE_TOTAL($A134,$B$1),"")</f>
        <v>3.0420337621590209E-2</v>
      </c>
      <c r="P134">
        <f>IFERROR([1]!s_stm07_is($A134,"W30028333","2025/12/31",1)/[1]!S_SHARE_TOTAL($A134,$B$1),"")</f>
        <v>-2.1002781105045241E-2</v>
      </c>
      <c r="Q134">
        <f>IFERROR([1]!s_west_netprofit($A134,2026,$B$1,180)/[1]!S_SHARE_TOTAL($A134,$B$1),"")</f>
        <v>0</v>
      </c>
      <c r="R134">
        <f>IFERROR([1]!s_west_netprofit($A134,2027,$B$1,180)/[1]!S_SHARE_TOTAL($A134,$B$1),"")</f>
        <v>0</v>
      </c>
      <c r="S134">
        <f>IFERROR([1]!s_fa_dupont_roe($A134,"2011/12/31")/100,"")</f>
        <v>2.3441999999999998E-2</v>
      </c>
      <c r="T134">
        <f>IFERROR([1]!s_fa_dupont_roe($A134,"2012/12/31")/100,"")</f>
        <v>-1.0395000000000001E-2</v>
      </c>
      <c r="U134">
        <f>IFERROR([1]!s_fa_dupont_roe($A134,"2013/12/31")/100,"")</f>
        <v>1.2640999999999999E-2</v>
      </c>
      <c r="V134">
        <f>IFERROR([1]!s_fa_dupont_roe($A134,"2014/12/31")/100,"")</f>
        <v>8.353000000000001E-3</v>
      </c>
      <c r="W134">
        <f>IFERROR([1]!s_fa_dupont_roe($A134,"2015/12/31")/100,"")</f>
        <v>-0.10886599999999999</v>
      </c>
      <c r="X134">
        <f>IFERROR([1]!s_fa_dupont_roe($A134,"2016/12/31")/100,"")</f>
        <v>0.106881</v>
      </c>
      <c r="Y134">
        <f>IFERROR([1]!s_fa_dupont_roe($A134,"2017/12/31")/100,"")</f>
        <v>9.1430000000000011E-2</v>
      </c>
      <c r="Z134">
        <f>IFERROR([1]!s_fa_dupont_roe($A134,"2018/12/31")/100,"")</f>
        <v>-8.5334000000000007E-2</v>
      </c>
      <c r="AA134">
        <f>IFERROR([1]!s_fa_dupont_roe($A134,"2019/12/31")/100,"")</f>
        <v>2.0344999999999999E-2</v>
      </c>
      <c r="AB134">
        <f>IFERROR([1]!s_fa_dupont_roe($A134,"2020/12/31")/100,"")</f>
        <v>7.4997999999999995E-2</v>
      </c>
      <c r="AC134">
        <f>IFERROR([1]!s_fa_dupont_roe($A134,"2021/12/31")/100,"")</f>
        <v>8.1318000000000001E-2</v>
      </c>
      <c r="AD134">
        <f>IFERROR([1]!s_fa_dupont_roe($A134,"2022/12/31")/100,"")</f>
        <v>4.2262000000000001E-2</v>
      </c>
      <c r="AE134">
        <f>IFERROR([1]!s_fa_dupont_roe($A134,"2023/12/31")/100,"")</f>
        <v>2.997E-2</v>
      </c>
      <c r="AF134">
        <f>IFERROR([1]!s_fa_dupont_roe($A134,"2024/12/31")/100,"")</f>
        <v>1.0411999999999999E-2</v>
      </c>
      <c r="AG134">
        <f>IFERROR([1]!s_fa_dupont_roe($A134,"2025/12/31")/100,"")</f>
        <v>-7.2740000000000001E-3</v>
      </c>
      <c r="AH134">
        <f>IFERROR([1]!s_stm07_is($A134,"W30028333","2025/12/31",1),"")</f>
        <v>-21529960.109999999</v>
      </c>
      <c r="AI134">
        <f>IFERROR([1]!s_stm07_bs($A134,"W38058048","2025/12/31",1),"")</f>
        <v>3058247832.6999998</v>
      </c>
      <c r="AJ134">
        <f>IFERROR([1]!s_fa_netdebt($A134,"2025/12/31"),"")</f>
        <v>8448494719.5100002</v>
      </c>
      <c r="AK134">
        <f>IFERROR([1]!s_val_ev1($A134,"2025/12/31"),"")</f>
        <v>25052544587.330002</v>
      </c>
      <c r="AL134">
        <f>IFERROR([1]!s_fa_ebitda($A134,"2025/12/31"),"")</f>
        <v>497029865.51999998</v>
      </c>
      <c r="AM134" t="str">
        <f>IFERROR([1]!s_west_netprofit($A134,2026,$B$1,180)/[1]!s_west_netprofit($A134,2026,$B$1-7,180)-1,"")</f>
        <v/>
      </c>
      <c r="AN134" t="str">
        <f>IFERROR([1]!s_west_netprofit($A134,2026,$B$1,180)/[1]!s_west_netprofit($A134,2026,$B$1-30,180)-1,"")</f>
        <v/>
      </c>
      <c r="AO134" t="str">
        <f>IFERROR([1]!s_est_mediannetprofit($A134,2026,$B$1)/[1]!s_est_mediannetprofit($A134,2026,$B$1-7)-1,"")</f>
        <v/>
      </c>
      <c r="AP134" t="str">
        <f>IFERROR([1]!s_est_mediannetprofit($A134,2026,$B$1)/[1]!s_est_mediannetprofit($A134,2026,$B$1-30)-1,"")</f>
        <v/>
      </c>
    </row>
    <row r="135" spans="1:42">
      <c r="A135" t="s">
        <v>174</v>
      </c>
      <c r="B135">
        <f>IFERROR([1]!s_stm07_is($A135,"W30028333","2011/12/31",1)/[1]!S_SHARE_TOTAL($A135,$B$1),"")</f>
        <v>0.22233380389752355</v>
      </c>
      <c r="C135">
        <f>IFERROR([1]!s_stm07_is($A135,"W30028333","2012/12/31",1)/[1]!S_SHARE_TOTAL($A135,$B$1),"")</f>
        <v>0.17778554481909753</v>
      </c>
      <c r="D135">
        <f>IFERROR([1]!s_stm07_is($A135,"W30028333","2013/12/31",1)/[1]!S_SHARE_TOTAL($A135,$B$1),"")</f>
        <v>0.16064615490518777</v>
      </c>
      <c r="E135">
        <f>IFERROR([1]!s_stm07_is($A135,"W30028333","2014/12/31",1)/[1]!S_SHARE_TOTAL($A135,$B$1),"")</f>
        <v>0.18960403710951557</v>
      </c>
      <c r="F135">
        <f>IFERROR([1]!s_stm07_is($A135,"W30028333","2015/12/31",1)/[1]!S_SHARE_TOTAL($A135,$B$1),"")</f>
        <v>0.15192504884361521</v>
      </c>
      <c r="G135">
        <f>IFERROR([1]!s_stm07_is($A135,"W30028333","2016/12/31",1)/[1]!S_SHARE_TOTAL($A135,$B$1),"")</f>
        <v>0.13264476636577568</v>
      </c>
      <c r="H135">
        <f>IFERROR([1]!s_stm07_is($A135,"W30028333","2017/12/31",1)/[1]!S_SHARE_TOTAL($A135,$B$1),"")</f>
        <v>1.023954688214789</v>
      </c>
      <c r="I135">
        <f>IFERROR([1]!s_stm07_is($A135,"W30028333","2018/12/31",1)/[1]!S_SHARE_TOTAL($A135,$B$1),"")</f>
        <v>1.6105467616160873</v>
      </c>
      <c r="J135">
        <f>IFERROR([1]!s_stm07_is($A135,"W30028333","2019/12/31",1)/[1]!S_SHARE_TOTAL($A135,$B$1),"")</f>
        <v>0.88830516124590642</v>
      </c>
      <c r="K135">
        <f>IFERROR([1]!s_stm07_is($A135,"W30028333","2020/12/31",1)/[1]!S_SHARE_TOTAL($A135,$B$1),"")</f>
        <v>0.43313791983143735</v>
      </c>
      <c r="L135">
        <f>IFERROR([1]!s_stm07_is($A135,"W30028333","2021/12/31",1)/[1]!S_SHARE_TOTAL($A135,$B$1),"")</f>
        <v>2.425365258415729</v>
      </c>
      <c r="M135">
        <f>IFERROR([1]!s_stm07_is($A135,"W30028333","2022/12/31",1)/[1]!S_SHARE_TOTAL($A135,$B$1),"")</f>
        <v>1.6569801610671417</v>
      </c>
      <c r="N135">
        <f>IFERROR([1]!s_stm07_is($A135,"W30028333","2023/12/31",1)/[1]!S_SHARE_TOTAL($A135,$B$1),"")</f>
        <v>0.42992279722086962</v>
      </c>
      <c r="O135">
        <f>IFERROR([1]!s_stm07_is($A135,"W30028333","2024/12/31",1)/[1]!S_SHARE_TOTAL($A135,$B$1),"")</f>
        <v>1.0653213351079653</v>
      </c>
      <c r="P135">
        <f>IFERROR([1]!s_stm07_is($A135,"W30028333","2025/12/31",1)/[1]!S_SHARE_TOTAL($A135,$B$1),"")</f>
        <v>0.4761323977508724</v>
      </c>
      <c r="Q135">
        <f>IFERROR([1]!s_west_netprofit($A135,2026,$B$1,180)/[1]!S_SHARE_TOTAL($A135,$B$1),"")</f>
        <v>1.0000384447141351</v>
      </c>
      <c r="R135">
        <f>IFERROR([1]!s_west_netprofit($A135,2027,$B$1,180)/[1]!S_SHARE_TOTAL($A135,$B$1),"")</f>
        <v>1.2225326789010353</v>
      </c>
      <c r="S135">
        <f>IFERROR([1]!s_fa_dupont_roe($A135,"2011/12/31")/100,"")</f>
        <v>0.11007699999999999</v>
      </c>
      <c r="T135">
        <f>IFERROR([1]!s_fa_dupont_roe($A135,"2012/12/31")/100,"")</f>
        <v>6.5057000000000004E-2</v>
      </c>
      <c r="U135">
        <f>IFERROR([1]!s_fa_dupont_roe($A135,"2013/12/31")/100,"")</f>
        <v>5.6055000000000001E-2</v>
      </c>
      <c r="V135">
        <f>IFERROR([1]!s_fa_dupont_roe($A135,"2014/12/31")/100,"")</f>
        <v>6.2324000000000004E-2</v>
      </c>
      <c r="W135">
        <f>IFERROR([1]!s_fa_dupont_roe($A135,"2015/12/31")/100,"")</f>
        <v>4.1965000000000002E-2</v>
      </c>
      <c r="X135">
        <f>IFERROR([1]!s_fa_dupont_roe($A135,"2016/12/31")/100,"")</f>
        <v>3.1080999999999998E-2</v>
      </c>
      <c r="Y135">
        <f>IFERROR([1]!s_fa_dupont_roe($A135,"2017/12/31")/100,"")</f>
        <v>0.20860399999999998</v>
      </c>
      <c r="Z135">
        <f>IFERROR([1]!s_fa_dupont_roe($A135,"2018/12/31")/100,"")</f>
        <v>0.292074</v>
      </c>
      <c r="AA135">
        <f>IFERROR([1]!s_fa_dupont_roe($A135,"2019/12/31")/100,"")</f>
        <v>0.15421099999999999</v>
      </c>
      <c r="AB135">
        <f>IFERROR([1]!s_fa_dupont_roe($A135,"2020/12/31")/100,"")</f>
        <v>6.4813999999999997E-2</v>
      </c>
      <c r="AC135">
        <f>IFERROR([1]!s_fa_dupont_roe($A135,"2021/12/31")/100,"")</f>
        <v>0.286831</v>
      </c>
      <c r="AD135">
        <f>IFERROR([1]!s_fa_dupont_roe($A135,"2022/12/31")/100,"")</f>
        <v>0.17890999999999999</v>
      </c>
      <c r="AE135">
        <f>IFERROR([1]!s_fa_dupont_roe($A135,"2023/12/31")/100,"")</f>
        <v>4.7842000000000003E-2</v>
      </c>
      <c r="AF135">
        <f>IFERROR([1]!s_fa_dupont_roe($A135,"2024/12/31")/100,"")</f>
        <v>0.11404600000000001</v>
      </c>
      <c r="AG135">
        <f>IFERROR([1]!s_fa_dupont_roe($A135,"2025/12/31")/100,"")</f>
        <v>4.8201000000000001E-2</v>
      </c>
      <c r="AH135">
        <f>IFERROR([1]!s_stm07_is($A135,"W30028333","2025/12/31",1),"")</f>
        <v>906707976.78999996</v>
      </c>
      <c r="AI135">
        <f>IFERROR([1]!s_stm07_bs($A135,"W38058048","2025/12/31",1),"")</f>
        <v>19076988984.099998</v>
      </c>
      <c r="AJ135">
        <f>IFERROR([1]!s_fa_netdebt($A135,"2025/12/31"),"")</f>
        <v>11110830674.030001</v>
      </c>
      <c r="AK135">
        <f>IFERROR([1]!s_val_ev1($A135,"2025/12/31"),"")</f>
        <v>43269729070.279999</v>
      </c>
      <c r="AL135">
        <f>IFERROR([1]!s_fa_ebitda($A135,"2025/12/31"),"")</f>
        <v>3862717752.6100001</v>
      </c>
      <c r="AM135">
        <f>IFERROR([1]!s_west_netprofit($A135,2026,$B$1,180)/[1]!s_west_netprofit($A135,2026,$B$1-7,180)-1,"")</f>
        <v>4.2587685466493053E-3</v>
      </c>
      <c r="AN135">
        <f>IFERROR([1]!s_west_netprofit($A135,2026,$B$1,180)/[1]!s_west_netprofit($A135,2026,$B$1-30,180)-1,"")</f>
        <v>-1.4990768992047543E-2</v>
      </c>
      <c r="AO135">
        <f>IFERROR([1]!s_est_mediannetprofit($A135,2026,$B$1)/[1]!s_est_mediannetprofit($A135,2026,$B$1-7)-1,"")</f>
        <v>2.8482473845991452E-2</v>
      </c>
      <c r="AP135">
        <f>IFERROR([1]!s_est_mediannetprofit($A135,2026,$B$1)/[1]!s_est_mediannetprofit($A135,2026,$B$1-30)-1,"")</f>
        <v>3.4501061571125202E-2</v>
      </c>
    </row>
    <row r="136" spans="1:42">
      <c r="A136" t="s">
        <v>175</v>
      </c>
      <c r="B136">
        <f>IFERROR([1]!s_stm07_is($A136,"W30028333","2011/12/31",1)/[1]!S_SHARE_TOTAL($A136,$B$1),"")</f>
        <v>5.9617080613836851E-3</v>
      </c>
      <c r="C136">
        <f>IFERROR([1]!s_stm07_is($A136,"W30028333","2012/12/31",1)/[1]!S_SHARE_TOTAL($A136,$B$1),"")</f>
        <v>0.26583423419439234</v>
      </c>
      <c r="D136">
        <f>IFERROR([1]!s_stm07_is($A136,"W30028333","2013/12/31",1)/[1]!S_SHARE_TOTAL($A136,$B$1),"")</f>
        <v>0.21126482606743688</v>
      </c>
      <c r="E136">
        <f>IFERROR([1]!s_stm07_is($A136,"W30028333","2014/12/31",1)/[1]!S_SHARE_TOTAL($A136,$B$1),"")</f>
        <v>-5.2579722119979126E-2</v>
      </c>
      <c r="F136">
        <f>IFERROR([1]!s_stm07_is($A136,"W30028333","2015/12/31",1)/[1]!S_SHARE_TOTAL($A136,$B$1),"")</f>
        <v>-0.37487013596596397</v>
      </c>
      <c r="G136">
        <f>IFERROR([1]!s_stm07_is($A136,"W30028333","2016/12/31",1)/[1]!S_SHARE_TOTAL($A136,$B$1),"")</f>
        <v>1.751670163021973E-2</v>
      </c>
      <c r="H136">
        <f>IFERROR([1]!s_stm07_is($A136,"W30028333","2017/12/31",1)/[1]!S_SHARE_TOTAL($A136,$B$1),"")</f>
        <v>2.8751268773417479E-2</v>
      </c>
      <c r="I136">
        <f>IFERROR([1]!s_stm07_is($A136,"W30028333","2018/12/31",1)/[1]!S_SHARE_TOTAL($A136,$B$1),"")</f>
        <v>9.5911703095734713E-2</v>
      </c>
      <c r="J136">
        <f>IFERROR([1]!s_stm07_is($A136,"W30028333","2019/12/31",1)/[1]!S_SHARE_TOTAL($A136,$B$1),"")</f>
        <v>8.0939241384474669E-2</v>
      </c>
      <c r="K136">
        <f>IFERROR([1]!s_stm07_is($A136,"W30028333","2020/12/31",1)/[1]!S_SHARE_TOTAL($A136,$B$1),"")</f>
        <v>0.26288991280586532</v>
      </c>
      <c r="L136">
        <f>IFERROR([1]!s_stm07_is($A136,"W30028333","2021/12/31",1)/[1]!S_SHARE_TOTAL($A136,$B$1),"")</f>
        <v>0.18413360264995257</v>
      </c>
      <c r="M136">
        <f>IFERROR([1]!s_stm07_is($A136,"W30028333","2022/12/31",1)/[1]!S_SHARE_TOTAL($A136,$B$1),"")</f>
        <v>0.39165905365630471</v>
      </c>
      <c r="N136">
        <f>IFERROR([1]!s_stm07_is($A136,"W30028333","2023/12/31",1)/[1]!S_SHARE_TOTAL($A136,$B$1),"")</f>
        <v>0.39357855785991958</v>
      </c>
      <c r="O136">
        <f>IFERROR([1]!s_stm07_is($A136,"W30028333","2024/12/31",1)/[1]!S_SHARE_TOTAL($A136,$B$1),"")</f>
        <v>-0.27035575176015186</v>
      </c>
      <c r="P136">
        <f>IFERROR([1]!s_stm07_is($A136,"W30028333","2025/12/31",1)/[1]!S_SHARE_TOTAL($A136,$B$1),"")</f>
        <v>0.16262058459620837</v>
      </c>
      <c r="Q136">
        <f>IFERROR([1]!s_west_netprofit($A136,2026,$B$1,180)/[1]!S_SHARE_TOTAL($A136,$B$1),"")</f>
        <v>0.53335271629290626</v>
      </c>
      <c r="R136">
        <f>IFERROR([1]!s_west_netprofit($A136,2027,$B$1,180)/[1]!S_SHARE_TOTAL($A136,$B$1),"")</f>
        <v>0.69664107141841969</v>
      </c>
      <c r="S136">
        <f>IFERROR([1]!s_fa_dupont_roe($A136,"2011/12/31")/100,"")</f>
        <v>0.44384899999999999</v>
      </c>
      <c r="T136">
        <f>IFERROR([1]!s_fa_dupont_roe($A136,"2012/12/31")/100,"")</f>
        <v>0.25456400000000001</v>
      </c>
      <c r="U136">
        <f>IFERROR([1]!s_fa_dupont_roe($A136,"2013/12/31")/100,"")</f>
        <v>9.2542000000000013E-2</v>
      </c>
      <c r="V136">
        <f>IFERROR([1]!s_fa_dupont_roe($A136,"2014/12/31")/100,"")</f>
        <v>-2.1743000000000002E-2</v>
      </c>
      <c r="W136">
        <f>IFERROR([1]!s_fa_dupont_roe($A136,"2015/12/31")/100,"")</f>
        <v>-0.17376899999999998</v>
      </c>
      <c r="X136">
        <f>IFERROR([1]!s_fa_dupont_roe($A136,"2016/12/31")/100,"")</f>
        <v>9.1020000000000007E-3</v>
      </c>
      <c r="Y136">
        <f>IFERROR([1]!s_fa_dupont_roe($A136,"2017/12/31")/100,"")</f>
        <v>1.5198E-2</v>
      </c>
      <c r="Z136">
        <f>IFERROR([1]!s_fa_dupont_roe($A136,"2018/12/31")/100,"")</f>
        <v>4.9082000000000001E-2</v>
      </c>
      <c r="AA136">
        <f>IFERROR([1]!s_fa_dupont_roe($A136,"2019/12/31")/100,"")</f>
        <v>3.9523000000000003E-2</v>
      </c>
      <c r="AB136">
        <f>IFERROR([1]!s_fa_dupont_roe($A136,"2020/12/31")/100,"")</f>
        <v>0.11911899999999999</v>
      </c>
      <c r="AC136">
        <f>IFERROR([1]!s_fa_dupont_roe($A136,"2021/12/31")/100,"")</f>
        <v>7.7207999999999999E-2</v>
      </c>
      <c r="AD136">
        <f>IFERROR([1]!s_fa_dupont_roe($A136,"2022/12/31")/100,"")</f>
        <v>0.14799599999999999</v>
      </c>
      <c r="AE136">
        <f>IFERROR([1]!s_fa_dupont_roe($A136,"2023/12/31")/100,"")</f>
        <v>0.10611100000000001</v>
      </c>
      <c r="AF136">
        <f>IFERROR([1]!s_fa_dupont_roe($A136,"2024/12/31")/100,"")</f>
        <v>-6.0410999999999999E-2</v>
      </c>
      <c r="AG136">
        <f>IFERROR([1]!s_fa_dupont_roe($A136,"2025/12/31")/100,"")</f>
        <v>3.6527999999999998E-2</v>
      </c>
      <c r="AH136">
        <f>IFERROR([1]!s_stm07_is($A136,"W30028333","2025/12/31",1),"")</f>
        <v>172576348.02000001</v>
      </c>
      <c r="AI136">
        <f>IFERROR([1]!s_stm07_bs($A136,"W38058048","2025/12/31",1),"")</f>
        <v>4984922532.5900002</v>
      </c>
      <c r="AJ136">
        <f>IFERROR([1]!s_fa_netdebt($A136,"2025/12/31"),"")</f>
        <v>-304732650.24000001</v>
      </c>
      <c r="AK136">
        <f>IFERROR([1]!s_val_ev1($A136,"2025/12/31"),"")</f>
        <v>49701338450.580002</v>
      </c>
      <c r="AL136">
        <f>IFERROR([1]!s_fa_ebitda($A136,"2025/12/31"),"")</f>
        <v>335367504.41000003</v>
      </c>
      <c r="AM136">
        <f>IFERROR([1]!s_west_netprofit($A136,2026,$B$1,180)/[1]!s_west_netprofit($A136,2026,$B$1-7,180)-1,"")</f>
        <v>0</v>
      </c>
      <c r="AN136">
        <f>IFERROR([1]!s_west_netprofit($A136,2026,$B$1,180)/[1]!s_west_netprofit($A136,2026,$B$1-30,180)-1,"")</f>
        <v>-0.15141679160419785</v>
      </c>
      <c r="AO136">
        <f>IFERROR([1]!s_est_mediannetprofit($A136,2026,$B$1)/[1]!s_est_mediannetprofit($A136,2026,$B$1-7)-1,"")</f>
        <v>0</v>
      </c>
      <c r="AP136">
        <f>IFERROR([1]!s_est_mediannetprofit($A136,2026,$B$1)/[1]!s_est_mediannetprofit($A136,2026,$B$1-30)-1,"")</f>
        <v>-0.15141679160419785</v>
      </c>
    </row>
    <row r="137" spans="1:42">
      <c r="A137" t="s">
        <v>176</v>
      </c>
      <c r="B137">
        <f>IFERROR([1]!s_stm07_is($A137,"W30028333","2011/12/31",1)/[1]!S_SHARE_TOTAL($A137,$B$1),"")</f>
        <v>6.6960968419221459E-2</v>
      </c>
      <c r="C137">
        <f>IFERROR([1]!s_stm07_is($A137,"W30028333","2012/12/31",1)/[1]!S_SHARE_TOTAL($A137,$B$1),"")</f>
        <v>1.7478148876709735E-2</v>
      </c>
      <c r="D137">
        <f>IFERROR([1]!s_stm07_is($A137,"W30028333","2013/12/31",1)/[1]!S_SHARE_TOTAL($A137,$B$1),"")</f>
        <v>-0.13231299458014043</v>
      </c>
      <c r="E137">
        <f>IFERROR([1]!s_stm07_is($A137,"W30028333","2014/12/31",1)/[1]!S_SHARE_TOTAL($A137,$B$1),"")</f>
        <v>3.5091016697651002E-2</v>
      </c>
      <c r="F137">
        <f>IFERROR([1]!s_stm07_is($A137,"W30028333","2015/12/31",1)/[1]!S_SHARE_TOTAL($A137,$B$1),"")</f>
        <v>0.16769997991265784</v>
      </c>
      <c r="G137">
        <f>IFERROR([1]!s_stm07_is($A137,"W30028333","2016/12/31",1)/[1]!S_SHARE_TOTAL($A137,$B$1),"")</f>
        <v>4.829696107925574E-2</v>
      </c>
      <c r="H137">
        <f>IFERROR([1]!s_stm07_is($A137,"W30028333","2017/12/31",1)/[1]!S_SHARE_TOTAL($A137,$B$1),"")</f>
        <v>9.9448912432632014E-2</v>
      </c>
      <c r="I137">
        <f>IFERROR([1]!s_stm07_is($A137,"W30028333","2018/12/31",1)/[1]!S_SHARE_TOTAL($A137,$B$1),"")</f>
        <v>0.11030790257349439</v>
      </c>
      <c r="J137">
        <f>IFERROR([1]!s_stm07_is($A137,"W30028333","2019/12/31",1)/[1]!S_SHARE_TOTAL($A137,$B$1),"")</f>
        <v>0.1035171301097821</v>
      </c>
      <c r="K137">
        <f>IFERROR([1]!s_stm07_is($A137,"W30028333","2020/12/31",1)/[1]!S_SHARE_TOTAL($A137,$B$1),"")</f>
        <v>7.8228511263809697E-2</v>
      </c>
      <c r="L137">
        <f>IFERROR([1]!s_stm07_is($A137,"W30028333","2021/12/31",1)/[1]!S_SHARE_TOTAL($A137,$B$1),"")</f>
        <v>0.3238798859624642</v>
      </c>
      <c r="M137">
        <f>IFERROR([1]!s_stm07_is($A137,"W30028333","2022/12/31",1)/[1]!S_SHARE_TOTAL($A137,$B$1),"")</f>
        <v>0.36835149917878557</v>
      </c>
      <c r="N137">
        <f>IFERROR([1]!s_stm07_is($A137,"W30028333","2023/12/31",1)/[1]!S_SHARE_TOTAL($A137,$B$1),"")</f>
        <v>8.2692216849424474E-2</v>
      </c>
      <c r="O137">
        <f>IFERROR([1]!s_stm07_is($A137,"W30028333","2024/12/31",1)/[1]!S_SHARE_TOTAL($A137,$B$1),"")</f>
        <v>0.34730337910083164</v>
      </c>
      <c r="P137">
        <f>IFERROR([1]!s_stm07_is($A137,"W30028333","2025/12/31",1)/[1]!S_SHARE_TOTAL($A137,$B$1),"")</f>
        <v>0.59838691756764428</v>
      </c>
      <c r="Q137">
        <f>IFERROR([1]!s_west_netprofit($A137,2026,$B$1,180)/[1]!S_SHARE_TOTAL($A137,$B$1),"")</f>
        <v>0</v>
      </c>
      <c r="R137">
        <f>IFERROR([1]!s_west_netprofit($A137,2027,$B$1,180)/[1]!S_SHARE_TOTAL($A137,$B$1),"")</f>
        <v>0</v>
      </c>
      <c r="S137">
        <f>IFERROR([1]!s_fa_dupont_roe($A137,"2011/12/31")/100,"")</f>
        <v>6.0749999999999998E-2</v>
      </c>
      <c r="T137">
        <f>IFERROR([1]!s_fa_dupont_roe($A137,"2012/12/31")/100,"")</f>
        <v>1.5002E-2</v>
      </c>
      <c r="U137">
        <f>IFERROR([1]!s_fa_dupont_roe($A137,"2013/12/31")/100,"")</f>
        <v>-0.121476</v>
      </c>
      <c r="V137">
        <f>IFERROR([1]!s_fa_dupont_roe($A137,"2014/12/31")/100,"")</f>
        <v>3.3722000000000002E-2</v>
      </c>
      <c r="W137">
        <f>IFERROR([1]!s_fa_dupont_roe($A137,"2015/12/31")/100,"")</f>
        <v>7.7172000000000004E-2</v>
      </c>
      <c r="X137">
        <f>IFERROR([1]!s_fa_dupont_roe($A137,"2016/12/31")/100,"")</f>
        <v>1.4702999999999999E-2</v>
      </c>
      <c r="Y137">
        <f>IFERROR([1]!s_fa_dupont_roe($A137,"2017/12/31")/100,"")</f>
        <v>2.9824000000000003E-2</v>
      </c>
      <c r="Z137">
        <f>IFERROR([1]!s_fa_dupont_roe($A137,"2018/12/31")/100,"")</f>
        <v>3.2482999999999998E-2</v>
      </c>
      <c r="AA137">
        <f>IFERROR([1]!s_fa_dupont_roe($A137,"2019/12/31")/100,"")</f>
        <v>2.9996000000000002E-2</v>
      </c>
      <c r="AB137">
        <f>IFERROR([1]!s_fa_dupont_roe($A137,"2020/12/31")/100,"")</f>
        <v>2.2135999999999999E-2</v>
      </c>
      <c r="AC137">
        <f>IFERROR([1]!s_fa_dupont_roe($A137,"2021/12/31")/100,"")</f>
        <v>8.7068999999999994E-2</v>
      </c>
      <c r="AD137">
        <f>IFERROR([1]!s_fa_dupont_roe($A137,"2022/12/31")/100,"")</f>
        <v>9.214399999999999E-2</v>
      </c>
      <c r="AE137">
        <f>IFERROR([1]!s_fa_dupont_roe($A137,"2023/12/31")/100,"")</f>
        <v>2.0028000000000001E-2</v>
      </c>
      <c r="AF137">
        <f>IFERROR([1]!s_fa_dupont_roe($A137,"2024/12/31")/100,"")</f>
        <v>8.1110000000000002E-2</v>
      </c>
      <c r="AG137">
        <f>IFERROR([1]!s_fa_dupont_roe($A137,"2025/12/31")/100,"")</f>
        <v>0.12809999999999999</v>
      </c>
      <c r="AH137">
        <f>IFERROR([1]!s_stm07_is($A137,"W30028333","2025/12/31",1),"")</f>
        <v>479955507.86000001</v>
      </c>
      <c r="AI137">
        <f>IFERROR([1]!s_stm07_bs($A137,"W38058048","2025/12/31",1),"")</f>
        <v>4199941119.6799998</v>
      </c>
      <c r="AJ137">
        <f>IFERROR([1]!s_fa_netdebt($A137,"2025/12/31"),"")</f>
        <v>1031849212.51</v>
      </c>
      <c r="AK137">
        <f>IFERROR([1]!s_val_ev1($A137,"2025/12/31"),"")</f>
        <v>17158562040.559999</v>
      </c>
      <c r="AL137">
        <f>IFERROR([1]!s_fa_ebitda($A137,"2025/12/31"),"")</f>
        <v>799777144.79999995</v>
      </c>
      <c r="AM137" t="str">
        <f>IFERROR([1]!s_west_netprofit($A137,2026,$B$1,180)/[1]!s_west_netprofit($A137,2026,$B$1-7,180)-1,"")</f>
        <v/>
      </c>
      <c r="AN137" t="str">
        <f>IFERROR([1]!s_west_netprofit($A137,2026,$B$1,180)/[1]!s_west_netprofit($A137,2026,$B$1-30,180)-1,"")</f>
        <v/>
      </c>
      <c r="AO137" t="str">
        <f>IFERROR([1]!s_est_mediannetprofit($A137,2026,$B$1)/[1]!s_est_mediannetprofit($A137,2026,$B$1-7)-1,"")</f>
        <v/>
      </c>
      <c r="AP137" t="str">
        <f>IFERROR([1]!s_est_mediannetprofit($A137,2026,$B$1)/[1]!s_est_mediannetprofit($A137,2026,$B$1-30)-1,"")</f>
        <v/>
      </c>
    </row>
    <row r="138" spans="1:42">
      <c r="A138" t="s">
        <v>177</v>
      </c>
      <c r="B138">
        <f>IFERROR([1]!s_stm07_is($A138,"W30028333","2011/12/31",1)/[1]!S_SHARE_TOTAL($A138,$B$1),"")</f>
        <v>0.12938314937404177</v>
      </c>
      <c r="C138">
        <f>IFERROR([1]!s_stm07_is($A138,"W30028333","2012/12/31",1)/[1]!S_SHARE_TOTAL($A138,$B$1),"")</f>
        <v>1.1596200601068368E-2</v>
      </c>
      <c r="D138">
        <f>IFERROR([1]!s_stm07_is($A138,"W30028333","2013/12/31",1)/[1]!S_SHARE_TOTAL($A138,$B$1),"")</f>
        <v>-5.2991397960406299E-2</v>
      </c>
      <c r="E138">
        <f>IFERROR([1]!s_stm07_is($A138,"W30028333","2014/12/31",1)/[1]!S_SHARE_TOTAL($A138,$B$1),"")</f>
        <v>1.8835416333712746E-2</v>
      </c>
      <c r="F138">
        <f>IFERROR([1]!s_stm07_is($A138,"W30028333","2015/12/31",1)/[1]!S_SHARE_TOTAL($A138,$B$1),"")</f>
        <v>-0.2308971845525869</v>
      </c>
      <c r="G138">
        <f>IFERROR([1]!s_stm07_is($A138,"W30028333","2016/12/31",1)/[1]!S_SHARE_TOTAL($A138,$B$1),"")</f>
        <v>1.4629700946532806E-2</v>
      </c>
      <c r="H138">
        <f>IFERROR([1]!s_stm07_is($A138,"W30028333","2017/12/31",1)/[1]!S_SHARE_TOTAL($A138,$B$1),"")</f>
        <v>1.6082776398962176E-2</v>
      </c>
      <c r="I138">
        <f>IFERROR([1]!s_stm07_is($A138,"W30028333","2018/12/31",1)/[1]!S_SHARE_TOTAL($A138,$B$1),"")</f>
        <v>-0.27344604047878268</v>
      </c>
      <c r="J138">
        <f>IFERROR([1]!s_stm07_is($A138,"W30028333","2019/12/31",1)/[1]!S_SHARE_TOTAL($A138,$B$1),"")</f>
        <v>-0.29082830893637307</v>
      </c>
      <c r="K138">
        <f>IFERROR([1]!s_stm07_is($A138,"W30028333","2020/12/31",1)/[1]!S_SHARE_TOTAL($A138,$B$1),"")</f>
        <v>0.14942402114274547</v>
      </c>
      <c r="L138">
        <f>IFERROR([1]!s_stm07_is($A138,"W30028333","2021/12/31",1)/[1]!S_SHARE_TOTAL($A138,$B$1),"")</f>
        <v>0.27446535273348333</v>
      </c>
      <c r="M138">
        <f>IFERROR([1]!s_stm07_is($A138,"W30028333","2022/12/31",1)/[1]!S_SHARE_TOTAL($A138,$B$1),"")</f>
        <v>0.268780024591939</v>
      </c>
      <c r="N138">
        <f>IFERROR([1]!s_stm07_is($A138,"W30028333","2023/12/31",1)/[1]!S_SHARE_TOTAL($A138,$B$1),"")</f>
        <v>5.1076110081460457E-2</v>
      </c>
      <c r="O138">
        <f>IFERROR([1]!s_stm07_is($A138,"W30028333","2024/12/31",1)/[1]!S_SHARE_TOTAL($A138,$B$1),"")</f>
        <v>5.2565649680691613E-2</v>
      </c>
      <c r="P138">
        <f>IFERROR([1]!s_stm07_is($A138,"W30028333","2025/12/31",1)/[1]!S_SHARE_TOTAL($A138,$B$1),"")</f>
        <v>5.1697232669285643E-2</v>
      </c>
      <c r="Q138">
        <f>IFERROR([1]!s_west_netprofit($A138,2026,$B$1,180)/[1]!S_SHARE_TOTAL($A138,$B$1),"")</f>
        <v>0</v>
      </c>
      <c r="R138">
        <f>IFERROR([1]!s_west_netprofit($A138,2027,$B$1,180)/[1]!S_SHARE_TOTAL($A138,$B$1),"")</f>
        <v>0</v>
      </c>
      <c r="S138">
        <f>IFERROR([1]!s_fa_dupont_roe($A138,"2011/12/31")/100,"")</f>
        <v>0.124347</v>
      </c>
      <c r="T138">
        <f>IFERROR([1]!s_fa_dupont_roe($A138,"2012/12/31")/100,"")</f>
        <v>1.0629E-2</v>
      </c>
      <c r="U138">
        <f>IFERROR([1]!s_fa_dupont_roe($A138,"2013/12/31")/100,"")</f>
        <v>-4.9493000000000002E-2</v>
      </c>
      <c r="V138">
        <f>IFERROR([1]!s_fa_dupont_roe($A138,"2014/12/31")/100,"")</f>
        <v>9.4320000000000011E-3</v>
      </c>
      <c r="W138">
        <f>IFERROR([1]!s_fa_dupont_roe($A138,"2015/12/31")/100,"")</f>
        <v>-8.1494999999999998E-2</v>
      </c>
      <c r="X138">
        <f>IFERROR([1]!s_fa_dupont_roe($A138,"2016/12/31")/100,"")</f>
        <v>5.3429999999999997E-3</v>
      </c>
      <c r="Y138">
        <f>IFERROR([1]!s_fa_dupont_roe($A138,"2017/12/31")/100,"")</f>
        <v>5.8389999999999996E-3</v>
      </c>
      <c r="Z138">
        <f>IFERROR([1]!s_fa_dupont_roe($A138,"2018/12/31")/100,"")</f>
        <v>-0.10400499999999999</v>
      </c>
      <c r="AA138">
        <f>IFERROR([1]!s_fa_dupont_roe($A138,"2019/12/31")/100,"")</f>
        <v>-0.12479100000000001</v>
      </c>
      <c r="AB138">
        <f>IFERROR([1]!s_fa_dupont_roe($A138,"2020/12/31")/100,"")</f>
        <v>7.0000999999999994E-2</v>
      </c>
      <c r="AC138">
        <f>IFERROR([1]!s_fa_dupont_roe($A138,"2021/12/31")/100,"")</f>
        <v>0.10443899999999999</v>
      </c>
      <c r="AD138">
        <f>IFERROR([1]!s_fa_dupont_roe($A138,"2022/12/31")/100,"")</f>
        <v>8.1762000000000001E-2</v>
      </c>
      <c r="AE138">
        <f>IFERROR([1]!s_fa_dupont_roe($A138,"2023/12/31")/100,"")</f>
        <v>1.2642E-2</v>
      </c>
      <c r="AF138">
        <f>IFERROR([1]!s_fa_dupont_roe($A138,"2024/12/31")/100,"")</f>
        <v>1.1240000000000002E-2</v>
      </c>
      <c r="AG138">
        <f>IFERROR([1]!s_fa_dupont_roe($A138,"2025/12/31")/100,"")</f>
        <v>1.0922000000000001E-2</v>
      </c>
      <c r="AH138">
        <f>IFERROR([1]!s_stm07_is($A138,"W30028333","2025/12/31",1),"")</f>
        <v>52893808.390000001</v>
      </c>
      <c r="AI138">
        <f>IFERROR([1]!s_stm07_bs($A138,"W38058048","2025/12/31",1),"")</f>
        <v>5537955051.2200003</v>
      </c>
      <c r="AJ138">
        <f>IFERROR([1]!s_fa_netdebt($A138,"2025/12/31"),"")</f>
        <v>-500736927.87</v>
      </c>
      <c r="AK138">
        <f>IFERROR([1]!s_val_ev1($A138,"2025/12/31"),"")</f>
        <v>13919786870.280001</v>
      </c>
      <c r="AL138">
        <f>IFERROR([1]!s_fa_ebitda($A138,"2025/12/31"),"")</f>
        <v>308202837.45999998</v>
      </c>
      <c r="AM138" t="str">
        <f>IFERROR([1]!s_west_netprofit($A138,2026,$B$1,180)/[1]!s_west_netprofit($A138,2026,$B$1-7,180)-1,"")</f>
        <v/>
      </c>
      <c r="AN138" t="str">
        <f>IFERROR([1]!s_west_netprofit($A138,2026,$B$1,180)/[1]!s_west_netprofit($A138,2026,$B$1-30,180)-1,"")</f>
        <v/>
      </c>
      <c r="AO138" t="str">
        <f>IFERROR([1]!s_est_mediannetprofit($A138,2026,$B$1)/[1]!s_est_mediannetprofit($A138,2026,$B$1-7)-1,"")</f>
        <v/>
      </c>
      <c r="AP138" t="str">
        <f>IFERROR([1]!s_est_mediannetprofit($A138,2026,$B$1)/[1]!s_est_mediannetprofit($A138,2026,$B$1-30)-1,"")</f>
        <v/>
      </c>
    </row>
    <row r="139" spans="1:42">
      <c r="A139" t="s">
        <v>178</v>
      </c>
      <c r="B139">
        <f>IFERROR([1]!s_stm07_is($A139,"W30028333","2011/12/31",1)/[1]!S_SHARE_TOTAL($A139,$B$1),"")</f>
        <v>0.18962104190004206</v>
      </c>
      <c r="C139">
        <f>IFERROR([1]!s_stm07_is($A139,"W30028333","2012/12/31",1)/[1]!S_SHARE_TOTAL($A139,$B$1),"")</f>
        <v>0.21806698443435601</v>
      </c>
      <c r="D139">
        <f>IFERROR([1]!s_stm07_is($A139,"W30028333","2013/12/31",1)/[1]!S_SHARE_TOTAL($A139,$B$1),"")</f>
        <v>0.32739221323821199</v>
      </c>
      <c r="E139">
        <f>IFERROR([1]!s_stm07_is($A139,"W30028333","2014/12/31",1)/[1]!S_SHARE_TOTAL($A139,$B$1),"")</f>
        <v>0.43449991297745727</v>
      </c>
      <c r="F139">
        <f>IFERROR([1]!s_stm07_is($A139,"W30028333","2015/12/31",1)/[1]!S_SHARE_TOTAL($A139,$B$1),"")</f>
        <v>0.45415162454194097</v>
      </c>
      <c r="G139">
        <f>IFERROR([1]!s_stm07_is($A139,"W30028333","2016/12/31",1)/[1]!S_SHARE_TOTAL($A139,$B$1),"")</f>
        <v>0.44153629685913143</v>
      </c>
      <c r="H139">
        <f>IFERROR([1]!s_stm07_is($A139,"W30028333","2017/12/31",1)/[1]!S_SHARE_TOTAL($A139,$B$1),"")</f>
        <v>0.40548807058223801</v>
      </c>
      <c r="I139">
        <f>IFERROR([1]!s_stm07_is($A139,"W30028333","2018/12/31",1)/[1]!S_SHARE_TOTAL($A139,$B$1),"")</f>
        <v>0.40495812100303824</v>
      </c>
      <c r="J139">
        <f>IFERROR([1]!s_stm07_is($A139,"W30028333","2019/12/31",1)/[1]!S_SHARE_TOTAL($A139,$B$1),"")</f>
        <v>0.45575339391593023</v>
      </c>
      <c r="K139">
        <f>IFERROR([1]!s_stm07_is($A139,"W30028333","2020/12/31",1)/[1]!S_SHARE_TOTAL($A139,$B$1),"")</f>
        <v>0.42371425893641651</v>
      </c>
      <c r="L139">
        <f>IFERROR([1]!s_stm07_is($A139,"W30028333","2021/12/31",1)/[1]!S_SHARE_TOTAL($A139,$B$1),"")</f>
        <v>0.55833730520886216</v>
      </c>
      <c r="M139">
        <f>IFERROR([1]!s_stm07_is($A139,"W30028333","2022/12/31",1)/[1]!S_SHARE_TOTAL($A139,$B$1),"")</f>
        <v>0.59009000716013671</v>
      </c>
      <c r="N139">
        <f>IFERROR([1]!s_stm07_is($A139,"W30028333","2023/12/31",1)/[1]!S_SHARE_TOTAL($A139,$B$1),"")</f>
        <v>0.62561373429861145</v>
      </c>
      <c r="O139">
        <f>IFERROR([1]!s_stm07_is($A139,"W30028333","2024/12/31",1)/[1]!S_SHARE_TOTAL($A139,$B$1),"")</f>
        <v>0.65317584596567391</v>
      </c>
      <c r="P139">
        <f>IFERROR([1]!s_stm07_is($A139,"W30028333","2025/12/31",1)/[1]!S_SHARE_TOTAL($A139,$B$1),"")</f>
        <v>0.61480808950411892</v>
      </c>
      <c r="Q139">
        <f>IFERROR([1]!s_west_netprofit($A139,2026,$B$1,180)/[1]!S_SHARE_TOTAL($A139,$B$1),"")</f>
        <v>0.67450975498654719</v>
      </c>
      <c r="R139">
        <f>IFERROR([1]!s_west_netprofit($A139,2027,$B$1,180)/[1]!S_SHARE_TOTAL($A139,$B$1),"")</f>
        <v>0.72377445729479428</v>
      </c>
      <c r="S139">
        <f>IFERROR([1]!s_fa_dupont_roe($A139,"2011/12/31")/100,"")</f>
        <v>0.25722800000000001</v>
      </c>
      <c r="T139">
        <f>IFERROR([1]!s_fa_dupont_roe($A139,"2012/12/31")/100,"")</f>
        <v>0.286136</v>
      </c>
      <c r="U139">
        <f>IFERROR([1]!s_fa_dupont_roe($A139,"2013/12/31")/100,"")</f>
        <v>0.369371</v>
      </c>
      <c r="V139">
        <f>IFERROR([1]!s_fa_dupont_roe($A139,"2014/12/31")/100,"")</f>
        <v>0.38134799999999996</v>
      </c>
      <c r="W139">
        <f>IFERROR([1]!s_fa_dupont_roe($A139,"2015/12/31")/100,"")</f>
        <v>0.30986799999999998</v>
      </c>
      <c r="X139">
        <f>IFERROR([1]!s_fa_dupont_roe($A139,"2016/12/31")/100,"")</f>
        <v>0.24660299999999999</v>
      </c>
      <c r="Y139">
        <f>IFERROR([1]!s_fa_dupont_roe($A139,"2017/12/31")/100,"")</f>
        <v>0.208123</v>
      </c>
      <c r="Z139">
        <f>IFERROR([1]!s_fa_dupont_roe($A139,"2018/12/31")/100,"")</f>
        <v>0.21071600000000001</v>
      </c>
      <c r="AA139">
        <f>IFERROR([1]!s_fa_dupont_roe($A139,"2019/12/31")/100,"")</f>
        <v>0.237315</v>
      </c>
      <c r="AB139">
        <f>IFERROR([1]!s_fa_dupont_roe($A139,"2020/12/31")/100,"")</f>
        <v>0.205952</v>
      </c>
      <c r="AC139">
        <f>IFERROR([1]!s_fa_dupont_roe($A139,"2021/12/31")/100,"")</f>
        <v>0.24988600000000002</v>
      </c>
      <c r="AD139">
        <f>IFERROR([1]!s_fa_dupont_roe($A139,"2022/12/31")/100,"")</f>
        <v>0.23533100000000001</v>
      </c>
      <c r="AE139">
        <f>IFERROR([1]!s_fa_dupont_roe($A139,"2023/12/31")/100,"")</f>
        <v>0.21826299999999998</v>
      </c>
      <c r="AF139">
        <f>IFERROR([1]!s_fa_dupont_roe($A139,"2024/12/31")/100,"")</f>
        <v>0.20413000000000001</v>
      </c>
      <c r="AG139">
        <f>IFERROR([1]!s_fa_dupont_roe($A139,"2025/12/31")/100,"")</f>
        <v>0.18099900000000002</v>
      </c>
      <c r="AH139">
        <f>IFERROR([1]!s_stm07_is($A139,"W30028333","2025/12/31",1),"")</f>
        <v>627104296.78999996</v>
      </c>
      <c r="AI139">
        <f>IFERROR([1]!s_stm07_bs($A139,"W38058048","2025/12/31",1),"")</f>
        <v>3490498161.46</v>
      </c>
      <c r="AJ139">
        <f>IFERROR([1]!s_fa_netdebt($A139,"2025/12/31"),"")</f>
        <v>-3439808548.5100002</v>
      </c>
      <c r="AK139">
        <f>IFERROR([1]!s_val_ev1($A139,"2025/12/31"),"")</f>
        <v>9262329084.0499992</v>
      </c>
      <c r="AL139">
        <f>IFERROR([1]!s_fa_ebitda($A139,"2025/12/31"),"")</f>
        <v>847682957.75999999</v>
      </c>
      <c r="AM139">
        <f>IFERROR([1]!s_west_netprofit($A139,2026,$B$1,180)/[1]!s_west_netprofit($A139,2026,$B$1-7,180)-1,"")</f>
        <v>0</v>
      </c>
      <c r="AN139">
        <f>IFERROR([1]!s_west_netprofit($A139,2026,$B$1,180)/[1]!s_west_netprofit($A139,2026,$B$1-30,180)-1,"")</f>
        <v>9.7847363061569492E-3</v>
      </c>
      <c r="AO139">
        <f>IFERROR([1]!s_est_mediannetprofit($A139,2026,$B$1)/[1]!s_est_mediannetprofit($A139,2026,$B$1-7)-1,"")</f>
        <v>0</v>
      </c>
      <c r="AP139">
        <f>IFERROR([1]!s_est_mediannetprofit($A139,2026,$B$1)/[1]!s_est_mediannetprofit($A139,2026,$B$1-30)-1,"")</f>
        <v>1.017441860465107E-2</v>
      </c>
    </row>
    <row r="140" spans="1:42">
      <c r="A140" t="s">
        <v>179</v>
      </c>
      <c r="B140">
        <f>IFERROR([1]!s_stm07_is($A140,"W30028333","2011/12/31",1)/[1]!S_SHARE_TOTAL($A140,$B$1),"")</f>
        <v>1.5863181391522301</v>
      </c>
      <c r="C140">
        <f>IFERROR([1]!s_stm07_is($A140,"W30028333","2012/12/31",1)/[1]!S_SHARE_TOTAL($A140,$B$1),"")</f>
        <v>2.5594734985172725</v>
      </c>
      <c r="D140">
        <f>IFERROR([1]!s_stm07_is($A140,"W30028333","2013/12/31",1)/[1]!S_SHARE_TOTAL($A140,$B$1),"")</f>
        <v>2.0539979753159026</v>
      </c>
      <c r="E140">
        <f>IFERROR([1]!s_stm07_is($A140,"W30028333","2014/12/31",1)/[1]!S_SHARE_TOTAL($A140,$B$1),"")</f>
        <v>1.5032211576810162</v>
      </c>
      <c r="F140">
        <f>IFERROR([1]!s_stm07_is($A140,"W30028333","2015/12/31",1)/[1]!S_SHARE_TOTAL($A140,$B$1),"")</f>
        <v>1.5911238971643662</v>
      </c>
      <c r="G140">
        <f>IFERROR([1]!s_stm07_is($A140,"W30028333","2016/12/31",1)/[1]!S_SHARE_TOTAL($A140,$B$1),"")</f>
        <v>1.7478666706222437</v>
      </c>
      <c r="H140">
        <f>IFERROR([1]!s_stm07_is($A140,"W30028333","2017/12/31",1)/[1]!S_SHARE_TOTAL($A140,$B$1),"")</f>
        <v>2.4921943394822526</v>
      </c>
      <c r="I140">
        <f>IFERROR([1]!s_stm07_is($A140,"W30028333","2018/12/31",1)/[1]!S_SHARE_TOTAL($A140,$B$1),"")</f>
        <v>3.4481190955808532</v>
      </c>
      <c r="J140">
        <f>IFERROR([1]!s_stm07_is($A140,"W30028333","2019/12/31",1)/[1]!S_SHARE_TOTAL($A140,$B$1),"")</f>
        <v>4.4832358568263002</v>
      </c>
      <c r="K140">
        <f>IFERROR([1]!s_stm07_is($A140,"W30028333","2020/12/31",1)/[1]!S_SHARE_TOTAL($A140,$B$1),"")</f>
        <v>5.1408616142628754</v>
      </c>
      <c r="L140">
        <f>IFERROR([1]!s_stm07_is($A140,"W30028333","2021/12/31",1)/[1]!S_SHARE_TOTAL($A140,$B$1),"")</f>
        <v>6.0225232231815742</v>
      </c>
      <c r="M140">
        <f>IFERROR([1]!s_stm07_is($A140,"W30028333","2022/12/31",1)/[1]!S_SHARE_TOTAL($A140,$B$1),"")</f>
        <v>6.8761867151549216</v>
      </c>
      <c r="N140">
        <f>IFERROR([1]!s_stm07_is($A140,"W30028333","2023/12/31",1)/[1]!S_SHARE_TOTAL($A140,$B$1),"")</f>
        <v>7.7830077716206683</v>
      </c>
      <c r="O140">
        <f>IFERROR([1]!s_stm07_is($A140,"W30028333","2024/12/31",1)/[1]!S_SHARE_TOTAL($A140,$B$1),"")</f>
        <v>8.2061796278627579</v>
      </c>
      <c r="P140">
        <f>IFERROR([1]!s_stm07_is($A140,"W30028333","2025/12/31",1)/[1]!S_SHARE_TOTAL($A140,$B$1),"")</f>
        <v>2.3068422135815334</v>
      </c>
      <c r="Q140">
        <f>IFERROR([1]!s_west_netprofit($A140,2026,$B$1,180)/[1]!S_SHARE_TOTAL($A140,$B$1),"")</f>
        <v>5.0649829443558145</v>
      </c>
      <c r="R140">
        <f>IFERROR([1]!s_west_netprofit($A140,2027,$B$1,180)/[1]!S_SHARE_TOTAL($A140,$B$1),"")</f>
        <v>5.4984203555608646</v>
      </c>
      <c r="S140">
        <f>IFERROR([1]!s_fa_dupont_roe($A140,"2011/12/31")/100,"")</f>
        <v>0.29875599999999997</v>
      </c>
      <c r="T140">
        <f>IFERROR([1]!s_fa_dupont_roe($A140,"2012/12/31")/100,"")</f>
        <v>0.36608499999999999</v>
      </c>
      <c r="U140">
        <f>IFERROR([1]!s_fa_dupont_roe($A140,"2013/12/31")/100,"")</f>
        <v>0.23711200000000002</v>
      </c>
      <c r="V140">
        <f>IFERROR([1]!s_fa_dupont_roe($A140,"2014/12/31")/100,"")</f>
        <v>0.15451999999999999</v>
      </c>
      <c r="W140">
        <f>IFERROR([1]!s_fa_dupont_roe($A140,"2015/12/31")/100,"")</f>
        <v>0.149255</v>
      </c>
      <c r="X140">
        <f>IFERROR([1]!s_fa_dupont_roe($A140,"2016/12/31")/100,"")</f>
        <v>0.150091</v>
      </c>
      <c r="Y140">
        <f>IFERROR([1]!s_fa_dupont_roe($A140,"2017/12/31")/100,"")</f>
        <v>0.19268299999999999</v>
      </c>
      <c r="Z140">
        <f>IFERROR([1]!s_fa_dupont_roe($A140,"2018/12/31")/100,"")</f>
        <v>0.22914000000000001</v>
      </c>
      <c r="AA140">
        <f>IFERROR([1]!s_fa_dupont_roe($A140,"2019/12/31")/100,"")</f>
        <v>0.252612</v>
      </c>
      <c r="AB140">
        <f>IFERROR([1]!s_fa_dupont_roe($A140,"2020/12/31")/100,"")</f>
        <v>0.24944</v>
      </c>
      <c r="AC140">
        <f>IFERROR([1]!s_fa_dupont_roe($A140,"2021/12/31")/100,"")</f>
        <v>0.25303399999999998</v>
      </c>
      <c r="AD140">
        <f>IFERROR([1]!s_fa_dupont_roe($A140,"2022/12/31")/100,"")</f>
        <v>0.25050699999999998</v>
      </c>
      <c r="AE140">
        <f>IFERROR([1]!s_fa_dupont_roe($A140,"2023/12/31")/100,"")</f>
        <v>0.24805099999999999</v>
      </c>
      <c r="AF140">
        <f>IFERROR([1]!s_fa_dupont_roe($A140,"2024/12/31")/100,"")</f>
        <v>0.24237400000000001</v>
      </c>
      <c r="AG140">
        <f>IFERROR([1]!s_fa_dupont_roe($A140,"2025/12/31")/100,"")</f>
        <v>7.0723999999999995E-2</v>
      </c>
      <c r="AH140">
        <f>IFERROR([1]!s_stm07_is($A140,"W30028333","2025/12/31",1),"")</f>
        <v>8954257202.5100002</v>
      </c>
      <c r="AI140">
        <f>IFERROR([1]!s_stm07_bs($A140,"W38058048","2025/12/31",1),"")</f>
        <v>122180683645.14</v>
      </c>
      <c r="AJ140">
        <f>IFERROR([1]!s_fa_netdebt($A140,"2025/12/31"),"")</f>
        <v>-126605912363.58</v>
      </c>
      <c r="AK140">
        <f>IFERROR([1]!s_val_ev1($A140,"2025/12/31"),"")</f>
        <v>411626082702.97998</v>
      </c>
      <c r="AL140">
        <f>IFERROR([1]!s_fa_ebitda($A140,"2025/12/31"),"")</f>
        <v>10809234855.950001</v>
      </c>
      <c r="AM140">
        <f>IFERROR([1]!s_west_netprofit($A140,2026,$B$1,180)/[1]!s_west_netprofit($A140,2026,$B$1-7,180)-1,"")</f>
        <v>-9.8156714518763399E-3</v>
      </c>
      <c r="AN140">
        <f>IFERROR([1]!s_west_netprofit($A140,2026,$B$1,180)/[1]!s_west_netprofit($A140,2026,$B$1-30,180)-1,"")</f>
        <v>-0.20790835584203959</v>
      </c>
      <c r="AO140">
        <f>IFERROR([1]!s_est_mediannetprofit($A140,2026,$B$1)/[1]!s_est_mediannetprofit($A140,2026,$B$1-7)-1,"")</f>
        <v>-7.2519299036456819E-2</v>
      </c>
      <c r="AP140">
        <f>IFERROR([1]!s_est_mediannetprofit($A140,2026,$B$1)/[1]!s_est_mediannetprofit($A140,2026,$B$1-30)-1,"")</f>
        <v>-0.34991318023380613</v>
      </c>
    </row>
    <row r="141" spans="1:42">
      <c r="A141" t="s">
        <v>180</v>
      </c>
      <c r="B141">
        <f>IFERROR([1]!s_stm07_is($A141,"W30028333","2011/12/31",1)/[1]!S_SHARE_TOTAL($A141,$B$1),"")</f>
        <v>0.41365863339868852</v>
      </c>
      <c r="C141">
        <f>IFERROR([1]!s_stm07_is($A141,"W30028333","2012/12/31",1)/[1]!S_SHARE_TOTAL($A141,$B$1),"")</f>
        <v>0.1696237010353126</v>
      </c>
      <c r="D141">
        <f>IFERROR([1]!s_stm07_is($A141,"W30028333","2013/12/31",1)/[1]!S_SHARE_TOTAL($A141,$B$1),"")</f>
        <v>0.26646412308865902</v>
      </c>
      <c r="E141">
        <f>IFERROR([1]!s_stm07_is($A141,"W30028333","2014/12/31",1)/[1]!S_SHARE_TOTAL($A141,$B$1),"")</f>
        <v>0.48456458061656882</v>
      </c>
      <c r="F141">
        <f>IFERROR([1]!s_stm07_is($A141,"W30028333","2015/12/31",1)/[1]!S_SHARE_TOTAL($A141,$B$1),"")</f>
        <v>0.50726303734177092</v>
      </c>
      <c r="G141">
        <f>IFERROR([1]!s_stm07_is($A141,"W30028333","2016/12/31",1)/[1]!S_SHARE_TOTAL($A141,$B$1),"")</f>
        <v>0.55619723871265458</v>
      </c>
      <c r="H141">
        <f>IFERROR([1]!s_stm07_is($A141,"W30028333","2017/12/31",1)/[1]!S_SHARE_TOTAL($A141,$B$1),"")</f>
        <v>0.59098009752493852</v>
      </c>
      <c r="I141">
        <f>IFERROR([1]!s_stm07_is($A141,"W30028333","2018/12/31",1)/[1]!S_SHARE_TOTAL($A141,$B$1),"")</f>
        <v>1.003355420147984</v>
      </c>
      <c r="J141">
        <f>IFERROR([1]!s_stm07_is($A141,"W30028333","2019/12/31",1)/[1]!S_SHARE_TOTAL($A141,$B$1),"")</f>
        <v>1.0909482227308986</v>
      </c>
      <c r="K141">
        <f>IFERROR([1]!s_stm07_is($A141,"W30028333","2020/12/31",1)/[1]!S_SHARE_TOTAL($A141,$B$1),"")</f>
        <v>0.56622738853103638</v>
      </c>
      <c r="L141">
        <f>IFERROR([1]!s_stm07_is($A141,"W30028333","2021/12/31",1)/[1]!S_SHARE_TOTAL($A141,$B$1),"")</f>
        <v>0.13791673677459917</v>
      </c>
      <c r="M141">
        <f>IFERROR([1]!s_stm07_is($A141,"W30028333","2022/12/31",1)/[1]!S_SHARE_TOTAL($A141,$B$1),"")</f>
        <v>-0.90760392451220284</v>
      </c>
      <c r="N141">
        <f>IFERROR([1]!s_stm07_is($A141,"W30028333","2023/12/31",1)/[1]!S_SHARE_TOTAL($A141,$B$1),"")</f>
        <v>-0.39850528035563476</v>
      </c>
      <c r="O141">
        <f>IFERROR([1]!s_stm07_is($A141,"W30028333","2024/12/31",1)/[1]!S_SHARE_TOTAL($A141,$B$1),"")</f>
        <v>0.31164915292556916</v>
      </c>
      <c r="P141">
        <f>IFERROR([1]!s_stm07_is($A141,"W30028333","2025/12/31",1)/[1]!S_SHARE_TOTAL($A141,$B$1),"")</f>
        <v>-0.20539950131159043</v>
      </c>
      <c r="Q141">
        <f>IFERROR([1]!s_west_netprofit($A141,2026,$B$1,180)/[1]!S_SHARE_TOTAL($A141,$B$1),"")</f>
        <v>8.0825021723904183E-2</v>
      </c>
      <c r="R141">
        <f>IFERROR([1]!s_west_netprofit($A141,2027,$B$1,180)/[1]!S_SHARE_TOTAL($A141,$B$1),"")</f>
        <v>8.1157561461662725E-2</v>
      </c>
      <c r="S141">
        <f>IFERROR([1]!s_fa_dupont_roe($A141,"2011/12/31")/100,"")</f>
        <v>0.111347</v>
      </c>
      <c r="T141">
        <f>IFERROR([1]!s_fa_dupont_roe($A141,"2012/12/31")/100,"")</f>
        <v>4.3840999999999998E-2</v>
      </c>
      <c r="U141">
        <f>IFERROR([1]!s_fa_dupont_roe($A141,"2013/12/31")/100,"")</f>
        <v>6.6472000000000003E-2</v>
      </c>
      <c r="V141">
        <f>IFERROR([1]!s_fa_dupont_roe($A141,"2014/12/31")/100,"")</f>
        <v>8.8306000000000009E-2</v>
      </c>
      <c r="W141">
        <f>IFERROR([1]!s_fa_dupont_roe($A141,"2015/12/31")/100,"")</f>
        <v>7.1822999999999998E-2</v>
      </c>
      <c r="X141">
        <f>IFERROR([1]!s_fa_dupont_roe($A141,"2016/12/31")/100,"")</f>
        <v>6.7948000000000008E-2</v>
      </c>
      <c r="Y141">
        <f>IFERROR([1]!s_fa_dupont_roe($A141,"2017/12/31")/100,"")</f>
        <v>6.337799999999999E-2</v>
      </c>
      <c r="Z141">
        <f>IFERROR([1]!s_fa_dupont_roe($A141,"2018/12/31")/100,"")</f>
        <v>0.100592</v>
      </c>
      <c r="AA141">
        <f>IFERROR([1]!s_fa_dupont_roe($A141,"2019/12/31")/100,"")</f>
        <v>0.10688700000000001</v>
      </c>
      <c r="AB141">
        <f>IFERROR([1]!s_fa_dupont_roe($A141,"2020/12/31")/100,"")</f>
        <v>5.5357999999999997E-2</v>
      </c>
      <c r="AC141">
        <f>IFERROR([1]!s_fa_dupont_roe($A141,"2021/12/31")/100,"")</f>
        <v>1.3191E-2</v>
      </c>
      <c r="AD141">
        <f>IFERROR([1]!s_fa_dupont_roe($A141,"2022/12/31")/100,"")</f>
        <v>-9.0686000000000003E-2</v>
      </c>
      <c r="AE141">
        <f>IFERROR([1]!s_fa_dupont_roe($A141,"2023/12/31")/100,"")</f>
        <v>-4.2652999999999996E-2</v>
      </c>
      <c r="AF141">
        <f>IFERROR([1]!s_fa_dupont_roe($A141,"2024/12/31")/100,"")</f>
        <v>3.3510999999999999E-2</v>
      </c>
      <c r="AG141">
        <f>IFERROR([1]!s_fa_dupont_roe($A141,"2025/12/31")/100,"")</f>
        <v>-2.2138000000000001E-2</v>
      </c>
      <c r="AH141">
        <f>IFERROR([1]!s_stm07_is($A141,"W30028333","2025/12/31",1),"")</f>
        <v>-152358569.63</v>
      </c>
      <c r="AI141">
        <f>IFERROR([1]!s_stm07_bs($A141,"W38058048","2025/12/31",1),"")</f>
        <v>6797958556.1499996</v>
      </c>
      <c r="AJ141">
        <f>IFERROR([1]!s_fa_netdebt($A141,"2025/12/31"),"")</f>
        <v>-1750986809.51</v>
      </c>
      <c r="AK141">
        <f>IFERROR([1]!s_val_ev1($A141,"2025/12/31"),"")</f>
        <v>15527200386.85</v>
      </c>
      <c r="AL141">
        <f>IFERROR([1]!s_fa_ebitda($A141,"2025/12/31"),"")</f>
        <v>273129389.22000003</v>
      </c>
      <c r="AM141">
        <f>IFERROR([1]!s_west_netprofit($A141,2026,$B$1,180)/[1]!s_west_netprofit($A141,2026,$B$1-7,180)-1,"")</f>
        <v>-0.15503147681589535</v>
      </c>
      <c r="AN141">
        <f>IFERROR([1]!s_west_netprofit($A141,2026,$B$1,180)/[1]!s_west_netprofit($A141,2026,$B$1-30,180)-1,"")</f>
        <v>-0.15503147681589535</v>
      </c>
      <c r="AO141">
        <f>IFERROR([1]!s_est_mediannetprofit($A141,2026,$B$1)/[1]!s_est_mediannetprofit($A141,2026,$B$1-7)-1,"")</f>
        <v>-0.5892857142857143</v>
      </c>
      <c r="AP141">
        <f>IFERROR([1]!s_est_mediannetprofit($A141,2026,$B$1)/[1]!s_est_mediannetprofit($A141,2026,$B$1-30)-1,"")</f>
        <v>-0.5892857142857143</v>
      </c>
    </row>
    <row r="142" spans="1:42">
      <c r="A142" t="s">
        <v>181</v>
      </c>
      <c r="B142">
        <f>IFERROR([1]!s_stm07_is($A142,"W30028333","2011/12/31",1)/[1]!S_SHARE_TOTAL($A142,$B$1),"")</f>
        <v>3.7300143096629262E-3</v>
      </c>
      <c r="C142">
        <f>IFERROR([1]!s_stm07_is($A142,"W30028333","2012/12/31",1)/[1]!S_SHARE_TOTAL($A142,$B$1),"")</f>
        <v>-0.1236183813680518</v>
      </c>
      <c r="D142">
        <f>IFERROR([1]!s_stm07_is($A142,"W30028333","2013/12/31",1)/[1]!S_SHARE_TOTAL($A142,$B$1),"")</f>
        <v>1.1750138965230878E-2</v>
      </c>
      <c r="E142">
        <f>IFERROR([1]!s_stm07_is($A142,"W30028333","2014/12/31",1)/[1]!S_SHARE_TOTAL($A142,$B$1),"")</f>
        <v>2.060345850522155E-2</v>
      </c>
      <c r="F142">
        <f>IFERROR([1]!s_stm07_is($A142,"W30028333","2015/12/31",1)/[1]!S_SHARE_TOTAL($A142,$B$1),"")</f>
        <v>3.2463656515161823E-2</v>
      </c>
      <c r="G142">
        <f>IFERROR([1]!s_stm07_is($A142,"W30028333","2016/12/31",1)/[1]!S_SHARE_TOTAL($A142,$B$1),"")</f>
        <v>3.5853178797252499E-3</v>
      </c>
      <c r="H142">
        <f>IFERROR([1]!s_stm07_is($A142,"W30028333","2017/12/31",1)/[1]!S_SHARE_TOTAL($A142,$B$1),"")</f>
        <v>-9.3605884202917475E-2</v>
      </c>
      <c r="I142">
        <f>IFERROR([1]!s_stm07_is($A142,"W30028333","2018/12/31",1)/[1]!S_SHARE_TOTAL($A142,$B$1),"")</f>
        <v>3.1596342706964042E-2</v>
      </c>
      <c r="J142">
        <f>IFERROR([1]!s_stm07_is($A142,"W30028333","2019/12/31",1)/[1]!S_SHARE_TOTAL($A142,$B$1),"")</f>
        <v>4.0705640828575994E-2</v>
      </c>
      <c r="K142">
        <f>IFERROR([1]!s_stm07_is($A142,"W30028333","2020/12/31",1)/[1]!S_SHARE_TOTAL($A142,$B$1),"")</f>
        <v>0.13180138629667276</v>
      </c>
      <c r="L142">
        <f>IFERROR([1]!s_stm07_is($A142,"W30028333","2021/12/31",1)/[1]!S_SHARE_TOTAL($A142,$B$1),"")</f>
        <v>0.12416468423164188</v>
      </c>
      <c r="M142">
        <f>IFERROR([1]!s_stm07_is($A142,"W30028333","2022/12/31",1)/[1]!S_SHARE_TOTAL($A142,$B$1),"")</f>
        <v>0.18518468507290251</v>
      </c>
      <c r="N142">
        <f>IFERROR([1]!s_stm07_is($A142,"W30028333","2023/12/31",1)/[1]!S_SHARE_TOTAL($A142,$B$1),"")</f>
        <v>0.25044112458235973</v>
      </c>
      <c r="O142">
        <f>IFERROR([1]!s_stm07_is($A142,"W30028333","2024/12/31",1)/[1]!S_SHARE_TOTAL($A142,$B$1),"")</f>
        <v>0.30304856473921121</v>
      </c>
      <c r="P142">
        <f>IFERROR([1]!s_stm07_is($A142,"W30028333","2025/12/31",1)/[1]!S_SHARE_TOTAL($A142,$B$1),"")</f>
        <v>0.14193236173770951</v>
      </c>
      <c r="Q142">
        <f>IFERROR([1]!s_west_netprofit($A142,2026,$B$1,180)/[1]!S_SHARE_TOTAL($A142,$B$1),"")</f>
        <v>0.15118805750778849</v>
      </c>
      <c r="R142">
        <f>IFERROR([1]!s_west_netprofit($A142,2027,$B$1,180)/[1]!S_SHARE_TOTAL($A142,$B$1),"")</f>
        <v>0.16524454026221314</v>
      </c>
      <c r="S142">
        <f>IFERROR([1]!s_fa_dupont_roe($A142,"2011/12/31")/100,"")</f>
        <v>5.6639999999999998E-3</v>
      </c>
      <c r="T142">
        <f>IFERROR([1]!s_fa_dupont_roe($A142,"2012/12/31")/100,"")</f>
        <v>-0.20618700000000001</v>
      </c>
      <c r="U142">
        <f>IFERROR([1]!s_fa_dupont_roe($A142,"2013/12/31")/100,"")</f>
        <v>1.4879999999999999E-2</v>
      </c>
      <c r="V142">
        <f>IFERROR([1]!s_fa_dupont_roe($A142,"2014/12/31")/100,"")</f>
        <v>1.9900999999999999E-2</v>
      </c>
      <c r="W142">
        <f>IFERROR([1]!s_fa_dupont_roe($A142,"2015/12/31")/100,"")</f>
        <v>3.1032000000000001E-2</v>
      </c>
      <c r="X142">
        <f>IFERROR([1]!s_fa_dupont_roe($A142,"2016/12/31")/100,"")</f>
        <v>2.2629999999999998E-3</v>
      </c>
      <c r="Y142">
        <f>IFERROR([1]!s_fa_dupont_roe($A142,"2017/12/31")/100,"")</f>
        <v>-4.5385000000000002E-2</v>
      </c>
      <c r="Z142">
        <f>IFERROR([1]!s_fa_dupont_roe($A142,"2018/12/31")/100,"")</f>
        <v>1.5585E-2</v>
      </c>
      <c r="AA142">
        <f>IFERROR([1]!s_fa_dupont_roe($A142,"2019/12/31")/100,"")</f>
        <v>1.9958E-2</v>
      </c>
      <c r="AB142">
        <f>IFERROR([1]!s_fa_dupont_roe($A142,"2020/12/31")/100,"")</f>
        <v>6.2819E-2</v>
      </c>
      <c r="AC142">
        <f>IFERROR([1]!s_fa_dupont_roe($A142,"2021/12/31")/100,"")</f>
        <v>4.9316000000000006E-2</v>
      </c>
      <c r="AD142">
        <f>IFERROR([1]!s_fa_dupont_roe($A142,"2022/12/31")/100,"")</f>
        <v>6.2112999999999995E-2</v>
      </c>
      <c r="AE142">
        <f>IFERROR([1]!s_fa_dupont_roe($A142,"2023/12/31")/100,"")</f>
        <v>7.9092999999999997E-2</v>
      </c>
      <c r="AF142">
        <f>IFERROR([1]!s_fa_dupont_roe($A142,"2024/12/31")/100,"")</f>
        <v>7.6989000000000002E-2</v>
      </c>
      <c r="AG142">
        <f>IFERROR([1]!s_fa_dupont_roe($A142,"2025/12/31")/100,"")</f>
        <v>3.0256999999999999E-2</v>
      </c>
      <c r="AH142">
        <f>IFERROR([1]!s_stm07_is($A142,"W30028333","2025/12/31",1),"")</f>
        <v>514827086.61000001</v>
      </c>
      <c r="AI142">
        <f>IFERROR([1]!s_stm07_bs($A142,"W38058048","2025/12/31",1),"")</f>
        <v>27017438448.009998</v>
      </c>
      <c r="AJ142">
        <f>IFERROR([1]!s_fa_netdebt($A142,"2025/12/31"),"")</f>
        <v>48844901720.230003</v>
      </c>
      <c r="AK142">
        <f>IFERROR([1]!s_val_ev1($A142,"2025/12/31"),"")</f>
        <v>71604392006.029999</v>
      </c>
      <c r="AL142">
        <f>IFERROR([1]!s_fa_ebitda($A142,"2025/12/31"),"")</f>
        <v>6939020731.8400002</v>
      </c>
      <c r="AM142">
        <f>IFERROR([1]!s_west_netprofit($A142,2026,$B$1,180)/[1]!s_west_netprofit($A142,2026,$B$1-7,180)-1,"")</f>
        <v>0</v>
      </c>
      <c r="AN142">
        <f>IFERROR([1]!s_west_netprofit($A142,2026,$B$1,180)/[1]!s_west_netprofit($A142,2026,$B$1-30,180)-1,"")</f>
        <v>0</v>
      </c>
      <c r="AO142">
        <f>IFERROR([1]!s_est_mediannetprofit($A142,2026,$B$1)/[1]!s_est_mediannetprofit($A142,2026,$B$1-7)-1,"")</f>
        <v>0</v>
      </c>
      <c r="AP142">
        <f>IFERROR([1]!s_est_mediannetprofit($A142,2026,$B$1)/[1]!s_est_mediannetprofit($A142,2026,$B$1-30)-1,"")</f>
        <v>0</v>
      </c>
    </row>
    <row r="143" spans="1:42">
      <c r="A143" t="s">
        <v>182</v>
      </c>
      <c r="B143">
        <f>IFERROR([1]!s_stm07_is($A143,"W30028333","2011/12/31",1)/[1]!S_SHARE_TOTAL($A143,$B$1),"")</f>
        <v>0.58693013725925847</v>
      </c>
      <c r="C143">
        <f>IFERROR([1]!s_stm07_is($A143,"W30028333","2012/12/31",1)/[1]!S_SHARE_TOTAL($A143,$B$1),"")</f>
        <v>0.37916315533384015</v>
      </c>
      <c r="D143">
        <f>IFERROR([1]!s_stm07_is($A143,"W30028333","2013/12/31",1)/[1]!S_SHARE_TOTAL($A143,$B$1),"")</f>
        <v>0.42163030330931883</v>
      </c>
      <c r="E143">
        <f>IFERROR([1]!s_stm07_is($A143,"W30028333","2014/12/31",1)/[1]!S_SHARE_TOTAL($A143,$B$1),"")</f>
        <v>0.44856064167122006</v>
      </c>
      <c r="F143">
        <f>IFERROR([1]!s_stm07_is($A143,"W30028333","2015/12/31",1)/[1]!S_SHARE_TOTAL($A143,$B$1),"")</f>
        <v>0.49104109028838028</v>
      </c>
      <c r="G143">
        <f>IFERROR([1]!s_stm07_is($A143,"W30028333","2016/12/31",1)/[1]!S_SHARE_TOTAL($A143,$B$1),"")</f>
        <v>0.54834327360186641</v>
      </c>
      <c r="H143">
        <f>IFERROR([1]!s_stm07_is($A143,"W30028333","2017/12/31",1)/[1]!S_SHARE_TOTAL($A143,$B$1),"")</f>
        <v>0.50635449774283281</v>
      </c>
      <c r="I143">
        <f>IFERROR([1]!s_stm07_is($A143,"W30028333","2018/12/31",1)/[1]!S_SHARE_TOTAL($A143,$B$1),"")</f>
        <v>0.37857692010310756</v>
      </c>
      <c r="J143">
        <f>IFERROR([1]!s_stm07_is($A143,"W30028333","2019/12/31",1)/[1]!S_SHARE_TOTAL($A143,$B$1),"")</f>
        <v>1.119753819073426</v>
      </c>
      <c r="K143">
        <f>IFERROR([1]!s_stm07_is($A143,"W30028333","2020/12/31",1)/[1]!S_SHARE_TOTAL($A143,$B$1),"")</f>
        <v>1.0980319397652405</v>
      </c>
      <c r="L143">
        <f>IFERROR([1]!s_stm07_is($A143,"W30028333","2021/12/31",1)/[1]!S_SHARE_TOTAL($A143,$B$1),"")</f>
        <v>-2.1299908572940391</v>
      </c>
      <c r="M143">
        <f>IFERROR([1]!s_stm07_is($A143,"W30028333","2022/12/31",1)/[1]!S_SHARE_TOTAL($A143,$B$1),"")</f>
        <v>-0.32437995801299196</v>
      </c>
      <c r="N143">
        <f>IFERROR([1]!s_stm07_is($A143,"W30028333","2023/12/31",1)/[1]!S_SHARE_TOTAL($A143,$B$1),"")</f>
        <v>5.5342610002454364E-2</v>
      </c>
      <c r="O143">
        <f>IFERROR([1]!s_stm07_is($A143,"W30028333","2024/12/31",1)/[1]!S_SHARE_TOTAL($A143,$B$1),"")</f>
        <v>0.10517937120386629</v>
      </c>
      <c r="P143">
        <f>IFERROR([1]!s_stm07_is($A143,"W30028333","2025/12/31",1)/[1]!S_SHARE_TOTAL($A143,$B$1),"")</f>
        <v>-0.396278319094789</v>
      </c>
      <c r="Q143">
        <f>IFERROR([1]!s_west_netprofit($A143,2026,$B$1,180)/[1]!S_SHARE_TOTAL($A143,$B$1),"")</f>
        <v>8.5576852656036762E-2</v>
      </c>
      <c r="R143">
        <f>IFERROR([1]!s_west_netprofit($A143,2027,$B$1,180)/[1]!S_SHARE_TOTAL($A143,$B$1),"")</f>
        <v>0.4007158336870813</v>
      </c>
      <c r="S143">
        <f>IFERROR([1]!s_fa_dupont_roe($A143,"2011/12/31")/100,"")</f>
        <v>0.39153199999999999</v>
      </c>
      <c r="T143">
        <f>IFERROR([1]!s_fa_dupont_roe($A143,"2012/12/31")/100,"")</f>
        <v>0.16393999999999997</v>
      </c>
      <c r="U143">
        <f>IFERROR([1]!s_fa_dupont_roe($A143,"2013/12/31")/100,"")</f>
        <v>0.15648699999999999</v>
      </c>
      <c r="V143">
        <f>IFERROR([1]!s_fa_dupont_roe($A143,"2014/12/31")/100,"")</f>
        <v>0.13192999999999999</v>
      </c>
      <c r="W143">
        <f>IFERROR([1]!s_fa_dupont_roe($A143,"2015/12/31")/100,"")</f>
        <v>0.11995599999999999</v>
      </c>
      <c r="X143">
        <f>IFERROR([1]!s_fa_dupont_roe($A143,"2016/12/31")/100,"")</f>
        <v>0.12413</v>
      </c>
      <c r="Y143">
        <f>IFERROR([1]!s_fa_dupont_roe($A143,"2017/12/31")/100,"")</f>
        <v>0.11028399999999999</v>
      </c>
      <c r="Z143">
        <f>IFERROR([1]!s_fa_dupont_roe($A143,"2018/12/31")/100,"")</f>
        <v>8.0394000000000007E-2</v>
      </c>
      <c r="AA143">
        <f>IFERROR([1]!s_fa_dupont_roe($A143,"2019/12/31")/100,"")</f>
        <v>0.21168500000000001</v>
      </c>
      <c r="AB143">
        <f>IFERROR([1]!s_fa_dupont_roe($A143,"2020/12/31")/100,"")</f>
        <v>0.150033</v>
      </c>
      <c r="AC143">
        <f>IFERROR([1]!s_fa_dupont_roe($A143,"2021/12/31")/100,"")</f>
        <v>-0.26138499999999998</v>
      </c>
      <c r="AD143">
        <f>IFERROR([1]!s_fa_dupont_roe($A143,"2022/12/31")/100,"")</f>
        <v>-4.6529000000000001E-2</v>
      </c>
      <c r="AE143">
        <f>IFERROR([1]!s_fa_dupont_roe($A143,"2023/12/31")/100,"")</f>
        <v>9.2259999999999998E-3</v>
      </c>
      <c r="AF143">
        <f>IFERROR([1]!s_fa_dupont_roe($A143,"2024/12/31")/100,"")</f>
        <v>1.8781000000000003E-2</v>
      </c>
      <c r="AG143">
        <f>IFERROR([1]!s_fa_dupont_roe($A143,"2025/12/31")/100,"")</f>
        <v>-7.4568999999999996E-2</v>
      </c>
      <c r="AH143">
        <f>IFERROR([1]!s_stm07_is($A143,"W30028333","2025/12/31",1),"")</f>
        <v>-1784352202.1800001</v>
      </c>
      <c r="AI143">
        <f>IFERROR([1]!s_stm07_bs($A143,"W38058048","2025/12/31",1),"")</f>
        <v>34390044317.82</v>
      </c>
      <c r="AJ143">
        <f>IFERROR([1]!s_fa_netdebt($A143,"2025/12/31"),"")</f>
        <v>50593990095.32</v>
      </c>
      <c r="AK143">
        <f>IFERROR([1]!s_val_ev1($A143,"2025/12/31"),"")</f>
        <v>100736150804.77</v>
      </c>
      <c r="AL143">
        <f>IFERROR([1]!s_fa_ebitda($A143,"2025/12/31"),"")</f>
        <v>4638250655.1400003</v>
      </c>
      <c r="AM143">
        <f>IFERROR([1]!s_west_netprofit($A143,2026,$B$1,180)/[1]!s_west_netprofit($A143,2026,$B$1-7,180)-1,"")</f>
        <v>0</v>
      </c>
      <c r="AN143">
        <f>IFERROR([1]!s_west_netprofit($A143,2026,$B$1,180)/[1]!s_west_netprofit($A143,2026,$B$1-30,180)-1,"")</f>
        <v>-0.54398422130177515</v>
      </c>
      <c r="AO143">
        <f>IFERROR([1]!s_est_mediannetprofit($A143,2026,$B$1)/[1]!s_est_mediannetprofit($A143,2026,$B$1-7)-1,"")</f>
        <v>0</v>
      </c>
      <c r="AP143">
        <f>IFERROR([1]!s_est_mediannetprofit($A143,2026,$B$1)/[1]!s_est_mediannetprofit($A143,2026,$B$1-30)-1,"")</f>
        <v>-0.27455621301775146</v>
      </c>
    </row>
    <row r="144" spans="1:42">
      <c r="A144" t="s">
        <v>183</v>
      </c>
      <c r="B144">
        <f>IFERROR([1]!s_stm07_is($A144,"W30028333","2011/12/31",1)/[1]!S_SHARE_TOTAL($A144,$B$1),"")</f>
        <v>0.25645009050117284</v>
      </c>
      <c r="C144">
        <f>IFERROR([1]!s_stm07_is($A144,"W30028333","2012/12/31",1)/[1]!S_SHARE_TOTAL($A144,$B$1),"")</f>
        <v>1.026191584618873E-2</v>
      </c>
      <c r="D144">
        <f>IFERROR([1]!s_stm07_is($A144,"W30028333","2013/12/31",1)/[1]!S_SHARE_TOTAL($A144,$B$1),"")</f>
        <v>-0.61690837885441463</v>
      </c>
      <c r="E144">
        <f>IFERROR([1]!s_stm07_is($A144,"W30028333","2014/12/31",1)/[1]!S_SHARE_TOTAL($A144,$B$1),"")</f>
        <v>3.0210810854585698E-2</v>
      </c>
      <c r="F144">
        <f>IFERROR([1]!s_stm07_is($A144,"W30028333","2015/12/31",1)/[1]!S_SHARE_TOTAL($A144,$B$1),"")</f>
        <v>1.0701995004057507E-2</v>
      </c>
      <c r="G144">
        <f>IFERROR([1]!s_stm07_is($A144,"W30028333","2016/12/31",1)/[1]!S_SHARE_TOTAL($A144,$B$1),"")</f>
        <v>8.3881146533522466E-2</v>
      </c>
      <c r="H144">
        <f>IFERROR([1]!s_stm07_is($A144,"W30028333","2017/12/31",1)/[1]!S_SHARE_TOTAL($A144,$B$1),"")</f>
        <v>9.3794592722950626E-2</v>
      </c>
      <c r="I144">
        <f>IFERROR([1]!s_stm07_is($A144,"W30028333","2018/12/31",1)/[1]!S_SHARE_TOTAL($A144,$B$1),"")</f>
        <v>5.1447626094389111E-2</v>
      </c>
      <c r="J144">
        <f>IFERROR([1]!s_stm07_is($A144,"W30028333","2019/12/31",1)/[1]!S_SHARE_TOTAL($A144,$B$1),"")</f>
        <v>0.27619500649113621</v>
      </c>
      <c r="K144">
        <f>IFERROR([1]!s_stm07_is($A144,"W30028333","2020/12/31",1)/[1]!S_SHARE_TOTAL($A144,$B$1),"")</f>
        <v>0.15653142284409888</v>
      </c>
      <c r="L144">
        <f>IFERROR([1]!s_stm07_is($A144,"W30028333","2021/12/31",1)/[1]!S_SHARE_TOTAL($A144,$B$1),"")</f>
        <v>0.26767102616673988</v>
      </c>
      <c r="M144">
        <f>IFERROR([1]!s_stm07_is($A144,"W30028333","2022/12/31",1)/[1]!S_SHARE_TOTAL($A144,$B$1),"")</f>
        <v>0.74581827412570312</v>
      </c>
      <c r="N144">
        <f>IFERROR([1]!s_stm07_is($A144,"W30028333","2023/12/31",1)/[1]!S_SHARE_TOTAL($A144,$B$1),"")</f>
        <v>0.65107938822655287</v>
      </c>
      <c r="O144">
        <f>IFERROR([1]!s_stm07_is($A144,"W30028333","2024/12/31",1)/[1]!S_SHARE_TOTAL($A144,$B$1),"")</f>
        <v>0.52148215707373702</v>
      </c>
      <c r="P144">
        <f>IFERROR([1]!s_stm07_is($A144,"W30028333","2025/12/31",1)/[1]!S_SHARE_TOTAL($A144,$B$1),"")</f>
        <v>0.53664290752548416</v>
      </c>
      <c r="Q144">
        <f>IFERROR([1]!s_west_netprofit($A144,2026,$B$1,180)/[1]!S_SHARE_TOTAL($A144,$B$1),"")</f>
        <v>1.452673257737586</v>
      </c>
      <c r="R144">
        <f>IFERROR([1]!s_west_netprofit($A144,2027,$B$1,180)/[1]!S_SHARE_TOTAL($A144,$B$1),"")</f>
        <v>1.6320410883126215</v>
      </c>
      <c r="S144">
        <f>IFERROR([1]!s_fa_dupont_roe($A144,"2011/12/31")/100,"")</f>
        <v>0.112397</v>
      </c>
      <c r="T144">
        <f>IFERROR([1]!s_fa_dupont_roe($A144,"2012/12/31")/100,"")</f>
        <v>3.6030000000000003E-3</v>
      </c>
      <c r="U144">
        <f>IFERROR([1]!s_fa_dupont_roe($A144,"2013/12/31")/100,"")</f>
        <v>-0.24297099999999999</v>
      </c>
      <c r="V144">
        <f>IFERROR([1]!s_fa_dupont_roe($A144,"2014/12/31")/100,"")</f>
        <v>1.3424999999999999E-2</v>
      </c>
      <c r="W144">
        <f>IFERROR([1]!s_fa_dupont_roe($A144,"2015/12/31")/100,"")</f>
        <v>4.8249999999999994E-3</v>
      </c>
      <c r="X144">
        <f>IFERROR([1]!s_fa_dupont_roe($A144,"2016/12/31")/100,"")</f>
        <v>3.7532999999999997E-2</v>
      </c>
      <c r="Y144">
        <f>IFERROR([1]!s_fa_dupont_roe($A144,"2017/12/31")/100,"")</f>
        <v>4.0552999999999999E-2</v>
      </c>
      <c r="Z144">
        <f>IFERROR([1]!s_fa_dupont_roe($A144,"2018/12/31")/100,"")</f>
        <v>1.8744E-2</v>
      </c>
      <c r="AA144">
        <f>IFERROR([1]!s_fa_dupont_roe($A144,"2019/12/31")/100,"")</f>
        <v>8.3392999999999995E-2</v>
      </c>
      <c r="AB144">
        <f>IFERROR([1]!s_fa_dupont_roe($A144,"2020/12/31")/100,"")</f>
        <v>4.5815000000000002E-2</v>
      </c>
      <c r="AC144">
        <f>IFERROR([1]!s_fa_dupont_roe($A144,"2021/12/31")/100,"")</f>
        <v>7.4370000000000006E-2</v>
      </c>
      <c r="AD144">
        <f>IFERROR([1]!s_fa_dupont_roe($A144,"2022/12/31")/100,"")</f>
        <v>0.16099699999999997</v>
      </c>
      <c r="AE144">
        <f>IFERROR([1]!s_fa_dupont_roe($A144,"2023/12/31")/100,"")</f>
        <v>0.116441</v>
      </c>
      <c r="AF144">
        <f>IFERROR([1]!s_fa_dupont_roe($A144,"2024/12/31")/100,"")</f>
        <v>8.8081999999999994E-2</v>
      </c>
      <c r="AG144">
        <f>IFERROR([1]!s_fa_dupont_roe($A144,"2025/12/31")/100,"")</f>
        <v>8.6300000000000002E-2</v>
      </c>
      <c r="AH144">
        <f>IFERROR([1]!s_stm07_is($A144,"W30028333","2025/12/31",1),"")</f>
        <v>1301457814.51</v>
      </c>
      <c r="AI144">
        <f>IFERROR([1]!s_stm07_bs($A144,"W38058048","2025/12/31",1),"")</f>
        <v>19682882771.369999</v>
      </c>
      <c r="AJ144">
        <f>IFERROR([1]!s_fa_netdebt($A144,"2025/12/31"),"")</f>
        <v>22793087678.810001</v>
      </c>
      <c r="AK144">
        <f>IFERROR([1]!s_val_ev1($A144,"2025/12/31"),"")</f>
        <v>68041518520.080002</v>
      </c>
      <c r="AL144">
        <f>IFERROR([1]!s_fa_ebitda($A144,"2025/12/31"),"")</f>
        <v>4437507875.3400002</v>
      </c>
      <c r="AM144">
        <f>IFERROR([1]!s_west_netprofit($A144,2026,$B$1,180)/[1]!s_west_netprofit($A144,2026,$B$1-7,180)-1,"")</f>
        <v>0</v>
      </c>
      <c r="AN144">
        <f>IFERROR([1]!s_west_netprofit($A144,2026,$B$1,180)/[1]!s_west_netprofit($A144,2026,$B$1-30,180)-1,"")</f>
        <v>0</v>
      </c>
      <c r="AO144">
        <f>IFERROR([1]!s_est_mediannetprofit($A144,2026,$B$1)/[1]!s_est_mediannetprofit($A144,2026,$B$1-7)-1,"")</f>
        <v>0</v>
      </c>
      <c r="AP144">
        <f>IFERROR([1]!s_est_mediannetprofit($A144,2026,$B$1)/[1]!s_est_mediannetprofit($A144,2026,$B$1-30)-1,"")</f>
        <v>0</v>
      </c>
    </row>
    <row r="145" spans="1:42">
      <c r="A145" t="s">
        <v>184</v>
      </c>
      <c r="B145">
        <f>IFERROR([1]!s_stm07_is($A145,"W30028333","2011/12/31",1)/[1]!S_SHARE_TOTAL($A145,$B$1),"")</f>
        <v>0.40917371079336967</v>
      </c>
      <c r="C145">
        <f>IFERROR([1]!s_stm07_is($A145,"W30028333","2012/12/31",1)/[1]!S_SHARE_TOTAL($A145,$B$1),"")</f>
        <v>0.15914223420284937</v>
      </c>
      <c r="D145">
        <f>IFERROR([1]!s_stm07_is($A145,"W30028333","2013/12/31",1)/[1]!S_SHARE_TOTAL($A145,$B$1),"")</f>
        <v>8.4614591296595681E-2</v>
      </c>
      <c r="E145">
        <f>IFERROR([1]!s_stm07_is($A145,"W30028333","2014/12/31",1)/[1]!S_SHARE_TOTAL($A145,$B$1),"")</f>
        <v>9.9851927063135476E-2</v>
      </c>
      <c r="F145">
        <f>IFERROR([1]!s_stm07_is($A145,"W30028333","2015/12/31",1)/[1]!S_SHARE_TOTAL($A145,$B$1),"")</f>
        <v>6.4520179311001402E-2</v>
      </c>
      <c r="G145">
        <f>IFERROR([1]!s_stm07_is($A145,"W30028333","2016/12/31",1)/[1]!S_SHARE_TOTAL($A145,$B$1),"")</f>
        <v>4.2426700215527108E-2</v>
      </c>
      <c r="H145">
        <f>IFERROR([1]!s_stm07_is($A145,"W30028333","2017/12/31",1)/[1]!S_SHARE_TOTAL($A145,$B$1),"")</f>
        <v>5.0676080940506393E-2</v>
      </c>
      <c r="I145">
        <f>IFERROR([1]!s_stm07_is($A145,"W30028333","2018/12/31",1)/[1]!S_SHARE_TOTAL($A145,$B$1),"")</f>
        <v>8.9609907723386784E-2</v>
      </c>
      <c r="J145">
        <f>IFERROR([1]!s_stm07_is($A145,"W30028333","2019/12/31",1)/[1]!S_SHARE_TOTAL($A145,$B$1),"")</f>
        <v>0.18039378968803718</v>
      </c>
      <c r="K145">
        <f>IFERROR([1]!s_stm07_is($A145,"W30028333","2020/12/31",1)/[1]!S_SHARE_TOTAL($A145,$B$1),"")</f>
        <v>0.23646885871267889</v>
      </c>
      <c r="L145">
        <f>IFERROR([1]!s_stm07_is($A145,"W30028333","2021/12/31",1)/[1]!S_SHARE_TOTAL($A145,$B$1),"")</f>
        <v>0.29488677580825684</v>
      </c>
      <c r="M145">
        <f>IFERROR([1]!s_stm07_is($A145,"W30028333","2022/12/31",1)/[1]!S_SHARE_TOTAL($A145,$B$1),"")</f>
        <v>0.30344812206493821</v>
      </c>
      <c r="N145">
        <f>IFERROR([1]!s_stm07_is($A145,"W30028333","2023/12/31",1)/[1]!S_SHARE_TOTAL($A145,$B$1),"")</f>
        <v>0.35890807697179966</v>
      </c>
      <c r="O145">
        <f>IFERROR([1]!s_stm07_is($A145,"W30028333","2024/12/31",1)/[1]!S_SHARE_TOTAL($A145,$B$1),"")</f>
        <v>0.3987579859421444</v>
      </c>
      <c r="P145">
        <f>IFERROR([1]!s_stm07_is($A145,"W30028333","2025/12/31",1)/[1]!S_SHARE_TOTAL($A145,$B$1),"")</f>
        <v>0.51751889768658255</v>
      </c>
      <c r="Q145">
        <f>IFERROR([1]!s_west_netprofit($A145,2026,$B$1,180)/[1]!S_SHARE_TOTAL($A145,$B$1),"")</f>
        <v>0</v>
      </c>
      <c r="R145">
        <f>IFERROR([1]!s_west_netprofit($A145,2027,$B$1,180)/[1]!S_SHARE_TOTAL($A145,$B$1),"")</f>
        <v>0</v>
      </c>
      <c r="S145">
        <f>IFERROR([1]!s_fa_dupont_roe($A145,"2011/12/31")/100,"")</f>
        <v>0.18807600000000002</v>
      </c>
      <c r="T145">
        <f>IFERROR([1]!s_fa_dupont_roe($A145,"2012/12/31")/100,"")</f>
        <v>6.4638000000000001E-2</v>
      </c>
      <c r="U145">
        <f>IFERROR([1]!s_fa_dupont_roe($A145,"2013/12/31")/100,"")</f>
        <v>3.2896000000000002E-2</v>
      </c>
      <c r="V145">
        <f>IFERROR([1]!s_fa_dupont_roe($A145,"2014/12/31")/100,"")</f>
        <v>3.7670000000000002E-2</v>
      </c>
      <c r="W145">
        <f>IFERROR([1]!s_fa_dupont_roe($A145,"2015/12/31")/100,"")</f>
        <v>2.3597999999999997E-2</v>
      </c>
      <c r="X145">
        <f>IFERROR([1]!s_fa_dupont_roe($A145,"2016/12/31")/100,"")</f>
        <v>1.5205999999999999E-2</v>
      </c>
      <c r="Y145">
        <f>IFERROR([1]!s_fa_dupont_roe($A145,"2017/12/31")/100,"")</f>
        <v>1.7828999999999998E-2</v>
      </c>
      <c r="Z145">
        <f>IFERROR([1]!s_fa_dupont_roe($A145,"2018/12/31")/100,"")</f>
        <v>3.0737999999999998E-2</v>
      </c>
      <c r="AA145">
        <f>IFERROR([1]!s_fa_dupont_roe($A145,"2019/12/31")/100,"")</f>
        <v>5.9104000000000004E-2</v>
      </c>
      <c r="AB145">
        <f>IFERROR([1]!s_fa_dupont_roe($A145,"2020/12/31")/100,"")</f>
        <v>7.2520000000000001E-2</v>
      </c>
      <c r="AC145">
        <f>IFERROR([1]!s_fa_dupont_roe($A145,"2021/12/31")/100,"")</f>
        <v>8.3996000000000001E-2</v>
      </c>
      <c r="AD145">
        <f>IFERROR([1]!s_fa_dupont_roe($A145,"2022/12/31")/100,"")</f>
        <v>8.0097000000000002E-2</v>
      </c>
      <c r="AE145">
        <f>IFERROR([1]!s_fa_dupont_roe($A145,"2023/12/31")/100,"")</f>
        <v>8.8414000000000006E-2</v>
      </c>
      <c r="AF145">
        <f>IFERROR([1]!s_fa_dupont_roe($A145,"2024/12/31")/100,"")</f>
        <v>9.2425999999999994E-2</v>
      </c>
      <c r="AG145">
        <f>IFERROR([1]!s_fa_dupont_roe($A145,"2025/12/31")/100,"")</f>
        <v>0.11534000000000001</v>
      </c>
      <c r="AH145">
        <f>IFERROR([1]!s_stm07_is($A145,"W30028333","2025/12/31",1),"")</f>
        <v>240050540.37</v>
      </c>
      <c r="AI145">
        <f>IFERROR([1]!s_stm07_bs($A145,"W38058048","2025/12/31",1),"")</f>
        <v>2102280873.0599999</v>
      </c>
      <c r="AJ145">
        <f>IFERROR([1]!s_fa_netdebt($A145,"2025/12/31"),"")</f>
        <v>-1993727179.51</v>
      </c>
      <c r="AK145">
        <f>IFERROR([1]!s_val_ev1($A145,"2025/12/31"),"")</f>
        <v>12884572526.07</v>
      </c>
      <c r="AL145">
        <f>IFERROR([1]!s_fa_ebitda($A145,"2025/12/31"),"")</f>
        <v>365359975.26999998</v>
      </c>
      <c r="AM145" t="str">
        <f>IFERROR([1]!s_west_netprofit($A145,2026,$B$1,180)/[1]!s_west_netprofit($A145,2026,$B$1-7,180)-1,"")</f>
        <v/>
      </c>
      <c r="AN145" t="str">
        <f>IFERROR([1]!s_west_netprofit($A145,2026,$B$1,180)/[1]!s_west_netprofit($A145,2026,$B$1-30,180)-1,"")</f>
        <v/>
      </c>
      <c r="AO145" t="str">
        <f>IFERROR([1]!s_est_mediannetprofit($A145,2026,$B$1)/[1]!s_est_mediannetprofit($A145,2026,$B$1-7)-1,"")</f>
        <v/>
      </c>
      <c r="AP145" t="str">
        <f>IFERROR([1]!s_est_mediannetprofit($A145,2026,$B$1)/[1]!s_est_mediannetprofit($A145,2026,$B$1-30)-1,"")</f>
        <v/>
      </c>
    </row>
    <row r="146" spans="1:42">
      <c r="A146" t="s">
        <v>185</v>
      </c>
      <c r="B146">
        <f>IFERROR([1]!s_stm07_is($A146,"W30028333","2011/12/31",1)/[1]!S_SHARE_TOTAL($A146,$B$1),"")</f>
        <v>8.47267876953363E-2</v>
      </c>
      <c r="C146">
        <f>IFERROR([1]!s_stm07_is($A146,"W30028333","2012/12/31",1)/[1]!S_SHARE_TOTAL($A146,$B$1),"")</f>
        <v>9.4569144705811237E-2</v>
      </c>
      <c r="D146">
        <f>IFERROR([1]!s_stm07_is($A146,"W30028333","2013/12/31",1)/[1]!S_SHARE_TOTAL($A146,$B$1),"")</f>
        <v>0.1333102972777887</v>
      </c>
      <c r="E146">
        <f>IFERROR([1]!s_stm07_is($A146,"W30028333","2014/12/31",1)/[1]!S_SHARE_TOTAL($A146,$B$1),"")</f>
        <v>0.16152670555066076</v>
      </c>
      <c r="F146">
        <f>IFERROR([1]!s_stm07_is($A146,"W30028333","2015/12/31",1)/[1]!S_SHARE_TOTAL($A146,$B$1),"")</f>
        <v>0.22287475233927825</v>
      </c>
      <c r="G146">
        <f>IFERROR([1]!s_stm07_is($A146,"W30028333","2016/12/31",1)/[1]!S_SHARE_TOTAL($A146,$B$1),"")</f>
        <v>0.26965121836392508</v>
      </c>
      <c r="H146">
        <f>IFERROR([1]!s_stm07_is($A146,"W30028333","2017/12/31",1)/[1]!S_SHARE_TOTAL($A146,$B$1),"")</f>
        <v>0.30697581304924254</v>
      </c>
      <c r="I146">
        <f>IFERROR([1]!s_stm07_is($A146,"W30028333","2018/12/31",1)/[1]!S_SHARE_TOTAL($A146,$B$1),"")</f>
        <v>0.25580783954755704</v>
      </c>
      <c r="J146">
        <f>IFERROR([1]!s_stm07_is($A146,"W30028333","2019/12/31",1)/[1]!S_SHARE_TOTAL($A146,$B$1),"")</f>
        <v>0.21167584639661835</v>
      </c>
      <c r="K146">
        <f>IFERROR([1]!s_stm07_is($A146,"W30028333","2020/12/31",1)/[1]!S_SHARE_TOTAL($A146,$B$1),"")</f>
        <v>0.34708214262311837</v>
      </c>
      <c r="L146">
        <f>IFERROR([1]!s_stm07_is($A146,"W30028333","2021/12/31",1)/[1]!S_SHARE_TOTAL($A146,$B$1),"")</f>
        <v>0.33038905231411941</v>
      </c>
      <c r="M146">
        <f>IFERROR([1]!s_stm07_is($A146,"W30028333","2022/12/31",1)/[1]!S_SHARE_TOTAL($A146,$B$1),"")</f>
        <v>0.16421483128195369</v>
      </c>
      <c r="N146">
        <f>IFERROR([1]!s_stm07_is($A146,"W30028333","2023/12/31",1)/[1]!S_SHARE_TOTAL($A146,$B$1),"")</f>
        <v>0.24698987796491093</v>
      </c>
      <c r="O146">
        <f>IFERROR([1]!s_stm07_is($A146,"W30028333","2024/12/31",1)/[1]!S_SHARE_TOTAL($A146,$B$1),"")</f>
        <v>0.25624795101663334</v>
      </c>
      <c r="P146">
        <f>IFERROR([1]!s_stm07_is($A146,"W30028333","2025/12/31",1)/[1]!S_SHARE_TOTAL($A146,$B$1),"")</f>
        <v>0.26972407776744384</v>
      </c>
      <c r="Q146">
        <f>IFERROR([1]!s_west_netprofit($A146,2026,$B$1,180)/[1]!S_SHARE_TOTAL($A146,$B$1),"")</f>
        <v>0.30606460802034086</v>
      </c>
      <c r="R146">
        <f>IFERROR([1]!s_west_netprofit($A146,2027,$B$1,180)/[1]!S_SHARE_TOTAL($A146,$B$1),"")</f>
        <v>0.31372770020222779</v>
      </c>
      <c r="S146">
        <f>IFERROR([1]!s_fa_dupont_roe($A146,"2011/12/31")/100,"")</f>
        <v>6.7805999999999991E-2</v>
      </c>
      <c r="T146">
        <f>IFERROR([1]!s_fa_dupont_roe($A146,"2012/12/31")/100,"")</f>
        <v>6.0884999999999995E-2</v>
      </c>
      <c r="U146">
        <f>IFERROR([1]!s_fa_dupont_roe($A146,"2013/12/31")/100,"")</f>
        <v>7.164100000000001E-2</v>
      </c>
      <c r="V146">
        <f>IFERROR([1]!s_fa_dupont_roe($A146,"2014/12/31")/100,"")</f>
        <v>8.1712000000000007E-2</v>
      </c>
      <c r="W146">
        <f>IFERROR([1]!s_fa_dupont_roe($A146,"2015/12/31")/100,"")</f>
        <v>8.7083999999999995E-2</v>
      </c>
      <c r="X146">
        <f>IFERROR([1]!s_fa_dupont_roe($A146,"2016/12/31")/100,"")</f>
        <v>8.3970000000000003E-2</v>
      </c>
      <c r="Y146">
        <f>IFERROR([1]!s_fa_dupont_roe($A146,"2017/12/31")/100,"")</f>
        <v>8.8252999999999998E-2</v>
      </c>
      <c r="Z146">
        <f>IFERROR([1]!s_fa_dupont_roe($A146,"2018/12/31")/100,"")</f>
        <v>7.0012999999999992E-2</v>
      </c>
      <c r="AA146">
        <f>IFERROR([1]!s_fa_dupont_roe($A146,"2019/12/31")/100,"")</f>
        <v>5.6010999999999998E-2</v>
      </c>
      <c r="AB146">
        <f>IFERROR([1]!s_fa_dupont_roe($A146,"2020/12/31")/100,"")</f>
        <v>8.7504000000000012E-2</v>
      </c>
      <c r="AC146">
        <f>IFERROR([1]!s_fa_dupont_roe($A146,"2021/12/31")/100,"")</f>
        <v>7.8900999999999999E-2</v>
      </c>
      <c r="AD146">
        <f>IFERROR([1]!s_fa_dupont_roe($A146,"2022/12/31")/100,"")</f>
        <v>3.8047999999999998E-2</v>
      </c>
      <c r="AE146">
        <f>IFERROR([1]!s_fa_dupont_roe($A146,"2023/12/31")/100,"")</f>
        <v>5.5574000000000005E-2</v>
      </c>
      <c r="AF146">
        <f>IFERROR([1]!s_fa_dupont_roe($A146,"2024/12/31")/100,"")</f>
        <v>5.4984999999999999E-2</v>
      </c>
      <c r="AG146">
        <f>IFERROR([1]!s_fa_dupont_roe($A146,"2025/12/31")/100,"")</f>
        <v>5.3818999999999999E-2</v>
      </c>
      <c r="AH146">
        <f>IFERROR([1]!s_stm07_is($A146,"W30028333","2025/12/31",1),"")</f>
        <v>1909481299.6600001</v>
      </c>
      <c r="AI146">
        <f>IFERROR([1]!s_stm07_bs($A146,"W38058048","2025/12/31",1),"")</f>
        <v>44245332092.849998</v>
      </c>
      <c r="AJ146">
        <f>IFERROR([1]!s_fa_netdebt($A146,"2025/12/31"),"")</f>
        <v>43591785386.870003</v>
      </c>
      <c r="AK146">
        <f>IFERROR([1]!s_val_ev1($A146,"2025/12/31"),"")</f>
        <v>79432281367.970001</v>
      </c>
      <c r="AL146">
        <f>IFERROR([1]!s_fa_ebitda($A146,"2025/12/31"),"")</f>
        <v>8198071751.5600004</v>
      </c>
      <c r="AM146">
        <f>IFERROR([1]!s_west_netprofit($A146,2026,$B$1,180)/[1]!s_west_netprofit($A146,2026,$B$1-7,180)-1,"")</f>
        <v>-3.7285248957747985E-2</v>
      </c>
      <c r="AN146">
        <f>IFERROR([1]!s_west_netprofit($A146,2026,$B$1,180)/[1]!s_west_netprofit($A146,2026,$B$1-30,180)-1,"")</f>
        <v>-2.00135685210312E-2</v>
      </c>
      <c r="AO146">
        <f>IFERROR([1]!s_est_mediannetprofit($A146,2026,$B$1)/[1]!s_est_mediannetprofit($A146,2026,$B$1-7)-1,"")</f>
        <v>-9.5089471493965849E-2</v>
      </c>
      <c r="AP146">
        <f>IFERROR([1]!s_est_mediannetprofit($A146,2026,$B$1)/[1]!s_est_mediannetprofit($A146,2026,$B$1-30)-1,"")</f>
        <v>-3.248053392658512E-2</v>
      </c>
    </row>
    <row r="147" spans="1:42">
      <c r="A147" t="s">
        <v>186</v>
      </c>
      <c r="B147">
        <f>IFERROR([1]!s_stm07_is($A147,"W30028333","2011/12/31",1)/[1]!S_SHARE_TOTAL($A147,$B$1),"")</f>
        <v>0.37493934367859882</v>
      </c>
      <c r="C147">
        <f>IFERROR([1]!s_stm07_is($A147,"W30028333","2012/12/31",1)/[1]!S_SHARE_TOTAL($A147,$B$1),"")</f>
        <v>0.25576046084912191</v>
      </c>
      <c r="D147">
        <f>IFERROR([1]!s_stm07_is($A147,"W30028333","2013/12/31",1)/[1]!S_SHARE_TOTAL($A147,$B$1),"")</f>
        <v>0.1033781771039731</v>
      </c>
      <c r="E147">
        <f>IFERROR([1]!s_stm07_is($A147,"W30028333","2014/12/31",1)/[1]!S_SHARE_TOTAL($A147,$B$1),"")</f>
        <v>0.26203813295312423</v>
      </c>
      <c r="F147">
        <f>IFERROR([1]!s_stm07_is($A147,"W30028333","2015/12/31",1)/[1]!S_SHARE_TOTAL($A147,$B$1),"")</f>
        <v>5.6207030465468731E-2</v>
      </c>
      <c r="G147">
        <f>IFERROR([1]!s_stm07_is($A147,"W30028333","2016/12/31",1)/[1]!S_SHARE_TOTAL($A147,$B$1),"")</f>
        <v>6.6493799840644033E-2</v>
      </c>
      <c r="H147">
        <f>IFERROR([1]!s_stm07_is($A147,"W30028333","2017/12/31",1)/[1]!S_SHARE_TOTAL($A147,$B$1),"")</f>
        <v>0.93890551115144061</v>
      </c>
      <c r="I147">
        <f>IFERROR([1]!s_stm07_is($A147,"W30028333","2018/12/31",1)/[1]!S_SHARE_TOTAL($A147,$B$1),"")</f>
        <v>0.90720104022211445</v>
      </c>
      <c r="J147">
        <f>IFERROR([1]!s_stm07_is($A147,"W30028333","2019/12/31",1)/[1]!S_SHARE_TOTAL($A147,$B$1),"")</f>
        <v>0.97205524877960547</v>
      </c>
      <c r="K147">
        <f>IFERROR([1]!s_stm07_is($A147,"W30028333","2020/12/31",1)/[1]!S_SHARE_TOTAL($A147,$B$1),"")</f>
        <v>0.95651489223848574</v>
      </c>
      <c r="L147">
        <f>IFERROR([1]!s_stm07_is($A147,"W30028333","2021/12/31",1)/[1]!S_SHARE_TOTAL($A147,$B$1),"")</f>
        <v>1.4994855791526531</v>
      </c>
      <c r="M147">
        <f>IFERROR([1]!s_stm07_is($A147,"W30028333","2022/12/31",1)/[1]!S_SHARE_TOTAL($A147,$B$1),"")</f>
        <v>1.6449611866703069</v>
      </c>
      <c r="N147">
        <f>IFERROR([1]!s_stm07_is($A147,"W30028333","2023/12/31",1)/[1]!S_SHARE_TOTAL($A147,$B$1),"")</f>
        <v>1.6743165182412227</v>
      </c>
      <c r="O147">
        <f>IFERROR([1]!s_stm07_is($A147,"W30028333","2024/12/31",1)/[1]!S_SHARE_TOTAL($A147,$B$1),"")</f>
        <v>1.777771742308887</v>
      </c>
      <c r="P147">
        <f>IFERROR([1]!s_stm07_is($A147,"W30028333","2025/12/31",1)/[1]!S_SHARE_TOTAL($A147,$B$1),"")</f>
        <v>1.9251957360399941</v>
      </c>
      <c r="Q147">
        <f>IFERROR([1]!s_west_netprofit($A147,2026,$B$1,180)/[1]!S_SHARE_TOTAL($A147,$B$1),"")</f>
        <v>1.9483606402462579</v>
      </c>
      <c r="R147">
        <f>IFERROR([1]!s_west_netprofit($A147,2027,$B$1,180)/[1]!S_SHARE_TOTAL($A147,$B$1),"")</f>
        <v>2.0620539469912433</v>
      </c>
      <c r="S147">
        <f>IFERROR([1]!s_fa_dupont_roe($A147,"2011/12/31")/100,"")</f>
        <v>0.17921700000000002</v>
      </c>
      <c r="T147">
        <f>IFERROR([1]!s_fa_dupont_roe($A147,"2012/12/31")/100,"")</f>
        <v>0.105269</v>
      </c>
      <c r="U147">
        <f>IFERROR([1]!s_fa_dupont_roe($A147,"2013/12/31")/100,"")</f>
        <v>3.9348999999999995E-2</v>
      </c>
      <c r="V147">
        <f>IFERROR([1]!s_fa_dupont_roe($A147,"2014/12/31")/100,"")</f>
        <v>8.6471000000000006E-2</v>
      </c>
      <c r="W147">
        <f>IFERROR([1]!s_fa_dupont_roe($A147,"2015/12/31")/100,"")</f>
        <v>1.6558E-2</v>
      </c>
      <c r="X147">
        <f>IFERROR([1]!s_fa_dupont_roe($A147,"2016/12/31")/100,"")</f>
        <v>1.9328999999999999E-2</v>
      </c>
      <c r="Y147">
        <f>IFERROR([1]!s_fa_dupont_roe($A147,"2017/12/31")/100,"")</f>
        <v>0.29450599999999999</v>
      </c>
      <c r="Z147">
        <f>IFERROR([1]!s_fa_dupont_roe($A147,"2018/12/31")/100,"")</f>
        <v>0.26769500000000002</v>
      </c>
      <c r="AA147">
        <f>IFERROR([1]!s_fa_dupont_roe($A147,"2019/12/31")/100,"")</f>
        <v>0.22782800000000003</v>
      </c>
      <c r="AB147">
        <f>IFERROR([1]!s_fa_dupont_roe($A147,"2020/12/31")/100,"")</f>
        <v>0.15967900000000002</v>
      </c>
      <c r="AC147">
        <f>IFERROR([1]!s_fa_dupont_roe($A147,"2021/12/31")/100,"")</f>
        <v>0.18692</v>
      </c>
      <c r="AD147">
        <f>IFERROR([1]!s_fa_dupont_roe($A147,"2022/12/31")/100,"")</f>
        <v>0.17413799999999999</v>
      </c>
      <c r="AE147">
        <f>IFERROR([1]!s_fa_dupont_roe($A147,"2023/12/31")/100,"")</f>
        <v>0.153249</v>
      </c>
      <c r="AF147">
        <f>IFERROR([1]!s_fa_dupont_roe($A147,"2024/12/31")/100,"")</f>
        <v>0.14287900000000001</v>
      </c>
      <c r="AG147">
        <f>IFERROR([1]!s_fa_dupont_roe($A147,"2025/12/31")/100,"")</f>
        <v>0.137625</v>
      </c>
      <c r="AH147">
        <f>IFERROR([1]!s_stm07_is($A147,"W30028333","2025/12/31",1),"")</f>
        <v>1236126318.73</v>
      </c>
      <c r="AI147">
        <f>IFERROR([1]!s_stm07_bs($A147,"W38058048","2025/12/31",1),"")</f>
        <v>10592456805.469999</v>
      </c>
      <c r="AJ147">
        <f>IFERROR([1]!s_fa_netdebt($A147,"2025/12/31"),"")</f>
        <v>15255644815.18</v>
      </c>
      <c r="AK147">
        <f>IFERROR([1]!s_val_ev1($A147,"2025/12/31"),"")</f>
        <v>25157383151.610001</v>
      </c>
      <c r="AL147">
        <f>IFERROR([1]!s_fa_ebitda($A147,"2025/12/31"),"")</f>
        <v>3442413436.73</v>
      </c>
      <c r="AM147">
        <f>IFERROR([1]!s_west_netprofit($A147,2026,$B$1,180)/[1]!s_west_netprofit($A147,2026,$B$1-7,180)-1,"")</f>
        <v>0</v>
      </c>
      <c r="AN147">
        <f>IFERROR([1]!s_west_netprofit($A147,2026,$B$1,180)/[1]!s_west_netprofit($A147,2026,$B$1-30,180)-1,"")</f>
        <v>0</v>
      </c>
      <c r="AO147">
        <f>IFERROR([1]!s_est_mediannetprofit($A147,2026,$B$1)/[1]!s_est_mediannetprofit($A147,2026,$B$1-7)-1,"")</f>
        <v>0</v>
      </c>
      <c r="AP147">
        <f>IFERROR([1]!s_est_mediannetprofit($A147,2026,$B$1)/[1]!s_est_mediannetprofit($A147,2026,$B$1-30)-1,"")</f>
        <v>0</v>
      </c>
    </row>
    <row r="148" spans="1:42">
      <c r="A148" t="s">
        <v>187</v>
      </c>
      <c r="B148">
        <f>IFERROR([1]!s_stm07_is($A148,"W30028333","2011/12/31",1)/[1]!S_SHARE_TOTAL($A148,$B$1),"")</f>
        <v>0.22479797305250113</v>
      </c>
      <c r="C148">
        <f>IFERROR([1]!s_stm07_is($A148,"W30028333","2012/12/31",1)/[1]!S_SHARE_TOTAL($A148,$B$1),"")</f>
        <v>0.39251479432904385</v>
      </c>
      <c r="D148">
        <f>IFERROR([1]!s_stm07_is($A148,"W30028333","2013/12/31",1)/[1]!S_SHARE_TOTAL($A148,$B$1),"")</f>
        <v>0.29503777019541044</v>
      </c>
      <c r="E148">
        <f>IFERROR([1]!s_stm07_is($A148,"W30028333","2014/12/31",1)/[1]!S_SHARE_TOTAL($A148,$B$1),"")</f>
        <v>0.43037892531342287</v>
      </c>
      <c r="F148">
        <f>IFERROR([1]!s_stm07_is($A148,"W30028333","2015/12/31",1)/[1]!S_SHARE_TOTAL($A148,$B$1),"")</f>
        <v>0.54212797891239484</v>
      </c>
      <c r="G148">
        <f>IFERROR([1]!s_stm07_is($A148,"W30028333","2016/12/31",1)/[1]!S_SHARE_TOTAL($A148,$B$1),"")</f>
        <v>0.68443135147333589</v>
      </c>
      <c r="H148">
        <f>IFERROR([1]!s_stm07_is($A148,"W30028333","2017/12/31",1)/[1]!S_SHARE_TOTAL($A148,$B$1),"")</f>
        <v>0.85640230904130243</v>
      </c>
      <c r="I148">
        <f>IFERROR([1]!s_stm07_is($A148,"W30028333","2018/12/31",1)/[1]!S_SHARE_TOTAL($A148,$B$1),"")</f>
        <v>0.84804512602861926</v>
      </c>
      <c r="J148">
        <f>IFERROR([1]!s_stm07_is($A148,"W30028333","2019/12/31",1)/[1]!S_SHARE_TOTAL($A148,$B$1),"")</f>
        <v>0.45727128391376681</v>
      </c>
      <c r="K148">
        <f>IFERROR([1]!s_stm07_is($A148,"W30028333","2020/12/31",1)/[1]!S_SHARE_TOTAL($A148,$B$1),"")</f>
        <v>0.37414237510958753</v>
      </c>
      <c r="L148">
        <f>IFERROR([1]!s_stm07_is($A148,"W30028333","2021/12/31",1)/[1]!S_SHARE_TOTAL($A148,$B$1),"")</f>
        <v>0.73315733504911218</v>
      </c>
      <c r="M148">
        <f>IFERROR([1]!s_stm07_is($A148,"W30028333","2022/12/31",1)/[1]!S_SHARE_TOTAL($A148,$B$1),"")</f>
        <v>0.73243713132389476</v>
      </c>
      <c r="N148">
        <f>IFERROR([1]!s_stm07_is($A148,"W30028333","2023/12/31",1)/[1]!S_SHARE_TOTAL($A148,$B$1),"")</f>
        <v>0.85945185800220281</v>
      </c>
      <c r="O148">
        <f>IFERROR([1]!s_stm07_is($A148,"W30028333","2024/12/31",1)/[1]!S_SHARE_TOTAL($A148,$B$1),"")</f>
        <v>0.95079353373801856</v>
      </c>
      <c r="P148">
        <f>IFERROR([1]!s_stm07_is($A148,"W30028333","2025/12/31",1)/[1]!S_SHARE_TOTAL($A148,$B$1),"")</f>
        <v>1.2072984622492466</v>
      </c>
      <c r="Q148">
        <f>IFERROR([1]!s_west_netprofit($A148,2026,$B$1,180)/[1]!S_SHARE_TOTAL($A148,$B$1),"")</f>
        <v>1.3246083662814885</v>
      </c>
      <c r="R148">
        <f>IFERROR([1]!s_west_netprofit($A148,2027,$B$1,180)/[1]!S_SHARE_TOTAL($A148,$B$1),"")</f>
        <v>1.4971631981878246</v>
      </c>
      <c r="S148">
        <f>IFERROR([1]!s_fa_dupont_roe($A148,"2011/12/31")/100,"")</f>
        <v>0.24229800000000001</v>
      </c>
      <c r="T148">
        <f>IFERROR([1]!s_fa_dupont_roe($A148,"2012/12/31")/100,"")</f>
        <v>0.31434299999999998</v>
      </c>
      <c r="U148">
        <f>IFERROR([1]!s_fa_dupont_roe($A148,"2013/12/31")/100,"")</f>
        <v>0.188387</v>
      </c>
      <c r="V148">
        <f>IFERROR([1]!s_fa_dupont_roe($A148,"2014/12/31")/100,"")</f>
        <v>0.22004499999999999</v>
      </c>
      <c r="W148">
        <f>IFERROR([1]!s_fa_dupont_roe($A148,"2015/12/31")/100,"")</f>
        <v>0.21643799999999999</v>
      </c>
      <c r="X148">
        <f>IFERROR([1]!s_fa_dupont_roe($A148,"2016/12/31")/100,"")</f>
        <v>0.178037</v>
      </c>
      <c r="Y148">
        <f>IFERROR([1]!s_fa_dupont_roe($A148,"2017/12/31")/100,"")</f>
        <v>0.16033999999999998</v>
      </c>
      <c r="Z148">
        <f>IFERROR([1]!s_fa_dupont_roe($A148,"2018/12/31")/100,"")</f>
        <v>0.14055099999999998</v>
      </c>
      <c r="AA148">
        <f>IFERROR([1]!s_fa_dupont_roe($A148,"2019/12/31")/100,"")</f>
        <v>7.0084999999999995E-2</v>
      </c>
      <c r="AB148">
        <f>IFERROR([1]!s_fa_dupont_roe($A148,"2020/12/31")/100,"")</f>
        <v>5.5116999999999999E-2</v>
      </c>
      <c r="AC148">
        <f>IFERROR([1]!s_fa_dupont_roe($A148,"2021/12/31")/100,"")</f>
        <v>0.10581699999999999</v>
      </c>
      <c r="AD148">
        <f>IFERROR([1]!s_fa_dupont_roe($A148,"2022/12/31")/100,"")</f>
        <v>9.4372000000000011E-2</v>
      </c>
      <c r="AE148">
        <f>IFERROR([1]!s_fa_dupont_roe($A148,"2023/12/31")/100,"")</f>
        <v>9.7403999999999991E-2</v>
      </c>
      <c r="AF148">
        <f>IFERROR([1]!s_fa_dupont_roe($A148,"2024/12/31")/100,"")</f>
        <v>9.9987999999999994E-2</v>
      </c>
      <c r="AG148">
        <f>IFERROR([1]!s_fa_dupont_roe($A148,"2025/12/31")/100,"")</f>
        <v>0.116118</v>
      </c>
      <c r="AH148">
        <f>IFERROR([1]!s_stm07_is($A148,"W30028333","2025/12/31",1),"")</f>
        <v>1589396047.1199999</v>
      </c>
      <c r="AI148">
        <f>IFERROR([1]!s_stm07_bs($A148,"W38058048","2025/12/31",1),"")</f>
        <v>14411489338.139999</v>
      </c>
      <c r="AJ148">
        <f>IFERROR([1]!s_fa_netdebt($A148,"2025/12/31"),"")</f>
        <v>2861949309.98</v>
      </c>
      <c r="AK148">
        <f>IFERROR([1]!s_val_ev1($A148,"2025/12/31"),"")</f>
        <v>37498317820.489998</v>
      </c>
      <c r="AL148">
        <f>IFERROR([1]!s_fa_ebitda($A148,"2025/12/31"),"")</f>
        <v>3195427784.98</v>
      </c>
      <c r="AM148">
        <f>IFERROR([1]!s_west_netprofit($A148,2026,$B$1,180)/[1]!s_west_netprofit($A148,2026,$B$1-7,180)-1,"")</f>
        <v>0</v>
      </c>
      <c r="AN148">
        <f>IFERROR([1]!s_west_netprofit($A148,2026,$B$1,180)/[1]!s_west_netprofit($A148,2026,$B$1-30,180)-1,"")</f>
        <v>-1.6371206283934625E-2</v>
      </c>
      <c r="AO148">
        <f>IFERROR([1]!s_est_mediannetprofit($A148,2026,$B$1)/[1]!s_est_mediannetprofit($A148,2026,$B$1-7)-1,"")</f>
        <v>0</v>
      </c>
      <c r="AP148">
        <f>IFERROR([1]!s_est_mediannetprofit($A148,2026,$B$1)/[1]!s_est_mediannetprofit($A148,2026,$B$1-30)-1,"")</f>
        <v>-2.012650948821193E-3</v>
      </c>
    </row>
    <row r="149" spans="1:42">
      <c r="A149" t="s">
        <v>188</v>
      </c>
      <c r="B149">
        <f>IFERROR([1]!s_stm07_is($A149,"W30028333","2011/12/31",1)/[1]!S_SHARE_TOTAL($A149,$B$1),"")</f>
        <v>-0.20350401745655675</v>
      </c>
      <c r="C149">
        <f>IFERROR([1]!s_stm07_is($A149,"W30028333","2012/12/31",1)/[1]!S_SHARE_TOTAL($A149,$B$1),"")</f>
        <v>3.9490911221566345E-2</v>
      </c>
      <c r="D149">
        <f>IFERROR([1]!s_stm07_is($A149,"W30028333","2013/12/31",1)/[1]!S_SHARE_TOTAL($A149,$B$1),"")</f>
        <v>0.15750700240158882</v>
      </c>
      <c r="E149">
        <f>IFERROR([1]!s_stm07_is($A149,"W30028333","2014/12/31",1)/[1]!S_SHARE_TOTAL($A149,$B$1),"")</f>
        <v>-0.51015428526255446</v>
      </c>
      <c r="F149">
        <f>IFERROR([1]!s_stm07_is($A149,"W30028333","2015/12/31",1)/[1]!S_SHARE_TOTAL($A149,$B$1),"")</f>
        <v>4.6164740146586704E-2</v>
      </c>
      <c r="G149">
        <f>IFERROR([1]!s_stm07_is($A149,"W30028333","2016/12/31",1)/[1]!S_SHARE_TOTAL($A149,$B$1),"")</f>
        <v>2.11253508513701E-2</v>
      </c>
      <c r="H149">
        <f>IFERROR([1]!s_stm07_is($A149,"W30028333","2017/12/31",1)/[1]!S_SHARE_TOTAL($A149,$B$1),"")</f>
        <v>-0.74489786713514616</v>
      </c>
      <c r="I149">
        <f>IFERROR([1]!s_stm07_is($A149,"W30028333","2018/12/31",1)/[1]!S_SHARE_TOTAL($A149,$B$1),"")</f>
        <v>4.3319488425699083E-3</v>
      </c>
      <c r="J149">
        <f>IFERROR([1]!s_stm07_is($A149,"W30028333","2019/12/31",1)/[1]!S_SHARE_TOTAL($A149,$B$1),"")</f>
        <v>4.4841238172664132E-2</v>
      </c>
      <c r="K149">
        <f>IFERROR([1]!s_stm07_is($A149,"W30028333","2020/12/31",1)/[1]!S_SHARE_TOTAL($A149,$B$1),"")</f>
        <v>6.4516030820270992E-2</v>
      </c>
      <c r="L149">
        <f>IFERROR([1]!s_stm07_is($A149,"W30028333","2021/12/31",1)/[1]!S_SHARE_TOTAL($A149,$B$1),"")</f>
        <v>0.96866050706128259</v>
      </c>
      <c r="M149">
        <f>IFERROR([1]!s_stm07_is($A149,"W30028333","2022/12/31",1)/[1]!S_SHARE_TOTAL($A149,$B$1),"")</f>
        <v>2.1954120059152089</v>
      </c>
      <c r="N149">
        <f>IFERROR([1]!s_stm07_is($A149,"W30028333","2023/12/31",1)/[1]!S_SHARE_TOTAL($A149,$B$1),"")</f>
        <v>1.3366718003360998</v>
      </c>
      <c r="O149">
        <f>IFERROR([1]!s_stm07_is($A149,"W30028333","2024/12/31",1)/[1]!S_SHARE_TOTAL($A149,$B$1),"")</f>
        <v>1.028585772640753</v>
      </c>
      <c r="P149">
        <f>IFERROR([1]!s_stm07_is($A149,"W30028333","2025/12/31",1)/[1]!S_SHARE_TOTAL($A149,$B$1),"")</f>
        <v>1.8100495700786325</v>
      </c>
      <c r="Q149">
        <f>IFERROR([1]!s_west_netprofit($A149,2026,$B$1,180)/[1]!S_SHARE_TOTAL($A149,$B$1),"")</f>
        <v>3.4428498602210009</v>
      </c>
      <c r="R149">
        <f>IFERROR([1]!s_west_netprofit($A149,2027,$B$1,180)/[1]!S_SHARE_TOTAL($A149,$B$1),"")</f>
        <v>4.6855602383420782</v>
      </c>
      <c r="S149">
        <f>IFERROR([1]!s_fa_dupont_roe($A149,"2011/12/31")/100,"")</f>
        <v>-0.46753</v>
      </c>
      <c r="T149">
        <f>IFERROR([1]!s_fa_dupont_roe($A149,"2012/12/31")/100,"")</f>
        <v>0.11193</v>
      </c>
      <c r="U149">
        <f>IFERROR([1]!s_fa_dupont_roe($A149,"2013/12/31")/100,"")</f>
        <v>0.20333899999999999</v>
      </c>
      <c r="V149">
        <f>IFERROR([1]!s_fa_dupont_roe($A149,"2014/12/31")/100,"")</f>
        <v>-0.59163299999999996</v>
      </c>
      <c r="W149">
        <f>IFERROR([1]!s_fa_dupont_roe($A149,"2015/12/31")/100,"")</f>
        <v>1.7825999999999998E-2</v>
      </c>
      <c r="X149">
        <f>IFERROR([1]!s_fa_dupont_roe($A149,"2016/12/31")/100,"")</f>
        <v>4.5490000000000001E-3</v>
      </c>
      <c r="Y149">
        <f>IFERROR([1]!s_fa_dupont_roe($A149,"2017/12/31")/100,"")</f>
        <v>-0.17406099999999999</v>
      </c>
      <c r="Z149">
        <f>IFERROR([1]!s_fa_dupont_roe($A149,"2018/12/31")/100,"")</f>
        <v>1.109E-3</v>
      </c>
      <c r="AA149">
        <f>IFERROR([1]!s_fa_dupont_roe($A149,"2019/12/31")/100,"")</f>
        <v>1.1406000000000001E-2</v>
      </c>
      <c r="AB149">
        <f>IFERROR([1]!s_fa_dupont_roe($A149,"2020/12/31")/100,"")</f>
        <v>1.6184E-2</v>
      </c>
      <c r="AC149">
        <f>IFERROR([1]!s_fa_dupont_roe($A149,"2021/12/31")/100,"")</f>
        <v>0.215088</v>
      </c>
      <c r="AD149">
        <f>IFERROR([1]!s_fa_dupont_roe($A149,"2022/12/31")/100,"")</f>
        <v>0.27557300000000001</v>
      </c>
      <c r="AE149">
        <f>IFERROR([1]!s_fa_dupont_roe($A149,"2023/12/31")/100,"")</f>
        <v>0.11575200000000001</v>
      </c>
      <c r="AF149">
        <f>IFERROR([1]!s_fa_dupont_roe($A149,"2024/12/31")/100,"")</f>
        <v>8.1492999999999996E-2</v>
      </c>
      <c r="AG149">
        <f>IFERROR([1]!s_fa_dupont_roe($A149,"2025/12/31")/100,"")</f>
        <v>0.131385</v>
      </c>
      <c r="AH149">
        <f>IFERROR([1]!s_stm07_is($A149,"W30028333","2025/12/31",1),"")</f>
        <v>1672578453.76</v>
      </c>
      <c r="AI149">
        <f>IFERROR([1]!s_stm07_bs($A149,"W38058048","2025/12/31",1),"")</f>
        <v>13368247137.73</v>
      </c>
      <c r="AJ149">
        <f>IFERROR([1]!s_fa_netdebt($A149,"2025/12/31"),"")</f>
        <v>1080118793.6900001</v>
      </c>
      <c r="AK149">
        <f>IFERROR([1]!s_val_ev1($A149,"2025/12/31"),"")</f>
        <v>46699360388.209999</v>
      </c>
      <c r="AL149">
        <f>IFERROR([1]!s_fa_ebitda($A149,"2025/12/31"),"")</f>
        <v>2761725212.6500001</v>
      </c>
      <c r="AM149">
        <f>IFERROR([1]!s_west_netprofit($A149,2026,$B$1,180)/[1]!s_west_netprofit($A149,2026,$B$1-7,180)-1,"")</f>
        <v>1.2811875010205087E-2</v>
      </c>
      <c r="AN149">
        <f>IFERROR([1]!s_west_netprofit($A149,2026,$B$1,180)/[1]!s_west_netprofit($A149,2026,$B$1-30,180)-1,"")</f>
        <v>3.382090826657147E-2</v>
      </c>
      <c r="AO149">
        <f>IFERROR([1]!s_est_mediannetprofit($A149,2026,$B$1)/[1]!s_est_mediannetprofit($A149,2026,$B$1-7)-1,"")</f>
        <v>3.8665908326760423E-3</v>
      </c>
      <c r="AP149">
        <f>IFERROR([1]!s_est_mediannetprofit($A149,2026,$B$1)/[1]!s_est_mediannetprofit($A149,2026,$B$1-30)-1,"")</f>
        <v>2.5913615928066847E-2</v>
      </c>
    </row>
    <row r="150" spans="1:42">
      <c r="A150" t="s">
        <v>189</v>
      </c>
      <c r="B150">
        <f>IFERROR([1]!s_stm07_is($A150,"W30028333","2011/12/31",1)/[1]!S_SHARE_TOTAL($A150,$B$1),"")</f>
        <v>0.38508853563916989</v>
      </c>
      <c r="C150">
        <f>IFERROR([1]!s_stm07_is($A150,"W30028333","2012/12/31",1)/[1]!S_SHARE_TOTAL($A150,$B$1),"")</f>
        <v>0.83276099768546119</v>
      </c>
      <c r="D150">
        <f>IFERROR([1]!s_stm07_is($A150,"W30028333","2013/12/31",1)/[1]!S_SHARE_TOTAL($A150,$B$1),"")</f>
        <v>1.113585674614703</v>
      </c>
      <c r="E150">
        <f>IFERROR([1]!s_stm07_is($A150,"W30028333","2014/12/31",1)/[1]!S_SHARE_TOTAL($A150,$B$1),"")</f>
        <v>1.1660198529229184</v>
      </c>
      <c r="F150">
        <f>IFERROR([1]!s_stm07_is($A150,"W30028333","2015/12/31",1)/[1]!S_SHARE_TOTAL($A150,$B$1),"")</f>
        <v>1.2282706709886904</v>
      </c>
      <c r="G150">
        <f>IFERROR([1]!s_stm07_is($A150,"W30028333","2016/12/31",1)/[1]!S_SHARE_TOTAL($A150,$B$1),"")</f>
        <v>1.271424858428142</v>
      </c>
      <c r="H150">
        <f>IFERROR([1]!s_stm07_is($A150,"W30028333","2017/12/31",1)/[1]!S_SHARE_TOTAL($A150,$B$1),"")</f>
        <v>1.2466730964237571</v>
      </c>
      <c r="I150">
        <f>IFERROR([1]!s_stm07_is($A150,"W30028333","2018/12/31",1)/[1]!S_SHARE_TOTAL($A150,$B$1),"")</f>
        <v>1.418465156163019</v>
      </c>
      <c r="J150">
        <f>IFERROR([1]!s_stm07_is($A150,"W30028333","2019/12/31",1)/[1]!S_SHARE_TOTAL($A150,$B$1),"")</f>
        <v>1.5694500070215089</v>
      </c>
      <c r="K150">
        <f>IFERROR([1]!s_stm07_is($A150,"W30028333","2020/12/31",1)/[1]!S_SHARE_TOTAL($A150,$B$1),"")</f>
        <v>1.8055196761686956</v>
      </c>
      <c r="L150">
        <f>IFERROR([1]!s_stm07_is($A150,"W30028333","2021/12/31",1)/[1]!S_SHARE_TOTAL($A150,$B$1),"")</f>
        <v>1.4044489129448396</v>
      </c>
      <c r="M150">
        <f>IFERROR([1]!s_stm07_is($A150,"W30028333","2022/12/31",1)/[1]!S_SHARE_TOTAL($A150,$B$1),"")</f>
        <v>1.6223478502629574</v>
      </c>
      <c r="N150">
        <f>IFERROR([1]!s_stm07_is($A150,"W30028333","2023/12/31",1)/[1]!S_SHARE_TOTAL($A150,$B$1),"")</f>
        <v>1.4583653239662369</v>
      </c>
      <c r="O150">
        <f>IFERROR([1]!s_stm07_is($A150,"W30028333","2024/12/31",1)/[1]!S_SHARE_TOTAL($A150,$B$1),"")</f>
        <v>1.4399815069595379</v>
      </c>
      <c r="P150">
        <f>IFERROR([1]!s_stm07_is($A150,"W30028333","2025/12/31",1)/[1]!S_SHARE_TOTAL($A150,$B$1),"")</f>
        <v>1.473335969146603</v>
      </c>
      <c r="Q150">
        <f>IFERROR([1]!s_west_netprofit($A150,2026,$B$1,180)/[1]!S_SHARE_TOTAL($A150,$B$1),"")</f>
        <v>1.5611916050275014</v>
      </c>
      <c r="R150">
        <f>IFERROR([1]!s_west_netprofit($A150,2027,$B$1,180)/[1]!S_SHARE_TOTAL($A150,$B$1),"")</f>
        <v>1.6203283795644234</v>
      </c>
      <c r="S150">
        <f>IFERROR([1]!s_fa_dupont_roe($A150,"2011/12/31")/100,"")</f>
        <v>0.37560199999999999</v>
      </c>
      <c r="T150">
        <f>IFERROR([1]!s_fa_dupont_roe($A150,"2012/12/31")/100,"")</f>
        <v>0.37425800000000004</v>
      </c>
      <c r="U150">
        <f>IFERROR([1]!s_fa_dupont_roe($A150,"2013/12/31")/100,"")</f>
        <v>0.29582799999999998</v>
      </c>
      <c r="V150">
        <f>IFERROR([1]!s_fa_dupont_roe($A150,"2014/12/31")/100,"")</f>
        <v>0.27067399999999997</v>
      </c>
      <c r="W150">
        <f>IFERROR([1]!s_fa_dupont_roe($A150,"2015/12/31")/100,"")</f>
        <v>0.26353799999999999</v>
      </c>
      <c r="X150">
        <f>IFERROR([1]!s_fa_dupont_roe($A150,"2016/12/31")/100,"")</f>
        <v>0.28424199999999999</v>
      </c>
      <c r="Y150">
        <f>IFERROR([1]!s_fa_dupont_roe($A150,"2017/12/31")/100,"")</f>
        <v>0.29974499999999998</v>
      </c>
      <c r="Z150">
        <f>IFERROR([1]!s_fa_dupont_roe($A150,"2018/12/31")/100,"")</f>
        <v>0.35623699999999997</v>
      </c>
      <c r="AA150">
        <f>IFERROR([1]!s_fa_dupont_roe($A150,"2019/12/31")/100,"")</f>
        <v>0.36912899999999998</v>
      </c>
      <c r="AB150">
        <f>IFERROR([1]!s_fa_dupont_roe($A150,"2020/12/31")/100,"")</f>
        <v>0.31082699999999996</v>
      </c>
      <c r="AC150">
        <f>IFERROR([1]!s_fa_dupont_roe($A150,"2021/12/31")/100,"")</f>
        <v>0.20896499999999998</v>
      </c>
      <c r="AD150">
        <f>IFERROR([1]!s_fa_dupont_roe($A150,"2022/12/31")/100,"")</f>
        <v>0.25170999999999999</v>
      </c>
      <c r="AE150">
        <f>IFERROR([1]!s_fa_dupont_roe($A150,"2023/12/31")/100,"")</f>
        <v>0.23668700000000001</v>
      </c>
      <c r="AF150">
        <f>IFERROR([1]!s_fa_dupont_roe($A150,"2024/12/31")/100,"")</f>
        <v>0.237793</v>
      </c>
      <c r="AG150">
        <f>IFERROR([1]!s_fa_dupont_roe($A150,"2025/12/31")/100,"")</f>
        <v>0.24032399999999998</v>
      </c>
      <c r="AH150">
        <f>IFERROR([1]!s_stm07_is($A150,"W30028333","2025/12/31",1),"")</f>
        <v>5104609986.0200005</v>
      </c>
      <c r="AI150">
        <f>IFERROR([1]!s_stm07_bs($A150,"W38058048","2025/12/31",1),"")</f>
        <v>21565754071.310001</v>
      </c>
      <c r="AJ150">
        <f>IFERROR([1]!s_fa_netdebt($A150,"2025/12/31"),"")</f>
        <v>5486702871.5500002</v>
      </c>
      <c r="AK150">
        <f>IFERROR([1]!s_val_ev1($A150,"2025/12/31"),"")</f>
        <v>102165760596.28999</v>
      </c>
      <c r="AL150">
        <f>IFERROR([1]!s_fa_ebitda($A150,"2025/12/31"),"")</f>
        <v>8379649557.71</v>
      </c>
      <c r="AM150">
        <f>IFERROR([1]!s_west_netprofit($A150,2026,$B$1,180)/[1]!s_west_netprofit($A150,2026,$B$1-7,180)-1,"")</f>
        <v>0</v>
      </c>
      <c r="AN150">
        <f>IFERROR([1]!s_west_netprofit($A150,2026,$B$1,180)/[1]!s_west_netprofit($A150,2026,$B$1-30,180)-1,"")</f>
        <v>0</v>
      </c>
      <c r="AO150">
        <f>IFERROR([1]!s_est_mediannetprofit($A150,2026,$B$1)/[1]!s_est_mediannetprofit($A150,2026,$B$1-7)-1,"")</f>
        <v>0</v>
      </c>
      <c r="AP150">
        <f>IFERROR([1]!s_est_mediannetprofit($A150,2026,$B$1)/[1]!s_est_mediannetprofit($A150,2026,$B$1-30)-1,"")</f>
        <v>0</v>
      </c>
    </row>
    <row r="151" spans="1:42">
      <c r="A151" t="s">
        <v>190</v>
      </c>
      <c r="B151">
        <f>IFERROR([1]!s_stm07_is($A151,"W30028333","2011/12/31",1)/[1]!S_SHARE_TOTAL($A151,$B$1),"")</f>
        <v>-0.22904785156691834</v>
      </c>
      <c r="C151">
        <f>IFERROR([1]!s_stm07_is($A151,"W30028333","2012/12/31",1)/[1]!S_SHARE_TOTAL($A151,$B$1),"")</f>
        <v>-0.44368682151150024</v>
      </c>
      <c r="D151">
        <f>IFERROR([1]!s_stm07_is($A151,"W30028333","2013/12/31",1)/[1]!S_SHARE_TOTAL($A151,$B$1),"")</f>
        <v>8.2183991475548515E-2</v>
      </c>
      <c r="E151">
        <f>IFERROR([1]!s_stm07_is($A151,"W30028333","2014/12/31",1)/[1]!S_SHARE_TOTAL($A151,$B$1),"")</f>
        <v>9.9047719596505227E-2</v>
      </c>
      <c r="F151">
        <f>IFERROR([1]!s_stm07_is($A151,"W30028333","2015/12/31",1)/[1]!S_SHARE_TOTAL($A151,$B$1),"")</f>
        <v>-0.49022217252882383</v>
      </c>
      <c r="G151">
        <f>IFERROR([1]!s_stm07_is($A151,"W30028333","2016/12/31",1)/[1]!S_SHARE_TOTAL($A151,$B$1),"")</f>
        <v>0.17247964964219015</v>
      </c>
      <c r="H151">
        <f>IFERROR([1]!s_stm07_is($A151,"W30028333","2017/12/31",1)/[1]!S_SHARE_TOTAL($A151,$B$1),"")</f>
        <v>0.59823541846811623</v>
      </c>
      <c r="I151">
        <f>IFERROR([1]!s_stm07_is($A151,"W30028333","2018/12/31",1)/[1]!S_SHARE_TOTAL($A151,$B$1),"")</f>
        <v>0.84873649378384652</v>
      </c>
      <c r="J151">
        <f>IFERROR([1]!s_stm07_is($A151,"W30028333","2019/12/31",1)/[1]!S_SHARE_TOTAL($A151,$B$1),"")</f>
        <v>0.19073089969714963</v>
      </c>
      <c r="K151">
        <f>IFERROR([1]!s_stm07_is($A151,"W30028333","2020/12/31",1)/[1]!S_SHARE_TOTAL($A151,$B$1),"")</f>
        <v>0.21111679888134413</v>
      </c>
      <c r="L151">
        <f>IFERROR([1]!s_stm07_is($A151,"W30028333","2021/12/31",1)/[1]!S_SHARE_TOTAL($A151,$B$1),"")</f>
        <v>0.7391222609976279</v>
      </c>
      <c r="M151">
        <f>IFERROR([1]!s_stm07_is($A151,"W30028333","2022/12/31",1)/[1]!S_SHARE_TOTAL($A151,$B$1),"")</f>
        <v>1.6650263208033207E-2</v>
      </c>
      <c r="N151">
        <f>IFERROR([1]!s_stm07_is($A151,"W30028333","2023/12/31",1)/[1]!S_SHARE_TOTAL($A151,$B$1),"")</f>
        <v>-0.34762761069592407</v>
      </c>
      <c r="O151">
        <f>IFERROR([1]!s_stm07_is($A151,"W30028333","2024/12/31",1)/[1]!S_SHARE_TOTAL($A151,$B$1),"")</f>
        <v>-0.76014855492059297</v>
      </c>
      <c r="P151">
        <f>IFERROR([1]!s_stm07_is($A151,"W30028333","2025/12/31",1)/[1]!S_SHARE_TOTAL($A151,$B$1),"")</f>
        <v>-0.43418763288640438</v>
      </c>
      <c r="Q151">
        <f>IFERROR([1]!s_west_netprofit($A151,2026,$B$1,180)/[1]!S_SHARE_TOTAL($A151,$B$1),"")</f>
        <v>0</v>
      </c>
      <c r="R151">
        <f>IFERROR([1]!s_west_netprofit($A151,2027,$B$1,180)/[1]!S_SHARE_TOTAL($A151,$B$1),"")</f>
        <v>0</v>
      </c>
      <c r="S151">
        <f>IFERROR([1]!s_fa_dupont_roe($A151,"2011/12/31")/100,"")</f>
        <v>-4.0946999999999997E-2</v>
      </c>
      <c r="T151">
        <f>IFERROR([1]!s_fa_dupont_roe($A151,"2012/12/31")/100,"")</f>
        <v>-8.5403999999999994E-2</v>
      </c>
      <c r="U151">
        <f>IFERROR([1]!s_fa_dupont_roe($A151,"2013/12/31")/100,"")</f>
        <v>1.6449000000000002E-2</v>
      </c>
      <c r="V151">
        <f>IFERROR([1]!s_fa_dupont_roe($A151,"2014/12/31")/100,"")</f>
        <v>1.9574000000000001E-2</v>
      </c>
      <c r="W151">
        <f>IFERROR([1]!s_fa_dupont_roe($A151,"2015/12/31")/100,"")</f>
        <v>-0.10087099999999999</v>
      </c>
      <c r="X151">
        <f>IFERROR([1]!s_fa_dupont_roe($A151,"2016/12/31")/100,"")</f>
        <v>3.6662E-2</v>
      </c>
      <c r="Y151">
        <f>IFERROR([1]!s_fa_dupont_roe($A151,"2017/12/31")/100,"")</f>
        <v>0.11817999999999999</v>
      </c>
      <c r="Z151">
        <f>IFERROR([1]!s_fa_dupont_roe($A151,"2018/12/31")/100,"")</f>
        <v>0.15602099999999999</v>
      </c>
      <c r="AA151">
        <f>IFERROR([1]!s_fa_dupont_roe($A151,"2019/12/31")/100,"")</f>
        <v>3.4352000000000001E-2</v>
      </c>
      <c r="AB151">
        <f>IFERROR([1]!s_fa_dupont_roe($A151,"2020/12/31")/100,"")</f>
        <v>3.7517999999999996E-2</v>
      </c>
      <c r="AC151">
        <f>IFERROR([1]!s_fa_dupont_roe($A151,"2021/12/31")/100,"")</f>
        <v>0.12253299999999999</v>
      </c>
      <c r="AD151">
        <f>IFERROR([1]!s_fa_dupont_roe($A151,"2022/12/31")/100,"")</f>
        <v>2.6479999999999997E-3</v>
      </c>
      <c r="AE151">
        <f>IFERROR([1]!s_fa_dupont_roe($A151,"2023/12/31")/100,"")</f>
        <v>-5.7726E-2</v>
      </c>
      <c r="AF151">
        <f>IFERROR([1]!s_fa_dupont_roe($A151,"2024/12/31")/100,"")</f>
        <v>-0.139125</v>
      </c>
      <c r="AG151">
        <f>IFERROR([1]!s_fa_dupont_roe($A151,"2025/12/31")/100,"")</f>
        <v>-8.8861000000000009E-2</v>
      </c>
      <c r="AH151">
        <f>IFERROR([1]!s_stm07_is($A151,"W30028333","2025/12/31",1),"")</f>
        <v>-4068000000</v>
      </c>
      <c r="AI151">
        <f>IFERROR([1]!s_stm07_bs($A151,"W38058048","2025/12/31",1),"")</f>
        <v>44982000000</v>
      </c>
      <c r="AJ151">
        <f>IFERROR([1]!s_fa_netdebt($A151,"2025/12/31"),"")</f>
        <v>10933000000</v>
      </c>
      <c r="AK151">
        <f>IFERROR([1]!s_val_ev1($A151,"2025/12/31"),"")</f>
        <v>37388553472.872002</v>
      </c>
      <c r="AL151">
        <f>IFERROR([1]!s_fa_ebitda($A151,"2025/12/31"),"")</f>
        <v>753000000</v>
      </c>
      <c r="AM151" t="str">
        <f>IFERROR([1]!s_west_netprofit($A151,2026,$B$1,180)/[1]!s_west_netprofit($A151,2026,$B$1-7,180)-1,"")</f>
        <v/>
      </c>
      <c r="AN151" t="str">
        <f>IFERROR([1]!s_west_netprofit($A151,2026,$B$1,180)/[1]!s_west_netprofit($A151,2026,$B$1-30,180)-1,"")</f>
        <v/>
      </c>
      <c r="AO151" t="str">
        <f>IFERROR([1]!s_est_mediannetprofit($A151,2026,$B$1)/[1]!s_est_mediannetprofit($A151,2026,$B$1-7)-1,"")</f>
        <v/>
      </c>
      <c r="AP151" t="str">
        <f>IFERROR([1]!s_est_mediannetprofit($A151,2026,$B$1)/[1]!s_est_mediannetprofit($A151,2026,$B$1-30)-1,"")</f>
        <v/>
      </c>
    </row>
    <row r="152" spans="1:42">
      <c r="A152" t="s">
        <v>191</v>
      </c>
      <c r="B152">
        <f>IFERROR([1]!s_stm07_is($A152,"W30028333","2011/12/31",1)/[1]!S_SHARE_TOTAL($A152,$B$1),"")</f>
        <v>-0.27830875805757832</v>
      </c>
      <c r="C152">
        <f>IFERROR([1]!s_stm07_is($A152,"W30028333","2012/12/31",1)/[1]!S_SHARE_TOTAL($A152,$B$1),"")</f>
        <v>0.16902581943653197</v>
      </c>
      <c r="D152">
        <f>IFERROR([1]!s_stm07_is($A152,"W30028333","2013/12/31",1)/[1]!S_SHARE_TOTAL($A152,$B$1),"")</f>
        <v>0.4518219562368625</v>
      </c>
      <c r="E152">
        <f>IFERROR([1]!s_stm07_is($A152,"W30028333","2014/12/31",1)/[1]!S_SHARE_TOTAL($A152,$B$1),"")</f>
        <v>0.3974865842386322</v>
      </c>
      <c r="F152">
        <f>IFERROR([1]!s_stm07_is($A152,"W30028333","2015/12/31",1)/[1]!S_SHARE_TOTAL($A152,$B$1),"")</f>
        <v>0.58888193246302956</v>
      </c>
      <c r="G152">
        <f>IFERROR([1]!s_stm07_is($A152,"W30028333","2016/12/31",1)/[1]!S_SHARE_TOTAL($A152,$B$1),"")</f>
        <v>0.38766462379956262</v>
      </c>
      <c r="H152">
        <f>IFERROR([1]!s_stm07_is($A152,"W30028333","2017/12/31",1)/[1]!S_SHARE_TOTAL($A152,$B$1),"")</f>
        <v>1.6860151767731181E-2</v>
      </c>
      <c r="I152">
        <f>IFERROR([1]!s_stm07_is($A152,"W30028333","2018/12/31",1)/[1]!S_SHARE_TOTAL($A152,$B$1),"")</f>
        <v>0.19320244728136471</v>
      </c>
      <c r="J152">
        <f>IFERROR([1]!s_stm07_is($A152,"W30028333","2019/12/31",1)/[1]!S_SHARE_TOTAL($A152,$B$1),"")</f>
        <v>0.24929786303625492</v>
      </c>
      <c r="K152">
        <f>IFERROR([1]!s_stm07_is($A152,"W30028333","2020/12/31",1)/[1]!S_SHARE_TOTAL($A152,$B$1),"")</f>
        <v>0.32385273238164208</v>
      </c>
      <c r="L152">
        <f>IFERROR([1]!s_stm07_is($A152,"W30028333","2021/12/31",1)/[1]!S_SHARE_TOTAL($A152,$B$1),"")</f>
        <v>-0.25435978811282939</v>
      </c>
      <c r="M152">
        <f>IFERROR([1]!s_stm07_is($A152,"W30028333","2022/12/31",1)/[1]!S_SHARE_TOTAL($A152,$B$1),"")</f>
        <v>1.0913817826492223E-2</v>
      </c>
      <c r="N152">
        <f>IFERROR([1]!s_stm07_is($A152,"W30028333","2023/12/31",1)/[1]!S_SHARE_TOTAL($A152,$B$1),"")</f>
        <v>0.50180886784792555</v>
      </c>
      <c r="O152">
        <f>IFERROR([1]!s_stm07_is($A152,"W30028333","2024/12/31",1)/[1]!S_SHARE_TOTAL($A152,$B$1),"")</f>
        <v>0.73185298097806395</v>
      </c>
      <c r="P152">
        <f>IFERROR([1]!s_stm07_is($A152,"W30028333","2025/12/31",1)/[1]!S_SHARE_TOTAL($A152,$B$1),"")</f>
        <v>1.0317046470137845</v>
      </c>
      <c r="Q152">
        <f>IFERROR([1]!s_west_netprofit($A152,2026,$B$1,180)/[1]!S_SHARE_TOTAL($A152,$B$1),"")</f>
        <v>1.2329890557308594</v>
      </c>
      <c r="R152">
        <f>IFERROR([1]!s_west_netprofit($A152,2027,$B$1,180)/[1]!S_SHARE_TOTAL($A152,$B$1),"")</f>
        <v>1.2970470906295948</v>
      </c>
      <c r="S152">
        <f>IFERROR([1]!s_fa_dupont_roe($A152,"2011/12/31")/100,"")</f>
        <v>-0.20780200000000001</v>
      </c>
      <c r="T152">
        <f>IFERROR([1]!s_fa_dupont_roe($A152,"2012/12/31")/100,"")</f>
        <v>0.13262099999999999</v>
      </c>
      <c r="U152">
        <f>IFERROR([1]!s_fa_dupont_roe($A152,"2013/12/31")/100,"")</f>
        <v>0.28623999999999999</v>
      </c>
      <c r="V152">
        <f>IFERROR([1]!s_fa_dupont_roe($A152,"2014/12/31")/100,"")</f>
        <v>0.20049299999999998</v>
      </c>
      <c r="W152">
        <f>IFERROR([1]!s_fa_dupont_roe($A152,"2015/12/31")/100,"")</f>
        <v>0.243036</v>
      </c>
      <c r="X152">
        <f>IFERROR([1]!s_fa_dupont_roe($A152,"2016/12/31")/100,"")</f>
        <v>0.10233200000000001</v>
      </c>
      <c r="Y152">
        <f>IFERROR([1]!s_fa_dupont_roe($A152,"2017/12/31")/100,"")</f>
        <v>3.5620000000000001E-3</v>
      </c>
      <c r="Z152">
        <f>IFERROR([1]!s_fa_dupont_roe($A152,"2018/12/31")/100,"")</f>
        <v>4.1313000000000002E-2</v>
      </c>
      <c r="AA152">
        <f>IFERROR([1]!s_fa_dupont_roe($A152,"2019/12/31")/100,"")</f>
        <v>5.1531E-2</v>
      </c>
      <c r="AB152">
        <f>IFERROR([1]!s_fa_dupont_roe($A152,"2020/12/31")/100,"")</f>
        <v>6.4585000000000004E-2</v>
      </c>
      <c r="AC152">
        <f>IFERROR([1]!s_fa_dupont_roe($A152,"2021/12/31")/100,"")</f>
        <v>-5.1426999999999994E-2</v>
      </c>
      <c r="AD152">
        <f>IFERROR([1]!s_fa_dupont_roe($A152,"2022/12/31")/100,"")</f>
        <v>2.2859999999999998E-3</v>
      </c>
      <c r="AE152">
        <f>IFERROR([1]!s_fa_dupont_roe($A152,"2023/12/31")/100,"")</f>
        <v>9.9655000000000007E-2</v>
      </c>
      <c r="AF152">
        <f>IFERROR([1]!s_fa_dupont_roe($A152,"2024/12/31")/100,"")</f>
        <v>0.13084699999999999</v>
      </c>
      <c r="AG152">
        <f>IFERROR([1]!s_fa_dupont_roe($A152,"2025/12/31")/100,"")</f>
        <v>0.165018</v>
      </c>
      <c r="AH152">
        <f>IFERROR([1]!s_stm07_is($A152,"W30028333","2025/12/31",1),"")</f>
        <v>1006611278.98</v>
      </c>
      <c r="AI152">
        <f>IFERROR([1]!s_stm07_bs($A152,"W38058048","2025/12/31",1),"")</f>
        <v>7543434446.4200001</v>
      </c>
      <c r="AJ152">
        <f>IFERROR([1]!s_fa_netdebt($A152,"2025/12/31"),"")</f>
        <v>11626662917.959999</v>
      </c>
      <c r="AK152">
        <f>IFERROR([1]!s_val_ev1($A152,"2025/12/31"),"")</f>
        <v>21738888592.75</v>
      </c>
      <c r="AL152">
        <f>IFERROR([1]!s_fa_ebitda($A152,"2025/12/31"),"")</f>
        <v>2061549946.4000001</v>
      </c>
      <c r="AM152">
        <f>IFERROR([1]!s_west_netprofit($A152,2026,$B$1,180)/[1]!s_west_netprofit($A152,2026,$B$1-7,180)-1,"")</f>
        <v>0</v>
      </c>
      <c r="AN152">
        <f>IFERROR([1]!s_west_netprofit($A152,2026,$B$1,180)/[1]!s_west_netprofit($A152,2026,$B$1-30,180)-1,"")</f>
        <v>0</v>
      </c>
      <c r="AO152">
        <f>IFERROR([1]!s_est_mediannetprofit($A152,2026,$B$1)/[1]!s_est_mediannetprofit($A152,2026,$B$1-7)-1,"")</f>
        <v>0</v>
      </c>
      <c r="AP152">
        <f>IFERROR([1]!s_est_mediannetprofit($A152,2026,$B$1)/[1]!s_est_mediannetprofit($A152,2026,$B$1-30)-1,"")</f>
        <v>0</v>
      </c>
    </row>
    <row r="153" spans="1:42">
      <c r="A153" t="s">
        <v>192</v>
      </c>
      <c r="B153">
        <f>IFERROR([1]!s_stm07_is($A153,"W30028333","2011/12/31",1)/[1]!S_SHARE_TOTAL($A153,$B$1),"")</f>
        <v>7.5124827905903233E-2</v>
      </c>
      <c r="C153">
        <f>IFERROR([1]!s_stm07_is($A153,"W30028333","2012/12/31",1)/[1]!S_SHARE_TOTAL($A153,$B$1),"")</f>
        <v>4.9253103946549553E-2</v>
      </c>
      <c r="D153">
        <f>IFERROR([1]!s_stm07_is($A153,"W30028333","2013/12/31",1)/[1]!S_SHARE_TOTAL($A153,$B$1),"")</f>
        <v>5.9724270681126811E-2</v>
      </c>
      <c r="E153">
        <f>IFERROR([1]!s_stm07_is($A153,"W30028333","2014/12/31",1)/[1]!S_SHARE_TOTAL($A153,$B$1),"")</f>
        <v>3.952323429006839E-2</v>
      </c>
      <c r="F153">
        <f>IFERROR([1]!s_stm07_is($A153,"W30028333","2015/12/31",1)/[1]!S_SHARE_TOTAL($A153,$B$1),"")</f>
        <v>6.365440080420004E-2</v>
      </c>
      <c r="G153">
        <f>IFERROR([1]!s_stm07_is($A153,"W30028333","2016/12/31",1)/[1]!S_SHARE_TOTAL($A153,$B$1),"")</f>
        <v>0.12858957182794037</v>
      </c>
      <c r="H153">
        <f>IFERROR([1]!s_stm07_is($A153,"W30028333","2017/12/31",1)/[1]!S_SHARE_TOTAL($A153,$B$1),"")</f>
        <v>0.21332964116577866</v>
      </c>
      <c r="I153">
        <f>IFERROR([1]!s_stm07_is($A153,"W30028333","2018/12/31",1)/[1]!S_SHARE_TOTAL($A153,$B$1),"")</f>
        <v>0.19673815602123859</v>
      </c>
      <c r="J153">
        <f>IFERROR([1]!s_stm07_is($A153,"W30028333","2019/12/31",1)/[1]!S_SHARE_TOTAL($A153,$B$1),"")</f>
        <v>0.2012578534470785</v>
      </c>
      <c r="K153">
        <f>IFERROR([1]!s_stm07_is($A153,"W30028333","2020/12/31",1)/[1]!S_SHARE_TOTAL($A153,$B$1),"")</f>
        <v>-0.83242650716403266</v>
      </c>
      <c r="L153">
        <f>IFERROR([1]!s_stm07_is($A153,"W30028333","2021/12/31",1)/[1]!S_SHARE_TOTAL($A153,$B$1),"")</f>
        <v>3.9989666380016373E-2</v>
      </c>
      <c r="M153">
        <f>IFERROR([1]!s_stm07_is($A153,"W30028333","2022/12/31",1)/[1]!S_SHARE_TOTAL($A153,$B$1),"")</f>
        <v>3.6531758051050085E-2</v>
      </c>
      <c r="N153">
        <f>IFERROR([1]!s_stm07_is($A153,"W30028333","2023/12/31",1)/[1]!S_SHARE_TOTAL($A153,$B$1),"")</f>
        <v>-0.18258851969499035</v>
      </c>
      <c r="O153">
        <f>IFERROR([1]!s_stm07_is($A153,"W30028333","2024/12/31",1)/[1]!S_SHARE_TOTAL($A153,$B$1),"")</f>
        <v>1.538006753398277E-2</v>
      </c>
      <c r="P153">
        <f>IFERROR([1]!s_stm07_is($A153,"W30028333","2025/12/31",1)/[1]!S_SHARE_TOTAL($A153,$B$1),"")</f>
        <v>8.8008461651344169E-2</v>
      </c>
      <c r="Q153">
        <f>IFERROR([1]!s_west_netprofit($A153,2026,$B$1,180)/[1]!S_SHARE_TOTAL($A153,$B$1),"")</f>
        <v>0</v>
      </c>
      <c r="R153">
        <f>IFERROR([1]!s_west_netprofit($A153,2027,$B$1,180)/[1]!S_SHARE_TOTAL($A153,$B$1),"")</f>
        <v>0</v>
      </c>
      <c r="S153">
        <f>IFERROR([1]!s_fa_dupont_roe($A153,"2011/12/31")/100,"")</f>
        <v>7.5769000000000003E-2</v>
      </c>
      <c r="T153">
        <f>IFERROR([1]!s_fa_dupont_roe($A153,"2012/12/31")/100,"")</f>
        <v>4.8890999999999997E-2</v>
      </c>
      <c r="U153">
        <f>IFERROR([1]!s_fa_dupont_roe($A153,"2013/12/31")/100,"")</f>
        <v>5.8791000000000003E-2</v>
      </c>
      <c r="V153">
        <f>IFERROR([1]!s_fa_dupont_roe($A153,"2014/12/31")/100,"")</f>
        <v>2.9054000000000003E-2</v>
      </c>
      <c r="W153">
        <f>IFERROR([1]!s_fa_dupont_roe($A153,"2015/12/31")/100,"")</f>
        <v>3.7354999999999999E-2</v>
      </c>
      <c r="X153">
        <f>IFERROR([1]!s_fa_dupont_roe($A153,"2016/12/31")/100,"")</f>
        <v>4.1925999999999998E-2</v>
      </c>
      <c r="Y153">
        <f>IFERROR([1]!s_fa_dupont_roe($A153,"2017/12/31")/100,"")</f>
        <v>4.6519000000000005E-2</v>
      </c>
      <c r="Z153">
        <f>IFERROR([1]!s_fa_dupont_roe($A153,"2018/12/31")/100,"")</f>
        <v>4.0266000000000003E-2</v>
      </c>
      <c r="AA153">
        <f>IFERROR([1]!s_fa_dupont_roe($A153,"2019/12/31")/100,"")</f>
        <v>3.9574999999999999E-2</v>
      </c>
      <c r="AB153">
        <f>IFERROR([1]!s_fa_dupont_roe($A153,"2020/12/31")/100,"")</f>
        <v>-0.15686800000000001</v>
      </c>
      <c r="AC153">
        <f>IFERROR([1]!s_fa_dupont_roe($A153,"2021/12/31")/100,"")</f>
        <v>7.4560000000000008E-3</v>
      </c>
      <c r="AD153">
        <f>IFERROR([1]!s_fa_dupont_roe($A153,"2022/12/31")/100,"")</f>
        <v>6.8720000000000005E-3</v>
      </c>
      <c r="AE153">
        <f>IFERROR([1]!s_fa_dupont_roe($A153,"2023/12/31")/100,"")</f>
        <v>-3.4443000000000001E-2</v>
      </c>
      <c r="AF153">
        <f>IFERROR([1]!s_fa_dupont_roe($A153,"2024/12/31")/100,"")</f>
        <v>2.9389999999999998E-3</v>
      </c>
      <c r="AG153">
        <f>IFERROR([1]!s_fa_dupont_roe($A153,"2025/12/31")/100,"")</f>
        <v>1.6648E-2</v>
      </c>
      <c r="AH153">
        <f>IFERROR([1]!s_stm07_is($A153,"W30028333","2025/12/31",1),"")</f>
        <v>70248477.829999998</v>
      </c>
      <c r="AI153">
        <f>IFERROR([1]!s_stm07_bs($A153,"W38058048","2025/12/31",1),"")</f>
        <v>4407740538</v>
      </c>
      <c r="AJ153">
        <f>IFERROR([1]!s_fa_netdebt($A153,"2025/12/31"),"")</f>
        <v>-726366533.91999996</v>
      </c>
      <c r="AK153">
        <f>IFERROR([1]!s_val_ev1($A153,"2025/12/31"),"")</f>
        <v>23141236701.349998</v>
      </c>
      <c r="AL153">
        <f>IFERROR([1]!s_fa_ebitda($A153,"2025/12/31"),"")</f>
        <v>425918943.29000002</v>
      </c>
      <c r="AM153" t="str">
        <f>IFERROR([1]!s_west_netprofit($A153,2026,$B$1,180)/[1]!s_west_netprofit($A153,2026,$B$1-7,180)-1,"")</f>
        <v/>
      </c>
      <c r="AN153" t="str">
        <f>IFERROR([1]!s_west_netprofit($A153,2026,$B$1,180)/[1]!s_west_netprofit($A153,2026,$B$1-30,180)-1,"")</f>
        <v/>
      </c>
      <c r="AO153" t="str">
        <f>IFERROR([1]!s_est_mediannetprofit($A153,2026,$B$1)/[1]!s_est_mediannetprofit($A153,2026,$B$1-7)-1,"")</f>
        <v/>
      </c>
      <c r="AP153" t="str">
        <f>IFERROR([1]!s_est_mediannetprofit($A153,2026,$B$1)/[1]!s_est_mediannetprofit($A153,2026,$B$1-30)-1,"")</f>
        <v/>
      </c>
    </row>
    <row r="154" spans="1:42">
      <c r="A154" t="s">
        <v>193</v>
      </c>
      <c r="B154">
        <f>IFERROR([1]!s_stm07_is($A154,"W30028333","2011/12/31",1)/[1]!S_SHARE_TOTAL($A154,$B$1),"")</f>
        <v>2.3341515008854954E-3</v>
      </c>
      <c r="C154">
        <f>IFERROR([1]!s_stm07_is($A154,"W30028333","2012/12/31",1)/[1]!S_SHARE_TOTAL($A154,$B$1),"")</f>
        <v>-3.5206476731029529E-2</v>
      </c>
      <c r="D154">
        <f>IFERROR([1]!s_stm07_is($A154,"W30028333","2013/12/31",1)/[1]!S_SHARE_TOTAL($A154,$B$1),"")</f>
        <v>-3.3302842685482413E-2</v>
      </c>
      <c r="E154">
        <f>IFERROR([1]!s_stm07_is($A154,"W30028333","2014/12/31",1)/[1]!S_SHARE_TOTAL($A154,$B$1),"")</f>
        <v>0.4551491103501803</v>
      </c>
      <c r="F154">
        <f>IFERROR([1]!s_stm07_is($A154,"W30028333","2015/12/31",1)/[1]!S_SHARE_TOTAL($A154,$B$1),"")</f>
        <v>0.59584638696966363</v>
      </c>
      <c r="G154">
        <f>IFERROR([1]!s_stm07_is($A154,"W30028333","2016/12/31",1)/[1]!S_SHARE_TOTAL($A154,$B$1),"")</f>
        <v>0.44876974697584238</v>
      </c>
      <c r="H154">
        <f>IFERROR([1]!s_stm07_is($A154,"W30028333","2017/12/31",1)/[1]!S_SHARE_TOTAL($A154,$B$1),"")</f>
        <v>0.54206763123996127</v>
      </c>
      <c r="I154">
        <f>IFERROR([1]!s_stm07_is($A154,"W30028333","2018/12/31",1)/[1]!S_SHARE_TOTAL($A154,$B$1),"")</f>
        <v>0.65199276750943869</v>
      </c>
      <c r="J154">
        <f>IFERROR([1]!s_stm07_is($A154,"W30028333","2019/12/31",1)/[1]!S_SHARE_TOTAL($A154,$B$1),"")</f>
        <v>0.51847197273663481</v>
      </c>
      <c r="K154">
        <f>IFERROR([1]!s_stm07_is($A154,"W30028333","2020/12/31",1)/[1]!S_SHARE_TOTAL($A154,$B$1),"")</f>
        <v>0.76187583632963496</v>
      </c>
      <c r="L154">
        <f>IFERROR([1]!s_stm07_is($A154,"W30028333","2021/12/31",1)/[1]!S_SHARE_TOTAL($A154,$B$1),"")</f>
        <v>0.96410297590032845</v>
      </c>
      <c r="M154">
        <f>IFERROR([1]!s_stm07_is($A154,"W30028333","2022/12/31",1)/[1]!S_SHARE_TOTAL($A154,$B$1),"")</f>
        <v>1.0435305358332572</v>
      </c>
      <c r="N154">
        <f>IFERROR([1]!s_stm07_is($A154,"W30028333","2023/12/31",1)/[1]!S_SHARE_TOTAL($A154,$B$1),"")</f>
        <v>0.96160903475012627</v>
      </c>
      <c r="O154">
        <f>IFERROR([1]!s_stm07_is($A154,"W30028333","2024/12/31",1)/[1]!S_SHARE_TOTAL($A154,$B$1),"")</f>
        <v>1.0480194725826302</v>
      </c>
      <c r="P154">
        <f>IFERROR([1]!s_stm07_is($A154,"W30028333","2025/12/31",1)/[1]!S_SHARE_TOTAL($A154,$B$1),"")</f>
        <v>1.2849763659712852</v>
      </c>
      <c r="Q154">
        <f>IFERROR([1]!s_west_netprofit($A154,2026,$B$1,180)/[1]!S_SHARE_TOTAL($A154,$B$1),"")</f>
        <v>1.4239137243258277</v>
      </c>
      <c r="R154">
        <f>IFERROR([1]!s_west_netprofit($A154,2027,$B$1,180)/[1]!S_SHARE_TOTAL($A154,$B$1),"")</f>
        <v>1.6234787275944966</v>
      </c>
      <c r="S154">
        <f>IFERROR([1]!s_fa_dupont_roe($A154,"2011/12/31")/100,"")</f>
        <v>1.1415999999999999E-2</v>
      </c>
      <c r="T154">
        <f>IFERROR([1]!s_fa_dupont_roe($A154,"2012/12/31")/100,"")</f>
        <v>-0.18740699999999999</v>
      </c>
      <c r="U154">
        <f>IFERROR([1]!s_fa_dupont_roe($A154,"2013/12/31")/100,"")</f>
        <v>-0.22240300000000002</v>
      </c>
      <c r="V154">
        <f>IFERROR([1]!s_fa_dupont_roe($A154,"2014/12/31")/100,"")</f>
        <v>0.39447699999999997</v>
      </c>
      <c r="W154">
        <f>IFERROR([1]!s_fa_dupont_roe($A154,"2015/12/31")/100,"")</f>
        <v>0.20150300000000002</v>
      </c>
      <c r="X154">
        <f>IFERROR([1]!s_fa_dupont_roe($A154,"2016/12/31")/100,"")</f>
        <v>0.114067</v>
      </c>
      <c r="Y154">
        <f>IFERROR([1]!s_fa_dupont_roe($A154,"2017/12/31")/100,"")</f>
        <v>0.12515999999999999</v>
      </c>
      <c r="Z154">
        <f>IFERROR([1]!s_fa_dupont_roe($A154,"2018/12/31")/100,"")</f>
        <v>0.13746900000000001</v>
      </c>
      <c r="AA154">
        <f>IFERROR([1]!s_fa_dupont_roe($A154,"2019/12/31")/100,"")</f>
        <v>0.10221</v>
      </c>
      <c r="AB154">
        <f>IFERROR([1]!s_fa_dupont_roe($A154,"2020/12/31")/100,"")</f>
        <v>0.14233700000000002</v>
      </c>
      <c r="AC154">
        <f>IFERROR([1]!s_fa_dupont_roe($A154,"2021/12/31")/100,"")</f>
        <v>0.16253900000000002</v>
      </c>
      <c r="AD154">
        <f>IFERROR([1]!s_fa_dupont_roe($A154,"2022/12/31")/100,"")</f>
        <v>0.15826999999999999</v>
      </c>
      <c r="AE154">
        <f>IFERROR([1]!s_fa_dupont_roe($A154,"2023/12/31")/100,"")</f>
        <v>0.13283600000000001</v>
      </c>
      <c r="AF154">
        <f>IFERROR([1]!s_fa_dupont_roe($A154,"2024/12/31")/100,"")</f>
        <v>0.13046099999999999</v>
      </c>
      <c r="AG154">
        <f>IFERROR([1]!s_fa_dupont_roe($A154,"2025/12/31")/100,"")</f>
        <v>0.14366500000000001</v>
      </c>
      <c r="AH154">
        <f>IFERROR([1]!s_stm07_is($A154,"W30028333","2025/12/31",1),"")</f>
        <v>1612303568.99</v>
      </c>
      <c r="AI154">
        <f>IFERROR([1]!s_stm07_bs($A154,"W38058048","2025/12/31",1),"")</f>
        <v>12239070591.610001</v>
      </c>
      <c r="AJ154">
        <f>IFERROR([1]!s_fa_netdebt($A154,"2025/12/31"),"")</f>
        <v>198153968.34</v>
      </c>
      <c r="AK154">
        <f>IFERROR([1]!s_val_ev1($A154,"2025/12/31"),"")</f>
        <v>21392827172.349998</v>
      </c>
      <c r="AL154">
        <f>IFERROR([1]!s_fa_ebitda($A154,"2025/12/31"),"")</f>
        <v>2781709596.0500002</v>
      </c>
      <c r="AM154">
        <f>IFERROR([1]!s_west_netprofit($A154,2026,$B$1,180)/[1]!s_west_netprofit($A154,2026,$B$1-7,180)-1,"")</f>
        <v>0</v>
      </c>
      <c r="AN154">
        <f>IFERROR([1]!s_west_netprofit($A154,2026,$B$1,180)/[1]!s_west_netprofit($A154,2026,$B$1-30,180)-1,"")</f>
        <v>1.8217894943347579E-2</v>
      </c>
      <c r="AO154">
        <f>IFERROR([1]!s_est_mediannetprofit($A154,2026,$B$1)/[1]!s_est_mediannetprofit($A154,2026,$B$1-7)-1,"")</f>
        <v>0</v>
      </c>
      <c r="AP154">
        <f>IFERROR([1]!s_est_mediannetprofit($A154,2026,$B$1)/[1]!s_est_mediannetprofit($A154,2026,$B$1-30)-1,"")</f>
        <v>1.2751487673561934E-2</v>
      </c>
    </row>
    <row r="155" spans="1:42">
      <c r="A155" t="s">
        <v>194</v>
      </c>
      <c r="B155">
        <f>IFERROR([1]!s_stm07_is($A155,"W30028333","2011/12/31",1)/[1]!S_SHARE_TOTAL($A155,$B$1),"")</f>
        <v>-3.3420568301194317E-2</v>
      </c>
      <c r="C155">
        <f>IFERROR([1]!s_stm07_is($A155,"W30028333","2012/12/31",1)/[1]!S_SHARE_TOTAL($A155,$B$1),"")</f>
        <v>1.732841314106278E-2</v>
      </c>
      <c r="D155">
        <f>IFERROR([1]!s_stm07_is($A155,"W30028333","2013/12/31",1)/[1]!S_SHARE_TOTAL($A155,$B$1),"")</f>
        <v>2.5726261153357355E-2</v>
      </c>
      <c r="E155">
        <f>IFERROR([1]!s_stm07_is($A155,"W30028333","2014/12/31",1)/[1]!S_SHARE_TOTAL($A155,$B$1),"")</f>
        <v>-0.37167114055367384</v>
      </c>
      <c r="F155">
        <f>IFERROR([1]!s_stm07_is($A155,"W30028333","2015/12/31",1)/[1]!S_SHARE_TOTAL($A155,$B$1),"")</f>
        <v>-0.24742347133703513</v>
      </c>
      <c r="G155">
        <f>IFERROR([1]!s_stm07_is($A155,"W30028333","2016/12/31",1)/[1]!S_SHARE_TOTAL($A155,$B$1),"")</f>
        <v>0.62355197600354095</v>
      </c>
      <c r="H155">
        <f>IFERROR([1]!s_stm07_is($A155,"W30028333","2017/12/31",1)/[1]!S_SHARE_TOTAL($A155,$B$1),"")</f>
        <v>0.15718457866571936</v>
      </c>
      <c r="I155">
        <f>IFERROR([1]!s_stm07_is($A155,"W30028333","2018/12/31",1)/[1]!S_SHARE_TOTAL($A155,$B$1),"")</f>
        <v>0.12035820505270596</v>
      </c>
      <c r="J155">
        <f>IFERROR([1]!s_stm07_is($A155,"W30028333","2019/12/31",1)/[1]!S_SHARE_TOTAL($A155,$B$1),"")</f>
        <v>0.43304771230084477</v>
      </c>
      <c r="K155">
        <f>IFERROR([1]!s_stm07_is($A155,"W30028333","2020/12/31",1)/[1]!S_SHARE_TOTAL($A155,$B$1),"")</f>
        <v>0.45499341786170883</v>
      </c>
      <c r="L155">
        <f>IFERROR([1]!s_stm07_is($A155,"W30028333","2021/12/31",1)/[1]!S_SHARE_TOTAL($A155,$B$1),"")</f>
        <v>0.45137356531303485</v>
      </c>
      <c r="M155">
        <f>IFERROR([1]!s_stm07_is($A155,"W30028333","2022/12/31",1)/[1]!S_SHARE_TOTAL($A155,$B$1),"")</f>
        <v>0.79343869028192793</v>
      </c>
      <c r="N155">
        <f>IFERROR([1]!s_stm07_is($A155,"W30028333","2023/12/31",1)/[1]!S_SHARE_TOTAL($A155,$B$1),"")</f>
        <v>0.881483026456514</v>
      </c>
      <c r="O155">
        <f>IFERROR([1]!s_stm07_is($A155,"W30028333","2024/12/31",1)/[1]!S_SHARE_TOTAL($A155,$B$1),"")</f>
        <v>1.2855697369735815</v>
      </c>
      <c r="P155">
        <f>IFERROR([1]!s_stm07_is($A155,"W30028333","2025/12/31",1)/[1]!S_SHARE_TOTAL($A155,$B$1),"")</f>
        <v>1.8562295579119736</v>
      </c>
      <c r="Q155">
        <f>IFERROR([1]!s_west_netprofit($A155,2026,$B$1,180)/[1]!S_SHARE_TOTAL($A155,$B$1),"")</f>
        <v>0.74466529004903015</v>
      </c>
      <c r="R155">
        <f>IFERROR([1]!s_west_netprofit($A155,2027,$B$1,180)/[1]!S_SHARE_TOTAL($A155,$B$1),"")</f>
        <v>0.9270322998569559</v>
      </c>
      <c r="S155">
        <f>IFERROR([1]!s_fa_dupont_roe($A155,"2011/12/31")/100,"")</f>
        <v>-1.2415000000000001E-2</v>
      </c>
      <c r="T155">
        <f>IFERROR([1]!s_fa_dupont_roe($A155,"2012/12/31")/100,"")</f>
        <v>4.9300000000000004E-3</v>
      </c>
      <c r="U155">
        <f>IFERROR([1]!s_fa_dupont_roe($A155,"2013/12/31")/100,"")</f>
        <v>5.9769999999999997E-3</v>
      </c>
      <c r="V155">
        <f>IFERROR([1]!s_fa_dupont_roe($A155,"2014/12/31")/100,"")</f>
        <v>-9.0716999999999992E-2</v>
      </c>
      <c r="W155">
        <f>IFERROR([1]!s_fa_dupont_roe($A155,"2015/12/31")/100,"")</f>
        <v>-6.393900000000001E-2</v>
      </c>
      <c r="X155">
        <f>IFERROR([1]!s_fa_dupont_roe($A155,"2016/12/31")/100,"")</f>
        <v>0.151196</v>
      </c>
      <c r="Y155">
        <f>IFERROR([1]!s_fa_dupont_roe($A155,"2017/12/31")/100,"")</f>
        <v>3.4436000000000001E-2</v>
      </c>
      <c r="Z155">
        <f>IFERROR([1]!s_fa_dupont_roe($A155,"2018/12/31")/100,"")</f>
        <v>2.5617000000000001E-2</v>
      </c>
      <c r="AA155">
        <f>IFERROR([1]!s_fa_dupont_roe($A155,"2019/12/31")/100,"")</f>
        <v>8.8001999999999997E-2</v>
      </c>
      <c r="AB155">
        <f>IFERROR([1]!s_fa_dupont_roe($A155,"2020/12/31")/100,"")</f>
        <v>8.7996000000000005E-2</v>
      </c>
      <c r="AC155">
        <f>IFERROR([1]!s_fa_dupont_roe($A155,"2021/12/31")/100,"")</f>
        <v>8.2792999999999992E-2</v>
      </c>
      <c r="AD155">
        <f>IFERROR([1]!s_fa_dupont_roe($A155,"2022/12/31")/100,"")</f>
        <v>0.128718</v>
      </c>
      <c r="AE155">
        <f>IFERROR([1]!s_fa_dupont_roe($A155,"2023/12/31")/100,"")</f>
        <v>0.117022</v>
      </c>
      <c r="AF155">
        <f>IFERROR([1]!s_fa_dupont_roe($A155,"2024/12/31")/100,"")</f>
        <v>0.14668500000000001</v>
      </c>
      <c r="AG155">
        <f>IFERROR([1]!s_fa_dupont_roe($A155,"2025/12/31")/100,"")</f>
        <v>0.19234500000000002</v>
      </c>
      <c r="AH155">
        <f>IFERROR([1]!s_stm07_is($A155,"W30028333","2025/12/31",1),"")</f>
        <v>977139657.80999994</v>
      </c>
      <c r="AI155">
        <f>IFERROR([1]!s_stm07_bs($A155,"W38058048","2025/12/31",1),"")</f>
        <v>5372567031.8500004</v>
      </c>
      <c r="AJ155">
        <f>IFERROR([1]!s_fa_netdebt($A155,"2025/12/31"),"")</f>
        <v>-3885577620.77</v>
      </c>
      <c r="AK155">
        <f>IFERROR([1]!s_val_ev1($A155,"2025/12/31"),"")</f>
        <v>8257644994.4899998</v>
      </c>
      <c r="AL155">
        <f>IFERROR([1]!s_fa_ebitda($A155,"2025/12/31"),"")</f>
        <v>1232583938.3099999</v>
      </c>
      <c r="AM155">
        <f>IFERROR([1]!s_west_netprofit($A155,2026,$B$1,180)/[1]!s_west_netprofit($A155,2026,$B$1-7,180)-1,"")</f>
        <v>0</v>
      </c>
      <c r="AN155">
        <f>IFERROR([1]!s_west_netprofit($A155,2026,$B$1,180)/[1]!s_west_netprofit($A155,2026,$B$1-30,180)-1,"")</f>
        <v>0</v>
      </c>
      <c r="AO155">
        <f>IFERROR([1]!s_est_mediannetprofit($A155,2026,$B$1)/[1]!s_est_mediannetprofit($A155,2026,$B$1-7)-1,"")</f>
        <v>0</v>
      </c>
      <c r="AP155">
        <f>IFERROR([1]!s_est_mediannetprofit($A155,2026,$B$1)/[1]!s_est_mediannetprofit($A155,2026,$B$1-30)-1,"")</f>
        <v>0</v>
      </c>
    </row>
    <row r="156" spans="1:42">
      <c r="A156" t="s">
        <v>195</v>
      </c>
      <c r="B156">
        <f>IFERROR([1]!s_stm07_is($A156,"W30028333","2011/12/31",1)/[1]!S_SHARE_TOTAL($A156,$B$1),"")</f>
        <v>0.35867549787640257</v>
      </c>
      <c r="C156">
        <f>IFERROR([1]!s_stm07_is($A156,"W30028333","2012/12/31",1)/[1]!S_SHARE_TOTAL($A156,$B$1),"")</f>
        <v>0.41401570844657321</v>
      </c>
      <c r="D156">
        <f>IFERROR([1]!s_stm07_is($A156,"W30028333","2013/12/31",1)/[1]!S_SHARE_TOTAL($A156,$B$1),"")</f>
        <v>0.34119766816632863</v>
      </c>
      <c r="E156">
        <f>IFERROR([1]!s_stm07_is($A156,"W30028333","2014/12/31",1)/[1]!S_SHARE_TOTAL($A156,$B$1),"")</f>
        <v>0.23458703148911461</v>
      </c>
      <c r="F156">
        <f>IFERROR([1]!s_stm07_is($A156,"W30028333","2015/12/31",1)/[1]!S_SHARE_TOTAL($A156,$B$1),"")</f>
        <v>0.26902157152218947</v>
      </c>
      <c r="G156">
        <f>IFERROR([1]!s_stm07_is($A156,"W30028333","2016/12/31",1)/[1]!S_SHARE_TOTAL($A156,$B$1),"")</f>
        <v>0.23501133025162346</v>
      </c>
      <c r="H156">
        <f>IFERROR([1]!s_stm07_is($A156,"W30028333","2017/12/31",1)/[1]!S_SHARE_TOTAL($A156,$B$1),"")</f>
        <v>-0.32752757651597475</v>
      </c>
      <c r="I156">
        <f>IFERROR([1]!s_stm07_is($A156,"W30028333","2018/12/31",1)/[1]!S_SHARE_TOTAL($A156,$B$1),"")</f>
        <v>6.1781868926326935E-2</v>
      </c>
      <c r="J156">
        <f>IFERROR([1]!s_stm07_is($A156,"W30028333","2019/12/31",1)/[1]!S_SHARE_TOTAL($A156,$B$1),"")</f>
        <v>7.8381951793721233E-2</v>
      </c>
      <c r="K156">
        <f>IFERROR([1]!s_stm07_is($A156,"W30028333","2020/12/31",1)/[1]!S_SHARE_TOTAL($A156,$B$1),"")</f>
        <v>-1.0358629021487258</v>
      </c>
      <c r="L156">
        <f>IFERROR([1]!s_stm07_is($A156,"W30028333","2021/12/31",1)/[1]!S_SHARE_TOTAL($A156,$B$1),"")</f>
        <v>0.2330960779140476</v>
      </c>
      <c r="M156">
        <f>IFERROR([1]!s_stm07_is($A156,"W30028333","2022/12/31",1)/[1]!S_SHARE_TOTAL($A156,$B$1),"")</f>
        <v>0.14692530590625458</v>
      </c>
      <c r="N156">
        <f>IFERROR([1]!s_stm07_is($A156,"W30028333","2023/12/31",1)/[1]!S_SHARE_TOTAL($A156,$B$1),"")</f>
        <v>0.12385575917053958</v>
      </c>
      <c r="O156">
        <f>IFERROR([1]!s_stm07_is($A156,"W30028333","2024/12/31",1)/[1]!S_SHARE_TOTAL($A156,$B$1),"")</f>
        <v>6.7678094223299928E-2</v>
      </c>
      <c r="P156">
        <f>IFERROR([1]!s_stm07_is($A156,"W30028333","2025/12/31",1)/[1]!S_SHARE_TOTAL($A156,$B$1),"")</f>
        <v>9.7124794930019909E-2</v>
      </c>
      <c r="Q156">
        <f>IFERROR([1]!s_west_netprofit($A156,2026,$B$1,180)/[1]!S_SHARE_TOTAL($A156,$B$1),"")</f>
        <v>0</v>
      </c>
      <c r="R156">
        <f>IFERROR([1]!s_west_netprofit($A156,2027,$B$1,180)/[1]!S_SHARE_TOTAL($A156,$B$1),"")</f>
        <v>0</v>
      </c>
      <c r="S156">
        <f>IFERROR([1]!s_fa_dupont_roe($A156,"2011/12/31")/100,"")</f>
        <v>0.180507</v>
      </c>
      <c r="T156">
        <f>IFERROR([1]!s_fa_dupont_roe($A156,"2012/12/31")/100,"")</f>
        <v>0.172927</v>
      </c>
      <c r="U156">
        <f>IFERROR([1]!s_fa_dupont_roe($A156,"2013/12/31")/100,"")</f>
        <v>7.1399999999999991E-2</v>
      </c>
      <c r="V156">
        <f>IFERROR([1]!s_fa_dupont_roe($A156,"2014/12/31")/100,"")</f>
        <v>3.4518E-2</v>
      </c>
      <c r="W156">
        <f>IFERROR([1]!s_fa_dupont_roe($A156,"2015/12/31")/100,"")</f>
        <v>3.7238E-2</v>
      </c>
      <c r="X156">
        <f>IFERROR([1]!s_fa_dupont_roe($A156,"2016/12/31")/100,"")</f>
        <v>3.0683999999999999E-2</v>
      </c>
      <c r="Y156">
        <f>IFERROR([1]!s_fa_dupont_roe($A156,"2017/12/31")/100,"")</f>
        <v>-4.4261000000000002E-2</v>
      </c>
      <c r="Z156">
        <f>IFERROR([1]!s_fa_dupont_roe($A156,"2018/12/31")/100,"")</f>
        <v>8.7159999999999998E-3</v>
      </c>
      <c r="AA156">
        <f>IFERROR([1]!s_fa_dupont_roe($A156,"2019/12/31")/100,"")</f>
        <v>1.0500000000000001E-2</v>
      </c>
      <c r="AB156">
        <f>IFERROR([1]!s_fa_dupont_roe($A156,"2020/12/31")/100,"")</f>
        <v>-0.13819900000000002</v>
      </c>
      <c r="AC156">
        <f>IFERROR([1]!s_fa_dupont_roe($A156,"2021/12/31")/100,"")</f>
        <v>3.2230000000000002E-2</v>
      </c>
      <c r="AD156">
        <f>IFERROR([1]!s_fa_dupont_roe($A156,"2022/12/31")/100,"")</f>
        <v>2.0318999999999997E-2</v>
      </c>
      <c r="AE156">
        <f>IFERROR([1]!s_fa_dupont_roe($A156,"2023/12/31")/100,"")</f>
        <v>1.7134E-2</v>
      </c>
      <c r="AF156">
        <f>IFERROR([1]!s_fa_dupont_roe($A156,"2024/12/31")/100,"")</f>
        <v>9.3139999999999994E-3</v>
      </c>
      <c r="AG156">
        <f>IFERROR([1]!s_fa_dupont_roe($A156,"2025/12/31")/100,"")</f>
        <v>1.3317000000000001E-2</v>
      </c>
      <c r="AH156">
        <f>IFERROR([1]!s_stm07_is($A156,"W30028333","2025/12/31",1),"")</f>
        <v>137679868.63</v>
      </c>
      <c r="AI156">
        <f>IFERROR([1]!s_stm07_bs($A156,"W38058048","2025/12/31",1),"")</f>
        <v>11390691208.75</v>
      </c>
      <c r="AJ156">
        <f>IFERROR([1]!s_fa_netdebt($A156,"2025/12/31"),"")</f>
        <v>2262055060.1799998</v>
      </c>
      <c r="AK156">
        <f>IFERROR([1]!s_val_ev1($A156,"2025/12/31"),"")</f>
        <v>18014239720.049999</v>
      </c>
      <c r="AL156">
        <f>IFERROR([1]!s_fa_ebitda($A156,"2025/12/31"),"")</f>
        <v>672376021.34000003</v>
      </c>
      <c r="AM156" t="str">
        <f>IFERROR([1]!s_west_netprofit($A156,2026,$B$1,180)/[1]!s_west_netprofit($A156,2026,$B$1-7,180)-1,"")</f>
        <v/>
      </c>
      <c r="AN156" t="str">
        <f>IFERROR([1]!s_west_netprofit($A156,2026,$B$1,180)/[1]!s_west_netprofit($A156,2026,$B$1-30,180)-1,"")</f>
        <v/>
      </c>
      <c r="AO156" t="str">
        <f>IFERROR([1]!s_est_mediannetprofit($A156,2026,$B$1)/[1]!s_est_mediannetprofit($A156,2026,$B$1-7)-1,"")</f>
        <v/>
      </c>
      <c r="AP156" t="str">
        <f>IFERROR([1]!s_est_mediannetprofit($A156,2026,$B$1)/[1]!s_est_mediannetprofit($A156,2026,$B$1-30)-1,"")</f>
        <v/>
      </c>
    </row>
    <row r="157" spans="1:42">
      <c r="A157" t="s">
        <v>196</v>
      </c>
      <c r="B157">
        <f>IFERROR([1]!s_stm07_is($A157,"W30028333","2011/12/31",1)/[1]!S_SHARE_TOTAL($A157,$B$1),"")</f>
        <v>0.1639262704622397</v>
      </c>
      <c r="C157">
        <f>IFERROR([1]!s_stm07_is($A157,"W30028333","2012/12/31",1)/[1]!S_SHARE_TOTAL($A157,$B$1),"")</f>
        <v>0.51829359897621097</v>
      </c>
      <c r="D157">
        <f>IFERROR([1]!s_stm07_is($A157,"W30028333","2013/12/31",1)/[1]!S_SHARE_TOTAL($A157,$B$1),"")</f>
        <v>0.89467816525993127</v>
      </c>
      <c r="E157">
        <f>IFERROR([1]!s_stm07_is($A157,"W30028333","2014/12/31",1)/[1]!S_SHARE_TOTAL($A157,$B$1),"")</f>
        <v>0.48559281351242395</v>
      </c>
      <c r="F157">
        <f>IFERROR([1]!s_stm07_is($A157,"W30028333","2015/12/31",1)/[1]!S_SHARE_TOTAL($A157,$B$1),"")</f>
        <v>0.41905649918752752</v>
      </c>
      <c r="G157">
        <f>IFERROR([1]!s_stm07_is($A157,"W30028333","2016/12/31",1)/[1]!S_SHARE_TOTAL($A157,$B$1),"")</f>
        <v>0.785444890186758</v>
      </c>
      <c r="H157">
        <f>IFERROR([1]!s_stm07_is($A157,"W30028333","2017/12/31",1)/[1]!S_SHARE_TOTAL($A157,$B$1),"")</f>
        <v>1.4572673260690332</v>
      </c>
      <c r="I157">
        <f>IFERROR([1]!s_stm07_is($A157,"W30028333","2018/12/31",1)/[1]!S_SHARE_TOTAL($A157,$B$1),"")</f>
        <v>0.99465362055414297</v>
      </c>
      <c r="J157">
        <f>IFERROR([1]!s_stm07_is($A157,"W30028333","2019/12/31",1)/[1]!S_SHARE_TOTAL($A157,$B$1),"")</f>
        <v>1.2951977069981697</v>
      </c>
      <c r="K157">
        <f>IFERROR([1]!s_stm07_is($A157,"W30028333","2020/12/31",1)/[1]!S_SHARE_TOTAL($A157,$B$1),"")</f>
        <v>1.1401018132380001</v>
      </c>
      <c r="L157">
        <f>IFERROR([1]!s_stm07_is($A157,"W30028333","2021/12/31",1)/[1]!S_SHARE_TOTAL($A157,$B$1),"")</f>
        <v>0.70229529988750039</v>
      </c>
      <c r="M157">
        <f>IFERROR([1]!s_stm07_is($A157,"W30028333","2022/12/31",1)/[1]!S_SHARE_TOTAL($A157,$B$1),"")</f>
        <v>1.0361358993146323</v>
      </c>
      <c r="N157">
        <f>IFERROR([1]!s_stm07_is($A157,"W30028333","2023/12/31",1)/[1]!S_SHARE_TOTAL($A157,$B$1),"")</f>
        <v>2.0488138551326309</v>
      </c>
      <c r="O157">
        <f>IFERROR([1]!s_stm07_is($A157,"W30028333","2024/12/31",1)/[1]!S_SHARE_TOTAL($A157,$B$1),"")</f>
        <v>2.4174854808533004</v>
      </c>
      <c r="P157">
        <f>IFERROR([1]!s_stm07_is($A157,"W30028333","2025/12/31",1)/[1]!S_SHARE_TOTAL($A157,$B$1),"")</f>
        <v>2.3010060391678064</v>
      </c>
      <c r="Q157">
        <f>IFERROR([1]!s_west_netprofit($A157,2026,$B$1,180)/[1]!S_SHARE_TOTAL($A157,$B$1),"")</f>
        <v>2.408620984435125</v>
      </c>
      <c r="R157">
        <f>IFERROR([1]!s_west_netprofit($A157,2027,$B$1,180)/[1]!S_SHARE_TOTAL($A157,$B$1),"")</f>
        <v>2.6370762618486325</v>
      </c>
      <c r="S157">
        <f>IFERROR([1]!s_fa_dupont_roe($A157,"2011/12/31")/100,"")</f>
        <v>0.33722700000000005</v>
      </c>
      <c r="T157">
        <f>IFERROR([1]!s_fa_dupont_roe($A157,"2012/12/31")/100,"")</f>
        <v>0.61951900000000004</v>
      </c>
      <c r="U157">
        <f>IFERROR([1]!s_fa_dupont_roe($A157,"2013/12/31")/100,"")</f>
        <v>0.58158700000000008</v>
      </c>
      <c r="V157">
        <f>IFERROR([1]!s_fa_dupont_roe($A157,"2014/12/31")/100,"")</f>
        <v>0.21668099999999998</v>
      </c>
      <c r="W157">
        <f>IFERROR([1]!s_fa_dupont_roe($A157,"2015/12/31")/100,"")</f>
        <v>0.15470700000000001</v>
      </c>
      <c r="X157">
        <f>IFERROR([1]!s_fa_dupont_roe($A157,"2016/12/31")/100,"")</f>
        <v>0.244119</v>
      </c>
      <c r="Y157">
        <f>IFERROR([1]!s_fa_dupont_roe($A157,"2017/12/31")/100,"")</f>
        <v>0.35261499999999996</v>
      </c>
      <c r="Z157">
        <f>IFERROR([1]!s_fa_dupont_roe($A157,"2018/12/31")/100,"")</f>
        <v>0.19775500000000001</v>
      </c>
      <c r="AA157">
        <f>IFERROR([1]!s_fa_dupont_roe($A157,"2019/12/31")/100,"")</f>
        <v>0.22318499999999999</v>
      </c>
      <c r="AB157">
        <f>IFERROR([1]!s_fa_dupont_roe($A157,"2020/12/31")/100,"")</f>
        <v>0.170683</v>
      </c>
      <c r="AC157">
        <f>IFERROR([1]!s_fa_dupont_roe($A157,"2021/12/31")/100,"")</f>
        <v>9.6670999999999993E-2</v>
      </c>
      <c r="AD157">
        <f>IFERROR([1]!s_fa_dupont_roe($A157,"2022/12/31")/100,"")</f>
        <v>0.13127800000000001</v>
      </c>
      <c r="AE157">
        <f>IFERROR([1]!s_fa_dupont_roe($A157,"2023/12/31")/100,"")</f>
        <v>0.22609599999999999</v>
      </c>
      <c r="AF157">
        <f>IFERROR([1]!s_fa_dupont_roe($A157,"2024/12/31")/100,"")</f>
        <v>0.230604</v>
      </c>
      <c r="AG157">
        <f>IFERROR([1]!s_fa_dupont_roe($A157,"2025/12/31")/100,"")</f>
        <v>0.19356799999999999</v>
      </c>
      <c r="AH157">
        <f>IFERROR([1]!s_stm07_is($A157,"W30028333","2025/12/31",1),"")</f>
        <v>3186573917.8800001</v>
      </c>
      <c r="AI157">
        <f>IFERROR([1]!s_stm07_bs($A157,"W38058048","2025/12/31",1),"")</f>
        <v>21520500062.310001</v>
      </c>
      <c r="AJ157">
        <f>IFERROR([1]!s_fa_netdebt($A157,"2025/12/31"),"")</f>
        <v>451626734.31999999</v>
      </c>
      <c r="AK157">
        <f>IFERROR([1]!s_val_ev1($A157,"2025/12/31"),"")</f>
        <v>36526283549.079201</v>
      </c>
      <c r="AL157">
        <f>IFERROR([1]!s_fa_ebitda($A157,"2025/12/31"),"")</f>
        <v>6962497722.8400002</v>
      </c>
      <c r="AM157">
        <f>IFERROR([1]!s_west_netprofit($A157,2026,$B$1,180)/[1]!s_west_netprofit($A157,2026,$B$1-7,180)-1,"")</f>
        <v>0</v>
      </c>
      <c r="AN157">
        <f>IFERROR([1]!s_west_netprofit($A157,2026,$B$1,180)/[1]!s_west_netprofit($A157,2026,$B$1-30,180)-1,"")</f>
        <v>-2.3989324918716193E-3</v>
      </c>
      <c r="AO157">
        <f>IFERROR([1]!s_est_mediannetprofit($A157,2026,$B$1)/[1]!s_est_mediannetprofit($A157,2026,$B$1-7)-1,"")</f>
        <v>0</v>
      </c>
      <c r="AP157">
        <f>IFERROR([1]!s_est_mediannetprofit($A157,2026,$B$1)/[1]!s_est_mediannetprofit($A157,2026,$B$1-30)-1,"")</f>
        <v>8.9096949562066374E-3</v>
      </c>
    </row>
    <row r="158" spans="1:42">
      <c r="A158" t="s">
        <v>197</v>
      </c>
      <c r="B158">
        <f>IFERROR([1]!s_stm07_is($A158,"W30028333","2011/12/31",1)/[1]!S_SHARE_TOTAL($A158,$B$1),"")</f>
        <v>1.579667156824684E-2</v>
      </c>
      <c r="C158">
        <f>IFERROR([1]!s_stm07_is($A158,"W30028333","2012/12/31",1)/[1]!S_SHARE_TOTAL($A158,$B$1),"")</f>
        <v>8.2711534535388886E-3</v>
      </c>
      <c r="D158">
        <f>IFERROR([1]!s_stm07_is($A158,"W30028333","2013/12/31",1)/[1]!S_SHARE_TOTAL($A158,$B$1),"")</f>
        <v>6.2824022603771065E-3</v>
      </c>
      <c r="E158">
        <f>IFERROR([1]!s_stm07_is($A158,"W30028333","2014/12/31",1)/[1]!S_SHARE_TOTAL($A158,$B$1),"")</f>
        <v>-0.11040403122238666</v>
      </c>
      <c r="F158">
        <f>IFERROR([1]!s_stm07_is($A158,"W30028333","2015/12/31",1)/[1]!S_SHARE_TOTAL($A158,$B$1),"")</f>
        <v>1.0687863748702273E-3</v>
      </c>
      <c r="G158">
        <f>IFERROR([1]!s_stm07_is($A158,"W30028333","2016/12/31",1)/[1]!S_SHARE_TOTAL($A158,$B$1),"")</f>
        <v>3.2044407632772403E-3</v>
      </c>
      <c r="H158">
        <f>IFERROR([1]!s_stm07_is($A158,"W30028333","2017/12/31",1)/[1]!S_SHARE_TOTAL($A158,$B$1),"")</f>
        <v>0.36918741488168777</v>
      </c>
      <c r="I158">
        <f>IFERROR([1]!s_stm07_is($A158,"W30028333","2018/12/31",1)/[1]!S_SHARE_TOTAL($A158,$B$1),"")</f>
        <v>0.20551840531862045</v>
      </c>
      <c r="J158">
        <f>IFERROR([1]!s_stm07_is($A158,"W30028333","2019/12/31",1)/[1]!S_SHARE_TOTAL($A158,$B$1),"")</f>
        <v>0.80985343847796576</v>
      </c>
      <c r="K158">
        <f>IFERROR([1]!s_stm07_is($A158,"W30028333","2020/12/31",1)/[1]!S_SHARE_TOTAL($A158,$B$1),"")</f>
        <v>1.4878255900767363</v>
      </c>
      <c r="L158">
        <f>IFERROR([1]!s_stm07_is($A158,"W30028333","2021/12/31",1)/[1]!S_SHARE_TOTAL($A158,$B$1),"")</f>
        <v>1.9936748348140172</v>
      </c>
      <c r="M158">
        <f>IFERROR([1]!s_stm07_is($A158,"W30028333","2022/12/31",1)/[1]!S_SHARE_TOTAL($A158,$B$1),"")</f>
        <v>1.02077667042569</v>
      </c>
      <c r="N158">
        <f>IFERROR([1]!s_stm07_is($A158,"W30028333","2023/12/31",1)/[1]!S_SHARE_TOTAL($A158,$B$1),"")</f>
        <v>1.3979266589796679</v>
      </c>
      <c r="O158">
        <f>IFERROR([1]!s_stm07_is($A158,"W30028333","2024/12/31",1)/[1]!S_SHARE_TOTAL($A158,$B$1),"")</f>
        <v>0.86737395741201073</v>
      </c>
      <c r="P158">
        <f>IFERROR([1]!s_stm07_is($A158,"W30028333","2025/12/31",1)/[1]!S_SHARE_TOTAL($A158,$B$1),"")</f>
        <v>0.86899843158636869</v>
      </c>
      <c r="Q158">
        <f>IFERROR([1]!s_west_netprofit($A158,2026,$B$1,180)/[1]!S_SHARE_TOTAL($A158,$B$1),"")</f>
        <v>1.0312345662873077</v>
      </c>
      <c r="R158">
        <f>IFERROR([1]!s_west_netprofit($A158,2027,$B$1,180)/[1]!S_SHARE_TOTAL($A158,$B$1),"")</f>
        <v>1.5625934514034838</v>
      </c>
      <c r="S158">
        <f>IFERROR([1]!s_fa_dupont_roe($A158,"2011/12/31")/100,"")</f>
        <v>1.7166000000000001E-2</v>
      </c>
      <c r="T158">
        <f>IFERROR([1]!s_fa_dupont_roe($A158,"2012/12/31")/100,"")</f>
        <v>9.1669999999999998E-3</v>
      </c>
      <c r="U158">
        <f>IFERROR([1]!s_fa_dupont_roe($A158,"2013/12/31")/100,"")</f>
        <v>7.3250000000000008E-3</v>
      </c>
      <c r="V158">
        <f>IFERROR([1]!s_fa_dupont_roe($A158,"2014/12/31")/100,"")</f>
        <v>-0.148287</v>
      </c>
      <c r="W158">
        <f>IFERROR([1]!s_fa_dupont_roe($A158,"2015/12/31")/100,"")</f>
        <v>1.603E-3</v>
      </c>
      <c r="X158">
        <f>IFERROR([1]!s_fa_dupont_roe($A158,"2016/12/31")/100,"")</f>
        <v>5.0449999999999991E-3</v>
      </c>
      <c r="Y158">
        <f>IFERROR([1]!s_fa_dupont_roe($A158,"2017/12/31")/100,"")</f>
        <v>6.9191000000000003E-2</v>
      </c>
      <c r="Z158">
        <f>IFERROR([1]!s_fa_dupont_roe($A158,"2018/12/31")/100,"")</f>
        <v>2.0779000000000002E-2</v>
      </c>
      <c r="AA158">
        <f>IFERROR([1]!s_fa_dupont_roe($A158,"2019/12/31")/100,"")</f>
        <v>7.8061999999999993E-2</v>
      </c>
      <c r="AB158">
        <f>IFERROR([1]!s_fa_dupont_roe($A158,"2020/12/31")/100,"")</f>
        <v>0.13290399999999999</v>
      </c>
      <c r="AC158">
        <f>IFERROR([1]!s_fa_dupont_roe($A158,"2021/12/31")/100,"")</f>
        <v>0.168235</v>
      </c>
      <c r="AD158">
        <f>IFERROR([1]!s_fa_dupont_roe($A158,"2022/12/31")/100,"")</f>
        <v>7.8380999999999992E-2</v>
      </c>
      <c r="AE158">
        <f>IFERROR([1]!s_fa_dupont_roe($A158,"2023/12/31")/100,"")</f>
        <v>0.100508</v>
      </c>
      <c r="AF158">
        <f>IFERROR([1]!s_fa_dupont_roe($A158,"2024/12/31")/100,"")</f>
        <v>6.0144999999999997E-2</v>
      </c>
      <c r="AG158">
        <f>IFERROR([1]!s_fa_dupont_roe($A158,"2025/12/31")/100,"")</f>
        <v>5.6531999999999999E-2</v>
      </c>
      <c r="AH158">
        <f>IFERROR([1]!s_stm07_is($A158,"W30028333","2025/12/31",1),"")</f>
        <v>567220443.36000001</v>
      </c>
      <c r="AI158">
        <f>IFERROR([1]!s_stm07_bs($A158,"W38058048","2025/12/31",1),"")</f>
        <v>13909299151.01</v>
      </c>
      <c r="AJ158">
        <f>IFERROR([1]!s_fa_netdebt($A158,"2025/12/31"),"")</f>
        <v>-3736599900.02</v>
      </c>
      <c r="AK158">
        <f>IFERROR([1]!s_val_ev1($A158,"2025/12/31"),"")</f>
        <v>14467757045.9</v>
      </c>
      <c r="AL158">
        <f>IFERROR([1]!s_fa_ebitda($A158,"2025/12/31"),"")</f>
        <v>1133483766.21</v>
      </c>
      <c r="AM158">
        <f>IFERROR([1]!s_west_netprofit($A158,2026,$B$1,180)/[1]!s_west_netprofit($A158,2026,$B$1-7,180)-1,"")</f>
        <v>0</v>
      </c>
      <c r="AN158">
        <f>IFERROR([1]!s_west_netprofit($A158,2026,$B$1,180)/[1]!s_west_netprofit($A158,2026,$B$1-30,180)-1,"")</f>
        <v>0</v>
      </c>
      <c r="AO158">
        <f>IFERROR([1]!s_est_mediannetprofit($A158,2026,$B$1)/[1]!s_est_mediannetprofit($A158,2026,$B$1-7)-1,"")</f>
        <v>0</v>
      </c>
      <c r="AP158">
        <f>IFERROR([1]!s_est_mediannetprofit($A158,2026,$B$1)/[1]!s_est_mediannetprofit($A158,2026,$B$1-30)-1,"")</f>
        <v>0</v>
      </c>
    </row>
    <row r="159" spans="1:42">
      <c r="A159" t="s">
        <v>198</v>
      </c>
      <c r="B159">
        <f>IFERROR([1]!s_stm07_is($A159,"W30028333","2011/12/31",1)/[1]!S_SHARE_TOTAL($A159,$B$1),"")</f>
        <v>1.8077670192501727E-2</v>
      </c>
      <c r="C159">
        <f>IFERROR([1]!s_stm07_is($A159,"W30028333","2012/12/31",1)/[1]!S_SHARE_TOTAL($A159,$B$1),"")</f>
        <v>5.6518745182551223E-3</v>
      </c>
      <c r="D159">
        <f>IFERROR([1]!s_stm07_is($A159,"W30028333","2013/12/31",1)/[1]!S_SHARE_TOTAL($A159,$B$1),"")</f>
        <v>-7.9320434269802384E-2</v>
      </c>
      <c r="E159">
        <f>IFERROR([1]!s_stm07_is($A159,"W30028333","2014/12/31",1)/[1]!S_SHARE_TOTAL($A159,$B$1),"")</f>
        <v>-0.27422041856148094</v>
      </c>
      <c r="F159">
        <f>IFERROR([1]!s_stm07_is($A159,"W30028333","2015/12/31",1)/[1]!S_SHARE_TOTAL($A159,$B$1),"")</f>
        <v>2.9836042107807101E-3</v>
      </c>
      <c r="G159">
        <f>IFERROR([1]!s_stm07_is($A159,"W30028333","2016/12/31",1)/[1]!S_SHARE_TOTAL($A159,$B$1),"")</f>
        <v>2.6829336979577061E-2</v>
      </c>
      <c r="H159">
        <f>IFERROR([1]!s_stm07_is($A159,"W30028333","2017/12/31",1)/[1]!S_SHARE_TOTAL($A159,$B$1),"")</f>
        <v>-0.27114702623380094</v>
      </c>
      <c r="I159">
        <f>IFERROR([1]!s_stm07_is($A159,"W30028333","2018/12/31",1)/[1]!S_SHARE_TOTAL($A159,$B$1),"")</f>
        <v>6.1663331903742515E-3</v>
      </c>
      <c r="J159">
        <f>IFERROR([1]!s_stm07_is($A159,"W30028333","2019/12/31",1)/[1]!S_SHARE_TOTAL($A159,$B$1),"")</f>
        <v>-0.24469997171029825</v>
      </c>
      <c r="K159">
        <f>IFERROR([1]!s_stm07_is($A159,"W30028333","2020/12/31",1)/[1]!S_SHARE_TOTAL($A159,$B$1),"")</f>
        <v>0.15505079523830101</v>
      </c>
      <c r="L159">
        <f>IFERROR([1]!s_stm07_is($A159,"W30028333","2021/12/31",1)/[1]!S_SHARE_TOTAL($A159,$B$1),"")</f>
        <v>0.16151410755032924</v>
      </c>
      <c r="M159">
        <f>IFERROR([1]!s_stm07_is($A159,"W30028333","2022/12/31",1)/[1]!S_SHARE_TOTAL($A159,$B$1),"")</f>
        <v>0.11505981544162106</v>
      </c>
      <c r="N159">
        <f>IFERROR([1]!s_stm07_is($A159,"W30028333","2023/12/31",1)/[1]!S_SHARE_TOTAL($A159,$B$1),"")</f>
        <v>9.4382928206096908E-2</v>
      </c>
      <c r="O159">
        <f>IFERROR([1]!s_stm07_is($A159,"W30028333","2024/12/31",1)/[1]!S_SHARE_TOTAL($A159,$B$1),"")</f>
        <v>7.5878038111524659E-2</v>
      </c>
      <c r="P159">
        <f>IFERROR([1]!s_stm07_is($A159,"W30028333","2025/12/31",1)/[1]!S_SHARE_TOTAL($A159,$B$1),"")</f>
        <v>9.5188427760201394E-2</v>
      </c>
      <c r="Q159">
        <f>IFERROR([1]!s_west_netprofit($A159,2026,$B$1,180)/[1]!S_SHARE_TOTAL($A159,$B$1),"")</f>
        <v>0</v>
      </c>
      <c r="R159">
        <f>IFERROR([1]!s_west_netprofit($A159,2027,$B$1,180)/[1]!S_SHARE_TOTAL($A159,$B$1),"")</f>
        <v>0</v>
      </c>
      <c r="S159">
        <f>IFERROR([1]!s_fa_dupont_roe($A159,"2011/12/31")/100,"")</f>
        <v>3.0082000000000001E-2</v>
      </c>
      <c r="T159">
        <f>IFERROR([1]!s_fa_dupont_roe($A159,"2012/12/31")/100,"")</f>
        <v>9.3229999999999997E-3</v>
      </c>
      <c r="U159">
        <f>IFERROR([1]!s_fa_dupont_roe($A159,"2013/12/31")/100,"")</f>
        <v>-0.140212</v>
      </c>
      <c r="V159">
        <f>IFERROR([1]!s_fa_dupont_roe($A159,"2014/12/31")/100,"")</f>
        <v>-0.70699200000000006</v>
      </c>
      <c r="W159">
        <f>IFERROR([1]!s_fa_dupont_roe($A159,"2015/12/31")/100,"")</f>
        <v>1.1825E-2</v>
      </c>
      <c r="X159">
        <f>IFERROR([1]!s_fa_dupont_roe($A159,"2016/12/31")/100,"")</f>
        <v>0.100395</v>
      </c>
      <c r="Y159">
        <f>IFERROR([1]!s_fa_dupont_roe($A159,"2017/12/31")/100,"")</f>
        <v>-1.868406</v>
      </c>
      <c r="Z159">
        <f>IFERROR([1]!s_fa_dupont_roe($A159,"2018/12/31")/100,"")</f>
        <v>0.49308399999999997</v>
      </c>
      <c r="AA159">
        <f>IFERROR([1]!s_fa_dupont_roe($A159,"2019/12/31")/100,"")</f>
        <v>0</v>
      </c>
      <c r="AB159">
        <f>IFERROR([1]!s_fa_dupont_roe($A159,"2020/12/31")/100,"")</f>
        <v>0.35536499999999999</v>
      </c>
      <c r="AC159">
        <f>IFERROR([1]!s_fa_dupont_roe($A159,"2021/12/31")/100,"")</f>
        <v>0.13584499999999999</v>
      </c>
      <c r="AD159">
        <f>IFERROR([1]!s_fa_dupont_roe($A159,"2022/12/31")/100,"")</f>
        <v>8.6279999999999996E-2</v>
      </c>
      <c r="AE159">
        <f>IFERROR([1]!s_fa_dupont_roe($A159,"2023/12/31")/100,"")</f>
        <v>6.5922999999999995E-2</v>
      </c>
      <c r="AF159">
        <f>IFERROR([1]!s_fa_dupont_roe($A159,"2024/12/31")/100,"")</f>
        <v>5.0391999999999999E-2</v>
      </c>
      <c r="AG159">
        <f>IFERROR([1]!s_fa_dupont_roe($A159,"2025/12/31")/100,"")</f>
        <v>6.0435999999999997E-2</v>
      </c>
      <c r="AH159">
        <f>IFERROR([1]!s_stm07_is($A159,"W30028333","2025/12/31",1),"")</f>
        <v>575923650.48000002</v>
      </c>
      <c r="AI159">
        <f>IFERROR([1]!s_stm07_bs($A159,"W38058048","2025/12/31",1),"")</f>
        <v>10732575430.02</v>
      </c>
      <c r="AJ159">
        <f>IFERROR([1]!s_fa_netdebt($A159,"2025/12/31"),"")</f>
        <v>-2131109781.48</v>
      </c>
      <c r="AK159">
        <f>IFERROR([1]!s_val_ev1($A159,"2025/12/31"),"")</f>
        <v>17096165524.08</v>
      </c>
      <c r="AL159">
        <f>IFERROR([1]!s_fa_ebitda($A159,"2025/12/31"),"")</f>
        <v>1065713043.36</v>
      </c>
      <c r="AM159" t="str">
        <f>IFERROR([1]!s_west_netprofit($A159,2026,$B$1,180)/[1]!s_west_netprofit($A159,2026,$B$1-7,180)-1,"")</f>
        <v/>
      </c>
      <c r="AN159" t="str">
        <f>IFERROR([1]!s_west_netprofit($A159,2026,$B$1,180)/[1]!s_west_netprofit($A159,2026,$B$1-30,180)-1,"")</f>
        <v/>
      </c>
      <c r="AO159" t="str">
        <f>IFERROR([1]!s_est_mediannetprofit($A159,2026,$B$1)/[1]!s_est_mediannetprofit($A159,2026,$B$1-7)-1,"")</f>
        <v/>
      </c>
      <c r="AP159" t="str">
        <f>IFERROR([1]!s_est_mediannetprofit($A159,2026,$B$1)/[1]!s_est_mediannetprofit($A159,2026,$B$1-30)-1,"")</f>
        <v/>
      </c>
    </row>
    <row r="160" spans="1:42">
      <c r="A160" t="s">
        <v>199</v>
      </c>
      <c r="B160">
        <f>IFERROR([1]!s_stm07_is($A160,"W30028333","2011/12/31",1)/[1]!S_SHARE_TOTAL($A160,$B$1),"")</f>
        <v>1.1217972914283139E-3</v>
      </c>
      <c r="C160">
        <f>IFERROR([1]!s_stm07_is($A160,"W30028333","2012/12/31",1)/[1]!S_SHARE_TOTAL($A160,$B$1),"")</f>
        <v>-0.12544601507971637</v>
      </c>
      <c r="D160">
        <f>IFERROR([1]!s_stm07_is($A160,"W30028333","2013/12/31",1)/[1]!S_SHARE_TOTAL($A160,$B$1),"")</f>
        <v>-0.27730558464903621</v>
      </c>
      <c r="E160">
        <f>IFERROR([1]!s_stm07_is($A160,"W30028333","2014/12/31",1)/[1]!S_SHARE_TOTAL($A160,$B$1),"")</f>
        <v>0.11299264599549912</v>
      </c>
      <c r="F160">
        <f>IFERROR([1]!s_stm07_is($A160,"W30028333","2015/12/31",1)/[1]!S_SHARE_TOTAL($A160,$B$1),"")</f>
        <v>0.32773566433634577</v>
      </c>
      <c r="G160">
        <f>IFERROR([1]!s_stm07_is($A160,"W30028333","2016/12/31",1)/[1]!S_SHARE_TOTAL($A160,$B$1),"")</f>
        <v>0.3571706109718164</v>
      </c>
      <c r="H160">
        <f>IFERROR([1]!s_stm07_is($A160,"W30028333","2017/12/31",1)/[1]!S_SHARE_TOTAL($A160,$B$1),"")</f>
        <v>0.29119327874997131</v>
      </c>
      <c r="I160">
        <f>IFERROR([1]!s_stm07_is($A160,"W30028333","2018/12/31",1)/[1]!S_SHARE_TOTAL($A160,$B$1),"")</f>
        <v>0.30736393329425099</v>
      </c>
      <c r="J160">
        <f>IFERROR([1]!s_stm07_is($A160,"W30028333","2019/12/31",1)/[1]!S_SHARE_TOTAL($A160,$B$1),"")</f>
        <v>0.37271021275449373</v>
      </c>
      <c r="K160">
        <f>IFERROR([1]!s_stm07_is($A160,"W30028333","2020/12/31",1)/[1]!S_SHARE_TOTAL($A160,$B$1),"")</f>
        <v>0.41961779220304901</v>
      </c>
      <c r="L160">
        <f>IFERROR([1]!s_stm07_is($A160,"W30028333","2021/12/31",1)/[1]!S_SHARE_TOTAL($A160,$B$1),"")</f>
        <v>0.45230690836012971</v>
      </c>
      <c r="M160">
        <f>IFERROR([1]!s_stm07_is($A160,"W30028333","2022/12/31",1)/[1]!S_SHARE_TOTAL($A160,$B$1),"")</f>
        <v>0.43990581256987127</v>
      </c>
      <c r="N160">
        <f>IFERROR([1]!s_stm07_is($A160,"W30028333","2023/12/31",1)/[1]!S_SHARE_TOTAL($A160,$B$1),"")</f>
        <v>0.53078176961986467</v>
      </c>
      <c r="O160">
        <f>IFERROR([1]!s_stm07_is($A160,"W30028333","2024/12/31",1)/[1]!S_SHARE_TOTAL($A160,$B$1),"")</f>
        <v>0.58218955915215465</v>
      </c>
      <c r="P160">
        <f>IFERROR([1]!s_stm07_is($A160,"W30028333","2025/12/31",1)/[1]!S_SHARE_TOTAL($A160,$B$1),"")</f>
        <v>0.33823231342948729</v>
      </c>
      <c r="Q160">
        <f>IFERROR([1]!s_west_netprofit($A160,2026,$B$1,180)/[1]!S_SHARE_TOTAL($A160,$B$1),"")</f>
        <v>0.4368549937915252</v>
      </c>
      <c r="R160">
        <f>IFERROR([1]!s_west_netprofit($A160,2027,$B$1,180)/[1]!S_SHARE_TOTAL($A160,$B$1),"")</f>
        <v>0.47505957714109048</v>
      </c>
      <c r="S160">
        <f>IFERROR([1]!s_fa_dupont_roe($A160,"2011/12/31")/100,"")</f>
        <v>1.6969999999999999E-3</v>
      </c>
      <c r="T160">
        <f>IFERROR([1]!s_fa_dupont_roe($A160,"2012/12/31")/100,"")</f>
        <v>-0.20704799999999998</v>
      </c>
      <c r="U160">
        <f>IFERROR([1]!s_fa_dupont_roe($A160,"2013/12/31")/100,"")</f>
        <v>-0.67775099999999999</v>
      </c>
      <c r="V160">
        <f>IFERROR([1]!s_fa_dupont_roe($A160,"2014/12/31")/100,"")</f>
        <v>0.118313</v>
      </c>
      <c r="W160">
        <f>IFERROR([1]!s_fa_dupont_roe($A160,"2015/12/31")/100,"")</f>
        <v>0.18084499999999998</v>
      </c>
      <c r="X160">
        <f>IFERROR([1]!s_fa_dupont_roe($A160,"2016/12/31")/100,"")</f>
        <v>0.145734</v>
      </c>
      <c r="Y160">
        <f>IFERROR([1]!s_fa_dupont_roe($A160,"2017/12/31")/100,"")</f>
        <v>9.4983999999999999E-2</v>
      </c>
      <c r="Z160">
        <f>IFERROR([1]!s_fa_dupont_roe($A160,"2018/12/31")/100,"")</f>
        <v>9.6592999999999998E-2</v>
      </c>
      <c r="AA160">
        <f>IFERROR([1]!s_fa_dupont_roe($A160,"2019/12/31")/100,"")</f>
        <v>0.110398</v>
      </c>
      <c r="AB160">
        <f>IFERROR([1]!s_fa_dupont_roe($A160,"2020/12/31")/100,"")</f>
        <v>0.11153600000000001</v>
      </c>
      <c r="AC160">
        <f>IFERROR([1]!s_fa_dupont_roe($A160,"2021/12/31")/100,"")</f>
        <v>0.10978199999999999</v>
      </c>
      <c r="AD160">
        <f>IFERROR([1]!s_fa_dupont_roe($A160,"2022/12/31")/100,"")</f>
        <v>9.9239999999999995E-2</v>
      </c>
      <c r="AE160">
        <f>IFERROR([1]!s_fa_dupont_roe($A160,"2023/12/31")/100,"")</f>
        <v>0.10568300000000001</v>
      </c>
      <c r="AF160">
        <f>IFERROR([1]!s_fa_dupont_roe($A160,"2024/12/31")/100,"")</f>
        <v>0.10306900000000001</v>
      </c>
      <c r="AG160">
        <f>IFERROR([1]!s_fa_dupont_roe($A160,"2025/12/31")/100,"")</f>
        <v>5.8189999999999999E-2</v>
      </c>
      <c r="AH160">
        <f>IFERROR([1]!s_stm07_is($A160,"W30028333","2025/12/31",1),"")</f>
        <v>485243169.11000001</v>
      </c>
      <c r="AI160">
        <f>IFERROR([1]!s_stm07_bs($A160,"W38058048","2025/12/31",1),"")</f>
        <v>8680529928.7800007</v>
      </c>
      <c r="AJ160">
        <f>IFERROR([1]!s_fa_netdebt($A160,"2025/12/31"),"")</f>
        <v>-9917521679.2099991</v>
      </c>
      <c r="AK160">
        <f>IFERROR([1]!s_val_ev1($A160,"2025/12/31"),"")</f>
        <v>10191875762.68</v>
      </c>
      <c r="AL160">
        <f>IFERROR([1]!s_fa_ebitda($A160,"2025/12/31"),"")</f>
        <v>629860908.74000001</v>
      </c>
      <c r="AM160">
        <f>IFERROR([1]!s_west_netprofit($A160,2026,$B$1,180)/[1]!s_west_netprofit($A160,2026,$B$1-7,180)-1,"")</f>
        <v>0</v>
      </c>
      <c r="AN160">
        <f>IFERROR([1]!s_west_netprofit($A160,2026,$B$1,180)/[1]!s_west_netprofit($A160,2026,$B$1-30,180)-1,"")</f>
        <v>-0.13325611768976786</v>
      </c>
      <c r="AO160">
        <f>IFERROR([1]!s_est_mediannetprofit($A160,2026,$B$1)/[1]!s_est_mediannetprofit($A160,2026,$B$1-7)-1,"")</f>
        <v>0</v>
      </c>
      <c r="AP160">
        <f>IFERROR([1]!s_est_mediannetprofit($A160,2026,$B$1)/[1]!s_est_mediannetprofit($A160,2026,$B$1-30)-1,"")</f>
        <v>-9.7070181032344882E-2</v>
      </c>
    </row>
    <row r="161" spans="1:42">
      <c r="A161" t="s">
        <v>200</v>
      </c>
      <c r="B161">
        <f>IFERROR([1]!s_stm07_is($A161,"W30028333","2011/12/31",1)/[1]!S_SHARE_TOTAL($A161,$B$1),"")</f>
        <v>0.19126601481686911</v>
      </c>
      <c r="C161">
        <f>IFERROR([1]!s_stm07_is($A161,"W30028333","2012/12/31",1)/[1]!S_SHARE_TOTAL($A161,$B$1),"")</f>
        <v>9.8568978921336814E-2</v>
      </c>
      <c r="D161">
        <f>IFERROR([1]!s_stm07_is($A161,"W30028333","2013/12/31",1)/[1]!S_SHARE_TOTAL($A161,$B$1),"")</f>
        <v>2.7319753017534511E-2</v>
      </c>
      <c r="E161">
        <f>IFERROR([1]!s_stm07_is($A161,"W30028333","2014/12/31",1)/[1]!S_SHARE_TOTAL($A161,$B$1),"")</f>
        <v>1.8978118430128761E-2</v>
      </c>
      <c r="F161">
        <f>IFERROR([1]!s_stm07_is($A161,"W30028333","2015/12/31",1)/[1]!S_SHARE_TOTAL($A161,$B$1),"")</f>
        <v>-0.76384639180045966</v>
      </c>
      <c r="G161">
        <f>IFERROR([1]!s_stm07_is($A161,"W30028333","2016/12/31",1)/[1]!S_SHARE_TOTAL($A161,$B$1),"")</f>
        <v>6.845281201496542E-2</v>
      </c>
      <c r="H161">
        <f>IFERROR([1]!s_stm07_is($A161,"W30028333","2017/12/31",1)/[1]!S_SHARE_TOTAL($A161,$B$1),"")</f>
        <v>0.12782900104593387</v>
      </c>
      <c r="I161">
        <f>IFERROR([1]!s_stm07_is($A161,"W30028333","2018/12/31",1)/[1]!S_SHARE_TOTAL($A161,$B$1),"")</f>
        <v>0.26019796290517383</v>
      </c>
      <c r="J161">
        <f>IFERROR([1]!s_stm07_is($A161,"W30028333","2019/12/31",1)/[1]!S_SHARE_TOTAL($A161,$B$1),"")</f>
        <v>0.31933196394745555</v>
      </c>
      <c r="K161">
        <f>IFERROR([1]!s_stm07_is($A161,"W30028333","2020/12/31",1)/[1]!S_SHARE_TOTAL($A161,$B$1),"")</f>
        <v>0.31949108963357248</v>
      </c>
      <c r="L161">
        <f>IFERROR([1]!s_stm07_is($A161,"W30028333","2021/12/31",1)/[1]!S_SHARE_TOTAL($A161,$B$1),"")</f>
        <v>0.61041378916019973</v>
      </c>
      <c r="M161">
        <f>IFERROR([1]!s_stm07_is($A161,"W30028333","2022/12/31",1)/[1]!S_SHARE_TOTAL($A161,$B$1),"")</f>
        <v>0.57037302616633412</v>
      </c>
      <c r="N161">
        <f>IFERROR([1]!s_stm07_is($A161,"W30028333","2023/12/31",1)/[1]!S_SHARE_TOTAL($A161,$B$1),"")</f>
        <v>-0.32407676351623249</v>
      </c>
      <c r="O161">
        <f>IFERROR([1]!s_stm07_is($A161,"W30028333","2024/12/31",1)/[1]!S_SHARE_TOTAL($A161,$B$1),"")</f>
        <v>1.3536385100957369E-2</v>
      </c>
      <c r="P161">
        <f>IFERROR([1]!s_stm07_is($A161,"W30028333","2025/12/31",1)/[1]!S_SHARE_TOTAL($A161,$B$1),"")</f>
        <v>2.0667268563069382E-2</v>
      </c>
      <c r="Q161">
        <f>IFERROR([1]!s_west_netprofit($A161,2026,$B$1,180)/[1]!S_SHARE_TOTAL($A161,$B$1),"")</f>
        <v>0</v>
      </c>
      <c r="R161">
        <f>IFERROR([1]!s_west_netprofit($A161,2027,$B$1,180)/[1]!S_SHARE_TOTAL($A161,$B$1),"")</f>
        <v>0</v>
      </c>
      <c r="S161">
        <f>IFERROR([1]!s_fa_dupont_roe($A161,"2011/12/31")/100,"")</f>
        <v>0.13929800000000001</v>
      </c>
      <c r="T161">
        <f>IFERROR([1]!s_fa_dupont_roe($A161,"2012/12/31")/100,"")</f>
        <v>6.5877999999999992E-2</v>
      </c>
      <c r="U161">
        <f>IFERROR([1]!s_fa_dupont_roe($A161,"2013/12/31")/100,"")</f>
        <v>1.7757999999999999E-2</v>
      </c>
      <c r="V161">
        <f>IFERROR([1]!s_fa_dupont_roe($A161,"2014/12/31")/100,"")</f>
        <v>1.2231000000000001E-2</v>
      </c>
      <c r="W161">
        <f>IFERROR([1]!s_fa_dupont_roe($A161,"2015/12/31")/100,"")</f>
        <v>-0.65581800000000001</v>
      </c>
      <c r="X161">
        <f>IFERROR([1]!s_fa_dupont_roe($A161,"2016/12/31")/100,"")</f>
        <v>8.4818999999999992E-2</v>
      </c>
      <c r="Y161">
        <f>IFERROR([1]!s_fa_dupont_roe($A161,"2017/12/31")/100,"")</f>
        <v>0.14105800000000002</v>
      </c>
      <c r="Z161">
        <f>IFERROR([1]!s_fa_dupont_roe($A161,"2018/12/31")/100,"")</f>
        <v>8.7588000000000013E-2</v>
      </c>
      <c r="AA161">
        <f>IFERROR([1]!s_fa_dupont_roe($A161,"2019/12/31")/100,"")</f>
        <v>6.2226999999999998E-2</v>
      </c>
      <c r="AB161">
        <f>IFERROR([1]!s_fa_dupont_roe($A161,"2020/12/31")/100,"")</f>
        <v>5.8663E-2</v>
      </c>
      <c r="AC161">
        <f>IFERROR([1]!s_fa_dupont_roe($A161,"2021/12/31")/100,"")</f>
        <v>0.104006</v>
      </c>
      <c r="AD161">
        <f>IFERROR([1]!s_fa_dupont_roe($A161,"2022/12/31")/100,"")</f>
        <v>9.0127000000000013E-2</v>
      </c>
      <c r="AE161">
        <f>IFERROR([1]!s_fa_dupont_roe($A161,"2023/12/31")/100,"")</f>
        <v>-5.3356000000000001E-2</v>
      </c>
      <c r="AF161">
        <f>IFERROR([1]!s_fa_dupont_roe($A161,"2024/12/31")/100,"")</f>
        <v>2.3969999999999998E-3</v>
      </c>
      <c r="AG161">
        <f>IFERROR([1]!s_fa_dupont_roe($A161,"2025/12/31")/100,"")</f>
        <v>3.6320000000000002E-3</v>
      </c>
      <c r="AH161">
        <f>IFERROR([1]!s_stm07_is($A161,"W30028333","2025/12/31",1),"")</f>
        <v>38367593.57</v>
      </c>
      <c r="AI161">
        <f>IFERROR([1]!s_stm07_bs($A161,"W38058048","2025/12/31",1),"")</f>
        <v>11014648238.09</v>
      </c>
      <c r="AJ161">
        <f>IFERROR([1]!s_fa_netdebt($A161,"2025/12/31"),"")</f>
        <v>1452104769.3800001</v>
      </c>
      <c r="AK161">
        <f>IFERROR([1]!s_val_ev1($A161,"2025/12/31"),"")</f>
        <v>14651726994.01</v>
      </c>
      <c r="AL161">
        <f>IFERROR([1]!s_fa_ebitda($A161,"2025/12/31"),"")</f>
        <v>671968820.40999997</v>
      </c>
      <c r="AM161" t="str">
        <f>IFERROR([1]!s_west_netprofit($A161,2026,$B$1,180)/[1]!s_west_netprofit($A161,2026,$B$1-7,180)-1,"")</f>
        <v/>
      </c>
      <c r="AN161" t="str">
        <f>IFERROR([1]!s_west_netprofit($A161,2026,$B$1,180)/[1]!s_west_netprofit($A161,2026,$B$1-30,180)-1,"")</f>
        <v/>
      </c>
      <c r="AO161" t="str">
        <f>IFERROR([1]!s_est_mediannetprofit($A161,2026,$B$1)/[1]!s_est_mediannetprofit($A161,2026,$B$1-7)-1,"")</f>
        <v/>
      </c>
      <c r="AP161" t="str">
        <f>IFERROR([1]!s_est_mediannetprofit($A161,2026,$B$1)/[1]!s_est_mediannetprofit($A161,2026,$B$1-30)-1,"")</f>
        <v/>
      </c>
    </row>
    <row r="162" spans="1:42">
      <c r="A162" t="s">
        <v>201</v>
      </c>
      <c r="B162">
        <f>IFERROR([1]!s_stm07_is($A162,"W30028333","2011/12/31",1)/[1]!S_SHARE_TOTAL($A162,$B$1),"")</f>
        <v>1.0234961487282606E-2</v>
      </c>
      <c r="C162">
        <f>IFERROR([1]!s_stm07_is($A162,"W30028333","2012/12/31",1)/[1]!S_SHARE_TOTAL($A162,$B$1),"")</f>
        <v>-0.47492385095256184</v>
      </c>
      <c r="D162">
        <f>IFERROR([1]!s_stm07_is($A162,"W30028333","2013/12/31",1)/[1]!S_SHARE_TOTAL($A162,$B$1),"")</f>
        <v>1.5436526366841561E-2</v>
      </c>
      <c r="E162">
        <f>IFERROR([1]!s_stm07_is($A162,"W30028333","2014/12/31",1)/[1]!S_SHARE_TOTAL($A162,$B$1),"")</f>
        <v>1.0891372919041541E-2</v>
      </c>
      <c r="F162">
        <f>IFERROR([1]!s_stm07_is($A162,"W30028333","2015/12/31",1)/[1]!S_SHARE_TOTAL($A162,$B$1),"")</f>
        <v>-0.43179958358810006</v>
      </c>
      <c r="G162">
        <f>IFERROR([1]!s_stm07_is($A162,"W30028333","2016/12/31",1)/[1]!S_SHARE_TOTAL($A162,$B$1),"")</f>
        <v>-0.15398029107791697</v>
      </c>
      <c r="H162">
        <f>IFERROR([1]!s_stm07_is($A162,"W30028333","2017/12/31",1)/[1]!S_SHARE_TOTAL($A162,$B$1),"")</f>
        <v>0.60136502771303535</v>
      </c>
      <c r="I162">
        <f>IFERROR([1]!s_stm07_is($A162,"W30028333","2018/12/31",1)/[1]!S_SHARE_TOTAL($A162,$B$1),"")</f>
        <v>0.98940885849383531</v>
      </c>
      <c r="J162">
        <f>IFERROR([1]!s_stm07_is($A162,"W30028333","2019/12/31",1)/[1]!S_SHARE_TOTAL($A162,$B$1),"")</f>
        <v>0.64083665409133017</v>
      </c>
      <c r="K162">
        <f>IFERROR([1]!s_stm07_is($A162,"W30028333","2020/12/31",1)/[1]!S_SHARE_TOTAL($A162,$B$1),"")</f>
        <v>0.93324467024032065</v>
      </c>
      <c r="L162">
        <f>IFERROR([1]!s_stm07_is($A162,"W30028333","2021/12/31",1)/[1]!S_SHARE_TOTAL($A162,$B$1),"")</f>
        <v>1.4125715168074753</v>
      </c>
      <c r="M162">
        <f>IFERROR([1]!s_stm07_is($A162,"W30028333","2022/12/31",1)/[1]!S_SHARE_TOTAL($A162,$B$1),"")</f>
        <v>0.93082090587083777</v>
      </c>
      <c r="N162">
        <f>IFERROR([1]!s_stm07_is($A162,"W30028333","2023/12/31",1)/[1]!S_SHARE_TOTAL($A162,$B$1),"")</f>
        <v>0.74111542395918584</v>
      </c>
      <c r="O162">
        <f>IFERROR([1]!s_stm07_is($A162,"W30028333","2024/12/31",1)/[1]!S_SHARE_TOTAL($A162,$B$1),"")</f>
        <v>0.29649441421375328</v>
      </c>
      <c r="P162">
        <f>IFERROR([1]!s_stm07_is($A162,"W30028333","2025/12/31",1)/[1]!S_SHARE_TOTAL($A162,$B$1),"")</f>
        <v>0.38096657331030392</v>
      </c>
      <c r="Q162">
        <f>IFERROR([1]!s_west_netprofit($A162,2026,$B$1,180)/[1]!S_SHARE_TOTAL($A162,$B$1),"")</f>
        <v>0.48685944610330001</v>
      </c>
      <c r="R162">
        <f>IFERROR([1]!s_west_netprofit($A162,2027,$B$1,180)/[1]!S_SHARE_TOTAL($A162,$B$1),"")</f>
        <v>0.55241359248920008</v>
      </c>
      <c r="S162">
        <f>IFERROR([1]!s_fa_dupont_roe($A162,"2011/12/31")/100,"")</f>
        <v>5.4549999999999998E-3</v>
      </c>
      <c r="T162">
        <f>IFERROR([1]!s_fa_dupont_roe($A162,"2012/12/31")/100,"")</f>
        <v>-0.27984999999999999</v>
      </c>
      <c r="U162">
        <f>IFERROR([1]!s_fa_dupont_roe($A162,"2013/12/31")/100,"")</f>
        <v>1.0519000000000001E-2</v>
      </c>
      <c r="V162">
        <f>IFERROR([1]!s_fa_dupont_roe($A162,"2014/12/31")/100,"")</f>
        <v>7.3369999999999998E-3</v>
      </c>
      <c r="W162">
        <f>IFERROR([1]!s_fa_dupont_roe($A162,"2015/12/31")/100,"")</f>
        <v>-0.33820300000000003</v>
      </c>
      <c r="X162">
        <f>IFERROR([1]!s_fa_dupont_roe($A162,"2016/12/31")/100,"")</f>
        <v>-0.15614699999999998</v>
      </c>
      <c r="Y162">
        <f>IFERROR([1]!s_fa_dupont_roe($A162,"2017/12/31")/100,"")</f>
        <v>0.49688200000000005</v>
      </c>
      <c r="Z162">
        <f>IFERROR([1]!s_fa_dupont_roe($A162,"2018/12/31")/100,"")</f>
        <v>0.48636400000000002</v>
      </c>
      <c r="AA162">
        <f>IFERROR([1]!s_fa_dupont_roe($A162,"2019/12/31")/100,"")</f>
        <v>0.19196299999999999</v>
      </c>
      <c r="AB162">
        <f>IFERROR([1]!s_fa_dupont_roe($A162,"2020/12/31")/100,"")</f>
        <v>0.20661399999999999</v>
      </c>
      <c r="AC162">
        <f>IFERROR([1]!s_fa_dupont_roe($A162,"2021/12/31")/100,"")</f>
        <v>0.24476700000000001</v>
      </c>
      <c r="AD162">
        <f>IFERROR([1]!s_fa_dupont_roe($A162,"2022/12/31")/100,"")</f>
        <v>0.133794</v>
      </c>
      <c r="AE162">
        <f>IFERROR([1]!s_fa_dupont_roe($A162,"2023/12/31")/100,"")</f>
        <v>9.8422999999999997E-2</v>
      </c>
      <c r="AF162">
        <f>IFERROR([1]!s_fa_dupont_roe($A162,"2024/12/31")/100,"")</f>
        <v>3.8006999999999999E-2</v>
      </c>
      <c r="AG162">
        <f>IFERROR([1]!s_fa_dupont_roe($A162,"2025/12/31")/100,"")</f>
        <v>4.7746000000000004E-2</v>
      </c>
      <c r="AH162">
        <f>IFERROR([1]!s_stm07_is($A162,"W30028333","2025/12/31",1),"")</f>
        <v>2610615029.9200001</v>
      </c>
      <c r="AI162">
        <f>IFERROR([1]!s_stm07_bs($A162,"W38058048","2025/12/31",1),"")</f>
        <v>69128726954.110001</v>
      </c>
      <c r="AJ162">
        <f>IFERROR([1]!s_fa_netdebt($A162,"2025/12/31"),"")</f>
        <v>13167785202.700001</v>
      </c>
      <c r="AK162">
        <f>IFERROR([1]!s_val_ev1($A162,"2025/12/31"),"")</f>
        <v>62266150869.839996</v>
      </c>
      <c r="AL162">
        <f>IFERROR([1]!s_fa_ebitda($A162,"2025/12/31"),"")</f>
        <v>8957673565.9599991</v>
      </c>
      <c r="AM162">
        <f>IFERROR([1]!s_west_netprofit($A162,2026,$B$1,180)/[1]!s_west_netprofit($A162,2026,$B$1-7,180)-1,"")</f>
        <v>0</v>
      </c>
      <c r="AN162">
        <f>IFERROR([1]!s_west_netprofit($A162,2026,$B$1,180)/[1]!s_west_netprofit($A162,2026,$B$1-30,180)-1,"")</f>
        <v>-9.796279676828501E-3</v>
      </c>
      <c r="AO162">
        <f>IFERROR([1]!s_est_mediannetprofit($A162,2026,$B$1)/[1]!s_est_mediannetprofit($A162,2026,$B$1-7)-1,"")</f>
        <v>0</v>
      </c>
      <c r="AP162">
        <f>IFERROR([1]!s_est_mediannetprofit($A162,2026,$B$1)/[1]!s_est_mediannetprofit($A162,2026,$B$1-30)-1,"")</f>
        <v>0</v>
      </c>
    </row>
    <row r="163" spans="1:42">
      <c r="A163" t="s">
        <v>202</v>
      </c>
      <c r="B163">
        <f>IFERROR([1]!s_stm07_is($A163,"W30028333","2011/12/31",1)/[1]!S_SHARE_TOTAL($A163,$B$1),"")</f>
        <v>0.51159715201161782</v>
      </c>
      <c r="C163">
        <f>IFERROR([1]!s_stm07_is($A163,"W30028333","2012/12/31",1)/[1]!S_SHARE_TOTAL($A163,$B$1),"")</f>
        <v>8.9608203283020799E-2</v>
      </c>
      <c r="D163">
        <f>IFERROR([1]!s_stm07_is($A163,"W30028333","2013/12/31",1)/[1]!S_SHARE_TOTAL($A163,$B$1),"")</f>
        <v>5.2006794940911094E-2</v>
      </c>
      <c r="E163">
        <f>IFERROR([1]!s_stm07_is($A163,"W30028333","2014/12/31",1)/[1]!S_SHARE_TOTAL($A163,$B$1),"")</f>
        <v>-0.16297386372075301</v>
      </c>
      <c r="F163">
        <f>IFERROR([1]!s_stm07_is($A163,"W30028333","2015/12/31",1)/[1]!S_SHARE_TOTAL($A163,$B$1),"")</f>
        <v>-0.74374627089824563</v>
      </c>
      <c r="G163">
        <f>IFERROR([1]!s_stm07_is($A163,"W30028333","2016/12/31",1)/[1]!S_SHARE_TOTAL($A163,$B$1),"")</f>
        <v>0.15212919848094972</v>
      </c>
      <c r="H163">
        <f>IFERROR([1]!s_stm07_is($A163,"W30028333","2017/12/31",1)/[1]!S_SHARE_TOTAL($A163,$B$1),"")</f>
        <v>0.16366807778307063</v>
      </c>
      <c r="I163">
        <f>IFERROR([1]!s_stm07_is($A163,"W30028333","2018/12/31",1)/[1]!S_SHARE_TOTAL($A163,$B$1),"")</f>
        <v>0.10620804306394778</v>
      </c>
      <c r="J163">
        <f>IFERROR([1]!s_stm07_is($A163,"W30028333","2019/12/31",1)/[1]!S_SHARE_TOTAL($A163,$B$1),"")</f>
        <v>0.59825809449650613</v>
      </c>
      <c r="K163">
        <f>IFERROR([1]!s_stm07_is($A163,"W30028333","2020/12/31",1)/[1]!S_SHARE_TOTAL($A163,$B$1),"")</f>
        <v>0.15932516036399269</v>
      </c>
      <c r="L163">
        <f>IFERROR([1]!s_stm07_is($A163,"W30028333","2021/12/31",1)/[1]!S_SHARE_TOTAL($A163,$B$1),"")</f>
        <v>1.4380152131040806</v>
      </c>
      <c r="M163">
        <f>IFERROR([1]!s_stm07_is($A163,"W30028333","2022/12/31",1)/[1]!S_SHARE_TOTAL($A163,$B$1),"")</f>
        <v>3.3664686483167703</v>
      </c>
      <c r="N163">
        <f>IFERROR([1]!s_stm07_is($A163,"W30028333","2023/12/31",1)/[1]!S_SHARE_TOTAL($A163,$B$1),"")</f>
        <v>2.6257781554566004</v>
      </c>
      <c r="O163">
        <f>IFERROR([1]!s_stm07_is($A163,"W30028333","2024/12/31",1)/[1]!S_SHARE_TOTAL($A163,$B$1),"")</f>
        <v>1.9149714859272715</v>
      </c>
      <c r="P163">
        <f>IFERROR([1]!s_stm07_is($A163,"W30028333","2025/12/31",1)/[1]!S_SHARE_TOTAL($A163,$B$1),"")</f>
        <v>1.7809476881552335</v>
      </c>
      <c r="Q163">
        <f>IFERROR([1]!s_west_netprofit($A163,2026,$B$1,180)/[1]!S_SHARE_TOTAL($A163,$B$1),"")</f>
        <v>3.7308553081224987</v>
      </c>
      <c r="R163">
        <f>IFERROR([1]!s_west_netprofit($A163,2027,$B$1,180)/[1]!S_SHARE_TOTAL($A163,$B$1),"")</f>
        <v>3.9604646856006438</v>
      </c>
      <c r="S163">
        <f>IFERROR([1]!s_fa_dupont_roe($A163,"2011/12/31")/100,"")</f>
        <v>0.231018</v>
      </c>
      <c r="T163">
        <f>IFERROR([1]!s_fa_dupont_roe($A163,"2012/12/31")/100,"")</f>
        <v>3.1377999999999996E-2</v>
      </c>
      <c r="U163">
        <f>IFERROR([1]!s_fa_dupont_roe($A163,"2013/12/31")/100,"")</f>
        <v>1.5636000000000001E-2</v>
      </c>
      <c r="V163">
        <f>IFERROR([1]!s_fa_dupont_roe($A163,"2014/12/31")/100,"")</f>
        <v>-5.0761000000000001E-2</v>
      </c>
      <c r="W163">
        <f>IFERROR([1]!s_fa_dupont_roe($A163,"2015/12/31")/100,"")</f>
        <v>-0.27582600000000002</v>
      </c>
      <c r="X163">
        <f>IFERROR([1]!s_fa_dupont_roe($A163,"2016/12/31")/100,"")</f>
        <v>6.2606999999999996E-2</v>
      </c>
      <c r="Y163">
        <f>IFERROR([1]!s_fa_dupont_roe($A163,"2017/12/31")/100,"")</f>
        <v>6.3583000000000001E-2</v>
      </c>
      <c r="Z163">
        <f>IFERROR([1]!s_fa_dupont_roe($A163,"2018/12/31")/100,"")</f>
        <v>3.9810999999999999E-2</v>
      </c>
      <c r="AA163">
        <f>IFERROR([1]!s_fa_dupont_roe($A163,"2019/12/31")/100,"")</f>
        <v>0.194022</v>
      </c>
      <c r="AB163">
        <f>IFERROR([1]!s_fa_dupont_roe($A163,"2020/12/31")/100,"")</f>
        <v>4.8541000000000001E-2</v>
      </c>
      <c r="AC163">
        <f>IFERROR([1]!s_fa_dupont_roe($A163,"2021/12/31")/100,"")</f>
        <v>0.395675</v>
      </c>
      <c r="AD163">
        <f>IFERROR([1]!s_fa_dupont_roe($A163,"2022/12/31")/100,"")</f>
        <v>0.59594199999999997</v>
      </c>
      <c r="AE163">
        <f>IFERROR([1]!s_fa_dupont_roe($A163,"2023/12/31")/100,"")</f>
        <v>0.32923799999999998</v>
      </c>
      <c r="AF163">
        <f>IFERROR([1]!s_fa_dupont_roe($A163,"2024/12/31")/100,"")</f>
        <v>0.20750199999999999</v>
      </c>
      <c r="AG163">
        <f>IFERROR([1]!s_fa_dupont_roe($A163,"2025/12/31")/100,"")</f>
        <v>0.17320900000000003</v>
      </c>
      <c r="AH163">
        <f>IFERROR([1]!s_stm07_is($A163,"W30028333","2025/12/31",1),"")</f>
        <v>4005359185.0500002</v>
      </c>
      <c r="AI163">
        <f>IFERROR([1]!s_stm07_bs($A163,"W38058048","2025/12/31",1),"")</f>
        <v>28247052613.5</v>
      </c>
      <c r="AJ163">
        <f>IFERROR([1]!s_fa_netdebt($A163,"2025/12/31"),"")</f>
        <v>5941951202.3299999</v>
      </c>
      <c r="AK163">
        <f>IFERROR([1]!s_val_ev1($A163,"2025/12/31"),"")</f>
        <v>70739402323.360001</v>
      </c>
      <c r="AL163">
        <f>IFERROR([1]!s_fa_ebitda($A163,"2025/12/31"),"")</f>
        <v>8779542168.4599991</v>
      </c>
      <c r="AM163">
        <f>IFERROR([1]!s_west_netprofit($A163,2026,$B$1,180)/[1]!s_west_netprofit($A163,2026,$B$1-7,180)-1,"")</f>
        <v>0</v>
      </c>
      <c r="AN163">
        <f>IFERROR([1]!s_west_netprofit($A163,2026,$B$1,180)/[1]!s_west_netprofit($A163,2026,$B$1-30,180)-1,"")</f>
        <v>0</v>
      </c>
      <c r="AO163">
        <f>IFERROR([1]!s_est_mediannetprofit($A163,2026,$B$1)/[1]!s_est_mediannetprofit($A163,2026,$B$1-7)-1,"")</f>
        <v>0</v>
      </c>
      <c r="AP163">
        <f>IFERROR([1]!s_est_mediannetprofit($A163,2026,$B$1)/[1]!s_est_mediannetprofit($A163,2026,$B$1-30)-1,"")</f>
        <v>0</v>
      </c>
    </row>
    <row r="164" spans="1:42">
      <c r="A164" t="s">
        <v>203</v>
      </c>
      <c r="B164">
        <f>IFERROR([1]!s_stm07_is($A164,"W30028333","2011/12/31",1)/[1]!S_SHARE_TOTAL($A164,$B$1),"")</f>
        <v>0.21304966190461935</v>
      </c>
      <c r="C164">
        <f>IFERROR([1]!s_stm07_is($A164,"W30028333","2012/12/31",1)/[1]!S_SHARE_TOTAL($A164,$B$1),"")</f>
        <v>1.114183858557025E-2</v>
      </c>
      <c r="D164">
        <f>IFERROR([1]!s_stm07_is($A164,"W30028333","2013/12/31",1)/[1]!S_SHARE_TOTAL($A164,$B$1),"")</f>
        <v>8.967505224799277E-2</v>
      </c>
      <c r="E164">
        <f>IFERROR([1]!s_stm07_is($A164,"W30028333","2014/12/31",1)/[1]!S_SHARE_TOTAL($A164,$B$1),"")</f>
        <v>4.315109885607786E-2</v>
      </c>
      <c r="F164">
        <f>IFERROR([1]!s_stm07_is($A164,"W30028333","2015/12/31",1)/[1]!S_SHARE_TOTAL($A164,$B$1),"")</f>
        <v>-0.14896380681527341</v>
      </c>
      <c r="G164">
        <f>IFERROR([1]!s_stm07_is($A164,"W30028333","2016/12/31",1)/[1]!S_SHARE_TOTAL($A164,$B$1),"")</f>
        <v>0.11073415754417576</v>
      </c>
      <c r="H164">
        <f>IFERROR([1]!s_stm07_is($A164,"W30028333","2017/12/31",1)/[1]!S_SHARE_TOTAL($A164,$B$1),"")</f>
        <v>0.26677354365033268</v>
      </c>
      <c r="I164">
        <f>IFERROR([1]!s_stm07_is($A164,"W30028333","2018/12/31",1)/[1]!S_SHARE_TOTAL($A164,$B$1),"")</f>
        <v>0.91121473631915129</v>
      </c>
      <c r="J164">
        <f>IFERROR([1]!s_stm07_is($A164,"W30028333","2019/12/31",1)/[1]!S_SHARE_TOTAL($A164,$B$1),"")</f>
        <v>0.95447457143975645</v>
      </c>
      <c r="K164">
        <f>IFERROR([1]!s_stm07_is($A164,"W30028333","2020/12/31",1)/[1]!S_SHARE_TOTAL($A164,$B$1),"")</f>
        <v>1.1641439015509809</v>
      </c>
      <c r="L164">
        <f>IFERROR([1]!s_stm07_is($A164,"W30028333","2021/12/31",1)/[1]!S_SHARE_TOTAL($A164,$B$1),"")</f>
        <v>1.2951035045066188</v>
      </c>
      <c r="M164">
        <f>IFERROR([1]!s_stm07_is($A164,"W30028333","2022/12/31",1)/[1]!S_SHARE_TOTAL($A164,$B$1),"")</f>
        <v>1.0812452702181246</v>
      </c>
      <c r="N164">
        <f>IFERROR([1]!s_stm07_is($A164,"W30028333","2023/12/31",1)/[1]!S_SHARE_TOTAL($A164,$B$1),"")</f>
        <v>1.2908324803164415</v>
      </c>
      <c r="O164">
        <f>IFERROR([1]!s_stm07_is($A164,"W30028333","2024/12/31",1)/[1]!S_SHARE_TOTAL($A164,$B$1),"")</f>
        <v>0.40524632182355502</v>
      </c>
      <c r="P164">
        <f>IFERROR([1]!s_stm07_is($A164,"W30028333","2025/12/31",1)/[1]!S_SHARE_TOTAL($A164,$B$1),"")</f>
        <v>0.39070040932720806</v>
      </c>
      <c r="Q164">
        <f>IFERROR([1]!s_west_netprofit($A164,2026,$B$1,180)/[1]!S_SHARE_TOTAL($A164,$B$1),"")</f>
        <v>1.4412455727565026</v>
      </c>
      <c r="R164">
        <f>IFERROR([1]!s_west_netprofit($A164,2027,$B$1,180)/[1]!S_SHARE_TOTAL($A164,$B$1),"")</f>
        <v>1.8172278042323446</v>
      </c>
      <c r="S164">
        <f>IFERROR([1]!s_fa_dupont_roe($A164,"2011/12/31")/100,"")</f>
        <v>0.13589200000000001</v>
      </c>
      <c r="T164">
        <f>IFERROR([1]!s_fa_dupont_roe($A164,"2012/12/31")/100,"")</f>
        <v>4.3869999999999994E-3</v>
      </c>
      <c r="U164">
        <f>IFERROR([1]!s_fa_dupont_roe($A164,"2013/12/31")/100,"")</f>
        <v>3.4620999999999999E-2</v>
      </c>
      <c r="V164">
        <f>IFERROR([1]!s_fa_dupont_roe($A164,"2014/12/31")/100,"")</f>
        <v>1.6243E-2</v>
      </c>
      <c r="W164">
        <f>IFERROR([1]!s_fa_dupont_roe($A164,"2015/12/31")/100,"")</f>
        <v>-4.8637E-2</v>
      </c>
      <c r="X164">
        <f>IFERROR([1]!s_fa_dupont_roe($A164,"2016/12/31")/100,"")</f>
        <v>3.1614000000000003E-2</v>
      </c>
      <c r="Y164">
        <f>IFERROR([1]!s_fa_dupont_roe($A164,"2017/12/31")/100,"")</f>
        <v>7.2260999999999992E-2</v>
      </c>
      <c r="Z164">
        <f>IFERROR([1]!s_fa_dupont_roe($A164,"2018/12/31")/100,"")</f>
        <v>0.217284</v>
      </c>
      <c r="AA164">
        <f>IFERROR([1]!s_fa_dupont_roe($A164,"2019/12/31")/100,"")</f>
        <v>0.189471</v>
      </c>
      <c r="AB164">
        <f>IFERROR([1]!s_fa_dupont_roe($A164,"2020/12/31")/100,"")</f>
        <v>0.191723</v>
      </c>
      <c r="AC164">
        <f>IFERROR([1]!s_fa_dupont_roe($A164,"2021/12/31")/100,"")</f>
        <v>0.180118</v>
      </c>
      <c r="AD164">
        <f>IFERROR([1]!s_fa_dupont_roe($A164,"2022/12/31")/100,"")</f>
        <v>0.13300000000000001</v>
      </c>
      <c r="AE164">
        <f>IFERROR([1]!s_fa_dupont_roe($A164,"2023/12/31")/100,"")</f>
        <v>0.14141199999999998</v>
      </c>
      <c r="AF164">
        <f>IFERROR([1]!s_fa_dupont_roe($A164,"2024/12/31")/100,"")</f>
        <v>4.1481999999999998E-2</v>
      </c>
      <c r="AG164">
        <f>IFERROR([1]!s_fa_dupont_roe($A164,"2025/12/31")/100,"")</f>
        <v>3.9123999999999999E-2</v>
      </c>
      <c r="AH164">
        <f>IFERROR([1]!s_stm07_is($A164,"W30028333","2025/12/31",1),"")</f>
        <v>298276450.60000002</v>
      </c>
      <c r="AI164">
        <f>IFERROR([1]!s_stm07_bs($A164,"W38058048","2025/12/31",1),"")</f>
        <v>7851211284.0200005</v>
      </c>
      <c r="AJ164">
        <f>IFERROR([1]!s_fa_netdebt($A164,"2025/12/31"),"")</f>
        <v>518161085.91000003</v>
      </c>
      <c r="AK164">
        <f>IFERROR([1]!s_val_ev1($A164,"2025/12/31"),"")</f>
        <v>19963602089.990002</v>
      </c>
      <c r="AL164">
        <f>IFERROR([1]!s_fa_ebitda($A164,"2025/12/31"),"")</f>
        <v>499183593.10000002</v>
      </c>
      <c r="AM164">
        <f>IFERROR([1]!s_west_netprofit($A164,2026,$B$1,180)/[1]!s_west_netprofit($A164,2026,$B$1-7,180)-1,"")</f>
        <v>0</v>
      </c>
      <c r="AN164">
        <f>IFERROR([1]!s_west_netprofit($A164,2026,$B$1,180)/[1]!s_west_netprofit($A164,2026,$B$1-30,180)-1,"")</f>
        <v>0</v>
      </c>
      <c r="AO164">
        <f>IFERROR([1]!s_est_mediannetprofit($A164,2026,$B$1)/[1]!s_est_mediannetprofit($A164,2026,$B$1-7)-1,"")</f>
        <v>0</v>
      </c>
      <c r="AP164">
        <f>IFERROR([1]!s_est_mediannetprofit($A164,2026,$B$1)/[1]!s_est_mediannetprofit($A164,2026,$B$1-30)-1,"")</f>
        <v>0</v>
      </c>
    </row>
    <row r="165" spans="1:42">
      <c r="A165" t="s">
        <v>204</v>
      </c>
      <c r="B165">
        <f>IFERROR([1]!s_stm07_is($A165,"W30028333","2011/12/31",1)/[1]!S_SHARE_TOTAL($A165,$B$1),"")</f>
        <v>0.86296888927905402</v>
      </c>
      <c r="C165">
        <f>IFERROR([1]!s_stm07_is($A165,"W30028333","2012/12/31",1)/[1]!S_SHARE_TOTAL($A165,$B$1),"")</f>
        <v>0.63691125999079357</v>
      </c>
      <c r="D165">
        <f>IFERROR([1]!s_stm07_is($A165,"W30028333","2013/12/31",1)/[1]!S_SHARE_TOTAL($A165,$B$1),"")</f>
        <v>0.3350751685038505</v>
      </c>
      <c r="E165">
        <f>IFERROR([1]!s_stm07_is($A165,"W30028333","2014/12/31",1)/[1]!S_SHARE_TOTAL($A165,$B$1),"")</f>
        <v>6.8978791607078871E-3</v>
      </c>
      <c r="F165">
        <f>IFERROR([1]!s_stm07_is($A165,"W30028333","2015/12/31",1)/[1]!S_SHARE_TOTAL($A165,$B$1),"")</f>
        <v>9.9563696374932731E-2</v>
      </c>
      <c r="G165">
        <f>IFERROR([1]!s_stm07_is($A165,"W30028333","2016/12/31",1)/[1]!S_SHARE_TOTAL($A165,$B$1),"")</f>
        <v>6.9045563740013804E-2</v>
      </c>
      <c r="H165">
        <f>IFERROR([1]!s_stm07_is($A165,"W30028333","2017/12/31",1)/[1]!S_SHARE_TOTAL($A165,$B$1),"")</f>
        <v>0.30121028436342934</v>
      </c>
      <c r="I165">
        <f>IFERROR([1]!s_stm07_is($A165,"W30028333","2018/12/31",1)/[1]!S_SHARE_TOTAL($A165,$B$1),"")</f>
        <v>0.24678382151916281</v>
      </c>
      <c r="J165">
        <f>IFERROR([1]!s_stm07_is($A165,"W30028333","2019/12/31",1)/[1]!S_SHARE_TOTAL($A165,$B$1),"")</f>
        <v>0.25508911287252356</v>
      </c>
      <c r="K165">
        <f>IFERROR([1]!s_stm07_is($A165,"W30028333","2020/12/31",1)/[1]!S_SHARE_TOTAL($A165,$B$1),"")</f>
        <v>0.22230090989171403</v>
      </c>
      <c r="L165">
        <f>IFERROR([1]!s_stm07_is($A165,"W30028333","2021/12/31",1)/[1]!S_SHARE_TOTAL($A165,$B$1),"")</f>
        <v>0.77523985029093356</v>
      </c>
      <c r="M165">
        <f>IFERROR([1]!s_stm07_is($A165,"W30028333","2022/12/31",1)/[1]!S_SHARE_TOTAL($A165,$B$1),"")</f>
        <v>1.2615353186190246</v>
      </c>
      <c r="N165">
        <f>IFERROR([1]!s_stm07_is($A165,"W30028333","2023/12/31",1)/[1]!S_SHARE_TOTAL($A165,$B$1),"")</f>
        <v>1.3992566211142778</v>
      </c>
      <c r="O165">
        <f>IFERROR([1]!s_stm07_is($A165,"W30028333","2024/12/31",1)/[1]!S_SHARE_TOTAL($A165,$B$1),"")</f>
        <v>0.34195152852720773</v>
      </c>
      <c r="P165">
        <f>IFERROR([1]!s_stm07_is($A165,"W30028333","2025/12/31",1)/[1]!S_SHARE_TOTAL($A165,$B$1),"")</f>
        <v>0.1733800454520647</v>
      </c>
      <c r="Q165">
        <f>IFERROR([1]!s_west_netprofit($A165,2026,$B$1,180)/[1]!S_SHARE_TOTAL($A165,$B$1),"")</f>
        <v>0.23630647489504775</v>
      </c>
      <c r="R165">
        <f>IFERROR([1]!s_west_netprofit($A165,2027,$B$1,180)/[1]!S_SHARE_TOTAL($A165,$B$1),"")</f>
        <v>0.29403883522868812</v>
      </c>
      <c r="S165">
        <f>IFERROR([1]!s_fa_dupont_roe($A165,"2011/12/31")/100,"")</f>
        <v>0.234713</v>
      </c>
      <c r="T165">
        <f>IFERROR([1]!s_fa_dupont_roe($A165,"2012/12/31")/100,"")</f>
        <v>0.15392500000000001</v>
      </c>
      <c r="U165">
        <f>IFERROR([1]!s_fa_dupont_roe($A165,"2013/12/31")/100,"")</f>
        <v>7.7832999999999999E-2</v>
      </c>
      <c r="V165">
        <f>IFERROR([1]!s_fa_dupont_roe($A165,"2014/12/31")/100,"")</f>
        <v>1.441E-3</v>
      </c>
      <c r="W165">
        <f>IFERROR([1]!s_fa_dupont_roe($A165,"2015/12/31")/100,"")</f>
        <v>1.9158999999999999E-2</v>
      </c>
      <c r="X165">
        <f>IFERROR([1]!s_fa_dupont_roe($A165,"2016/12/31")/100,"")</f>
        <v>1.3212E-2</v>
      </c>
      <c r="Y165">
        <f>IFERROR([1]!s_fa_dupont_roe($A165,"2017/12/31")/100,"")</f>
        <v>5.6212999999999999E-2</v>
      </c>
      <c r="Z165">
        <f>IFERROR([1]!s_fa_dupont_roe($A165,"2018/12/31")/100,"")</f>
        <v>4.4500000000000005E-2</v>
      </c>
      <c r="AA165">
        <f>IFERROR([1]!s_fa_dupont_roe($A165,"2019/12/31")/100,"")</f>
        <v>4.4689E-2</v>
      </c>
      <c r="AB165">
        <f>IFERROR([1]!s_fa_dupont_roe($A165,"2020/12/31")/100,"")</f>
        <v>3.9257E-2</v>
      </c>
      <c r="AC165">
        <f>IFERROR([1]!s_fa_dupont_roe($A165,"2021/12/31")/100,"")</f>
        <v>0.135629</v>
      </c>
      <c r="AD165">
        <f>IFERROR([1]!s_fa_dupont_roe($A165,"2022/12/31")/100,"")</f>
        <v>0.212587</v>
      </c>
      <c r="AE165">
        <f>IFERROR([1]!s_fa_dupont_roe($A165,"2023/12/31")/100,"")</f>
        <v>0.22663799999999998</v>
      </c>
      <c r="AF165">
        <f>IFERROR([1]!s_fa_dupont_roe($A165,"2024/12/31")/100,"")</f>
        <v>5.5612000000000002E-2</v>
      </c>
      <c r="AG165">
        <f>IFERROR([1]!s_fa_dupont_roe($A165,"2025/12/31")/100,"")</f>
        <v>3.0586000000000002E-2</v>
      </c>
      <c r="AH165">
        <f>IFERROR([1]!s_stm07_is($A165,"W30028333","2025/12/31",1),"")</f>
        <v>612646513.46000004</v>
      </c>
      <c r="AI165">
        <f>IFERROR([1]!s_stm07_bs($A165,"W38058048","2025/12/31",1),"")</f>
        <v>21719714580.84</v>
      </c>
      <c r="AJ165">
        <f>IFERROR([1]!s_fa_netdebt($A165,"2025/12/31"),"")</f>
        <v>10851812718.209999</v>
      </c>
      <c r="AK165">
        <f>IFERROR([1]!s_val_ev1($A165,"2025/12/31"),"")</f>
        <v>40397216637.43</v>
      </c>
      <c r="AL165">
        <f>IFERROR([1]!s_fa_ebitda($A165,"2025/12/31"),"")</f>
        <v>3682896884.4200001</v>
      </c>
      <c r="AM165">
        <f>IFERROR([1]!s_west_netprofit($A165,2026,$B$1,180)/[1]!s_west_netprofit($A165,2026,$B$1-7,180)-1,"")</f>
        <v>0</v>
      </c>
      <c r="AN165">
        <f>IFERROR([1]!s_west_netprofit($A165,2026,$B$1,180)/[1]!s_west_netprofit($A165,2026,$B$1-30,180)-1,"")</f>
        <v>0</v>
      </c>
      <c r="AO165">
        <f>IFERROR([1]!s_est_mediannetprofit($A165,2026,$B$1)/[1]!s_est_mediannetprofit($A165,2026,$B$1-7)-1,"")</f>
        <v>0</v>
      </c>
      <c r="AP165">
        <f>IFERROR([1]!s_est_mediannetprofit($A165,2026,$B$1)/[1]!s_est_mediannetprofit($A165,2026,$B$1-30)-1,"")</f>
        <v>0</v>
      </c>
    </row>
    <row r="166" spans="1:42">
      <c r="A166" t="s">
        <v>205</v>
      </c>
      <c r="B166">
        <f>IFERROR([1]!s_stm07_is($A166,"W30028333","2011/12/31",1)/[1]!S_SHARE_TOTAL($A166,$B$1),"")</f>
        <v>1.5045450412480335E-2</v>
      </c>
      <c r="C166">
        <f>IFERROR([1]!s_stm07_is($A166,"W30028333","2012/12/31",1)/[1]!S_SHARE_TOTAL($A166,$B$1),"")</f>
        <v>2.5284472030797558E-2</v>
      </c>
      <c r="D166">
        <f>IFERROR([1]!s_stm07_is($A166,"W30028333","2013/12/31",1)/[1]!S_SHARE_TOTAL($A166,$B$1),"")</f>
        <v>3.5294339395082218E-2</v>
      </c>
      <c r="E166">
        <f>IFERROR([1]!s_stm07_is($A166,"W30028333","2014/12/31",1)/[1]!S_SHARE_TOTAL($A166,$B$1),"")</f>
        <v>4.3991826089819198E-2</v>
      </c>
      <c r="F166">
        <f>IFERROR([1]!s_stm07_is($A166,"W30028333","2015/12/31",1)/[1]!S_SHARE_TOTAL($A166,$B$1),"")</f>
        <v>5.3199776122755935E-2</v>
      </c>
      <c r="G166">
        <f>IFERROR([1]!s_stm07_is($A166,"W30028333","2016/12/31",1)/[1]!S_SHARE_TOTAL($A166,$B$1),"")</f>
        <v>0.28489504157113621</v>
      </c>
      <c r="H166">
        <f>IFERROR([1]!s_stm07_is($A166,"W30028333","2017/12/31",1)/[1]!S_SHARE_TOTAL($A166,$B$1),"")</f>
        <v>0.55083119109071421</v>
      </c>
      <c r="I166">
        <f>IFERROR([1]!s_stm07_is($A166,"W30028333","2018/12/31",1)/[1]!S_SHARE_TOTAL($A166,$B$1),"")</f>
        <v>0.59569965820122406</v>
      </c>
      <c r="J166">
        <f>IFERROR([1]!s_stm07_is($A166,"W30028333","2019/12/31",1)/[1]!S_SHARE_TOTAL($A166,$B$1),"")</f>
        <v>0.64452805175048755</v>
      </c>
      <c r="K166">
        <f>IFERROR([1]!s_stm07_is($A166,"W30028333","2020/12/31",1)/[1]!S_SHARE_TOTAL($A166,$B$1),"")</f>
        <v>0.66243716990331858</v>
      </c>
      <c r="L166">
        <f>IFERROR([1]!s_stm07_is($A166,"W30028333","2021/12/31",1)/[1]!S_SHARE_TOTAL($A166,$B$1),"")</f>
        <v>0.75090430080415305</v>
      </c>
      <c r="M166">
        <f>IFERROR([1]!s_stm07_is($A166,"W30028333","2022/12/31",1)/[1]!S_SHARE_TOTAL($A166,$B$1),"")</f>
        <v>0.75449705187848892</v>
      </c>
      <c r="N166">
        <f>IFERROR([1]!s_stm07_is($A166,"W30028333","2023/12/31",1)/[1]!S_SHARE_TOTAL($A166,$B$1),"")</f>
        <v>0.7353001949832958</v>
      </c>
      <c r="O166">
        <f>IFERROR([1]!s_stm07_is($A166,"W30028333","2024/12/31",1)/[1]!S_SHARE_TOTAL($A166,$B$1),"")</f>
        <v>0.54978691033927396</v>
      </c>
      <c r="P166">
        <f>IFERROR([1]!s_stm07_is($A166,"W30028333","2025/12/31",1)/[1]!S_SHARE_TOTAL($A166,$B$1),"")</f>
        <v>0.58932681221335703</v>
      </c>
      <c r="Q166">
        <f>IFERROR([1]!s_west_netprofit($A166,2026,$B$1,180)/[1]!S_SHARE_TOTAL($A166,$B$1),"")</f>
        <v>0.90004458805544529</v>
      </c>
      <c r="R166">
        <f>IFERROR([1]!s_west_netprofit($A166,2027,$B$1,180)/[1]!S_SHARE_TOTAL($A166,$B$1),"")</f>
        <v>1.1655499247780798</v>
      </c>
      <c r="S166">
        <f>IFERROR([1]!s_fa_dupont_roe($A166,"2011/12/31")/100,"")</f>
        <v>5.3982000000000002E-2</v>
      </c>
      <c r="T166">
        <f>IFERROR([1]!s_fa_dupont_roe($A166,"2012/12/31")/100,"")</f>
        <v>8.2850000000000007E-2</v>
      </c>
      <c r="U166">
        <f>IFERROR([1]!s_fa_dupont_roe($A166,"2013/12/31")/100,"")</f>
        <v>0.1027</v>
      </c>
      <c r="V166">
        <f>IFERROR([1]!s_fa_dupont_roe($A166,"2014/12/31")/100,"")</f>
        <v>8.9856999999999992E-2</v>
      </c>
      <c r="W166">
        <f>IFERROR([1]!s_fa_dupont_roe($A166,"2015/12/31")/100,"")</f>
        <v>7.3082999999999995E-2</v>
      </c>
      <c r="X166">
        <f>IFERROR([1]!s_fa_dupont_roe($A166,"2016/12/31")/100,"")</f>
        <v>6.2225999999999997E-2</v>
      </c>
      <c r="Y166">
        <f>IFERROR([1]!s_fa_dupont_roe($A166,"2017/12/31")/100,"")</f>
        <v>6.4366000000000007E-2</v>
      </c>
      <c r="Z166">
        <f>IFERROR([1]!s_fa_dupont_roe($A166,"2018/12/31")/100,"")</f>
        <v>6.59E-2</v>
      </c>
      <c r="AA166">
        <f>IFERROR([1]!s_fa_dupont_roe($A166,"2019/12/31")/100,"")</f>
        <v>6.7348000000000005E-2</v>
      </c>
      <c r="AB166">
        <f>IFERROR([1]!s_fa_dupont_roe($A166,"2020/12/31")/100,"")</f>
        <v>6.5414E-2</v>
      </c>
      <c r="AC166">
        <f>IFERROR([1]!s_fa_dupont_roe($A166,"2021/12/31")/100,"")</f>
        <v>7.1940999999999991E-2</v>
      </c>
      <c r="AD166">
        <f>IFERROR([1]!s_fa_dupont_roe($A166,"2022/12/31")/100,"")</f>
        <v>6.9833999999999993E-2</v>
      </c>
      <c r="AE166">
        <f>IFERROR([1]!s_fa_dupont_roe($A166,"2023/12/31")/100,"")</f>
        <v>6.3933999999999991E-2</v>
      </c>
      <c r="AF166">
        <f>IFERROR([1]!s_fa_dupont_roe($A166,"2024/12/31")/100,"")</f>
        <v>6.6517999999999994E-2</v>
      </c>
      <c r="AG166">
        <f>IFERROR([1]!s_fa_dupont_roe($A166,"2025/12/31")/100,"")</f>
        <v>0.120057</v>
      </c>
      <c r="AH166">
        <f>IFERROR([1]!s_stm07_is($A166,"W30028333","2025/12/31",1),"")</f>
        <v>1685521754.8199999</v>
      </c>
      <c r="AI166">
        <f>IFERROR([1]!s_stm07_bs($A166,"W38058048","2025/12/31",1),"")</f>
        <v>17483480098.610001</v>
      </c>
      <c r="AJ166">
        <f>IFERROR([1]!s_fa_netdebt($A166,"2025/12/31"),"")</f>
        <v>22619908274.09</v>
      </c>
      <c r="AK166">
        <f>IFERROR([1]!s_val_ev1($A166,"2025/12/31"),"")</f>
        <v>101922373321.19</v>
      </c>
      <c r="AL166">
        <f>IFERROR([1]!s_fa_ebitda($A166,"2025/12/31"),"")</f>
        <v>4386676715.3800001</v>
      </c>
      <c r="AM166">
        <f>IFERROR([1]!s_west_netprofit($A166,2026,$B$1,180)/[1]!s_west_netprofit($A166,2026,$B$1-7,180)-1,"")</f>
        <v>-7.7673651548315625E-5</v>
      </c>
      <c r="AN166">
        <f>IFERROR([1]!s_west_netprofit($A166,2026,$B$1,180)/[1]!s_west_netprofit($A166,2026,$B$1-30,180)-1,"")</f>
        <v>4.5422599310469769E-2</v>
      </c>
      <c r="AO166">
        <f>IFERROR([1]!s_est_mediannetprofit($A166,2026,$B$1)/[1]!s_est_mediannetprofit($A166,2026,$B$1-7)-1,"")</f>
        <v>2.7461749705766092E-3</v>
      </c>
      <c r="AP166">
        <f>IFERROR([1]!s_est_mediannetprofit($A166,2026,$B$1)/[1]!s_est_mediannetprofit($A166,2026,$B$1-30)-1,"")</f>
        <v>3.7758830694275325E-2</v>
      </c>
    </row>
    <row r="167" spans="1:42">
      <c r="A167" t="s">
        <v>206</v>
      </c>
      <c r="B167">
        <f>IFERROR([1]!s_stm07_is($A167,"W30028333","2011/12/31",1)/[1]!S_SHARE_TOTAL($A167,$B$1),"")</f>
        <v>5.25935447816279E-2</v>
      </c>
      <c r="C167">
        <f>IFERROR([1]!s_stm07_is($A167,"W30028333","2012/12/31",1)/[1]!S_SHARE_TOTAL($A167,$B$1),"")</f>
        <v>7.0230511415198871E-2</v>
      </c>
      <c r="D167">
        <f>IFERROR([1]!s_stm07_is($A167,"W30028333","2013/12/31",1)/[1]!S_SHARE_TOTAL($A167,$B$1),"")</f>
        <v>4.2112594370526703E-3</v>
      </c>
      <c r="E167">
        <f>IFERROR([1]!s_stm07_is($A167,"W30028333","2014/12/31",1)/[1]!S_SHARE_TOTAL($A167,$B$1),"")</f>
        <v>-0.20916423141383958</v>
      </c>
      <c r="F167">
        <f>IFERROR([1]!s_stm07_is($A167,"W30028333","2015/12/31",1)/[1]!S_SHARE_TOTAL($A167,$B$1),"")</f>
        <v>-0.21249167562932755</v>
      </c>
      <c r="G167">
        <f>IFERROR([1]!s_stm07_is($A167,"W30028333","2016/12/31",1)/[1]!S_SHARE_TOTAL($A167,$B$1),"")</f>
        <v>-0.38448725879123286</v>
      </c>
      <c r="H167">
        <f>IFERROR([1]!s_stm07_is($A167,"W30028333","2017/12/31",1)/[1]!S_SHARE_TOTAL($A167,$B$1),"")</f>
        <v>0.6401319221958901</v>
      </c>
      <c r="I167">
        <f>IFERROR([1]!s_stm07_is($A167,"W30028333","2018/12/31",1)/[1]!S_SHARE_TOTAL($A167,$B$1),"")</f>
        <v>0.39964899594852105</v>
      </c>
      <c r="J167">
        <f>IFERROR([1]!s_stm07_is($A167,"W30028333","2019/12/31",1)/[1]!S_SHARE_TOTAL($A167,$B$1),"")</f>
        <v>0.45597892015472402</v>
      </c>
      <c r="K167">
        <f>IFERROR([1]!s_stm07_is($A167,"W30028333","2020/12/31",1)/[1]!S_SHARE_TOTAL($A167,$B$1),"")</f>
        <v>0.51171857917552122</v>
      </c>
      <c r="L167">
        <f>IFERROR([1]!s_stm07_is($A167,"W30028333","2021/12/31",1)/[1]!S_SHARE_TOTAL($A167,$B$1),"")</f>
        <v>0.581792122599609</v>
      </c>
      <c r="M167">
        <f>IFERROR([1]!s_stm07_is($A167,"W30028333","2022/12/31",1)/[1]!S_SHARE_TOTAL($A167,$B$1),"")</f>
        <v>0.55102654204964674</v>
      </c>
      <c r="N167">
        <f>IFERROR([1]!s_stm07_is($A167,"W30028333","2023/12/31",1)/[1]!S_SHARE_TOTAL($A167,$B$1),"")</f>
        <v>0.37898545998928346</v>
      </c>
      <c r="O167">
        <f>IFERROR([1]!s_stm07_is($A167,"W30028333","2024/12/31",1)/[1]!S_SHARE_TOTAL($A167,$B$1),"")</f>
        <v>0.16375195519611291</v>
      </c>
      <c r="P167">
        <f>IFERROR([1]!s_stm07_is($A167,"W30028333","2025/12/31",1)/[1]!S_SHARE_TOTAL($A167,$B$1),"")</f>
        <v>0.22376957752552623</v>
      </c>
      <c r="Q167">
        <f>IFERROR([1]!s_west_netprofit($A167,2026,$B$1,180)/[1]!S_SHARE_TOTAL($A167,$B$1),"")</f>
        <v>0.32982585791860292</v>
      </c>
      <c r="R167">
        <f>IFERROR([1]!s_west_netprofit($A167,2027,$B$1,180)/[1]!S_SHARE_TOTAL($A167,$B$1),"")</f>
        <v>0.37264535526242154</v>
      </c>
      <c r="S167">
        <f>IFERROR([1]!s_fa_dupont_roe($A167,"2011/12/31")/100,"")</f>
        <v>3.8199000000000004E-2</v>
      </c>
      <c r="T167">
        <f>IFERROR([1]!s_fa_dupont_roe($A167,"2012/12/31")/100,"")</f>
        <v>5.0366999999999995E-2</v>
      </c>
      <c r="U167">
        <f>IFERROR([1]!s_fa_dupont_roe($A167,"2013/12/31")/100,"")</f>
        <v>2.9980000000000002E-3</v>
      </c>
      <c r="V167">
        <f>IFERROR([1]!s_fa_dupont_roe($A167,"2014/12/31")/100,"")</f>
        <v>-0.160694</v>
      </c>
      <c r="W167">
        <f>IFERROR([1]!s_fa_dupont_roe($A167,"2015/12/31")/100,"")</f>
        <v>-0.19464200000000001</v>
      </c>
      <c r="X167">
        <f>IFERROR([1]!s_fa_dupont_roe($A167,"2016/12/31")/100,"")</f>
        <v>-0.484377</v>
      </c>
      <c r="Y167">
        <f>IFERROR([1]!s_fa_dupont_roe($A167,"2017/12/31")/100,"")</f>
        <v>0.28528799999999999</v>
      </c>
      <c r="Z167">
        <f>IFERROR([1]!s_fa_dupont_roe($A167,"2018/12/31")/100,"")</f>
        <v>9.8405000000000006E-2</v>
      </c>
      <c r="AA167">
        <f>IFERROR([1]!s_fa_dupont_roe($A167,"2019/12/31")/100,"")</f>
        <v>0.102439</v>
      </c>
      <c r="AB167">
        <f>IFERROR([1]!s_fa_dupont_roe($A167,"2020/12/31")/100,"")</f>
        <v>0.10464900000000001</v>
      </c>
      <c r="AC167">
        <f>IFERROR([1]!s_fa_dupont_roe($A167,"2021/12/31")/100,"")</f>
        <v>0.10778399999999999</v>
      </c>
      <c r="AD167">
        <f>IFERROR([1]!s_fa_dupont_roe($A167,"2022/12/31")/100,"")</f>
        <v>9.3028999999999987E-2</v>
      </c>
      <c r="AE167">
        <f>IFERROR([1]!s_fa_dupont_roe($A167,"2023/12/31")/100,"")</f>
        <v>5.9820000000000005E-2</v>
      </c>
      <c r="AF167">
        <f>IFERROR([1]!s_fa_dupont_roe($A167,"2024/12/31")/100,"")</f>
        <v>2.5073999999999999E-2</v>
      </c>
      <c r="AG167">
        <f>IFERROR([1]!s_fa_dupont_roe($A167,"2025/12/31")/100,"")</f>
        <v>3.3827999999999997E-2</v>
      </c>
      <c r="AH167">
        <f>IFERROR([1]!s_stm07_is($A167,"W30028333","2025/12/31",1),"")</f>
        <v>386715159.31</v>
      </c>
      <c r="AI167">
        <f>IFERROR([1]!s_stm07_bs($A167,"W38058048","2025/12/31",1),"")</f>
        <v>16554436716.07</v>
      </c>
      <c r="AJ167">
        <f>IFERROR([1]!s_fa_netdebt($A167,"2025/12/31"),"")</f>
        <v>16396778339.040001</v>
      </c>
      <c r="AK167">
        <f>IFERROR([1]!s_val_ev1($A167,"2025/12/31"),"")</f>
        <v>33138805194.549999</v>
      </c>
      <c r="AL167">
        <f>IFERROR([1]!s_fa_ebitda($A167,"2025/12/31"),"")</f>
        <v>1903879678.3</v>
      </c>
      <c r="AM167">
        <f>IFERROR([1]!s_west_netprofit($A167,2026,$B$1,180)/[1]!s_west_netprofit($A167,2026,$B$1-7,180)-1,"")</f>
        <v>0</v>
      </c>
      <c r="AN167">
        <f>IFERROR([1]!s_west_netprofit($A167,2026,$B$1,180)/[1]!s_west_netprofit($A167,2026,$B$1-30,180)-1,"")</f>
        <v>0</v>
      </c>
      <c r="AO167">
        <f>IFERROR([1]!s_est_mediannetprofit($A167,2026,$B$1)/[1]!s_est_mediannetprofit($A167,2026,$B$1-7)-1,"")</f>
        <v>0</v>
      </c>
      <c r="AP167">
        <f>IFERROR([1]!s_est_mediannetprofit($A167,2026,$B$1)/[1]!s_est_mediannetprofit($A167,2026,$B$1-30)-1,"")</f>
        <v>0</v>
      </c>
    </row>
    <row r="168" spans="1:42">
      <c r="A168" t="s">
        <v>207</v>
      </c>
      <c r="B168">
        <f>IFERROR([1]!s_stm07_is($A168,"W30028333","2011/12/31",1)/[1]!S_SHARE_TOTAL($A168,$B$1),"")</f>
        <v>0.30997199027252254</v>
      </c>
      <c r="C168">
        <f>IFERROR([1]!s_stm07_is($A168,"W30028333","2012/12/31",1)/[1]!S_SHARE_TOTAL($A168,$B$1),"")</f>
        <v>3.9754944801297092E-2</v>
      </c>
      <c r="D168">
        <f>IFERROR([1]!s_stm07_is($A168,"W30028333","2013/12/31",1)/[1]!S_SHARE_TOTAL($A168,$B$1),"")</f>
        <v>0.32560415460682346</v>
      </c>
      <c r="E168">
        <f>IFERROR([1]!s_stm07_is($A168,"W30028333","2014/12/31",1)/[1]!S_SHARE_TOTAL($A168,$B$1),"")</f>
        <v>0.36895071149028424</v>
      </c>
      <c r="F168">
        <f>IFERROR([1]!s_stm07_is($A168,"W30028333","2015/12/31",1)/[1]!S_SHARE_TOTAL($A168,$B$1),"")</f>
        <v>0.23825588043964099</v>
      </c>
      <c r="G168">
        <f>IFERROR([1]!s_stm07_is($A168,"W30028333","2016/12/31",1)/[1]!S_SHARE_TOTAL($A168,$B$1),"")</f>
        <v>0.35772516583777786</v>
      </c>
      <c r="H168">
        <f>IFERROR([1]!s_stm07_is($A168,"W30028333","2017/12/31",1)/[1]!S_SHARE_TOTAL($A168,$B$1),"")</f>
        <v>0.76782254664331728</v>
      </c>
      <c r="I168">
        <f>IFERROR([1]!s_stm07_is($A168,"W30028333","2018/12/31",1)/[1]!S_SHARE_TOTAL($A168,$B$1),"")</f>
        <v>0.77429189367816176</v>
      </c>
      <c r="J168">
        <f>IFERROR([1]!s_stm07_is($A168,"W30028333","2019/12/31",1)/[1]!S_SHARE_TOTAL($A168,$B$1),"")</f>
        <v>1.0465278232668773</v>
      </c>
      <c r="K168">
        <f>IFERROR([1]!s_stm07_is($A168,"W30028333","2020/12/31",1)/[1]!S_SHARE_TOTAL($A168,$B$1),"")</f>
        <v>1.6080370842508456</v>
      </c>
      <c r="L168">
        <f>IFERROR([1]!s_stm07_is($A168,"W30028333","2021/12/31",1)/[1]!S_SHARE_TOTAL($A168,$B$1),"")</f>
        <v>0.88785822545438864</v>
      </c>
      <c r="M168">
        <f>IFERROR([1]!s_stm07_is($A168,"W30028333","2022/12/31",1)/[1]!S_SHARE_TOTAL($A168,$B$1),"")</f>
        <v>0.18281972418031425</v>
      </c>
      <c r="N168">
        <f>IFERROR([1]!s_stm07_is($A168,"W30028333","2023/12/31",1)/[1]!S_SHARE_TOTAL($A168,$B$1),"")</f>
        <v>0.92418934179810663</v>
      </c>
      <c r="O168">
        <f>IFERROR([1]!s_stm07_is($A168,"W30028333","2024/12/31",1)/[1]!S_SHARE_TOTAL($A168,$B$1),"")</f>
        <v>1.2657563938700023</v>
      </c>
      <c r="P168">
        <f>IFERROR([1]!s_stm07_is($A168,"W30028333","2025/12/31",1)/[1]!S_SHARE_TOTAL($A168,$B$1),"")</f>
        <v>1.4249849691010343</v>
      </c>
      <c r="Q168">
        <f>IFERROR([1]!s_west_netprofit($A168,2026,$B$1,180)/[1]!S_SHARE_TOTAL($A168,$B$1),"")</f>
        <v>1.7333809434049472</v>
      </c>
      <c r="R168">
        <f>IFERROR([1]!s_west_netprofit($A168,2027,$B$1,180)/[1]!S_SHARE_TOTAL($A168,$B$1),"")</f>
        <v>2.0698586284997567</v>
      </c>
      <c r="S168">
        <f>IFERROR([1]!s_fa_dupont_roe($A168,"2011/12/31")/100,"")</f>
        <v>0.100231</v>
      </c>
      <c r="T168">
        <f>IFERROR([1]!s_fa_dupont_roe($A168,"2012/12/31")/100,"")</f>
        <v>1.2454E-2</v>
      </c>
      <c r="U168">
        <f>IFERROR([1]!s_fa_dupont_roe($A168,"2013/12/31")/100,"")</f>
        <v>9.7517999999999994E-2</v>
      </c>
      <c r="V168">
        <f>IFERROR([1]!s_fa_dupont_roe($A168,"2014/12/31")/100,"")</f>
        <v>0.101573</v>
      </c>
      <c r="W168">
        <f>IFERROR([1]!s_fa_dupont_roe($A168,"2015/12/31")/100,"")</f>
        <v>6.2149999999999997E-2</v>
      </c>
      <c r="X168">
        <f>IFERROR([1]!s_fa_dupont_roe($A168,"2016/12/31")/100,"")</f>
        <v>8.850899999999999E-2</v>
      </c>
      <c r="Y168">
        <f>IFERROR([1]!s_fa_dupont_roe($A168,"2017/12/31")/100,"")</f>
        <v>0.17053499999999999</v>
      </c>
      <c r="Z168">
        <f>IFERROR([1]!s_fa_dupont_roe($A168,"2018/12/31")/100,"")</f>
        <v>0.15462899999999999</v>
      </c>
      <c r="AA168">
        <f>IFERROR([1]!s_fa_dupont_roe($A168,"2019/12/31")/100,"")</f>
        <v>0.18732399999999999</v>
      </c>
      <c r="AB168">
        <f>IFERROR([1]!s_fa_dupont_roe($A168,"2020/12/31")/100,"")</f>
        <v>0.24445499999999998</v>
      </c>
      <c r="AC168">
        <f>IFERROR([1]!s_fa_dupont_roe($A168,"2021/12/31")/100,"")</f>
        <v>9.3076000000000006E-2</v>
      </c>
      <c r="AD168">
        <f>IFERROR([1]!s_fa_dupont_roe($A168,"2022/12/31")/100,"")</f>
        <v>1.5458000000000001E-2</v>
      </c>
      <c r="AE168">
        <f>IFERROR([1]!s_fa_dupont_roe($A168,"2023/12/31")/100,"")</f>
        <v>7.5909000000000004E-2</v>
      </c>
      <c r="AF168">
        <f>IFERROR([1]!s_fa_dupont_roe($A168,"2024/12/31")/100,"")</f>
        <v>9.8480000000000012E-2</v>
      </c>
      <c r="AG168">
        <f>IFERROR([1]!s_fa_dupont_roe($A168,"2025/12/31")/100,"")</f>
        <v>0.10580600000000001</v>
      </c>
      <c r="AH168">
        <f>IFERROR([1]!s_stm07_is($A168,"W30028333","2025/12/31",1),"")</f>
        <v>1665800234.1300001</v>
      </c>
      <c r="AI168">
        <f>IFERROR([1]!s_stm07_bs($A168,"W38058048","2025/12/31",1),"")</f>
        <v>17387564701.200001</v>
      </c>
      <c r="AJ168">
        <f>IFERROR([1]!s_fa_netdebt($A168,"2025/12/31"),"")</f>
        <v>-8483934302.7399998</v>
      </c>
      <c r="AK168">
        <f>IFERROR([1]!s_val_ev1($A168,"2025/12/31"),"")</f>
        <v>19855292184</v>
      </c>
      <c r="AL168">
        <f>IFERROR([1]!s_fa_ebitda($A168,"2025/12/31"),"")</f>
        <v>2973366052.0100002</v>
      </c>
      <c r="AM168">
        <f>IFERROR([1]!s_west_netprofit($A168,2026,$B$1,180)/[1]!s_west_netprofit($A168,2026,$B$1-7,180)-1,"")</f>
        <v>0</v>
      </c>
      <c r="AN168">
        <f>IFERROR([1]!s_west_netprofit($A168,2026,$B$1,180)/[1]!s_west_netprofit($A168,2026,$B$1-30,180)-1,"")</f>
        <v>-9.5735026149860181E-3</v>
      </c>
      <c r="AO168">
        <f>IFERROR([1]!s_est_mediannetprofit($A168,2026,$B$1)/[1]!s_est_mediannetprofit($A168,2026,$B$1-7)-1,"")</f>
        <v>0</v>
      </c>
      <c r="AP168">
        <f>IFERROR([1]!s_est_mediannetprofit($A168,2026,$B$1)/[1]!s_est_mediannetprofit($A168,2026,$B$1-30)-1,"")</f>
        <v>0</v>
      </c>
    </row>
    <row r="169" spans="1:42">
      <c r="A169" t="s">
        <v>208</v>
      </c>
      <c r="B169">
        <f>IFERROR([1]!s_stm07_is($A169,"W30028333","2011/12/31",1)/[1]!S_SHARE_TOTAL($A169,$B$1),"")</f>
        <v>-1.5938322620591954E-2</v>
      </c>
      <c r="C169">
        <f>IFERROR([1]!s_stm07_is($A169,"W30028333","2012/12/31",1)/[1]!S_SHARE_TOTAL($A169,$B$1),"")</f>
        <v>-3.7990159519987075E-3</v>
      </c>
      <c r="D169">
        <f>IFERROR([1]!s_stm07_is($A169,"W30028333","2013/12/31",1)/[1]!S_SHARE_TOTAL($A169,$B$1),"")</f>
        <v>3.8466654911236589E-2</v>
      </c>
      <c r="E169">
        <f>IFERROR([1]!s_stm07_is($A169,"W30028333","2014/12/31",1)/[1]!S_SHARE_TOTAL($A169,$B$1),"")</f>
        <v>1.117499485330326E-2</v>
      </c>
      <c r="F169">
        <f>IFERROR([1]!s_stm07_is($A169,"W30028333","2015/12/31",1)/[1]!S_SHARE_TOTAL($A169,$B$1),"")</f>
        <v>2.5634132174930494E-2</v>
      </c>
      <c r="G169">
        <f>IFERROR([1]!s_stm07_is($A169,"W30028333","2016/12/31",1)/[1]!S_SHARE_TOTAL($A169,$B$1),"")</f>
        <v>1.6271621821961534E-2</v>
      </c>
      <c r="H169">
        <f>IFERROR([1]!s_stm07_is($A169,"W30028333","2017/12/31",1)/[1]!S_SHARE_TOTAL($A169,$B$1),"")</f>
        <v>3.8967969514199525E-3</v>
      </c>
      <c r="I169">
        <f>IFERROR([1]!s_stm07_is($A169,"W30028333","2018/12/31",1)/[1]!S_SHARE_TOTAL($A169,$B$1),"")</f>
        <v>8.0014209601729155E-3</v>
      </c>
      <c r="J169">
        <f>IFERROR([1]!s_stm07_is($A169,"W30028333","2019/12/31",1)/[1]!S_SHARE_TOTAL($A169,$B$1),"")</f>
        <v>7.6770911354451979E-2</v>
      </c>
      <c r="K169">
        <f>IFERROR([1]!s_stm07_is($A169,"W30028333","2020/12/31",1)/[1]!S_SHARE_TOTAL($A169,$B$1),"")</f>
        <v>7.3151912682538206E-2</v>
      </c>
      <c r="L169">
        <f>IFERROR([1]!s_stm07_is($A169,"W30028333","2021/12/31",1)/[1]!S_SHARE_TOTAL($A169,$B$1),"")</f>
        <v>7.4600248154254062E-2</v>
      </c>
      <c r="M169">
        <f>IFERROR([1]!s_stm07_is($A169,"W30028333","2022/12/31",1)/[1]!S_SHARE_TOTAL($A169,$B$1),"")</f>
        <v>5.7517773530741188E-2</v>
      </c>
      <c r="N169">
        <f>IFERROR([1]!s_stm07_is($A169,"W30028333","2023/12/31",1)/[1]!S_SHARE_TOTAL($A169,$B$1),"")</f>
        <v>7.3122872320958654E-2</v>
      </c>
      <c r="O169">
        <f>IFERROR([1]!s_stm07_is($A169,"W30028333","2024/12/31",1)/[1]!S_SHARE_TOTAL($A169,$B$1),"")</f>
        <v>6.0090511205247464E-2</v>
      </c>
      <c r="P169">
        <f>IFERROR([1]!s_stm07_is($A169,"W30028333","2025/12/31",1)/[1]!S_SHARE_TOTAL($A169,$B$1),"")</f>
        <v>0.18955470255521811</v>
      </c>
      <c r="Q169">
        <f>IFERROR([1]!s_west_netprofit($A169,2026,$B$1,180)/[1]!S_SHARE_TOTAL($A169,$B$1),"")</f>
        <v>0</v>
      </c>
      <c r="R169">
        <f>IFERROR([1]!s_west_netprofit($A169,2027,$B$1,180)/[1]!S_SHARE_TOTAL($A169,$B$1),"")</f>
        <v>0</v>
      </c>
      <c r="S169">
        <f>IFERROR([1]!s_fa_dupont_roe($A169,"2011/12/31")/100,"")</f>
        <v>0</v>
      </c>
      <c r="T169">
        <f>IFERROR([1]!s_fa_dupont_roe($A169,"2012/12/31")/100,"")</f>
        <v>0</v>
      </c>
      <c r="U169">
        <f>IFERROR([1]!s_fa_dupont_roe($A169,"2013/12/31")/100,"")</f>
        <v>0</v>
      </c>
      <c r="V169">
        <f>IFERROR([1]!s_fa_dupont_roe($A169,"2014/12/31")/100,"")</f>
        <v>0.248201</v>
      </c>
      <c r="W169">
        <f>IFERROR([1]!s_fa_dupont_roe($A169,"2015/12/31")/100,"")</f>
        <v>0.28031500000000004</v>
      </c>
      <c r="X169">
        <f>IFERROR([1]!s_fa_dupont_roe($A169,"2016/12/31")/100,"")</f>
        <v>0.114896</v>
      </c>
      <c r="Y169">
        <f>IFERROR([1]!s_fa_dupont_roe($A169,"2017/12/31")/100,"")</f>
        <v>2.6025E-2</v>
      </c>
      <c r="Z169">
        <f>IFERROR([1]!s_fa_dupont_roe($A169,"2018/12/31")/100,"")</f>
        <v>5.3011000000000003E-2</v>
      </c>
      <c r="AA169">
        <f>IFERROR([1]!s_fa_dupont_roe($A169,"2019/12/31")/100,"")</f>
        <v>0.14829800000000001</v>
      </c>
      <c r="AB169">
        <f>IFERROR([1]!s_fa_dupont_roe($A169,"2020/12/31")/100,"")</f>
        <v>7.9522000000000009E-2</v>
      </c>
      <c r="AC169">
        <f>IFERROR([1]!s_fa_dupont_roe($A169,"2021/12/31")/100,"")</f>
        <v>7.5853000000000004E-2</v>
      </c>
      <c r="AD169">
        <f>IFERROR([1]!s_fa_dupont_roe($A169,"2022/12/31")/100,"")</f>
        <v>5.5480999999999996E-2</v>
      </c>
      <c r="AE169">
        <f>IFERROR([1]!s_fa_dupont_roe($A169,"2023/12/31")/100,"")</f>
        <v>6.7207000000000003E-2</v>
      </c>
      <c r="AF169">
        <f>IFERROR([1]!s_fa_dupont_roe($A169,"2024/12/31")/100,"")</f>
        <v>5.3083999999999999E-2</v>
      </c>
      <c r="AG169">
        <f>IFERROR([1]!s_fa_dupont_roe($A169,"2025/12/31")/100,"")</f>
        <v>0.10262299999999999</v>
      </c>
      <c r="AH169">
        <f>IFERROR([1]!s_stm07_is($A169,"W30028333","2025/12/31",1),"")</f>
        <v>3293158248.3000002</v>
      </c>
      <c r="AI169">
        <f>IFERROR([1]!s_stm07_bs($A169,"W38058048","2025/12/31",1),"")</f>
        <v>55382987101.239998</v>
      </c>
      <c r="AJ169">
        <f>IFERROR([1]!s_fa_netdebt($A169,"2025/12/31"),"")</f>
        <v>70641477222.789993</v>
      </c>
      <c r="AK169">
        <f>IFERROR([1]!s_val_ev1($A169,"2025/12/31"),"")</f>
        <v>109405126574.37</v>
      </c>
      <c r="AL169">
        <f>IFERROR([1]!s_fa_ebitda($A169,"2025/12/31"),"")</f>
        <v>9285238268.3299999</v>
      </c>
      <c r="AM169" t="str">
        <f>IFERROR([1]!s_west_netprofit($A169,2026,$B$1,180)/[1]!s_west_netprofit($A169,2026,$B$1-7,180)-1,"")</f>
        <v/>
      </c>
      <c r="AN169" t="str">
        <f>IFERROR([1]!s_west_netprofit($A169,2026,$B$1,180)/[1]!s_west_netprofit($A169,2026,$B$1-30,180)-1,"")</f>
        <v/>
      </c>
      <c r="AO169" t="str">
        <f>IFERROR([1]!s_est_mediannetprofit($A169,2026,$B$1)/[1]!s_est_mediannetprofit($A169,2026,$B$1-7)-1,"")</f>
        <v/>
      </c>
      <c r="AP169" t="str">
        <f>IFERROR([1]!s_est_mediannetprofit($A169,2026,$B$1)/[1]!s_est_mediannetprofit($A169,2026,$B$1-30)-1,"")</f>
        <v/>
      </c>
    </row>
    <row r="170" spans="1:42">
      <c r="A170" t="s">
        <v>209</v>
      </c>
      <c r="B170">
        <f>IFERROR([1]!s_stm07_is($A170,"W30028333","2011/12/31",1)/[1]!S_SHARE_TOTAL($A170,$B$1),"")</f>
        <v>1.5193832350064421E-3</v>
      </c>
      <c r="C170">
        <f>IFERROR([1]!s_stm07_is($A170,"W30028333","2012/12/31",1)/[1]!S_SHARE_TOTAL($A170,$B$1),"")</f>
        <v>-4.6047268986768156E-2</v>
      </c>
      <c r="D170">
        <f>IFERROR([1]!s_stm07_is($A170,"W30028333","2013/12/31",1)/[1]!S_SHARE_TOTAL($A170,$B$1),"")</f>
        <v>-2.9541579849355317E-2</v>
      </c>
      <c r="E170">
        <f>IFERROR([1]!s_stm07_is($A170,"W30028333","2014/12/31",1)/[1]!S_SHARE_TOTAL($A170,$B$1),"")</f>
        <v>8.0778931027275236E-3</v>
      </c>
      <c r="F170">
        <f>IFERROR([1]!s_stm07_is($A170,"W30028333","2015/12/31",1)/[1]!S_SHARE_TOTAL($A170,$B$1),"")</f>
        <v>-0.14656683898851791</v>
      </c>
      <c r="G170">
        <f>IFERROR([1]!s_stm07_is($A170,"W30028333","2016/12/31",1)/[1]!S_SHARE_TOTAL($A170,$B$1),"")</f>
        <v>5.1704147005327765E-2</v>
      </c>
      <c r="H170">
        <f>IFERROR([1]!s_stm07_is($A170,"W30028333","2017/12/31",1)/[1]!S_SHARE_TOTAL($A170,$B$1),"")</f>
        <v>0.28506258839229648</v>
      </c>
      <c r="I170">
        <f>IFERROR([1]!s_stm07_is($A170,"W30028333","2018/12/31",1)/[1]!S_SHARE_TOTAL($A170,$B$1),"")</f>
        <v>0.30996270615642835</v>
      </c>
      <c r="J170">
        <f>IFERROR([1]!s_stm07_is($A170,"W30028333","2019/12/31",1)/[1]!S_SHARE_TOTAL($A170,$B$1),"")</f>
        <v>0.16132213243342117</v>
      </c>
      <c r="K170">
        <f>IFERROR([1]!s_stm07_is($A170,"W30028333","2020/12/31",1)/[1]!S_SHARE_TOTAL($A170,$B$1),"")</f>
        <v>0.23036239184846499</v>
      </c>
      <c r="L170">
        <f>IFERROR([1]!s_stm07_is($A170,"W30028333","2021/12/31",1)/[1]!S_SHARE_TOTAL($A170,$B$1),"")</f>
        <v>0.90449574766553786</v>
      </c>
      <c r="M170">
        <f>IFERROR([1]!s_stm07_is($A170,"W30028333","2022/12/31",1)/[1]!S_SHARE_TOTAL($A170,$B$1),"")</f>
        <v>0.14500907682607053</v>
      </c>
      <c r="N170">
        <f>IFERROR([1]!s_stm07_is($A170,"W30028333","2023/12/31",1)/[1]!S_SHARE_TOTAL($A170,$B$1),"")</f>
        <v>8.5590884879506585E-2</v>
      </c>
      <c r="O170">
        <f>IFERROR([1]!s_stm07_is($A170,"W30028333","2024/12/31",1)/[1]!S_SHARE_TOTAL($A170,$B$1),"")</f>
        <v>6.074726385857121E-2</v>
      </c>
      <c r="P170">
        <f>IFERROR([1]!s_stm07_is($A170,"W30028333","2025/12/31",1)/[1]!S_SHARE_TOTAL($A170,$B$1),"")</f>
        <v>0.12838686764712978</v>
      </c>
      <c r="Q170">
        <f>IFERROR([1]!s_west_netprofit($A170,2026,$B$1,180)/[1]!S_SHARE_TOTAL($A170,$B$1),"")</f>
        <v>0.14558410708051761</v>
      </c>
      <c r="R170">
        <f>IFERROR([1]!s_west_netprofit($A170,2027,$B$1,180)/[1]!S_SHARE_TOTAL($A170,$B$1),"")</f>
        <v>0.1615738584339137</v>
      </c>
      <c r="S170">
        <f>IFERROR([1]!s_fa_dupont_roe($A170,"2011/12/31")/100,"")</f>
        <v>1.5249999999999999E-3</v>
      </c>
      <c r="T170">
        <f>IFERROR([1]!s_fa_dupont_roe($A170,"2012/12/31")/100,"")</f>
        <v>-4.7834000000000002E-2</v>
      </c>
      <c r="U170">
        <f>IFERROR([1]!s_fa_dupont_roe($A170,"2013/12/31")/100,"")</f>
        <v>-3.1690000000000003E-2</v>
      </c>
      <c r="V170">
        <f>IFERROR([1]!s_fa_dupont_roe($A170,"2014/12/31")/100,"")</f>
        <v>4.0860000000000002E-3</v>
      </c>
      <c r="W170">
        <f>IFERROR([1]!s_fa_dupont_roe($A170,"2015/12/31")/100,"")</f>
        <v>-4.8516000000000004E-2</v>
      </c>
      <c r="X170">
        <f>IFERROR([1]!s_fa_dupont_roe($A170,"2016/12/31")/100,"")</f>
        <v>1.6816000000000001E-2</v>
      </c>
      <c r="Y170">
        <f>IFERROR([1]!s_fa_dupont_roe($A170,"2017/12/31")/100,"")</f>
        <v>8.7032000000000012E-2</v>
      </c>
      <c r="Z170">
        <f>IFERROR([1]!s_fa_dupont_roe($A170,"2018/12/31")/100,"")</f>
        <v>9.2866999999999991E-2</v>
      </c>
      <c r="AA170">
        <f>IFERROR([1]!s_fa_dupont_roe($A170,"2019/12/31")/100,"")</f>
        <v>4.7771000000000001E-2</v>
      </c>
      <c r="AB170">
        <f>IFERROR([1]!s_fa_dupont_roe($A170,"2020/12/31")/100,"")</f>
        <v>6.3814999999999997E-2</v>
      </c>
      <c r="AC170">
        <f>IFERROR([1]!s_fa_dupont_roe($A170,"2021/12/31")/100,"")</f>
        <v>0.19818100000000002</v>
      </c>
      <c r="AD170">
        <f>IFERROR([1]!s_fa_dupont_roe($A170,"2022/12/31")/100,"")</f>
        <v>2.5051999999999998E-2</v>
      </c>
      <c r="AE170">
        <f>IFERROR([1]!s_fa_dupont_roe($A170,"2023/12/31")/100,"")</f>
        <v>1.3626000000000001E-2</v>
      </c>
      <c r="AF170">
        <f>IFERROR([1]!s_fa_dupont_roe($A170,"2024/12/31")/100,"")</f>
        <v>9.5079999999999991E-3</v>
      </c>
      <c r="AG170">
        <f>IFERROR([1]!s_fa_dupont_roe($A170,"2025/12/31")/100,"")</f>
        <v>1.9923E-2</v>
      </c>
      <c r="AH170">
        <f>IFERROR([1]!s_stm07_is($A170,"W30028333","2025/12/31",1),"")</f>
        <v>995635969.34000003</v>
      </c>
      <c r="AI170">
        <f>IFERROR([1]!s_stm07_bs($A170,"W38058048","2025/12/31",1),"")</f>
        <v>55311112284.110001</v>
      </c>
      <c r="AJ170">
        <f>IFERROR([1]!s_fa_netdebt($A170,"2025/12/31"),"")</f>
        <v>22919789566.540001</v>
      </c>
      <c r="AK170">
        <f>IFERROR([1]!s_val_ev1($A170,"2025/12/31"),"")</f>
        <v>71761590516.389999</v>
      </c>
      <c r="AL170">
        <f>IFERROR([1]!s_fa_ebitda($A170,"2025/12/31"),"")</f>
        <v>10147175213.98</v>
      </c>
      <c r="AM170">
        <f>IFERROR([1]!s_west_netprofit($A170,2026,$B$1,180)/[1]!s_west_netprofit($A170,2026,$B$1-7,180)-1,"")</f>
        <v>0</v>
      </c>
      <c r="AN170">
        <f>IFERROR([1]!s_west_netprofit($A170,2026,$B$1,180)/[1]!s_west_netprofit($A170,2026,$B$1-30,180)-1,"")</f>
        <v>0</v>
      </c>
      <c r="AO170">
        <f>IFERROR([1]!s_est_mediannetprofit($A170,2026,$B$1)/[1]!s_est_mediannetprofit($A170,2026,$B$1-7)-1,"")</f>
        <v>0</v>
      </c>
      <c r="AP170">
        <f>IFERROR([1]!s_est_mediannetprofit($A170,2026,$B$1)/[1]!s_est_mediannetprofit($A170,2026,$B$1-30)-1,"")</f>
        <v>0</v>
      </c>
    </row>
    <row r="171" spans="1:42">
      <c r="A171" t="s">
        <v>210</v>
      </c>
      <c r="B171">
        <f>IFERROR([1]!s_stm07_is($A171,"W30028333","2011/12/31",1)/[1]!S_SHARE_TOTAL($A171,$B$1),"")</f>
        <v>0.42384123301016341</v>
      </c>
      <c r="C171">
        <f>IFERROR([1]!s_stm07_is($A171,"W30028333","2012/12/31",1)/[1]!S_SHARE_TOTAL($A171,$B$1),"")</f>
        <v>2.0974531093826722E-2</v>
      </c>
      <c r="D171">
        <f>IFERROR([1]!s_stm07_is($A171,"W30028333","2013/12/31",1)/[1]!S_SHARE_TOTAL($A171,$B$1),"")</f>
        <v>-0.8345729334603319</v>
      </c>
      <c r="E171">
        <f>IFERROR([1]!s_stm07_is($A171,"W30028333","2014/12/31",1)/[1]!S_SHARE_TOTAL($A171,$B$1),"")</f>
        <v>2.0954394259872743E-2</v>
      </c>
      <c r="F171">
        <f>IFERROR([1]!s_stm07_is($A171,"W30028333","2015/12/31",1)/[1]!S_SHARE_TOTAL($A171,$B$1),"")</f>
        <v>-1.196419787799283</v>
      </c>
      <c r="G171">
        <f>IFERROR([1]!s_stm07_is($A171,"W30028333","2016/12/31",1)/[1]!S_SHARE_TOTAL($A171,$B$1),"")</f>
        <v>7.3478748515271322E-2</v>
      </c>
      <c r="H171">
        <f>IFERROR([1]!s_stm07_is($A171,"W30028333","2017/12/31",1)/[1]!S_SHARE_TOTAL($A171,$B$1),"")</f>
        <v>0.4290826356397387</v>
      </c>
      <c r="I171">
        <f>IFERROR([1]!s_stm07_is($A171,"W30028333","2018/12/31",1)/[1]!S_SHARE_TOTAL($A171,$B$1),"")</f>
        <v>0.53555039538942906</v>
      </c>
      <c r="J171">
        <f>IFERROR([1]!s_stm07_is($A171,"W30028333","2019/12/31",1)/[1]!S_SHARE_TOTAL($A171,$B$1),"")</f>
        <v>0.51618672358199102</v>
      </c>
      <c r="K171">
        <f>IFERROR([1]!s_stm07_is($A171,"W30028333","2020/12/31",1)/[1]!S_SHARE_TOTAL($A171,$B$1),"")</f>
        <v>0.41958101612214227</v>
      </c>
      <c r="L171">
        <f>IFERROR([1]!s_stm07_is($A171,"W30028333","2021/12/31",1)/[1]!S_SHARE_TOTAL($A171,$B$1),"")</f>
        <v>1.712006184799066</v>
      </c>
      <c r="M171">
        <f>IFERROR([1]!s_stm07_is($A171,"W30028333","2022/12/31",1)/[1]!S_SHARE_TOTAL($A171,$B$1),"")</f>
        <v>0.81817784684662542</v>
      </c>
      <c r="N171">
        <f>IFERROR([1]!s_stm07_is($A171,"W30028333","2023/12/31",1)/[1]!S_SHARE_TOTAL($A171,$B$1),"")</f>
        <v>0.85592255503374348</v>
      </c>
      <c r="O171">
        <f>IFERROR([1]!s_stm07_is($A171,"W30028333","2024/12/31",1)/[1]!S_SHARE_TOTAL($A171,$B$1),"")</f>
        <v>0.87772335069496699</v>
      </c>
      <c r="P171">
        <f>IFERROR([1]!s_stm07_is($A171,"W30028333","2025/12/31",1)/[1]!S_SHARE_TOTAL($A171,$B$1),"")</f>
        <v>1.19493214311302</v>
      </c>
      <c r="Q171">
        <f>IFERROR([1]!s_west_netprofit($A171,2026,$B$1,180)/[1]!S_SHARE_TOTAL($A171,$B$1),"")</f>
        <v>2.1306312580953213</v>
      </c>
      <c r="R171">
        <f>IFERROR([1]!s_west_netprofit($A171,2027,$B$1,180)/[1]!S_SHARE_TOTAL($A171,$B$1),"")</f>
        <v>2.3257380807200954</v>
      </c>
      <c r="S171">
        <f>IFERROR([1]!s_fa_dupont_roe($A171,"2011/12/31")/100,"")</f>
        <v>0.14218</v>
      </c>
      <c r="T171">
        <f>IFERROR([1]!s_fa_dupont_roe($A171,"2012/12/31")/100,"")</f>
        <v>6.6800000000000002E-3</v>
      </c>
      <c r="U171">
        <f>IFERROR([1]!s_fa_dupont_roe($A171,"2013/12/31")/100,"")</f>
        <v>-0.22603999999999999</v>
      </c>
      <c r="V171">
        <f>IFERROR([1]!s_fa_dupont_roe($A171,"2014/12/31")/100,"")</f>
        <v>4.8920000000000005E-3</v>
      </c>
      <c r="W171">
        <f>IFERROR([1]!s_fa_dupont_roe($A171,"2015/12/31")/100,"")</f>
        <v>-0.26624199999999998</v>
      </c>
      <c r="X171">
        <f>IFERROR([1]!s_fa_dupont_roe($A171,"2016/12/31")/100,"")</f>
        <v>1.5526999999999999E-2</v>
      </c>
      <c r="Y171">
        <f>IFERROR([1]!s_fa_dupont_roe($A171,"2017/12/31")/100,"")</f>
        <v>7.6173000000000005E-2</v>
      </c>
      <c r="Z171">
        <f>IFERROR([1]!s_fa_dupont_roe($A171,"2018/12/31")/100,"")</f>
        <v>7.7869000000000008E-2</v>
      </c>
      <c r="AA171">
        <f>IFERROR([1]!s_fa_dupont_roe($A171,"2019/12/31")/100,"")</f>
        <v>7.0543999999999996E-2</v>
      </c>
      <c r="AB171">
        <f>IFERROR([1]!s_fa_dupont_roe($A171,"2020/12/31")/100,"")</f>
        <v>5.5702000000000002E-2</v>
      </c>
      <c r="AC171">
        <f>IFERROR([1]!s_fa_dupont_roe($A171,"2021/12/31")/100,"")</f>
        <v>0.199929</v>
      </c>
      <c r="AD171">
        <f>IFERROR([1]!s_fa_dupont_roe($A171,"2022/12/31")/100,"")</f>
        <v>8.4383E-2</v>
      </c>
      <c r="AE171">
        <f>IFERROR([1]!s_fa_dupont_roe($A171,"2023/12/31")/100,"")</f>
        <v>8.2408999999999996E-2</v>
      </c>
      <c r="AF171">
        <f>IFERROR([1]!s_fa_dupont_roe($A171,"2024/12/31")/100,"")</f>
        <v>7.4757000000000004E-2</v>
      </c>
      <c r="AG171">
        <f>IFERROR([1]!s_fa_dupont_roe($A171,"2025/12/31")/100,"")</f>
        <v>9.2283000000000004E-2</v>
      </c>
      <c r="AH171">
        <f>IFERROR([1]!s_stm07_is($A171,"W30028333","2025/12/31",1),"")</f>
        <v>1966179528.75</v>
      </c>
      <c r="AI171">
        <f>IFERROR([1]!s_stm07_bs($A171,"W38058048","2025/12/31",1),"")</f>
        <v>22975455545.860001</v>
      </c>
      <c r="AJ171">
        <f>IFERROR([1]!s_fa_netdebt($A171,"2025/12/31"),"")</f>
        <v>8942329620.5799999</v>
      </c>
      <c r="AK171">
        <f>IFERROR([1]!s_val_ev1($A171,"2025/12/31"),"")</f>
        <v>57378015705.290001</v>
      </c>
      <c r="AL171">
        <f>IFERROR([1]!s_fa_ebitda($A171,"2025/12/31"),"")</f>
        <v>4483731092.4799995</v>
      </c>
      <c r="AM171">
        <f>IFERROR([1]!s_west_netprofit($A171,2026,$B$1,180)/[1]!s_west_netprofit($A171,2026,$B$1-7,180)-1,"")</f>
        <v>0</v>
      </c>
      <c r="AN171">
        <f>IFERROR([1]!s_west_netprofit($A171,2026,$B$1,180)/[1]!s_west_netprofit($A171,2026,$B$1-30,180)-1,"")</f>
        <v>1.7007742560585681E-2</v>
      </c>
      <c r="AO171">
        <f>IFERROR([1]!s_est_mediannetprofit($A171,2026,$B$1)/[1]!s_est_mediannetprofit($A171,2026,$B$1-7)-1,"")</f>
        <v>0</v>
      </c>
      <c r="AP171">
        <f>IFERROR([1]!s_est_mediannetprofit($A171,2026,$B$1)/[1]!s_est_mediannetprofit($A171,2026,$B$1-30)-1,"")</f>
        <v>0.11656208550932923</v>
      </c>
    </row>
    <row r="172" spans="1:42">
      <c r="A172" t="s">
        <v>211</v>
      </c>
      <c r="B172">
        <f>IFERROR([1]!s_stm07_is($A172,"W30028333","2011/12/31",1)/[1]!S_SHARE_TOTAL($A172,$B$1),"")</f>
        <v>0.21752693380141602</v>
      </c>
      <c r="C172">
        <f>IFERROR([1]!s_stm07_is($A172,"W30028333","2012/12/31",1)/[1]!S_SHARE_TOTAL($A172,$B$1),"")</f>
        <v>0.26795767022054384</v>
      </c>
      <c r="D172">
        <f>IFERROR([1]!s_stm07_is($A172,"W30028333","2013/12/31",1)/[1]!S_SHARE_TOTAL($A172,$B$1),"")</f>
        <v>0.32785754331712602</v>
      </c>
      <c r="E172">
        <f>IFERROR([1]!s_stm07_is($A172,"W30028333","2014/12/31",1)/[1]!S_SHARE_TOTAL($A172,$B$1),"")</f>
        <v>0.43146120839789753</v>
      </c>
      <c r="F172">
        <f>IFERROR([1]!s_stm07_is($A172,"W30028333","2015/12/31",1)/[1]!S_SHARE_TOTAL($A172,$B$1),"")</f>
        <v>0.62547150863080914</v>
      </c>
      <c r="G172">
        <f>IFERROR([1]!s_stm07_is($A172,"W30028333","2016/12/31",1)/[1]!S_SHARE_TOTAL($A172,$B$1),"")</f>
        <v>0.82486246446821543</v>
      </c>
      <c r="H172">
        <f>IFERROR([1]!s_stm07_is($A172,"W30028333","2017/12/31",1)/[1]!S_SHARE_TOTAL($A172,$B$1),"")</f>
        <v>1.0146938884356498</v>
      </c>
      <c r="I172">
        <f>IFERROR([1]!s_stm07_is($A172,"W30028333","2018/12/31",1)/[1]!S_SHARE_TOTAL($A172,$B$1),"")</f>
        <v>1.2927989604971795</v>
      </c>
      <c r="J172">
        <f>IFERROR([1]!s_stm07_is($A172,"W30028333","2019/12/31",1)/[1]!S_SHARE_TOTAL($A172,$B$1),"")</f>
        <v>1.6040711611426437</v>
      </c>
      <c r="K172">
        <f>IFERROR([1]!s_stm07_is($A172,"W30028333","2020/12/31",1)/[1]!S_SHARE_TOTAL($A172,$B$1),"")</f>
        <v>1.607915809516024</v>
      </c>
      <c r="L172">
        <f>IFERROR([1]!s_stm07_is($A172,"W30028333","2021/12/31",1)/[1]!S_SHARE_TOTAL($A172,$B$1),"")</f>
        <v>1.3124154574643458</v>
      </c>
      <c r="M172">
        <f>IFERROR([1]!s_stm07_is($A172,"W30028333","2022/12/31",1)/[1]!S_SHARE_TOTAL($A172,$B$1),"")</f>
        <v>1.4250794595666727</v>
      </c>
      <c r="N172">
        <f>IFERROR([1]!s_stm07_is($A172,"W30028333","2023/12/31",1)/[1]!S_SHARE_TOTAL($A172,$B$1),"")</f>
        <v>1.6187494412502645</v>
      </c>
      <c r="O172">
        <f>IFERROR([1]!s_stm07_is($A172,"W30028333","2024/12/31",1)/[1]!S_SHARE_TOTAL($A172,$B$1),"")</f>
        <v>2.002640636800944</v>
      </c>
      <c r="P172">
        <f>IFERROR([1]!s_stm07_is($A172,"W30028333","2025/12/31",1)/[1]!S_SHARE_TOTAL($A172,$B$1),"")</f>
        <v>1.9468914793595076</v>
      </c>
      <c r="Q172">
        <f>IFERROR([1]!s_west_netprofit($A172,2026,$B$1,180)/[1]!S_SHARE_TOTAL($A172,$B$1),"")</f>
        <v>2.2317325837473652</v>
      </c>
      <c r="R172">
        <f>IFERROR([1]!s_west_netprofit($A172,2027,$B$1,180)/[1]!S_SHARE_TOTAL($A172,$B$1),"")</f>
        <v>2.48655939343073</v>
      </c>
      <c r="S172">
        <f>IFERROR([1]!s_fa_dupont_roe($A172,"2011/12/31")/100,"")</f>
        <v>0.28390699999999996</v>
      </c>
      <c r="T172">
        <f>IFERROR([1]!s_fa_dupont_roe($A172,"2012/12/31")/100,"")</f>
        <v>0.26643</v>
      </c>
      <c r="U172">
        <f>IFERROR([1]!s_fa_dupont_roe($A172,"2013/12/31")/100,"")</f>
        <v>0.25151699999999999</v>
      </c>
      <c r="V172">
        <f>IFERROR([1]!s_fa_dupont_roe($A172,"2014/12/31")/100,"")</f>
        <v>0.31265199999999999</v>
      </c>
      <c r="W172">
        <f>IFERROR([1]!s_fa_dupont_roe($A172,"2015/12/31")/100,"")</f>
        <v>0.418823</v>
      </c>
      <c r="X172">
        <f>IFERROR([1]!s_fa_dupont_roe($A172,"2016/12/31")/100,"")</f>
        <v>0.282273</v>
      </c>
      <c r="Y172">
        <f>IFERROR([1]!s_fa_dupont_roe($A172,"2017/12/31")/100,"")</f>
        <v>0.22709700000000002</v>
      </c>
      <c r="Z172">
        <f>IFERROR([1]!s_fa_dupont_roe($A172,"2018/12/31")/100,"")</f>
        <v>0.24736</v>
      </c>
      <c r="AA172">
        <f>IFERROR([1]!s_fa_dupont_roe($A172,"2019/12/31")/100,"")</f>
        <v>0.25289200000000001</v>
      </c>
      <c r="AB172">
        <f>IFERROR([1]!s_fa_dupont_roe($A172,"2020/12/31")/100,"")</f>
        <v>0.20942699999999997</v>
      </c>
      <c r="AC172">
        <f>IFERROR([1]!s_fa_dupont_roe($A172,"2021/12/31")/100,"")</f>
        <v>0.14754400000000001</v>
      </c>
      <c r="AD172">
        <f>IFERROR([1]!s_fa_dupont_roe($A172,"2022/12/31")/100,"")</f>
        <v>0.14217299999999999</v>
      </c>
      <c r="AE172">
        <f>IFERROR([1]!s_fa_dupont_roe($A172,"2023/12/31")/100,"")</f>
        <v>0.14328399999999999</v>
      </c>
      <c r="AF172">
        <f>IFERROR([1]!s_fa_dupont_roe($A172,"2024/12/31")/100,"")</f>
        <v>0.159251</v>
      </c>
      <c r="AG172">
        <f>IFERROR([1]!s_fa_dupont_roe($A172,"2025/12/31")/100,"")</f>
        <v>0.142646</v>
      </c>
      <c r="AH172">
        <f>IFERROR([1]!s_stm07_is($A172,"W30028333","2025/12/31",1),"")</f>
        <v>3414335326.4099998</v>
      </c>
      <c r="AI172">
        <f>IFERROR([1]!s_stm07_bs($A172,"W38058048","2025/12/31",1),"")</f>
        <v>25171005680.18</v>
      </c>
      <c r="AJ172">
        <f>IFERROR([1]!s_fa_netdebt($A172,"2025/12/31"),"")</f>
        <v>-2906428573.77</v>
      </c>
      <c r="AK172">
        <f>IFERROR([1]!s_val_ev1($A172,"2025/12/31"),"")</f>
        <v>71267753958.669998</v>
      </c>
      <c r="AL172">
        <f>IFERROR([1]!s_fa_ebitda($A172,"2025/12/31"),"")</f>
        <v>5068700436.2799997</v>
      </c>
      <c r="AM172">
        <f>IFERROR([1]!s_west_netprofit($A172,2026,$B$1,180)/[1]!s_west_netprofit($A172,2026,$B$1-7,180)-1,"")</f>
        <v>0</v>
      </c>
      <c r="AN172">
        <f>IFERROR([1]!s_west_netprofit($A172,2026,$B$1,180)/[1]!s_west_netprofit($A172,2026,$B$1-30,180)-1,"")</f>
        <v>-4.2933021117708248E-2</v>
      </c>
      <c r="AO172">
        <f>IFERROR([1]!s_est_mediannetprofit($A172,2026,$B$1)/[1]!s_est_mediannetprofit($A172,2026,$B$1-7)-1,"")</f>
        <v>0</v>
      </c>
      <c r="AP172">
        <f>IFERROR([1]!s_est_mediannetprofit($A172,2026,$B$1)/[1]!s_est_mediannetprofit($A172,2026,$B$1-30)-1,"")</f>
        <v>-3.2242416645775873E-2</v>
      </c>
    </row>
    <row r="173" spans="1:42">
      <c r="A173" t="s">
        <v>212</v>
      </c>
      <c r="B173">
        <f>IFERROR([1]!s_stm07_is($A173,"W30028333","2011/12/31",1)/[1]!S_SHARE_TOTAL($A173,$B$1),"")</f>
        <v>2.8280771933493241E-2</v>
      </c>
      <c r="C173">
        <f>IFERROR([1]!s_stm07_is($A173,"W30028333","2012/12/31",1)/[1]!S_SHARE_TOTAL($A173,$B$1),"")</f>
        <v>2.4307133229365941E-2</v>
      </c>
      <c r="D173">
        <f>IFERROR([1]!s_stm07_is($A173,"W30028333","2013/12/31",1)/[1]!S_SHARE_TOTAL($A173,$B$1),"")</f>
        <v>8.4052972559928996E-2</v>
      </c>
      <c r="E173">
        <f>IFERROR([1]!s_stm07_is($A173,"W30028333","2014/12/31",1)/[1]!S_SHARE_TOTAL($A173,$B$1),"")</f>
        <v>0.19828930755863444</v>
      </c>
      <c r="F173">
        <f>IFERROR([1]!s_stm07_is($A173,"W30028333","2015/12/31",1)/[1]!S_SHARE_TOTAL($A173,$B$1),"")</f>
        <v>0.27355048060797788</v>
      </c>
      <c r="G173">
        <f>IFERROR([1]!s_stm07_is($A173,"W30028333","2016/12/31",1)/[1]!S_SHARE_TOTAL($A173,$B$1),"")</f>
        <v>0.11456461912246389</v>
      </c>
      <c r="H173">
        <f>IFERROR([1]!s_stm07_is($A173,"W30028333","2017/12/31",1)/[1]!S_SHARE_TOTAL($A173,$B$1),"")</f>
        <v>-3.4920550954319965E-2</v>
      </c>
      <c r="I173">
        <f>IFERROR([1]!s_stm07_is($A173,"W30028333","2018/12/31",1)/[1]!S_SHARE_TOTAL($A173,$B$1),"")</f>
        <v>5.9949562926200683E-2</v>
      </c>
      <c r="J173">
        <f>IFERROR([1]!s_stm07_is($A173,"W30028333","2019/12/31",1)/[1]!S_SHARE_TOTAL($A173,$B$1),"")</f>
        <v>0.16460284490858451</v>
      </c>
      <c r="K173">
        <f>IFERROR([1]!s_stm07_is($A173,"W30028333","2020/12/31",1)/[1]!S_SHARE_TOTAL($A173,$B$1),"")</f>
        <v>0.10175652343969412</v>
      </c>
      <c r="L173">
        <f>IFERROR([1]!s_stm07_is($A173,"W30028333","2021/12/31",1)/[1]!S_SHARE_TOTAL($A173,$B$1),"")</f>
        <v>-7.2823961504212571E-3</v>
      </c>
      <c r="M173">
        <f>IFERROR([1]!s_stm07_is($A173,"W30028333","2022/12/31",1)/[1]!S_SHARE_TOTAL($A173,$B$1),"")</f>
        <v>3.528619503837821E-2</v>
      </c>
      <c r="N173">
        <f>IFERROR([1]!s_stm07_is($A173,"W30028333","2023/12/31",1)/[1]!S_SHARE_TOTAL($A173,$B$1),"")</f>
        <v>0.10027535544905303</v>
      </c>
      <c r="O173">
        <f>IFERROR([1]!s_stm07_is($A173,"W30028333","2024/12/31",1)/[1]!S_SHARE_TOTAL($A173,$B$1),"")</f>
        <v>0.2054625909169539</v>
      </c>
      <c r="P173">
        <f>IFERROR([1]!s_stm07_is($A173,"W30028333","2025/12/31",1)/[1]!S_SHARE_TOTAL($A173,$B$1),"")</f>
        <v>-1.9007588736073777E-2</v>
      </c>
      <c r="Q173">
        <f>IFERROR([1]!s_west_netprofit($A173,2026,$B$1,180)/[1]!S_SHARE_TOTAL($A173,$B$1),"")</f>
        <v>0</v>
      </c>
      <c r="R173">
        <f>IFERROR([1]!s_west_netprofit($A173,2027,$B$1,180)/[1]!S_SHARE_TOTAL($A173,$B$1),"")</f>
        <v>0</v>
      </c>
      <c r="S173">
        <f>IFERROR([1]!s_fa_dupont_roe($A173,"2011/12/31")/100,"")</f>
        <v>7.9184000000000004E-2</v>
      </c>
      <c r="T173">
        <f>IFERROR([1]!s_fa_dupont_roe($A173,"2012/12/31")/100,"")</f>
        <v>6.3442999999999999E-2</v>
      </c>
      <c r="U173">
        <f>IFERROR([1]!s_fa_dupont_roe($A173,"2013/12/31")/100,"")</f>
        <v>0.19234400000000001</v>
      </c>
      <c r="V173">
        <f>IFERROR([1]!s_fa_dupont_roe($A173,"2014/12/31")/100,"")</f>
        <v>0.34963500000000003</v>
      </c>
      <c r="W173">
        <f>IFERROR([1]!s_fa_dupont_roe($A173,"2015/12/31")/100,"")</f>
        <v>0.34634999999999999</v>
      </c>
      <c r="X173">
        <f>IFERROR([1]!s_fa_dupont_roe($A173,"2016/12/31")/100,"")</f>
        <v>0.11913399999999999</v>
      </c>
      <c r="Y173">
        <f>IFERROR([1]!s_fa_dupont_roe($A173,"2017/12/31")/100,"")</f>
        <v>-3.6174999999999999E-2</v>
      </c>
      <c r="Z173">
        <f>IFERROR([1]!s_fa_dupont_roe($A173,"2018/12/31")/100,"")</f>
        <v>6.2893000000000004E-2</v>
      </c>
      <c r="AA173">
        <f>IFERROR([1]!s_fa_dupont_roe($A173,"2019/12/31")/100,"")</f>
        <v>0.151535</v>
      </c>
      <c r="AB173">
        <f>IFERROR([1]!s_fa_dupont_roe($A173,"2020/12/31")/100,"")</f>
        <v>8.5045999999999997E-2</v>
      </c>
      <c r="AC173">
        <f>IFERROR([1]!s_fa_dupont_roe($A173,"2021/12/31")/100,"")</f>
        <v>-3.7259999999999997E-3</v>
      </c>
      <c r="AD173">
        <f>IFERROR([1]!s_fa_dupont_roe($A173,"2022/12/31")/100,"")</f>
        <v>1.2901000000000001E-2</v>
      </c>
      <c r="AE173">
        <f>IFERROR([1]!s_fa_dupont_roe($A173,"2023/12/31")/100,"")</f>
        <v>3.5711E-2</v>
      </c>
      <c r="AF173">
        <f>IFERROR([1]!s_fa_dupont_roe($A173,"2024/12/31")/100,"")</f>
        <v>6.0708999999999999E-2</v>
      </c>
      <c r="AG173">
        <f>IFERROR([1]!s_fa_dupont_roe($A173,"2025/12/31")/100,"")</f>
        <v>-4.914E-3</v>
      </c>
      <c r="AH173">
        <f>IFERROR([1]!s_stm07_is($A173,"W30028333","2025/12/31",1),"")</f>
        <v>-66166081.960000001</v>
      </c>
      <c r="AI173">
        <f>IFERROR([1]!s_stm07_bs($A173,"W38058048","2025/12/31",1),"")</f>
        <v>13638155736.709999</v>
      </c>
      <c r="AJ173">
        <f>IFERROR([1]!s_fa_netdebt($A173,"2025/12/31"),"")</f>
        <v>23138556441.5</v>
      </c>
      <c r="AK173">
        <f>IFERROR([1]!s_val_ev1($A173,"2025/12/31"),"")</f>
        <v>38145205716.400002</v>
      </c>
      <c r="AL173">
        <f>IFERROR([1]!s_fa_ebitda($A173,"2025/12/31"),"")</f>
        <v>2322818419.79</v>
      </c>
      <c r="AM173" t="str">
        <f>IFERROR([1]!s_west_netprofit($A173,2026,$B$1,180)/[1]!s_west_netprofit($A173,2026,$B$1-7,180)-1,"")</f>
        <v/>
      </c>
      <c r="AN173" t="str">
        <f>IFERROR([1]!s_west_netprofit($A173,2026,$B$1,180)/[1]!s_west_netprofit($A173,2026,$B$1-30,180)-1,"")</f>
        <v/>
      </c>
      <c r="AO173" t="str">
        <f>IFERROR([1]!s_est_mediannetprofit($A173,2026,$B$1)/[1]!s_est_mediannetprofit($A173,2026,$B$1-7)-1,"")</f>
        <v/>
      </c>
      <c r="AP173" t="str">
        <f>IFERROR([1]!s_est_mediannetprofit($A173,2026,$B$1)/[1]!s_est_mediannetprofit($A173,2026,$B$1-30)-1,"")</f>
        <v/>
      </c>
    </row>
    <row r="174" spans="1:42">
      <c r="A174" t="s">
        <v>213</v>
      </c>
      <c r="B174">
        <f>IFERROR([1]!s_stm07_is($A174,"W30028333","2011/12/31",1)/[1]!S_SHARE_TOTAL($A174,$B$1),"")</f>
        <v>2.7425505218006761E-2</v>
      </c>
      <c r="C174">
        <f>IFERROR([1]!s_stm07_is($A174,"W30028333","2012/12/31",1)/[1]!S_SHARE_TOTAL($A174,$B$1),"")</f>
        <v>1.4429345336390818E-2</v>
      </c>
      <c r="D174">
        <f>IFERROR([1]!s_stm07_is($A174,"W30028333","2013/12/31",1)/[1]!S_SHARE_TOTAL($A174,$B$1),"")</f>
        <v>1.6158640473081829E-2</v>
      </c>
      <c r="E174">
        <f>IFERROR([1]!s_stm07_is($A174,"W30028333","2014/12/31",1)/[1]!S_SHARE_TOTAL($A174,$B$1),"")</f>
        <v>1.841058144970275E-2</v>
      </c>
      <c r="F174">
        <f>IFERROR([1]!s_stm07_is($A174,"W30028333","2015/12/31",1)/[1]!S_SHARE_TOTAL($A174,$B$1),"")</f>
        <v>3.4103550179075189E-2</v>
      </c>
      <c r="G174">
        <f>IFERROR([1]!s_stm07_is($A174,"W30028333","2016/12/31",1)/[1]!S_SHARE_TOTAL($A174,$B$1),"")</f>
        <v>7.4774275945971039E-2</v>
      </c>
      <c r="H174">
        <f>IFERROR([1]!s_stm07_is($A174,"W30028333","2017/12/31",1)/[1]!S_SHARE_TOTAL($A174,$B$1),"")</f>
        <v>0.10728529082232356</v>
      </c>
      <c r="I174">
        <f>IFERROR([1]!s_stm07_is($A174,"W30028333","2018/12/31",1)/[1]!S_SHARE_TOTAL($A174,$B$1),"")</f>
        <v>0.28249222817314024</v>
      </c>
      <c r="J174">
        <f>IFERROR([1]!s_stm07_is($A174,"W30028333","2019/12/31",1)/[1]!S_SHARE_TOTAL($A174,$B$1),"")</f>
        <v>0.41418190154233531</v>
      </c>
      <c r="K174">
        <f>IFERROR([1]!s_stm07_is($A174,"W30028333","2020/12/31",1)/[1]!S_SHARE_TOTAL($A174,$B$1),"")</f>
        <v>0.42179420760366637</v>
      </c>
      <c r="L174">
        <f>IFERROR([1]!s_stm07_is($A174,"W30028333","2021/12/31",1)/[1]!S_SHARE_TOTAL($A174,$B$1),"")</f>
        <v>0.22161474337721254</v>
      </c>
      <c r="M174">
        <f>IFERROR([1]!s_stm07_is($A174,"W30028333","2022/12/31",1)/[1]!S_SHARE_TOTAL($A174,$B$1),"")</f>
        <v>0.12740570066052043</v>
      </c>
      <c r="N174">
        <f>IFERROR([1]!s_stm07_is($A174,"W30028333","2023/12/31",1)/[1]!S_SHARE_TOTAL($A174,$B$1),"")</f>
        <v>0.15161845957449002</v>
      </c>
      <c r="O174">
        <f>IFERROR([1]!s_stm07_is($A174,"W30028333","2024/12/31",1)/[1]!S_SHARE_TOTAL($A174,$B$1),"")</f>
        <v>0.15622147903360534</v>
      </c>
      <c r="P174">
        <f>IFERROR([1]!s_stm07_is($A174,"W30028333","2025/12/31",1)/[1]!S_SHARE_TOTAL($A174,$B$1),"")</f>
        <v>0.16726011237710137</v>
      </c>
      <c r="Q174">
        <f>IFERROR([1]!s_west_netprofit($A174,2026,$B$1,180)/[1]!S_SHARE_TOTAL($A174,$B$1),"")</f>
        <v>0.23774818282583973</v>
      </c>
      <c r="R174">
        <f>IFERROR([1]!s_west_netprofit($A174,2027,$B$1,180)/[1]!S_SHARE_TOTAL($A174,$B$1),"")</f>
        <v>0.27349407083868194</v>
      </c>
      <c r="S174">
        <f>IFERROR([1]!s_fa_dupont_roe($A174,"2011/12/31")/100,"")</f>
        <v>0.17221</v>
      </c>
      <c r="T174">
        <f>IFERROR([1]!s_fa_dupont_roe($A174,"2012/12/31")/100,"")</f>
        <v>7.0334000000000008E-2</v>
      </c>
      <c r="U174">
        <f>IFERROR([1]!s_fa_dupont_roe($A174,"2013/12/31")/100,"")</f>
        <v>6.8468000000000001E-2</v>
      </c>
      <c r="V174">
        <f>IFERROR([1]!s_fa_dupont_roe($A174,"2014/12/31")/100,"")</f>
        <v>5.5308999999999997E-2</v>
      </c>
      <c r="W174">
        <f>IFERROR([1]!s_fa_dupont_roe($A174,"2015/12/31")/100,"")</f>
        <v>4.7188000000000001E-2</v>
      </c>
      <c r="X174">
        <f>IFERROR([1]!s_fa_dupont_roe($A174,"2016/12/31")/100,"")</f>
        <v>7.3430999999999996E-2</v>
      </c>
      <c r="Y174">
        <f>IFERROR([1]!s_fa_dupont_roe($A174,"2017/12/31")/100,"")</f>
        <v>9.1976999999999989E-2</v>
      </c>
      <c r="Z174">
        <f>IFERROR([1]!s_fa_dupont_roe($A174,"2018/12/31")/100,"")</f>
        <v>9.8742999999999997E-2</v>
      </c>
      <c r="AA174">
        <f>IFERROR([1]!s_fa_dupont_roe($A174,"2019/12/31")/100,"")</f>
        <v>9.0803999999999996E-2</v>
      </c>
      <c r="AB174">
        <f>IFERROR([1]!s_fa_dupont_roe($A174,"2020/12/31")/100,"")</f>
        <v>8.5493E-2</v>
      </c>
      <c r="AC174">
        <f>IFERROR([1]!s_fa_dupont_roe($A174,"2021/12/31")/100,"")</f>
        <v>4.3075000000000002E-2</v>
      </c>
      <c r="AD174">
        <f>IFERROR([1]!s_fa_dupont_roe($A174,"2022/12/31")/100,"")</f>
        <v>2.4497000000000001E-2</v>
      </c>
      <c r="AE174">
        <f>IFERROR([1]!s_fa_dupont_roe($A174,"2023/12/31")/100,"")</f>
        <v>2.8704E-2</v>
      </c>
      <c r="AF174">
        <f>IFERROR([1]!s_fa_dupont_roe($A174,"2024/12/31")/100,"")</f>
        <v>2.9380000000000003E-2</v>
      </c>
      <c r="AG174">
        <f>IFERROR([1]!s_fa_dupont_roe($A174,"2025/12/31")/100,"")</f>
        <v>3.1688999999999995E-2</v>
      </c>
      <c r="AH174">
        <f>IFERROR([1]!s_stm07_is($A174,"W30028333","2025/12/31",1),"")</f>
        <v>549799271.94000006</v>
      </c>
      <c r="AI174">
        <f>IFERROR([1]!s_stm07_bs($A174,"W38058048","2025/12/31",1),"")</f>
        <v>17562254000.040001</v>
      </c>
      <c r="AJ174">
        <f>IFERROR([1]!s_fa_netdebt($A174,"2025/12/31"),"")</f>
        <v>3568327926.5799999</v>
      </c>
      <c r="AK174">
        <f>IFERROR([1]!s_val_ev1($A174,"2025/12/31"),"")</f>
        <v>33529446806.700001</v>
      </c>
      <c r="AL174">
        <f>IFERROR([1]!s_fa_ebitda($A174,"2025/12/31"),"")</f>
        <v>1917815399.8499999</v>
      </c>
      <c r="AM174">
        <f>IFERROR([1]!s_west_netprofit($A174,2026,$B$1,180)/[1]!s_west_netprofit($A174,2026,$B$1-7,180)-1,"")</f>
        <v>0</v>
      </c>
      <c r="AN174">
        <f>IFERROR([1]!s_west_netprofit($A174,2026,$B$1,180)/[1]!s_west_netprofit($A174,2026,$B$1-30,180)-1,"")</f>
        <v>0</v>
      </c>
      <c r="AO174">
        <f>IFERROR([1]!s_est_mediannetprofit($A174,2026,$B$1)/[1]!s_est_mediannetprofit($A174,2026,$B$1-7)-1,"")</f>
        <v>0</v>
      </c>
      <c r="AP174">
        <f>IFERROR([1]!s_est_mediannetprofit($A174,2026,$B$1)/[1]!s_est_mediannetprofit($A174,2026,$B$1-30)-1,"")</f>
        <v>0</v>
      </c>
    </row>
    <row r="175" spans="1:42">
      <c r="A175" t="s">
        <v>214</v>
      </c>
      <c r="B175">
        <f>IFERROR([1]!s_stm07_is($A175,"W30028333","2011/12/31",1)/[1]!S_SHARE_TOTAL($A175,$B$1),"")</f>
        <v>0.29941345809343489</v>
      </c>
      <c r="C175">
        <f>IFERROR([1]!s_stm07_is($A175,"W30028333","2012/12/31",1)/[1]!S_SHARE_TOTAL($A175,$B$1),"")</f>
        <v>7.186382444302454E-2</v>
      </c>
      <c r="D175">
        <f>IFERROR([1]!s_stm07_is($A175,"W30028333","2013/12/31",1)/[1]!S_SHARE_TOTAL($A175,$B$1),"")</f>
        <v>5.9933133314624555E-2</v>
      </c>
      <c r="E175">
        <f>IFERROR([1]!s_stm07_is($A175,"W30028333","2014/12/31",1)/[1]!S_SHARE_TOTAL($A175,$B$1),"")</f>
        <v>-0.18076078831317383</v>
      </c>
      <c r="F175">
        <f>IFERROR([1]!s_stm07_is($A175,"W30028333","2015/12/31",1)/[1]!S_SHARE_TOTAL($A175,$B$1),"")</f>
        <v>8.3375920006929671E-2</v>
      </c>
      <c r="G175">
        <f>IFERROR([1]!s_stm07_is($A175,"W30028333","2016/12/31",1)/[1]!S_SHARE_TOTAL($A175,$B$1),"")</f>
        <v>7.5233806092206784E-2</v>
      </c>
      <c r="H175">
        <f>IFERROR([1]!s_stm07_is($A175,"W30028333","2017/12/31",1)/[1]!S_SHARE_TOTAL($A175,$B$1),"")</f>
        <v>5.6324223587848707E-2</v>
      </c>
      <c r="I175">
        <f>IFERROR([1]!s_stm07_is($A175,"W30028333","2018/12/31",1)/[1]!S_SHARE_TOTAL($A175,$B$1),"")</f>
        <v>-0.20718909445324596</v>
      </c>
      <c r="J175">
        <f>IFERROR([1]!s_stm07_is($A175,"W30028333","2019/12/31",1)/[1]!S_SHARE_TOTAL($A175,$B$1),"")</f>
        <v>0.15683323006743111</v>
      </c>
      <c r="K175">
        <f>IFERROR([1]!s_stm07_is($A175,"W30028333","2020/12/31",1)/[1]!S_SHARE_TOTAL($A175,$B$1),"")</f>
        <v>9.8483589161181384E-2</v>
      </c>
      <c r="L175">
        <f>IFERROR([1]!s_stm07_is($A175,"W30028333","2021/12/31",1)/[1]!S_SHARE_TOTAL($A175,$B$1),"")</f>
        <v>0.16348298466496569</v>
      </c>
      <c r="M175">
        <f>IFERROR([1]!s_stm07_is($A175,"W30028333","2022/12/31",1)/[1]!S_SHARE_TOTAL($A175,$B$1),"")</f>
        <v>0.20094189158508227</v>
      </c>
      <c r="N175">
        <f>IFERROR([1]!s_stm07_is($A175,"W30028333","2023/12/31",1)/[1]!S_SHARE_TOTAL($A175,$B$1),"")</f>
        <v>0.23748994719418778</v>
      </c>
      <c r="O175">
        <f>IFERROR([1]!s_stm07_is($A175,"W30028333","2024/12/31",1)/[1]!S_SHARE_TOTAL($A175,$B$1),"")</f>
        <v>0.3544879078420291</v>
      </c>
      <c r="P175">
        <f>IFERROR([1]!s_stm07_is($A175,"W30028333","2025/12/31",1)/[1]!S_SHARE_TOTAL($A175,$B$1),"")</f>
        <v>0.34732891939167115</v>
      </c>
      <c r="Q175">
        <f>IFERROR([1]!s_west_netprofit($A175,2026,$B$1,180)/[1]!S_SHARE_TOTAL($A175,$B$1),"")</f>
        <v>0.36683123995662881</v>
      </c>
      <c r="R175">
        <f>IFERROR([1]!s_west_netprofit($A175,2027,$B$1,180)/[1]!S_SHARE_TOTAL($A175,$B$1),"")</f>
        <v>0.40500918042544243</v>
      </c>
      <c r="S175">
        <f>IFERROR([1]!s_fa_dupont_roe($A175,"2011/12/31")/100,"")</f>
        <v>9.9118999999999999E-2</v>
      </c>
      <c r="T175">
        <f>IFERROR([1]!s_fa_dupont_roe($A175,"2012/12/31")/100,"")</f>
        <v>2.2818000000000001E-2</v>
      </c>
      <c r="U175">
        <f>IFERROR([1]!s_fa_dupont_roe($A175,"2013/12/31")/100,"")</f>
        <v>1.9095000000000001E-2</v>
      </c>
      <c r="V175">
        <f>IFERROR([1]!s_fa_dupont_roe($A175,"2014/12/31")/100,"")</f>
        <v>-5.9834999999999999E-2</v>
      </c>
      <c r="W175">
        <f>IFERROR([1]!s_fa_dupont_roe($A175,"2015/12/31")/100,"")</f>
        <v>2.7817999999999999E-2</v>
      </c>
      <c r="X175">
        <f>IFERROR([1]!s_fa_dupont_roe($A175,"2016/12/31")/100,"")</f>
        <v>2.0335000000000002E-2</v>
      </c>
      <c r="Y175">
        <f>IFERROR([1]!s_fa_dupont_roe($A175,"2017/12/31")/100,"")</f>
        <v>1.2980999999999999E-2</v>
      </c>
      <c r="Z175">
        <f>IFERROR([1]!s_fa_dupont_roe($A175,"2018/12/31")/100,"")</f>
        <v>-4.9245999999999998E-2</v>
      </c>
      <c r="AA175">
        <f>IFERROR([1]!s_fa_dupont_roe($A175,"2019/12/31")/100,"")</f>
        <v>3.7717000000000001E-2</v>
      </c>
      <c r="AB175">
        <f>IFERROR([1]!s_fa_dupont_roe($A175,"2020/12/31")/100,"")</f>
        <v>2.2814999999999998E-2</v>
      </c>
      <c r="AC175">
        <f>IFERROR([1]!s_fa_dupont_roe($A175,"2021/12/31")/100,"")</f>
        <v>3.6735000000000004E-2</v>
      </c>
      <c r="AD175">
        <f>IFERROR([1]!s_fa_dupont_roe($A175,"2022/12/31")/100,"")</f>
        <v>4.3525000000000001E-2</v>
      </c>
      <c r="AE175">
        <f>IFERROR([1]!s_fa_dupont_roe($A175,"2023/12/31")/100,"")</f>
        <v>4.9520999999999996E-2</v>
      </c>
      <c r="AF175">
        <f>IFERROR([1]!s_fa_dupont_roe($A175,"2024/12/31")/100,"")</f>
        <v>6.9924E-2</v>
      </c>
      <c r="AG175">
        <f>IFERROR([1]!s_fa_dupont_roe($A175,"2025/12/31")/100,"")</f>
        <v>6.454E-2</v>
      </c>
      <c r="AH175">
        <f>IFERROR([1]!s_stm07_is($A175,"W30028333","2025/12/31",1),"")</f>
        <v>364875766.95999998</v>
      </c>
      <c r="AI175">
        <f>IFERROR([1]!s_stm07_bs($A175,"W38058048","2025/12/31",1),"")</f>
        <v>6590860804.8900003</v>
      </c>
      <c r="AJ175">
        <f>IFERROR([1]!s_fa_netdebt($A175,"2025/12/31"),"")</f>
        <v>-2108521090.95</v>
      </c>
      <c r="AK175">
        <f>IFERROR([1]!s_val_ev1($A175,"2025/12/31"),"")</f>
        <v>22494729470.830002</v>
      </c>
      <c r="AL175">
        <f>IFERROR([1]!s_fa_ebitda($A175,"2025/12/31"),"")</f>
        <v>767454869.38999999</v>
      </c>
      <c r="AM175">
        <f>IFERROR([1]!s_west_netprofit($A175,2026,$B$1,180)/[1]!s_west_netprofit($A175,2026,$B$1-7,180)-1,"")</f>
        <v>0</v>
      </c>
      <c r="AN175">
        <f>IFERROR([1]!s_west_netprofit($A175,2026,$B$1,180)/[1]!s_west_netprofit($A175,2026,$B$1-30,180)-1,"")</f>
        <v>-1.0042237764034234E-2</v>
      </c>
      <c r="AO175">
        <f>IFERROR([1]!s_est_mediannetprofit($A175,2026,$B$1)/[1]!s_est_mediannetprofit($A175,2026,$B$1-7)-1,"")</f>
        <v>0</v>
      </c>
      <c r="AP175">
        <f>IFERROR([1]!s_est_mediannetprofit($A175,2026,$B$1)/[1]!s_est_mediannetprofit($A175,2026,$B$1-30)-1,"")</f>
        <v>-6.583968231383186E-3</v>
      </c>
    </row>
    <row r="176" spans="1:42">
      <c r="A176" t="s">
        <v>215</v>
      </c>
      <c r="B176">
        <f>IFERROR([1]!s_stm07_is($A176,"W30028333","2011/12/31",1)/[1]!S_SHARE_TOTAL($A176,$B$1),"")</f>
        <v>0.63115135911493092</v>
      </c>
      <c r="C176">
        <f>IFERROR([1]!s_stm07_is($A176,"W30028333","2012/12/31",1)/[1]!S_SHARE_TOTAL($A176,$B$1),"")</f>
        <v>0.53336168803094053</v>
      </c>
      <c r="D176">
        <f>IFERROR([1]!s_stm07_is($A176,"W30028333","2013/12/31",1)/[1]!S_SHARE_TOTAL($A176,$B$1),"")</f>
        <v>0.28047367832679809</v>
      </c>
      <c r="E176">
        <f>IFERROR([1]!s_stm07_is($A176,"W30028333","2014/12/31",1)/[1]!S_SHARE_TOTAL($A176,$B$1),"")</f>
        <v>0.24353338656249743</v>
      </c>
      <c r="F176">
        <f>IFERROR([1]!s_stm07_is($A176,"W30028333","2015/12/31",1)/[1]!S_SHARE_TOTAL($A176,$B$1),"")</f>
        <v>0.22600781800650369</v>
      </c>
      <c r="G176">
        <f>IFERROR([1]!s_stm07_is($A176,"W30028333","2016/12/31",1)/[1]!S_SHARE_TOTAL($A176,$B$1),"")</f>
        <v>0.26041487165214516</v>
      </c>
      <c r="H176">
        <f>IFERROR([1]!s_stm07_is($A176,"W30028333","2017/12/31",1)/[1]!S_SHARE_TOTAL($A176,$B$1),"")</f>
        <v>0.23217350899247571</v>
      </c>
      <c r="I176">
        <f>IFERROR([1]!s_stm07_is($A176,"W30028333","2018/12/31",1)/[1]!S_SHARE_TOTAL($A176,$B$1),"")</f>
        <v>0.20423022429417559</v>
      </c>
      <c r="J176">
        <f>IFERROR([1]!s_stm07_is($A176,"W30028333","2019/12/31",1)/[1]!S_SHARE_TOTAL($A176,$B$1),"")</f>
        <v>0.16533810529819212</v>
      </c>
      <c r="K176">
        <f>IFERROR([1]!s_stm07_is($A176,"W30028333","2020/12/31",1)/[1]!S_SHARE_TOTAL($A176,$B$1),"")</f>
        <v>0.10637443439310881</v>
      </c>
      <c r="L176">
        <f>IFERROR([1]!s_stm07_is($A176,"W30028333","2021/12/31",1)/[1]!S_SHARE_TOTAL($A176,$B$1),"")</f>
        <v>0.32810151546404698</v>
      </c>
      <c r="M176">
        <f>IFERROR([1]!s_stm07_is($A176,"W30028333","2022/12/31",1)/[1]!S_SHARE_TOTAL($A176,$B$1),"")</f>
        <v>0.69741250307440839</v>
      </c>
      <c r="N176">
        <f>IFERROR([1]!s_stm07_is($A176,"W30028333","2023/12/31",1)/[1]!S_SHARE_TOTAL($A176,$B$1),"")</f>
        <v>0.22645755233980716</v>
      </c>
      <c r="O176">
        <f>IFERROR([1]!s_stm07_is($A176,"W30028333","2024/12/31",1)/[1]!S_SHARE_TOTAL($A176,$B$1),"")</f>
        <v>9.877046153565423E-3</v>
      </c>
      <c r="P176">
        <f>IFERROR([1]!s_stm07_is($A176,"W30028333","2025/12/31",1)/[1]!S_SHARE_TOTAL($A176,$B$1),"")</f>
        <v>7.5114477983514796E-2</v>
      </c>
      <c r="Q176">
        <f>IFERROR([1]!s_west_netprofit($A176,2026,$B$1,180)/[1]!S_SHARE_TOTAL($A176,$B$1),"")</f>
        <v>0.1559438848879286</v>
      </c>
      <c r="R176">
        <f>IFERROR([1]!s_west_netprofit($A176,2027,$B$1,180)/[1]!S_SHARE_TOTAL($A176,$B$1),"")</f>
        <v>0.24586136663239103</v>
      </c>
      <c r="S176">
        <f>IFERROR([1]!s_fa_dupont_roe($A176,"2011/12/31")/100,"")</f>
        <v>0.42685600000000001</v>
      </c>
      <c r="T176">
        <f>IFERROR([1]!s_fa_dupont_roe($A176,"2012/12/31")/100,"")</f>
        <v>0.23786200000000002</v>
      </c>
      <c r="U176">
        <f>IFERROR([1]!s_fa_dupont_roe($A176,"2013/12/31")/100,"")</f>
        <v>0.10014300000000001</v>
      </c>
      <c r="V176">
        <f>IFERROR([1]!s_fa_dupont_roe($A176,"2014/12/31")/100,"")</f>
        <v>8.1877999999999992E-2</v>
      </c>
      <c r="W176">
        <f>IFERROR([1]!s_fa_dupont_roe($A176,"2015/12/31")/100,"")</f>
        <v>7.225100000000001E-2</v>
      </c>
      <c r="X176">
        <f>IFERROR([1]!s_fa_dupont_roe($A176,"2016/12/31")/100,"")</f>
        <v>7.8992000000000007E-2</v>
      </c>
      <c r="Y176">
        <f>IFERROR([1]!s_fa_dupont_roe($A176,"2017/12/31")/100,"")</f>
        <v>6.7028000000000004E-2</v>
      </c>
      <c r="Z176">
        <f>IFERROR([1]!s_fa_dupont_roe($A176,"2018/12/31")/100,"")</f>
        <v>5.6718000000000005E-2</v>
      </c>
      <c r="AA176">
        <f>IFERROR([1]!s_fa_dupont_roe($A176,"2019/12/31")/100,"")</f>
        <v>4.4527999999999998E-2</v>
      </c>
      <c r="AB176">
        <f>IFERROR([1]!s_fa_dupont_roe($A176,"2020/12/31")/100,"")</f>
        <v>2.8073000000000001E-2</v>
      </c>
      <c r="AC176">
        <f>IFERROR([1]!s_fa_dupont_roe($A176,"2021/12/31")/100,"")</f>
        <v>8.2888000000000003E-2</v>
      </c>
      <c r="AD176">
        <f>IFERROR([1]!s_fa_dupont_roe($A176,"2022/12/31")/100,"")</f>
        <v>0.14845700000000001</v>
      </c>
      <c r="AE176">
        <f>IFERROR([1]!s_fa_dupont_roe($A176,"2023/12/31")/100,"")</f>
        <v>4.2271000000000003E-2</v>
      </c>
      <c r="AF176">
        <f>IFERROR([1]!s_fa_dupont_roe($A176,"2024/12/31")/100,"")</f>
        <v>1.843E-3</v>
      </c>
      <c r="AG176">
        <f>IFERROR([1]!s_fa_dupont_roe($A176,"2025/12/31")/100,"")</f>
        <v>1.4095999999999999E-2</v>
      </c>
      <c r="AH176">
        <f>IFERROR([1]!s_stm07_is($A176,"W30028333","2025/12/31",1),"")</f>
        <v>91318606.810000002</v>
      </c>
      <c r="AI176">
        <f>IFERROR([1]!s_stm07_bs($A176,"W38058048","2025/12/31",1),"")</f>
        <v>7452306340.6199999</v>
      </c>
      <c r="AJ176">
        <f>IFERROR([1]!s_fa_netdebt($A176,"2025/12/31"),"")</f>
        <v>-901327491.05999994</v>
      </c>
      <c r="AK176">
        <f>IFERROR([1]!s_val_ev1($A176,"2025/12/31"),"")</f>
        <v>17326072129.810001</v>
      </c>
      <c r="AL176">
        <f>IFERROR([1]!s_fa_ebitda($A176,"2025/12/31"),"")</f>
        <v>395235635.75</v>
      </c>
      <c r="AM176">
        <f>IFERROR([1]!s_west_netprofit($A176,2026,$B$1,180)/[1]!s_west_netprofit($A176,2026,$B$1-7,180)-1,"")</f>
        <v>0</v>
      </c>
      <c r="AN176">
        <f>IFERROR([1]!s_west_netprofit($A176,2026,$B$1,180)/[1]!s_west_netprofit($A176,2026,$B$1-30,180)-1,"")</f>
        <v>0</v>
      </c>
      <c r="AO176">
        <f>IFERROR([1]!s_est_mediannetprofit($A176,2026,$B$1)/[1]!s_est_mediannetprofit($A176,2026,$B$1-7)-1,"")</f>
        <v>0</v>
      </c>
      <c r="AP176">
        <f>IFERROR([1]!s_est_mediannetprofit($A176,2026,$B$1)/[1]!s_est_mediannetprofit($A176,2026,$B$1-30)-1,"")</f>
        <v>0</v>
      </c>
    </row>
    <row r="177" spans="1:42">
      <c r="A177" t="s">
        <v>216</v>
      </c>
      <c r="B177">
        <f>IFERROR([1]!s_stm07_is($A177,"W30028333","2011/12/31",1)/[1]!S_SHARE_TOTAL($A177,$B$1),"")</f>
        <v>1.0809970047849149E-2</v>
      </c>
      <c r="C177">
        <f>IFERROR([1]!s_stm07_is($A177,"W30028333","2012/12/31",1)/[1]!S_SHARE_TOTAL($A177,$B$1),"")</f>
        <v>5.8362518112156205E-3</v>
      </c>
      <c r="D177">
        <f>IFERROR([1]!s_stm07_is($A177,"W30028333","2013/12/31",1)/[1]!S_SHARE_TOTAL($A177,$B$1),"")</f>
        <v>0.16816927132475093</v>
      </c>
      <c r="E177">
        <f>IFERROR([1]!s_stm07_is($A177,"W30028333","2014/12/31",1)/[1]!S_SHARE_TOTAL($A177,$B$1),"")</f>
        <v>9.7564336885429481E-2</v>
      </c>
      <c r="F177">
        <f>IFERROR([1]!s_stm07_is($A177,"W30028333","2015/12/31",1)/[1]!S_SHARE_TOTAL($A177,$B$1),"")</f>
        <v>8.9417830208263452E-2</v>
      </c>
      <c r="G177">
        <f>IFERROR([1]!s_stm07_is($A177,"W30028333","2016/12/31",1)/[1]!S_SHARE_TOTAL($A177,$B$1),"")</f>
        <v>7.9221428692834037E-2</v>
      </c>
      <c r="H177">
        <f>IFERROR([1]!s_stm07_is($A177,"W30028333","2017/12/31",1)/[1]!S_SHARE_TOTAL($A177,$B$1),"")</f>
        <v>0.11732025421154391</v>
      </c>
      <c r="I177">
        <f>IFERROR([1]!s_stm07_is($A177,"W30028333","2018/12/31",1)/[1]!S_SHARE_TOTAL($A177,$B$1),"")</f>
        <v>0.23897790231641913</v>
      </c>
      <c r="J177">
        <f>IFERROR([1]!s_stm07_is($A177,"W30028333","2019/12/31",1)/[1]!S_SHARE_TOTAL($A177,$B$1),"")</f>
        <v>0.31168868434959646</v>
      </c>
      <c r="K177">
        <f>IFERROR([1]!s_stm07_is($A177,"W30028333","2020/12/31",1)/[1]!S_SHARE_TOTAL($A177,$B$1),"")</f>
        <v>0.44812785085817269</v>
      </c>
      <c r="L177">
        <f>IFERROR([1]!s_stm07_is($A177,"W30028333","2021/12/31",1)/[1]!S_SHARE_TOTAL($A177,$B$1),"")</f>
        <v>0.45927000833112769</v>
      </c>
      <c r="M177">
        <f>IFERROR([1]!s_stm07_is($A177,"W30028333","2022/12/31",1)/[1]!S_SHARE_TOTAL($A177,$B$1),"")</f>
        <v>0.40557078138143982</v>
      </c>
      <c r="N177">
        <f>IFERROR([1]!s_stm07_is($A177,"W30028333","2023/12/31",1)/[1]!S_SHARE_TOTAL($A177,$B$1),"")</f>
        <v>0.51371855485220164</v>
      </c>
      <c r="O177">
        <f>IFERROR([1]!s_stm07_is($A177,"W30028333","2024/12/31",1)/[1]!S_SHARE_TOTAL($A177,$B$1),"")</f>
        <v>0.78380284334181782</v>
      </c>
      <c r="P177">
        <f>IFERROR([1]!s_stm07_is($A177,"W30028333","2025/12/31",1)/[1]!S_SHARE_TOTAL($A177,$B$1),"")</f>
        <v>1.0718230015344021</v>
      </c>
      <c r="Q177">
        <f>IFERROR([1]!s_west_netprofit($A177,2026,$B$1,180)/[1]!S_SHARE_TOTAL($A177,$B$1),"")</f>
        <v>2.0311906356190157</v>
      </c>
      <c r="R177">
        <f>IFERROR([1]!s_west_netprofit($A177,2027,$B$1,180)/[1]!S_SHARE_TOTAL($A177,$B$1),"")</f>
        <v>2.7985308380551586</v>
      </c>
      <c r="S177">
        <f>IFERROR([1]!s_fa_dupont_roe($A177,"2011/12/31")/100,"")</f>
        <v>3.2455999999999999E-2</v>
      </c>
      <c r="T177">
        <f>IFERROR([1]!s_fa_dupont_roe($A177,"2012/12/31")/100,"")</f>
        <v>1.7188000000000002E-2</v>
      </c>
      <c r="U177">
        <f>IFERROR([1]!s_fa_dupont_roe($A177,"2013/12/31")/100,"")</f>
        <v>0.200019</v>
      </c>
      <c r="V177">
        <f>IFERROR([1]!s_fa_dupont_roe($A177,"2014/12/31")/100,"")</f>
        <v>7.2147000000000003E-2</v>
      </c>
      <c r="W177">
        <f>IFERROR([1]!s_fa_dupont_roe($A177,"2015/12/31")/100,"")</f>
        <v>6.5678E-2</v>
      </c>
      <c r="X177">
        <f>IFERROR([1]!s_fa_dupont_roe($A177,"2016/12/31")/100,"")</f>
        <v>5.8144000000000001E-2</v>
      </c>
      <c r="Y177">
        <f>IFERROR([1]!s_fa_dupont_roe($A177,"2017/12/31")/100,"")</f>
        <v>8.2446999999999993E-2</v>
      </c>
      <c r="Z177">
        <f>IFERROR([1]!s_fa_dupont_roe($A177,"2018/12/31")/100,"")</f>
        <v>0.10648999999999999</v>
      </c>
      <c r="AA177">
        <f>IFERROR([1]!s_fa_dupont_roe($A177,"2019/12/31")/100,"")</f>
        <v>9.9396999999999999E-2</v>
      </c>
      <c r="AB177">
        <f>IFERROR([1]!s_fa_dupont_roe($A177,"2020/12/31")/100,"")</f>
        <v>0.131214</v>
      </c>
      <c r="AC177">
        <f>IFERROR([1]!s_fa_dupont_roe($A177,"2021/12/31")/100,"")</f>
        <v>0.12510399999999999</v>
      </c>
      <c r="AD177">
        <f>IFERROR([1]!s_fa_dupont_roe($A177,"2022/12/31")/100,"")</f>
        <v>0.10519199999999999</v>
      </c>
      <c r="AE177">
        <f>IFERROR([1]!s_fa_dupont_roe($A177,"2023/12/31")/100,"")</f>
        <v>0.12675400000000001</v>
      </c>
      <c r="AF177">
        <f>IFERROR([1]!s_fa_dupont_roe($A177,"2024/12/31")/100,"")</f>
        <v>0.17709599999999998</v>
      </c>
      <c r="AG177">
        <f>IFERROR([1]!s_fa_dupont_roe($A177,"2025/12/31")/100,"")</f>
        <v>0.21303</v>
      </c>
      <c r="AH177">
        <f>IFERROR([1]!s_stm07_is($A177,"W30028333","2025/12/31",1),"")</f>
        <v>2971658678.29</v>
      </c>
      <c r="AI177">
        <f>IFERROR([1]!s_stm07_bs($A177,"W38058048","2025/12/31",1),"")</f>
        <v>16779832081.040001</v>
      </c>
      <c r="AJ177">
        <f>IFERROR([1]!s_fa_netdebt($A177,"2025/12/31"),"")</f>
        <v>-4011782931.04</v>
      </c>
      <c r="AK177">
        <f>IFERROR([1]!s_val_ev1($A177,"2025/12/31"),"")</f>
        <v>68972158765.309998</v>
      </c>
      <c r="AL177">
        <f>IFERROR([1]!s_fa_ebitda($A177,"2025/12/31"),"")</f>
        <v>5028861495.9300003</v>
      </c>
      <c r="AM177">
        <f>IFERROR([1]!s_west_netprofit($A177,2026,$B$1,180)/[1]!s_west_netprofit($A177,2026,$B$1-7,180)-1,"")</f>
        <v>0</v>
      </c>
      <c r="AN177">
        <f>IFERROR([1]!s_west_netprofit($A177,2026,$B$1,180)/[1]!s_west_netprofit($A177,2026,$B$1-30,180)-1,"")</f>
        <v>2.527134748571136E-3</v>
      </c>
      <c r="AO177">
        <f>IFERROR([1]!s_est_mediannetprofit($A177,2026,$B$1)/[1]!s_est_mediannetprofit($A177,2026,$B$1-7)-1,"")</f>
        <v>0</v>
      </c>
      <c r="AP177">
        <f>IFERROR([1]!s_est_mediannetprofit($A177,2026,$B$1)/[1]!s_est_mediannetprofit($A177,2026,$B$1-30)-1,"")</f>
        <v>0</v>
      </c>
    </row>
    <row r="178" spans="1:42">
      <c r="A178" t="s">
        <v>217</v>
      </c>
      <c r="B178">
        <f>IFERROR([1]!s_stm07_is($A178,"W30028333","2011/12/31",1)/[1]!S_SHARE_TOTAL($A178,$B$1),"")</f>
        <v>5.1455097473102153E-2</v>
      </c>
      <c r="C178">
        <f>IFERROR([1]!s_stm07_is($A178,"W30028333","2012/12/31",1)/[1]!S_SHARE_TOTAL($A178,$B$1),"")</f>
        <v>4.7529848160916113E-2</v>
      </c>
      <c r="D178">
        <f>IFERROR([1]!s_stm07_is($A178,"W30028333","2013/12/31",1)/[1]!S_SHARE_TOTAL($A178,$B$1),"")</f>
        <v>9.8482088521863506E-2</v>
      </c>
      <c r="E178">
        <f>IFERROR([1]!s_stm07_is($A178,"W30028333","2014/12/31",1)/[1]!S_SHARE_TOTAL($A178,$B$1),"")</f>
        <v>0.23071399873905385</v>
      </c>
      <c r="F178">
        <f>IFERROR([1]!s_stm07_is($A178,"W30028333","2015/12/31",1)/[1]!S_SHARE_TOTAL($A178,$B$1),"")</f>
        <v>0.3058961513964279</v>
      </c>
      <c r="G178">
        <f>IFERROR([1]!s_stm07_is($A178,"W30028333","2016/12/31",1)/[1]!S_SHARE_TOTAL($A178,$B$1),"")</f>
        <v>0.19545745275739507</v>
      </c>
      <c r="H178">
        <f>IFERROR([1]!s_stm07_is($A178,"W30028333","2017/12/31",1)/[1]!S_SHARE_TOTAL($A178,$B$1),"")</f>
        <v>0.29113896561740032</v>
      </c>
      <c r="I178">
        <f>IFERROR([1]!s_stm07_is($A178,"W30028333","2018/12/31",1)/[1]!S_SHARE_TOTAL($A178,$B$1),"")</f>
        <v>0.44849057319198582</v>
      </c>
      <c r="J178">
        <f>IFERROR([1]!s_stm07_is($A178,"W30028333","2019/12/31",1)/[1]!S_SHARE_TOTAL($A178,$B$1),"")</f>
        <v>0.63245624897591579</v>
      </c>
      <c r="K178">
        <f>IFERROR([1]!s_stm07_is($A178,"W30028333","2020/12/31",1)/[1]!S_SHARE_TOTAL($A178,$B$1),"")</f>
        <v>0.99861897209390771</v>
      </c>
      <c r="L178">
        <f>IFERROR([1]!s_stm07_is($A178,"W30028333","2021/12/31",1)/[1]!S_SHARE_TOTAL($A178,$B$1),"")</f>
        <v>1.3638203814550938</v>
      </c>
      <c r="M178">
        <f>IFERROR([1]!s_stm07_is($A178,"W30028333","2022/12/31",1)/[1]!S_SHARE_TOTAL($A178,$B$1),"")</f>
        <v>1.4166727944544681</v>
      </c>
      <c r="N178">
        <f>IFERROR([1]!s_stm07_is($A178,"W30028333","2023/12/31",1)/[1]!S_SHARE_TOTAL($A178,$B$1),"")</f>
        <v>1.2140365438155365</v>
      </c>
      <c r="O178">
        <f>IFERROR([1]!s_stm07_is($A178,"W30028333","2024/12/31",1)/[1]!S_SHARE_TOTAL($A178,$B$1),"")</f>
        <v>1.5606408453323353</v>
      </c>
      <c r="P178">
        <f>IFERROR([1]!s_stm07_is($A178,"W30028333","2025/12/31",1)/[1]!S_SHARE_TOTAL($A178,$B$1),"")</f>
        <v>1.6431083875555381</v>
      </c>
      <c r="Q178">
        <f>IFERROR([1]!s_west_netprofit($A178,2026,$B$1,180)/[1]!S_SHARE_TOTAL($A178,$B$1),"")</f>
        <v>2.3461240063091093</v>
      </c>
      <c r="R178">
        <f>IFERROR([1]!s_west_netprofit($A178,2027,$B$1,180)/[1]!S_SHARE_TOTAL($A178,$B$1),"")</f>
        <v>3.2357416747629535</v>
      </c>
      <c r="S178">
        <f>IFERROR([1]!s_fa_dupont_roe($A178,"2011/12/31")/100,"")</f>
        <v>7.0248000000000005E-2</v>
      </c>
      <c r="T178">
        <f>IFERROR([1]!s_fa_dupont_roe($A178,"2012/12/31")/100,"")</f>
        <v>6.1369999999999994E-2</v>
      </c>
      <c r="U178">
        <f>IFERROR([1]!s_fa_dupont_roe($A178,"2013/12/31")/100,"")</f>
        <v>0.129916</v>
      </c>
      <c r="V178">
        <f>IFERROR([1]!s_fa_dupont_roe($A178,"2014/12/31")/100,"")</f>
        <v>0.19925599999999999</v>
      </c>
      <c r="W178">
        <f>IFERROR([1]!s_fa_dupont_roe($A178,"2015/12/31")/100,"")</f>
        <v>0.17385999999999999</v>
      </c>
      <c r="X178">
        <f>IFERROR([1]!s_fa_dupont_roe($A178,"2016/12/31")/100,"")</f>
        <v>8.4722000000000006E-2</v>
      </c>
      <c r="Y178">
        <f>IFERROR([1]!s_fa_dupont_roe($A178,"2017/12/31")/100,"")</f>
        <v>7.6194999999999999E-2</v>
      </c>
      <c r="Z178">
        <f>IFERROR([1]!s_fa_dupont_roe($A178,"2018/12/31")/100,"")</f>
        <v>8.1039999999999987E-2</v>
      </c>
      <c r="AA178">
        <f>IFERROR([1]!s_fa_dupont_roe($A178,"2019/12/31")/100,"")</f>
        <v>9.8164000000000001E-2</v>
      </c>
      <c r="AB178">
        <f>IFERROR([1]!s_fa_dupont_roe($A178,"2020/12/31")/100,"")</f>
        <v>0.120228</v>
      </c>
      <c r="AC178">
        <f>IFERROR([1]!s_fa_dupont_roe($A178,"2021/12/31")/100,"")</f>
        <v>0.13527799999999998</v>
      </c>
      <c r="AD178">
        <f>IFERROR([1]!s_fa_dupont_roe($A178,"2022/12/31")/100,"")</f>
        <v>0.12831200000000001</v>
      </c>
      <c r="AE178">
        <f>IFERROR([1]!s_fa_dupont_roe($A178,"2023/12/31")/100,"")</f>
        <v>0.101262</v>
      </c>
      <c r="AF178">
        <f>IFERROR([1]!s_fa_dupont_roe($A178,"2024/12/31")/100,"")</f>
        <v>0.120797</v>
      </c>
      <c r="AG178">
        <f>IFERROR([1]!s_fa_dupont_roe($A178,"2025/12/31")/100,"")</f>
        <v>0.115566</v>
      </c>
      <c r="AH178">
        <f>IFERROR([1]!s_stm07_is($A178,"W30028333","2025/12/31",1),"")</f>
        <v>2412866308.7600002</v>
      </c>
      <c r="AI178">
        <f>IFERROR([1]!s_stm07_bs($A178,"W38058048","2025/12/31",1),"")</f>
        <v>22091537910.759998</v>
      </c>
      <c r="AJ178">
        <f>IFERROR([1]!s_fa_netdebt($A178,"2025/12/31"),"")</f>
        <v>432073042.49000001</v>
      </c>
      <c r="AK178">
        <f>IFERROR([1]!s_val_ev1($A178,"2025/12/31"),"")</f>
        <v>108557146972.61</v>
      </c>
      <c r="AL178">
        <f>IFERROR([1]!s_fa_ebitda($A178,"2025/12/31"),"")</f>
        <v>3680360849.2800002</v>
      </c>
      <c r="AM178">
        <f>IFERROR([1]!s_west_netprofit($A178,2026,$B$1,180)/[1]!s_west_netprofit($A178,2026,$B$1-7,180)-1,"")</f>
        <v>0</v>
      </c>
      <c r="AN178">
        <f>IFERROR([1]!s_west_netprofit($A178,2026,$B$1,180)/[1]!s_west_netprofit($A178,2026,$B$1-30,180)-1,"")</f>
        <v>8.6965643641900847E-3</v>
      </c>
      <c r="AO178">
        <f>IFERROR([1]!s_est_mediannetprofit($A178,2026,$B$1)/[1]!s_est_mediannetprofit($A178,2026,$B$1-7)-1,"")</f>
        <v>0</v>
      </c>
      <c r="AP178">
        <f>IFERROR([1]!s_est_mediannetprofit($A178,2026,$B$1)/[1]!s_est_mediannetprofit($A178,2026,$B$1-30)-1,"")</f>
        <v>9.1214545454545437E-3</v>
      </c>
    </row>
    <row r="179" spans="1:42">
      <c r="A179" t="s">
        <v>218</v>
      </c>
      <c r="B179">
        <f>IFERROR([1]!s_stm07_is($A179,"W30028333","2011/12/31",1)/[1]!S_SHARE_TOTAL($A179,$B$1),"")</f>
        <v>0.49592500937017409</v>
      </c>
      <c r="C179">
        <f>IFERROR([1]!s_stm07_is($A179,"W30028333","2012/12/31",1)/[1]!S_SHARE_TOTAL($A179,$B$1),"")</f>
        <v>0.31888120431290706</v>
      </c>
      <c r="D179">
        <f>IFERROR([1]!s_stm07_is($A179,"W30028333","2013/12/31",1)/[1]!S_SHARE_TOTAL($A179,$B$1),"")</f>
        <v>0.18603910471976678</v>
      </c>
      <c r="E179">
        <f>IFERROR([1]!s_stm07_is($A179,"W30028333","2014/12/31",1)/[1]!S_SHARE_TOTAL($A179,$B$1),"")</f>
        <v>4.8122991988471482E-2</v>
      </c>
      <c r="F179">
        <f>IFERROR([1]!s_stm07_is($A179,"W30028333","2015/12/31",1)/[1]!S_SHARE_TOTAL($A179,$B$1),"")</f>
        <v>2.4845025553384286E-2</v>
      </c>
      <c r="G179">
        <f>IFERROR([1]!s_stm07_is($A179,"W30028333","2016/12/31",1)/[1]!S_SHARE_TOTAL($A179,$B$1),"")</f>
        <v>7.6460944437804476E-2</v>
      </c>
      <c r="H179">
        <f>IFERROR([1]!s_stm07_is($A179,"W30028333","2017/12/31",1)/[1]!S_SHARE_TOTAL($A179,$B$1),"")</f>
        <v>0.27639206472861205</v>
      </c>
      <c r="I179">
        <f>IFERROR([1]!s_stm07_is($A179,"W30028333","2018/12/31",1)/[1]!S_SHARE_TOTAL($A179,$B$1),"")</f>
        <v>0.31748954778823146</v>
      </c>
      <c r="J179">
        <f>IFERROR([1]!s_stm07_is($A179,"W30028333","2019/12/31",1)/[1]!S_SHARE_TOTAL($A179,$B$1),"")</f>
        <v>0.3012479697835867</v>
      </c>
      <c r="K179">
        <f>IFERROR([1]!s_stm07_is($A179,"W30028333","2020/12/31",1)/[1]!S_SHARE_TOTAL($A179,$B$1),"")</f>
        <v>0.34459552384903208</v>
      </c>
      <c r="L179">
        <f>IFERROR([1]!s_stm07_is($A179,"W30028333","2021/12/31",1)/[1]!S_SHARE_TOTAL($A179,$B$1),"")</f>
        <v>0.7337948810292616</v>
      </c>
      <c r="M179">
        <f>IFERROR([1]!s_stm07_is($A179,"W30028333","2022/12/31",1)/[1]!S_SHARE_TOTAL($A179,$B$1),"")</f>
        <v>1.8886282342151275</v>
      </c>
      <c r="N179">
        <f>IFERROR([1]!s_stm07_is($A179,"W30028333","2023/12/31",1)/[1]!S_SHARE_TOTAL($A179,$B$1),"")</f>
        <v>1.1927510247726241</v>
      </c>
      <c r="O179">
        <f>IFERROR([1]!s_stm07_is($A179,"W30028333","2024/12/31",1)/[1]!S_SHARE_TOTAL($A179,$B$1),"")</f>
        <v>0.54746751156786133</v>
      </c>
      <c r="P179">
        <f>IFERROR([1]!s_stm07_is($A179,"W30028333","2025/12/31",1)/[1]!S_SHARE_TOTAL($A179,$B$1),"")</f>
        <v>0.21151199816786631</v>
      </c>
      <c r="Q179">
        <f>IFERROR([1]!s_west_netprofit($A179,2026,$B$1,180)/[1]!S_SHARE_TOTAL($A179,$B$1),"")</f>
        <v>0.49578174630834942</v>
      </c>
      <c r="R179">
        <f>IFERROR([1]!s_west_netprofit($A179,2027,$B$1,180)/[1]!S_SHARE_TOTAL($A179,$B$1),"")</f>
        <v>0.5461926319039655</v>
      </c>
      <c r="S179">
        <f>IFERROR([1]!s_fa_dupont_roe($A179,"2011/12/31")/100,"")</f>
        <v>0.21176700000000001</v>
      </c>
      <c r="T179">
        <f>IFERROR([1]!s_fa_dupont_roe($A179,"2012/12/31")/100,"")</f>
        <v>0.124969</v>
      </c>
      <c r="U179">
        <f>IFERROR([1]!s_fa_dupont_roe($A179,"2013/12/31")/100,"")</f>
        <v>6.8034999999999998E-2</v>
      </c>
      <c r="V179">
        <f>IFERROR([1]!s_fa_dupont_roe($A179,"2014/12/31")/100,"")</f>
        <v>1.7144E-2</v>
      </c>
      <c r="W179">
        <f>IFERROR([1]!s_fa_dupont_roe($A179,"2015/12/31")/100,"")</f>
        <v>8.8430000000000002E-3</v>
      </c>
      <c r="X179">
        <f>IFERROR([1]!s_fa_dupont_roe($A179,"2016/12/31")/100,"")</f>
        <v>2.6728999999999999E-2</v>
      </c>
      <c r="Y179">
        <f>IFERROR([1]!s_fa_dupont_roe($A179,"2017/12/31")/100,"")</f>
        <v>9.1370000000000007E-2</v>
      </c>
      <c r="Z179">
        <f>IFERROR([1]!s_fa_dupont_roe($A179,"2018/12/31")/100,"")</f>
        <v>9.5589999999999994E-2</v>
      </c>
      <c r="AA179">
        <f>IFERROR([1]!s_fa_dupont_roe($A179,"2019/12/31")/100,"")</f>
        <v>8.4985999999999992E-2</v>
      </c>
      <c r="AB179">
        <f>IFERROR([1]!s_fa_dupont_roe($A179,"2020/12/31")/100,"")</f>
        <v>9.9890000000000007E-2</v>
      </c>
      <c r="AC179">
        <f>IFERROR([1]!s_fa_dupont_roe($A179,"2021/12/31")/100,"")</f>
        <v>0.201847</v>
      </c>
      <c r="AD179">
        <f>IFERROR([1]!s_fa_dupont_roe($A179,"2022/12/31")/100,"")</f>
        <v>0.38567599999999996</v>
      </c>
      <c r="AE179">
        <f>IFERROR([1]!s_fa_dupont_roe($A179,"2023/12/31")/100,"")</f>
        <v>0.19165099999999999</v>
      </c>
      <c r="AF179">
        <f>IFERROR([1]!s_fa_dupont_roe($A179,"2024/12/31")/100,"")</f>
        <v>8.4155999999999995E-2</v>
      </c>
      <c r="AG179">
        <f>IFERROR([1]!s_fa_dupont_roe($A179,"2025/12/31")/100,"")</f>
        <v>3.3286999999999997E-2</v>
      </c>
      <c r="AH179">
        <f>IFERROR([1]!s_stm07_is($A179,"W30028333","2025/12/31",1),"")</f>
        <v>1200774988.79</v>
      </c>
      <c r="AI179">
        <f>IFERROR([1]!s_stm07_bs($A179,"W38058048","2025/12/31",1),"")</f>
        <v>46691746599.889999</v>
      </c>
      <c r="AJ179">
        <f>IFERROR([1]!s_fa_netdebt($A179,"2025/12/31"),"")</f>
        <v>16656657900.379999</v>
      </c>
      <c r="AK179">
        <f>IFERROR([1]!s_val_ev1($A179,"2025/12/31"),"")</f>
        <v>64834054979.82</v>
      </c>
      <c r="AL179">
        <f>IFERROR([1]!s_fa_ebitda($A179,"2025/12/31"),"")</f>
        <v>8205769309.3800001</v>
      </c>
      <c r="AM179">
        <f>IFERROR([1]!s_west_netprofit($A179,2026,$B$1,180)/[1]!s_west_netprofit($A179,2026,$B$1-7,180)-1,"")</f>
        <v>1.7914047345324313E-3</v>
      </c>
      <c r="AN179">
        <f>IFERROR([1]!s_west_netprofit($A179,2026,$B$1,180)/[1]!s_west_netprofit($A179,2026,$B$1-30,180)-1,"")</f>
        <v>-1.963340717597184E-2</v>
      </c>
      <c r="AO179">
        <f>IFERROR([1]!s_est_mediannetprofit($A179,2026,$B$1)/[1]!s_est_mediannetprofit($A179,2026,$B$1-7)-1,"")</f>
        <v>8.2790206094769392E-3</v>
      </c>
      <c r="AP179">
        <f>IFERROR([1]!s_est_mediannetprofit($A179,2026,$B$1)/[1]!s_est_mediannetprofit($A179,2026,$B$1-30)-1,"")</f>
        <v>-9.3457943925233655E-3</v>
      </c>
    </row>
    <row r="180" spans="1:42">
      <c r="A180" t="s">
        <v>219</v>
      </c>
      <c r="B180">
        <f>IFERROR([1]!s_stm07_is($A180,"W30028333","2011/12/31",1)/[1]!S_SHARE_TOTAL($A180,$B$1),"")</f>
        <v>7.3169212555265387E-2</v>
      </c>
      <c r="C180">
        <f>IFERROR([1]!s_stm07_is($A180,"W30028333","2012/12/31",1)/[1]!S_SHARE_TOTAL($A180,$B$1),"")</f>
        <v>7.6063876678646086E-2</v>
      </c>
      <c r="D180">
        <f>IFERROR([1]!s_stm07_is($A180,"W30028333","2013/12/31",1)/[1]!S_SHARE_TOTAL($A180,$B$1),"")</f>
        <v>6.1567021056260086E-2</v>
      </c>
      <c r="E180">
        <f>IFERROR([1]!s_stm07_is($A180,"W30028333","2014/12/31",1)/[1]!S_SHARE_TOTAL($A180,$B$1),"")</f>
        <v>5.2358023891058272E-2</v>
      </c>
      <c r="F180">
        <f>IFERROR([1]!s_stm07_is($A180,"W30028333","2015/12/31",1)/[1]!S_SHARE_TOTAL($A180,$B$1),"")</f>
        <v>4.5656532719625852E-2</v>
      </c>
      <c r="G180">
        <f>IFERROR([1]!s_stm07_is($A180,"W30028333","2016/12/31",1)/[1]!S_SHARE_TOTAL($A180,$B$1),"")</f>
        <v>0.12367539177999881</v>
      </c>
      <c r="H180">
        <f>IFERROR([1]!s_stm07_is($A180,"W30028333","2017/12/31",1)/[1]!S_SHARE_TOTAL($A180,$B$1),"")</f>
        <v>0.12623122041859294</v>
      </c>
      <c r="I180">
        <f>IFERROR([1]!s_stm07_is($A180,"W30028333","2018/12/31",1)/[1]!S_SHARE_TOTAL($A180,$B$1),"")</f>
        <v>8.9689636920732341E-2</v>
      </c>
      <c r="J180">
        <f>IFERROR([1]!s_stm07_is($A180,"W30028333","2019/12/31",1)/[1]!S_SHARE_TOTAL($A180,$B$1),"")</f>
        <v>0.23497244156078254</v>
      </c>
      <c r="K180">
        <f>IFERROR([1]!s_stm07_is($A180,"W30028333","2020/12/31",1)/[1]!S_SHARE_TOTAL($A180,$B$1),"")</f>
        <v>0.91980936963948157</v>
      </c>
      <c r="L180">
        <f>IFERROR([1]!s_stm07_is($A180,"W30028333","2021/12/31",1)/[1]!S_SHARE_TOTAL($A180,$B$1),"")</f>
        <v>0.49437391124834923</v>
      </c>
      <c r="M180">
        <f>IFERROR([1]!s_stm07_is($A180,"W30028333","2022/12/31",1)/[1]!S_SHARE_TOTAL($A180,$B$1),"")</f>
        <v>0.50063315572073486</v>
      </c>
      <c r="N180">
        <f>IFERROR([1]!s_stm07_is($A180,"W30028333","2023/12/31",1)/[1]!S_SHARE_TOTAL($A180,$B$1),"")</f>
        <v>0.47908659219888861</v>
      </c>
      <c r="O180">
        <f>IFERROR([1]!s_stm07_is($A180,"W30028333","2024/12/31",1)/[1]!S_SHARE_TOTAL($A180,$B$1),"")</f>
        <v>0.45723199763307343</v>
      </c>
      <c r="P180">
        <f>IFERROR([1]!s_stm07_is($A180,"W30028333","2025/12/31",1)/[1]!S_SHARE_TOTAL($A180,$B$1),"")</f>
        <v>0.70147082497540003</v>
      </c>
      <c r="Q180">
        <f>IFERROR([1]!s_west_netprofit($A180,2026,$B$1,180)/[1]!S_SHARE_TOTAL($A180,$B$1),"")</f>
        <v>0.76129144066437848</v>
      </c>
      <c r="R180">
        <f>IFERROR([1]!s_west_netprofit($A180,2027,$B$1,180)/[1]!S_SHARE_TOTAL($A180,$B$1),"")</f>
        <v>0.86234518079184008</v>
      </c>
      <c r="S180">
        <f>IFERROR([1]!s_fa_dupont_roe($A180,"2011/12/31")/100,"")</f>
        <v>0.222861</v>
      </c>
      <c r="T180">
        <f>IFERROR([1]!s_fa_dupont_roe($A180,"2012/12/31")/100,"")</f>
        <v>0.20516799999999999</v>
      </c>
      <c r="U180">
        <f>IFERROR([1]!s_fa_dupont_roe($A180,"2013/12/31")/100,"")</f>
        <v>0.152476</v>
      </c>
      <c r="V180">
        <f>IFERROR([1]!s_fa_dupont_roe($A180,"2014/12/31")/100,"")</f>
        <v>0.12320399999999999</v>
      </c>
      <c r="W180">
        <f>IFERROR([1]!s_fa_dupont_roe($A180,"2015/12/31")/100,"")</f>
        <v>0.10419</v>
      </c>
      <c r="X180">
        <f>IFERROR([1]!s_fa_dupont_roe($A180,"2016/12/31")/100,"")</f>
        <v>8.4418000000000007E-2</v>
      </c>
      <c r="Y180">
        <f>IFERROR([1]!s_fa_dupont_roe($A180,"2017/12/31")/100,"")</f>
        <v>4.9936999999999995E-2</v>
      </c>
      <c r="Z180">
        <f>IFERROR([1]!s_fa_dupont_roe($A180,"2018/12/31")/100,"")</f>
        <v>3.0287000000000001E-2</v>
      </c>
      <c r="AA180">
        <f>IFERROR([1]!s_fa_dupont_roe($A180,"2019/12/31")/100,"")</f>
        <v>6.9628999999999996E-2</v>
      </c>
      <c r="AB180">
        <f>IFERROR([1]!s_fa_dupont_roe($A180,"2020/12/31")/100,"")</f>
        <v>0.22799399999999997</v>
      </c>
      <c r="AC180">
        <f>IFERROR([1]!s_fa_dupont_roe($A180,"2021/12/31")/100,"")</f>
        <v>0.10208399999999999</v>
      </c>
      <c r="AD180">
        <f>IFERROR([1]!s_fa_dupont_roe($A180,"2022/12/31")/100,"")</f>
        <v>9.6336999999999992E-2</v>
      </c>
      <c r="AE180">
        <f>IFERROR([1]!s_fa_dupont_roe($A180,"2023/12/31")/100,"")</f>
        <v>8.6418999999999996E-2</v>
      </c>
      <c r="AF180">
        <f>IFERROR([1]!s_fa_dupont_roe($A180,"2024/12/31")/100,"")</f>
        <v>7.6721999999999999E-2</v>
      </c>
      <c r="AG180">
        <f>IFERROR([1]!s_fa_dupont_roe($A180,"2025/12/31")/100,"")</f>
        <v>0.10929700000000001</v>
      </c>
      <c r="AH180">
        <f>IFERROR([1]!s_stm07_is($A180,"W30028333","2025/12/31",1),"")</f>
        <v>3519372047.1300001</v>
      </c>
      <c r="AI180">
        <f>IFERROR([1]!s_stm07_bs($A180,"W38058048","2025/12/31",1),"")</f>
        <v>49988859512.040001</v>
      </c>
      <c r="AJ180">
        <f>IFERROR([1]!s_fa_netdebt($A180,"2025/12/31"),"")</f>
        <v>129771083977.02</v>
      </c>
      <c r="AK180">
        <f>IFERROR([1]!s_val_ev1($A180,"2025/12/31"),"")</f>
        <v>187117942593.72</v>
      </c>
      <c r="AL180">
        <f>IFERROR([1]!s_fa_ebitda($A180,"2025/12/31"),"")</f>
        <v>7344056329.9899998</v>
      </c>
      <c r="AM180">
        <f>IFERROR([1]!s_west_netprofit($A180,2026,$B$1,180)/[1]!s_west_netprofit($A180,2026,$B$1-7,180)-1,"")</f>
        <v>0</v>
      </c>
      <c r="AN180">
        <f>IFERROR([1]!s_west_netprofit($A180,2026,$B$1,180)/[1]!s_west_netprofit($A180,2026,$B$1-30,180)-1,"")</f>
        <v>0</v>
      </c>
      <c r="AO180">
        <f>IFERROR([1]!s_est_mediannetprofit($A180,2026,$B$1)/[1]!s_est_mediannetprofit($A180,2026,$B$1-7)-1,"")</f>
        <v>0</v>
      </c>
      <c r="AP180">
        <f>IFERROR([1]!s_est_mediannetprofit($A180,2026,$B$1)/[1]!s_est_mediannetprofit($A180,2026,$B$1-30)-1,"")</f>
        <v>0</v>
      </c>
    </row>
    <row r="181" spans="1:42">
      <c r="A181" t="s">
        <v>220</v>
      </c>
      <c r="B181">
        <f>IFERROR([1]!s_stm07_is($A181,"W30028333","2011/12/31",1)/[1]!S_SHARE_TOTAL($A181,$B$1),"")</f>
        <v>2.6054392839339018E-2</v>
      </c>
      <c r="C181">
        <f>IFERROR([1]!s_stm07_is($A181,"W30028333","2012/12/31",1)/[1]!S_SHARE_TOTAL($A181,$B$1),"")</f>
        <v>2.2412857746366435E-2</v>
      </c>
      <c r="D181">
        <f>IFERROR([1]!s_stm07_is($A181,"W30028333","2013/12/31",1)/[1]!S_SHARE_TOTAL($A181,$B$1),"")</f>
        <v>4.2699939506065369E-2</v>
      </c>
      <c r="E181">
        <f>IFERROR([1]!s_stm07_is($A181,"W30028333","2014/12/31",1)/[1]!S_SHARE_TOTAL($A181,$B$1),"")</f>
        <v>6.0254982578364813E-2</v>
      </c>
      <c r="F181">
        <f>IFERROR([1]!s_stm07_is($A181,"W30028333","2015/12/31",1)/[1]!S_SHARE_TOTAL($A181,$B$1),"")</f>
        <v>9.9633647071311046E-2</v>
      </c>
      <c r="G181">
        <f>IFERROR([1]!s_stm07_is($A181,"W30028333","2016/12/31",1)/[1]!S_SHARE_TOTAL($A181,$B$1),"")</f>
        <v>9.1159199653917861E-2</v>
      </c>
      <c r="H181">
        <f>IFERROR([1]!s_stm07_is($A181,"W30028333","2017/12/31",1)/[1]!S_SHARE_TOTAL($A181,$B$1),"")</f>
        <v>0.6653090720408007</v>
      </c>
      <c r="I181">
        <f>IFERROR([1]!s_stm07_is($A181,"W30028333","2018/12/31",1)/[1]!S_SHARE_TOTAL($A181,$B$1),"")</f>
        <v>0.69889472957235477</v>
      </c>
      <c r="J181">
        <f>IFERROR([1]!s_stm07_is($A181,"W30028333","2019/12/31",1)/[1]!S_SHARE_TOTAL($A181,$B$1),"")</f>
        <v>0.36416729835455586</v>
      </c>
      <c r="K181">
        <f>IFERROR([1]!s_stm07_is($A181,"W30028333","2020/12/31",1)/[1]!S_SHARE_TOTAL($A181,$B$1),"")</f>
        <v>0.29218620708584353</v>
      </c>
      <c r="L181">
        <f>IFERROR([1]!s_stm07_is($A181,"W30028333","2021/12/31",1)/[1]!S_SHARE_TOTAL($A181,$B$1),"")</f>
        <v>0.82983139669068895</v>
      </c>
      <c r="M181">
        <f>IFERROR([1]!s_stm07_is($A181,"W30028333","2022/12/31",1)/[1]!S_SHARE_TOTAL($A181,$B$1),"")</f>
        <v>4.3513808047411895E-2</v>
      </c>
      <c r="N181">
        <f>IFERROR([1]!s_stm07_is($A181,"W30028333","2023/12/31",1)/[1]!S_SHARE_TOTAL($A181,$B$1),"")</f>
        <v>0.14598079786105356</v>
      </c>
      <c r="O181">
        <f>IFERROR([1]!s_stm07_is($A181,"W30028333","2024/12/31",1)/[1]!S_SHARE_TOTAL($A181,$B$1),"")</f>
        <v>0.18974802116361555</v>
      </c>
      <c r="P181">
        <f>IFERROR([1]!s_stm07_is($A181,"W30028333","2025/12/31",1)/[1]!S_SHARE_TOTAL($A181,$B$1),"")</f>
        <v>-6.4302388758918638E-2</v>
      </c>
      <c r="Q181">
        <f>IFERROR([1]!s_west_netprofit($A181,2026,$B$1,180)/[1]!S_SHARE_TOTAL($A181,$B$1),"")</f>
        <v>0.62840938088700493</v>
      </c>
      <c r="R181">
        <f>IFERROR([1]!s_west_netprofit($A181,2027,$B$1,180)/[1]!S_SHARE_TOTAL($A181,$B$1),"")</f>
        <v>0.73757870966353911</v>
      </c>
      <c r="S181">
        <f>IFERROR([1]!s_fa_dupont_roe($A181,"2011/12/31")/100,"")</f>
        <v>2.0017999999999998E-2</v>
      </c>
      <c r="T181">
        <f>IFERROR([1]!s_fa_dupont_roe($A181,"2012/12/31")/100,"")</f>
        <v>1.7002E-2</v>
      </c>
      <c r="U181">
        <f>IFERROR([1]!s_fa_dupont_roe($A181,"2013/12/31")/100,"")</f>
        <v>3.1847E-2</v>
      </c>
      <c r="V181">
        <f>IFERROR([1]!s_fa_dupont_roe($A181,"2014/12/31")/100,"")</f>
        <v>3.6898E-2</v>
      </c>
      <c r="W181">
        <f>IFERROR([1]!s_fa_dupont_roe($A181,"2015/12/31")/100,"")</f>
        <v>5.0964999999999996E-2</v>
      </c>
      <c r="X181">
        <f>IFERROR([1]!s_fa_dupont_roe($A181,"2016/12/31")/100,"")</f>
        <v>1.2507999999999998E-2</v>
      </c>
      <c r="Y181">
        <f>IFERROR([1]!s_fa_dupont_roe($A181,"2017/12/31")/100,"")</f>
        <v>5.1853999999999997E-2</v>
      </c>
      <c r="Z181">
        <f>IFERROR([1]!s_fa_dupont_roe($A181,"2018/12/31")/100,"")</f>
        <v>5.2944999999999999E-2</v>
      </c>
      <c r="AA181">
        <f>IFERROR([1]!s_fa_dupont_roe($A181,"2019/12/31")/100,"")</f>
        <v>2.7385000000000003E-2</v>
      </c>
      <c r="AB181">
        <f>IFERROR([1]!s_fa_dupont_roe($A181,"2020/12/31")/100,"")</f>
        <v>2.1765E-2</v>
      </c>
      <c r="AC181">
        <f>IFERROR([1]!s_fa_dupont_roe($A181,"2021/12/31")/100,"")</f>
        <v>5.9079E-2</v>
      </c>
      <c r="AD181">
        <f>IFERROR([1]!s_fa_dupont_roe($A181,"2022/12/31")/100,"")</f>
        <v>2.9940000000000001E-3</v>
      </c>
      <c r="AE181">
        <f>IFERROR([1]!s_fa_dupont_roe($A181,"2023/12/31")/100,"")</f>
        <v>1.0045999999999999E-2</v>
      </c>
      <c r="AF181">
        <f>IFERROR([1]!s_fa_dupont_roe($A181,"2024/12/31")/100,"")</f>
        <v>1.2997000000000002E-2</v>
      </c>
      <c r="AG181">
        <f>IFERROR([1]!s_fa_dupont_roe($A181,"2025/12/31")/100,"")</f>
        <v>-4.3990000000000001E-3</v>
      </c>
      <c r="AH181">
        <f>IFERROR([1]!s_stm07_is($A181,"W30028333","2025/12/31",1),"")</f>
        <v>-78142676.409999996</v>
      </c>
      <c r="AI181">
        <f>IFERROR([1]!s_stm07_bs($A181,"W38058048","2025/12/31",1),"")</f>
        <v>18677246621.34</v>
      </c>
      <c r="AJ181">
        <f>IFERROR([1]!s_fa_netdebt($A181,"2025/12/31"),"")</f>
        <v>4637346649.96</v>
      </c>
      <c r="AK181">
        <f>IFERROR([1]!s_val_ev1($A181,"2025/12/31"),"")</f>
        <v>16047904551.610001</v>
      </c>
      <c r="AL181">
        <f>IFERROR([1]!s_fa_ebitda($A181,"2025/12/31"),"")</f>
        <v>960498851.99000001</v>
      </c>
      <c r="AM181">
        <f>IFERROR([1]!s_west_netprofit($A181,2026,$B$1,180)/[1]!s_west_netprofit($A181,2026,$B$1-7,180)-1,"")</f>
        <v>0</v>
      </c>
      <c r="AN181">
        <f>IFERROR([1]!s_west_netprofit($A181,2026,$B$1,180)/[1]!s_west_netprofit($A181,2026,$B$1-30,180)-1,"")</f>
        <v>0</v>
      </c>
      <c r="AO181">
        <f>IFERROR([1]!s_est_mediannetprofit($A181,2026,$B$1)/[1]!s_est_mediannetprofit($A181,2026,$B$1-7)-1,"")</f>
        <v>0</v>
      </c>
      <c r="AP181">
        <f>IFERROR([1]!s_est_mediannetprofit($A181,2026,$B$1)/[1]!s_est_mediannetprofit($A181,2026,$B$1-30)-1,"")</f>
        <v>0</v>
      </c>
    </row>
    <row r="182" spans="1:42">
      <c r="A182" t="s">
        <v>221</v>
      </c>
      <c r="B182">
        <f>IFERROR([1]!s_stm07_is($A182,"W30028333","2011/12/31",1)/[1]!S_SHARE_TOTAL($A182,$B$1),"")</f>
        <v>7.5787349409360896E-2</v>
      </c>
      <c r="C182">
        <f>IFERROR([1]!s_stm07_is($A182,"W30028333","2012/12/31",1)/[1]!S_SHARE_TOTAL($A182,$B$1),"")</f>
        <v>7.9194678206400221E-2</v>
      </c>
      <c r="D182">
        <f>IFERROR([1]!s_stm07_is($A182,"W30028333","2013/12/31",1)/[1]!S_SHARE_TOTAL($A182,$B$1),"")</f>
        <v>0.21747849308326728</v>
      </c>
      <c r="E182">
        <f>IFERROR([1]!s_stm07_is($A182,"W30028333","2014/12/31",1)/[1]!S_SHARE_TOTAL($A182,$B$1),"")</f>
        <v>0.27219767053809407</v>
      </c>
      <c r="F182">
        <f>IFERROR([1]!s_stm07_is($A182,"W30028333","2015/12/31",1)/[1]!S_SHARE_TOTAL($A182,$B$1),"")</f>
        <v>0.331581824872278</v>
      </c>
      <c r="G182">
        <f>IFERROR([1]!s_stm07_is($A182,"W30028333","2016/12/31",1)/[1]!S_SHARE_TOTAL($A182,$B$1),"")</f>
        <v>0.45538274498373638</v>
      </c>
      <c r="H182">
        <f>IFERROR([1]!s_stm07_is($A182,"W30028333","2017/12/31",1)/[1]!S_SHARE_TOTAL($A182,$B$1),"")</f>
        <v>0.64562669396077077</v>
      </c>
      <c r="I182">
        <f>IFERROR([1]!s_stm07_is($A182,"W30028333","2018/12/31",1)/[1]!S_SHARE_TOTAL($A182,$B$1),"")</f>
        <v>0.57826250876254148</v>
      </c>
      <c r="J182">
        <f>IFERROR([1]!s_stm07_is($A182,"W30028333","2019/12/31",1)/[1]!S_SHARE_TOTAL($A182,$B$1),"")</f>
        <v>0.68234157560180142</v>
      </c>
      <c r="K182">
        <f>IFERROR([1]!s_stm07_is($A182,"W30028333","2020/12/31",1)/[1]!S_SHARE_TOTAL($A182,$B$1),"")</f>
        <v>0.44861057255260461</v>
      </c>
      <c r="L182">
        <f>IFERROR([1]!s_stm07_is($A182,"W30028333","2021/12/31",1)/[1]!S_SHARE_TOTAL($A182,$B$1),"")</f>
        <v>0.69512826530691263</v>
      </c>
      <c r="M182">
        <f>IFERROR([1]!s_stm07_is($A182,"W30028333","2022/12/31",1)/[1]!S_SHARE_TOTAL($A182,$B$1),"")</f>
        <v>-0.37678932816676458</v>
      </c>
      <c r="N182">
        <f>IFERROR([1]!s_stm07_is($A182,"W30028333","2023/12/31",1)/[1]!S_SHARE_TOTAL($A182,$B$1),"")</f>
        <v>0.9906196878413277</v>
      </c>
      <c r="O182">
        <f>IFERROR([1]!s_stm07_is($A182,"W30028333","2024/12/31",1)/[1]!S_SHARE_TOTAL($A182,$B$1),"")</f>
        <v>0.9964820041308643</v>
      </c>
      <c r="P182">
        <f>IFERROR([1]!s_stm07_is($A182,"W30028333","2025/12/31",1)/[1]!S_SHARE_TOTAL($A182,$B$1),"")</f>
        <v>0.99786128706029364</v>
      </c>
      <c r="Q182">
        <f>IFERROR([1]!s_west_netprofit($A182,2026,$B$1,180)/[1]!S_SHARE_TOTAL($A182,$B$1),"")</f>
        <v>1.1734869111837034</v>
      </c>
      <c r="R182">
        <f>IFERROR([1]!s_west_netprofit($A182,2027,$B$1,180)/[1]!S_SHARE_TOTAL($A182,$B$1),"")</f>
        <v>1.4721465210003912</v>
      </c>
      <c r="S182">
        <f>IFERROR([1]!s_fa_dupont_roe($A182,"2011/12/31")/100,"")</f>
        <v>5.7827999999999997E-2</v>
      </c>
      <c r="T182">
        <f>IFERROR([1]!s_fa_dupont_roe($A182,"2012/12/31")/100,"")</f>
        <v>5.7042999999999996E-2</v>
      </c>
      <c r="U182">
        <f>IFERROR([1]!s_fa_dupont_roe($A182,"2013/12/31")/100,"")</f>
        <v>0.143425</v>
      </c>
      <c r="V182">
        <f>IFERROR([1]!s_fa_dupont_roe($A182,"2014/12/31")/100,"")</f>
        <v>0.15796499999999999</v>
      </c>
      <c r="W182">
        <f>IFERROR([1]!s_fa_dupont_roe($A182,"2015/12/31")/100,"")</f>
        <v>0.16591600000000001</v>
      </c>
      <c r="X182">
        <f>IFERROR([1]!s_fa_dupont_roe($A182,"2016/12/31")/100,"")</f>
        <v>0.19938900000000001</v>
      </c>
      <c r="Y182">
        <f>IFERROR([1]!s_fa_dupont_roe($A182,"2017/12/31")/100,"")</f>
        <v>0.179725</v>
      </c>
      <c r="Z182">
        <f>IFERROR([1]!s_fa_dupont_roe($A182,"2018/12/31")/100,"")</f>
        <v>0.11609700000000001</v>
      </c>
      <c r="AA182">
        <f>IFERROR([1]!s_fa_dupont_roe($A182,"2019/12/31")/100,"")</f>
        <v>0.125552</v>
      </c>
      <c r="AB182">
        <f>IFERROR([1]!s_fa_dupont_roe($A182,"2020/12/31")/100,"")</f>
        <v>7.6641000000000001E-2</v>
      </c>
      <c r="AC182">
        <f>IFERROR([1]!s_fa_dupont_roe($A182,"2021/12/31")/100,"")</f>
        <v>0.11384</v>
      </c>
      <c r="AD182">
        <f>IFERROR([1]!s_fa_dupont_roe($A182,"2022/12/31")/100,"")</f>
        <v>-6.4404000000000003E-2</v>
      </c>
      <c r="AE182">
        <f>IFERROR([1]!s_fa_dupont_roe($A182,"2023/12/31")/100,"")</f>
        <v>0.167493</v>
      </c>
      <c r="AF182">
        <f>IFERROR([1]!s_fa_dupont_roe($A182,"2024/12/31")/100,"")</f>
        <v>0.15229400000000001</v>
      </c>
      <c r="AG182">
        <f>IFERROR([1]!s_fa_dupont_roe($A182,"2025/12/31")/100,"")</f>
        <v>0.143119</v>
      </c>
      <c r="AH182">
        <f>IFERROR([1]!s_stm07_is($A182,"W30028333","2025/12/31",1),"")</f>
        <v>1010931189.38</v>
      </c>
      <c r="AI182">
        <f>IFERROR([1]!s_stm07_bs($A182,"W38058048","2025/12/31",1),"")</f>
        <v>7719594082.3100004</v>
      </c>
      <c r="AJ182">
        <f>IFERROR([1]!s_fa_netdebt($A182,"2025/12/31"),"")</f>
        <v>-3143005374.1799998</v>
      </c>
      <c r="AK182">
        <f>IFERROR([1]!s_val_ev1($A182,"2025/12/31"),"")</f>
        <v>29793043294.639999</v>
      </c>
      <c r="AL182">
        <f>IFERROR([1]!s_fa_ebitda($A182,"2025/12/31"),"")</f>
        <v>1274715379.48</v>
      </c>
      <c r="AM182">
        <f>IFERROR([1]!s_west_netprofit($A182,2026,$B$1,180)/[1]!s_west_netprofit($A182,2026,$B$1-7,180)-1,"")</f>
        <v>1.9866354825115451E-3</v>
      </c>
      <c r="AN182">
        <f>IFERROR([1]!s_west_netprofit($A182,2026,$B$1,180)/[1]!s_west_netprofit($A182,2026,$B$1-30,180)-1,"")</f>
        <v>-7.1920061241213862E-2</v>
      </c>
      <c r="AO182">
        <f>IFERROR([1]!s_est_mediannetprofit($A182,2026,$B$1)/[1]!s_est_mediannetprofit($A182,2026,$B$1-7)-1,"")</f>
        <v>6.9084628670121884E-3</v>
      </c>
      <c r="AP182">
        <f>IFERROR([1]!s_est_mediannetprofit($A182,2026,$B$1)/[1]!s_est_mediannetprofit($A182,2026,$B$1-30)-1,"")</f>
        <v>-4.269293924466333E-2</v>
      </c>
    </row>
    <row r="183" spans="1:42">
      <c r="A183" t="s">
        <v>222</v>
      </c>
      <c r="B183">
        <f>IFERROR([1]!s_stm07_is($A183,"W30028333","2011/12/31",1)/[1]!S_SHARE_TOTAL($A183,$B$1),"")</f>
        <v>0.45693991498437575</v>
      </c>
      <c r="C183">
        <f>IFERROR([1]!s_stm07_is($A183,"W30028333","2012/12/31",1)/[1]!S_SHARE_TOTAL($A183,$B$1),"")</f>
        <v>0.60934096878919564</v>
      </c>
      <c r="D183">
        <f>IFERROR([1]!s_stm07_is($A183,"W30028333","2013/12/31",1)/[1]!S_SHARE_TOTAL($A183,$B$1),"")</f>
        <v>0.70970561852966241</v>
      </c>
      <c r="E183">
        <f>IFERROR([1]!s_stm07_is($A183,"W30028333","2014/12/31",1)/[1]!S_SHARE_TOTAL($A183,$B$1),"")</f>
        <v>0.622447962254711</v>
      </c>
      <c r="F183">
        <f>IFERROR([1]!s_stm07_is($A183,"W30028333","2015/12/31",1)/[1]!S_SHARE_TOTAL($A183,$B$1),"")</f>
        <v>0.75063882390450831</v>
      </c>
      <c r="G183">
        <f>IFERROR([1]!s_stm07_is($A183,"W30028333","2016/12/31",1)/[1]!S_SHARE_TOTAL($A183,$B$1),"")</f>
        <v>0.71976189503189436</v>
      </c>
      <c r="H183">
        <f>IFERROR([1]!s_stm07_is($A183,"W30028333","2017/12/31",1)/[1]!S_SHARE_TOTAL($A183,$B$1),"")</f>
        <v>0.78216156824823591</v>
      </c>
      <c r="I183">
        <f>IFERROR([1]!s_stm07_is($A183,"W30028333","2018/12/31",1)/[1]!S_SHARE_TOTAL($A183,$B$1),"")</f>
        <v>0.86051125743297974</v>
      </c>
      <c r="J183">
        <f>IFERROR([1]!s_stm07_is($A183,"W30028333","2019/12/31",1)/[1]!S_SHARE_TOTAL($A183,$B$1),"")</f>
        <v>1.2693619155900202</v>
      </c>
      <c r="K183">
        <f>IFERROR([1]!s_stm07_is($A183,"W30028333","2020/12/31",1)/[1]!S_SHARE_TOTAL($A183,$B$1),"")</f>
        <v>0.95990387772296093</v>
      </c>
      <c r="L183">
        <f>IFERROR([1]!s_stm07_is($A183,"W30028333","2021/12/31",1)/[1]!S_SHARE_TOTAL($A183,$B$1),"")</f>
        <v>1.2299279044030063</v>
      </c>
      <c r="M183">
        <f>IFERROR([1]!s_stm07_is($A183,"W30028333","2022/12/31",1)/[1]!S_SHARE_TOTAL($A183,$B$1),"")</f>
        <v>1.4714432317670756</v>
      </c>
      <c r="N183">
        <f>IFERROR([1]!s_stm07_is($A183,"W30028333","2023/12/31",1)/[1]!S_SHARE_TOTAL($A183,$B$1),"")</f>
        <v>1.7142777618541813</v>
      </c>
      <c r="O183">
        <f>IFERROR([1]!s_stm07_is($A183,"W30028333","2024/12/31",1)/[1]!S_SHARE_TOTAL($A183,$B$1),"")</f>
        <v>2.0237067833459097</v>
      </c>
      <c r="P183">
        <f>IFERROR([1]!s_stm07_is($A183,"W30028333","2025/12/31",1)/[1]!S_SHARE_TOTAL($A183,$B$1),"")</f>
        <v>2.0556210218361928</v>
      </c>
      <c r="Q183">
        <f>IFERROR([1]!s_west_netprofit($A183,2026,$B$1,180)/[1]!S_SHARE_TOTAL($A183,$B$1),"")</f>
        <v>2.2181093209973235</v>
      </c>
      <c r="R183">
        <f>IFERROR([1]!s_west_netprofit($A183,2027,$B$1,180)/[1]!S_SHARE_TOTAL($A183,$B$1),"")</f>
        <v>2.4590582004198156</v>
      </c>
      <c r="S183">
        <f>IFERROR([1]!s_fa_dupont_roe($A183,"2011/12/31")/100,"")</f>
        <v>0.17366000000000001</v>
      </c>
      <c r="T183">
        <f>IFERROR([1]!s_fa_dupont_roe($A183,"2012/12/31")/100,"")</f>
        <v>0.20580400000000001</v>
      </c>
      <c r="U183">
        <f>IFERROR([1]!s_fa_dupont_roe($A183,"2013/12/31")/100,"")</f>
        <v>0.206152</v>
      </c>
      <c r="V183">
        <f>IFERROR([1]!s_fa_dupont_roe($A183,"2014/12/31")/100,"")</f>
        <v>0.160494</v>
      </c>
      <c r="W183">
        <f>IFERROR([1]!s_fa_dupont_roe($A183,"2015/12/31")/100,"")</f>
        <v>0.17433099999999999</v>
      </c>
      <c r="X183">
        <f>IFERROR([1]!s_fa_dupont_roe($A183,"2016/12/31")/100,"")</f>
        <v>0.148003</v>
      </c>
      <c r="Y183">
        <f>IFERROR([1]!s_fa_dupont_roe($A183,"2017/12/31")/100,"")</f>
        <v>0.14107700000000001</v>
      </c>
      <c r="Z183">
        <f>IFERROR([1]!s_fa_dupont_roe($A183,"2018/12/31")/100,"")</f>
        <v>0.13859099999999999</v>
      </c>
      <c r="AA183">
        <f>IFERROR([1]!s_fa_dupont_roe($A183,"2019/12/31")/100,"")</f>
        <v>0.18062</v>
      </c>
      <c r="AB183">
        <f>IFERROR([1]!s_fa_dupont_roe($A183,"2020/12/31")/100,"")</f>
        <v>0.12152400000000001</v>
      </c>
      <c r="AC183">
        <f>IFERROR([1]!s_fa_dupont_roe($A183,"2021/12/31")/100,"")</f>
        <v>0.14111700000000002</v>
      </c>
      <c r="AD183">
        <f>IFERROR([1]!s_fa_dupont_roe($A183,"2022/12/31")/100,"")</f>
        <v>0.151666</v>
      </c>
      <c r="AE183">
        <f>IFERROR([1]!s_fa_dupont_roe($A183,"2023/12/31")/100,"")</f>
        <v>0.15859899999999999</v>
      </c>
      <c r="AF183">
        <f>IFERROR([1]!s_fa_dupont_roe($A183,"2024/12/31")/100,"")</f>
        <v>0.173289</v>
      </c>
      <c r="AG183">
        <f>IFERROR([1]!s_fa_dupont_roe($A183,"2025/12/31")/100,"")</f>
        <v>0.16261500000000001</v>
      </c>
      <c r="AH183">
        <f>IFERROR([1]!s_stm07_is($A183,"W30028333","2025/12/31",1),"")</f>
        <v>3421001213.8200002</v>
      </c>
      <c r="AI183">
        <f>IFERROR([1]!s_stm07_bs($A183,"W38058048","2025/12/31",1),"")</f>
        <v>38472100112.989998</v>
      </c>
      <c r="AJ183">
        <f>IFERROR([1]!s_fa_netdebt($A183,"2025/12/31"),"")</f>
        <v>1788149886.4100001</v>
      </c>
      <c r="AK183">
        <f>IFERROR([1]!s_val_ev1($A183,"2025/12/31"),"")</f>
        <v>53815106876.599998</v>
      </c>
      <c r="AL183">
        <f>IFERROR([1]!s_fa_ebitda($A183,"2025/12/31"),"")</f>
        <v>6321863565.4099998</v>
      </c>
      <c r="AM183">
        <f>IFERROR([1]!s_west_netprofit($A183,2026,$B$1,180)/[1]!s_west_netprofit($A183,2026,$B$1-7,180)-1,"")</f>
        <v>-2.7300991805597752E-3</v>
      </c>
      <c r="AN183">
        <f>IFERROR([1]!s_west_netprofit($A183,2026,$B$1,180)/[1]!s_west_netprofit($A183,2026,$B$1-30,180)-1,"")</f>
        <v>-5.3561465574371026E-3</v>
      </c>
      <c r="AO183">
        <f>IFERROR([1]!s_est_mediannetprofit($A183,2026,$B$1)/[1]!s_est_mediannetprofit($A183,2026,$B$1-7)-1,"")</f>
        <v>-1.3294336612602597E-3</v>
      </c>
      <c r="AP183">
        <f>IFERROR([1]!s_est_mediannetprofit($A183,2026,$B$1)/[1]!s_est_mediannetprofit($A183,2026,$B$1-30)-1,"")</f>
        <v>-1.3294336612602597E-3</v>
      </c>
    </row>
    <row r="184" spans="1:42">
      <c r="A184" t="s">
        <v>223</v>
      </c>
      <c r="B184">
        <f>IFERROR([1]!s_stm07_is($A184,"W30028333","2011/12/31",1)/[1]!S_SHARE_TOTAL($A184,$B$1),"")</f>
        <v>0.39769298892657257</v>
      </c>
      <c r="C184">
        <f>IFERROR([1]!s_stm07_is($A184,"W30028333","2012/12/31",1)/[1]!S_SHARE_TOTAL($A184,$B$1),"")</f>
        <v>0.15212302223398996</v>
      </c>
      <c r="D184">
        <f>IFERROR([1]!s_stm07_is($A184,"W30028333","2013/12/31",1)/[1]!S_SHARE_TOTAL($A184,$B$1),"")</f>
        <v>0.18067321307899936</v>
      </c>
      <c r="E184">
        <f>IFERROR([1]!s_stm07_is($A184,"W30028333","2014/12/31",1)/[1]!S_SHARE_TOTAL($A184,$B$1),"")</f>
        <v>0</v>
      </c>
      <c r="F184">
        <f>IFERROR([1]!s_stm07_is($A184,"W30028333","2015/12/31",1)/[1]!S_SHARE_TOTAL($A184,$B$1),"")</f>
        <v>0</v>
      </c>
      <c r="G184">
        <f>IFERROR([1]!s_stm07_is($A184,"W30028333","2016/12/31",1)/[1]!S_SHARE_TOTAL($A184,$B$1),"")</f>
        <v>0</v>
      </c>
      <c r="H184">
        <f>IFERROR([1]!s_stm07_is($A184,"W30028333","2017/12/31",1)/[1]!S_SHARE_TOTAL($A184,$B$1),"")</f>
        <v>8.7115794664746338E-2</v>
      </c>
      <c r="I184">
        <f>IFERROR([1]!s_stm07_is($A184,"W30028333","2018/12/31",1)/[1]!S_SHARE_TOTAL($A184,$B$1),"")</f>
        <v>0.1364423076862239</v>
      </c>
      <c r="J184">
        <f>IFERROR([1]!s_stm07_is($A184,"W30028333","2019/12/31",1)/[1]!S_SHARE_TOTAL($A184,$B$1),"")</f>
        <v>0.27692594385629871</v>
      </c>
      <c r="K184">
        <f>IFERROR([1]!s_stm07_is($A184,"W30028333","2020/12/31",1)/[1]!S_SHARE_TOTAL($A184,$B$1),"")</f>
        <v>0.38422238752919707</v>
      </c>
      <c r="L184">
        <f>IFERROR([1]!s_stm07_is($A184,"W30028333","2021/12/31",1)/[1]!S_SHARE_TOTAL($A184,$B$1),"")</f>
        <v>1.059937587540865</v>
      </c>
      <c r="M184">
        <f>IFERROR([1]!s_stm07_is($A184,"W30028333","2022/12/31",1)/[1]!S_SHARE_TOTAL($A184,$B$1),"")</f>
        <v>0.63710015854451896</v>
      </c>
      <c r="N184">
        <f>IFERROR([1]!s_stm07_is($A184,"W30028333","2023/12/31",1)/[1]!S_SHARE_TOTAL($A184,$B$1),"")</f>
        <v>0.74442593393998935</v>
      </c>
      <c r="O184">
        <f>IFERROR([1]!s_stm07_is($A184,"W30028333","2024/12/31",1)/[1]!S_SHARE_TOTAL($A184,$B$1),"")</f>
        <v>0.49003432044320622</v>
      </c>
      <c r="P184">
        <f>IFERROR([1]!s_stm07_is($A184,"W30028333","2025/12/31",1)/[1]!S_SHARE_TOTAL($A184,$B$1),"")</f>
        <v>0.48010187914895674</v>
      </c>
      <c r="Q184">
        <f>IFERROR([1]!s_west_netprofit($A184,2026,$B$1,180)/[1]!S_SHARE_TOTAL($A184,$B$1),"")</f>
        <v>1.1188290978353004</v>
      </c>
      <c r="R184">
        <f>IFERROR([1]!s_west_netprofit($A184,2027,$B$1,180)/[1]!S_SHARE_TOTAL($A184,$B$1),"")</f>
        <v>2.0531212375689862</v>
      </c>
      <c r="S184">
        <f>IFERROR([1]!s_fa_dupont_roe($A184,"2011/12/31")/100,"")</f>
        <v>0.31564999999999999</v>
      </c>
      <c r="T184">
        <f>IFERROR([1]!s_fa_dupont_roe($A184,"2012/12/31")/100,"")</f>
        <v>0.106865</v>
      </c>
      <c r="U184">
        <f>IFERROR([1]!s_fa_dupont_roe($A184,"2013/12/31")/100,"")</f>
        <v>0.118353</v>
      </c>
      <c r="V184">
        <f>IFERROR([1]!s_fa_dupont_roe($A184,"2014/12/31")/100,"")</f>
        <v>0</v>
      </c>
      <c r="W184">
        <f>IFERROR([1]!s_fa_dupont_roe($A184,"2015/12/31")/100,"")</f>
        <v>0</v>
      </c>
      <c r="X184">
        <f>IFERROR([1]!s_fa_dupont_roe($A184,"2016/12/31")/100,"")</f>
        <v>0</v>
      </c>
      <c r="Y184">
        <f>IFERROR([1]!s_fa_dupont_roe($A184,"2017/12/31")/100,"")</f>
        <v>0.10388700000000001</v>
      </c>
      <c r="Z184">
        <f>IFERROR([1]!s_fa_dupont_roe($A184,"2018/12/31")/100,"")</f>
        <v>0.155143</v>
      </c>
      <c r="AA184">
        <f>IFERROR([1]!s_fa_dupont_roe($A184,"2019/12/31")/100,"")</f>
        <v>0.27764299999999997</v>
      </c>
      <c r="AB184">
        <f>IFERROR([1]!s_fa_dupont_roe($A184,"2020/12/31")/100,"")</f>
        <v>0.30301300000000003</v>
      </c>
      <c r="AC184">
        <f>IFERROR([1]!s_fa_dupont_roe($A184,"2021/12/31")/100,"")</f>
        <v>0.44931500000000002</v>
      </c>
      <c r="AD184">
        <f>IFERROR([1]!s_fa_dupont_roe($A184,"2022/12/31")/100,"")</f>
        <v>0.17444899999999999</v>
      </c>
      <c r="AE184">
        <f>IFERROR([1]!s_fa_dupont_roe($A184,"2023/12/31")/100,"")</f>
        <v>0.18858699999999998</v>
      </c>
      <c r="AF184">
        <f>IFERROR([1]!s_fa_dupont_roe($A184,"2024/12/31")/100,"")</f>
        <v>0.12107100000000001</v>
      </c>
      <c r="AG184">
        <f>IFERROR([1]!s_fa_dupont_roe($A184,"2025/12/31")/100,"")</f>
        <v>0.10643000000000001</v>
      </c>
      <c r="AH184">
        <f>IFERROR([1]!s_stm07_is($A184,"W30028333","2025/12/31",1),"")</f>
        <v>736034797.73000002</v>
      </c>
      <c r="AI184">
        <f>IFERROR([1]!s_stm07_bs($A184,"W38058048","2025/12/31",1),"")</f>
        <v>7319089840.6300001</v>
      </c>
      <c r="AJ184">
        <f>IFERROR([1]!s_fa_netdebt($A184,"2025/12/31"),"")</f>
        <v>6593227284.1499996</v>
      </c>
      <c r="AK184">
        <f>IFERROR([1]!s_val_ev1($A184,"2025/12/31"),"")</f>
        <v>54085872499.730003</v>
      </c>
      <c r="AL184">
        <f>IFERROR([1]!s_fa_ebitda($A184,"2025/12/31"),"")</f>
        <v>1635821700.0699999</v>
      </c>
      <c r="AM184">
        <f>IFERROR([1]!s_west_netprofit($A184,2026,$B$1,180)/[1]!s_west_netprofit($A184,2026,$B$1-7,180)-1,"")</f>
        <v>0</v>
      </c>
      <c r="AN184">
        <f>IFERROR([1]!s_west_netprofit($A184,2026,$B$1,180)/[1]!s_west_netprofit($A184,2026,$B$1-30,180)-1,"")</f>
        <v>-2.6634471878741794E-2</v>
      </c>
      <c r="AO184">
        <f>IFERROR([1]!s_est_mediannetprofit($A184,2026,$B$1)/[1]!s_est_mediannetprofit($A184,2026,$B$1-7)-1,"")</f>
        <v>0</v>
      </c>
      <c r="AP184">
        <f>IFERROR([1]!s_est_mediannetprofit($A184,2026,$B$1)/[1]!s_est_mediannetprofit($A184,2026,$B$1-30)-1,"")</f>
        <v>1.5214023459445336E-2</v>
      </c>
    </row>
    <row r="185" spans="1:42">
      <c r="A185" t="s">
        <v>224</v>
      </c>
      <c r="B185">
        <f>IFERROR([1]!s_stm07_is($A185,"W30028333","2011/12/31",1)/[1]!S_SHARE_TOTAL($A185,$B$1),"")</f>
        <v>0</v>
      </c>
      <c r="C185">
        <f>IFERROR([1]!s_stm07_is($A185,"W30028333","2012/12/31",1)/[1]!S_SHARE_TOTAL($A185,$B$1),"")</f>
        <v>0</v>
      </c>
      <c r="D185">
        <f>IFERROR([1]!s_stm07_is($A185,"W30028333","2013/12/31",1)/[1]!S_SHARE_TOTAL($A185,$B$1),"")</f>
        <v>0</v>
      </c>
      <c r="E185">
        <f>IFERROR([1]!s_stm07_is($A185,"W30028333","2014/12/31",1)/[1]!S_SHARE_TOTAL($A185,$B$1),"")</f>
        <v>0</v>
      </c>
      <c r="F185">
        <f>IFERROR([1]!s_stm07_is($A185,"W30028333","2015/12/31",1)/[1]!S_SHARE_TOTAL($A185,$B$1),"")</f>
        <v>0</v>
      </c>
      <c r="G185">
        <f>IFERROR([1]!s_stm07_is($A185,"W30028333","2016/12/31",1)/[1]!S_SHARE_TOTAL($A185,$B$1),"")</f>
        <v>0</v>
      </c>
      <c r="H185">
        <f>IFERROR([1]!s_stm07_is($A185,"W30028333","2017/12/31",1)/[1]!S_SHARE_TOTAL($A185,$B$1),"")</f>
        <v>8.8590060008859009E-2</v>
      </c>
      <c r="I185">
        <f>IFERROR([1]!s_stm07_is($A185,"W30028333","2018/12/31",1)/[1]!S_SHARE_TOTAL($A185,$B$1),"")</f>
        <v>9.0453534986295353E-2</v>
      </c>
      <c r="J185">
        <f>IFERROR([1]!s_stm07_is($A185,"W30028333","2019/12/31",1)/[1]!S_SHARE_TOTAL($A185,$B$1),"")</f>
        <v>0.12777840169127785</v>
      </c>
      <c r="K185">
        <f>IFERROR([1]!s_stm07_is($A185,"W30028333","2020/12/31",1)/[1]!S_SHARE_TOTAL($A185,$B$1),"")</f>
        <v>7.941718659044171E-2</v>
      </c>
      <c r="L185">
        <f>IFERROR([1]!s_stm07_is($A185,"W30028333","2021/12/31",1)/[1]!S_SHARE_TOTAL($A185,$B$1),"")</f>
        <v>8.7917566124041766E-2</v>
      </c>
      <c r="M185">
        <f>IFERROR([1]!s_stm07_is($A185,"W30028333","2022/12/31",1)/[1]!S_SHARE_TOTAL($A185,$B$1),"")</f>
        <v>9.3522110519602214E-2</v>
      </c>
      <c r="N185">
        <f>IFERROR([1]!s_stm07_is($A185,"W30028333","2023/12/31",1)/[1]!S_SHARE_TOTAL($A185,$B$1),"")</f>
        <v>0.14107671866085766</v>
      </c>
      <c r="O185">
        <f>IFERROR([1]!s_stm07_is($A185,"W30028333","2024/12/31",1)/[1]!S_SHARE_TOTAL($A185,$B$1),"")</f>
        <v>0.15004436758800443</v>
      </c>
      <c r="P185">
        <f>IFERROR([1]!s_stm07_is($A185,"W30028333","2025/12/31",1)/[1]!S_SHARE_TOTAL($A185,$B$1),"")</f>
        <v>9.5495156402049516E-2</v>
      </c>
      <c r="Q185">
        <f>IFERROR([1]!s_west_netprofit($A185,2026,$B$1,180)/[1]!S_SHARE_TOTAL($A185,$B$1),"")</f>
        <v>0</v>
      </c>
      <c r="R185">
        <f>IFERROR([1]!s_west_netprofit($A185,2027,$B$1,180)/[1]!S_SHARE_TOTAL($A185,$B$1),"")</f>
        <v>0</v>
      </c>
      <c r="S185">
        <f>IFERROR([1]!s_fa_dupont_roe($A185,"2011/12/31")/100,"")</f>
        <v>0</v>
      </c>
      <c r="T185">
        <f>IFERROR([1]!s_fa_dupont_roe($A185,"2012/12/31")/100,"")</f>
        <v>0</v>
      </c>
      <c r="U185">
        <f>IFERROR([1]!s_fa_dupont_roe($A185,"2013/12/31")/100,"")</f>
        <v>0</v>
      </c>
      <c r="V185">
        <f>IFERROR([1]!s_fa_dupont_roe($A185,"2014/12/31")/100,"")</f>
        <v>0</v>
      </c>
      <c r="W185">
        <f>IFERROR([1]!s_fa_dupont_roe($A185,"2015/12/31")/100,"")</f>
        <v>0</v>
      </c>
      <c r="X185">
        <f>IFERROR([1]!s_fa_dupont_roe($A185,"2016/12/31")/100,"")</f>
        <v>0</v>
      </c>
      <c r="Y185">
        <f>IFERROR([1]!s_fa_dupont_roe($A185,"2017/12/31")/100,"")</f>
        <v>2.7380000000000002E-2</v>
      </c>
      <c r="Z185">
        <f>IFERROR([1]!s_fa_dupont_roe($A185,"2018/12/31")/100,"")</f>
        <v>2.7522999999999999E-2</v>
      </c>
      <c r="AA185">
        <f>IFERROR([1]!s_fa_dupont_roe($A185,"2019/12/31")/100,"")</f>
        <v>3.755E-2</v>
      </c>
      <c r="AB185">
        <f>IFERROR([1]!s_fa_dupont_roe($A185,"2020/12/31")/100,"")</f>
        <v>2.2591E-2</v>
      </c>
      <c r="AC185">
        <f>IFERROR([1]!s_fa_dupont_roe($A185,"2021/12/31")/100,"")</f>
        <v>2.3109000000000001E-2</v>
      </c>
      <c r="AD185">
        <f>IFERROR([1]!s_fa_dupont_roe($A185,"2022/12/31")/100,"")</f>
        <v>2.2896E-2</v>
      </c>
      <c r="AE185">
        <f>IFERROR([1]!s_fa_dupont_roe($A185,"2023/12/31")/100,"")</f>
        <v>3.3889000000000002E-2</v>
      </c>
      <c r="AF185">
        <f>IFERROR([1]!s_fa_dupont_roe($A185,"2024/12/31")/100,"")</f>
        <v>3.5363000000000006E-2</v>
      </c>
      <c r="AG185">
        <f>IFERROR([1]!s_fa_dupont_roe($A185,"2025/12/31")/100,"")</f>
        <v>2.2248999999999998E-2</v>
      </c>
      <c r="AH185">
        <f>IFERROR([1]!s_stm07_is($A185,"W30028333","2025/12/31",1),"")</f>
        <v>424422917.30000001</v>
      </c>
      <c r="AI185">
        <f>IFERROR([1]!s_stm07_bs($A185,"W38058048","2025/12/31",1),"")</f>
        <v>19117435227.810001</v>
      </c>
      <c r="AJ185">
        <f>IFERROR([1]!s_fa_netdebt($A185,"2025/12/31"),"")</f>
        <v>-1012922146.54</v>
      </c>
      <c r="AK185">
        <f>IFERROR([1]!s_val_ev1($A185,"2025/12/31"),"")</f>
        <v>18584661718</v>
      </c>
      <c r="AL185">
        <f>IFERROR([1]!s_fa_ebitda($A185,"2025/12/31"),"")</f>
        <v>1424746341.54</v>
      </c>
      <c r="AM185" t="str">
        <f>IFERROR([1]!s_west_netprofit($A185,2026,$B$1,180)/[1]!s_west_netprofit($A185,2026,$B$1-7,180)-1,"")</f>
        <v/>
      </c>
      <c r="AN185" t="str">
        <f>IFERROR([1]!s_west_netprofit($A185,2026,$B$1,180)/[1]!s_west_netprofit($A185,2026,$B$1-30,180)-1,"")</f>
        <v/>
      </c>
      <c r="AO185" t="str">
        <f>IFERROR([1]!s_est_mediannetprofit($A185,2026,$B$1)/[1]!s_est_mediannetprofit($A185,2026,$B$1-7)-1,"")</f>
        <v/>
      </c>
      <c r="AP185" t="str">
        <f>IFERROR([1]!s_est_mediannetprofit($A185,2026,$B$1)/[1]!s_est_mediannetprofit($A185,2026,$B$1-30)-1,"")</f>
        <v/>
      </c>
    </row>
    <row r="186" spans="1:42">
      <c r="A186" t="s">
        <v>225</v>
      </c>
      <c r="B186">
        <f>IFERROR([1]!s_stm07_is($A186,"W30028333","2011/12/31",1)/[1]!S_SHARE_TOTAL($A186,$B$1),"")</f>
        <v>0</v>
      </c>
      <c r="C186">
        <f>IFERROR([1]!s_stm07_is($A186,"W30028333","2012/12/31",1)/[1]!S_SHARE_TOTAL($A186,$B$1),"")</f>
        <v>0</v>
      </c>
      <c r="D186">
        <f>IFERROR([1]!s_stm07_is($A186,"W30028333","2013/12/31",1)/[1]!S_SHARE_TOTAL($A186,$B$1),"")</f>
        <v>0</v>
      </c>
      <c r="E186">
        <f>IFERROR([1]!s_stm07_is($A186,"W30028333","2014/12/31",1)/[1]!S_SHARE_TOTAL($A186,$B$1),"")</f>
        <v>0</v>
      </c>
      <c r="F186">
        <f>IFERROR([1]!s_stm07_is($A186,"W30028333","2015/12/31",1)/[1]!S_SHARE_TOTAL($A186,$B$1),"")</f>
        <v>0</v>
      </c>
      <c r="G186">
        <f>IFERROR([1]!s_stm07_is($A186,"W30028333","2016/12/31",1)/[1]!S_SHARE_TOTAL($A186,$B$1),"")</f>
        <v>0</v>
      </c>
      <c r="H186">
        <f>IFERROR([1]!s_stm07_is($A186,"W30028333","2017/12/31",1)/[1]!S_SHARE_TOTAL($A186,$B$1),"")</f>
        <v>0</v>
      </c>
      <c r="I186">
        <f>IFERROR([1]!s_stm07_is($A186,"W30028333","2018/12/31",1)/[1]!S_SHARE_TOTAL($A186,$B$1),"")</f>
        <v>0</v>
      </c>
      <c r="J186">
        <f>IFERROR([1]!s_stm07_is($A186,"W30028333","2019/12/31",1)/[1]!S_SHARE_TOTAL($A186,$B$1),"")</f>
        <v>0.12924505969850753</v>
      </c>
      <c r="K186">
        <f>IFERROR([1]!s_stm07_is($A186,"W30028333","2020/12/31",1)/[1]!S_SHARE_TOTAL($A186,$B$1),"")</f>
        <v>0.13760825836854079</v>
      </c>
      <c r="L186">
        <f>IFERROR([1]!s_stm07_is($A186,"W30028333","2021/12/31",1)/[1]!S_SHARE_TOTAL($A186,$B$1),"")</f>
        <v>0.41112707194820131</v>
      </c>
      <c r="M186">
        <f>IFERROR([1]!s_stm07_is($A186,"W30028333","2022/12/31",1)/[1]!S_SHARE_TOTAL($A186,$B$1),"")</f>
        <v>0.51413759476013099</v>
      </c>
      <c r="N186">
        <f>IFERROR([1]!s_stm07_is($A186,"W30028333","2023/12/31",1)/[1]!S_SHARE_TOTAL($A186,$B$1),"")</f>
        <v>0.83172764350891226</v>
      </c>
      <c r="O186">
        <f>IFERROR([1]!s_stm07_is($A186,"W30028333","2024/12/31",1)/[1]!S_SHARE_TOTAL($A186,$B$1),"")</f>
        <v>1.328394546161346</v>
      </c>
      <c r="P186">
        <f>IFERROR([1]!s_stm07_is($A186,"W30028333","2025/12/31",1)/[1]!S_SHARE_TOTAL($A186,$B$1),"")</f>
        <v>1.7587255248618785</v>
      </c>
      <c r="Q186">
        <f>IFERROR([1]!s_west_netprofit($A186,2026,$B$1,180)/[1]!S_SHARE_TOTAL($A186,$B$1),"")</f>
        <v>2.2711720656983574</v>
      </c>
      <c r="R186">
        <f>IFERROR([1]!s_west_netprofit($A186,2027,$B$1,180)/[1]!S_SHARE_TOTAL($A186,$B$1),"")</f>
        <v>2.8957795280117997</v>
      </c>
      <c r="S186">
        <f>IFERROR([1]!s_fa_dupont_roe($A186,"2011/12/31")/100,"")</f>
        <v>0</v>
      </c>
      <c r="T186">
        <f>IFERROR([1]!s_fa_dupont_roe($A186,"2012/12/31")/100,"")</f>
        <v>0</v>
      </c>
      <c r="U186">
        <f>IFERROR([1]!s_fa_dupont_roe($A186,"2013/12/31")/100,"")</f>
        <v>0</v>
      </c>
      <c r="V186">
        <f>IFERROR([1]!s_fa_dupont_roe($A186,"2014/12/31")/100,"")</f>
        <v>0</v>
      </c>
      <c r="W186">
        <f>IFERROR([1]!s_fa_dupont_roe($A186,"2015/12/31")/100,"")</f>
        <v>0</v>
      </c>
      <c r="X186">
        <f>IFERROR([1]!s_fa_dupont_roe($A186,"2016/12/31")/100,"")</f>
        <v>0</v>
      </c>
      <c r="Y186">
        <f>IFERROR([1]!s_fa_dupont_roe($A186,"2017/12/31")/100,"")</f>
        <v>0</v>
      </c>
      <c r="Z186">
        <f>IFERROR([1]!s_fa_dupont_roe($A186,"2018/12/31")/100,"")</f>
        <v>0</v>
      </c>
      <c r="AA186">
        <f>IFERROR([1]!s_fa_dupont_roe($A186,"2019/12/31")/100,"")</f>
        <v>0.26500499999999999</v>
      </c>
      <c r="AB186">
        <f>IFERROR([1]!s_fa_dupont_roe($A186,"2020/12/31")/100,"")</f>
        <v>0.225856</v>
      </c>
      <c r="AC186">
        <f>IFERROR([1]!s_fa_dupont_roe($A186,"2021/12/31")/100,"")</f>
        <v>0.33938299999999999</v>
      </c>
      <c r="AD186">
        <f>IFERROR([1]!s_fa_dupont_roe($A186,"2022/12/31")/100,"")</f>
        <v>0.263793</v>
      </c>
      <c r="AE186">
        <f>IFERROR([1]!s_fa_dupont_roe($A186,"2023/12/31")/100,"")</f>
        <v>0.31721699999999997</v>
      </c>
      <c r="AF186">
        <f>IFERROR([1]!s_fa_dupont_roe($A186,"2024/12/31")/100,"")</f>
        <v>0.35884700000000003</v>
      </c>
      <c r="AG186">
        <f>IFERROR([1]!s_fa_dupont_roe($A186,"2025/12/31")/100,"")</f>
        <v>0.30837399999999998</v>
      </c>
      <c r="AH186">
        <f>IFERROR([1]!s_stm07_is($A186,"W30028333","2025/12/31",1),"")</f>
        <v>703507797.20000005</v>
      </c>
      <c r="AI186">
        <f>IFERROR([1]!s_stm07_bs($A186,"W38058048","2025/12/31",1),"")</f>
        <v>2816304649.25</v>
      </c>
      <c r="AJ186">
        <f>IFERROR([1]!s_fa_netdebt($A186,"2025/12/31"),"")</f>
        <v>-1723921408.6300001</v>
      </c>
      <c r="AK186">
        <f>IFERROR([1]!s_val_ev1($A186,"2025/12/31"),"")</f>
        <v>23549668661.939999</v>
      </c>
      <c r="AL186">
        <f>IFERROR([1]!s_fa_ebitda($A186,"2025/12/31"),"")</f>
        <v>900071957.44000006</v>
      </c>
      <c r="AM186">
        <f>IFERROR([1]!s_west_netprofit($A186,2026,$B$1,180)/[1]!s_west_netprofit($A186,2026,$B$1-7,180)-1,"")</f>
        <v>0</v>
      </c>
      <c r="AN186">
        <f>IFERROR([1]!s_west_netprofit($A186,2026,$B$1,180)/[1]!s_west_netprofit($A186,2026,$B$1-30,180)-1,"")</f>
        <v>4.3194836296778227E-4</v>
      </c>
      <c r="AO186">
        <f>IFERROR([1]!s_est_mediannetprofit($A186,2026,$B$1)/[1]!s_est_mediannetprofit($A186,2026,$B$1-7)-1,"")</f>
        <v>0</v>
      </c>
      <c r="AP186">
        <f>IFERROR([1]!s_est_mediannetprofit($A186,2026,$B$1)/[1]!s_est_mediannetprofit($A186,2026,$B$1-30)-1,"")</f>
        <v>5.4794520547951642E-4</v>
      </c>
    </row>
    <row r="187" spans="1:42">
      <c r="A187" t="s">
        <v>226</v>
      </c>
      <c r="B187">
        <f>IFERROR([1]!s_stm07_is($A187,"W30028333","2011/12/31",1)/[1]!S_SHARE_TOTAL($A187,$B$1),"")</f>
        <v>0.11566448745225845</v>
      </c>
      <c r="C187">
        <f>IFERROR([1]!s_stm07_is($A187,"W30028333","2012/12/31",1)/[1]!S_SHARE_TOTAL($A187,$B$1),"")</f>
        <v>0.15791867296305667</v>
      </c>
      <c r="D187">
        <f>IFERROR([1]!s_stm07_is($A187,"W30028333","2013/12/31",1)/[1]!S_SHARE_TOTAL($A187,$B$1),"")</f>
        <v>0.19624621306762566</v>
      </c>
      <c r="E187">
        <f>IFERROR([1]!s_stm07_is($A187,"W30028333","2014/12/31",1)/[1]!S_SHARE_TOTAL($A187,$B$1),"")</f>
        <v>0.26134184386819914</v>
      </c>
      <c r="F187">
        <f>IFERROR([1]!s_stm07_is($A187,"W30028333","2015/12/31",1)/[1]!S_SHARE_TOTAL($A187,$B$1),"")</f>
        <v>0.30701304765365994</v>
      </c>
      <c r="G187">
        <f>IFERROR([1]!s_stm07_is($A187,"W30028333","2016/12/31",1)/[1]!S_SHARE_TOTAL($A187,$B$1),"")</f>
        <v>0.37305774540083486</v>
      </c>
      <c r="H187">
        <f>IFERROR([1]!s_stm07_is($A187,"W30028333","2017/12/31",1)/[1]!S_SHARE_TOTAL($A187,$B$1),"")</f>
        <v>0.41449495037479139</v>
      </c>
      <c r="I187">
        <f>IFERROR([1]!s_stm07_is($A187,"W30028333","2018/12/31",1)/[1]!S_SHARE_TOTAL($A187,$B$1),"")</f>
        <v>0.39460978202063007</v>
      </c>
      <c r="J187">
        <f>IFERROR([1]!s_stm07_is($A187,"W30028333","2019/12/31",1)/[1]!S_SHARE_TOTAL($A187,$B$1),"")</f>
        <v>0.25707426343106449</v>
      </c>
      <c r="K187">
        <f>IFERROR([1]!s_stm07_is($A187,"W30028333","2020/12/31",1)/[1]!S_SHARE_TOTAL($A187,$B$1),"")</f>
        <v>0.26210143474573155</v>
      </c>
      <c r="L187">
        <f>IFERROR([1]!s_stm07_is($A187,"W30028333","2021/12/31",1)/[1]!S_SHARE_TOTAL($A187,$B$1),"")</f>
        <v>0.27495368933912395</v>
      </c>
      <c r="M187">
        <f>IFERROR([1]!s_stm07_is($A187,"W30028333","2022/12/31",1)/[1]!S_SHARE_TOTAL($A187,$B$1),"")</f>
        <v>0.30439916500841602</v>
      </c>
      <c r="N187">
        <f>IFERROR([1]!s_stm07_is($A187,"W30028333","2023/12/31",1)/[1]!S_SHARE_TOTAL($A187,$B$1),"")</f>
        <v>0.3272362288608951</v>
      </c>
      <c r="O187">
        <f>IFERROR([1]!s_stm07_is($A187,"W30028333","2024/12/31",1)/[1]!S_SHARE_TOTAL($A187,$B$1),"")</f>
        <v>0.33144464544678198</v>
      </c>
      <c r="P187">
        <f>IFERROR([1]!s_stm07_is($A187,"W30028333","2025/12/31",1)/[1]!S_SHARE_TOTAL($A187,$B$1),"")</f>
        <v>0.32740889004195739</v>
      </c>
      <c r="Q187">
        <f>IFERROR([1]!s_west_netprofit($A187,2026,$B$1,180)/[1]!S_SHARE_TOTAL($A187,$B$1),"")</f>
        <v>0.33218058197155892</v>
      </c>
      <c r="R187">
        <f>IFERROR([1]!s_west_netprofit($A187,2027,$B$1,180)/[1]!S_SHARE_TOTAL($A187,$B$1),"")</f>
        <v>0.34306599216301592</v>
      </c>
      <c r="S187">
        <f>IFERROR([1]!s_fa_dupont_roe($A187,"2011/12/31")/100,"")</f>
        <v>0.16999400000000001</v>
      </c>
      <c r="T187">
        <f>IFERROR([1]!s_fa_dupont_roe($A187,"2012/12/31")/100,"")</f>
        <v>0.20814900000000003</v>
      </c>
      <c r="U187">
        <f>IFERROR([1]!s_fa_dupont_roe($A187,"2013/12/31")/100,"")</f>
        <v>0.176925</v>
      </c>
      <c r="V187">
        <f>IFERROR([1]!s_fa_dupont_roe($A187,"2014/12/31")/100,"")</f>
        <v>0.16904</v>
      </c>
      <c r="W187">
        <f>IFERROR([1]!s_fa_dupont_roe($A187,"2015/12/31")/100,"")</f>
        <v>0.14771599999999999</v>
      </c>
      <c r="X187">
        <f>IFERROR([1]!s_fa_dupont_roe($A187,"2016/12/31")/100,"")</f>
        <v>0.13928499999999999</v>
      </c>
      <c r="Y187">
        <f>IFERROR([1]!s_fa_dupont_roe($A187,"2017/12/31")/100,"")</f>
        <v>0.13541499999999998</v>
      </c>
      <c r="Z187">
        <f>IFERROR([1]!s_fa_dupont_roe($A187,"2018/12/31")/100,"")</f>
        <v>0.113429</v>
      </c>
      <c r="AA187">
        <f>IFERROR([1]!s_fa_dupont_roe($A187,"2019/12/31")/100,"")</f>
        <v>6.8942000000000003E-2</v>
      </c>
      <c r="AB187">
        <f>IFERROR([1]!s_fa_dupont_roe($A187,"2020/12/31")/100,"")</f>
        <v>6.1414999999999997E-2</v>
      </c>
      <c r="AC187">
        <f>IFERROR([1]!s_fa_dupont_roe($A187,"2021/12/31")/100,"")</f>
        <v>5.6066999999999999E-2</v>
      </c>
      <c r="AD187">
        <f>IFERROR([1]!s_fa_dupont_roe($A187,"2022/12/31")/100,"")</f>
        <v>5.7480999999999997E-2</v>
      </c>
      <c r="AE187">
        <f>IFERROR([1]!s_fa_dupont_roe($A187,"2023/12/31")/100,"")</f>
        <v>5.7731000000000005E-2</v>
      </c>
      <c r="AF187">
        <f>IFERROR([1]!s_fa_dupont_roe($A187,"2024/12/31")/100,"")</f>
        <v>5.5121000000000003E-2</v>
      </c>
      <c r="AG187">
        <f>IFERROR([1]!s_fa_dupont_roe($A187,"2025/12/31")/100,"")</f>
        <v>5.2571000000000007E-2</v>
      </c>
      <c r="AH187">
        <f>IFERROR([1]!s_stm07_is($A187,"W30028333","2025/12/31",1),"")</f>
        <v>1864821887.79</v>
      </c>
      <c r="AI187">
        <f>IFERROR([1]!s_stm07_bs($A187,"W38058048","2025/12/31",1),"")</f>
        <v>35797597185.25</v>
      </c>
      <c r="AJ187">
        <f>IFERROR([1]!s_fa_netdebt($A187,"2025/12/31"),"")</f>
        <v>0</v>
      </c>
      <c r="AK187">
        <f>IFERROR([1]!s_val_ev1($A187,"2025/12/31"),"")</f>
        <v>466476437506.69</v>
      </c>
      <c r="AL187">
        <f>IFERROR([1]!s_fa_ebitda($A187,"2025/12/31"),"")</f>
        <v>0</v>
      </c>
      <c r="AM187">
        <f>IFERROR([1]!s_west_netprofit($A187,2026,$B$1,180)/[1]!s_west_netprofit($A187,2026,$B$1-7,180)-1,"")</f>
        <v>0</v>
      </c>
      <c r="AN187" t="str">
        <f>IFERROR([1]!s_west_netprofit($A187,2026,$B$1,180)/[1]!s_west_netprofit($A187,2026,$B$1-30,180)-1,"")</f>
        <v/>
      </c>
      <c r="AO187">
        <f>IFERROR([1]!s_est_mediannetprofit($A187,2026,$B$1)/[1]!s_est_mediannetprofit($A187,2026,$B$1-7)-1,"")</f>
        <v>0</v>
      </c>
      <c r="AP187" t="str">
        <f>IFERROR([1]!s_est_mediannetprofit($A187,2026,$B$1)/[1]!s_est_mediannetprofit($A187,2026,$B$1-30)-1,"")</f>
        <v/>
      </c>
    </row>
    <row r="188" spans="1:42">
      <c r="A188" t="s">
        <v>227</v>
      </c>
      <c r="B188">
        <f>IFERROR([1]!s_stm07_is($A188,"W30028333","2011/12/31",1)/[1]!S_SHARE_TOTAL($A188,$B$1),"")</f>
        <v>7.0497486202756893E-2</v>
      </c>
      <c r="C188">
        <f>IFERROR([1]!s_stm07_is($A188,"W30028333","2012/12/31",1)/[1]!S_SHARE_TOTAL($A188,$B$1),"")</f>
        <v>8.2001510456008481E-2</v>
      </c>
      <c r="D188">
        <f>IFERROR([1]!s_stm07_is($A188,"W30028333","2013/12/31",1)/[1]!S_SHARE_TOTAL($A188,$B$1),"")</f>
        <v>6.737348399837409E-2</v>
      </c>
      <c r="E188">
        <f>IFERROR([1]!s_stm07_is($A188,"W30028333","2014/12/31",1)/[1]!S_SHARE_TOTAL($A188,$B$1),"")</f>
        <v>4.964085307505163E-2</v>
      </c>
      <c r="F188">
        <f>IFERROR([1]!s_stm07_is($A188,"W30028333","2015/12/31",1)/[1]!S_SHARE_TOTAL($A188,$B$1),"")</f>
        <v>6.1592403280795502E-2</v>
      </c>
      <c r="G188">
        <f>IFERROR([1]!s_stm07_is($A188,"W30028333","2016/12/31",1)/[1]!S_SHARE_TOTAL($A188,$B$1),"")</f>
        <v>6.8654827562589893E-2</v>
      </c>
      <c r="H188">
        <f>IFERROR([1]!s_stm07_is($A188,"W30028333","2017/12/31",1)/[1]!S_SHARE_TOTAL($A188,$B$1),"")</f>
        <v>9.1619493618165501E-2</v>
      </c>
      <c r="I188">
        <f>IFERROR([1]!s_stm07_is($A188,"W30028333","2018/12/31",1)/[1]!S_SHARE_TOTAL($A188,$B$1),"")</f>
        <v>7.989271222053082E-2</v>
      </c>
      <c r="J188">
        <f>IFERROR([1]!s_stm07_is($A188,"W30028333","2019/12/31",1)/[1]!S_SHARE_TOTAL($A188,$B$1),"")</f>
        <v>2.1102266366901375E-2</v>
      </c>
      <c r="K188">
        <f>IFERROR([1]!s_stm07_is($A188,"W30028333","2020/12/31",1)/[1]!S_SHARE_TOTAL($A188,$B$1),"")</f>
        <v>6.5810595061563268E-2</v>
      </c>
      <c r="L188">
        <f>IFERROR([1]!s_stm07_is($A188,"W30028333","2021/12/31",1)/[1]!S_SHARE_TOTAL($A188,$B$1),"")</f>
        <v>7.9592419302184692E-2</v>
      </c>
      <c r="M188">
        <f>IFERROR([1]!s_stm07_is($A188,"W30028333","2022/12/31",1)/[1]!S_SHARE_TOTAL($A188,$B$1),"")</f>
        <v>1.2286348608095623E-2</v>
      </c>
      <c r="N188">
        <f>IFERROR([1]!s_stm07_is($A188,"W30028333","2023/12/31",1)/[1]!S_SHARE_TOTAL($A188,$B$1),"")</f>
        <v>7.7313634812058735E-3</v>
      </c>
      <c r="O188">
        <f>IFERROR([1]!s_stm07_is($A188,"W30028333","2024/12/31",1)/[1]!S_SHARE_TOTAL($A188,$B$1),"")</f>
        <v>2.9596006333054904E-2</v>
      </c>
      <c r="P188">
        <f>IFERROR([1]!s_stm07_is($A188,"W30028333","2025/12/31",1)/[1]!S_SHARE_TOTAL($A188,$B$1),"")</f>
        <v>3.9618796694681629E-3</v>
      </c>
      <c r="Q188">
        <f>IFERROR([1]!s_west_netprofit($A188,2026,$B$1,180)/[1]!S_SHARE_TOTAL($A188,$B$1),"")</f>
        <v>0</v>
      </c>
      <c r="R188">
        <f>IFERROR([1]!s_west_netprofit($A188,2027,$B$1,180)/[1]!S_SHARE_TOTAL($A188,$B$1),"")</f>
        <v>0</v>
      </c>
      <c r="S188">
        <f>IFERROR([1]!s_fa_dupont_roe($A188,"2011/12/31")/100,"")</f>
        <v>0</v>
      </c>
      <c r="T188">
        <f>IFERROR([1]!s_fa_dupont_roe($A188,"2012/12/31")/100,"")</f>
        <v>0</v>
      </c>
      <c r="U188">
        <f>IFERROR([1]!s_fa_dupont_roe($A188,"2013/12/31")/100,"")</f>
        <v>0</v>
      </c>
      <c r="V188">
        <f>IFERROR([1]!s_fa_dupont_roe($A188,"2014/12/31")/100,"")</f>
        <v>4.3047000000000002E-2</v>
      </c>
      <c r="W188">
        <f>IFERROR([1]!s_fa_dupont_roe($A188,"2015/12/31")/100,"")</f>
        <v>4.5254000000000003E-2</v>
      </c>
      <c r="X188">
        <f>IFERROR([1]!s_fa_dupont_roe($A188,"2016/12/31")/100,"")</f>
        <v>4.3417000000000004E-2</v>
      </c>
      <c r="Y188">
        <f>IFERROR([1]!s_fa_dupont_roe($A188,"2017/12/31")/100,"")</f>
        <v>5.6801999999999998E-2</v>
      </c>
      <c r="Z188">
        <f>IFERROR([1]!s_fa_dupont_roe($A188,"2018/12/31")/100,"")</f>
        <v>4.8949999999999994E-2</v>
      </c>
      <c r="AA188">
        <f>IFERROR([1]!s_fa_dupont_roe($A188,"2019/12/31")/100,"")</f>
        <v>1.3101E-2</v>
      </c>
      <c r="AB188">
        <f>IFERROR([1]!s_fa_dupont_roe($A188,"2020/12/31")/100,"")</f>
        <v>4.0869000000000003E-2</v>
      </c>
      <c r="AC188">
        <f>IFERROR([1]!s_fa_dupont_roe($A188,"2021/12/31")/100,"")</f>
        <v>4.8192000000000006E-2</v>
      </c>
      <c r="AD188">
        <f>IFERROR([1]!s_fa_dupont_roe($A188,"2022/12/31")/100,"")</f>
        <v>7.0359999999999997E-3</v>
      </c>
      <c r="AE188">
        <f>IFERROR([1]!s_fa_dupont_roe($A188,"2023/12/31")/100,"")</f>
        <v>4.2290000000000001E-3</v>
      </c>
      <c r="AF188">
        <f>IFERROR([1]!s_fa_dupont_roe($A188,"2024/12/31")/100,"")</f>
        <v>1.6017E-2</v>
      </c>
      <c r="AG188">
        <f>IFERROR([1]!s_fa_dupont_roe($A188,"2025/12/31")/100,"")</f>
        <v>2.134E-3</v>
      </c>
      <c r="AH188">
        <f>IFERROR([1]!s_stm07_is($A188,"W30028333","2025/12/31",1),"")</f>
        <v>3992694.29</v>
      </c>
      <c r="AI188">
        <f>IFERROR([1]!s_stm07_bs($A188,"W38058048","2025/12/31",1),"")</f>
        <v>1864885825.77</v>
      </c>
      <c r="AJ188">
        <f>IFERROR([1]!s_fa_netdebt($A188,"2025/12/31"),"")</f>
        <v>0</v>
      </c>
      <c r="AK188">
        <f>IFERROR([1]!s_val_ev1($A188,"2025/12/31"),"")</f>
        <v>0</v>
      </c>
      <c r="AL188">
        <f>IFERROR([1]!s_fa_ebitda($A188,"2025/12/31"),"")</f>
        <v>0</v>
      </c>
      <c r="AM188" t="str">
        <f>IFERROR([1]!s_west_netprofit($A188,2026,$B$1,180)/[1]!s_west_netprofit($A188,2026,$B$1-7,180)-1,"")</f>
        <v/>
      </c>
      <c r="AN188" t="str">
        <f>IFERROR([1]!s_west_netprofit($A188,2026,$B$1,180)/[1]!s_west_netprofit($A188,2026,$B$1-30,180)-1,"")</f>
        <v/>
      </c>
      <c r="AO188" t="str">
        <f>IFERROR([1]!s_est_mediannetprofit($A188,2026,$B$1)/[1]!s_est_mediannetprofit($A188,2026,$B$1-7)-1,"")</f>
        <v/>
      </c>
      <c r="AP188" t="str">
        <f>IFERROR([1]!s_est_mediannetprofit($A188,2026,$B$1)/[1]!s_est_mediannetprofit($A188,2026,$B$1-30)-1,"")</f>
        <v/>
      </c>
    </row>
    <row r="189" spans="1:42">
      <c r="A189" t="s">
        <v>228</v>
      </c>
      <c r="B189">
        <f>IFERROR([1]!s_stm07_is($A189,"W30028333","2011/12/31",1)/[1]!S_SHARE_TOTAL($A189,$B$1),"")</f>
        <v>0</v>
      </c>
      <c r="C189">
        <f>IFERROR([1]!s_stm07_is($A189,"W30028333","2012/12/31",1)/[1]!S_SHARE_TOTAL($A189,$B$1),"")</f>
        <v>0</v>
      </c>
      <c r="D189">
        <f>IFERROR([1]!s_stm07_is($A189,"W30028333","2013/12/31",1)/[1]!S_SHARE_TOTAL($A189,$B$1),"")</f>
        <v>6.6010666666666662E-2</v>
      </c>
      <c r="E189">
        <f>IFERROR([1]!s_stm07_is($A189,"W30028333","2014/12/31",1)/[1]!S_SHARE_TOTAL($A189,$B$1),"")</f>
        <v>0</v>
      </c>
      <c r="F189">
        <f>IFERROR([1]!s_stm07_is($A189,"W30028333","2015/12/31",1)/[1]!S_SHARE_TOTAL($A189,$B$1),"")</f>
        <v>-9.9603546666666667E-2</v>
      </c>
      <c r="G189">
        <f>IFERROR([1]!s_stm07_is($A189,"W30028333","2016/12/31",1)/[1]!S_SHARE_TOTAL($A189,$B$1),"")</f>
        <v>3.145501333333333E-2</v>
      </c>
      <c r="H189">
        <f>IFERROR([1]!s_stm07_is($A189,"W30028333","2017/12/31",1)/[1]!S_SHARE_TOTAL($A189,$B$1),"")</f>
        <v>0</v>
      </c>
      <c r="I189">
        <f>IFERROR([1]!s_stm07_is($A189,"W30028333","2018/12/31",1)/[1]!S_SHARE_TOTAL($A189,$B$1),"")</f>
        <v>7.3881435112000002E-2</v>
      </c>
      <c r="J189">
        <f>IFERROR([1]!s_stm07_is($A189,"W30028333","2019/12/31",1)/[1]!S_SHARE_TOTAL($A189,$B$1),"")</f>
        <v>0.14053140970666667</v>
      </c>
      <c r="K189">
        <f>IFERROR([1]!s_stm07_is($A189,"W30028333","2020/12/31",1)/[1]!S_SHARE_TOTAL($A189,$B$1),"")</f>
        <v>0.19841592870933333</v>
      </c>
      <c r="L189">
        <f>IFERROR([1]!s_stm07_is($A189,"W30028333","2021/12/31",1)/[1]!S_SHARE_TOTAL($A189,$B$1),"")</f>
        <v>0.107700180208</v>
      </c>
      <c r="M189">
        <f>IFERROR([1]!s_stm07_is($A189,"W30028333","2022/12/31",1)/[1]!S_SHARE_TOTAL($A189,$B$1),"")</f>
        <v>0.65907280124533341</v>
      </c>
      <c r="N189">
        <f>IFERROR([1]!s_stm07_is($A189,"W30028333","2023/12/31",1)/[1]!S_SHARE_TOTAL($A189,$B$1),"")</f>
        <v>0.68151825149066669</v>
      </c>
      <c r="O189">
        <f>IFERROR([1]!s_stm07_is($A189,"W30028333","2024/12/31",1)/[1]!S_SHARE_TOTAL($A189,$B$1),"")</f>
        <v>0.80231955938400001</v>
      </c>
      <c r="P189">
        <f>IFERROR([1]!s_stm07_is($A189,"W30028333","2025/12/31",1)/[1]!S_SHARE_TOTAL($A189,$B$1),"")</f>
        <v>0.802533016544</v>
      </c>
      <c r="Q189">
        <f>IFERROR([1]!s_west_netprofit($A189,2026,$B$1,180)/[1]!S_SHARE_TOTAL($A189,$B$1),"")</f>
        <v>0.88125180960000005</v>
      </c>
      <c r="R189">
        <f>IFERROR([1]!s_west_netprofit($A189,2027,$B$1,180)/[1]!S_SHARE_TOTAL($A189,$B$1),"")</f>
        <v>0.95243542853333329</v>
      </c>
      <c r="S189">
        <f>IFERROR([1]!s_fa_dupont_roe($A189,"2011/12/31")/100,"")</f>
        <v>0</v>
      </c>
      <c r="T189">
        <f>IFERROR([1]!s_fa_dupont_roe($A189,"2012/12/31")/100,"")</f>
        <v>0</v>
      </c>
      <c r="U189">
        <f>IFERROR([1]!s_fa_dupont_roe($A189,"2013/12/31")/100,"")</f>
        <v>0</v>
      </c>
      <c r="V189">
        <f>IFERROR([1]!s_fa_dupont_roe($A189,"2014/12/31")/100,"")</f>
        <v>0</v>
      </c>
      <c r="W189">
        <f>IFERROR([1]!s_fa_dupont_roe($A189,"2015/12/31")/100,"")</f>
        <v>0</v>
      </c>
      <c r="X189">
        <f>IFERROR([1]!s_fa_dupont_roe($A189,"2016/12/31")/100,"")</f>
        <v>0</v>
      </c>
      <c r="Y189">
        <f>IFERROR([1]!s_fa_dupont_roe($A189,"2017/12/31")/100,"")</f>
        <v>0</v>
      </c>
      <c r="Z189">
        <f>IFERROR([1]!s_fa_dupont_roe($A189,"2018/12/31")/100,"")</f>
        <v>2.3113000000000002E-2</v>
      </c>
      <c r="AA189">
        <f>IFERROR([1]!s_fa_dupont_roe($A189,"2019/12/31")/100,"")</f>
        <v>4.3216999999999998E-2</v>
      </c>
      <c r="AB189">
        <f>IFERROR([1]!s_fa_dupont_roe($A189,"2020/12/31")/100,"")</f>
        <v>5.7827000000000003E-2</v>
      </c>
      <c r="AC189">
        <f>IFERROR([1]!s_fa_dupont_roe($A189,"2021/12/31")/100,"")</f>
        <v>3.0687000000000002E-2</v>
      </c>
      <c r="AD189">
        <f>IFERROR([1]!s_fa_dupont_roe($A189,"2022/12/31")/100,"")</f>
        <v>0.176561</v>
      </c>
      <c r="AE189">
        <f>IFERROR([1]!s_fa_dupont_roe($A189,"2023/12/31")/100,"")</f>
        <v>0.133765</v>
      </c>
      <c r="AF189">
        <f>IFERROR([1]!s_fa_dupont_roe($A189,"2024/12/31")/100,"")</f>
        <v>0.12556500000000001</v>
      </c>
      <c r="AG189">
        <f>IFERROR([1]!s_fa_dupont_roe($A189,"2025/12/31")/100,"")</f>
        <v>0.117659</v>
      </c>
      <c r="AH189">
        <f>IFERROR([1]!s_stm07_is($A189,"W30028333","2025/12/31",1),"")</f>
        <v>3009498812.04</v>
      </c>
      <c r="AI189">
        <f>IFERROR([1]!s_stm07_bs($A189,"W38058048","2025/12/31",1),"")</f>
        <v>34207404254.77</v>
      </c>
      <c r="AJ189">
        <f>IFERROR([1]!s_fa_netdebt($A189,"2025/12/31"),"")</f>
        <v>23139935890.740002</v>
      </c>
      <c r="AK189">
        <f>IFERROR([1]!s_val_ev1($A189,"2025/12/31"),"")</f>
        <v>64125513381.410004</v>
      </c>
      <c r="AL189">
        <f>IFERROR([1]!s_fa_ebitda($A189,"2025/12/31"),"")</f>
        <v>9371565796.5100002</v>
      </c>
      <c r="AM189">
        <f>IFERROR([1]!s_west_netprofit($A189,2026,$B$1,180)/[1]!s_west_netprofit($A189,2026,$B$1-7,180)-1,"")</f>
        <v>3.6879779289242798E-3</v>
      </c>
      <c r="AN189">
        <f>IFERROR([1]!s_west_netprofit($A189,2026,$B$1,180)/[1]!s_west_netprofit($A189,2026,$B$1-30,180)-1,"")</f>
        <v>6.9730685201154774E-3</v>
      </c>
      <c r="AO189">
        <f>IFERROR([1]!s_est_mediannetprofit($A189,2026,$B$1)/[1]!s_est_mediannetprofit($A189,2026,$B$1-7)-1,"")</f>
        <v>5.1706557743012027E-3</v>
      </c>
      <c r="AP189">
        <f>IFERROR([1]!s_est_mediannetprofit($A189,2026,$B$1)/[1]!s_est_mediannetprofit($A189,2026,$B$1-30)-1,"")</f>
        <v>1.4637949042762832E-2</v>
      </c>
    </row>
    <row r="190" spans="1:42">
      <c r="A190" t="s">
        <v>229</v>
      </c>
      <c r="B190">
        <f>IFERROR([1]!s_stm07_is($A190,"W30028333","2011/12/31",1)/[1]!S_SHARE_TOTAL($A190,$B$1),"")</f>
        <v>0</v>
      </c>
      <c r="C190">
        <f>IFERROR([1]!s_stm07_is($A190,"W30028333","2012/12/31",1)/[1]!S_SHARE_TOTAL($A190,$B$1),"")</f>
        <v>0</v>
      </c>
      <c r="D190">
        <f>IFERROR([1]!s_stm07_is($A190,"W30028333","2013/12/31",1)/[1]!S_SHARE_TOTAL($A190,$B$1),"")</f>
        <v>0</v>
      </c>
      <c r="E190">
        <f>IFERROR([1]!s_stm07_is($A190,"W30028333","2014/12/31",1)/[1]!S_SHARE_TOTAL($A190,$B$1),"")</f>
        <v>0</v>
      </c>
      <c r="F190">
        <f>IFERROR([1]!s_stm07_is($A190,"W30028333","2015/12/31",1)/[1]!S_SHARE_TOTAL($A190,$B$1),"")</f>
        <v>0</v>
      </c>
      <c r="G190">
        <f>IFERROR([1]!s_stm07_is($A190,"W30028333","2016/12/31",1)/[1]!S_SHARE_TOTAL($A190,$B$1),"")</f>
        <v>0</v>
      </c>
      <c r="H190">
        <f>IFERROR([1]!s_stm07_is($A190,"W30028333","2017/12/31",1)/[1]!S_SHARE_TOTAL($A190,$B$1),"")</f>
        <v>0</v>
      </c>
      <c r="I190">
        <f>IFERROR([1]!s_stm07_is($A190,"W30028333","2018/12/31",1)/[1]!S_SHARE_TOTAL($A190,$B$1),"")</f>
        <v>6.2212489189878338E-2</v>
      </c>
      <c r="J190">
        <f>IFERROR([1]!s_stm07_is($A190,"W30028333","2019/12/31",1)/[1]!S_SHARE_TOTAL($A190,$B$1),"")</f>
        <v>0.11304746975180345</v>
      </c>
      <c r="K190">
        <f>IFERROR([1]!s_stm07_is($A190,"W30028333","2020/12/31",1)/[1]!S_SHARE_TOTAL($A190,$B$1),"")</f>
        <v>0.42020981351447306</v>
      </c>
      <c r="L190">
        <f>IFERROR([1]!s_stm07_is($A190,"W30028333","2021/12/31",1)/[1]!S_SHARE_TOTAL($A190,$B$1),"")</f>
        <v>0.44315586425040293</v>
      </c>
      <c r="M190">
        <f>IFERROR([1]!s_stm07_is($A190,"W30028333","2022/12/31",1)/[1]!S_SHARE_TOTAL($A190,$B$1),"")</f>
        <v>0.52716302679982419</v>
      </c>
      <c r="N190">
        <f>IFERROR([1]!s_stm07_is($A190,"W30028333","2023/12/31",1)/[1]!S_SHARE_TOTAL($A190,$B$1),"")</f>
        <v>0.31139072043045152</v>
      </c>
      <c r="O190">
        <f>IFERROR([1]!s_stm07_is($A190,"W30028333","2024/12/31",1)/[1]!S_SHARE_TOTAL($A190,$B$1),"")</f>
        <v>0.31194404928467856</v>
      </c>
      <c r="P190">
        <f>IFERROR([1]!s_stm07_is($A190,"W30028333","2025/12/31",1)/[1]!S_SHARE_TOTAL($A190,$B$1),"")</f>
        <v>0.37400559260620808</v>
      </c>
      <c r="Q190">
        <f>IFERROR([1]!s_west_netprofit($A190,2026,$B$1,180)/[1]!S_SHARE_TOTAL($A190,$B$1),"")</f>
        <v>0</v>
      </c>
      <c r="R190">
        <f>IFERROR([1]!s_west_netprofit($A190,2027,$B$1,180)/[1]!S_SHARE_TOTAL($A190,$B$1),"")</f>
        <v>0</v>
      </c>
      <c r="S190">
        <f>IFERROR([1]!s_fa_dupont_roe($A190,"2011/12/31")/100,"")</f>
        <v>0</v>
      </c>
      <c r="T190">
        <f>IFERROR([1]!s_fa_dupont_roe($A190,"2012/12/31")/100,"")</f>
        <v>0</v>
      </c>
      <c r="U190">
        <f>IFERROR([1]!s_fa_dupont_roe($A190,"2013/12/31")/100,"")</f>
        <v>0</v>
      </c>
      <c r="V190">
        <f>IFERROR([1]!s_fa_dupont_roe($A190,"2014/12/31")/100,"")</f>
        <v>0</v>
      </c>
      <c r="W190">
        <f>IFERROR([1]!s_fa_dupont_roe($A190,"2015/12/31")/100,"")</f>
        <v>0</v>
      </c>
      <c r="X190">
        <f>IFERROR([1]!s_fa_dupont_roe($A190,"2016/12/31")/100,"")</f>
        <v>0</v>
      </c>
      <c r="Y190">
        <f>IFERROR([1]!s_fa_dupont_roe($A190,"2017/12/31")/100,"")</f>
        <v>0</v>
      </c>
      <c r="Z190">
        <f>IFERROR([1]!s_fa_dupont_roe($A190,"2018/12/31")/100,"")</f>
        <v>2.6726999999999997E-2</v>
      </c>
      <c r="AA190">
        <f>IFERROR([1]!s_fa_dupont_roe($A190,"2019/12/31")/100,"")</f>
        <v>4.7577000000000001E-2</v>
      </c>
      <c r="AB190">
        <f>IFERROR([1]!s_fa_dupont_roe($A190,"2020/12/31")/100,"")</f>
        <v>0.16137000000000001</v>
      </c>
      <c r="AC190">
        <f>IFERROR([1]!s_fa_dupont_roe($A190,"2021/12/31")/100,"")</f>
        <v>0.148761</v>
      </c>
      <c r="AD190">
        <f>IFERROR([1]!s_fa_dupont_roe($A190,"2022/12/31")/100,"")</f>
        <v>0.154669</v>
      </c>
      <c r="AE190">
        <f>IFERROR([1]!s_fa_dupont_roe($A190,"2023/12/31")/100,"")</f>
        <v>6.0488999999999994E-2</v>
      </c>
      <c r="AF190">
        <f>IFERROR([1]!s_fa_dupont_roe($A190,"2024/12/31")/100,"")</f>
        <v>4.6035000000000006E-2</v>
      </c>
      <c r="AG190">
        <f>IFERROR([1]!s_fa_dupont_roe($A190,"2025/12/31")/100,"")</f>
        <v>5.3468000000000002E-2</v>
      </c>
      <c r="AH190">
        <f>IFERROR([1]!s_stm07_is($A190,"W30028333","2025/12/31",1),"")</f>
        <v>284206886.10000002</v>
      </c>
      <c r="AI190">
        <f>IFERROR([1]!s_stm07_bs($A190,"W38058048","2025/12/31",1),"")</f>
        <v>5388477343.9700003</v>
      </c>
      <c r="AJ190">
        <f>IFERROR([1]!s_fa_netdebt($A190,"2025/12/31"),"")</f>
        <v>11593865265.700001</v>
      </c>
      <c r="AK190">
        <f>IFERROR([1]!s_val_ev1($A190,"2025/12/31"),"")</f>
        <v>31981121971.060001</v>
      </c>
      <c r="AL190">
        <f>IFERROR([1]!s_fa_ebitda($A190,"2025/12/31"),"")</f>
        <v>934515774.46000004</v>
      </c>
      <c r="AM190" t="str">
        <f>IFERROR([1]!s_west_netprofit($A190,2026,$B$1,180)/[1]!s_west_netprofit($A190,2026,$B$1-7,180)-1,"")</f>
        <v/>
      </c>
      <c r="AN190" t="str">
        <f>IFERROR([1]!s_west_netprofit($A190,2026,$B$1,180)/[1]!s_west_netprofit($A190,2026,$B$1-30,180)-1,"")</f>
        <v/>
      </c>
      <c r="AO190" t="str">
        <f>IFERROR([1]!s_est_mediannetprofit($A190,2026,$B$1)/[1]!s_est_mediannetprofit($A190,2026,$B$1-7)-1,"")</f>
        <v/>
      </c>
      <c r="AP190" t="str">
        <f>IFERROR([1]!s_est_mediannetprofit($A190,2026,$B$1)/[1]!s_est_mediannetprofit($A190,2026,$B$1-30)-1,"")</f>
        <v/>
      </c>
    </row>
    <row r="191" spans="1:42">
      <c r="A191" t="s">
        <v>230</v>
      </c>
      <c r="B191">
        <f>IFERROR([1]!s_stm07_is($A191,"W30028333","2011/12/31",1)/[1]!S_SHARE_TOTAL($A191,$B$1),"")</f>
        <v>0</v>
      </c>
      <c r="C191">
        <f>IFERROR([1]!s_stm07_is($A191,"W30028333","2012/12/31",1)/[1]!S_SHARE_TOTAL($A191,$B$1),"")</f>
        <v>0</v>
      </c>
      <c r="D191">
        <f>IFERROR([1]!s_stm07_is($A191,"W30028333","2013/12/31",1)/[1]!S_SHARE_TOTAL($A191,$B$1),"")</f>
        <v>0</v>
      </c>
      <c r="E191">
        <f>IFERROR([1]!s_stm07_is($A191,"W30028333","2014/12/31",1)/[1]!S_SHARE_TOTAL($A191,$B$1),"")</f>
        <v>0</v>
      </c>
      <c r="F191">
        <f>IFERROR([1]!s_stm07_is($A191,"W30028333","2015/12/31",1)/[1]!S_SHARE_TOTAL($A191,$B$1),"")</f>
        <v>0</v>
      </c>
      <c r="G191">
        <f>IFERROR([1]!s_stm07_is($A191,"W30028333","2016/12/31",1)/[1]!S_SHARE_TOTAL($A191,$B$1),"")</f>
        <v>0</v>
      </c>
      <c r="H191">
        <f>IFERROR([1]!s_stm07_is($A191,"W30028333","2017/12/31",1)/[1]!S_SHARE_TOTAL($A191,$B$1),"")</f>
        <v>0</v>
      </c>
      <c r="I191">
        <f>IFERROR([1]!s_stm07_is($A191,"W30028333","2018/12/31",1)/[1]!S_SHARE_TOTAL($A191,$B$1),"")</f>
        <v>0.44247691487442503</v>
      </c>
      <c r="J191">
        <f>IFERROR([1]!s_stm07_is($A191,"W30028333","2019/12/31",1)/[1]!S_SHARE_TOTAL($A191,$B$1),"")</f>
        <v>0.33908029176117471</v>
      </c>
      <c r="K191">
        <f>IFERROR([1]!s_stm07_is($A191,"W30028333","2020/12/31",1)/[1]!S_SHARE_TOTAL($A191,$B$1),"")</f>
        <v>0.58494999101810241</v>
      </c>
      <c r="L191">
        <f>IFERROR([1]!s_stm07_is($A191,"W30028333","2021/12/31",1)/[1]!S_SHARE_TOTAL($A191,$B$1),"")</f>
        <v>2.0838580339095869</v>
      </c>
      <c r="M191">
        <f>IFERROR([1]!s_stm07_is($A191,"W30028333","2022/12/31",1)/[1]!S_SHARE_TOTAL($A191,$B$1),"")</f>
        <v>4.9441829490033351</v>
      </c>
      <c r="N191">
        <f>IFERROR([1]!s_stm07_is($A191,"W30028333","2023/12/31",1)/[1]!S_SHARE_TOTAL($A191,$B$1),"")</f>
        <v>2.7718498379711689</v>
      </c>
      <c r="O191">
        <f>IFERROR([1]!s_stm07_is($A191,"W30028333","2024/12/31",1)/[1]!S_SHARE_TOTAL($A191,$B$1),"")</f>
        <v>3.2144155127436544</v>
      </c>
      <c r="P191">
        <f>IFERROR([1]!s_stm07_is($A191,"W30028333","2025/12/31",1)/[1]!S_SHARE_TOTAL($A191,$B$1),"")</f>
        <v>3.6265827658378078</v>
      </c>
      <c r="Q191">
        <f>IFERROR([1]!s_west_netprofit($A191,2026,$B$1,180)/[1]!S_SHARE_TOTAL($A191,$B$1),"")</f>
        <v>4.5866151129389747</v>
      </c>
      <c r="R191">
        <f>IFERROR([1]!s_west_netprofit($A191,2027,$B$1,180)/[1]!S_SHARE_TOTAL($A191,$B$1),"")</f>
        <v>6.3879792494201064</v>
      </c>
      <c r="S191">
        <f>IFERROR([1]!s_fa_dupont_roe($A191,"2011/12/31")/100,"")</f>
        <v>0</v>
      </c>
      <c r="T191">
        <f>IFERROR([1]!s_fa_dupont_roe($A191,"2012/12/31")/100,"")</f>
        <v>0</v>
      </c>
      <c r="U191">
        <f>IFERROR([1]!s_fa_dupont_roe($A191,"2013/12/31")/100,"")</f>
        <v>0</v>
      </c>
      <c r="V191">
        <f>IFERROR([1]!s_fa_dupont_roe($A191,"2014/12/31")/100,"")</f>
        <v>0</v>
      </c>
      <c r="W191">
        <f>IFERROR([1]!s_fa_dupont_roe($A191,"2015/12/31")/100,"")</f>
        <v>0</v>
      </c>
      <c r="X191">
        <f>IFERROR([1]!s_fa_dupont_roe($A191,"2016/12/31")/100,"")</f>
        <v>0</v>
      </c>
      <c r="Y191">
        <f>IFERROR([1]!s_fa_dupont_roe($A191,"2017/12/31")/100,"")</f>
        <v>0</v>
      </c>
      <c r="Z191">
        <f>IFERROR([1]!s_fa_dupont_roe($A191,"2018/12/31")/100,"")</f>
        <v>0.19323699999999999</v>
      </c>
      <c r="AA191">
        <f>IFERROR([1]!s_fa_dupont_roe($A191,"2019/12/31")/100,"")</f>
        <v>0.122781</v>
      </c>
      <c r="AB191">
        <f>IFERROR([1]!s_fa_dupont_roe($A191,"2020/12/31")/100,"")</f>
        <v>0.139183</v>
      </c>
      <c r="AC191">
        <f>IFERROR([1]!s_fa_dupont_roe($A191,"2021/12/31")/100,"")</f>
        <v>0.34046900000000002</v>
      </c>
      <c r="AD191">
        <f>IFERROR([1]!s_fa_dupont_roe($A191,"2022/12/31")/100,"")</f>
        <v>0.36630299999999999</v>
      </c>
      <c r="AE191">
        <f>IFERROR([1]!s_fa_dupont_roe($A191,"2023/12/31")/100,"")</f>
        <v>0.13311899999999999</v>
      </c>
      <c r="AF191">
        <f>IFERROR([1]!s_fa_dupont_roe($A191,"2024/12/31")/100,"")</f>
        <v>0.14054700000000001</v>
      </c>
      <c r="AG191">
        <f>IFERROR([1]!s_fa_dupont_roe($A191,"2025/12/31")/100,"")</f>
        <v>0.14247400000000002</v>
      </c>
      <c r="AH191">
        <f>IFERROR([1]!s_stm07_is($A191,"W30028333","2025/12/31",1),"")</f>
        <v>945821307.79999995</v>
      </c>
      <c r="AI191">
        <f>IFERROR([1]!s_stm07_bs($A191,"W38058048","2025/12/31",1),"")</f>
        <v>7011887707.6899996</v>
      </c>
      <c r="AJ191">
        <f>IFERROR([1]!s_fa_netdebt($A191,"2025/12/31"),"")</f>
        <v>3009060521.8400002</v>
      </c>
      <c r="AK191">
        <f>IFERROR([1]!s_val_ev1($A191,"2025/12/31"),"")</f>
        <v>26108668134.400002</v>
      </c>
      <c r="AL191">
        <f>IFERROR([1]!s_fa_ebitda($A191,"2025/12/31"),"")</f>
        <v>1572236632.51</v>
      </c>
      <c r="AM191">
        <f>IFERROR([1]!s_west_netprofit($A191,2026,$B$1,180)/[1]!s_west_netprofit($A191,2026,$B$1-7,180)-1,"")</f>
        <v>-1.3172543596814412E-3</v>
      </c>
      <c r="AN191">
        <f>IFERROR([1]!s_west_netprofit($A191,2026,$B$1,180)/[1]!s_west_netprofit($A191,2026,$B$1-30,180)-1,"")</f>
        <v>-2.9058441558441506E-2</v>
      </c>
      <c r="AO191">
        <f>IFERROR([1]!s_est_mediannetprofit($A191,2026,$B$1)/[1]!s_est_mediannetprofit($A191,2026,$B$1-7)-1,"")</f>
        <v>-9.5435684647302566E-3</v>
      </c>
      <c r="AP191">
        <f>IFERROR([1]!s_est_mediannetprofit($A191,2026,$B$1)/[1]!s_est_mediannetprofit($A191,2026,$B$1-30)-1,"")</f>
        <v>-1.0364842454394729E-2</v>
      </c>
    </row>
    <row r="192" spans="1:42">
      <c r="A192" t="s">
        <v>231</v>
      </c>
      <c r="B192">
        <f>IFERROR([1]!s_stm07_is($A192,"W30028333","2011/12/31",1)/[1]!S_SHARE_TOTAL($A192,$B$1),"")</f>
        <v>0</v>
      </c>
      <c r="C192">
        <f>IFERROR([1]!s_stm07_is($A192,"W30028333","2012/12/31",1)/[1]!S_SHARE_TOTAL($A192,$B$1),"")</f>
        <v>0</v>
      </c>
      <c r="D192">
        <f>IFERROR([1]!s_stm07_is($A192,"W30028333","2013/12/31",1)/[1]!S_SHARE_TOTAL($A192,$B$1),"")</f>
        <v>0</v>
      </c>
      <c r="E192">
        <f>IFERROR([1]!s_stm07_is($A192,"W30028333","2014/12/31",1)/[1]!S_SHARE_TOTAL($A192,$B$1),"")</f>
        <v>0</v>
      </c>
      <c r="F192">
        <f>IFERROR([1]!s_stm07_is($A192,"W30028333","2015/12/31",1)/[1]!S_SHARE_TOTAL($A192,$B$1),"")</f>
        <v>0</v>
      </c>
      <c r="G192">
        <f>IFERROR([1]!s_stm07_is($A192,"W30028333","2016/12/31",1)/[1]!S_SHARE_TOTAL($A192,$B$1),"")</f>
        <v>0</v>
      </c>
      <c r="H192">
        <f>IFERROR([1]!s_stm07_is($A192,"W30028333","2017/12/31",1)/[1]!S_SHARE_TOTAL($A192,$B$1),"")</f>
        <v>0</v>
      </c>
      <c r="I192">
        <f>IFERROR([1]!s_stm07_is($A192,"W30028333","2018/12/31",1)/[1]!S_SHARE_TOTAL($A192,$B$1),"")</f>
        <v>0.5635689259789467</v>
      </c>
      <c r="J192">
        <f>IFERROR([1]!s_stm07_is($A192,"W30028333","2019/12/31",1)/[1]!S_SHARE_TOTAL($A192,$B$1),"")</f>
        <v>0.75395978559263277</v>
      </c>
      <c r="K192">
        <f>IFERROR([1]!s_stm07_is($A192,"W30028333","2020/12/31",1)/[1]!S_SHARE_TOTAL($A192,$B$1),"")</f>
        <v>0.68860850637904003</v>
      </c>
      <c r="L192">
        <f>IFERROR([1]!s_stm07_is($A192,"W30028333","2021/12/31",1)/[1]!S_SHARE_TOTAL($A192,$B$1),"")</f>
        <v>1.3110051614031397</v>
      </c>
      <c r="M192">
        <f>IFERROR([1]!s_stm07_is($A192,"W30028333","2022/12/31",1)/[1]!S_SHARE_TOTAL($A192,$B$1),"")</f>
        <v>2.1525592515814829</v>
      </c>
      <c r="N192">
        <f>IFERROR([1]!s_stm07_is($A192,"W30028333","2023/12/31",1)/[1]!S_SHARE_TOTAL($A192,$B$1),"")</f>
        <v>1.8216196753667844</v>
      </c>
      <c r="O192">
        <f>IFERROR([1]!s_stm07_is($A192,"W30028333","2024/12/31",1)/[1]!S_SHARE_TOTAL($A192,$B$1),"")</f>
        <v>1.1837375385459781</v>
      </c>
      <c r="P192">
        <f>IFERROR([1]!s_stm07_is($A192,"W30028333","2025/12/31",1)/[1]!S_SHARE_TOTAL($A192,$B$1),"")</f>
        <v>0.71789155327018528</v>
      </c>
      <c r="Q192">
        <f>IFERROR([1]!s_west_netprofit($A192,2026,$B$1,180)/[1]!S_SHARE_TOTAL($A192,$B$1),"")</f>
        <v>1.1014019203370604</v>
      </c>
      <c r="R192">
        <f>IFERROR([1]!s_west_netprofit($A192,2027,$B$1,180)/[1]!S_SHARE_TOTAL($A192,$B$1),"")</f>
        <v>1.3197116792629098</v>
      </c>
      <c r="S192">
        <f>IFERROR([1]!s_fa_dupont_roe($A192,"2011/12/31")/100,"")</f>
        <v>0</v>
      </c>
      <c r="T192">
        <f>IFERROR([1]!s_fa_dupont_roe($A192,"2012/12/31")/100,"")</f>
        <v>0</v>
      </c>
      <c r="U192">
        <f>IFERROR([1]!s_fa_dupont_roe($A192,"2013/12/31")/100,"")</f>
        <v>0</v>
      </c>
      <c r="V192">
        <f>IFERROR([1]!s_fa_dupont_roe($A192,"2014/12/31")/100,"")</f>
        <v>0</v>
      </c>
      <c r="W192">
        <f>IFERROR([1]!s_fa_dupont_roe($A192,"2015/12/31")/100,"")</f>
        <v>0</v>
      </c>
      <c r="X192">
        <f>IFERROR([1]!s_fa_dupont_roe($A192,"2016/12/31")/100,"")</f>
        <v>0</v>
      </c>
      <c r="Y192">
        <f>IFERROR([1]!s_fa_dupont_roe($A192,"2017/12/31")/100,"")</f>
        <v>0</v>
      </c>
      <c r="Z192">
        <f>IFERROR([1]!s_fa_dupont_roe($A192,"2018/12/31")/100,"")</f>
        <v>0.274316</v>
      </c>
      <c r="AA192">
        <f>IFERROR([1]!s_fa_dupont_roe($A192,"2019/12/31")/100,"")</f>
        <v>0.32767600000000002</v>
      </c>
      <c r="AB192">
        <f>IFERROR([1]!s_fa_dupont_roe($A192,"2020/12/31")/100,"")</f>
        <v>0.25489000000000001</v>
      </c>
      <c r="AC192">
        <f>IFERROR([1]!s_fa_dupont_roe($A192,"2021/12/31")/100,"")</f>
        <v>0.39325299999999996</v>
      </c>
      <c r="AD192">
        <f>IFERROR([1]!s_fa_dupont_roe($A192,"2022/12/31")/100,"")</f>
        <v>0.35232100000000005</v>
      </c>
      <c r="AE192">
        <f>IFERROR([1]!s_fa_dupont_roe($A192,"2023/12/31")/100,"")</f>
        <v>0.19952899999999998</v>
      </c>
      <c r="AF192">
        <f>IFERROR([1]!s_fa_dupont_roe($A192,"2024/12/31")/100,"")</f>
        <v>0.114014</v>
      </c>
      <c r="AG192">
        <f>IFERROR([1]!s_fa_dupont_roe($A192,"2025/12/31")/100,"")</f>
        <v>6.4901E-2</v>
      </c>
      <c r="AH192">
        <f>IFERROR([1]!s_stm07_is($A192,"W30028333","2025/12/31",1),"")</f>
        <v>505461190.54000002</v>
      </c>
      <c r="AI192">
        <f>IFERROR([1]!s_stm07_bs($A192,"W38058048","2025/12/31",1),"")</f>
        <v>7901532189.0799999</v>
      </c>
      <c r="AJ192">
        <f>IFERROR([1]!s_fa_netdebt($A192,"2025/12/31"),"")</f>
        <v>3649556319.7199998</v>
      </c>
      <c r="AK192">
        <f>IFERROR([1]!s_val_ev1($A192,"2025/12/31"),"")</f>
        <v>20513714357.23</v>
      </c>
      <c r="AL192">
        <f>IFERROR([1]!s_fa_ebitda($A192,"2025/12/31"),"")</f>
        <v>380673200.44999999</v>
      </c>
      <c r="AM192">
        <f>IFERROR([1]!s_west_netprofit($A192,2026,$B$1,180)/[1]!s_west_netprofit($A192,2026,$B$1-7,180)-1,"")</f>
        <v>0</v>
      </c>
      <c r="AN192">
        <f>IFERROR([1]!s_west_netprofit($A192,2026,$B$1,180)/[1]!s_west_netprofit($A192,2026,$B$1-30,180)-1,"")</f>
        <v>-7.898131420591703E-2</v>
      </c>
      <c r="AO192">
        <f>IFERROR([1]!s_est_mediannetprofit($A192,2026,$B$1)/[1]!s_est_mediannetprofit($A192,2026,$B$1-7)-1,"")</f>
        <v>0</v>
      </c>
      <c r="AP192">
        <f>IFERROR([1]!s_est_mediannetprofit($A192,2026,$B$1)/[1]!s_est_mediannetprofit($A192,2026,$B$1-30)-1,"")</f>
        <v>-5.7856272838002432E-2</v>
      </c>
    </row>
    <row r="193" spans="1:42">
      <c r="A193" t="s">
        <v>232</v>
      </c>
      <c r="B193">
        <f>IFERROR([1]!s_stm07_is($A193,"W30028333","2011/12/31",1)/[1]!S_SHARE_TOTAL($A193,$B$1),"")</f>
        <v>0</v>
      </c>
      <c r="C193">
        <f>IFERROR([1]!s_stm07_is($A193,"W30028333","2012/12/31",1)/[1]!S_SHARE_TOTAL($A193,$B$1),"")</f>
        <v>0</v>
      </c>
      <c r="D193">
        <f>IFERROR([1]!s_stm07_is($A193,"W30028333","2013/12/31",1)/[1]!S_SHARE_TOTAL($A193,$B$1),"")</f>
        <v>0</v>
      </c>
      <c r="E193">
        <f>IFERROR([1]!s_stm07_is($A193,"W30028333","2014/12/31",1)/[1]!S_SHARE_TOTAL($A193,$B$1),"")</f>
        <v>0</v>
      </c>
      <c r="F193">
        <f>IFERROR([1]!s_stm07_is($A193,"W30028333","2015/12/31",1)/[1]!S_SHARE_TOTAL($A193,$B$1),"")</f>
        <v>0</v>
      </c>
      <c r="G193">
        <f>IFERROR([1]!s_stm07_is($A193,"W30028333","2016/12/31",1)/[1]!S_SHARE_TOTAL($A193,$B$1),"")</f>
        <v>0</v>
      </c>
      <c r="H193">
        <f>IFERROR([1]!s_stm07_is($A193,"W30028333","2017/12/31",1)/[1]!S_SHARE_TOTAL($A193,$B$1),"")</f>
        <v>3.2907317538341418E-2</v>
      </c>
      <c r="I193">
        <f>IFERROR([1]!s_stm07_is($A193,"W30028333","2018/12/31",1)/[1]!S_SHARE_TOTAL($A193,$B$1),"")</f>
        <v>0.13434144866903294</v>
      </c>
      <c r="J193">
        <f>IFERROR([1]!s_stm07_is($A193,"W30028333","2019/12/31",1)/[1]!S_SHARE_TOTAL($A193,$B$1),"")</f>
        <v>0.16182030065569955</v>
      </c>
      <c r="K193">
        <f>IFERROR([1]!s_stm07_is($A193,"W30028333","2020/12/31",1)/[1]!S_SHARE_TOTAL($A193,$B$1),"")</f>
        <v>0.33997478122327562</v>
      </c>
      <c r="L193">
        <f>IFERROR([1]!s_stm07_is($A193,"W30028333","2021/12/31",1)/[1]!S_SHARE_TOTAL($A193,$B$1),"")</f>
        <v>0.43275633519068724</v>
      </c>
      <c r="M193">
        <f>IFERROR([1]!s_stm07_is($A193,"W30028333","2022/12/31",1)/[1]!S_SHARE_TOTAL($A193,$B$1),"")</f>
        <v>0.29619941696217084</v>
      </c>
      <c r="N193">
        <f>IFERROR([1]!s_stm07_is($A193,"W30028333","2023/12/31",1)/[1]!S_SHARE_TOTAL($A193,$B$1),"")</f>
        <v>0.11020032545652692</v>
      </c>
      <c r="O193">
        <f>IFERROR([1]!s_stm07_is($A193,"W30028333","2024/12/31",1)/[1]!S_SHARE_TOTAL($A193,$B$1),"")</f>
        <v>1.545340314514638</v>
      </c>
      <c r="P193">
        <f>IFERROR([1]!s_stm07_is($A193,"W30028333","2025/12/31",1)/[1]!S_SHARE_TOTAL($A193,$B$1),"")</f>
        <v>3.034349598307057</v>
      </c>
      <c r="Q193">
        <f>IFERROR([1]!s_west_netprofit($A193,2026,$B$1,180)/[1]!S_SHARE_TOTAL($A193,$B$1),"")</f>
        <v>51.120881493795224</v>
      </c>
      <c r="R193">
        <f>IFERROR([1]!s_west_netprofit($A193,2027,$B$1,180)/[1]!S_SHARE_TOTAL($A193,$B$1),"")</f>
        <v>41.711907044744933</v>
      </c>
      <c r="S193">
        <f>IFERROR([1]!s_fa_dupont_roe($A193,"2011/12/31")/100,"")</f>
        <v>0</v>
      </c>
      <c r="T193">
        <f>IFERROR([1]!s_fa_dupont_roe($A193,"2012/12/31")/100,"")</f>
        <v>0</v>
      </c>
      <c r="U193">
        <f>IFERROR([1]!s_fa_dupont_roe($A193,"2013/12/31")/100,"")</f>
        <v>0</v>
      </c>
      <c r="V193">
        <f>IFERROR([1]!s_fa_dupont_roe($A193,"2014/12/31")/100,"")</f>
        <v>0</v>
      </c>
      <c r="W193">
        <f>IFERROR([1]!s_fa_dupont_roe($A193,"2015/12/31")/100,"")</f>
        <v>0</v>
      </c>
      <c r="X193">
        <f>IFERROR([1]!s_fa_dupont_roe($A193,"2016/12/31")/100,"")</f>
        <v>0</v>
      </c>
      <c r="Y193">
        <f>IFERROR([1]!s_fa_dupont_roe($A193,"2017/12/31")/100,"")</f>
        <v>0.25938800000000001</v>
      </c>
      <c r="Z193">
        <f>IFERROR([1]!s_fa_dupont_roe($A193,"2018/12/31")/100,"")</f>
        <v>0.47304900000000005</v>
      </c>
      <c r="AA193">
        <f>IFERROR([1]!s_fa_dupont_roe($A193,"2019/12/31")/100,"")</f>
        <v>0.16492200000000001</v>
      </c>
      <c r="AB193">
        <f>IFERROR([1]!s_fa_dupont_roe($A193,"2020/12/31")/100,"")</f>
        <v>0.194381</v>
      </c>
      <c r="AC193">
        <f>IFERROR([1]!s_fa_dupont_roe($A193,"2021/12/31")/100,"")</f>
        <v>0.19591899999999998</v>
      </c>
      <c r="AD193">
        <f>IFERROR([1]!s_fa_dupont_roe($A193,"2022/12/31")/100,"")</f>
        <v>8.1664E-2</v>
      </c>
      <c r="AE193">
        <f>IFERROR([1]!s_fa_dupont_roe($A193,"2023/12/31")/100,"")</f>
        <v>2.2583000000000002E-2</v>
      </c>
      <c r="AF193">
        <f>IFERROR([1]!s_fa_dupont_roe($A193,"2024/12/31")/100,"")</f>
        <v>0.19462199999999999</v>
      </c>
      <c r="AG193">
        <f>IFERROR([1]!s_fa_dupont_roe($A193,"2025/12/31")/100,"")</f>
        <v>0.23942699999999997</v>
      </c>
      <c r="AH193">
        <f>IFERROR([1]!s_stm07_is($A193,"W30028333","2025/12/31",1),"")</f>
        <v>688329031.23000002</v>
      </c>
      <c r="AI193">
        <f>IFERROR([1]!s_stm07_bs($A193,"W38058048","2025/12/31",1),"")</f>
        <v>3269412791.23</v>
      </c>
      <c r="AJ193">
        <f>IFERROR([1]!s_fa_netdebt($A193,"2025/12/31"),"")</f>
        <v>5025216917.7200003</v>
      </c>
      <c r="AK193">
        <f>IFERROR([1]!s_val_ev1($A193,"2025/12/31"),"")</f>
        <v>58334623447.190002</v>
      </c>
      <c r="AL193">
        <f>IFERROR([1]!s_fa_ebitda($A193,"2025/12/31"),"")</f>
        <v>960265890.97000003</v>
      </c>
      <c r="AM193">
        <f>IFERROR([1]!s_west_netprofit($A193,2026,$B$1,180)/[1]!s_west_netprofit($A193,2026,$B$1-7,180)-1,"")</f>
        <v>0</v>
      </c>
      <c r="AN193">
        <f>IFERROR([1]!s_west_netprofit($A193,2026,$B$1,180)/[1]!s_west_netprofit($A193,2026,$B$1-30,180)-1,"")</f>
        <v>1.3534348046676814</v>
      </c>
      <c r="AO193">
        <f>IFERROR([1]!s_est_mediannetprofit($A193,2026,$B$1)/[1]!s_est_mediannetprofit($A193,2026,$B$1-7)-1,"")</f>
        <v>0</v>
      </c>
      <c r="AP193">
        <f>IFERROR([1]!s_est_mediannetprofit($A193,2026,$B$1)/[1]!s_est_mediannetprofit($A193,2026,$B$1-30)-1,"")</f>
        <v>1.3534348046676814</v>
      </c>
    </row>
    <row r="194" spans="1:42">
      <c r="A194" t="s">
        <v>233</v>
      </c>
      <c r="B194">
        <f>IFERROR([1]!s_stm07_is($A194,"W30028333","2011/12/31",1)/[1]!S_SHARE_TOTAL($A194,$B$1),"")</f>
        <v>0</v>
      </c>
      <c r="C194">
        <f>IFERROR([1]!s_stm07_is($A194,"W30028333","2012/12/31",1)/[1]!S_SHARE_TOTAL($A194,$B$1),"")</f>
        <v>0</v>
      </c>
      <c r="D194">
        <f>IFERROR([1]!s_stm07_is($A194,"W30028333","2013/12/31",1)/[1]!S_SHARE_TOTAL($A194,$B$1),"")</f>
        <v>0</v>
      </c>
      <c r="E194">
        <f>IFERROR([1]!s_stm07_is($A194,"W30028333","2014/12/31",1)/[1]!S_SHARE_TOTAL($A194,$B$1),"")</f>
        <v>0</v>
      </c>
      <c r="F194">
        <f>IFERROR([1]!s_stm07_is($A194,"W30028333","2015/12/31",1)/[1]!S_SHARE_TOTAL($A194,$B$1),"")</f>
        <v>0</v>
      </c>
      <c r="G194">
        <f>IFERROR([1]!s_stm07_is($A194,"W30028333","2016/12/31",1)/[1]!S_SHARE_TOTAL($A194,$B$1),"")</f>
        <v>0</v>
      </c>
      <c r="H194">
        <f>IFERROR([1]!s_stm07_is($A194,"W30028333","2017/12/31",1)/[1]!S_SHARE_TOTAL($A194,$B$1),"")</f>
        <v>0</v>
      </c>
      <c r="I194">
        <f>IFERROR([1]!s_stm07_is($A194,"W30028333","2018/12/31",1)/[1]!S_SHARE_TOTAL($A194,$B$1),"")</f>
        <v>0.29388904761904761</v>
      </c>
      <c r="J194">
        <f>IFERROR([1]!s_stm07_is($A194,"W30028333","2019/12/31",1)/[1]!S_SHARE_TOTAL($A194,$B$1),"")</f>
        <v>0.32030164240476189</v>
      </c>
      <c r="K194">
        <f>IFERROR([1]!s_stm07_is($A194,"W30028333","2020/12/31",1)/[1]!S_SHARE_TOTAL($A194,$B$1),"")</f>
        <v>0.48129424830952378</v>
      </c>
      <c r="L194">
        <f>IFERROR([1]!s_stm07_is($A194,"W30028333","2021/12/31",1)/[1]!S_SHARE_TOTAL($A194,$B$1),"")</f>
        <v>0.36521807252380956</v>
      </c>
      <c r="M194">
        <f>IFERROR([1]!s_stm07_is($A194,"W30028333","2022/12/31",1)/[1]!S_SHARE_TOTAL($A194,$B$1),"")</f>
        <v>0.47306574004761903</v>
      </c>
      <c r="N194">
        <f>IFERROR([1]!s_stm07_is($A194,"W30028333","2023/12/31",1)/[1]!S_SHARE_TOTAL($A194,$B$1),"")</f>
        <v>0.50219500416666663</v>
      </c>
      <c r="O194">
        <f>IFERROR([1]!s_stm07_is($A194,"W30028333","2024/12/31",1)/[1]!S_SHARE_TOTAL($A194,$B$1),"")</f>
        <v>0.59092916100000004</v>
      </c>
      <c r="P194">
        <f>IFERROR([1]!s_stm07_is($A194,"W30028333","2025/12/31",1)/[1]!S_SHARE_TOTAL($A194,$B$1),"")</f>
        <v>1.1091047334047619</v>
      </c>
      <c r="Q194">
        <f>IFERROR([1]!s_west_netprofit($A194,2026,$B$1,180)/[1]!S_SHARE_TOTAL($A194,$B$1),"")</f>
        <v>1.7132380952380952</v>
      </c>
      <c r="R194">
        <f>IFERROR([1]!s_west_netprofit($A194,2027,$B$1,180)/[1]!S_SHARE_TOTAL($A194,$B$1),"")</f>
        <v>2.0388214285714286</v>
      </c>
      <c r="S194">
        <f>IFERROR([1]!s_fa_dupont_roe($A194,"2011/12/31")/100,"")</f>
        <v>0</v>
      </c>
      <c r="T194">
        <f>IFERROR([1]!s_fa_dupont_roe($A194,"2012/12/31")/100,"")</f>
        <v>0</v>
      </c>
      <c r="U194">
        <f>IFERROR([1]!s_fa_dupont_roe($A194,"2013/12/31")/100,"")</f>
        <v>0</v>
      </c>
      <c r="V194">
        <f>IFERROR([1]!s_fa_dupont_roe($A194,"2014/12/31")/100,"")</f>
        <v>0</v>
      </c>
      <c r="W194">
        <f>IFERROR([1]!s_fa_dupont_roe($A194,"2015/12/31")/100,"")</f>
        <v>0</v>
      </c>
      <c r="X194">
        <f>IFERROR([1]!s_fa_dupont_roe($A194,"2016/12/31")/100,"")</f>
        <v>0</v>
      </c>
      <c r="Y194">
        <f>IFERROR([1]!s_fa_dupont_roe($A194,"2017/12/31")/100,"")</f>
        <v>0</v>
      </c>
      <c r="Z194">
        <f>IFERROR([1]!s_fa_dupont_roe($A194,"2018/12/31")/100,"")</f>
        <v>0.28934700000000002</v>
      </c>
      <c r="AA194">
        <f>IFERROR([1]!s_fa_dupont_roe($A194,"2019/12/31")/100,"")</f>
        <v>0.311782</v>
      </c>
      <c r="AB194">
        <f>IFERROR([1]!s_fa_dupont_roe($A194,"2020/12/31")/100,"")</f>
        <v>0.43728299999999998</v>
      </c>
      <c r="AC194">
        <f>IFERROR([1]!s_fa_dupont_roe($A194,"2021/12/31")/100,"")</f>
        <v>0.27154800000000001</v>
      </c>
      <c r="AD194">
        <f>IFERROR([1]!s_fa_dupont_roe($A194,"2022/12/31")/100,"")</f>
        <v>0.26816400000000001</v>
      </c>
      <c r="AE194">
        <f>IFERROR([1]!s_fa_dupont_roe($A194,"2023/12/31")/100,"")</f>
        <v>0.19195000000000001</v>
      </c>
      <c r="AF194">
        <f>IFERROR([1]!s_fa_dupont_roe($A194,"2024/12/31")/100,"")</f>
        <v>0.17627099999999998</v>
      </c>
      <c r="AG194">
        <f>IFERROR([1]!s_fa_dupont_roe($A194,"2025/12/31")/100,"")</f>
        <v>0.28339799999999998</v>
      </c>
      <c r="AH194">
        <f>IFERROR([1]!s_stm07_is($A194,"W30028333","2025/12/31",1),"")</f>
        <v>465823988.02999997</v>
      </c>
      <c r="AI194">
        <f>IFERROR([1]!s_stm07_bs($A194,"W38058048","2025/12/31",1),"")</f>
        <v>1828814618.45</v>
      </c>
      <c r="AJ194">
        <f>IFERROR([1]!s_fa_netdebt($A194,"2025/12/31"),"")</f>
        <v>-298891142.75999999</v>
      </c>
      <c r="AK194">
        <f>IFERROR([1]!s_val_ev1($A194,"2025/12/31"),"")</f>
        <v>12245905339.450001</v>
      </c>
      <c r="AL194">
        <f>IFERROR([1]!s_fa_ebitda($A194,"2025/12/31"),"")</f>
        <v>646278642.77999997</v>
      </c>
      <c r="AM194">
        <f>IFERROR([1]!s_west_netprofit($A194,2026,$B$1,180)/[1]!s_west_netprofit($A194,2026,$B$1-7,180)-1,"")</f>
        <v>0</v>
      </c>
      <c r="AN194">
        <f>IFERROR([1]!s_west_netprofit($A194,2026,$B$1,180)/[1]!s_west_netprofit($A194,2026,$B$1-30,180)-1,"")</f>
        <v>0</v>
      </c>
      <c r="AO194">
        <f>IFERROR([1]!s_est_mediannetprofit($A194,2026,$B$1)/[1]!s_est_mediannetprofit($A194,2026,$B$1-7)-1,"")</f>
        <v>0</v>
      </c>
      <c r="AP194">
        <f>IFERROR([1]!s_est_mediannetprofit($A194,2026,$B$1)/[1]!s_est_mediannetprofit($A194,2026,$B$1-30)-1,"")</f>
        <v>0</v>
      </c>
    </row>
    <row r="195" spans="1:42">
      <c r="A195" t="s">
        <v>234</v>
      </c>
      <c r="B195">
        <f>IFERROR([1]!s_stm07_is($A195,"W30028333","2011/12/31",1)/[1]!S_SHARE_TOTAL($A195,$B$1),"")</f>
        <v>0</v>
      </c>
      <c r="C195">
        <f>IFERROR([1]!s_stm07_is($A195,"W30028333","2012/12/31",1)/[1]!S_SHARE_TOTAL($A195,$B$1),"")</f>
        <v>0</v>
      </c>
      <c r="D195">
        <f>IFERROR([1]!s_stm07_is($A195,"W30028333","2013/12/31",1)/[1]!S_SHARE_TOTAL($A195,$B$1),"")</f>
        <v>0</v>
      </c>
      <c r="E195">
        <f>IFERROR([1]!s_stm07_is($A195,"W30028333","2014/12/31",1)/[1]!S_SHARE_TOTAL($A195,$B$1),"")</f>
        <v>0</v>
      </c>
      <c r="F195">
        <f>IFERROR([1]!s_stm07_is($A195,"W30028333","2015/12/31",1)/[1]!S_SHARE_TOTAL($A195,$B$1),"")</f>
        <v>0</v>
      </c>
      <c r="G195">
        <f>IFERROR([1]!s_stm07_is($A195,"W30028333","2016/12/31",1)/[1]!S_SHARE_TOTAL($A195,$B$1),"")</f>
        <v>0</v>
      </c>
      <c r="H195">
        <f>IFERROR([1]!s_stm07_is($A195,"W30028333","2017/12/31",1)/[1]!S_SHARE_TOTAL($A195,$B$1),"")</f>
        <v>0</v>
      </c>
      <c r="I195">
        <f>IFERROR([1]!s_stm07_is($A195,"W30028333","2018/12/31",1)/[1]!S_SHARE_TOTAL($A195,$B$1),"")</f>
        <v>9.0407439579301016E-2</v>
      </c>
      <c r="J195">
        <f>IFERROR([1]!s_stm07_is($A195,"W30028333","2019/12/31",1)/[1]!S_SHARE_TOTAL($A195,$B$1),"")</f>
        <v>0.35082720649016624</v>
      </c>
      <c r="K195">
        <f>IFERROR([1]!s_stm07_is($A195,"W30028333","2020/12/31",1)/[1]!S_SHARE_TOTAL($A195,$B$1),"")</f>
        <v>0.57717622372073218</v>
      </c>
      <c r="L195">
        <f>IFERROR([1]!s_stm07_is($A195,"W30028333","2021/12/31",1)/[1]!S_SHARE_TOTAL($A195,$B$1),"")</f>
        <v>0.78144803978237631</v>
      </c>
      <c r="M195">
        <f>IFERROR([1]!s_stm07_is($A195,"W30028333","2022/12/31",1)/[1]!S_SHARE_TOTAL($A195,$B$1),"")</f>
        <v>0.47201371894102601</v>
      </c>
      <c r="N195">
        <f>IFERROR([1]!s_stm07_is($A195,"W30028333","2023/12/31",1)/[1]!S_SHARE_TOTAL($A195,$B$1),"")</f>
        <v>0.13005412920441231</v>
      </c>
      <c r="O195">
        <f>IFERROR([1]!s_stm07_is($A195,"W30028333","2024/12/31",1)/[1]!S_SHARE_TOTAL($A195,$B$1),"")</f>
        <v>0.49515340301408761</v>
      </c>
      <c r="P195">
        <f>IFERROR([1]!s_stm07_is($A195,"W30028333","2025/12/31",1)/[1]!S_SHARE_TOTAL($A195,$B$1),"")</f>
        <v>0.67757108796082421</v>
      </c>
      <c r="Q195">
        <f>IFERROR([1]!s_west_netprofit($A195,2026,$B$1,180)/[1]!S_SHARE_TOTAL($A195,$B$1),"")</f>
        <v>1.8522753066394346</v>
      </c>
      <c r="R195">
        <f>IFERROR([1]!s_west_netprofit($A195,2027,$B$1,180)/[1]!S_SHARE_TOTAL($A195,$B$1),"")</f>
        <v>2.5157495952782387</v>
      </c>
      <c r="S195">
        <f>IFERROR([1]!s_fa_dupont_roe($A195,"2011/12/31")/100,"")</f>
        <v>0</v>
      </c>
      <c r="T195">
        <f>IFERROR([1]!s_fa_dupont_roe($A195,"2012/12/31")/100,"")</f>
        <v>0</v>
      </c>
      <c r="U195">
        <f>IFERROR([1]!s_fa_dupont_roe($A195,"2013/12/31")/100,"")</f>
        <v>0</v>
      </c>
      <c r="V195">
        <f>IFERROR([1]!s_fa_dupont_roe($A195,"2014/12/31")/100,"")</f>
        <v>0</v>
      </c>
      <c r="W195">
        <f>IFERROR([1]!s_fa_dupont_roe($A195,"2015/12/31")/100,"")</f>
        <v>0</v>
      </c>
      <c r="X195">
        <f>IFERROR([1]!s_fa_dupont_roe($A195,"2016/12/31")/100,"")</f>
        <v>0</v>
      </c>
      <c r="Y195">
        <f>IFERROR([1]!s_fa_dupont_roe($A195,"2017/12/31")/100,"")</f>
        <v>0</v>
      </c>
      <c r="Z195">
        <f>IFERROR([1]!s_fa_dupont_roe($A195,"2018/12/31")/100,"")</f>
        <v>7.0023000000000002E-2</v>
      </c>
      <c r="AA195">
        <f>IFERROR([1]!s_fa_dupont_roe($A195,"2019/12/31")/100,"")</f>
        <v>0.23676800000000001</v>
      </c>
      <c r="AB195">
        <f>IFERROR([1]!s_fa_dupont_roe($A195,"2020/12/31")/100,"")</f>
        <v>0.29297899999999999</v>
      </c>
      <c r="AC195">
        <f>IFERROR([1]!s_fa_dupont_roe($A195,"2021/12/31")/100,"")</f>
        <v>0.292794</v>
      </c>
      <c r="AD195">
        <f>IFERROR([1]!s_fa_dupont_roe($A195,"2022/12/31")/100,"")</f>
        <v>9.0634999999999993E-2</v>
      </c>
      <c r="AE195">
        <f>IFERROR([1]!s_fa_dupont_roe($A195,"2023/12/31")/100,"")</f>
        <v>1.7364000000000001E-2</v>
      </c>
      <c r="AF195">
        <f>IFERROR([1]!s_fa_dupont_roe($A195,"2024/12/31")/100,"")</f>
        <v>6.2169999999999996E-2</v>
      </c>
      <c r="AG195">
        <f>IFERROR([1]!s_fa_dupont_roe($A195,"2025/12/31")/100,"")</f>
        <v>7.8661000000000009E-2</v>
      </c>
      <c r="AH195">
        <f>IFERROR([1]!s_stm07_is($A195,"W30028333","2025/12/31",1),"")</f>
        <v>170944823.09999999</v>
      </c>
      <c r="AI195">
        <f>IFERROR([1]!s_stm07_bs($A195,"W38058048","2025/12/31",1),"")</f>
        <v>2450880327.3899999</v>
      </c>
      <c r="AJ195">
        <f>IFERROR([1]!s_fa_netdebt($A195,"2025/12/31"),"")</f>
        <v>159362683.28</v>
      </c>
      <c r="AK195">
        <f>IFERROR([1]!s_val_ev1($A195,"2025/12/31"),"")</f>
        <v>14172403569</v>
      </c>
      <c r="AL195">
        <f>IFERROR([1]!s_fa_ebitda($A195,"2025/12/31"),"")</f>
        <v>412019478.00999999</v>
      </c>
      <c r="AM195">
        <f>IFERROR([1]!s_west_netprofit($A195,2026,$B$1,180)/[1]!s_west_netprofit($A195,2026,$B$1-7,180)-1,"")</f>
        <v>0</v>
      </c>
      <c r="AN195">
        <f>IFERROR([1]!s_west_netprofit($A195,2026,$B$1,180)/[1]!s_west_netprofit($A195,2026,$B$1-30,180)-1,"")</f>
        <v>8.9783004901310193E-2</v>
      </c>
      <c r="AO195">
        <f>IFERROR([1]!s_est_mediannetprofit($A195,2026,$B$1)/[1]!s_est_mediannetprofit($A195,2026,$B$1-7)-1,"")</f>
        <v>0</v>
      </c>
      <c r="AP195">
        <f>IFERROR([1]!s_est_mediannetprofit($A195,2026,$B$1)/[1]!s_est_mediannetprofit($A195,2026,$B$1-30)-1,"")</f>
        <v>3.6132689240513605E-2</v>
      </c>
    </row>
    <row r="196" spans="1:42">
      <c r="A196" t="s">
        <v>235</v>
      </c>
      <c r="B196">
        <f>IFERROR([1]!s_stm07_is($A196,"W30028333","2011/12/31",1)/[1]!S_SHARE_TOTAL($A196,$B$1),"")</f>
        <v>0</v>
      </c>
      <c r="C196">
        <f>IFERROR([1]!s_stm07_is($A196,"W30028333","2012/12/31",1)/[1]!S_SHARE_TOTAL($A196,$B$1),"")</f>
        <v>0</v>
      </c>
      <c r="D196">
        <f>IFERROR([1]!s_stm07_is($A196,"W30028333","2013/12/31",1)/[1]!S_SHARE_TOTAL($A196,$B$1),"")</f>
        <v>4.6375372717708543E-2</v>
      </c>
      <c r="E196">
        <f>IFERROR([1]!s_stm07_is($A196,"W30028333","2014/12/31",1)/[1]!S_SHARE_TOTAL($A196,$B$1),"")</f>
        <v>7.131296757279576E-2</v>
      </c>
      <c r="F196">
        <f>IFERROR([1]!s_stm07_is($A196,"W30028333","2015/12/31",1)/[1]!S_SHARE_TOTAL($A196,$B$1),"")</f>
        <v>9.7233593192153675E-2</v>
      </c>
      <c r="G196">
        <f>IFERROR([1]!s_stm07_is($A196,"W30028333","2016/12/31",1)/[1]!S_SHARE_TOTAL($A196,$B$1),"")</f>
        <v>0</v>
      </c>
      <c r="H196">
        <f>IFERROR([1]!s_stm07_is($A196,"W30028333","2017/12/31",1)/[1]!S_SHARE_TOTAL($A196,$B$1),"")</f>
        <v>0</v>
      </c>
      <c r="I196">
        <f>IFERROR([1]!s_stm07_is($A196,"W30028333","2018/12/31",1)/[1]!S_SHARE_TOTAL($A196,$B$1),"")</f>
        <v>0</v>
      </c>
      <c r="J196">
        <f>IFERROR([1]!s_stm07_is($A196,"W30028333","2019/12/31",1)/[1]!S_SHARE_TOTAL($A196,$B$1),"")</f>
        <v>0.16150817973257314</v>
      </c>
      <c r="K196">
        <f>IFERROR([1]!s_stm07_is($A196,"W30028333","2020/12/31",1)/[1]!S_SHARE_TOTAL($A196,$B$1),"")</f>
        <v>0.13077462434670467</v>
      </c>
      <c r="L196">
        <f>IFERROR([1]!s_stm07_is($A196,"W30028333","2021/12/31",1)/[1]!S_SHARE_TOTAL($A196,$B$1),"")</f>
        <v>0.19741163804045342</v>
      </c>
      <c r="M196">
        <f>IFERROR([1]!s_stm07_is($A196,"W30028333","2022/12/31",1)/[1]!S_SHARE_TOTAL($A196,$B$1),"")</f>
        <v>0.43334806801058845</v>
      </c>
      <c r="N196">
        <f>IFERROR([1]!s_stm07_is($A196,"W30028333","2023/12/31",1)/[1]!S_SHARE_TOTAL($A196,$B$1),"")</f>
        <v>0.36597289197719401</v>
      </c>
      <c r="O196">
        <f>IFERROR([1]!s_stm07_is($A196,"W30028333","2024/12/31",1)/[1]!S_SHARE_TOTAL($A196,$B$1),"")</f>
        <v>0.37348292806963956</v>
      </c>
      <c r="P196">
        <f>IFERROR([1]!s_stm07_is($A196,"W30028333","2025/12/31",1)/[1]!S_SHARE_TOTAL($A196,$B$1),"")</f>
        <v>0.15530201091088033</v>
      </c>
      <c r="Q196">
        <f>IFERROR([1]!s_west_netprofit($A196,2026,$B$1,180)/[1]!S_SHARE_TOTAL($A196,$B$1),"")</f>
        <v>0</v>
      </c>
      <c r="R196">
        <f>IFERROR([1]!s_west_netprofit($A196,2027,$B$1,180)/[1]!S_SHARE_TOTAL($A196,$B$1),"")</f>
        <v>0</v>
      </c>
      <c r="S196">
        <f>IFERROR([1]!s_fa_dupont_roe($A196,"2011/12/31")/100,"")</f>
        <v>0</v>
      </c>
      <c r="T196">
        <f>IFERROR([1]!s_fa_dupont_roe($A196,"2012/12/31")/100,"")</f>
        <v>0</v>
      </c>
      <c r="U196">
        <f>IFERROR([1]!s_fa_dupont_roe($A196,"2013/12/31")/100,"")</f>
        <v>0</v>
      </c>
      <c r="V196">
        <f>IFERROR([1]!s_fa_dupont_roe($A196,"2014/12/31")/100,"")</f>
        <v>0</v>
      </c>
      <c r="W196">
        <f>IFERROR([1]!s_fa_dupont_roe($A196,"2015/12/31")/100,"")</f>
        <v>0</v>
      </c>
      <c r="X196">
        <f>IFERROR([1]!s_fa_dupont_roe($A196,"2016/12/31")/100,"")</f>
        <v>0</v>
      </c>
      <c r="Y196">
        <f>IFERROR([1]!s_fa_dupont_roe($A196,"2017/12/31")/100,"")</f>
        <v>0</v>
      </c>
      <c r="Z196">
        <f>IFERROR([1]!s_fa_dupont_roe($A196,"2018/12/31")/100,"")</f>
        <v>0</v>
      </c>
      <c r="AA196">
        <f>IFERROR([1]!s_fa_dupont_roe($A196,"2019/12/31")/100,"")</f>
        <v>0.19112100000000001</v>
      </c>
      <c r="AB196">
        <f>IFERROR([1]!s_fa_dupont_roe($A196,"2020/12/31")/100,"")</f>
        <v>0.14618100000000001</v>
      </c>
      <c r="AC196">
        <f>IFERROR([1]!s_fa_dupont_roe($A196,"2021/12/31")/100,"")</f>
        <v>0.19728500000000002</v>
      </c>
      <c r="AD196">
        <f>IFERROR([1]!s_fa_dupont_roe($A196,"2022/12/31")/100,"")</f>
        <v>0.33899900000000005</v>
      </c>
      <c r="AE196">
        <f>IFERROR([1]!s_fa_dupont_roe($A196,"2023/12/31")/100,"")</f>
        <v>0.217247</v>
      </c>
      <c r="AF196">
        <f>IFERROR([1]!s_fa_dupont_roe($A196,"2024/12/31")/100,"")</f>
        <v>0.18137599999999998</v>
      </c>
      <c r="AG196">
        <f>IFERROR([1]!s_fa_dupont_roe($A196,"2025/12/31")/100,"")</f>
        <v>5.4381000000000006E-2</v>
      </c>
      <c r="AH196">
        <f>IFERROR([1]!s_stm07_is($A196,"W30028333","2025/12/31",1),"")</f>
        <v>91522581.069999993</v>
      </c>
      <c r="AI196">
        <f>IFERROR([1]!s_stm07_bs($A196,"W38058048","2025/12/31",1),"")</f>
        <v>2038541572.99</v>
      </c>
      <c r="AJ196">
        <f>IFERROR([1]!s_fa_netdebt($A196,"2025/12/31"),"")</f>
        <v>26882410.420000002</v>
      </c>
      <c r="AK196">
        <f>IFERROR([1]!s_val_ev1($A196,"2025/12/31"),"")</f>
        <v>7785770878.1400003</v>
      </c>
      <c r="AL196">
        <f>IFERROR([1]!s_fa_ebitda($A196,"2025/12/31"),"")</f>
        <v>214551821.91999999</v>
      </c>
      <c r="AM196" t="str">
        <f>IFERROR([1]!s_west_netprofit($A196,2026,$B$1,180)/[1]!s_west_netprofit($A196,2026,$B$1-7,180)-1,"")</f>
        <v/>
      </c>
      <c r="AN196" t="str">
        <f>IFERROR([1]!s_west_netprofit($A196,2026,$B$1,180)/[1]!s_west_netprofit($A196,2026,$B$1-30,180)-1,"")</f>
        <v/>
      </c>
      <c r="AO196" t="str">
        <f>IFERROR([1]!s_est_mediannetprofit($A196,2026,$B$1)/[1]!s_est_mediannetprofit($A196,2026,$B$1-7)-1,"")</f>
        <v/>
      </c>
      <c r="AP196" t="str">
        <f>IFERROR([1]!s_est_mediannetprofit($A196,2026,$B$1)/[1]!s_est_mediannetprofit($A196,2026,$B$1-30)-1,"")</f>
        <v/>
      </c>
    </row>
    <row r="197" spans="1:42">
      <c r="A197" t="s">
        <v>236</v>
      </c>
      <c r="B197">
        <f>IFERROR([1]!s_stm07_is($A197,"W30028333","2011/12/31",1)/[1]!S_SHARE_TOTAL($A197,$B$1),"")</f>
        <v>0</v>
      </c>
      <c r="C197">
        <f>IFERROR([1]!s_stm07_is($A197,"W30028333","2012/12/31",1)/[1]!S_SHARE_TOTAL($A197,$B$1),"")</f>
        <v>0</v>
      </c>
      <c r="D197">
        <f>IFERROR([1]!s_stm07_is($A197,"W30028333","2013/12/31",1)/[1]!S_SHARE_TOTAL($A197,$B$1),"")</f>
        <v>0</v>
      </c>
      <c r="E197">
        <f>IFERROR([1]!s_stm07_is($A197,"W30028333","2014/12/31",1)/[1]!S_SHARE_TOTAL($A197,$B$1),"")</f>
        <v>0</v>
      </c>
      <c r="F197">
        <f>IFERROR([1]!s_stm07_is($A197,"W30028333","2015/12/31",1)/[1]!S_SHARE_TOTAL($A197,$B$1),"")</f>
        <v>0</v>
      </c>
      <c r="G197">
        <f>IFERROR([1]!s_stm07_is($A197,"W30028333","2016/12/31",1)/[1]!S_SHARE_TOTAL($A197,$B$1),"")</f>
        <v>0</v>
      </c>
      <c r="H197">
        <f>IFERROR([1]!s_stm07_is($A197,"W30028333","2017/12/31",1)/[1]!S_SHARE_TOTAL($A197,$B$1),"")</f>
        <v>0</v>
      </c>
      <c r="I197">
        <f>IFERROR([1]!s_stm07_is($A197,"W30028333","2018/12/31",1)/[1]!S_SHARE_TOTAL($A197,$B$1),"")</f>
        <v>0</v>
      </c>
      <c r="J197">
        <f>IFERROR([1]!s_stm07_is($A197,"W30028333","2019/12/31",1)/[1]!S_SHARE_TOTAL($A197,$B$1),"")</f>
        <v>0</v>
      </c>
      <c r="K197">
        <f>IFERROR([1]!s_stm07_is($A197,"W30028333","2020/12/31",1)/[1]!S_SHARE_TOTAL($A197,$B$1),"")</f>
        <v>0.26812169533980584</v>
      </c>
      <c r="L197">
        <f>IFERROR([1]!s_stm07_is($A197,"W30028333","2021/12/31",1)/[1]!S_SHARE_TOTAL($A197,$B$1),"")</f>
        <v>0.2340815499514563</v>
      </c>
      <c r="M197">
        <f>IFERROR([1]!s_stm07_is($A197,"W30028333","2022/12/31",1)/[1]!S_SHARE_TOTAL($A197,$B$1),"")</f>
        <v>0.26883947689320387</v>
      </c>
      <c r="N197">
        <f>IFERROR([1]!s_stm07_is($A197,"W30028333","2023/12/31",1)/[1]!S_SHARE_TOTAL($A197,$B$1),"")</f>
        <v>0.39895527342233011</v>
      </c>
      <c r="O197">
        <f>IFERROR([1]!s_stm07_is($A197,"W30028333","2024/12/31",1)/[1]!S_SHARE_TOTAL($A197,$B$1),"")</f>
        <v>0.32737862330097089</v>
      </c>
      <c r="P197">
        <f>IFERROR([1]!s_stm07_is($A197,"W30028333","2025/12/31",1)/[1]!S_SHARE_TOTAL($A197,$B$1),"")</f>
        <v>0.24365982856796117</v>
      </c>
      <c r="Q197">
        <f>IFERROR([1]!s_west_netprofit($A197,2026,$B$1,180)/[1]!S_SHARE_TOTAL($A197,$B$1),"")</f>
        <v>0</v>
      </c>
      <c r="R197">
        <f>IFERROR([1]!s_west_netprofit($A197,2027,$B$1,180)/[1]!S_SHARE_TOTAL($A197,$B$1),"")</f>
        <v>0</v>
      </c>
      <c r="S197">
        <f>IFERROR([1]!s_fa_dupont_roe($A197,"2011/12/31")/100,"")</f>
        <v>0</v>
      </c>
      <c r="T197">
        <f>IFERROR([1]!s_fa_dupont_roe($A197,"2012/12/31")/100,"")</f>
        <v>0</v>
      </c>
      <c r="U197">
        <f>IFERROR([1]!s_fa_dupont_roe($A197,"2013/12/31")/100,"")</f>
        <v>0</v>
      </c>
      <c r="V197">
        <f>IFERROR([1]!s_fa_dupont_roe($A197,"2014/12/31")/100,"")</f>
        <v>0</v>
      </c>
      <c r="W197">
        <f>IFERROR([1]!s_fa_dupont_roe($A197,"2015/12/31")/100,"")</f>
        <v>0</v>
      </c>
      <c r="X197">
        <f>IFERROR([1]!s_fa_dupont_roe($A197,"2016/12/31")/100,"")</f>
        <v>0</v>
      </c>
      <c r="Y197">
        <f>IFERROR([1]!s_fa_dupont_roe($A197,"2017/12/31")/100,"")</f>
        <v>0</v>
      </c>
      <c r="Z197">
        <f>IFERROR([1]!s_fa_dupont_roe($A197,"2018/12/31")/100,"")</f>
        <v>0</v>
      </c>
      <c r="AA197">
        <f>IFERROR([1]!s_fa_dupont_roe($A197,"2019/12/31")/100,"")</f>
        <v>0</v>
      </c>
      <c r="AB197">
        <f>IFERROR([1]!s_fa_dupont_roe($A197,"2020/12/31")/100,"")</f>
        <v>0.15617200000000001</v>
      </c>
      <c r="AC197">
        <f>IFERROR([1]!s_fa_dupont_roe($A197,"2021/12/31")/100,"")</f>
        <v>0.12759999999999999</v>
      </c>
      <c r="AD197">
        <f>IFERROR([1]!s_fa_dupont_roe($A197,"2022/12/31")/100,"")</f>
        <v>0.128805</v>
      </c>
      <c r="AE197">
        <f>IFERROR([1]!s_fa_dupont_roe($A197,"2023/12/31")/100,"")</f>
        <v>0.16470099999999999</v>
      </c>
      <c r="AF197">
        <f>IFERROR([1]!s_fa_dupont_roe($A197,"2024/12/31")/100,"")</f>
        <v>0.117479</v>
      </c>
      <c r="AG197">
        <f>IFERROR([1]!s_fa_dupont_roe($A197,"2025/12/31")/100,"")</f>
        <v>7.0940000000000003E-2</v>
      </c>
      <c r="AH197">
        <f>IFERROR([1]!s_stm07_is($A197,"W30028333","2025/12/31",1),"")</f>
        <v>100387849.37</v>
      </c>
      <c r="AI197">
        <f>IFERROR([1]!s_stm07_bs($A197,"W38058048","2025/12/31",1),"")</f>
        <v>1614420889.5599999</v>
      </c>
      <c r="AJ197">
        <f>IFERROR([1]!s_fa_netdebt($A197,"2025/12/31"),"")</f>
        <v>-254352474.75</v>
      </c>
      <c r="AK197">
        <f>IFERROR([1]!s_val_ev1($A197,"2025/12/31"),"")</f>
        <v>8537396844.3100004</v>
      </c>
      <c r="AL197">
        <f>IFERROR([1]!s_fa_ebitda($A197,"2025/12/31"),"")</f>
        <v>155933848.53999999</v>
      </c>
      <c r="AM197" t="str">
        <f>IFERROR([1]!s_west_netprofit($A197,2026,$B$1,180)/[1]!s_west_netprofit($A197,2026,$B$1-7,180)-1,"")</f>
        <v/>
      </c>
      <c r="AN197" t="str">
        <f>IFERROR([1]!s_west_netprofit($A197,2026,$B$1,180)/[1]!s_west_netprofit($A197,2026,$B$1-30,180)-1,"")</f>
        <v/>
      </c>
      <c r="AO197" t="str">
        <f>IFERROR([1]!s_est_mediannetprofit($A197,2026,$B$1)/[1]!s_est_mediannetprofit($A197,2026,$B$1-7)-1,"")</f>
        <v/>
      </c>
      <c r="AP197" t="str">
        <f>IFERROR([1]!s_est_mediannetprofit($A197,2026,$B$1)/[1]!s_est_mediannetprofit($A197,2026,$B$1-30)-1,"")</f>
        <v/>
      </c>
    </row>
    <row r="198" spans="1:42">
      <c r="A198" t="s">
        <v>237</v>
      </c>
      <c r="B198">
        <f>IFERROR([1]!s_stm07_is($A198,"W30028333","2011/12/31",1)/[1]!S_SHARE_TOTAL($A198,$B$1),"")</f>
        <v>0</v>
      </c>
      <c r="C198">
        <f>IFERROR([1]!s_stm07_is($A198,"W30028333","2012/12/31",1)/[1]!S_SHARE_TOTAL($A198,$B$1),"")</f>
        <v>0</v>
      </c>
      <c r="D198">
        <f>IFERROR([1]!s_stm07_is($A198,"W30028333","2013/12/31",1)/[1]!S_SHARE_TOTAL($A198,$B$1),"")</f>
        <v>0</v>
      </c>
      <c r="E198">
        <f>IFERROR([1]!s_stm07_is($A198,"W30028333","2014/12/31",1)/[1]!S_SHARE_TOTAL($A198,$B$1),"")</f>
        <v>0</v>
      </c>
      <c r="F198">
        <f>IFERROR([1]!s_stm07_is($A198,"W30028333","2015/12/31",1)/[1]!S_SHARE_TOTAL($A198,$B$1),"")</f>
        <v>0</v>
      </c>
      <c r="G198">
        <f>IFERROR([1]!s_stm07_is($A198,"W30028333","2016/12/31",1)/[1]!S_SHARE_TOTAL($A198,$B$1),"")</f>
        <v>0</v>
      </c>
      <c r="H198">
        <f>IFERROR([1]!s_stm07_is($A198,"W30028333","2017/12/31",1)/[1]!S_SHARE_TOTAL($A198,$B$1),"")</f>
        <v>6.986362849357837E-2</v>
      </c>
      <c r="I198">
        <f>IFERROR([1]!s_stm07_is($A198,"W30028333","2018/12/31",1)/[1]!S_SHARE_TOTAL($A198,$B$1),"")</f>
        <v>0.14008882110626356</v>
      </c>
      <c r="J198">
        <f>IFERROR([1]!s_stm07_is($A198,"W30028333","2019/12/31",1)/[1]!S_SHARE_TOTAL($A198,$B$1),"")</f>
        <v>0.22235361691168673</v>
      </c>
      <c r="K198">
        <f>IFERROR([1]!s_stm07_is($A198,"W30028333","2020/12/31",1)/[1]!S_SHARE_TOTAL($A198,$B$1),"")</f>
        <v>0.32917629170295609</v>
      </c>
      <c r="L198">
        <f>IFERROR([1]!s_stm07_is($A198,"W30028333","2021/12/31",1)/[1]!S_SHARE_TOTAL($A198,$B$1),"")</f>
        <v>0.21395315653976871</v>
      </c>
      <c r="M198">
        <f>IFERROR([1]!s_stm07_is($A198,"W30028333","2022/12/31",1)/[1]!S_SHARE_TOTAL($A198,$B$1),"")</f>
        <v>0.59186359071945494</v>
      </c>
      <c r="N198">
        <f>IFERROR([1]!s_stm07_is($A198,"W30028333","2023/12/31",1)/[1]!S_SHARE_TOTAL($A198,$B$1),"")</f>
        <v>0.87765520800652941</v>
      </c>
      <c r="O198">
        <f>IFERROR([1]!s_stm07_is($A198,"W30028333","2024/12/31",1)/[1]!S_SHARE_TOTAL($A198,$B$1),"")</f>
        <v>1.4309222357530114</v>
      </c>
      <c r="P198">
        <f>IFERROR([1]!s_stm07_is($A198,"W30028333","2025/12/31",1)/[1]!S_SHARE_TOTAL($A198,$B$1),"")</f>
        <v>2.1498509946493063</v>
      </c>
      <c r="Q198">
        <f>IFERROR([1]!s_west_netprofit($A198,2026,$B$1,180)/[1]!S_SHARE_TOTAL($A198,$B$1),"")</f>
        <v>4.1539260482727736</v>
      </c>
      <c r="R198">
        <f>IFERROR([1]!s_west_netprofit($A198,2027,$B$1,180)/[1]!S_SHARE_TOTAL($A198,$B$1),"")</f>
        <v>6.5968893864372493</v>
      </c>
      <c r="S198">
        <f>IFERROR([1]!s_fa_dupont_roe($A198,"2011/12/31")/100,"")</f>
        <v>0</v>
      </c>
      <c r="T198">
        <f>IFERROR([1]!s_fa_dupont_roe($A198,"2012/12/31")/100,"")</f>
        <v>0</v>
      </c>
      <c r="U198">
        <f>IFERROR([1]!s_fa_dupont_roe($A198,"2013/12/31")/100,"")</f>
        <v>0</v>
      </c>
      <c r="V198">
        <f>IFERROR([1]!s_fa_dupont_roe($A198,"2014/12/31")/100,"")</f>
        <v>0</v>
      </c>
      <c r="W198">
        <f>IFERROR([1]!s_fa_dupont_roe($A198,"2015/12/31")/100,"")</f>
        <v>0</v>
      </c>
      <c r="X198">
        <f>IFERROR([1]!s_fa_dupont_roe($A198,"2016/12/31")/100,"")</f>
        <v>0</v>
      </c>
      <c r="Y198">
        <f>IFERROR([1]!s_fa_dupont_roe($A198,"2017/12/31")/100,"")</f>
        <v>0.150672</v>
      </c>
      <c r="Z198">
        <f>IFERROR([1]!s_fa_dupont_roe($A198,"2018/12/31")/100,"")</f>
        <v>0.18703700000000001</v>
      </c>
      <c r="AA198">
        <f>IFERROR([1]!s_fa_dupont_roe($A198,"2019/12/31")/100,"")</f>
        <v>0.191916</v>
      </c>
      <c r="AB198">
        <f>IFERROR([1]!s_fa_dupont_roe($A198,"2020/12/31")/100,"")</f>
        <v>0.22132599999999999</v>
      </c>
      <c r="AC198">
        <f>IFERROR([1]!s_fa_dupont_roe($A198,"2021/12/31")/100,"")</f>
        <v>0.10522999999999999</v>
      </c>
      <c r="AD198">
        <f>IFERROR([1]!s_fa_dupont_roe($A198,"2022/12/31")/100,"")</f>
        <v>0.220972</v>
      </c>
      <c r="AE198">
        <f>IFERROR([1]!s_fa_dupont_roe($A198,"2023/12/31")/100,"")</f>
        <v>0.256027</v>
      </c>
      <c r="AF198">
        <f>IFERROR([1]!s_fa_dupont_roe($A198,"2024/12/31")/100,"")</f>
        <v>0.275725</v>
      </c>
      <c r="AG198">
        <f>IFERROR([1]!s_fa_dupont_roe($A198,"2025/12/31")/100,"")</f>
        <v>0.28808800000000001</v>
      </c>
      <c r="AH198">
        <f>IFERROR([1]!s_stm07_is($A198,"W30028333","2025/12/31",1),"")</f>
        <v>1015789038.65</v>
      </c>
      <c r="AI198">
        <f>IFERROR([1]!s_stm07_bs($A198,"W38058048","2025/12/31",1),"")</f>
        <v>3978084998</v>
      </c>
      <c r="AJ198">
        <f>IFERROR([1]!s_fa_netdebt($A198,"2025/12/31"),"")</f>
        <v>163681634.36000001</v>
      </c>
      <c r="AK198">
        <f>IFERROR([1]!s_val_ev1($A198,"2025/12/31"),"")</f>
        <v>35483456936.5</v>
      </c>
      <c r="AL198">
        <f>IFERROR([1]!s_fa_ebitda($A198,"2025/12/31"),"")</f>
        <v>1365776433.1500001</v>
      </c>
      <c r="AM198">
        <f>IFERROR([1]!s_west_netprofit($A198,2026,$B$1,180)/[1]!s_west_netprofit($A198,2026,$B$1-7,180)-1,"")</f>
        <v>0</v>
      </c>
      <c r="AN198">
        <f>IFERROR([1]!s_west_netprofit($A198,2026,$B$1,180)/[1]!s_west_netprofit($A198,2026,$B$1-30,180)-1,"")</f>
        <v>0</v>
      </c>
      <c r="AO198">
        <f>IFERROR([1]!s_est_mediannetprofit($A198,2026,$B$1)/[1]!s_est_mediannetprofit($A198,2026,$B$1-7)-1,"")</f>
        <v>0</v>
      </c>
      <c r="AP198">
        <f>IFERROR([1]!s_est_mediannetprofit($A198,2026,$B$1)/[1]!s_est_mediannetprofit($A198,2026,$B$1-30)-1,"")</f>
        <v>0</v>
      </c>
    </row>
    <row r="199" spans="1:42">
      <c r="A199" t="s">
        <v>238</v>
      </c>
      <c r="B199">
        <f>IFERROR([1]!s_stm07_is($A199,"W30028333","2011/12/31",1)/[1]!S_SHARE_TOTAL($A199,$B$1),"")</f>
        <v>-7.5368920627696581E-2</v>
      </c>
      <c r="C199">
        <f>IFERROR([1]!s_stm07_is($A199,"W30028333","2012/12/31",1)/[1]!S_SHARE_TOTAL($A199,$B$1),"")</f>
        <v>-8.9524992491685079E-2</v>
      </c>
      <c r="D199">
        <f>IFERROR([1]!s_stm07_is($A199,"W30028333","2013/12/31",1)/[1]!S_SHARE_TOTAL($A199,$B$1),"")</f>
        <v>-2.8585747831288283E-2</v>
      </c>
      <c r="E199">
        <f>IFERROR([1]!s_stm07_is($A199,"W30028333","2014/12/31",1)/[1]!S_SHARE_TOTAL($A199,$B$1),"")</f>
        <v>5.6516234967303484E-3</v>
      </c>
      <c r="F199">
        <f>IFERROR([1]!s_stm07_is($A199,"W30028333","2015/12/31",1)/[1]!S_SHARE_TOTAL($A199,$B$1),"")</f>
        <v>0</v>
      </c>
      <c r="G199">
        <f>IFERROR([1]!s_stm07_is($A199,"W30028333","2016/12/31",1)/[1]!S_SHARE_TOTAL($A199,$B$1),"")</f>
        <v>0</v>
      </c>
      <c r="H199">
        <f>IFERROR([1]!s_stm07_is($A199,"W30028333","2017/12/31",1)/[1]!S_SHARE_TOTAL($A199,$B$1),"")</f>
        <v>9.035324201051026E-2</v>
      </c>
      <c r="I199">
        <f>IFERROR([1]!s_stm07_is($A199,"W30028333","2018/12/31",1)/[1]!S_SHARE_TOTAL($A199,$B$1),"")</f>
        <v>0</v>
      </c>
      <c r="J199">
        <f>IFERROR([1]!s_stm07_is($A199,"W30028333","2019/12/31",1)/[1]!S_SHARE_TOTAL($A199,$B$1),"")</f>
        <v>3.8697149336875458E-2</v>
      </c>
      <c r="K199">
        <f>IFERROR([1]!s_stm07_is($A199,"W30028333","2020/12/31",1)/[1]!S_SHARE_TOTAL($A199,$B$1),"")</f>
        <v>0.26942282035346771</v>
      </c>
      <c r="L199">
        <f>IFERROR([1]!s_stm07_is($A199,"W30028333","2021/12/31",1)/[1]!S_SHARE_TOTAL($A199,$B$1),"")</f>
        <v>0.35567036569315136</v>
      </c>
      <c r="M199">
        <f>IFERROR([1]!s_stm07_is($A199,"W30028333","2022/12/31",1)/[1]!S_SHARE_TOTAL($A199,$B$1),"")</f>
        <v>0.25459806543412417</v>
      </c>
      <c r="N199">
        <f>IFERROR([1]!s_stm07_is($A199,"W30028333","2023/12/31",1)/[1]!S_SHARE_TOTAL($A199,$B$1),"")</f>
        <v>9.4475153434871756E-2</v>
      </c>
      <c r="O199">
        <f>IFERROR([1]!s_stm07_is($A199,"W30028333","2024/12/31",1)/[1]!S_SHARE_TOTAL($A199,$B$1),"")</f>
        <v>0.15998660491514446</v>
      </c>
      <c r="P199">
        <f>IFERROR([1]!s_stm07_is($A199,"W30028333","2025/12/31",1)/[1]!S_SHARE_TOTAL($A199,$B$1),"")</f>
        <v>0.21170606301807149</v>
      </c>
      <c r="Q199">
        <f>IFERROR([1]!s_west_netprofit($A199,2026,$B$1,180)/[1]!S_SHARE_TOTAL($A199,$B$1),"")</f>
        <v>0.22172383776302976</v>
      </c>
      <c r="R199">
        <f>IFERROR([1]!s_west_netprofit($A199,2027,$B$1,180)/[1]!S_SHARE_TOTAL($A199,$B$1),"")</f>
        <v>0.23753200203649291</v>
      </c>
      <c r="S199">
        <f>IFERROR([1]!s_fa_dupont_roe($A199,"2011/12/31")/100,"")</f>
        <v>0</v>
      </c>
      <c r="T199">
        <f>IFERROR([1]!s_fa_dupont_roe($A199,"2012/12/31")/100,"")</f>
        <v>0</v>
      </c>
      <c r="U199">
        <f>IFERROR([1]!s_fa_dupont_roe($A199,"2013/12/31")/100,"")</f>
        <v>0</v>
      </c>
      <c r="V199">
        <f>IFERROR([1]!s_fa_dupont_roe($A199,"2014/12/31")/100,"")</f>
        <v>0</v>
      </c>
      <c r="W199">
        <f>IFERROR([1]!s_fa_dupont_roe($A199,"2015/12/31")/100,"")</f>
        <v>0</v>
      </c>
      <c r="X199">
        <f>IFERROR([1]!s_fa_dupont_roe($A199,"2016/12/31")/100,"")</f>
        <v>0</v>
      </c>
      <c r="Y199">
        <f>IFERROR([1]!s_fa_dupont_roe($A199,"2017/12/31")/100,"")</f>
        <v>0</v>
      </c>
      <c r="Z199">
        <f>IFERROR([1]!s_fa_dupont_roe($A199,"2018/12/31")/100,"")</f>
        <v>0</v>
      </c>
      <c r="AA199">
        <f>IFERROR([1]!s_fa_dupont_roe($A199,"2019/12/31")/100,"")</f>
        <v>6.8318000000000004E-2</v>
      </c>
      <c r="AB199">
        <f>IFERROR([1]!s_fa_dupont_roe($A199,"2020/12/31")/100,"")</f>
        <v>0.41836399999999996</v>
      </c>
      <c r="AC199">
        <f>IFERROR([1]!s_fa_dupont_roe($A199,"2021/12/31")/100,"")</f>
        <v>0.32321300000000003</v>
      </c>
      <c r="AD199">
        <f>IFERROR([1]!s_fa_dupont_roe($A199,"2022/12/31")/100,"")</f>
        <v>0.16931100000000002</v>
      </c>
      <c r="AE199">
        <f>IFERROR([1]!s_fa_dupont_roe($A199,"2023/12/31")/100,"")</f>
        <v>6.0203E-2</v>
      </c>
      <c r="AF199">
        <f>IFERROR([1]!s_fa_dupont_roe($A199,"2024/12/31")/100,"")</f>
        <v>8.8253999999999999E-2</v>
      </c>
      <c r="AG199">
        <f>IFERROR([1]!s_fa_dupont_roe($A199,"2025/12/31")/100,"")</f>
        <v>0.100481</v>
      </c>
      <c r="AH199">
        <f>IFERROR([1]!s_stm07_is($A199,"W30028333","2025/12/31",1),"")</f>
        <v>2584694178</v>
      </c>
      <c r="AI199">
        <f>IFERROR([1]!s_stm07_bs($A199,"W38058048","2025/12/31",1),"")</f>
        <v>26849486426</v>
      </c>
      <c r="AJ199">
        <f>IFERROR([1]!s_fa_netdebt($A199,"2025/12/31"),"")</f>
        <v>-4585651650</v>
      </c>
      <c r="AK199">
        <f>IFERROR([1]!s_val_ev1($A199,"2025/12/31"),"")</f>
        <v>72453405077</v>
      </c>
      <c r="AL199">
        <f>IFERROR([1]!s_fa_ebitda($A199,"2025/12/31"),"")</f>
        <v>4947348068</v>
      </c>
      <c r="AM199">
        <f>IFERROR([1]!s_west_netprofit($A199,2026,$B$1,180)/[1]!s_west_netprofit($A199,2026,$B$1-7,180)-1,"")</f>
        <v>0</v>
      </c>
      <c r="AN199">
        <f>IFERROR([1]!s_west_netprofit($A199,2026,$B$1,180)/[1]!s_west_netprofit($A199,2026,$B$1-30,180)-1,"")</f>
        <v>0</v>
      </c>
      <c r="AO199">
        <f>IFERROR([1]!s_est_mediannetprofit($A199,2026,$B$1)/[1]!s_est_mediannetprofit($A199,2026,$B$1-7)-1,"")</f>
        <v>0</v>
      </c>
      <c r="AP199">
        <f>IFERROR([1]!s_est_mediannetprofit($A199,2026,$B$1)/[1]!s_est_mediannetprofit($A199,2026,$B$1-30)-1,"")</f>
        <v>0</v>
      </c>
    </row>
    <row r="200" spans="1:42">
      <c r="A200" t="s">
        <v>239</v>
      </c>
      <c r="B200">
        <f>IFERROR([1]!s_stm07_is($A200,"W30028333","2011/12/31",1)/[1]!S_SHARE_TOTAL($A200,$B$1),"")</f>
        <v>0.29875451623443056</v>
      </c>
      <c r="C200">
        <f>IFERROR([1]!s_stm07_is($A200,"W30028333","2012/12/31",1)/[1]!S_SHARE_TOTAL($A200,$B$1),"")</f>
        <v>0.2946359127084977</v>
      </c>
      <c r="D200">
        <f>IFERROR([1]!s_stm07_is($A200,"W30028333","2013/12/31",1)/[1]!S_SHARE_TOTAL($A200,$B$1),"")</f>
        <v>0.2680548543697121</v>
      </c>
      <c r="E200">
        <f>IFERROR([1]!s_stm07_is($A200,"W30028333","2014/12/31",1)/[1]!S_SHARE_TOTAL($A200,$B$1),"")</f>
        <v>0.32770454034390739</v>
      </c>
      <c r="F200">
        <f>IFERROR([1]!s_stm07_is($A200,"W30028333","2015/12/31",1)/[1]!S_SHARE_TOTAL($A200,$B$1),"")</f>
        <v>0.33294197711089618</v>
      </c>
      <c r="G200">
        <f>IFERROR([1]!s_stm07_is($A200,"W30028333","2016/12/31",1)/[1]!S_SHARE_TOTAL($A200,$B$1),"")</f>
        <v>0.25424521490726176</v>
      </c>
      <c r="H200">
        <f>IFERROR([1]!s_stm07_is($A200,"W30028333","2017/12/31",1)/[1]!S_SHARE_TOTAL($A200,$B$1),"")</f>
        <v>0.23790545342811675</v>
      </c>
      <c r="I200">
        <f>IFERROR([1]!s_stm07_is($A200,"W30028333","2018/12/31",1)/[1]!S_SHARE_TOTAL($A200,$B$1),"")</f>
        <v>0.32667186024761757</v>
      </c>
      <c r="J200">
        <f>IFERROR([1]!s_stm07_is($A200,"W30028333","2019/12/31",1)/[1]!S_SHARE_TOTAL($A200,$B$1),"")</f>
        <v>0.36852586920838504</v>
      </c>
      <c r="K200">
        <f>IFERROR([1]!s_stm07_is($A200,"W30028333","2020/12/31",1)/[1]!S_SHARE_TOTAL($A200,$B$1),"")</f>
        <v>0.51329152617651996</v>
      </c>
      <c r="L200">
        <f>IFERROR([1]!s_stm07_is($A200,"W30028333","2021/12/31",1)/[1]!S_SHARE_TOTAL($A200,$B$1),"")</f>
        <v>0.41969201827150054</v>
      </c>
      <c r="M200">
        <f>IFERROR([1]!s_stm07_is($A200,"W30028333","2022/12/31",1)/[1]!S_SHARE_TOTAL($A200,$B$1),"")</f>
        <v>0.34088956464883813</v>
      </c>
      <c r="N200">
        <f>IFERROR([1]!s_stm07_is($A200,"W30028333","2023/12/31",1)/[1]!S_SHARE_TOTAL($A200,$B$1),"")</f>
        <v>0.31613734526870335</v>
      </c>
      <c r="O200">
        <f>IFERROR([1]!s_stm07_is($A200,"W30028333","2024/12/31",1)/[1]!S_SHARE_TOTAL($A200,$B$1),"")</f>
        <v>0.40291861191350853</v>
      </c>
      <c r="P200">
        <f>IFERROR([1]!s_stm07_is($A200,"W30028333","2025/12/31",1)/[1]!S_SHARE_TOTAL($A200,$B$1),"")</f>
        <v>0.58122193334982897</v>
      </c>
      <c r="Q200">
        <f>IFERROR([1]!s_west_netprofit($A200,2026,$B$1,180)/[1]!S_SHARE_TOTAL($A200,$B$1),"")</f>
        <v>0.84364828732585606</v>
      </c>
      <c r="R200">
        <f>IFERROR([1]!s_west_netprofit($A200,2027,$B$1,180)/[1]!S_SHARE_TOTAL($A200,$B$1),"")</f>
        <v>1.0675149305659992</v>
      </c>
      <c r="S200">
        <f>IFERROR([1]!s_fa_dupont_roe($A200,"2011/12/31")/100,"")</f>
        <v>0.17214500000000002</v>
      </c>
      <c r="T200">
        <f>IFERROR([1]!s_fa_dupont_roe($A200,"2012/12/31")/100,"")</f>
        <v>0.13881399999999999</v>
      </c>
      <c r="U200">
        <f>IFERROR([1]!s_fa_dupont_roe($A200,"2013/12/31")/100,"")</f>
        <v>0.10467800000000001</v>
      </c>
      <c r="V200">
        <f>IFERROR([1]!s_fa_dupont_roe($A200,"2014/12/31")/100,"")</f>
        <v>0.12005300000000001</v>
      </c>
      <c r="W200">
        <f>IFERROR([1]!s_fa_dupont_roe($A200,"2015/12/31")/100,"")</f>
        <v>0.10982500000000001</v>
      </c>
      <c r="X200">
        <f>IFERROR([1]!s_fa_dupont_roe($A200,"2016/12/31")/100,"")</f>
        <v>8.1174999999999997E-2</v>
      </c>
      <c r="Y200">
        <f>IFERROR([1]!s_fa_dupont_roe($A200,"2017/12/31")/100,"")</f>
        <v>7.4741000000000002E-2</v>
      </c>
      <c r="Z200">
        <f>IFERROR([1]!s_fa_dupont_roe($A200,"2018/12/31")/100,"")</f>
        <v>9.5138E-2</v>
      </c>
      <c r="AA200">
        <f>IFERROR([1]!s_fa_dupont_roe($A200,"2019/12/31")/100,"")</f>
        <v>0.10092000000000001</v>
      </c>
      <c r="AB200">
        <f>IFERROR([1]!s_fa_dupont_roe($A200,"2020/12/31")/100,"")</f>
        <v>0.13417899999999999</v>
      </c>
      <c r="AC200">
        <f>IFERROR([1]!s_fa_dupont_roe($A200,"2021/12/31")/100,"")</f>
        <v>0.10542699999999999</v>
      </c>
      <c r="AD200">
        <f>IFERROR([1]!s_fa_dupont_roe($A200,"2022/12/31")/100,"")</f>
        <v>8.3360000000000004E-2</v>
      </c>
      <c r="AE200">
        <f>IFERROR([1]!s_fa_dupont_roe($A200,"2023/12/31")/100,"")</f>
        <v>7.5641E-2</v>
      </c>
      <c r="AF200">
        <f>IFERROR([1]!s_fa_dupont_roe($A200,"2024/12/31")/100,"")</f>
        <v>9.4013000000000013E-2</v>
      </c>
      <c r="AG200">
        <f>IFERROR([1]!s_fa_dupont_roe($A200,"2025/12/31")/100,"")</f>
        <v>0.12820000000000001</v>
      </c>
      <c r="AH200">
        <f>IFERROR([1]!s_stm07_is($A200,"W30028333","2025/12/31",1),"")</f>
        <v>665514760.17999995</v>
      </c>
      <c r="AI200">
        <f>IFERROR([1]!s_stm07_bs($A200,"W38058048","2025/12/31",1),"")</f>
        <v>5813875571.7200003</v>
      </c>
      <c r="AJ200">
        <f>IFERROR([1]!s_fa_netdebt($A200,"2025/12/31"),"")</f>
        <v>1355533720.3699999</v>
      </c>
      <c r="AK200">
        <f>IFERROR([1]!s_val_ev1($A200,"2025/12/31"),"")</f>
        <v>27820492194.34</v>
      </c>
      <c r="AL200">
        <f>IFERROR([1]!s_fa_ebitda($A200,"2025/12/31"),"")</f>
        <v>1213626877.0599999</v>
      </c>
      <c r="AM200">
        <f>IFERROR([1]!s_west_netprofit($A200,2026,$B$1,180)/[1]!s_west_netprofit($A200,2026,$B$1-7,180)-1,"")</f>
        <v>0</v>
      </c>
      <c r="AN200">
        <f>IFERROR([1]!s_west_netprofit($A200,2026,$B$1,180)/[1]!s_west_netprofit($A200,2026,$B$1-30,180)-1,"")</f>
        <v>-9.91607084548215E-2</v>
      </c>
      <c r="AO200">
        <f>IFERROR([1]!s_est_mediannetprofit($A200,2026,$B$1)/[1]!s_est_mediannetprofit($A200,2026,$B$1-7)-1,"")</f>
        <v>0</v>
      </c>
      <c r="AP200">
        <f>IFERROR([1]!s_est_mediannetprofit($A200,2026,$B$1)/[1]!s_est_mediannetprofit($A200,2026,$B$1-30)-1,"")</f>
        <v>-0.21616871704745166</v>
      </c>
    </row>
    <row r="201" spans="1:42">
      <c r="A201" t="s">
        <v>240</v>
      </c>
      <c r="B201">
        <f>IFERROR([1]!s_stm07_is($A201,"W30028333","2011/12/31",1)/[1]!S_SHARE_TOTAL($A201,$B$1),"")</f>
        <v>0.49096056125574128</v>
      </c>
      <c r="C201">
        <f>IFERROR([1]!s_stm07_is($A201,"W30028333","2012/12/31",1)/[1]!S_SHARE_TOTAL($A201,$B$1),"")</f>
        <v>0.39330051597072585</v>
      </c>
      <c r="D201">
        <f>IFERROR([1]!s_stm07_is($A201,"W30028333","2013/12/31",1)/[1]!S_SHARE_TOTAL($A201,$B$1),"")</f>
        <v>0.4432479495228418</v>
      </c>
      <c r="E201">
        <f>IFERROR([1]!s_stm07_is($A201,"W30028333","2014/12/31",1)/[1]!S_SHARE_TOTAL($A201,$B$1),"")</f>
        <v>0.46739177982730967</v>
      </c>
      <c r="F201">
        <f>IFERROR([1]!s_stm07_is($A201,"W30028333","2015/12/31",1)/[1]!S_SHARE_TOTAL($A201,$B$1),"")</f>
        <v>0.38076426682470288</v>
      </c>
      <c r="G201">
        <f>IFERROR([1]!s_stm07_is($A201,"W30028333","2016/12/31",1)/[1]!S_SHARE_TOTAL($A201,$B$1),"")</f>
        <v>0.15316296762815682</v>
      </c>
      <c r="H201">
        <f>IFERROR([1]!s_stm07_is($A201,"W30028333","2017/12/31",1)/[1]!S_SHARE_TOTAL($A201,$B$1),"")</f>
        <v>0.14291061695071519</v>
      </c>
      <c r="I201">
        <f>IFERROR([1]!s_stm07_is($A201,"W30028333","2018/12/31",1)/[1]!S_SHARE_TOTAL($A201,$B$1),"")</f>
        <v>0.81294222649071501</v>
      </c>
      <c r="J201">
        <f>IFERROR([1]!s_stm07_is($A201,"W30028333","2019/12/31",1)/[1]!S_SHARE_TOTAL($A201,$B$1),"")</f>
        <v>0.27163570875780152</v>
      </c>
      <c r="K201">
        <f>IFERROR([1]!s_stm07_is($A201,"W30028333","2020/12/31",1)/[1]!S_SHARE_TOTAL($A201,$B$1),"")</f>
        <v>0.41295833375098073</v>
      </c>
      <c r="L201">
        <f>IFERROR([1]!s_stm07_is($A201,"W30028333","2021/12/31",1)/[1]!S_SHARE_TOTAL($A201,$B$1),"")</f>
        <v>0.48672368194089777</v>
      </c>
      <c r="M201">
        <f>IFERROR([1]!s_stm07_is($A201,"W30028333","2022/12/31",1)/[1]!S_SHARE_TOTAL($A201,$B$1),"")</f>
        <v>0.5632532323121503</v>
      </c>
      <c r="N201">
        <f>IFERROR([1]!s_stm07_is($A201,"W30028333","2023/12/31",1)/[1]!S_SHARE_TOTAL($A201,$B$1),"")</f>
        <v>0.6982214538942475</v>
      </c>
      <c r="O201">
        <f>IFERROR([1]!s_stm07_is($A201,"W30028333","2024/12/31",1)/[1]!S_SHARE_TOTAL($A201,$B$1),"")</f>
        <v>0.79764917637150579</v>
      </c>
      <c r="P201">
        <f>IFERROR([1]!s_stm07_is($A201,"W30028333","2025/12/31",1)/[1]!S_SHARE_TOTAL($A201,$B$1),"")</f>
        <v>0.62120796762093478</v>
      </c>
      <c r="Q201">
        <f>IFERROR([1]!s_west_netprofit($A201,2026,$B$1,180)/[1]!S_SHARE_TOTAL($A201,$B$1),"")</f>
        <v>0.91462065907084766</v>
      </c>
      <c r="R201">
        <f>IFERROR([1]!s_west_netprofit($A201,2027,$B$1,180)/[1]!S_SHARE_TOTAL($A201,$B$1),"")</f>
        <v>0.99669182850305549</v>
      </c>
      <c r="S201">
        <f>IFERROR([1]!s_fa_dupont_roe($A201,"2011/12/31")/100,"")</f>
        <v>0.22623499999999999</v>
      </c>
      <c r="T201">
        <f>IFERROR([1]!s_fa_dupont_roe($A201,"2012/12/31")/100,"")</f>
        <v>0.15027499999999999</v>
      </c>
      <c r="U201">
        <f>IFERROR([1]!s_fa_dupont_roe($A201,"2013/12/31")/100,"")</f>
        <v>0.15160299999999999</v>
      </c>
      <c r="V201">
        <f>IFERROR([1]!s_fa_dupont_roe($A201,"2014/12/31")/100,"")</f>
        <v>0.14595</v>
      </c>
      <c r="W201">
        <f>IFERROR([1]!s_fa_dupont_roe($A201,"2015/12/31")/100,"")</f>
        <v>0.10749300000000001</v>
      </c>
      <c r="X201">
        <f>IFERROR([1]!s_fa_dupont_roe($A201,"2016/12/31")/100,"")</f>
        <v>4.0145999999999994E-2</v>
      </c>
      <c r="Y201">
        <f>IFERROR([1]!s_fa_dupont_roe($A201,"2017/12/31")/100,"")</f>
        <v>3.6457000000000003E-2</v>
      </c>
      <c r="Z201">
        <f>IFERROR([1]!s_fa_dupont_roe($A201,"2018/12/31")/100,"")</f>
        <v>0.18992699999999998</v>
      </c>
      <c r="AA201">
        <f>IFERROR([1]!s_fa_dupont_roe($A201,"2019/12/31")/100,"")</f>
        <v>4.4634E-2</v>
      </c>
      <c r="AB201">
        <f>IFERROR([1]!s_fa_dupont_roe($A201,"2020/12/31")/100,"")</f>
        <v>5.3421999999999997E-2</v>
      </c>
      <c r="AC201">
        <f>IFERROR([1]!s_fa_dupont_roe($A201,"2021/12/31")/100,"")</f>
        <v>6.0450999999999998E-2</v>
      </c>
      <c r="AD201">
        <f>IFERROR([1]!s_fa_dupont_roe($A201,"2022/12/31")/100,"")</f>
        <v>6.6645999999999997E-2</v>
      </c>
      <c r="AE201">
        <f>IFERROR([1]!s_fa_dupont_roe($A201,"2023/12/31")/100,"")</f>
        <v>7.7816999999999997E-2</v>
      </c>
      <c r="AF201">
        <f>IFERROR([1]!s_fa_dupont_roe($A201,"2024/12/31")/100,"")</f>
        <v>8.3307000000000006E-2</v>
      </c>
      <c r="AG201">
        <f>IFERROR([1]!s_fa_dupont_roe($A201,"2025/12/31")/100,"")</f>
        <v>6.1918000000000001E-2</v>
      </c>
      <c r="AH201">
        <f>IFERROR([1]!s_stm07_is($A201,"W30028333","2025/12/31",1),"")</f>
        <v>654579171.42999995</v>
      </c>
      <c r="AI201">
        <f>IFERROR([1]!s_stm07_bs($A201,"W38058048","2025/12/31",1),"")</f>
        <v>10857950344.709999</v>
      </c>
      <c r="AJ201">
        <f>IFERROR([1]!s_fa_netdebt($A201,"2025/12/31"),"")</f>
        <v>-5019944153.8199997</v>
      </c>
      <c r="AK201">
        <f>IFERROR([1]!s_val_ev1($A201,"2025/12/31"),"")</f>
        <v>11856368654.42</v>
      </c>
      <c r="AL201">
        <f>IFERROR([1]!s_fa_ebitda($A201,"2025/12/31"),"")</f>
        <v>1049650481.05</v>
      </c>
      <c r="AM201">
        <f>IFERROR([1]!s_west_netprofit($A201,2026,$B$1,180)/[1]!s_west_netprofit($A201,2026,$B$1-7,180)-1,"")</f>
        <v>0</v>
      </c>
      <c r="AN201">
        <f>IFERROR([1]!s_west_netprofit($A201,2026,$B$1,180)/[1]!s_west_netprofit($A201,2026,$B$1-30,180)-1,"")</f>
        <v>0</v>
      </c>
      <c r="AO201">
        <f>IFERROR([1]!s_est_mediannetprofit($A201,2026,$B$1)/[1]!s_est_mediannetprofit($A201,2026,$B$1-7)-1,"")</f>
        <v>0</v>
      </c>
      <c r="AP201">
        <f>IFERROR([1]!s_est_mediannetprofit($A201,2026,$B$1)/[1]!s_est_mediannetprofit($A201,2026,$B$1-30)-1,"")</f>
        <v>0</v>
      </c>
    </row>
    <row r="202" spans="1:42">
      <c r="A202" t="s">
        <v>241</v>
      </c>
      <c r="B202">
        <f>IFERROR([1]!s_stm07_is($A202,"W30028333","2011/12/31",1)/[1]!S_SHARE_TOTAL($A202,$B$1),"")</f>
        <v>0</v>
      </c>
      <c r="C202">
        <f>IFERROR([1]!s_stm07_is($A202,"W30028333","2012/12/31",1)/[1]!S_SHARE_TOTAL($A202,$B$1),"")</f>
        <v>0</v>
      </c>
      <c r="D202">
        <f>IFERROR([1]!s_stm07_is($A202,"W30028333","2013/12/31",1)/[1]!S_SHARE_TOTAL($A202,$B$1),"")</f>
        <v>0.34245290209182111</v>
      </c>
      <c r="E202">
        <f>IFERROR([1]!s_stm07_is($A202,"W30028333","2014/12/31",1)/[1]!S_SHARE_TOTAL($A202,$B$1),"")</f>
        <v>0.36242444040876476</v>
      </c>
      <c r="F202">
        <f>IFERROR([1]!s_stm07_is($A202,"W30028333","2015/12/31",1)/[1]!S_SHARE_TOTAL($A202,$B$1),"")</f>
        <v>0.45584930065684059</v>
      </c>
      <c r="G202">
        <f>IFERROR([1]!s_stm07_is($A202,"W30028333","2016/12/31",1)/[1]!S_SHARE_TOTAL($A202,$B$1),"")</f>
        <v>0.43246415296029167</v>
      </c>
      <c r="H202">
        <f>IFERROR([1]!s_stm07_is($A202,"W30028333","2017/12/31",1)/[1]!S_SHARE_TOTAL($A202,$B$1),"")</f>
        <v>0.49568034103356062</v>
      </c>
      <c r="I202">
        <f>IFERROR([1]!s_stm07_is($A202,"W30028333","2018/12/31",1)/[1]!S_SHARE_TOTAL($A202,$B$1),"")</f>
        <v>0.57542344616571039</v>
      </c>
      <c r="J202">
        <f>IFERROR([1]!s_stm07_is($A202,"W30028333","2019/12/31",1)/[1]!S_SHARE_TOTAL($A202,$B$1),"")</f>
        <v>0.63672518099655728</v>
      </c>
      <c r="K202">
        <f>IFERROR([1]!s_stm07_is($A202,"W30028333","2020/12/31",1)/[1]!S_SHARE_TOTAL($A202,$B$1),"")</f>
        <v>0.32708914653389148</v>
      </c>
      <c r="L202">
        <f>IFERROR([1]!s_stm07_is($A202,"W30028333","2021/12/31",1)/[1]!S_SHARE_TOTAL($A202,$B$1),"")</f>
        <v>0.7318252797355449</v>
      </c>
      <c r="M202">
        <f>IFERROR([1]!s_stm07_is($A202,"W30028333","2022/12/31",1)/[1]!S_SHARE_TOTAL($A202,$B$1),"")</f>
        <v>0.71532426891641598</v>
      </c>
      <c r="N202">
        <f>IFERROR([1]!s_stm07_is($A202,"W30028333","2023/12/31",1)/[1]!S_SHARE_TOTAL($A202,$B$1),"")</f>
        <v>0.99581371802844698</v>
      </c>
      <c r="O202">
        <f>IFERROR([1]!s_stm07_is($A202,"W30028333","2024/12/31",1)/[1]!S_SHARE_TOTAL($A202,$B$1),"")</f>
        <v>0.78324659309781142</v>
      </c>
      <c r="P202">
        <f>IFERROR([1]!s_stm07_is($A202,"W30028333","2025/12/31",1)/[1]!S_SHARE_TOTAL($A202,$B$1),"")</f>
        <v>0.67845584410337856</v>
      </c>
      <c r="Q202">
        <f>IFERROR([1]!s_west_netprofit($A202,2026,$B$1,180)/[1]!S_SHARE_TOTAL($A202,$B$1),"")</f>
        <v>0.73760926166608032</v>
      </c>
      <c r="R202">
        <f>IFERROR([1]!s_west_netprofit($A202,2027,$B$1,180)/[1]!S_SHARE_TOTAL($A202,$B$1),"")</f>
        <v>0.7626273078008502</v>
      </c>
      <c r="S202">
        <f>IFERROR([1]!s_fa_dupont_roe($A202,"2011/12/31")/100,"")</f>
        <v>0</v>
      </c>
      <c r="T202">
        <f>IFERROR([1]!s_fa_dupont_roe($A202,"2012/12/31")/100,"")</f>
        <v>0</v>
      </c>
      <c r="U202">
        <f>IFERROR([1]!s_fa_dupont_roe($A202,"2013/12/31")/100,"")</f>
        <v>0</v>
      </c>
      <c r="V202">
        <f>IFERROR([1]!s_fa_dupont_roe($A202,"2014/12/31")/100,"")</f>
        <v>0.113894</v>
      </c>
      <c r="W202">
        <f>IFERROR([1]!s_fa_dupont_roe($A202,"2015/12/31")/100,"")</f>
        <v>0.139625</v>
      </c>
      <c r="X202">
        <f>IFERROR([1]!s_fa_dupont_roe($A202,"2016/12/31")/100,"")</f>
        <v>9.7432000000000005E-2</v>
      </c>
      <c r="Y202">
        <f>IFERROR([1]!s_fa_dupont_roe($A202,"2017/12/31")/100,"")</f>
        <v>8.3609000000000003E-2</v>
      </c>
      <c r="Z202">
        <f>IFERROR([1]!s_fa_dupont_roe($A202,"2018/12/31")/100,"")</f>
        <v>8.8139000000000009E-2</v>
      </c>
      <c r="AA202">
        <f>IFERROR([1]!s_fa_dupont_roe($A202,"2019/12/31")/100,"")</f>
        <v>9.1178000000000009E-2</v>
      </c>
      <c r="AB202">
        <f>IFERROR([1]!s_fa_dupont_roe($A202,"2020/12/31")/100,"")</f>
        <v>4.258E-2</v>
      </c>
      <c r="AC202">
        <f>IFERROR([1]!s_fa_dupont_roe($A202,"2021/12/31")/100,"")</f>
        <v>8.7794000000000011E-2</v>
      </c>
      <c r="AD202">
        <f>IFERROR([1]!s_fa_dupont_roe($A202,"2022/12/31")/100,"")</f>
        <v>8.1784999999999997E-2</v>
      </c>
      <c r="AE202">
        <f>IFERROR([1]!s_fa_dupont_roe($A202,"2023/12/31")/100,"")</f>
        <v>0.10775899999999999</v>
      </c>
      <c r="AF202">
        <f>IFERROR([1]!s_fa_dupont_roe($A202,"2024/12/31")/100,"")</f>
        <v>7.8105999999999995E-2</v>
      </c>
      <c r="AG202">
        <f>IFERROR([1]!s_fa_dupont_roe($A202,"2025/12/31")/100,"")</f>
        <v>6.3367000000000007E-2</v>
      </c>
      <c r="AH202">
        <f>IFERROR([1]!s_stm07_is($A202,"W30028333","2025/12/31",1),"")</f>
        <v>4610171908.5600004</v>
      </c>
      <c r="AI202">
        <f>IFERROR([1]!s_stm07_bs($A202,"W38058048","2025/12/31",1),"")</f>
        <v>91631266021.440002</v>
      </c>
      <c r="AJ202">
        <f>IFERROR([1]!s_fa_netdebt($A202,"2025/12/31"),"")</f>
        <v>45947562610.809998</v>
      </c>
      <c r="AK202">
        <f>IFERROR([1]!s_val_ev1($A202,"2025/12/31"),"")</f>
        <v>124516148634.8</v>
      </c>
      <c r="AL202">
        <f>IFERROR([1]!s_fa_ebitda($A202,"2025/12/31"),"")</f>
        <v>11220011452.200001</v>
      </c>
      <c r="AM202">
        <f>IFERROR([1]!s_west_netprofit($A202,2026,$B$1,180)/[1]!s_west_netprofit($A202,2026,$B$1-7,180)-1,"")</f>
        <v>0</v>
      </c>
      <c r="AN202">
        <f>IFERROR([1]!s_west_netprofit($A202,2026,$B$1,180)/[1]!s_west_netprofit($A202,2026,$B$1-30,180)-1,"")</f>
        <v>-3.7055715658021127E-2</v>
      </c>
      <c r="AO202">
        <f>IFERROR([1]!s_est_mediannetprofit($A202,2026,$B$1)/[1]!s_est_mediannetprofit($A202,2026,$B$1-7)-1,"")</f>
        <v>0</v>
      </c>
      <c r="AP202">
        <f>IFERROR([1]!s_est_mediannetprofit($A202,2026,$B$1)/[1]!s_est_mediannetprofit($A202,2026,$B$1-30)-1,"")</f>
        <v>-4.6135876970994749E-2</v>
      </c>
    </row>
    <row r="203" spans="1:42">
      <c r="A203" t="s">
        <v>242</v>
      </c>
      <c r="B203">
        <f>IFERROR([1]!s_stm07_is($A203,"W30028333","2011/12/31",1)/[1]!S_SHARE_TOTAL($A203,$B$1),"")</f>
        <v>0</v>
      </c>
      <c r="C203">
        <f>IFERROR([1]!s_stm07_is($A203,"W30028333","2012/12/31",1)/[1]!S_SHARE_TOTAL($A203,$B$1),"")</f>
        <v>0.30831931662369838</v>
      </c>
      <c r="D203">
        <f>IFERROR([1]!s_stm07_is($A203,"W30028333","2013/12/31",1)/[1]!S_SHARE_TOTAL($A203,$B$1),"")</f>
        <v>0.30903158374499995</v>
      </c>
      <c r="E203">
        <f>IFERROR([1]!s_stm07_is($A203,"W30028333","2014/12/31",1)/[1]!S_SHARE_TOTAL($A203,$B$1),"")</f>
        <v>0.35543090424383095</v>
      </c>
      <c r="F203">
        <f>IFERROR([1]!s_stm07_is($A203,"W30028333","2015/12/31",1)/[1]!S_SHARE_TOTAL($A203,$B$1),"")</f>
        <v>0.53796744384864281</v>
      </c>
      <c r="G203">
        <f>IFERROR([1]!s_stm07_is($A203,"W30028333","2016/12/31",1)/[1]!S_SHARE_TOTAL($A203,$B$1),"")</f>
        <v>1.0627088031405385</v>
      </c>
      <c r="H203">
        <f>IFERROR([1]!s_stm07_is($A203,"W30028333","2017/12/31",1)/[1]!S_SHARE_TOTAL($A203,$B$1),"")</f>
        <v>1.3553975785441992</v>
      </c>
      <c r="I203">
        <f>IFERROR([1]!s_stm07_is($A203,"W30028333","2018/12/31",1)/[1]!S_SHARE_TOTAL($A203,$B$1),"")</f>
        <v>1.6903281785106665</v>
      </c>
      <c r="J203">
        <f>IFERROR([1]!s_stm07_is($A203,"W30028333","2019/12/31",1)/[1]!S_SHARE_TOTAL($A203,$B$1),"")</f>
        <v>1.7782962052775932</v>
      </c>
      <c r="K203">
        <f>IFERROR([1]!s_stm07_is($A203,"W30028333","2020/12/31",1)/[1]!S_SHARE_TOTAL($A203,$B$1),"")</f>
        <v>1.3590085453212166</v>
      </c>
      <c r="L203">
        <f>IFERROR([1]!s_stm07_is($A203,"W30028333","2021/12/31",1)/[1]!S_SHARE_TOTAL($A203,$B$1),"")</f>
        <v>1.1504233760458706</v>
      </c>
      <c r="M203">
        <f>IFERROR([1]!s_stm07_is($A203,"W30028333","2022/12/31",1)/[1]!S_SHARE_TOTAL($A203,$B$1),"")</f>
        <v>0.47294414902770426</v>
      </c>
      <c r="N203">
        <f>IFERROR([1]!s_stm07_is($A203,"W30028333","2023/12/31",1)/[1]!S_SHARE_TOTAL($A203,$B$1),"")</f>
        <v>0.70090926178994439</v>
      </c>
      <c r="O203">
        <f>IFERROR([1]!s_stm07_is($A203,"W30028333","2024/12/31",1)/[1]!S_SHARE_TOTAL($A203,$B$1),"")</f>
        <v>0.4479322486625586</v>
      </c>
      <c r="P203">
        <f>IFERROR([1]!s_stm07_is($A203,"W30028333","2025/12/31",1)/[1]!S_SHARE_TOTAL($A203,$B$1),"")</f>
        <v>0.11355153810486553</v>
      </c>
      <c r="Q203">
        <f>IFERROR([1]!s_west_netprofit($A203,2026,$B$1,180)/[1]!S_SHARE_TOTAL($A203,$B$1),"")</f>
        <v>0.18229098475119007</v>
      </c>
      <c r="R203">
        <f>IFERROR([1]!s_west_netprofit($A203,2027,$B$1,180)/[1]!S_SHARE_TOTAL($A203,$B$1),"")</f>
        <v>0.24928753185124367</v>
      </c>
      <c r="S203">
        <f>IFERROR([1]!s_fa_dupont_roe($A203,"2011/12/31")/100,"")</f>
        <v>0</v>
      </c>
      <c r="T203">
        <f>IFERROR([1]!s_fa_dupont_roe($A203,"2012/12/31")/100,"")</f>
        <v>0.22405600000000001</v>
      </c>
      <c r="U203">
        <f>IFERROR([1]!s_fa_dupont_roe($A203,"2013/12/31")/100,"")</f>
        <v>0.21051800000000001</v>
      </c>
      <c r="V203">
        <f>IFERROR([1]!s_fa_dupont_roe($A203,"2014/12/31")/100,"")</f>
        <v>0.20757999999999999</v>
      </c>
      <c r="W203">
        <f>IFERROR([1]!s_fa_dupont_roe($A203,"2015/12/31")/100,"")</f>
        <v>0.15290999999999999</v>
      </c>
      <c r="X203">
        <f>IFERROR([1]!s_fa_dupont_roe($A203,"2016/12/31")/100,"")</f>
        <v>0.18594100000000002</v>
      </c>
      <c r="Y203">
        <f>IFERROR([1]!s_fa_dupont_roe($A203,"2017/12/31")/100,"")</f>
        <v>0.19584099999999999</v>
      </c>
      <c r="Z203">
        <f>IFERROR([1]!s_fa_dupont_roe($A203,"2018/12/31")/100,"")</f>
        <v>0.211261</v>
      </c>
      <c r="AA203">
        <f>IFERROR([1]!s_fa_dupont_roe($A203,"2019/12/31")/100,"")</f>
        <v>0.18779199999999999</v>
      </c>
      <c r="AB203">
        <f>IFERROR([1]!s_fa_dupont_roe($A203,"2020/12/31")/100,"")</f>
        <v>0.124892</v>
      </c>
      <c r="AC203">
        <f>IFERROR([1]!s_fa_dupont_roe($A203,"2021/12/31")/100,"")</f>
        <v>9.8764000000000005E-2</v>
      </c>
      <c r="AD203">
        <f>IFERROR([1]!s_fa_dupont_roe($A203,"2022/12/31")/100,"")</f>
        <v>4.0536000000000003E-2</v>
      </c>
      <c r="AE203">
        <f>IFERROR([1]!s_fa_dupont_roe($A203,"2023/12/31")/100,"")</f>
        <v>5.7077000000000003E-2</v>
      </c>
      <c r="AF203">
        <f>IFERROR([1]!s_fa_dupont_roe($A203,"2024/12/31")/100,"")</f>
        <v>3.5007000000000003E-2</v>
      </c>
      <c r="AG203">
        <f>IFERROR([1]!s_fa_dupont_roe($A203,"2025/12/31")/100,"")</f>
        <v>9.8129999999999988E-3</v>
      </c>
      <c r="AH203">
        <f>IFERROR([1]!s_stm07_is($A203,"W30028333","2025/12/31",1),"")</f>
        <v>1023784320.62</v>
      </c>
      <c r="AI203">
        <f>IFERROR([1]!s_stm07_bs($A203,"W38058048","2025/12/31",1),"")</f>
        <v>271379282321.32999</v>
      </c>
      <c r="AJ203">
        <f>IFERROR([1]!s_fa_netdebt($A203,"2025/12/31"),"")</f>
        <v>162369416923.97</v>
      </c>
      <c r="AK203">
        <f>IFERROR([1]!s_val_ev1($A203,"2025/12/31"),"")</f>
        <v>326395082515.78998</v>
      </c>
      <c r="AL203">
        <f>IFERROR([1]!s_fa_ebitda($A203,"2025/12/31"),"")</f>
        <v>11810144395.32</v>
      </c>
      <c r="AM203">
        <f>IFERROR([1]!s_west_netprofit($A203,2026,$B$1,180)/[1]!s_west_netprofit($A203,2026,$B$1-7,180)-1,"")</f>
        <v>0</v>
      </c>
      <c r="AN203">
        <f>IFERROR([1]!s_west_netprofit($A203,2026,$B$1,180)/[1]!s_west_netprofit($A203,2026,$B$1-30,180)-1,"")</f>
        <v>3.3576685284513186E-3</v>
      </c>
      <c r="AO203">
        <f>IFERROR([1]!s_est_mediannetprofit($A203,2026,$B$1)/[1]!s_est_mediannetprofit($A203,2026,$B$1-7)-1,"")</f>
        <v>0</v>
      </c>
      <c r="AP203">
        <f>IFERROR([1]!s_est_mediannetprofit($A203,2026,$B$1)/[1]!s_est_mediannetprofit($A203,2026,$B$1-30)-1,"")</f>
        <v>0</v>
      </c>
    </row>
    <row r="204" spans="1:42">
      <c r="A204" t="s">
        <v>243</v>
      </c>
      <c r="B204">
        <f>IFERROR([1]!s_stm07_is($A204,"W30028333","2011/12/31",1)/[1]!S_SHARE_TOTAL($A204,$B$1),"")</f>
        <v>0.37885870904314045</v>
      </c>
      <c r="C204">
        <f>IFERROR([1]!s_stm07_is($A204,"W30028333","2012/12/31",1)/[1]!S_SHARE_TOTAL($A204,$B$1),"")</f>
        <v>0.27662094357973033</v>
      </c>
      <c r="D204">
        <f>IFERROR([1]!s_stm07_is($A204,"W30028333","2013/12/31",1)/[1]!S_SHARE_TOTAL($A204,$B$1),"")</f>
        <v>0.28701584316604417</v>
      </c>
      <c r="E204">
        <f>IFERROR([1]!s_stm07_is($A204,"W30028333","2014/12/31",1)/[1]!S_SHARE_TOTAL($A204,$B$1),"")</f>
        <v>0.26291230033881974</v>
      </c>
      <c r="F204">
        <f>IFERROR([1]!s_stm07_is($A204,"W30028333","2015/12/31",1)/[1]!S_SHARE_TOTAL($A204,$B$1),"")</f>
        <v>0.13082089616807804</v>
      </c>
      <c r="G204">
        <f>IFERROR([1]!s_stm07_is($A204,"W30028333","2016/12/31",1)/[1]!S_SHARE_TOTAL($A204,$B$1),"")</f>
        <v>0.39130115620515832</v>
      </c>
      <c r="H204">
        <f>IFERROR([1]!s_stm07_is($A204,"W30028333","2017/12/31",1)/[1]!S_SHARE_TOTAL($A204,$B$1),"")</f>
        <v>0.55456544094853921</v>
      </c>
      <c r="I204">
        <f>IFERROR([1]!s_stm07_is($A204,"W30028333","2018/12/31",1)/[1]!S_SHARE_TOTAL($A204,$B$1),"")</f>
        <v>1.001777456336548</v>
      </c>
      <c r="J204">
        <f>IFERROR([1]!s_stm07_is($A204,"W30028333","2019/12/31",1)/[1]!S_SHARE_TOTAL($A204,$B$1),"")</f>
        <v>0.70560321091051847</v>
      </c>
      <c r="K204">
        <f>IFERROR([1]!s_stm07_is($A204,"W30028333","2020/12/31",1)/[1]!S_SHARE_TOTAL($A204,$B$1),"")</f>
        <v>1.1595414852022519</v>
      </c>
      <c r="L204">
        <f>IFERROR([1]!s_stm07_is($A204,"W30028333","2021/12/31",1)/[1]!S_SHARE_TOTAL($A204,$B$1),"")</f>
        <v>1.4069498798192901</v>
      </c>
      <c r="M204">
        <f>IFERROR([1]!s_stm07_is($A204,"W30028333","2022/12/31",1)/[1]!S_SHARE_TOTAL($A204,$B$1),"")</f>
        <v>1.1779285148271617</v>
      </c>
      <c r="N204">
        <f>IFERROR([1]!s_stm07_is($A204,"W30028333","2023/12/31",1)/[1]!S_SHARE_TOTAL($A204,$B$1),"")</f>
        <v>0.879878861120027</v>
      </c>
      <c r="O204">
        <f>IFERROR([1]!s_stm07_is($A204,"W30028333","2024/12/31",1)/[1]!S_SHARE_TOTAL($A204,$B$1),"")</f>
        <v>1.9094503129228919</v>
      </c>
      <c r="P204">
        <f>IFERROR([1]!s_stm07_is($A204,"W30028333","2025/12/31",1)/[1]!S_SHARE_TOTAL($A204,$B$1),"")</f>
        <v>2.2008692361700266</v>
      </c>
      <c r="Q204">
        <f>IFERROR([1]!s_west_netprofit($A204,2026,$B$1,180)/[1]!S_SHARE_TOTAL($A204,$B$1),"")</f>
        <v>2.8370824793557126</v>
      </c>
      <c r="R204">
        <f>IFERROR([1]!s_west_netprofit($A204,2027,$B$1,180)/[1]!S_SHARE_TOTAL($A204,$B$1),"")</f>
        <v>3.0141911408655124</v>
      </c>
      <c r="S204">
        <f>IFERROR([1]!s_fa_dupont_roe($A204,"2011/12/31")/100,"")</f>
        <v>0.22239899999999999</v>
      </c>
      <c r="T204">
        <f>IFERROR([1]!s_fa_dupont_roe($A204,"2012/12/31")/100,"")</f>
        <v>0.145484</v>
      </c>
      <c r="U204">
        <f>IFERROR([1]!s_fa_dupont_roe($A204,"2013/12/31")/100,"")</f>
        <v>0.139765</v>
      </c>
      <c r="V204">
        <f>IFERROR([1]!s_fa_dupont_roe($A204,"2014/12/31")/100,"")</f>
        <v>0.118954</v>
      </c>
      <c r="W204">
        <f>IFERROR([1]!s_fa_dupont_roe($A204,"2015/12/31")/100,"")</f>
        <v>5.7179000000000001E-2</v>
      </c>
      <c r="X204">
        <f>IFERROR([1]!s_fa_dupont_roe($A204,"2016/12/31")/100,"")</f>
        <v>0.15917400000000001</v>
      </c>
      <c r="Y204">
        <f>IFERROR([1]!s_fa_dupont_roe($A204,"2017/12/31")/100,"")</f>
        <v>0.154809</v>
      </c>
      <c r="Z204">
        <f>IFERROR([1]!s_fa_dupont_roe($A204,"2018/12/31")/100,"")</f>
        <v>0.20439199999999999</v>
      </c>
      <c r="AA204">
        <f>IFERROR([1]!s_fa_dupont_roe($A204,"2019/12/31")/100,"")</f>
        <v>0.131358</v>
      </c>
      <c r="AB204">
        <f>IFERROR([1]!s_fa_dupont_roe($A204,"2020/12/31")/100,"")</f>
        <v>0.19697800000000001</v>
      </c>
      <c r="AC204">
        <f>IFERROR([1]!s_fa_dupont_roe($A204,"2021/12/31")/100,"")</f>
        <v>0.21023599999999998</v>
      </c>
      <c r="AD204">
        <f>IFERROR([1]!s_fa_dupont_roe($A204,"2022/12/31")/100,"")</f>
        <v>0.15957199999999999</v>
      </c>
      <c r="AE204">
        <f>IFERROR([1]!s_fa_dupont_roe($A204,"2023/12/31")/100,"")</f>
        <v>0.11179299999999999</v>
      </c>
      <c r="AF204">
        <f>IFERROR([1]!s_fa_dupont_roe($A204,"2024/12/31")/100,"")</f>
        <v>0.216833</v>
      </c>
      <c r="AG204">
        <f>IFERROR([1]!s_fa_dupont_roe($A204,"2025/12/31")/100,"")</f>
        <v>0.21774100000000002</v>
      </c>
      <c r="AH204">
        <f>IFERROR([1]!s_stm07_is($A204,"W30028333","2025/12/31",1),"")</f>
        <v>6764199225.29</v>
      </c>
      <c r="AI204">
        <f>IFERROR([1]!s_stm07_bs($A204,"W38058048","2025/12/31",1),"")</f>
        <v>32960915407.240002</v>
      </c>
      <c r="AJ204">
        <f>IFERROR([1]!s_fa_netdebt($A204,"2025/12/31"),"")</f>
        <v>63995177.369999997</v>
      </c>
      <c r="AK204">
        <f>IFERROR([1]!s_val_ev1($A204,"2025/12/31"),"")</f>
        <v>85449757427.740005</v>
      </c>
      <c r="AL204">
        <f>IFERROR([1]!s_fa_ebitda($A204,"2025/12/31"),"")</f>
        <v>10302374229.99</v>
      </c>
      <c r="AM204">
        <f>IFERROR([1]!s_west_netprofit($A204,2026,$B$1,180)/[1]!s_west_netprofit($A204,2026,$B$1-7,180)-1,"")</f>
        <v>-2.9957405143535842E-3</v>
      </c>
      <c r="AN204">
        <f>IFERROR([1]!s_west_netprofit($A204,2026,$B$1,180)/[1]!s_west_netprofit($A204,2026,$B$1-30,180)-1,"")</f>
        <v>5.9534605882747282E-3</v>
      </c>
      <c r="AO204">
        <f>IFERROR([1]!s_est_mediannetprofit($A204,2026,$B$1)/[1]!s_est_mediannetprofit($A204,2026,$B$1-7)-1,"")</f>
        <v>0</v>
      </c>
      <c r="AP204">
        <f>IFERROR([1]!s_est_mediannetprofit($A204,2026,$B$1)/[1]!s_est_mediannetprofit($A204,2026,$B$1-30)-1,"")</f>
        <v>0</v>
      </c>
    </row>
    <row r="205" spans="1:42">
      <c r="A205" t="s">
        <v>244</v>
      </c>
      <c r="B205">
        <f>IFERROR([1]!s_stm07_is($A205,"W30028333","2011/12/31",1)/[1]!S_SHARE_TOTAL($A205,$B$1),"")</f>
        <v>0.16500292868643546</v>
      </c>
      <c r="C205">
        <f>IFERROR([1]!s_stm07_is($A205,"W30028333","2012/12/31",1)/[1]!S_SHARE_TOTAL($A205,$B$1),"")</f>
        <v>0.14217378762064137</v>
      </c>
      <c r="D205">
        <f>IFERROR([1]!s_stm07_is($A205,"W30028333","2013/12/31",1)/[1]!S_SHARE_TOTAL($A205,$B$1),"")</f>
        <v>0.17602016988030764</v>
      </c>
      <c r="E205">
        <f>IFERROR([1]!s_stm07_is($A205,"W30028333","2014/12/31",1)/[1]!S_SHARE_TOTAL($A205,$B$1),"")</f>
        <v>0.19850787237022072</v>
      </c>
      <c r="F205">
        <f>IFERROR([1]!s_stm07_is($A205,"W30028333","2015/12/31",1)/[1]!S_SHARE_TOTAL($A205,$B$1),"")</f>
        <v>0.20824621479820382</v>
      </c>
      <c r="G205">
        <f>IFERROR([1]!s_stm07_is($A205,"W30028333","2016/12/31",1)/[1]!S_SHARE_TOTAL($A205,$B$1),"")</f>
        <v>0.24853057395563016</v>
      </c>
      <c r="H205">
        <f>IFERROR([1]!s_stm07_is($A205,"W30028333","2017/12/31",1)/[1]!S_SHARE_TOTAL($A205,$B$1),"")</f>
        <v>0.30663821739897001</v>
      </c>
      <c r="I205">
        <f>IFERROR([1]!s_stm07_is($A205,"W30028333","2018/12/31",1)/[1]!S_SHARE_TOTAL($A205,$B$1),"")</f>
        <v>0.26098771971564966</v>
      </c>
      <c r="J205">
        <f>IFERROR([1]!s_stm07_is($A205,"W30028333","2019/12/31",1)/[1]!S_SHARE_TOTAL($A205,$B$1),"")</f>
        <v>0.24446560597663808</v>
      </c>
      <c r="K205">
        <f>IFERROR([1]!s_stm07_is($A205,"W30028333","2020/12/31",1)/[1]!S_SHARE_TOTAL($A205,$B$1),"")</f>
        <v>0.33331225030856587</v>
      </c>
      <c r="L205">
        <f>IFERROR([1]!s_stm07_is($A205,"W30028333","2021/12/31",1)/[1]!S_SHARE_TOTAL($A205,$B$1),"")</f>
        <v>0.37736150507148875</v>
      </c>
      <c r="M205">
        <f>IFERROR([1]!s_stm07_is($A205,"W30028333","2022/12/31",1)/[1]!S_SHARE_TOTAL($A205,$B$1),"")</f>
        <v>0.41121165989321634</v>
      </c>
      <c r="N205">
        <f>IFERROR([1]!s_stm07_is($A205,"W30028333","2023/12/31",1)/[1]!S_SHARE_TOTAL($A205,$B$1),"")</f>
        <v>0.46943384936667454</v>
      </c>
      <c r="O205">
        <f>IFERROR([1]!s_stm07_is($A205,"W30028333","2024/12/31",1)/[1]!S_SHARE_TOTAL($A205,$B$1),"")</f>
        <v>0.58906604633390647</v>
      </c>
      <c r="P205">
        <f>IFERROR([1]!s_stm07_is($A205,"W30028333","2025/12/31",1)/[1]!S_SHARE_TOTAL($A205,$B$1),"")</f>
        <v>0.5421849748994324</v>
      </c>
      <c r="Q205">
        <f>IFERROR([1]!s_west_netprofit($A205,2026,$B$1,180)/[1]!S_SHARE_TOTAL($A205,$B$1),"")</f>
        <v>0.57553364879019597</v>
      </c>
      <c r="R205">
        <f>IFERROR([1]!s_west_netprofit($A205,2027,$B$1,180)/[1]!S_SHARE_TOTAL($A205,$B$1),"")</f>
        <v>0.65431429909164163</v>
      </c>
      <c r="S205">
        <f>IFERROR([1]!s_fa_dupont_roe($A205,"2011/12/31")/100,"")</f>
        <v>0.13806299999999999</v>
      </c>
      <c r="T205">
        <f>IFERROR([1]!s_fa_dupont_roe($A205,"2012/12/31")/100,"")</f>
        <v>0.10205299999999999</v>
      </c>
      <c r="U205">
        <f>IFERROR([1]!s_fa_dupont_roe($A205,"2013/12/31")/100,"")</f>
        <v>0.123755</v>
      </c>
      <c r="V205">
        <f>IFERROR([1]!s_fa_dupont_roe($A205,"2014/12/31")/100,"")</f>
        <v>0.134104</v>
      </c>
      <c r="W205">
        <f>IFERROR([1]!s_fa_dupont_roe($A205,"2015/12/31")/100,"")</f>
        <v>0.13635900000000001</v>
      </c>
      <c r="X205">
        <f>IFERROR([1]!s_fa_dupont_roe($A205,"2016/12/31")/100,"")</f>
        <v>0.14573800000000001</v>
      </c>
      <c r="Y205">
        <f>IFERROR([1]!s_fa_dupont_roe($A205,"2017/12/31")/100,"")</f>
        <v>0.15817800000000001</v>
      </c>
      <c r="Z205">
        <f>IFERROR([1]!s_fa_dupont_roe($A205,"2018/12/31")/100,"")</f>
        <v>0.13022500000000001</v>
      </c>
      <c r="AA205">
        <f>IFERROR([1]!s_fa_dupont_roe($A205,"2019/12/31")/100,"")</f>
        <v>0.121463</v>
      </c>
      <c r="AB205">
        <f>IFERROR([1]!s_fa_dupont_roe($A205,"2020/12/31")/100,"")</f>
        <v>0.16053400000000001</v>
      </c>
      <c r="AC205">
        <f>IFERROR([1]!s_fa_dupont_roe($A205,"2021/12/31")/100,"")</f>
        <v>0.172207</v>
      </c>
      <c r="AD205">
        <f>IFERROR([1]!s_fa_dupont_roe($A205,"2022/12/31")/100,"")</f>
        <v>0.17497800000000002</v>
      </c>
      <c r="AE205">
        <f>IFERROR([1]!s_fa_dupont_roe($A205,"2023/12/31")/100,"")</f>
        <v>0.15407999999999999</v>
      </c>
      <c r="AF205">
        <f>IFERROR([1]!s_fa_dupont_roe($A205,"2024/12/31")/100,"")</f>
        <v>0.16093199999999999</v>
      </c>
      <c r="AG205">
        <f>IFERROR([1]!s_fa_dupont_roe($A205,"2025/12/31")/100,"")</f>
        <v>0.144569</v>
      </c>
      <c r="AH205">
        <f>IFERROR([1]!s_stm07_is($A205,"W30028333","2025/12/31",1),"")</f>
        <v>644598106.66999996</v>
      </c>
      <c r="AI205">
        <f>IFERROR([1]!s_stm07_bs($A205,"W38058048","2025/12/31",1),"")</f>
        <v>4612193265.5799999</v>
      </c>
      <c r="AJ205">
        <f>IFERROR([1]!s_fa_netdebt($A205,"2025/12/31"),"")</f>
        <v>-185897006.36000001</v>
      </c>
      <c r="AK205">
        <f>IFERROR([1]!s_val_ev1($A205,"2025/12/31"),"")</f>
        <v>13631942159.91</v>
      </c>
      <c r="AL205">
        <f>IFERROR([1]!s_fa_ebitda($A205,"2025/12/31"),"")</f>
        <v>1140460973.9400001</v>
      </c>
      <c r="AM205">
        <f>IFERROR([1]!s_west_netprofit($A205,2026,$B$1,180)/[1]!s_west_netprofit($A205,2026,$B$1-7,180)-1,"")</f>
        <v>0</v>
      </c>
      <c r="AN205">
        <f>IFERROR([1]!s_west_netprofit($A205,2026,$B$1,180)/[1]!s_west_netprofit($A205,2026,$B$1-30,180)-1,"")</f>
        <v>-1.4476255312464881E-2</v>
      </c>
      <c r="AO205">
        <f>IFERROR([1]!s_est_mediannetprofit($A205,2026,$B$1)/[1]!s_est_mediannetprofit($A205,2026,$B$1-7)-1,"")</f>
        <v>0</v>
      </c>
      <c r="AP205">
        <f>IFERROR([1]!s_est_mediannetprofit($A205,2026,$B$1)/[1]!s_est_mediannetprofit($A205,2026,$B$1-30)-1,"")</f>
        <v>-3.0780452224653532E-3</v>
      </c>
    </row>
    <row r="206" spans="1:42">
      <c r="A206" t="s">
        <v>245</v>
      </c>
      <c r="B206">
        <f>IFERROR([1]!s_stm07_is($A206,"W30028333","2011/12/31",1)/[1]!S_SHARE_TOTAL($A206,$B$1),"")</f>
        <v>0.15418735592729552</v>
      </c>
      <c r="C206">
        <f>IFERROR([1]!s_stm07_is($A206,"W30028333","2012/12/31",1)/[1]!S_SHARE_TOTAL($A206,$B$1),"")</f>
        <v>0.16787772179334365</v>
      </c>
      <c r="D206">
        <f>IFERROR([1]!s_stm07_is($A206,"W30028333","2013/12/31",1)/[1]!S_SHARE_TOTAL($A206,$B$1),"")</f>
        <v>0.15275830211900804</v>
      </c>
      <c r="E206">
        <f>IFERROR([1]!s_stm07_is($A206,"W30028333","2014/12/31",1)/[1]!S_SHARE_TOTAL($A206,$B$1),"")</f>
        <v>0.21676824934619263</v>
      </c>
      <c r="F206">
        <f>IFERROR([1]!s_stm07_is($A206,"W30028333","2015/12/31",1)/[1]!S_SHARE_TOTAL($A206,$B$1),"")</f>
        <v>0.32154112274575147</v>
      </c>
      <c r="G206">
        <f>IFERROR([1]!s_stm07_is($A206,"W30028333","2016/12/31",1)/[1]!S_SHARE_TOTAL($A206,$B$1),"")</f>
        <v>0.28630882603531471</v>
      </c>
      <c r="H206">
        <f>IFERROR([1]!s_stm07_is($A206,"W30028333","2017/12/31",1)/[1]!S_SHARE_TOTAL($A206,$B$1),"")</f>
        <v>0.25652843640223089</v>
      </c>
      <c r="I206">
        <f>IFERROR([1]!s_stm07_is($A206,"W30028333","2018/12/31",1)/[1]!S_SHARE_TOTAL($A206,$B$1),"")</f>
        <v>0.2582618766737334</v>
      </c>
      <c r="J206">
        <f>IFERROR([1]!s_stm07_is($A206,"W30028333","2019/12/31",1)/[1]!S_SHARE_TOTAL($A206,$B$1),"")</f>
        <v>0.31324804537944401</v>
      </c>
      <c r="K206">
        <f>IFERROR([1]!s_stm07_is($A206,"W30028333","2020/12/31",1)/[1]!S_SHARE_TOTAL($A206,$B$1),"")</f>
        <v>0.32917046910931225</v>
      </c>
      <c r="L206">
        <f>IFERROR([1]!s_stm07_is($A206,"W30028333","2021/12/31",1)/[1]!S_SHARE_TOTAL($A206,$B$1),"")</f>
        <v>0.33842211102139874</v>
      </c>
      <c r="M206">
        <f>IFERROR([1]!s_stm07_is($A206,"W30028333","2022/12/31",1)/[1]!S_SHARE_TOTAL($A206,$B$1),"")</f>
        <v>0.21883861009052669</v>
      </c>
      <c r="N206">
        <f>IFERROR([1]!s_stm07_is($A206,"W30028333","2023/12/31",1)/[1]!S_SHARE_TOTAL($A206,$B$1),"")</f>
        <v>0.15259310981141955</v>
      </c>
      <c r="O206">
        <f>IFERROR([1]!s_stm07_is($A206,"W30028333","2024/12/31",1)/[1]!S_SHARE_TOTAL($A206,$B$1),"")</f>
        <v>-0.15101117179887977</v>
      </c>
      <c r="P206">
        <f>IFERROR([1]!s_stm07_is($A206,"W30028333","2025/12/31",1)/[1]!S_SHARE_TOTAL($A206,$B$1),"")</f>
        <v>0.36021083472088028</v>
      </c>
      <c r="Q206">
        <f>IFERROR([1]!s_west_netprofit($A206,2026,$B$1,180)/[1]!S_SHARE_TOTAL($A206,$B$1),"")</f>
        <v>0</v>
      </c>
      <c r="R206">
        <f>IFERROR([1]!s_west_netprofit($A206,2027,$B$1,180)/[1]!S_SHARE_TOTAL($A206,$B$1),"")</f>
        <v>0</v>
      </c>
      <c r="S206">
        <f>IFERROR([1]!s_fa_dupont_roe($A206,"2011/12/31")/100,"")</f>
        <v>0.181253</v>
      </c>
      <c r="T206">
        <f>IFERROR([1]!s_fa_dupont_roe($A206,"2012/12/31")/100,"")</f>
        <v>0.13097</v>
      </c>
      <c r="U206">
        <f>IFERROR([1]!s_fa_dupont_roe($A206,"2013/12/31")/100,"")</f>
        <v>9.3348999999999988E-2</v>
      </c>
      <c r="V206">
        <f>IFERROR([1]!s_fa_dupont_roe($A206,"2014/12/31")/100,"")</f>
        <v>9.2226000000000002E-2</v>
      </c>
      <c r="W206">
        <f>IFERROR([1]!s_fa_dupont_roe($A206,"2015/12/31")/100,"")</f>
        <v>8.4696999999999995E-2</v>
      </c>
      <c r="X206">
        <f>IFERROR([1]!s_fa_dupont_roe($A206,"2016/12/31")/100,"")</f>
        <v>5.9146000000000004E-2</v>
      </c>
      <c r="Y206">
        <f>IFERROR([1]!s_fa_dupont_roe($A206,"2017/12/31")/100,"")</f>
        <v>5.3078E-2</v>
      </c>
      <c r="Z206">
        <f>IFERROR([1]!s_fa_dupont_roe($A206,"2018/12/31")/100,"")</f>
        <v>5.5106999999999996E-2</v>
      </c>
      <c r="AA206">
        <f>IFERROR([1]!s_fa_dupont_roe($A206,"2019/12/31")/100,"")</f>
        <v>6.7392999999999995E-2</v>
      </c>
      <c r="AB206">
        <f>IFERROR([1]!s_fa_dupont_roe($A206,"2020/12/31")/100,"")</f>
        <v>6.8711000000000008E-2</v>
      </c>
      <c r="AC206">
        <f>IFERROR([1]!s_fa_dupont_roe($A206,"2021/12/31")/100,"")</f>
        <v>6.7891000000000007E-2</v>
      </c>
      <c r="AD206">
        <f>IFERROR([1]!s_fa_dupont_roe($A206,"2022/12/31")/100,"")</f>
        <v>4.2685000000000001E-2</v>
      </c>
      <c r="AE206">
        <f>IFERROR([1]!s_fa_dupont_roe($A206,"2023/12/31")/100,"")</f>
        <v>2.9769999999999998E-2</v>
      </c>
      <c r="AF206">
        <f>IFERROR([1]!s_fa_dupont_roe($A206,"2024/12/31")/100,"")</f>
        <v>-3.0757E-2</v>
      </c>
      <c r="AG206">
        <f>IFERROR([1]!s_fa_dupont_roe($A206,"2025/12/31")/100,"")</f>
        <v>7.2935E-2</v>
      </c>
      <c r="AH206">
        <f>IFERROR([1]!s_stm07_is($A206,"W30028333","2025/12/31",1),"")</f>
        <v>713188344.47000003</v>
      </c>
      <c r="AI206">
        <f>IFERROR([1]!s_stm07_bs($A206,"W38058048","2025/12/31",1),"")</f>
        <v>16979414237.98</v>
      </c>
      <c r="AJ206">
        <f>IFERROR([1]!s_fa_netdebt($A206,"2025/12/31"),"")</f>
        <v>4411694127.8100004</v>
      </c>
      <c r="AK206">
        <f>IFERROR([1]!s_val_ev1($A206,"2025/12/31"),"")</f>
        <v>16734004332.35</v>
      </c>
      <c r="AL206">
        <f>IFERROR([1]!s_fa_ebitda($A206,"2025/12/31"),"")</f>
        <v>2465787266.29</v>
      </c>
      <c r="AM206" t="str">
        <f>IFERROR([1]!s_west_netprofit($A206,2026,$B$1,180)/[1]!s_west_netprofit($A206,2026,$B$1-7,180)-1,"")</f>
        <v/>
      </c>
      <c r="AN206" t="str">
        <f>IFERROR([1]!s_west_netprofit($A206,2026,$B$1,180)/[1]!s_west_netprofit($A206,2026,$B$1-30,180)-1,"")</f>
        <v/>
      </c>
      <c r="AO206" t="str">
        <f>IFERROR([1]!s_est_mediannetprofit($A206,2026,$B$1)/[1]!s_est_mediannetprofit($A206,2026,$B$1-7)-1,"")</f>
        <v/>
      </c>
      <c r="AP206" t="str">
        <f>IFERROR([1]!s_est_mediannetprofit($A206,2026,$B$1)/[1]!s_est_mediannetprofit($A206,2026,$B$1-30)-1,"")</f>
        <v/>
      </c>
    </row>
    <row r="207" spans="1:42">
      <c r="A207" t="s">
        <v>246</v>
      </c>
      <c r="B207">
        <f>IFERROR([1]!s_stm07_is($A207,"W30028333","2011/12/31",1)/[1]!S_SHARE_TOTAL($A207,$B$1),"")</f>
        <v>0.77276646023081785</v>
      </c>
      <c r="C207">
        <f>IFERROR([1]!s_stm07_is($A207,"W30028333","2012/12/31",1)/[1]!S_SHARE_TOTAL($A207,$B$1),"")</f>
        <v>-0.37453613071761738</v>
      </c>
      <c r="D207">
        <f>IFERROR([1]!s_stm07_is($A207,"W30028333","2013/12/31",1)/[1]!S_SHARE_TOTAL($A207,$B$1),"")</f>
        <v>-0.38103332779651855</v>
      </c>
      <c r="E207">
        <f>IFERROR([1]!s_stm07_is($A207,"W30028333","2014/12/31",1)/[1]!S_SHARE_TOTAL($A207,$B$1),"")</f>
        <v>2.4230228607733103E-2</v>
      </c>
      <c r="F207">
        <f>IFERROR([1]!s_stm07_is($A207,"W30028333","2015/12/31",1)/[1]!S_SHARE_TOTAL($A207,$B$1),"")</f>
        <v>3.0518331339464383E-2</v>
      </c>
      <c r="G207">
        <f>IFERROR([1]!s_stm07_is($A207,"W30028333","2016/12/31",1)/[1]!S_SHARE_TOTAL($A207,$B$1),"")</f>
        <v>0.12092657850780109</v>
      </c>
      <c r="H207">
        <f>IFERROR([1]!s_stm07_is($A207,"W30028333","2017/12/31",1)/[1]!S_SHARE_TOTAL($A207,$B$1),"")</f>
        <v>0.19073882390666569</v>
      </c>
      <c r="I207">
        <f>IFERROR([1]!s_stm07_is($A207,"W30028333","2018/12/31",1)/[1]!S_SHARE_TOTAL($A207,$B$1),"")</f>
        <v>1.1027729341870879E-2</v>
      </c>
      <c r="J207">
        <f>IFERROR([1]!s_stm07_is($A207,"W30028333","2019/12/31",1)/[1]!S_SHARE_TOTAL($A207,$B$1),"")</f>
        <v>-0.23281025264574329</v>
      </c>
      <c r="K207">
        <f>IFERROR([1]!s_stm07_is($A207,"W30028333","2020/12/31",1)/[1]!S_SHARE_TOTAL($A207,$B$1),"")</f>
        <v>5.4525636683679581E-2</v>
      </c>
      <c r="L207">
        <f>IFERROR([1]!s_stm07_is($A207,"W30028333","2021/12/31",1)/[1]!S_SHARE_TOTAL($A207,$B$1),"")</f>
        <v>0.20746510896713125</v>
      </c>
      <c r="M207">
        <f>IFERROR([1]!s_stm07_is($A207,"W30028333","2022/12/31",1)/[1]!S_SHARE_TOTAL($A207,$B$1),"")</f>
        <v>0.5642873473162725</v>
      </c>
      <c r="N207">
        <f>IFERROR([1]!s_stm07_is($A207,"W30028333","2023/12/31",1)/[1]!S_SHARE_TOTAL($A207,$B$1),"")</f>
        <v>0.35263785341346365</v>
      </c>
      <c r="O207">
        <f>IFERROR([1]!s_stm07_is($A207,"W30028333","2024/12/31",1)/[1]!S_SHARE_TOTAL($A207,$B$1),"")</f>
        <v>0.28270261394603208</v>
      </c>
      <c r="P207">
        <f>IFERROR([1]!s_stm07_is($A207,"W30028333","2025/12/31",1)/[1]!S_SHARE_TOTAL($A207,$B$1),"")</f>
        <v>0.35687318062344148</v>
      </c>
      <c r="Q207">
        <f>IFERROR([1]!s_west_netprofit($A207,2026,$B$1,180)/[1]!S_SHARE_TOTAL($A207,$B$1),"")</f>
        <v>0.60532699296859149</v>
      </c>
      <c r="R207">
        <f>IFERROR([1]!s_west_netprofit($A207,2027,$B$1,180)/[1]!S_SHARE_TOTAL($A207,$B$1),"")</f>
        <v>0.88703504992290783</v>
      </c>
      <c r="S207">
        <f>IFERROR([1]!s_fa_dupont_roe($A207,"2011/12/31")/100,"")</f>
        <v>0.48691699999999999</v>
      </c>
      <c r="T207">
        <f>IFERROR([1]!s_fa_dupont_roe($A207,"2012/12/31")/100,"")</f>
        <v>-0.171267</v>
      </c>
      <c r="U207">
        <f>IFERROR([1]!s_fa_dupont_roe($A207,"2013/12/31")/100,"")</f>
        <v>-0.21368899999999999</v>
      </c>
      <c r="V207">
        <f>IFERROR([1]!s_fa_dupont_roe($A207,"2014/12/31")/100,"")</f>
        <v>1.5015000000000001E-2</v>
      </c>
      <c r="W207">
        <f>IFERROR([1]!s_fa_dupont_roe($A207,"2015/12/31")/100,"")</f>
        <v>1.8497E-2</v>
      </c>
      <c r="X207">
        <f>IFERROR([1]!s_fa_dupont_roe($A207,"2016/12/31")/100,"")</f>
        <v>6.9952E-2</v>
      </c>
      <c r="Y207">
        <f>IFERROR([1]!s_fa_dupont_roe($A207,"2017/12/31")/100,"")</f>
        <v>0.10148699999999999</v>
      </c>
      <c r="Z207">
        <f>IFERROR([1]!s_fa_dupont_roe($A207,"2018/12/31")/100,"")</f>
        <v>5.6030000000000003E-3</v>
      </c>
      <c r="AA207">
        <f>IFERROR([1]!s_fa_dupont_roe($A207,"2019/12/31")/100,"")</f>
        <v>-0.125474</v>
      </c>
      <c r="AB207">
        <f>IFERROR([1]!s_fa_dupont_roe($A207,"2020/12/31")/100,"")</f>
        <v>3.0714999999999999E-2</v>
      </c>
      <c r="AC207">
        <f>IFERROR([1]!s_fa_dupont_roe($A207,"2021/12/31")/100,"")</f>
        <v>0.10814799999999999</v>
      </c>
      <c r="AD207">
        <f>IFERROR([1]!s_fa_dupont_roe($A207,"2022/12/31")/100,"")</f>
        <v>0.24362200000000001</v>
      </c>
      <c r="AE207">
        <f>IFERROR([1]!s_fa_dupont_roe($A207,"2023/12/31")/100,"")</f>
        <v>0.13744999999999999</v>
      </c>
      <c r="AF207">
        <f>IFERROR([1]!s_fa_dupont_roe($A207,"2024/12/31")/100,"")</f>
        <v>8.0741999999999994E-2</v>
      </c>
      <c r="AG207">
        <f>IFERROR([1]!s_fa_dupont_roe($A207,"2025/12/31")/100,"")</f>
        <v>7.7691999999999997E-2</v>
      </c>
      <c r="AH207">
        <f>IFERROR([1]!s_stm07_is($A207,"W30028333","2025/12/31",1),"")</f>
        <v>185500338.19999999</v>
      </c>
      <c r="AI207">
        <f>IFERROR([1]!s_stm07_bs($A207,"W38058048","2025/12/31",1),"")</f>
        <v>2449030705.6700001</v>
      </c>
      <c r="AJ207">
        <f>IFERROR([1]!s_fa_netdebt($A207,"2025/12/31"),"")</f>
        <v>-267797769.31</v>
      </c>
      <c r="AK207">
        <f>IFERROR([1]!s_val_ev1($A207,"2025/12/31"),"")</f>
        <v>12884848284.879999</v>
      </c>
      <c r="AL207">
        <f>IFERROR([1]!s_fa_ebitda($A207,"2025/12/31"),"")</f>
        <v>273603268.54000002</v>
      </c>
      <c r="AM207">
        <f>IFERROR([1]!s_west_netprofit($A207,2026,$B$1,180)/[1]!s_west_netprofit($A207,2026,$B$1-7,180)-1,"")</f>
        <v>0</v>
      </c>
      <c r="AN207">
        <f>IFERROR([1]!s_west_netprofit($A207,2026,$B$1,180)/[1]!s_west_netprofit($A207,2026,$B$1-30,180)-1,"")</f>
        <v>-0.37817193675889327</v>
      </c>
      <c r="AO207">
        <f>IFERROR([1]!s_est_mediannetprofit($A207,2026,$B$1)/[1]!s_est_mediannetprofit($A207,2026,$B$1-7)-1,"")</f>
        <v>0</v>
      </c>
      <c r="AP207">
        <f>IFERROR([1]!s_est_mediannetprofit($A207,2026,$B$1)/[1]!s_est_mediannetprofit($A207,2026,$B$1-30)-1,"")</f>
        <v>-0.37817193675889327</v>
      </c>
    </row>
    <row r="208" spans="1:42">
      <c r="A208" t="s">
        <v>247</v>
      </c>
      <c r="B208">
        <f>IFERROR([1]!s_stm07_is($A208,"W30028333","2011/12/31",1)/[1]!S_SHARE_TOTAL($A208,$B$1),"")</f>
        <v>0.20305696975709336</v>
      </c>
      <c r="C208">
        <f>IFERROR([1]!s_stm07_is($A208,"W30028333","2012/12/31",1)/[1]!S_SHARE_TOTAL($A208,$B$1),"")</f>
        <v>0.16420515500096794</v>
      </c>
      <c r="D208">
        <f>IFERROR([1]!s_stm07_is($A208,"W30028333","2013/12/31",1)/[1]!S_SHARE_TOTAL($A208,$B$1),"")</f>
        <v>0.26036032312973256</v>
      </c>
      <c r="E208">
        <f>IFERROR([1]!s_stm07_is($A208,"W30028333","2014/12/31",1)/[1]!S_SHARE_TOTAL($A208,$B$1),"")</f>
        <v>0.29491157094424086</v>
      </c>
      <c r="F208">
        <f>IFERROR([1]!s_stm07_is($A208,"W30028333","2015/12/31",1)/[1]!S_SHARE_TOTAL($A208,$B$1),"")</f>
        <v>0.32268271684943295</v>
      </c>
      <c r="G208">
        <f>IFERROR([1]!s_stm07_is($A208,"W30028333","2016/12/31",1)/[1]!S_SHARE_TOTAL($A208,$B$1),"")</f>
        <v>0.427406678240564</v>
      </c>
      <c r="H208">
        <f>IFERROR([1]!s_stm07_is($A208,"W30028333","2017/12/31",1)/[1]!S_SHARE_TOTAL($A208,$B$1),"")</f>
        <v>0.44959605834960292</v>
      </c>
      <c r="I208">
        <f>IFERROR([1]!s_stm07_is($A208,"W30028333","2018/12/31",1)/[1]!S_SHARE_TOTAL($A208,$B$1),"")</f>
        <v>0.62415433143843102</v>
      </c>
      <c r="J208">
        <f>IFERROR([1]!s_stm07_is($A208,"W30028333","2019/12/31",1)/[1]!S_SHARE_TOTAL($A208,$B$1),"")</f>
        <v>0.70299358424942127</v>
      </c>
      <c r="K208">
        <f>IFERROR([1]!s_stm07_is($A208,"W30028333","2020/12/31",1)/[1]!S_SHARE_TOTAL($A208,$B$1),"")</f>
        <v>0.88355875922586169</v>
      </c>
      <c r="L208">
        <f>IFERROR([1]!s_stm07_is($A208,"W30028333","2021/12/31",1)/[1]!S_SHARE_TOTAL($A208,$B$1),"")</f>
        <v>0.7114551007319263</v>
      </c>
      <c r="M208">
        <f>IFERROR([1]!s_stm07_is($A208,"W30028333","2022/12/31",1)/[1]!S_SHARE_TOTAL($A208,$B$1),"")</f>
        <v>0.58951119977211741</v>
      </c>
      <c r="N208">
        <f>IFERROR([1]!s_stm07_is($A208,"W30028333","2023/12/31",1)/[1]!S_SHARE_TOTAL($A208,$B$1),"")</f>
        <v>0.81151676850640919</v>
      </c>
      <c r="O208">
        <f>IFERROR([1]!s_stm07_is($A208,"W30028333","2024/12/31",1)/[1]!S_SHARE_TOTAL($A208,$B$1),"")</f>
        <v>0.59585712522655798</v>
      </c>
      <c r="P208">
        <f>IFERROR([1]!s_stm07_is($A208,"W30028333","2025/12/31",1)/[1]!S_SHARE_TOTAL($A208,$B$1),"")</f>
        <v>0.51509301030749566</v>
      </c>
      <c r="Q208">
        <f>IFERROR([1]!s_west_netprofit($A208,2026,$B$1,180)/[1]!S_SHARE_TOTAL($A208,$B$1),"")</f>
        <v>0.57627769872770795</v>
      </c>
      <c r="R208">
        <f>IFERROR([1]!s_west_netprofit($A208,2027,$B$1,180)/[1]!S_SHARE_TOTAL($A208,$B$1),"")</f>
        <v>0.64754934381869156</v>
      </c>
      <c r="S208">
        <f>IFERROR([1]!s_fa_dupont_roe($A208,"2011/12/31")/100,"")</f>
        <v>0.16344700000000001</v>
      </c>
      <c r="T208">
        <f>IFERROR([1]!s_fa_dupont_roe($A208,"2012/12/31")/100,"")</f>
        <v>0.12076599999999998</v>
      </c>
      <c r="U208">
        <f>IFERROR([1]!s_fa_dupont_roe($A208,"2013/12/31")/100,"")</f>
        <v>0.167516</v>
      </c>
      <c r="V208">
        <f>IFERROR([1]!s_fa_dupont_roe($A208,"2014/12/31")/100,"")</f>
        <v>0.166184</v>
      </c>
      <c r="W208">
        <f>IFERROR([1]!s_fa_dupont_roe($A208,"2015/12/31")/100,"")</f>
        <v>0.16688099999999997</v>
      </c>
      <c r="X208">
        <f>IFERROR([1]!s_fa_dupont_roe($A208,"2016/12/31")/100,"")</f>
        <v>0.198153</v>
      </c>
      <c r="Y208">
        <f>IFERROR([1]!s_fa_dupont_roe($A208,"2017/12/31")/100,"")</f>
        <v>0.18477399999999999</v>
      </c>
      <c r="Z208">
        <f>IFERROR([1]!s_fa_dupont_roe($A208,"2018/12/31")/100,"")</f>
        <v>0.22356699999999999</v>
      </c>
      <c r="AA208">
        <f>IFERROR([1]!s_fa_dupont_roe($A208,"2019/12/31")/100,"")</f>
        <v>0.21266200000000002</v>
      </c>
      <c r="AB208">
        <f>IFERROR([1]!s_fa_dupont_roe($A208,"2020/12/31")/100,"")</f>
        <v>0.22927</v>
      </c>
      <c r="AC208">
        <f>IFERROR([1]!s_fa_dupont_roe($A208,"2021/12/31")/100,"")</f>
        <v>0.163739</v>
      </c>
      <c r="AD208">
        <f>IFERROR([1]!s_fa_dupont_roe($A208,"2022/12/31")/100,"")</f>
        <v>0.11489000000000001</v>
      </c>
      <c r="AE208">
        <f>IFERROR([1]!s_fa_dupont_roe($A208,"2023/12/31")/100,"")</f>
        <v>0.136187</v>
      </c>
      <c r="AF208">
        <f>IFERROR([1]!s_fa_dupont_roe($A208,"2024/12/31")/100,"")</f>
        <v>9.3706999999999999E-2</v>
      </c>
      <c r="AG208">
        <f>IFERROR([1]!s_fa_dupont_roe($A208,"2025/12/31")/100,"")</f>
        <v>8.0516000000000004E-2</v>
      </c>
      <c r="AH208">
        <f>IFERROR([1]!s_stm07_is($A208,"W30028333","2025/12/31",1),"")</f>
        <v>940400665.87</v>
      </c>
      <c r="AI208">
        <f>IFERROR([1]!s_stm07_bs($A208,"W38058048","2025/12/31",1),"")</f>
        <v>13390994274.65</v>
      </c>
      <c r="AJ208">
        <f>IFERROR([1]!s_fa_netdebt($A208,"2025/12/31"),"")</f>
        <v>-319036050.83999997</v>
      </c>
      <c r="AK208">
        <f>IFERROR([1]!s_val_ev1($A208,"2025/12/31"),"")</f>
        <v>28105196260.84</v>
      </c>
      <c r="AL208">
        <f>IFERROR([1]!s_fa_ebitda($A208,"2025/12/31"),"")</f>
        <v>1455051116.5899999</v>
      </c>
      <c r="AM208">
        <f>IFERROR([1]!s_west_netprofit($A208,2026,$B$1,180)/[1]!s_west_netprofit($A208,2026,$B$1-7,180)-1,"")</f>
        <v>0</v>
      </c>
      <c r="AN208">
        <f>IFERROR([1]!s_west_netprofit($A208,2026,$B$1,180)/[1]!s_west_netprofit($A208,2026,$B$1-30,180)-1,"")</f>
        <v>0</v>
      </c>
      <c r="AO208">
        <f>IFERROR([1]!s_est_mediannetprofit($A208,2026,$B$1)/[1]!s_est_mediannetprofit($A208,2026,$B$1-7)-1,"")</f>
        <v>0</v>
      </c>
      <c r="AP208">
        <f>IFERROR([1]!s_est_mediannetprofit($A208,2026,$B$1)/[1]!s_est_mediannetprofit($A208,2026,$B$1-30)-1,"")</f>
        <v>0</v>
      </c>
    </row>
    <row r="209" spans="1:42">
      <c r="A209" t="s">
        <v>248</v>
      </c>
      <c r="B209">
        <f>IFERROR([1]!s_stm07_is($A209,"W30028333","2011/12/31",1)/[1]!S_SHARE_TOTAL($A209,$B$1),"")</f>
        <v>0.56188097163913031</v>
      </c>
      <c r="C209">
        <f>IFERROR([1]!s_stm07_is($A209,"W30028333","2012/12/31",1)/[1]!S_SHARE_TOTAL($A209,$B$1),"")</f>
        <v>0.6007682446890269</v>
      </c>
      <c r="D209">
        <f>IFERROR([1]!s_stm07_is($A209,"W30028333","2013/12/31",1)/[1]!S_SHARE_TOTAL($A209,$B$1),"")</f>
        <v>0.53300867099499727</v>
      </c>
      <c r="E209">
        <f>IFERROR([1]!s_stm07_is($A209,"W30028333","2014/12/31",1)/[1]!S_SHARE_TOTAL($A209,$B$1),"")</f>
        <v>0.68718987680351584</v>
      </c>
      <c r="F209">
        <f>IFERROR([1]!s_stm07_is($A209,"W30028333","2015/12/31",1)/[1]!S_SHARE_TOTAL($A209,$B$1),"")</f>
        <v>0.72547500493510408</v>
      </c>
      <c r="G209">
        <f>IFERROR([1]!s_stm07_is($A209,"W30028333","2016/12/31",1)/[1]!S_SHARE_TOTAL($A209,$B$1),"")</f>
        <v>0.73257537980099607</v>
      </c>
      <c r="H209">
        <f>IFERROR([1]!s_stm07_is($A209,"W30028333","2017/12/31",1)/[1]!S_SHARE_TOTAL($A209,$B$1),"")</f>
        <v>1.6171701685159923</v>
      </c>
      <c r="I209">
        <f>IFERROR([1]!s_stm07_is($A209,"W30028333","2018/12/31",1)/[1]!S_SHARE_TOTAL($A209,$B$1),"")</f>
        <v>1.6692141630323742</v>
      </c>
      <c r="J209">
        <f>IFERROR([1]!s_stm07_is($A209,"W30028333","2019/12/31",1)/[1]!S_SHARE_TOTAL($A209,$B$1),"")</f>
        <v>0.62375420009293514</v>
      </c>
      <c r="K209">
        <f>IFERROR([1]!s_stm07_is($A209,"W30028333","2020/12/31",1)/[1]!S_SHARE_TOTAL($A209,$B$1),"")</f>
        <v>0.95077842549254654</v>
      </c>
      <c r="L209">
        <f>IFERROR([1]!s_stm07_is($A209,"W30028333","2021/12/31",1)/[1]!S_SHARE_TOTAL($A209,$B$1),"")</f>
        <v>1.9371464724697181</v>
      </c>
      <c r="M209">
        <f>IFERROR([1]!s_stm07_is($A209,"W30028333","2022/12/31",1)/[1]!S_SHARE_TOTAL($A209,$B$1),"")</f>
        <v>1.1749420969379698</v>
      </c>
      <c r="N209">
        <f>IFERROR([1]!s_stm07_is($A209,"W30028333","2023/12/31",1)/[1]!S_SHARE_TOTAL($A209,$B$1),"")</f>
        <v>0.79663564093408679</v>
      </c>
      <c r="O209">
        <f>IFERROR([1]!s_stm07_is($A209,"W30028333","2024/12/31",1)/[1]!S_SHARE_TOTAL($A209,$B$1),"")</f>
        <v>1.6451968203372536</v>
      </c>
      <c r="P209">
        <f>IFERROR([1]!s_stm07_is($A209,"W30028333","2025/12/31",1)/[1]!S_SHARE_TOTAL($A209,$B$1),"")</f>
        <v>1.1554782472612017</v>
      </c>
      <c r="Q209">
        <f>IFERROR([1]!s_west_netprofit($A209,2026,$B$1,180)/[1]!S_SHARE_TOTAL($A209,$B$1),"")</f>
        <v>2.3600333042021164</v>
      </c>
      <c r="R209">
        <f>IFERROR([1]!s_west_netprofit($A209,2027,$B$1,180)/[1]!S_SHARE_TOTAL($A209,$B$1),"")</f>
        <v>3.4939591245020432</v>
      </c>
      <c r="S209">
        <f>IFERROR([1]!s_fa_dupont_roe($A209,"2011/12/31")/100,"")</f>
        <v>0.222223</v>
      </c>
      <c r="T209">
        <f>IFERROR([1]!s_fa_dupont_roe($A209,"2012/12/31")/100,"")</f>
        <v>0.19994399999999998</v>
      </c>
      <c r="U209">
        <f>IFERROR([1]!s_fa_dupont_roe($A209,"2013/12/31")/100,"")</f>
        <v>0.15771199999999999</v>
      </c>
      <c r="V209">
        <f>IFERROR([1]!s_fa_dupont_roe($A209,"2014/12/31")/100,"")</f>
        <v>0.18368899999999999</v>
      </c>
      <c r="W209">
        <f>IFERROR([1]!s_fa_dupont_roe($A209,"2015/12/31")/100,"")</f>
        <v>0.16852200000000001</v>
      </c>
      <c r="X209">
        <f>IFERROR([1]!s_fa_dupont_roe($A209,"2016/12/31")/100,"")</f>
        <v>0.15015499999999998</v>
      </c>
      <c r="Y209">
        <f>IFERROR([1]!s_fa_dupont_roe($A209,"2017/12/31")/100,"")</f>
        <v>0.271007</v>
      </c>
      <c r="Z209">
        <f>IFERROR([1]!s_fa_dupont_roe($A209,"2018/12/31")/100,"")</f>
        <v>0.224523</v>
      </c>
      <c r="AA209">
        <f>IFERROR([1]!s_fa_dupont_roe($A209,"2019/12/31")/100,"")</f>
        <v>7.4859999999999996E-2</v>
      </c>
      <c r="AB209">
        <f>IFERROR([1]!s_fa_dupont_roe($A209,"2020/12/31")/100,"")</f>
        <v>0.105389</v>
      </c>
      <c r="AC209">
        <f>IFERROR([1]!s_fa_dupont_roe($A209,"2021/12/31")/100,"")</f>
        <v>0.186691</v>
      </c>
      <c r="AD209">
        <f>IFERROR([1]!s_fa_dupont_roe($A209,"2022/12/31")/100,"")</f>
        <v>9.4055E-2</v>
      </c>
      <c r="AE209">
        <f>IFERROR([1]!s_fa_dupont_roe($A209,"2023/12/31")/100,"")</f>
        <v>5.6363999999999997E-2</v>
      </c>
      <c r="AF209">
        <f>IFERROR([1]!s_fa_dupont_roe($A209,"2024/12/31")/100,"")</f>
        <v>0.108795</v>
      </c>
      <c r="AG209">
        <f>IFERROR([1]!s_fa_dupont_roe($A209,"2025/12/31")/100,"")</f>
        <v>7.1192000000000005E-2</v>
      </c>
      <c r="AH209">
        <f>IFERROR([1]!s_stm07_is($A209,"W30028333","2025/12/31",1),"")</f>
        <v>1189684341.25</v>
      </c>
      <c r="AI209">
        <f>IFERROR([1]!s_stm07_bs($A209,"W38058048","2025/12/31",1),"")</f>
        <v>18926004900.580002</v>
      </c>
      <c r="AJ209">
        <f>IFERROR([1]!s_fa_netdebt($A209,"2025/12/31"),"")</f>
        <v>-2804499861.79</v>
      </c>
      <c r="AK209">
        <f>IFERROR([1]!s_val_ev1($A209,"2025/12/31"),"")</f>
        <v>47617998197.330002</v>
      </c>
      <c r="AL209">
        <f>IFERROR([1]!s_fa_ebitda($A209,"2025/12/31"),"")</f>
        <v>2026394654.3699999</v>
      </c>
      <c r="AM209">
        <f>IFERROR([1]!s_west_netprofit($A209,2026,$B$1,180)/[1]!s_west_netprofit($A209,2026,$B$1-7,180)-1,"")</f>
        <v>4.5013834183278423E-3</v>
      </c>
      <c r="AN209">
        <f>IFERROR([1]!s_west_netprofit($A209,2026,$B$1,180)/[1]!s_west_netprofit($A209,2026,$B$1-30,180)-1,"")</f>
        <v>9.0333717480104436E-3</v>
      </c>
      <c r="AO209">
        <f>IFERROR([1]!s_est_mediannetprofit($A209,2026,$B$1)/[1]!s_est_mediannetprofit($A209,2026,$B$1-7)-1,"")</f>
        <v>0</v>
      </c>
      <c r="AP209">
        <f>IFERROR([1]!s_est_mediannetprofit($A209,2026,$B$1)/[1]!s_est_mediannetprofit($A209,2026,$B$1-30)-1,"")</f>
        <v>0</v>
      </c>
    </row>
    <row r="210" spans="1:42">
      <c r="A210" t="s">
        <v>249</v>
      </c>
      <c r="B210">
        <f>IFERROR([1]!s_stm07_is($A210,"W30028333","2011/12/31",1)/[1]!S_SHARE_TOTAL($A210,$B$1),"")</f>
        <v>5.4506652531976674E-2</v>
      </c>
      <c r="C210">
        <f>IFERROR([1]!s_stm07_is($A210,"W30028333","2012/12/31",1)/[1]!S_SHARE_TOTAL($A210,$B$1),"")</f>
        <v>5.5866926796319313E-2</v>
      </c>
      <c r="D210">
        <f>IFERROR([1]!s_stm07_is($A210,"W30028333","2013/12/31",1)/[1]!S_SHARE_TOTAL($A210,$B$1),"")</f>
        <v>6.2473549449180044E-2</v>
      </c>
      <c r="E210">
        <f>IFERROR([1]!s_stm07_is($A210,"W30028333","2014/12/31",1)/[1]!S_SHARE_TOTAL($A210,$B$1),"")</f>
        <v>7.6822481631960093E-2</v>
      </c>
      <c r="F210">
        <f>IFERROR([1]!s_stm07_is($A210,"W30028333","2015/12/31",1)/[1]!S_SHARE_TOTAL($A210,$B$1),"")</f>
        <v>0.19921234937218002</v>
      </c>
      <c r="G210">
        <f>IFERROR([1]!s_stm07_is($A210,"W30028333","2016/12/31",1)/[1]!S_SHARE_TOTAL($A210,$B$1),"")</f>
        <v>0.21019498886153554</v>
      </c>
      <c r="H210">
        <f>IFERROR([1]!s_stm07_is($A210,"W30028333","2017/12/31",1)/[1]!S_SHARE_TOTAL($A210,$B$1),"")</f>
        <v>0.16982735319687678</v>
      </c>
      <c r="I210">
        <f>IFERROR([1]!s_stm07_is($A210,"W30028333","2018/12/31",1)/[1]!S_SHARE_TOTAL($A210,$B$1),"")</f>
        <v>0.29630107288221397</v>
      </c>
      <c r="J210">
        <f>IFERROR([1]!s_stm07_is($A210,"W30028333","2019/12/31",1)/[1]!S_SHARE_TOTAL($A210,$B$1),"")</f>
        <v>0.57965602587248632</v>
      </c>
      <c r="K210">
        <f>IFERROR([1]!s_stm07_is($A210,"W30028333","2020/12/31",1)/[1]!S_SHARE_TOTAL($A210,$B$1),"")</f>
        <v>0.550377634322749</v>
      </c>
      <c r="L210">
        <f>IFERROR([1]!s_stm07_is($A210,"W30028333","2021/12/31",1)/[1]!S_SHARE_TOTAL($A210,$B$1),"")</f>
        <v>0.81382480483825326</v>
      </c>
      <c r="M210">
        <f>IFERROR([1]!s_stm07_is($A210,"W30028333","2022/12/31",1)/[1]!S_SHARE_TOTAL($A210,$B$1),"")</f>
        <v>0.2690171036611288</v>
      </c>
      <c r="N210">
        <f>IFERROR([1]!s_stm07_is($A210,"W30028333","2023/12/31",1)/[1]!S_SHARE_TOTAL($A210,$B$1),"")</f>
        <v>0.21409714028783938</v>
      </c>
      <c r="O210">
        <f>IFERROR([1]!s_stm07_is($A210,"W30028333","2024/12/31",1)/[1]!S_SHARE_TOTAL($A210,$B$1),"")</f>
        <v>5.5828986023046312E-2</v>
      </c>
      <c r="P210">
        <f>IFERROR([1]!s_stm07_is($A210,"W30028333","2025/12/31",1)/[1]!S_SHARE_TOTAL($A210,$B$1),"")</f>
        <v>0.21333109397704317</v>
      </c>
      <c r="Q210">
        <f>IFERROR([1]!s_west_netprofit($A210,2026,$B$1,180)/[1]!S_SHARE_TOTAL($A210,$B$1),"")</f>
        <v>0.28426056949143202</v>
      </c>
      <c r="R210">
        <f>IFERROR([1]!s_west_netprofit($A210,2027,$B$1,180)/[1]!S_SHARE_TOTAL($A210,$B$1),"")</f>
        <v>0.3619713502856387</v>
      </c>
      <c r="S210">
        <f>IFERROR([1]!s_fa_dupont_roe($A210,"2011/12/31")/100,"")</f>
        <v>0.108253</v>
      </c>
      <c r="T210">
        <f>IFERROR([1]!s_fa_dupont_roe($A210,"2012/12/31")/100,"")</f>
        <v>9.9596999999999991E-2</v>
      </c>
      <c r="U210">
        <f>IFERROR([1]!s_fa_dupont_roe($A210,"2013/12/31")/100,"")</f>
        <v>0.10168100000000001</v>
      </c>
      <c r="V210">
        <f>IFERROR([1]!s_fa_dupont_roe($A210,"2014/12/31")/100,"")</f>
        <v>0.117855</v>
      </c>
      <c r="W210">
        <f>IFERROR([1]!s_fa_dupont_roe($A210,"2015/12/31")/100,"")</f>
        <v>8.6601999999999998E-2</v>
      </c>
      <c r="X210">
        <f>IFERROR([1]!s_fa_dupont_roe($A210,"2016/12/31")/100,"")</f>
        <v>5.2817999999999997E-2</v>
      </c>
      <c r="Y210">
        <f>IFERROR([1]!s_fa_dupont_roe($A210,"2017/12/31")/100,"")</f>
        <v>4.1609E-2</v>
      </c>
      <c r="Z210">
        <f>IFERROR([1]!s_fa_dupont_roe($A210,"2018/12/31")/100,"")</f>
        <v>6.9413000000000002E-2</v>
      </c>
      <c r="AA210">
        <f>IFERROR([1]!s_fa_dupont_roe($A210,"2019/12/31")/100,"")</f>
        <v>0.119618</v>
      </c>
      <c r="AB210">
        <f>IFERROR([1]!s_fa_dupont_roe($A210,"2020/12/31")/100,"")</f>
        <v>0.102628</v>
      </c>
      <c r="AC210">
        <f>IFERROR([1]!s_fa_dupont_roe($A210,"2021/12/31")/100,"")</f>
        <v>0.141018</v>
      </c>
      <c r="AD210">
        <f>IFERROR([1]!s_fa_dupont_roe($A210,"2022/12/31")/100,"")</f>
        <v>4.3309E-2</v>
      </c>
      <c r="AE210">
        <f>IFERROR([1]!s_fa_dupont_roe($A210,"2023/12/31")/100,"")</f>
        <v>3.3890999999999998E-2</v>
      </c>
      <c r="AF210">
        <f>IFERROR([1]!s_fa_dupont_roe($A210,"2024/12/31")/100,"")</f>
        <v>8.8770000000000012E-3</v>
      </c>
      <c r="AG210">
        <f>IFERROR([1]!s_fa_dupont_roe($A210,"2025/12/31")/100,"")</f>
        <v>3.3488000000000004E-2</v>
      </c>
      <c r="AH210">
        <f>IFERROR([1]!s_stm07_is($A210,"W30028333","2025/12/31",1),"")</f>
        <v>589653737.38999999</v>
      </c>
      <c r="AI210">
        <f>IFERROR([1]!s_stm07_bs($A210,"W38058048","2025/12/31",1),"")</f>
        <v>19058516013.43</v>
      </c>
      <c r="AJ210">
        <f>IFERROR([1]!s_fa_netdebt($A210,"2025/12/31"),"")</f>
        <v>9530164291.7800007</v>
      </c>
      <c r="AK210">
        <f>IFERROR([1]!s_val_ev1($A210,"2025/12/31"),"")</f>
        <v>29265298952.880001</v>
      </c>
      <c r="AL210">
        <f>IFERROR([1]!s_fa_ebitda($A210,"2025/12/31"),"")</f>
        <v>1786062763.26</v>
      </c>
      <c r="AM210">
        <f>IFERROR([1]!s_west_netprofit($A210,2026,$B$1,180)/[1]!s_west_netprofit($A210,2026,$B$1-7,180)-1,"")</f>
        <v>0</v>
      </c>
      <c r="AN210">
        <f>IFERROR([1]!s_west_netprofit($A210,2026,$B$1,180)/[1]!s_west_netprofit($A210,2026,$B$1-30,180)-1,"")</f>
        <v>0</v>
      </c>
      <c r="AO210">
        <f>IFERROR([1]!s_est_mediannetprofit($A210,2026,$B$1)/[1]!s_est_mediannetprofit($A210,2026,$B$1-7)-1,"")</f>
        <v>0</v>
      </c>
      <c r="AP210">
        <f>IFERROR([1]!s_est_mediannetprofit($A210,2026,$B$1)/[1]!s_est_mediannetprofit($A210,2026,$B$1-30)-1,"")</f>
        <v>0</v>
      </c>
    </row>
    <row r="211" spans="1:42">
      <c r="A211" t="s">
        <v>250</v>
      </c>
      <c r="B211">
        <f>IFERROR([1]!s_stm07_is($A211,"W30028333","2011/12/31",1)/[1]!S_SHARE_TOTAL($A211,$B$1),"")</f>
        <v>0.27264564632187638</v>
      </c>
      <c r="C211">
        <f>IFERROR([1]!s_stm07_is($A211,"W30028333","2012/12/31",1)/[1]!S_SHARE_TOTAL($A211,$B$1),"")</f>
        <v>0.27684508219542575</v>
      </c>
      <c r="D211">
        <f>IFERROR([1]!s_stm07_is($A211,"W30028333","2013/12/31",1)/[1]!S_SHARE_TOTAL($A211,$B$1),"")</f>
        <v>0.19726625922020288</v>
      </c>
      <c r="E211">
        <f>IFERROR([1]!s_stm07_is($A211,"W30028333","2014/12/31",1)/[1]!S_SHARE_TOTAL($A211,$B$1),"")</f>
        <v>0.11744968150848513</v>
      </c>
      <c r="F211">
        <f>IFERROR([1]!s_stm07_is($A211,"W30028333","2015/12/31",1)/[1]!S_SHARE_TOTAL($A211,$B$1),"")</f>
        <v>7.6423646544136636E-2</v>
      </c>
      <c r="G211">
        <f>IFERROR([1]!s_stm07_is($A211,"W30028333","2016/12/31",1)/[1]!S_SHARE_TOTAL($A211,$B$1),"")</f>
        <v>7.7244706077254713E-2</v>
      </c>
      <c r="H211">
        <f>IFERROR([1]!s_stm07_is($A211,"W30028333","2017/12/31",1)/[1]!S_SHARE_TOTAL($A211,$B$1),"")</f>
        <v>8.5874397268629346E-2</v>
      </c>
      <c r="I211">
        <f>IFERROR([1]!s_stm07_is($A211,"W30028333","2018/12/31",1)/[1]!S_SHARE_TOTAL($A211,$B$1),"")</f>
        <v>-2.016404959527105</v>
      </c>
      <c r="J211">
        <f>IFERROR([1]!s_stm07_is($A211,"W30028333","2019/12/31",1)/[1]!S_SHARE_TOTAL($A211,$B$1),"")</f>
        <v>0.12219236915395108</v>
      </c>
      <c r="K211">
        <f>IFERROR([1]!s_stm07_is($A211,"W30028333","2020/12/31",1)/[1]!S_SHARE_TOTAL($A211,$B$1),"")</f>
        <v>-0.93024481129304082</v>
      </c>
      <c r="L211">
        <f>IFERROR([1]!s_stm07_is($A211,"W30028333","2021/12/31",1)/[1]!S_SHARE_TOTAL($A211,$B$1),"")</f>
        <v>0.3771947060185859</v>
      </c>
      <c r="M211">
        <f>IFERROR([1]!s_stm07_is($A211,"W30028333","2022/12/31",1)/[1]!S_SHARE_TOTAL($A211,$B$1),"")</f>
        <v>0.78071026093540086</v>
      </c>
      <c r="N211">
        <f>IFERROR([1]!s_stm07_is($A211,"W30028333","2023/12/31",1)/[1]!S_SHARE_TOTAL($A211,$B$1),"")</f>
        <v>0.68675383522790279</v>
      </c>
      <c r="O211">
        <f>IFERROR([1]!s_stm07_is($A211,"W30028333","2024/12/31",1)/[1]!S_SHARE_TOTAL($A211,$B$1),"")</f>
        <v>0.97228020570185403</v>
      </c>
      <c r="P211">
        <f>IFERROR([1]!s_stm07_is($A211,"W30028333","2025/12/31",1)/[1]!S_SHARE_TOTAL($A211,$B$1),"")</f>
        <v>1.0030266281117941</v>
      </c>
      <c r="Q211">
        <f>IFERROR([1]!s_west_netprofit($A211,2026,$B$1,180)/[1]!S_SHARE_TOTAL($A211,$B$1),"")</f>
        <v>1.0905963823614937</v>
      </c>
      <c r="R211">
        <f>IFERROR([1]!s_west_netprofit($A211,2027,$B$1,180)/[1]!S_SHARE_TOTAL($A211,$B$1),"")</f>
        <v>1.2176940892384611</v>
      </c>
      <c r="S211">
        <f>IFERROR([1]!s_fa_dupont_roe($A211,"2011/12/31")/100,"")</f>
        <v>0.121307</v>
      </c>
      <c r="T211">
        <f>IFERROR([1]!s_fa_dupont_roe($A211,"2012/12/31")/100,"")</f>
        <v>9.6397999999999998E-2</v>
      </c>
      <c r="U211">
        <f>IFERROR([1]!s_fa_dupont_roe($A211,"2013/12/31")/100,"")</f>
        <v>6.4268999999999993E-2</v>
      </c>
      <c r="V211">
        <f>IFERROR([1]!s_fa_dupont_roe($A211,"2014/12/31")/100,"")</f>
        <v>3.6707000000000004E-2</v>
      </c>
      <c r="W211">
        <f>IFERROR([1]!s_fa_dupont_roe($A211,"2015/12/31")/100,"")</f>
        <v>2.282E-2</v>
      </c>
      <c r="X211">
        <f>IFERROR([1]!s_fa_dupont_roe($A211,"2016/12/31")/100,"")</f>
        <v>2.0357E-2</v>
      </c>
      <c r="Y211">
        <f>IFERROR([1]!s_fa_dupont_roe($A211,"2017/12/31")/100,"")</f>
        <v>2.0861000000000001E-2</v>
      </c>
      <c r="Z211">
        <f>IFERROR([1]!s_fa_dupont_roe($A211,"2018/12/31")/100,"")</f>
        <v>-0.65581199999999995</v>
      </c>
      <c r="AA211">
        <f>IFERROR([1]!s_fa_dupont_roe($A211,"2019/12/31")/100,"")</f>
        <v>5.7168000000000004E-2</v>
      </c>
      <c r="AB211">
        <f>IFERROR([1]!s_fa_dupont_roe($A211,"2020/12/31")/100,"")</f>
        <v>-0.53354900000000005</v>
      </c>
      <c r="AC211">
        <f>IFERROR([1]!s_fa_dupont_roe($A211,"2021/12/31")/100,"")</f>
        <v>0.26140099999999999</v>
      </c>
      <c r="AD211">
        <f>IFERROR([1]!s_fa_dupont_roe($A211,"2022/12/31")/100,"")</f>
        <v>0.311809</v>
      </c>
      <c r="AE211">
        <f>IFERROR([1]!s_fa_dupont_roe($A211,"2023/12/31")/100,"")</f>
        <v>0.18305700000000003</v>
      </c>
      <c r="AF211">
        <f>IFERROR([1]!s_fa_dupont_roe($A211,"2024/12/31")/100,"")</f>
        <v>0.21051900000000001</v>
      </c>
      <c r="AG211">
        <f>IFERROR([1]!s_fa_dupont_roe($A211,"2025/12/31")/100,"")</f>
        <v>0.17706</v>
      </c>
      <c r="AH211">
        <f>IFERROR([1]!s_stm07_is($A211,"W30028333","2025/12/31",1),"")</f>
        <v>1077929787.04</v>
      </c>
      <c r="AI211">
        <f>IFERROR([1]!s_stm07_bs($A211,"W38058048","2025/12/31",1),"")</f>
        <v>6658757615.21</v>
      </c>
      <c r="AJ211">
        <f>IFERROR([1]!s_fa_netdebt($A211,"2025/12/31"),"")</f>
        <v>-2735342369.7199998</v>
      </c>
      <c r="AK211">
        <f>IFERROR([1]!s_val_ev1($A211,"2025/12/31"),"")</f>
        <v>14360087217.33</v>
      </c>
      <c r="AL211">
        <f>IFERROR([1]!s_fa_ebitda($A211,"2025/12/31"),"")</f>
        <v>1461486140.46</v>
      </c>
      <c r="AM211">
        <f>IFERROR([1]!s_west_netprofit($A211,2026,$B$1,180)/[1]!s_west_netprofit($A211,2026,$B$1-7,180)-1,"")</f>
        <v>0</v>
      </c>
      <c r="AN211">
        <f>IFERROR([1]!s_west_netprofit($A211,2026,$B$1,180)/[1]!s_west_netprofit($A211,2026,$B$1-30,180)-1,"")</f>
        <v>-6.5529721894945769E-3</v>
      </c>
      <c r="AO211">
        <f>IFERROR([1]!s_est_mediannetprofit($A211,2026,$B$1)/[1]!s_est_mediannetprofit($A211,2026,$B$1-7)-1,"")</f>
        <v>0</v>
      </c>
      <c r="AP211">
        <f>IFERROR([1]!s_est_mediannetprofit($A211,2026,$B$1)/[1]!s_est_mediannetprofit($A211,2026,$B$1-30)-1,"")</f>
        <v>-1.7037946409541593E-2</v>
      </c>
    </row>
    <row r="212" spans="1:42">
      <c r="A212" t="s">
        <v>251</v>
      </c>
      <c r="B212">
        <f>IFERROR([1]!s_stm07_is($A212,"W30028333","2011/12/31",1)/[1]!S_SHARE_TOTAL($A212,$B$1),"")</f>
        <v>1.4286054520454651E-2</v>
      </c>
      <c r="C212">
        <f>IFERROR([1]!s_stm07_is($A212,"W30028333","2012/12/31",1)/[1]!S_SHARE_TOTAL($A212,$B$1),"")</f>
        <v>4.2375936030746341E-3</v>
      </c>
      <c r="D212">
        <f>IFERROR([1]!s_stm07_is($A212,"W30028333","2013/12/31",1)/[1]!S_SHARE_TOTAL($A212,$B$1),"")</f>
        <v>-0.21534130392357864</v>
      </c>
      <c r="E212">
        <f>IFERROR([1]!s_stm07_is($A212,"W30028333","2014/12/31",1)/[1]!S_SHARE_TOTAL($A212,$B$1),"")</f>
        <v>-0.63871596332488068</v>
      </c>
      <c r="F212">
        <f>IFERROR([1]!s_stm07_is($A212,"W30028333","2015/12/31",1)/[1]!S_SHARE_TOTAL($A212,$B$1),"")</f>
        <v>6.7073439440868354E-2</v>
      </c>
      <c r="G212">
        <f>IFERROR([1]!s_stm07_is($A212,"W30028333","2016/12/31",1)/[1]!S_SHARE_TOTAL($A212,$B$1),"")</f>
        <v>-2.5405842272283811E-2</v>
      </c>
      <c r="H212">
        <f>IFERROR([1]!s_stm07_is($A212,"W30028333","2017/12/31",1)/[1]!S_SHARE_TOTAL($A212,$B$1),"")</f>
        <v>4.6076346625272078E-3</v>
      </c>
      <c r="I212">
        <f>IFERROR([1]!s_stm07_is($A212,"W30028333","2018/12/31",1)/[1]!S_SHARE_TOTAL($A212,$B$1),"")</f>
        <v>3.3133917724234049E-3</v>
      </c>
      <c r="J212">
        <f>IFERROR([1]!s_stm07_is($A212,"W30028333","2019/12/31",1)/[1]!S_SHARE_TOTAL($A212,$B$1),"")</f>
        <v>0.34103143919925799</v>
      </c>
      <c r="K212">
        <f>IFERROR([1]!s_stm07_is($A212,"W30028333","2020/12/31",1)/[1]!S_SHARE_TOTAL($A212,$B$1),"")</f>
        <v>0.49390107613436335</v>
      </c>
      <c r="L212">
        <f>IFERROR([1]!s_stm07_is($A212,"W30028333","2021/12/31",1)/[1]!S_SHARE_TOTAL($A212,$B$1),"")</f>
        <v>0.61859349744326619</v>
      </c>
      <c r="M212">
        <f>IFERROR([1]!s_stm07_is($A212,"W30028333","2022/12/31",1)/[1]!S_SHARE_TOTAL($A212,$B$1),"")</f>
        <v>0.41878742317893547</v>
      </c>
      <c r="N212">
        <f>IFERROR([1]!s_stm07_is($A212,"W30028333","2023/12/31",1)/[1]!S_SHARE_TOTAL($A212,$B$1),"")</f>
        <v>0.55995805289994827</v>
      </c>
      <c r="O212">
        <f>IFERROR([1]!s_stm07_is($A212,"W30028333","2024/12/31",1)/[1]!S_SHARE_TOTAL($A212,$B$1),"")</f>
        <v>0.30126106396856495</v>
      </c>
      <c r="P212">
        <f>IFERROR([1]!s_stm07_is($A212,"W30028333","2025/12/31",1)/[1]!S_SHARE_TOTAL($A212,$B$1),"")</f>
        <v>0.24898575114564239</v>
      </c>
      <c r="Q212">
        <f>IFERROR([1]!s_west_netprofit($A212,2026,$B$1,180)/[1]!S_SHARE_TOTAL($A212,$B$1),"")</f>
        <v>0.61386366682665228</v>
      </c>
      <c r="R212">
        <f>IFERROR([1]!s_west_netprofit($A212,2027,$B$1,180)/[1]!S_SHARE_TOTAL($A212,$B$1),"")</f>
        <v>0.73183144625194474</v>
      </c>
      <c r="S212">
        <f>IFERROR([1]!s_fa_dupont_roe($A212,"2011/12/31")/100,"")</f>
        <v>3.7240999999999996E-2</v>
      </c>
      <c r="T212">
        <f>IFERROR([1]!s_fa_dupont_roe($A212,"2012/12/31")/100,"")</f>
        <v>9.297999999999999E-3</v>
      </c>
      <c r="U212">
        <f>IFERROR([1]!s_fa_dupont_roe($A212,"2013/12/31")/100,"")</f>
        <v>-0.61486799999999997</v>
      </c>
      <c r="V212">
        <f>IFERROR([1]!s_fa_dupont_roe($A212,"2014/12/31")/100,"")</f>
        <v>0</v>
      </c>
      <c r="W212">
        <f>IFERROR([1]!s_fa_dupont_roe($A212,"2015/12/31")/100,"")</f>
        <v>0</v>
      </c>
      <c r="X212">
        <f>IFERROR([1]!s_fa_dupont_roe($A212,"2016/12/31")/100,"")</f>
        <v>-0.13326000000000002</v>
      </c>
      <c r="Y212">
        <f>IFERROR([1]!s_fa_dupont_roe($A212,"2017/12/31")/100,"")</f>
        <v>2.5491E-2</v>
      </c>
      <c r="Z212">
        <f>IFERROR([1]!s_fa_dupont_roe($A212,"2018/12/31")/100,"")</f>
        <v>1.2938E-2</v>
      </c>
      <c r="AA212">
        <f>IFERROR([1]!s_fa_dupont_roe($A212,"2019/12/31")/100,"")</f>
        <v>0.20634699999999997</v>
      </c>
      <c r="AB212">
        <f>IFERROR([1]!s_fa_dupont_roe($A212,"2020/12/31")/100,"")</f>
        <v>0.15185700000000002</v>
      </c>
      <c r="AC212">
        <f>IFERROR([1]!s_fa_dupont_roe($A212,"2021/12/31")/100,"")</f>
        <v>0.16814499999999999</v>
      </c>
      <c r="AD212">
        <f>IFERROR([1]!s_fa_dupont_roe($A212,"2022/12/31")/100,"")</f>
        <v>8.2150000000000001E-2</v>
      </c>
      <c r="AE212">
        <f>IFERROR([1]!s_fa_dupont_roe($A212,"2023/12/31")/100,"")</f>
        <v>8.5313E-2</v>
      </c>
      <c r="AF212">
        <f>IFERROR([1]!s_fa_dupont_roe($A212,"2024/12/31")/100,"")</f>
        <v>4.3060999999999995E-2</v>
      </c>
      <c r="AG212">
        <f>IFERROR([1]!s_fa_dupont_roe($A212,"2025/12/31")/100,"")</f>
        <v>3.4325000000000001E-2</v>
      </c>
      <c r="AH212">
        <f>IFERROR([1]!s_stm07_is($A212,"W30028333","2025/12/31",1),"")</f>
        <v>404184698.37</v>
      </c>
      <c r="AI212">
        <f>IFERROR([1]!s_stm07_bs($A212,"W38058048","2025/12/31",1),"")</f>
        <v>13636994013.02</v>
      </c>
      <c r="AJ212">
        <f>IFERROR([1]!s_fa_netdebt($A212,"2025/12/31"),"")</f>
        <v>11881965545.379999</v>
      </c>
      <c r="AK212">
        <f>IFERROR([1]!s_val_ev1($A212,"2025/12/31"),"")</f>
        <v>32616469673.77</v>
      </c>
      <c r="AL212">
        <f>IFERROR([1]!s_fa_ebitda($A212,"2025/12/31"),"")</f>
        <v>3165797678.9400001</v>
      </c>
      <c r="AM212">
        <f>IFERROR([1]!s_west_netprofit($A212,2026,$B$1,180)/[1]!s_west_netprofit($A212,2026,$B$1-7,180)-1,"")</f>
        <v>0</v>
      </c>
      <c r="AN212">
        <f>IFERROR([1]!s_west_netprofit($A212,2026,$B$1,180)/[1]!s_west_netprofit($A212,2026,$B$1-30,180)-1,"")</f>
        <v>-6.810630899272585E-3</v>
      </c>
      <c r="AO212">
        <f>IFERROR([1]!s_est_mediannetprofit($A212,2026,$B$1)/[1]!s_est_mediannetprofit($A212,2026,$B$1-7)-1,"")</f>
        <v>0</v>
      </c>
      <c r="AP212">
        <f>IFERROR([1]!s_est_mediannetprofit($A212,2026,$B$1)/[1]!s_est_mediannetprofit($A212,2026,$B$1-30)-1,"")</f>
        <v>3.0927835051546282E-3</v>
      </c>
    </row>
    <row r="213" spans="1:42">
      <c r="A213" t="s">
        <v>252</v>
      </c>
      <c r="B213">
        <f>IFERROR([1]!s_stm07_is($A213,"W30028333","2011/12/31",1)/[1]!S_SHARE_TOTAL($A213,$B$1),"")</f>
        <v>6.1164668567523575E-2</v>
      </c>
      <c r="C213">
        <f>IFERROR([1]!s_stm07_is($A213,"W30028333","2012/12/31",1)/[1]!S_SHARE_TOTAL($A213,$B$1),"")</f>
        <v>6.6575094237281154E-2</v>
      </c>
      <c r="D213">
        <f>IFERROR([1]!s_stm07_is($A213,"W30028333","2013/12/31",1)/[1]!S_SHARE_TOTAL($A213,$B$1),"")</f>
        <v>7.576076796977059E-2</v>
      </c>
      <c r="E213">
        <f>IFERROR([1]!s_stm07_is($A213,"W30028333","2014/12/31",1)/[1]!S_SHARE_TOTAL($A213,$B$1),"")</f>
        <v>9.9174024304029093E-2</v>
      </c>
      <c r="F213">
        <f>IFERROR([1]!s_stm07_is($A213,"W30028333","2015/12/31",1)/[1]!S_SHARE_TOTAL($A213,$B$1),"")</f>
        <v>0.11081007283147143</v>
      </c>
      <c r="G213">
        <f>IFERROR([1]!s_stm07_is($A213,"W30028333","2016/12/31",1)/[1]!S_SHARE_TOTAL($A213,$B$1),"")</f>
        <v>0.14077727177469837</v>
      </c>
      <c r="H213">
        <f>IFERROR([1]!s_stm07_is($A213,"W30028333","2017/12/31",1)/[1]!S_SHARE_TOTAL($A213,$B$1),"")</f>
        <v>6.5000136562099312E-2</v>
      </c>
      <c r="I213">
        <f>IFERROR([1]!s_stm07_is($A213,"W30028333","2018/12/31",1)/[1]!S_SHARE_TOTAL($A213,$B$1),"")</f>
        <v>6.7547761110425097E-2</v>
      </c>
      <c r="J213">
        <f>IFERROR([1]!s_stm07_is($A213,"W30028333","2019/12/31",1)/[1]!S_SHARE_TOTAL($A213,$B$1),"")</f>
        <v>6.8076156784826244E-2</v>
      </c>
      <c r="K213">
        <f>IFERROR([1]!s_stm07_is($A213,"W30028333","2020/12/31",1)/[1]!S_SHARE_TOTAL($A213,$B$1),"")</f>
        <v>6.1093514846717364E-2</v>
      </c>
      <c r="L213">
        <f>IFERROR([1]!s_stm07_is($A213,"W30028333","2021/12/31",1)/[1]!S_SHARE_TOTAL($A213,$B$1),"")</f>
        <v>7.4873624444379061E-2</v>
      </c>
      <c r="M213">
        <f>IFERROR([1]!s_stm07_is($A213,"W30028333","2022/12/31",1)/[1]!S_SHARE_TOTAL($A213,$B$1),"")</f>
        <v>0.15807657535244157</v>
      </c>
      <c r="N213">
        <f>IFERROR([1]!s_stm07_is($A213,"W30028333","2023/12/31",1)/[1]!S_SHARE_TOTAL($A213,$B$1),"")</f>
        <v>0.29606129917299223</v>
      </c>
      <c r="O213">
        <f>IFERROR([1]!s_stm07_is($A213,"W30028333","2024/12/31",1)/[1]!S_SHARE_TOTAL($A213,$B$1),"")</f>
        <v>0.32701526791835972</v>
      </c>
      <c r="P213">
        <f>IFERROR([1]!s_stm07_is($A213,"W30028333","2025/12/31",1)/[1]!S_SHARE_TOTAL($A213,$B$1),"")</f>
        <v>0.28105910149057639</v>
      </c>
      <c r="Q213">
        <f>IFERROR([1]!s_west_netprofit($A213,2026,$B$1,180)/[1]!S_SHARE_TOTAL($A213,$B$1),"")</f>
        <v>0</v>
      </c>
      <c r="R213">
        <f>IFERROR([1]!s_west_netprofit($A213,2027,$B$1,180)/[1]!S_SHARE_TOTAL($A213,$B$1),"")</f>
        <v>0</v>
      </c>
      <c r="S213">
        <f>IFERROR([1]!s_fa_dupont_roe($A213,"2011/12/31")/100,"")</f>
        <v>5.4130000000000005E-2</v>
      </c>
      <c r="T213">
        <f>IFERROR([1]!s_fa_dupont_roe($A213,"2012/12/31")/100,"")</f>
        <v>5.8498999999999995E-2</v>
      </c>
      <c r="U213">
        <f>IFERROR([1]!s_fa_dupont_roe($A213,"2013/12/31")/100,"")</f>
        <v>6.2986E-2</v>
      </c>
      <c r="V213">
        <f>IFERROR([1]!s_fa_dupont_roe($A213,"2014/12/31")/100,"")</f>
        <v>7.8021000000000007E-2</v>
      </c>
      <c r="W213">
        <f>IFERROR([1]!s_fa_dupont_roe($A213,"2015/12/31")/100,"")</f>
        <v>8.1317E-2</v>
      </c>
      <c r="X213">
        <f>IFERROR([1]!s_fa_dupont_roe($A213,"2016/12/31")/100,"")</f>
        <v>9.4275999999999999E-2</v>
      </c>
      <c r="Y213">
        <f>IFERROR([1]!s_fa_dupont_roe($A213,"2017/12/31")/100,"")</f>
        <v>4.0736000000000001E-2</v>
      </c>
      <c r="Z213">
        <f>IFERROR([1]!s_fa_dupont_roe($A213,"2018/12/31")/100,"")</f>
        <v>4.0975000000000004E-2</v>
      </c>
      <c r="AA213">
        <f>IFERROR([1]!s_fa_dupont_roe($A213,"2019/12/31")/100,"")</f>
        <v>3.3375000000000002E-2</v>
      </c>
      <c r="AB213">
        <f>IFERROR([1]!s_fa_dupont_roe($A213,"2020/12/31")/100,"")</f>
        <v>2.5255E-2</v>
      </c>
      <c r="AC213">
        <f>IFERROR([1]!s_fa_dupont_roe($A213,"2021/12/31")/100,"")</f>
        <v>3.0445000000000003E-2</v>
      </c>
      <c r="AD213">
        <f>IFERROR([1]!s_fa_dupont_roe($A213,"2022/12/31")/100,"")</f>
        <v>6.2055999999999993E-2</v>
      </c>
      <c r="AE213">
        <f>IFERROR([1]!s_fa_dupont_roe($A213,"2023/12/31")/100,"")</f>
        <v>0.108486</v>
      </c>
      <c r="AF213">
        <f>IFERROR([1]!s_fa_dupont_roe($A213,"2024/12/31")/100,"")</f>
        <v>0.111694</v>
      </c>
      <c r="AG213">
        <f>IFERROR([1]!s_fa_dupont_roe($A213,"2025/12/31")/100,"")</f>
        <v>9.1532000000000002E-2</v>
      </c>
      <c r="AH213">
        <f>IFERROR([1]!s_stm07_is($A213,"W30028333","2025/12/31",1),"")</f>
        <v>163135670.81999999</v>
      </c>
      <c r="AI213">
        <f>IFERROR([1]!s_stm07_bs($A213,"W38058048","2025/12/31",1),"")</f>
        <v>1829815305.1500001</v>
      </c>
      <c r="AJ213">
        <f>IFERROR([1]!s_fa_netdebt($A213,"2025/12/31"),"")</f>
        <v>-1997895313.79</v>
      </c>
      <c r="AK213">
        <f>IFERROR([1]!s_val_ev1($A213,"2025/12/31"),"")</f>
        <v>12948198681.959999</v>
      </c>
      <c r="AL213">
        <f>IFERROR([1]!s_fa_ebitda($A213,"2025/12/31"),"")</f>
        <v>175001546.99000001</v>
      </c>
      <c r="AM213" t="str">
        <f>IFERROR([1]!s_west_netprofit($A213,2026,$B$1,180)/[1]!s_west_netprofit($A213,2026,$B$1-7,180)-1,"")</f>
        <v/>
      </c>
      <c r="AN213" t="str">
        <f>IFERROR([1]!s_west_netprofit($A213,2026,$B$1,180)/[1]!s_west_netprofit($A213,2026,$B$1-30,180)-1,"")</f>
        <v/>
      </c>
      <c r="AO213" t="str">
        <f>IFERROR([1]!s_est_mediannetprofit($A213,2026,$B$1)/[1]!s_est_mediannetprofit($A213,2026,$B$1-7)-1,"")</f>
        <v/>
      </c>
      <c r="AP213" t="str">
        <f>IFERROR([1]!s_est_mediannetprofit($A213,2026,$B$1)/[1]!s_est_mediannetprofit($A213,2026,$B$1-30)-1,"")</f>
        <v/>
      </c>
    </row>
    <row r="214" spans="1:42">
      <c r="A214" t="s">
        <v>253</v>
      </c>
      <c r="B214">
        <f>IFERROR([1]!s_stm07_is($A214,"W30028333","2011/12/31",1)/[1]!S_SHARE_TOTAL($A214,$B$1),"")</f>
        <v>-0.18932355275651561</v>
      </c>
      <c r="C214">
        <f>IFERROR([1]!s_stm07_is($A214,"W30028333","2012/12/31",1)/[1]!S_SHARE_TOTAL($A214,$B$1),"")</f>
        <v>1.1771463995450111E-2</v>
      </c>
      <c r="D214">
        <f>IFERROR([1]!s_stm07_is($A214,"W30028333","2013/12/31",1)/[1]!S_SHARE_TOTAL($A214,$B$1),"")</f>
        <v>2.1053369256951813E-2</v>
      </c>
      <c r="E214">
        <f>IFERROR([1]!s_stm07_is($A214,"W30028333","2014/12/31",1)/[1]!S_SHARE_TOTAL($A214,$B$1),"")</f>
        <v>0.19558625097638804</v>
      </c>
      <c r="F214">
        <f>IFERROR([1]!s_stm07_is($A214,"W30028333","2015/12/31",1)/[1]!S_SHARE_TOTAL($A214,$B$1),"")</f>
        <v>0.29642916721078005</v>
      </c>
      <c r="G214">
        <f>IFERROR([1]!s_stm07_is($A214,"W30028333","2016/12/31",1)/[1]!S_SHARE_TOTAL($A214,$B$1),"")</f>
        <v>0.57938874773876503</v>
      </c>
      <c r="H214">
        <f>IFERROR([1]!s_stm07_is($A214,"W30028333","2017/12/31",1)/[1]!S_SHARE_TOTAL($A214,$B$1),"")</f>
        <v>1.0729317216606544</v>
      </c>
      <c r="I214">
        <f>IFERROR([1]!s_stm07_is($A214,"W30028333","2018/12/31",1)/[1]!S_SHARE_TOTAL($A214,$B$1),"")</f>
        <v>0.6062501804016267</v>
      </c>
      <c r="J214">
        <f>IFERROR([1]!s_stm07_is($A214,"W30028333","2019/12/31",1)/[1]!S_SHARE_TOTAL($A214,$B$1),"")</f>
        <v>0.74274516181213368</v>
      </c>
      <c r="K214">
        <f>IFERROR([1]!s_stm07_is($A214,"W30028333","2020/12/31",1)/[1]!S_SHARE_TOTAL($A214,$B$1),"")</f>
        <v>0.79611842902353147</v>
      </c>
      <c r="L214">
        <f>IFERROR([1]!s_stm07_is($A214,"W30028333","2021/12/31",1)/[1]!S_SHARE_TOTAL($A214,$B$1),"")</f>
        <v>0.22887308475553711</v>
      </c>
      <c r="M214">
        <f>IFERROR([1]!s_stm07_is($A214,"W30028333","2022/12/31",1)/[1]!S_SHARE_TOTAL($A214,$B$1),"")</f>
        <v>0.15725000826523508</v>
      </c>
      <c r="N214">
        <f>IFERROR([1]!s_stm07_is($A214,"W30028333","2023/12/31",1)/[1]!S_SHARE_TOTAL($A214,$B$1),"")</f>
        <v>-0.45303975295885451</v>
      </c>
      <c r="O214">
        <f>IFERROR([1]!s_stm07_is($A214,"W30028333","2024/12/31",1)/[1]!S_SHARE_TOTAL($A214,$B$1),"")</f>
        <v>0.31730575389390814</v>
      </c>
      <c r="P214">
        <f>IFERROR([1]!s_stm07_is($A214,"W30028333","2025/12/31",1)/[1]!S_SHARE_TOTAL($A214,$B$1),"")</f>
        <v>0.33050350259144051</v>
      </c>
      <c r="Q214">
        <f>IFERROR([1]!s_west_netprofit($A214,2026,$B$1,180)/[1]!S_SHARE_TOTAL($A214,$B$1),"")</f>
        <v>0.48109018662380826</v>
      </c>
      <c r="R214">
        <f>IFERROR([1]!s_west_netprofit($A214,2027,$B$1,180)/[1]!S_SHARE_TOTAL($A214,$B$1),"")</f>
        <v>0.58530017777972931</v>
      </c>
      <c r="S214">
        <f>IFERROR([1]!s_fa_dupont_roe($A214,"2011/12/31")/100,"")</f>
        <v>-0.39633000000000002</v>
      </c>
      <c r="T214">
        <f>IFERROR([1]!s_fa_dupont_roe($A214,"2012/12/31")/100,"")</f>
        <v>3.0228999999999999E-2</v>
      </c>
      <c r="U214">
        <f>IFERROR([1]!s_fa_dupont_roe($A214,"2013/12/31")/100,"")</f>
        <v>5.1816000000000001E-2</v>
      </c>
      <c r="V214">
        <f>IFERROR([1]!s_fa_dupont_roe($A214,"2014/12/31")/100,"")</f>
        <v>0.155914</v>
      </c>
      <c r="W214">
        <f>IFERROR([1]!s_fa_dupont_roe($A214,"2015/12/31")/100,"")</f>
        <v>0.13349</v>
      </c>
      <c r="X214">
        <f>IFERROR([1]!s_fa_dupont_roe($A214,"2016/12/31")/100,"")</f>
        <v>0.22083700000000001</v>
      </c>
      <c r="Y214">
        <f>IFERROR([1]!s_fa_dupont_roe($A214,"2017/12/31")/100,"")</f>
        <v>0.26120199999999999</v>
      </c>
      <c r="Z214">
        <f>IFERROR([1]!s_fa_dupont_roe($A214,"2018/12/31")/100,"")</f>
        <v>0.112651</v>
      </c>
      <c r="AA214">
        <f>IFERROR([1]!s_fa_dupont_roe($A214,"2019/12/31")/100,"")</f>
        <v>0.127938</v>
      </c>
      <c r="AB214">
        <f>IFERROR([1]!s_fa_dupont_roe($A214,"2020/12/31")/100,"")</f>
        <v>0.12150900000000001</v>
      </c>
      <c r="AC214">
        <f>IFERROR([1]!s_fa_dupont_roe($A214,"2021/12/31")/100,"")</f>
        <v>3.2800999999999997E-2</v>
      </c>
      <c r="AD214">
        <f>IFERROR([1]!s_fa_dupont_roe($A214,"2022/12/31")/100,"")</f>
        <v>2.2054000000000001E-2</v>
      </c>
      <c r="AE214">
        <f>IFERROR([1]!s_fa_dupont_roe($A214,"2023/12/31")/100,"")</f>
        <v>-6.4502000000000004E-2</v>
      </c>
      <c r="AF214">
        <f>IFERROR([1]!s_fa_dupont_roe($A214,"2024/12/31")/100,"")</f>
        <v>4.5955000000000003E-2</v>
      </c>
      <c r="AG214">
        <f>IFERROR([1]!s_fa_dupont_roe($A214,"2025/12/31")/100,"")</f>
        <v>4.6325000000000005E-2</v>
      </c>
      <c r="AH214">
        <f>IFERROR([1]!s_stm07_is($A214,"W30028333","2025/12/31",1),"")</f>
        <v>402021183.61000001</v>
      </c>
      <c r="AI214">
        <f>IFERROR([1]!s_stm07_bs($A214,"W38058048","2025/12/31",1),"")</f>
        <v>8710985690.5400009</v>
      </c>
      <c r="AJ214">
        <f>IFERROR([1]!s_fa_netdebt($A214,"2025/12/31"),"")</f>
        <v>1629628124.5699999</v>
      </c>
      <c r="AK214">
        <f>IFERROR([1]!s_val_ev1($A214,"2025/12/31"),"")</f>
        <v>16910622441.459999</v>
      </c>
      <c r="AL214">
        <f>IFERROR([1]!s_fa_ebitda($A214,"2025/12/31"),"")</f>
        <v>826963341.75</v>
      </c>
      <c r="AM214">
        <f>IFERROR([1]!s_west_netprofit($A214,2026,$B$1,180)/[1]!s_west_netprofit($A214,2026,$B$1-7,180)-1,"")</f>
        <v>-5.5579226056756248E-2</v>
      </c>
      <c r="AN214">
        <f>IFERROR([1]!s_west_netprofit($A214,2026,$B$1,180)/[1]!s_west_netprofit($A214,2026,$B$1-30,180)-1,"")</f>
        <v>-0.19692783438708916</v>
      </c>
      <c r="AO214">
        <f>IFERROR([1]!s_est_mediannetprofit($A214,2026,$B$1)/[1]!s_est_mediannetprofit($A214,2026,$B$1-7)-1,"")</f>
        <v>-9.0686274509803932E-2</v>
      </c>
      <c r="AP214">
        <f>IFERROR([1]!s_est_mediannetprofit($A214,2026,$B$1)/[1]!s_est_mediannetprofit($A214,2026,$B$1-30)-1,"")</f>
        <v>-0.24079126875852663</v>
      </c>
    </row>
    <row r="215" spans="1:42">
      <c r="A215" t="s">
        <v>254</v>
      </c>
      <c r="B215">
        <f>IFERROR([1]!s_stm07_is($A215,"W30028333","2011/12/31",1)/[1]!S_SHARE_TOTAL($A215,$B$1),"")</f>
        <v>3.3819422302014075E-2</v>
      </c>
      <c r="C215">
        <f>IFERROR([1]!s_stm07_is($A215,"W30028333","2012/12/31",1)/[1]!S_SHARE_TOTAL($A215,$B$1),"")</f>
        <v>3.6792065573994392E-2</v>
      </c>
      <c r="D215">
        <f>IFERROR([1]!s_stm07_is($A215,"W30028333","2013/12/31",1)/[1]!S_SHARE_TOTAL($A215,$B$1),"")</f>
        <v>7.4734042531940326E-2</v>
      </c>
      <c r="E215">
        <f>IFERROR([1]!s_stm07_is($A215,"W30028333","2014/12/31",1)/[1]!S_SHARE_TOTAL($A215,$B$1),"")</f>
        <v>0.12436323145811302</v>
      </c>
      <c r="F215">
        <f>IFERROR([1]!s_stm07_is($A215,"W30028333","2015/12/31",1)/[1]!S_SHARE_TOTAL($A215,$B$1),"")</f>
        <v>0.19187514387724439</v>
      </c>
      <c r="G215">
        <f>IFERROR([1]!s_stm07_is($A215,"W30028333","2016/12/31",1)/[1]!S_SHARE_TOTAL($A215,$B$1),"")</f>
        <v>0.23199082336516508</v>
      </c>
      <c r="H215">
        <f>IFERROR([1]!s_stm07_is($A215,"W30028333","2017/12/31",1)/[1]!S_SHARE_TOTAL($A215,$B$1),"")</f>
        <v>0.30704762182613238</v>
      </c>
      <c r="I215">
        <f>IFERROR([1]!s_stm07_is($A215,"W30028333","2018/12/31",1)/[1]!S_SHARE_TOTAL($A215,$B$1),"")</f>
        <v>0.42976089407380563</v>
      </c>
      <c r="J215">
        <f>IFERROR([1]!s_stm07_is($A215,"W30028333","2019/12/31",1)/[1]!S_SHARE_TOTAL($A215,$B$1),"")</f>
        <v>0.60438858255134076</v>
      </c>
      <c r="K215">
        <f>IFERROR([1]!s_stm07_is($A215,"W30028333","2020/12/31",1)/[1]!S_SHARE_TOTAL($A215,$B$1),"")</f>
        <v>0.75847631206767296</v>
      </c>
      <c r="L215">
        <f>IFERROR([1]!s_stm07_is($A215,"W30028333","2021/12/31",1)/[1]!S_SHARE_TOTAL($A215,$B$1),"")</f>
        <v>0.71310144770477801</v>
      </c>
      <c r="M215">
        <f>IFERROR([1]!s_stm07_is($A215,"W30028333","2022/12/31",1)/[1]!S_SHARE_TOTAL($A215,$B$1),"")</f>
        <v>0.76914217323701728</v>
      </c>
      <c r="N215">
        <f>IFERROR([1]!s_stm07_is($A215,"W30028333","2023/12/31",1)/[1]!S_SHARE_TOTAL($A215,$B$1),"")</f>
        <v>0.71878872036781472</v>
      </c>
      <c r="O215">
        <f>IFERROR([1]!s_stm07_is($A215,"W30028333","2024/12/31",1)/[1]!S_SHARE_TOTAL($A215,$B$1),"")</f>
        <v>0.82687266399601755</v>
      </c>
      <c r="P215">
        <f>IFERROR([1]!s_stm07_is($A215,"W30028333","2025/12/31",1)/[1]!S_SHARE_TOTAL($A215,$B$1),"")</f>
        <v>0.88031798694989583</v>
      </c>
      <c r="Q215">
        <f>IFERROR([1]!s_west_netprofit($A215,2026,$B$1,180)/[1]!S_SHARE_TOTAL($A215,$B$1),"")</f>
        <v>0.97209253568351939</v>
      </c>
      <c r="R215">
        <f>IFERROR([1]!s_west_netprofit($A215,2027,$B$1,180)/[1]!S_SHARE_TOTAL($A215,$B$1),"")</f>
        <v>1.1500772203830407</v>
      </c>
      <c r="S215">
        <f>IFERROR([1]!s_fa_dupont_roe($A215,"2011/12/31")/100,"")</f>
        <v>5.382E-2</v>
      </c>
      <c r="T215">
        <f>IFERROR([1]!s_fa_dupont_roe($A215,"2012/12/31")/100,"")</f>
        <v>4.1174999999999996E-2</v>
      </c>
      <c r="U215">
        <f>IFERROR([1]!s_fa_dupont_roe($A215,"2013/12/31")/100,"")</f>
        <v>8.0912999999999999E-2</v>
      </c>
      <c r="V215">
        <f>IFERROR([1]!s_fa_dupont_roe($A215,"2014/12/31")/100,"")</f>
        <v>9.6620000000000011E-2</v>
      </c>
      <c r="W215">
        <f>IFERROR([1]!s_fa_dupont_roe($A215,"2015/12/31")/100,"")</f>
        <v>9.1392000000000001E-2</v>
      </c>
      <c r="X215">
        <f>IFERROR([1]!s_fa_dupont_roe($A215,"2016/12/31")/100,"")</f>
        <v>8.6888000000000007E-2</v>
      </c>
      <c r="Y215">
        <f>IFERROR([1]!s_fa_dupont_roe($A215,"2017/12/31")/100,"")</f>
        <v>8.390800000000001E-2</v>
      </c>
      <c r="Z215">
        <f>IFERROR([1]!s_fa_dupont_roe($A215,"2018/12/31")/100,"")</f>
        <v>9.8908999999999997E-2</v>
      </c>
      <c r="AA215">
        <f>IFERROR([1]!s_fa_dupont_roe($A215,"2019/12/31")/100,"")</f>
        <v>0.143402</v>
      </c>
      <c r="AB215">
        <f>IFERROR([1]!s_fa_dupont_roe($A215,"2020/12/31")/100,"")</f>
        <v>0.17155200000000001</v>
      </c>
      <c r="AC215">
        <f>IFERROR([1]!s_fa_dupont_roe($A215,"2021/12/31")/100,"")</f>
        <v>0.14058400000000001</v>
      </c>
      <c r="AD215">
        <f>IFERROR([1]!s_fa_dupont_roe($A215,"2022/12/31")/100,"")</f>
        <v>0.132936</v>
      </c>
      <c r="AE215">
        <f>IFERROR([1]!s_fa_dupont_roe($A215,"2023/12/31")/100,"")</f>
        <v>0.11613200000000001</v>
      </c>
      <c r="AF215">
        <f>IFERROR([1]!s_fa_dupont_roe($A215,"2024/12/31")/100,"")</f>
        <v>0.124015</v>
      </c>
      <c r="AG215">
        <f>IFERROR([1]!s_fa_dupont_roe($A215,"2025/12/31")/100,"")</f>
        <v>0.128443</v>
      </c>
      <c r="AH215">
        <f>IFERROR([1]!s_stm07_is($A215,"W30028333","2025/12/31",1),"")</f>
        <v>757979439.23000002</v>
      </c>
      <c r="AI215">
        <f>IFERROR([1]!s_stm07_bs($A215,"W38058048","2025/12/31",1),"")</f>
        <v>5870267501.7399998</v>
      </c>
      <c r="AJ215">
        <f>IFERROR([1]!s_fa_netdebt($A215,"2025/12/31"),"")</f>
        <v>-217067267.91999999</v>
      </c>
      <c r="AK215">
        <f>IFERROR([1]!s_val_ev1($A215,"2025/12/31"),"")</f>
        <v>16655979837.23</v>
      </c>
      <c r="AL215">
        <f>IFERROR([1]!s_fa_ebitda($A215,"2025/12/31"),"")</f>
        <v>1109510970.9200001</v>
      </c>
      <c r="AM215">
        <f>IFERROR([1]!s_west_netprofit($A215,2026,$B$1,180)/[1]!s_west_netprofit($A215,2026,$B$1-7,180)-1,"")</f>
        <v>0</v>
      </c>
      <c r="AN215">
        <f>IFERROR([1]!s_west_netprofit($A215,2026,$B$1,180)/[1]!s_west_netprofit($A215,2026,$B$1-30,180)-1,"")</f>
        <v>-4.7348053721830152E-2</v>
      </c>
      <c r="AO215">
        <f>IFERROR([1]!s_est_mediannetprofit($A215,2026,$B$1)/[1]!s_est_mediannetprofit($A215,2026,$B$1-7)-1,"")</f>
        <v>0</v>
      </c>
      <c r="AP215">
        <f>IFERROR([1]!s_est_mediannetprofit($A215,2026,$B$1)/[1]!s_est_mediannetprofit($A215,2026,$B$1-30)-1,"")</f>
        <v>-3.6374133949191645E-2</v>
      </c>
    </row>
    <row r="216" spans="1:42">
      <c r="A216" t="s">
        <v>255</v>
      </c>
      <c r="B216">
        <f>IFERROR([1]!s_stm07_is($A216,"W30028333","2011/12/31",1)/[1]!S_SHARE_TOTAL($A216,$B$1),"")</f>
        <v>8.2442947352951129E-2</v>
      </c>
      <c r="C216">
        <f>IFERROR([1]!s_stm07_is($A216,"W30028333","2012/12/31",1)/[1]!S_SHARE_TOTAL($A216,$B$1),"")</f>
        <v>0.10945660758806956</v>
      </c>
      <c r="D216">
        <f>IFERROR([1]!s_stm07_is($A216,"W30028333","2013/12/31",1)/[1]!S_SHARE_TOTAL($A216,$B$1),"")</f>
        <v>0.17151700225886735</v>
      </c>
      <c r="E216">
        <f>IFERROR([1]!s_stm07_is($A216,"W30028333","2014/12/31",1)/[1]!S_SHARE_TOTAL($A216,$B$1),"")</f>
        <v>0.21322076684275004</v>
      </c>
      <c r="F216">
        <f>IFERROR([1]!s_stm07_is($A216,"W30028333","2015/12/31",1)/[1]!S_SHARE_TOTAL($A216,$B$1),"")</f>
        <v>5.3523192832721007E-2</v>
      </c>
      <c r="G216">
        <f>IFERROR([1]!s_stm07_is($A216,"W30028333","2016/12/31",1)/[1]!S_SHARE_TOTAL($A216,$B$1),"")</f>
        <v>5.5028497203659467E-2</v>
      </c>
      <c r="H216">
        <f>IFERROR([1]!s_stm07_is($A216,"W30028333","2017/12/31",1)/[1]!S_SHARE_TOTAL($A216,$B$1),"")</f>
        <v>4.6390596102110944E-2</v>
      </c>
      <c r="I216">
        <f>IFERROR([1]!s_stm07_is($A216,"W30028333","2018/12/31",1)/[1]!S_SHARE_TOTAL($A216,$B$1),"")</f>
        <v>8.6452134159960684E-2</v>
      </c>
      <c r="J216">
        <f>IFERROR([1]!s_stm07_is($A216,"W30028333","2019/12/31",1)/[1]!S_SHARE_TOTAL($A216,$B$1),"")</f>
        <v>0.10299999788759077</v>
      </c>
      <c r="K216">
        <f>IFERROR([1]!s_stm07_is($A216,"W30028333","2020/12/31",1)/[1]!S_SHARE_TOTAL($A216,$B$1),"")</f>
        <v>4.2793410554691193E-2</v>
      </c>
      <c r="L216">
        <f>IFERROR([1]!s_stm07_is($A216,"W30028333","2021/12/31",1)/[1]!S_SHARE_TOTAL($A216,$B$1),"")</f>
        <v>0.99320791983119461</v>
      </c>
      <c r="M216">
        <f>IFERROR([1]!s_stm07_is($A216,"W30028333","2022/12/31",1)/[1]!S_SHARE_TOTAL($A216,$B$1),"")</f>
        <v>1.7366022175559197E-2</v>
      </c>
      <c r="N216">
        <f>IFERROR([1]!s_stm07_is($A216,"W30028333","2023/12/31",1)/[1]!S_SHARE_TOTAL($A216,$B$1),"")</f>
        <v>6.3218743330177518E-2</v>
      </c>
      <c r="O216">
        <f>IFERROR([1]!s_stm07_is($A216,"W30028333","2024/12/31",1)/[1]!S_SHARE_TOTAL($A216,$B$1),"")</f>
        <v>9.5675974510900819E-2</v>
      </c>
      <c r="P216">
        <f>IFERROR([1]!s_stm07_is($A216,"W30028333","2025/12/31",1)/[1]!S_SHARE_TOTAL($A216,$B$1),"")</f>
        <v>-0.72147220314773686</v>
      </c>
      <c r="Q216">
        <f>IFERROR([1]!s_west_netprofit($A216,2026,$B$1,180)/[1]!S_SHARE_TOTAL($A216,$B$1),"")</f>
        <v>0</v>
      </c>
      <c r="R216">
        <f>IFERROR([1]!s_west_netprofit($A216,2027,$B$1,180)/[1]!S_SHARE_TOTAL($A216,$B$1),"")</f>
        <v>0</v>
      </c>
      <c r="S216">
        <f>IFERROR([1]!s_fa_dupont_roe($A216,"2011/12/31")/100,"")</f>
        <v>6.2031999999999997E-2</v>
      </c>
      <c r="T216">
        <f>IFERROR([1]!s_fa_dupont_roe($A216,"2012/12/31")/100,"")</f>
        <v>7.8467000000000009E-2</v>
      </c>
      <c r="U216">
        <f>IFERROR([1]!s_fa_dupont_roe($A216,"2013/12/31")/100,"")</f>
        <v>9.7888000000000003E-2</v>
      </c>
      <c r="V216">
        <f>IFERROR([1]!s_fa_dupont_roe($A216,"2014/12/31")/100,"")</f>
        <v>9.8425999999999986E-2</v>
      </c>
      <c r="W216">
        <f>IFERROR([1]!s_fa_dupont_roe($A216,"2015/12/31")/100,"")</f>
        <v>1.6011000000000001E-2</v>
      </c>
      <c r="X216">
        <f>IFERROR([1]!s_fa_dupont_roe($A216,"2016/12/31")/100,"")</f>
        <v>1.1769E-2</v>
      </c>
      <c r="Y216">
        <f>IFERROR([1]!s_fa_dupont_roe($A216,"2017/12/31")/100,"")</f>
        <v>9.6399999999999993E-3</v>
      </c>
      <c r="Z216">
        <f>IFERROR([1]!s_fa_dupont_roe($A216,"2018/12/31")/100,"")</f>
        <v>1.8391999999999999E-2</v>
      </c>
      <c r="AA216">
        <f>IFERROR([1]!s_fa_dupont_roe($A216,"2019/12/31")/100,"")</f>
        <v>2.1673000000000001E-2</v>
      </c>
      <c r="AB216">
        <f>IFERROR([1]!s_fa_dupont_roe($A216,"2020/12/31")/100,"")</f>
        <v>8.9200000000000008E-3</v>
      </c>
      <c r="AC216">
        <f>IFERROR([1]!s_fa_dupont_roe($A216,"2021/12/31")/100,"")</f>
        <v>0.19252300000000003</v>
      </c>
      <c r="AD216">
        <f>IFERROR([1]!s_fa_dupont_roe($A216,"2022/12/31")/100,"")</f>
        <v>3.1030000000000003E-3</v>
      </c>
      <c r="AE216">
        <f>IFERROR([1]!s_fa_dupont_roe($A216,"2023/12/31")/100,"")</f>
        <v>1.1092999999999999E-2</v>
      </c>
      <c r="AF216">
        <f>IFERROR([1]!s_fa_dupont_roe($A216,"2024/12/31")/100,"")</f>
        <v>1.6615999999999999E-2</v>
      </c>
      <c r="AG216">
        <f>IFERROR([1]!s_fa_dupont_roe($A216,"2025/12/31")/100,"")</f>
        <v>-0.13383400000000001</v>
      </c>
      <c r="AH216">
        <f>IFERROR([1]!s_stm07_is($A216,"W30028333","2025/12/31",1),"")</f>
        <v>-534510065.97000003</v>
      </c>
      <c r="AI216">
        <f>IFERROR([1]!s_stm07_bs($A216,"W38058048","2025/12/31",1),"")</f>
        <v>3698222723.21</v>
      </c>
      <c r="AJ216">
        <f>IFERROR([1]!s_fa_netdebt($A216,"2025/12/31"),"")</f>
        <v>586257053.37</v>
      </c>
      <c r="AK216">
        <f>IFERROR([1]!s_val_ev1($A216,"2025/12/31"),"")</f>
        <v>11364767082.57</v>
      </c>
      <c r="AL216">
        <f>IFERROR([1]!s_fa_ebitda($A216,"2025/12/31"),"")</f>
        <v>-206900395.91</v>
      </c>
      <c r="AM216" t="str">
        <f>IFERROR([1]!s_west_netprofit($A216,2026,$B$1,180)/[1]!s_west_netprofit($A216,2026,$B$1-7,180)-1,"")</f>
        <v/>
      </c>
      <c r="AN216" t="str">
        <f>IFERROR([1]!s_west_netprofit($A216,2026,$B$1,180)/[1]!s_west_netprofit($A216,2026,$B$1-30,180)-1,"")</f>
        <v/>
      </c>
      <c r="AO216" t="str">
        <f>IFERROR([1]!s_est_mediannetprofit($A216,2026,$B$1)/[1]!s_est_mediannetprofit($A216,2026,$B$1-7)-1,"")</f>
        <v/>
      </c>
      <c r="AP216" t="str">
        <f>IFERROR([1]!s_est_mediannetprofit($A216,2026,$B$1)/[1]!s_est_mediannetprofit($A216,2026,$B$1-30)-1,"")</f>
        <v/>
      </c>
    </row>
    <row r="217" spans="1:42">
      <c r="A217" t="s">
        <v>256</v>
      </c>
      <c r="B217">
        <f>IFERROR([1]!s_stm07_is($A217,"W30028333","2011/12/31",1)/[1]!S_SHARE_TOTAL($A217,$B$1),"")</f>
        <v>0.29917831028156455</v>
      </c>
      <c r="C217">
        <f>IFERROR([1]!s_stm07_is($A217,"W30028333","2012/12/31",1)/[1]!S_SHARE_TOTAL($A217,$B$1),"")</f>
        <v>0.33727660583111435</v>
      </c>
      <c r="D217">
        <f>IFERROR([1]!s_stm07_is($A217,"W30028333","2013/12/31",1)/[1]!S_SHARE_TOTAL($A217,$B$1),"")</f>
        <v>0.38574014229381709</v>
      </c>
      <c r="E217">
        <f>IFERROR([1]!s_stm07_is($A217,"W30028333","2014/12/31",1)/[1]!S_SHARE_TOTAL($A217,$B$1),"")</f>
        <v>0.44669651313915026</v>
      </c>
      <c r="F217">
        <f>IFERROR([1]!s_stm07_is($A217,"W30028333","2015/12/31",1)/[1]!S_SHARE_TOTAL($A217,$B$1),"")</f>
        <v>0.51236785290086329</v>
      </c>
      <c r="G217">
        <f>IFERROR([1]!s_stm07_is($A217,"W30028333","2016/12/31",1)/[1]!S_SHARE_TOTAL($A217,$B$1),"")</f>
        <v>0.57331784034162536</v>
      </c>
      <c r="H217">
        <f>IFERROR([1]!s_stm07_is($A217,"W30028333","2017/12/31",1)/[1]!S_SHARE_TOTAL($A217,$B$1),"")</f>
        <v>0.68383427952555198</v>
      </c>
      <c r="I217">
        <f>IFERROR([1]!s_stm07_is($A217,"W30028333","2018/12/31",1)/[1]!S_SHARE_TOTAL($A217,$B$1),"")</f>
        <v>0.78827414021046383</v>
      </c>
      <c r="J217">
        <f>IFERROR([1]!s_stm07_is($A217,"W30028333","2019/12/31",1)/[1]!S_SHARE_TOTAL($A217,$B$1),"")</f>
        <v>0.88332771156452616</v>
      </c>
      <c r="K217">
        <f>IFERROR([1]!s_stm07_is($A217,"W30028333","2020/12/31",1)/[1]!S_SHARE_TOTAL($A217,$B$1),"")</f>
        <v>0.95218691453450599</v>
      </c>
      <c r="L217">
        <f>IFERROR([1]!s_stm07_is($A217,"W30028333","2021/12/31",1)/[1]!S_SHARE_TOTAL($A217,$B$1),"")</f>
        <v>1.0700099717363341</v>
      </c>
      <c r="M217">
        <f>IFERROR([1]!s_stm07_is($A217,"W30028333","2022/12/31",1)/[1]!S_SHARE_TOTAL($A217,$B$1),"")</f>
        <v>1.2197853903801641</v>
      </c>
      <c r="N217">
        <f>IFERROR([1]!s_stm07_is($A217,"W30028333","2023/12/31",1)/[1]!S_SHARE_TOTAL($A217,$B$1),"")</f>
        <v>1.6480961151085898</v>
      </c>
      <c r="O217">
        <f>IFERROR([1]!s_stm07_is($A217,"W30028333","2024/12/31",1)/[1]!S_SHARE_TOTAL($A217,$B$1),"")</f>
        <v>0.76223441869394382</v>
      </c>
      <c r="P217">
        <f>IFERROR([1]!s_stm07_is($A217,"W30028333","2025/12/31",1)/[1]!S_SHARE_TOTAL($A217,$B$1),"")</f>
        <v>0.40154160239362957</v>
      </c>
      <c r="Q217">
        <f>IFERROR([1]!s_west_netprofit($A217,2026,$B$1,180)/[1]!S_SHARE_TOTAL($A217,$B$1),"")</f>
        <v>0.84826464007692171</v>
      </c>
      <c r="R217">
        <f>IFERROR([1]!s_west_netprofit($A217,2027,$B$1,180)/[1]!S_SHARE_TOTAL($A217,$B$1),"")</f>
        <v>1.279996225860031</v>
      </c>
      <c r="S217">
        <f>IFERROR([1]!s_fa_dupont_roe($A217,"2011/12/31")/100,"")</f>
        <v>0.10209799999999999</v>
      </c>
      <c r="T217">
        <f>IFERROR([1]!s_fa_dupont_roe($A217,"2012/12/31")/100,"")</f>
        <v>0.10619099999999999</v>
      </c>
      <c r="U217">
        <f>IFERROR([1]!s_fa_dupont_roe($A217,"2013/12/31")/100,"")</f>
        <v>0.111731</v>
      </c>
      <c r="V217">
        <f>IFERROR([1]!s_fa_dupont_roe($A217,"2014/12/31")/100,"")</f>
        <v>0.11889200000000001</v>
      </c>
      <c r="W217">
        <f>IFERROR([1]!s_fa_dupont_roe($A217,"2015/12/31")/100,"")</f>
        <v>0.12454800000000001</v>
      </c>
      <c r="X217">
        <f>IFERROR([1]!s_fa_dupont_roe($A217,"2016/12/31")/100,"")</f>
        <v>0.12680999999999998</v>
      </c>
      <c r="Y217">
        <f>IFERROR([1]!s_fa_dupont_roe($A217,"2017/12/31")/100,"")</f>
        <v>0.13757</v>
      </c>
      <c r="Z217">
        <f>IFERROR([1]!s_fa_dupont_roe($A217,"2018/12/31")/100,"")</f>
        <v>0.141792</v>
      </c>
      <c r="AA217">
        <f>IFERROR([1]!s_fa_dupont_roe($A217,"2019/12/31")/100,"")</f>
        <v>0.140572</v>
      </c>
      <c r="AB217">
        <f>IFERROR([1]!s_fa_dupont_roe($A217,"2020/12/31")/100,"")</f>
        <v>0.13470100000000002</v>
      </c>
      <c r="AC217">
        <f>IFERROR([1]!s_fa_dupont_roe($A217,"2021/12/31")/100,"")</f>
        <v>0.112665</v>
      </c>
      <c r="AD217">
        <f>IFERROR([1]!s_fa_dupont_roe($A217,"2022/12/31")/100,"")</f>
        <v>0.10166600000000001</v>
      </c>
      <c r="AE217">
        <f>IFERROR([1]!s_fa_dupont_roe($A217,"2023/12/31")/100,"")</f>
        <v>0.12542600000000001</v>
      </c>
      <c r="AF217">
        <f>IFERROR([1]!s_fa_dupont_roe($A217,"2024/12/31")/100,"")</f>
        <v>5.4461000000000002E-2</v>
      </c>
      <c r="AG217">
        <f>IFERROR([1]!s_fa_dupont_roe($A217,"2025/12/31")/100,"")</f>
        <v>2.7986E-2</v>
      </c>
      <c r="AH217">
        <f>IFERROR([1]!s_stm07_is($A217,"W30028333","2025/12/31",1),"")</f>
        <v>182846795.18000001</v>
      </c>
      <c r="AI217">
        <f>IFERROR([1]!s_stm07_bs($A217,"W38058048","2025/12/31",1),"")</f>
        <v>7603563419.6999998</v>
      </c>
      <c r="AJ217">
        <f>IFERROR([1]!s_fa_netdebt($A217,"2025/12/31"),"")</f>
        <v>-1320875370.5899999</v>
      </c>
      <c r="AK217">
        <f>IFERROR([1]!s_val_ev1($A217,"2025/12/31"),"")</f>
        <v>23051897419.290001</v>
      </c>
      <c r="AL217">
        <f>IFERROR([1]!s_fa_ebitda($A217,"2025/12/31"),"")</f>
        <v>540482758.44000006</v>
      </c>
      <c r="AM217">
        <f>IFERROR([1]!s_west_netprofit($A217,2026,$B$1,180)/[1]!s_west_netprofit($A217,2026,$B$1-7,180)-1,"")</f>
        <v>-4.2598989482367511E-3</v>
      </c>
      <c r="AN217">
        <f>IFERROR([1]!s_west_netprofit($A217,2026,$B$1,180)/[1]!s_west_netprofit($A217,2026,$B$1-30,180)-1,"")</f>
        <v>-3.8834995280091156E-2</v>
      </c>
      <c r="AO217">
        <f>IFERROR([1]!s_est_mediannetprofit($A217,2026,$B$1)/[1]!s_est_mediannetprofit($A217,2026,$B$1-7)-1,"")</f>
        <v>0</v>
      </c>
      <c r="AP217">
        <f>IFERROR([1]!s_est_mediannetprofit($A217,2026,$B$1)/[1]!s_est_mediannetprofit($A217,2026,$B$1-30)-1,"")</f>
        <v>-1.5267175572519109E-2</v>
      </c>
    </row>
    <row r="218" spans="1:42">
      <c r="A218" t="s">
        <v>257</v>
      </c>
      <c r="B218">
        <f>IFERROR([1]!s_stm07_is($A218,"W30028333","2011/12/31",1)/[1]!S_SHARE_TOTAL($A218,$B$1),"")</f>
        <v>-3.7921817644858678E-3</v>
      </c>
      <c r="C218">
        <f>IFERROR([1]!s_stm07_is($A218,"W30028333","2012/12/31",1)/[1]!S_SHARE_TOTAL($A218,$B$1),"")</f>
        <v>5.6753321484982213E-4</v>
      </c>
      <c r="D218">
        <f>IFERROR([1]!s_stm07_is($A218,"W30028333","2013/12/31",1)/[1]!S_SHARE_TOTAL($A218,$B$1),"")</f>
        <v>-8.5634147315766049E-3</v>
      </c>
      <c r="E218">
        <f>IFERROR([1]!s_stm07_is($A218,"W30028333","2014/12/31",1)/[1]!S_SHARE_TOTAL($A218,$B$1),"")</f>
        <v>4.5639037923937931E-4</v>
      </c>
      <c r="F218">
        <f>IFERROR([1]!s_stm07_is($A218,"W30028333","2015/12/31",1)/[1]!S_SHARE_TOTAL($A218,$B$1),"")</f>
        <v>0.23466937781220379</v>
      </c>
      <c r="G218">
        <f>IFERROR([1]!s_stm07_is($A218,"W30028333","2016/12/31",1)/[1]!S_SHARE_TOTAL($A218,$B$1),"")</f>
        <v>0.3082087083033877</v>
      </c>
      <c r="H218">
        <f>IFERROR([1]!s_stm07_is($A218,"W30028333","2017/12/31",1)/[1]!S_SHARE_TOTAL($A218,$B$1),"")</f>
        <v>0.4157750827437906</v>
      </c>
      <c r="I218">
        <f>IFERROR([1]!s_stm07_is($A218,"W30028333","2018/12/31",1)/[1]!S_SHARE_TOTAL($A218,$B$1),"")</f>
        <v>0.40319167976170667</v>
      </c>
      <c r="J218">
        <f>IFERROR([1]!s_stm07_is($A218,"W30028333","2019/12/31",1)/[1]!S_SHARE_TOTAL($A218,$B$1),"")</f>
        <v>0.12984702663154404</v>
      </c>
      <c r="K218">
        <f>IFERROR([1]!s_stm07_is($A218,"W30028333","2020/12/31",1)/[1]!S_SHARE_TOTAL($A218,$B$1),"")</f>
        <v>0.27723170218190346</v>
      </c>
      <c r="L218">
        <f>IFERROR([1]!s_stm07_is($A218,"W30028333","2021/12/31",1)/[1]!S_SHARE_TOTAL($A218,$B$1),"")</f>
        <v>0.41982262450051921</v>
      </c>
      <c r="M218">
        <f>IFERROR([1]!s_stm07_is($A218,"W30028333","2022/12/31",1)/[1]!S_SHARE_TOTAL($A218,$B$1),"")</f>
        <v>0.19318057600929758</v>
      </c>
      <c r="N218">
        <f>IFERROR([1]!s_stm07_is($A218,"W30028333","2023/12/31",1)/[1]!S_SHARE_TOTAL($A218,$B$1),"")</f>
        <v>0.33423590658491353</v>
      </c>
      <c r="O218">
        <f>IFERROR([1]!s_stm07_is($A218,"W30028333","2024/12/31",1)/[1]!S_SHARE_TOTAL($A218,$B$1),"")</f>
        <v>0.35696737576193799</v>
      </c>
      <c r="P218">
        <f>IFERROR([1]!s_stm07_is($A218,"W30028333","2025/12/31",1)/[1]!S_SHARE_TOTAL($A218,$B$1),"")</f>
        <v>0.20400856910847018</v>
      </c>
      <c r="Q218">
        <f>IFERROR([1]!s_west_netprofit($A218,2026,$B$1,180)/[1]!S_SHARE_TOTAL($A218,$B$1),"")</f>
        <v>0.42049644785531476</v>
      </c>
      <c r="R218">
        <f>IFERROR([1]!s_west_netprofit($A218,2027,$B$1,180)/[1]!S_SHARE_TOTAL($A218,$B$1),"")</f>
        <v>0.44276196066504947</v>
      </c>
      <c r="S218">
        <f>IFERROR([1]!s_fa_dupont_roe($A218,"2011/12/31")/100,"")</f>
        <v>-8.6685999999999999E-2</v>
      </c>
      <c r="T218">
        <f>IFERROR([1]!s_fa_dupont_roe($A218,"2012/12/31")/100,"")</f>
        <v>1.3471E-2</v>
      </c>
      <c r="U218">
        <f>IFERROR([1]!s_fa_dupont_roe($A218,"2013/12/31")/100,"")</f>
        <v>-0.22457999999999997</v>
      </c>
      <c r="V218">
        <f>IFERROR([1]!s_fa_dupont_roe($A218,"2014/12/31")/100,"")</f>
        <v>1.3394E-2</v>
      </c>
      <c r="W218">
        <f>IFERROR([1]!s_fa_dupont_roe($A218,"2015/12/31")/100,"")</f>
        <v>1.330606</v>
      </c>
      <c r="X218">
        <f>IFERROR([1]!s_fa_dupont_roe($A218,"2016/12/31")/100,"")</f>
        <v>0.70712199999999992</v>
      </c>
      <c r="Y218">
        <f>IFERROR([1]!s_fa_dupont_roe($A218,"2017/12/31")/100,"")</f>
        <v>0.65398300000000009</v>
      </c>
      <c r="Z218">
        <f>IFERROR([1]!s_fa_dupont_roe($A218,"2018/12/31")/100,"")</f>
        <v>0.47391899999999998</v>
      </c>
      <c r="AA218">
        <f>IFERROR([1]!s_fa_dupont_roe($A218,"2019/12/31")/100,"")</f>
        <v>0.134046</v>
      </c>
      <c r="AB218">
        <f>IFERROR([1]!s_fa_dupont_roe($A218,"2020/12/31")/100,"")</f>
        <v>0.26002799999999998</v>
      </c>
      <c r="AC218">
        <f>IFERROR([1]!s_fa_dupont_roe($A218,"2021/12/31")/100,"")</f>
        <v>0.342586</v>
      </c>
      <c r="AD218">
        <f>IFERROR([1]!s_fa_dupont_roe($A218,"2022/12/31")/100,"")</f>
        <v>0.157944</v>
      </c>
      <c r="AE218">
        <f>IFERROR([1]!s_fa_dupont_roe($A218,"2023/12/31")/100,"")</f>
        <v>0.27868200000000004</v>
      </c>
      <c r="AF218">
        <f>IFERROR([1]!s_fa_dupont_roe($A218,"2024/12/31")/100,"")</f>
        <v>0.29696300000000003</v>
      </c>
      <c r="AG218">
        <f>IFERROR([1]!s_fa_dupont_roe($A218,"2025/12/31")/100,"")</f>
        <v>0.18840599999999999</v>
      </c>
      <c r="AH218">
        <f>IFERROR([1]!s_stm07_is($A218,"W30028333","2025/12/31",1),"")</f>
        <v>2946332500.8800001</v>
      </c>
      <c r="AI218">
        <f>IFERROR([1]!s_stm07_bs($A218,"W38058048","2025/12/31",1),"")</f>
        <v>14614308473.84</v>
      </c>
      <c r="AJ218">
        <f>IFERROR([1]!s_fa_netdebt($A218,"2025/12/31"),"")</f>
        <v>-439740032.44999999</v>
      </c>
      <c r="AK218">
        <f>IFERROR([1]!s_val_ev1($A218,"2025/12/31"),"")</f>
        <v>109237780030.57001</v>
      </c>
      <c r="AL218">
        <f>IFERROR([1]!s_fa_ebitda($A218,"2025/12/31"),"")</f>
        <v>6612328908.4700003</v>
      </c>
      <c r="AM218">
        <f>IFERROR([1]!s_west_netprofit($A218,2026,$B$1,180)/[1]!s_west_netprofit($A218,2026,$B$1-7,180)-1,"")</f>
        <v>-1.1686194569632269E-3</v>
      </c>
      <c r="AN218">
        <f>IFERROR([1]!s_west_netprofit($A218,2026,$B$1,180)/[1]!s_west_netprofit($A218,2026,$B$1-30,180)-1,"")</f>
        <v>-5.8179346464093395E-3</v>
      </c>
      <c r="AO218">
        <f>IFERROR([1]!s_est_mediannetprofit($A218,2026,$B$1)/[1]!s_est_mediannetprofit($A218,2026,$B$1-7)-1,"")</f>
        <v>-8.2843177864333484E-5</v>
      </c>
      <c r="AP218">
        <f>IFERROR([1]!s_est_mediannetprofit($A218,2026,$B$1)/[1]!s_est_mediannetprofit($A218,2026,$B$1-30)-1,"")</f>
        <v>-7.4509479261530842E-4</v>
      </c>
    </row>
    <row r="219" spans="1:42">
      <c r="A219" t="s">
        <v>258</v>
      </c>
      <c r="B219">
        <f>IFERROR([1]!s_stm07_is($A219,"W30028333","2011/12/31",1)/[1]!S_SHARE_TOTAL($A219,$B$1),"")</f>
        <v>0.19658295616198582</v>
      </c>
      <c r="C219">
        <f>IFERROR([1]!s_stm07_is($A219,"W30028333","2012/12/31",1)/[1]!S_SHARE_TOTAL($A219,$B$1),"")</f>
        <v>0.31733187878295005</v>
      </c>
      <c r="D219">
        <f>IFERROR([1]!s_stm07_is($A219,"W30028333","2013/12/31",1)/[1]!S_SHARE_TOTAL($A219,$B$1),"")</f>
        <v>0.44315312851045063</v>
      </c>
      <c r="E219">
        <f>IFERROR([1]!s_stm07_is($A219,"W30028333","2014/12/31",1)/[1]!S_SHARE_TOTAL($A219,$B$1),"")</f>
        <v>0.58315262316262939</v>
      </c>
      <c r="F219">
        <f>IFERROR([1]!s_stm07_is($A219,"W30028333","2015/12/31",1)/[1]!S_SHARE_TOTAL($A219,$B$1),"")</f>
        <v>0.48835735786517093</v>
      </c>
      <c r="G219">
        <f>IFERROR([1]!s_stm07_is($A219,"W30028333","2016/12/31",1)/[1]!S_SHARE_TOTAL($A219,$B$1),"")</f>
        <v>0.44913352397491807</v>
      </c>
      <c r="H219">
        <f>IFERROR([1]!s_stm07_is($A219,"W30028333","2017/12/31",1)/[1]!S_SHARE_TOTAL($A219,$B$1),"")</f>
        <v>0.31847504111764513</v>
      </c>
      <c r="I219">
        <f>IFERROR([1]!s_stm07_is($A219,"W30028333","2018/12/31",1)/[1]!S_SHARE_TOTAL($A219,$B$1),"")</f>
        <v>0.37654067668083607</v>
      </c>
      <c r="J219">
        <f>IFERROR([1]!s_stm07_is($A219,"W30028333","2019/12/31",1)/[1]!S_SHARE_TOTAL($A219,$B$1),"")</f>
        <v>0.71258665626247342</v>
      </c>
      <c r="K219">
        <f>IFERROR([1]!s_stm07_is($A219,"W30028333","2020/12/31",1)/[1]!S_SHARE_TOTAL($A219,$B$1),"")</f>
        <v>1.1928269656956056</v>
      </c>
      <c r="L219">
        <f>IFERROR([1]!s_stm07_is($A219,"W30028333","2021/12/31",1)/[1]!S_SHARE_TOTAL($A219,$B$1),"")</f>
        <v>1.530663636456747</v>
      </c>
      <c r="M219">
        <f>IFERROR([1]!s_stm07_is($A219,"W30028333","2022/12/31",1)/[1]!S_SHARE_TOTAL($A219,$B$1),"")</f>
        <v>1.5597282432886657</v>
      </c>
      <c r="N219">
        <f>IFERROR([1]!s_stm07_is($A219,"W30028333","2023/12/31",1)/[1]!S_SHARE_TOTAL($A219,$B$1),"")</f>
        <v>1.9926743616702725</v>
      </c>
      <c r="O219">
        <f>IFERROR([1]!s_stm07_is($A219,"W30028333","2024/12/31",1)/[1]!S_SHARE_TOTAL($A219,$B$1),"")</f>
        <v>2.6187826124083995</v>
      </c>
      <c r="P219">
        <f>IFERROR([1]!s_stm07_is($A219,"W30028333","2025/12/31",1)/[1]!S_SHARE_TOTAL($A219,$B$1),"")</f>
        <v>4.0259925954588178</v>
      </c>
      <c r="Q219">
        <f>IFERROR([1]!s_west_netprofit($A219,2026,$B$1,180)/[1]!S_SHARE_TOTAL($A219,$B$1),"")</f>
        <v>5.6084675644339432</v>
      </c>
      <c r="R219">
        <f>IFERROR([1]!s_west_netprofit($A219,2027,$B$1,180)/[1]!S_SHARE_TOTAL($A219,$B$1),"")</f>
        <v>7.612666173977356</v>
      </c>
      <c r="S219">
        <f>IFERROR([1]!s_fa_dupont_roe($A219,"2011/12/31")/100,"")</f>
        <v>5.5155000000000003E-2</v>
      </c>
      <c r="T219">
        <f>IFERROR([1]!s_fa_dupont_roe($A219,"2012/12/31")/100,"")</f>
        <v>8.9853000000000002E-2</v>
      </c>
      <c r="U219">
        <f>IFERROR([1]!s_fa_dupont_roe($A219,"2013/12/31")/100,"")</f>
        <v>0.11410099999999999</v>
      </c>
      <c r="V219">
        <f>IFERROR([1]!s_fa_dupont_roe($A219,"2014/12/31")/100,"")</f>
        <v>0.13459300000000002</v>
      </c>
      <c r="W219">
        <f>IFERROR([1]!s_fa_dupont_roe($A219,"2015/12/31")/100,"")</f>
        <v>0.102044</v>
      </c>
      <c r="X219">
        <f>IFERROR([1]!s_fa_dupont_roe($A219,"2016/12/31")/100,"")</f>
        <v>8.6560000000000012E-2</v>
      </c>
      <c r="Y219">
        <f>IFERROR([1]!s_fa_dupont_roe($A219,"2017/12/31")/100,"")</f>
        <v>5.8213000000000001E-2</v>
      </c>
      <c r="Z219">
        <f>IFERROR([1]!s_fa_dupont_roe($A219,"2018/12/31")/100,"")</f>
        <v>6.5953999999999999E-2</v>
      </c>
      <c r="AA219">
        <f>IFERROR([1]!s_fa_dupont_roe($A219,"2019/12/31")/100,"")</f>
        <v>0.11601300000000001</v>
      </c>
      <c r="AB219">
        <f>IFERROR([1]!s_fa_dupont_roe($A219,"2020/12/31")/100,"")</f>
        <v>0.16142700000000001</v>
      </c>
      <c r="AC219">
        <f>IFERROR([1]!s_fa_dupont_roe($A219,"2021/12/31")/100,"")</f>
        <v>0.16085000000000002</v>
      </c>
      <c r="AD219">
        <f>IFERROR([1]!s_fa_dupont_roe($A219,"2022/12/31")/100,"")</f>
        <v>0.13914599999999999</v>
      </c>
      <c r="AE219">
        <f>IFERROR([1]!s_fa_dupont_roe($A219,"2023/12/31")/100,"")</f>
        <v>0.15946300000000002</v>
      </c>
      <c r="AF219">
        <f>IFERROR([1]!s_fa_dupont_roe($A219,"2024/12/31")/100,"")</f>
        <v>0.18002899999999999</v>
      </c>
      <c r="AG219">
        <f>IFERROR([1]!s_fa_dupont_roe($A219,"2025/12/31")/100,"")</f>
        <v>0.22603699999999999</v>
      </c>
      <c r="AH219">
        <f>IFERROR([1]!s_stm07_is($A219,"W30028333","2025/12/31",1),"")</f>
        <v>3150142665.04</v>
      </c>
      <c r="AI219">
        <f>IFERROR([1]!s_stm07_bs($A219,"W38058048","2025/12/31",1),"")</f>
        <v>15800756902.809999</v>
      </c>
      <c r="AJ219">
        <f>IFERROR([1]!s_fa_netdebt($A219,"2025/12/31"),"")</f>
        <v>-4433254824.4099998</v>
      </c>
      <c r="AK219">
        <f>IFERROR([1]!s_val_ev1($A219,"2025/12/31"),"")</f>
        <v>121394886660.46001</v>
      </c>
      <c r="AL219">
        <f>IFERROR([1]!s_fa_ebitda($A219,"2025/12/31"),"")</f>
        <v>3990588130.29</v>
      </c>
      <c r="AM219">
        <f>IFERROR([1]!s_west_netprofit($A219,2026,$B$1,180)/[1]!s_west_netprofit($A219,2026,$B$1-7,180)-1,"")</f>
        <v>0</v>
      </c>
      <c r="AN219">
        <f>IFERROR([1]!s_west_netprofit($A219,2026,$B$1,180)/[1]!s_west_netprofit($A219,2026,$B$1-30,180)-1,"")</f>
        <v>-1.6433332121401634E-4</v>
      </c>
      <c r="AO219">
        <f>IFERROR([1]!s_est_mediannetprofit($A219,2026,$B$1)/[1]!s_est_mediannetprofit($A219,2026,$B$1-7)-1,"")</f>
        <v>0</v>
      </c>
      <c r="AP219">
        <f>IFERROR([1]!s_est_mediannetprofit($A219,2026,$B$1)/[1]!s_est_mediannetprofit($A219,2026,$B$1-30)-1,"")</f>
        <v>-2.4869997739090932E-3</v>
      </c>
    </row>
    <row r="220" spans="1:42">
      <c r="A220" t="s">
        <v>259</v>
      </c>
      <c r="B220">
        <f>IFERROR([1]!s_stm07_is($A220,"W30028333","2011/12/31",1)/[1]!S_SHARE_TOTAL($A220,$B$1),"")</f>
        <v>0.59466307092417681</v>
      </c>
      <c r="C220">
        <f>IFERROR([1]!s_stm07_is($A220,"W30028333","2012/12/31",1)/[1]!S_SHARE_TOTAL($A220,$B$1),"")</f>
        <v>0.58653513288839787</v>
      </c>
      <c r="D220">
        <f>IFERROR([1]!s_stm07_is($A220,"W30028333","2013/12/31",1)/[1]!S_SHARE_TOTAL($A220,$B$1),"")</f>
        <v>0.73577610455852582</v>
      </c>
      <c r="E220">
        <f>IFERROR([1]!s_stm07_is($A220,"W30028333","2014/12/31",1)/[1]!S_SHARE_TOTAL($A220,$B$1),"")</f>
        <v>0.86252911597635784</v>
      </c>
      <c r="F220">
        <f>IFERROR([1]!s_stm07_is($A220,"W30028333","2015/12/31",1)/[1]!S_SHARE_TOTAL($A220,$B$1),"")</f>
        <v>1.1114669294680477</v>
      </c>
      <c r="G220">
        <f>IFERROR([1]!s_stm07_is($A220,"W30028333","2016/12/31",1)/[1]!S_SHARE_TOTAL($A220,$B$1),"")</f>
        <v>1.3471546421868603</v>
      </c>
      <c r="H220">
        <f>IFERROR([1]!s_stm07_is($A220,"W30028333","2017/12/31",1)/[1]!S_SHARE_TOTAL($A220,$B$1),"")</f>
        <v>1.6348185504099606</v>
      </c>
      <c r="I220">
        <f>IFERROR([1]!s_stm07_is($A220,"W30028333","2018/12/31",1)/[1]!S_SHARE_TOTAL($A220,$B$1),"")</f>
        <v>2.0877380631230711</v>
      </c>
      <c r="J220">
        <f>IFERROR([1]!s_stm07_is($A220,"W30028333","2019/12/31",1)/[1]!S_SHARE_TOTAL($A220,$B$1),"")</f>
        <v>2.400348337178638</v>
      </c>
      <c r="K220">
        <f>IFERROR([1]!s_stm07_is($A220,"W30028333","2020/12/31",1)/[1]!S_SHARE_TOTAL($A220,$B$1),"")</f>
        <v>2.3082150333794105</v>
      </c>
      <c r="L220">
        <f>IFERROR([1]!s_stm07_is($A220,"W30028333","2021/12/31",1)/[1]!S_SHARE_TOTAL($A220,$B$1),"")</f>
        <v>2.4303908115029773</v>
      </c>
      <c r="M220">
        <f>IFERROR([1]!s_stm07_is($A220,"W30028333","2022/12/31",1)/[1]!S_SHARE_TOTAL($A220,$B$1),"")</f>
        <v>2.5850650669875397</v>
      </c>
      <c r="N220">
        <f>IFERROR([1]!s_stm07_is($A220,"W30028333","2023/12/31",1)/[1]!S_SHARE_TOTAL($A220,$B$1),"")</f>
        <v>2.7252649530019046</v>
      </c>
      <c r="O220">
        <f>IFERROR([1]!s_stm07_is($A220,"W30028333","2024/12/31",1)/[1]!S_SHARE_TOTAL($A220,$B$1),"")</f>
        <v>2.8060882712718285</v>
      </c>
      <c r="P220">
        <f>IFERROR([1]!s_stm07_is($A220,"W30028333","2025/12/31",1)/[1]!S_SHARE_TOTAL($A220,$B$1),"")</f>
        <v>2.6213978438177459</v>
      </c>
      <c r="Q220">
        <f>IFERROR([1]!s_west_netprofit($A220,2026,$B$1,180)/[1]!S_SHARE_TOTAL($A220,$B$1),"")</f>
        <v>2.7620520287853236</v>
      </c>
      <c r="R220">
        <f>IFERROR([1]!s_west_netprofit($A220,2027,$B$1,180)/[1]!S_SHARE_TOTAL($A220,$B$1),"")</f>
        <v>2.9343764043134208</v>
      </c>
      <c r="S220">
        <f>IFERROR([1]!s_fa_dupont_roe($A220,"2011/12/31")/100,"")</f>
        <v>0.181924</v>
      </c>
      <c r="T220">
        <f>IFERROR([1]!s_fa_dupont_roe($A220,"2012/12/31")/100,"")</f>
        <v>0.16173400000000002</v>
      </c>
      <c r="U220">
        <f>IFERROR([1]!s_fa_dupont_roe($A220,"2013/12/31")/100,"")</f>
        <v>0.18531099999999998</v>
      </c>
      <c r="V220">
        <f>IFERROR([1]!s_fa_dupont_roe($A220,"2014/12/31")/100,"")</f>
        <v>0.19414699999999999</v>
      </c>
      <c r="W220">
        <f>IFERROR([1]!s_fa_dupont_roe($A220,"2015/12/31")/100,"")</f>
        <v>0.216588</v>
      </c>
      <c r="X220">
        <f>IFERROR([1]!s_fa_dupont_roe($A220,"2016/12/31")/100,"")</f>
        <v>0.240479</v>
      </c>
      <c r="Y220">
        <f>IFERROR([1]!s_fa_dupont_roe($A220,"2017/12/31")/100,"")</f>
        <v>0.26855799999999996</v>
      </c>
      <c r="Z220">
        <f>IFERROR([1]!s_fa_dupont_roe($A220,"2018/12/31")/100,"")</f>
        <v>0.30074299999999998</v>
      </c>
      <c r="AA220">
        <f>IFERROR([1]!s_fa_dupont_roe($A220,"2019/12/31")/100,"")</f>
        <v>0.301311</v>
      </c>
      <c r="AB220">
        <f>IFERROR([1]!s_fa_dupont_roe($A220,"2020/12/31")/100,"")</f>
        <v>0.263044</v>
      </c>
      <c r="AC220">
        <f>IFERROR([1]!s_fa_dupont_roe($A220,"2021/12/31")/100,"")</f>
        <v>0.26227699999999998</v>
      </c>
      <c r="AD220">
        <f>IFERROR([1]!s_fa_dupont_roe($A220,"2022/12/31")/100,"")</f>
        <v>0.28210599999999997</v>
      </c>
      <c r="AE220">
        <f>IFERROR([1]!s_fa_dupont_roe($A220,"2023/12/31")/100,"")</f>
        <v>0.32579500000000006</v>
      </c>
      <c r="AF220">
        <f>IFERROR([1]!s_fa_dupont_roe($A220,"2024/12/31")/100,"")</f>
        <v>0.35152500000000003</v>
      </c>
      <c r="AG220">
        <f>IFERROR([1]!s_fa_dupont_roe($A220,"2025/12/31")/100,"")</f>
        <v>0.32995099999999999</v>
      </c>
      <c r="AH220">
        <f>IFERROR([1]!s_stm07_is($A220,"W30028333","2025/12/31",1),"")</f>
        <v>2096720231.52</v>
      </c>
      <c r="AI220">
        <f>IFERROR([1]!s_stm07_bs($A220,"W38058048","2025/12/31",1),"")</f>
        <v>6318732884.8500004</v>
      </c>
      <c r="AJ220">
        <f>IFERROR([1]!s_fa_netdebt($A220,"2025/12/31"),"")</f>
        <v>-1743920315.8499999</v>
      </c>
      <c r="AK220">
        <f>IFERROR([1]!s_val_ev1($A220,"2025/12/31"),"")</f>
        <v>35576426624.199997</v>
      </c>
      <c r="AL220">
        <f>IFERROR([1]!s_fa_ebitda($A220,"2025/12/31"),"")</f>
        <v>2781447010.0100002</v>
      </c>
      <c r="AM220">
        <f>IFERROR([1]!s_west_netprofit($A220,2026,$B$1,180)/[1]!s_west_netprofit($A220,2026,$B$1-7,180)-1,"")</f>
        <v>0</v>
      </c>
      <c r="AN220">
        <f>IFERROR([1]!s_west_netprofit($A220,2026,$B$1,180)/[1]!s_west_netprofit($A220,2026,$B$1-30,180)-1,"")</f>
        <v>0</v>
      </c>
      <c r="AO220">
        <f>IFERROR([1]!s_est_mediannetprofit($A220,2026,$B$1)/[1]!s_est_mediannetprofit($A220,2026,$B$1-7)-1,"")</f>
        <v>0</v>
      </c>
      <c r="AP220">
        <f>IFERROR([1]!s_est_mediannetprofit($A220,2026,$B$1)/[1]!s_est_mediannetprofit($A220,2026,$B$1-30)-1,"")</f>
        <v>0</v>
      </c>
    </row>
    <row r="221" spans="1:42">
      <c r="A221" t="s">
        <v>260</v>
      </c>
      <c r="B221">
        <f>IFERROR([1]!s_stm07_is($A221,"W30028333","2011/12/31",1)/[1]!S_SHARE_TOTAL($A221,$B$1),"")</f>
        <v>1.6555500523726379E-2</v>
      </c>
      <c r="C221">
        <f>IFERROR([1]!s_stm07_is($A221,"W30028333","2012/12/31",1)/[1]!S_SHARE_TOTAL($A221,$B$1),"")</f>
        <v>1.3527884500952599E-2</v>
      </c>
      <c r="D221">
        <f>IFERROR([1]!s_stm07_is($A221,"W30028333","2013/12/31",1)/[1]!S_SHARE_TOTAL($A221,$B$1),"")</f>
        <v>1.60156974702306E-2</v>
      </c>
      <c r="E221">
        <f>IFERROR([1]!s_stm07_is($A221,"W30028333","2014/12/31",1)/[1]!S_SHARE_TOTAL($A221,$B$1),"")</f>
        <v>1.2172963326626991E-2</v>
      </c>
      <c r="F221">
        <f>IFERROR([1]!s_stm07_is($A221,"W30028333","2015/12/31",1)/[1]!S_SHARE_TOTAL($A221,$B$1),"")</f>
        <v>0.15308132089645216</v>
      </c>
      <c r="G221">
        <f>IFERROR([1]!s_stm07_is($A221,"W30028333","2016/12/31",1)/[1]!S_SHARE_TOTAL($A221,$B$1),"")</f>
        <v>0.19901648865171515</v>
      </c>
      <c r="H221">
        <f>IFERROR([1]!s_stm07_is($A221,"W30028333","2017/12/31",1)/[1]!S_SHARE_TOTAL($A221,$B$1),"")</f>
        <v>0.26824748586716385</v>
      </c>
      <c r="I221">
        <f>IFERROR([1]!s_stm07_is($A221,"W30028333","2018/12/31",1)/[1]!S_SHARE_TOTAL($A221,$B$1),"")</f>
        <v>0.21394889222451446</v>
      </c>
      <c r="J221">
        <f>IFERROR([1]!s_stm07_is($A221,"W30028333","2019/12/31",1)/[1]!S_SHARE_TOTAL($A221,$B$1),"")</f>
        <v>0.21217803214267633</v>
      </c>
      <c r="K221">
        <f>IFERROR([1]!s_stm07_is($A221,"W30028333","2020/12/31",1)/[1]!S_SHARE_TOTAL($A221,$B$1),"")</f>
        <v>0.15482896723478848</v>
      </c>
      <c r="L221">
        <f>IFERROR([1]!s_stm07_is($A221,"W30028333","2021/12/31",1)/[1]!S_SHARE_TOTAL($A221,$B$1),"")</f>
        <v>0.1063159357490347</v>
      </c>
      <c r="M221">
        <f>IFERROR([1]!s_stm07_is($A221,"W30028333","2022/12/31",1)/[1]!S_SHARE_TOTAL($A221,$B$1),"")</f>
        <v>8.7737341850787215E-2</v>
      </c>
      <c r="N221">
        <f>IFERROR([1]!s_stm07_is($A221,"W30028333","2023/12/31",1)/[1]!S_SHARE_TOTAL($A221,$B$1),"")</f>
        <v>-0.93834028626467147</v>
      </c>
      <c r="O221">
        <f>IFERROR([1]!s_stm07_is($A221,"W30028333","2024/12/31",1)/[1]!S_SHARE_TOTAL($A221,$B$1),"")</f>
        <v>-0.52271490447028579</v>
      </c>
      <c r="P221">
        <f>IFERROR([1]!s_stm07_is($A221,"W30028333","2025/12/31",1)/[1]!S_SHARE_TOTAL($A221,$B$1),"")</f>
        <v>-0.95626040162653247</v>
      </c>
      <c r="Q221">
        <f>IFERROR([1]!s_west_netprofit($A221,2026,$B$1,180)/[1]!S_SHARE_TOTAL($A221,$B$1),"")</f>
        <v>0</v>
      </c>
      <c r="R221">
        <f>IFERROR([1]!s_west_netprofit($A221,2027,$B$1,180)/[1]!S_SHARE_TOTAL($A221,$B$1),"")</f>
        <v>0</v>
      </c>
      <c r="S221">
        <f>IFERROR([1]!s_fa_dupont_roe($A221,"2011/12/31")/100,"")</f>
        <v>5.3952E-2</v>
      </c>
      <c r="T221">
        <f>IFERROR([1]!s_fa_dupont_roe($A221,"2012/12/31")/100,"")</f>
        <v>4.3452000000000005E-2</v>
      </c>
      <c r="U221">
        <f>IFERROR([1]!s_fa_dupont_roe($A221,"2013/12/31")/100,"")</f>
        <v>5.1102999999999996E-2</v>
      </c>
      <c r="V221">
        <f>IFERROR([1]!s_fa_dupont_roe($A221,"2014/12/31")/100,"")</f>
        <v>2.7285E-2</v>
      </c>
      <c r="W221">
        <f>IFERROR([1]!s_fa_dupont_roe($A221,"2015/12/31")/100,"")</f>
        <v>0.15968599999999999</v>
      </c>
      <c r="X221">
        <f>IFERROR([1]!s_fa_dupont_roe($A221,"2016/12/31")/100,"")</f>
        <v>0.139295</v>
      </c>
      <c r="Y221">
        <f>IFERROR([1]!s_fa_dupont_roe($A221,"2017/12/31")/100,"")</f>
        <v>0.16316299999999997</v>
      </c>
      <c r="Z221">
        <f>IFERROR([1]!s_fa_dupont_roe($A221,"2018/12/31")/100,"")</f>
        <v>0.11554199999999999</v>
      </c>
      <c r="AA221">
        <f>IFERROR([1]!s_fa_dupont_roe($A221,"2019/12/31")/100,"")</f>
        <v>0.104629</v>
      </c>
      <c r="AB221">
        <f>IFERROR([1]!s_fa_dupont_roe($A221,"2020/12/31")/100,"")</f>
        <v>5.5933000000000004E-2</v>
      </c>
      <c r="AC221">
        <f>IFERROR([1]!s_fa_dupont_roe($A221,"2021/12/31")/100,"")</f>
        <v>3.0513999999999999E-2</v>
      </c>
      <c r="AD221">
        <f>IFERROR([1]!s_fa_dupont_roe($A221,"2022/12/31")/100,"")</f>
        <v>2.4558E-2</v>
      </c>
      <c r="AE221">
        <f>IFERROR([1]!s_fa_dupont_roe($A221,"2023/12/31")/100,"")</f>
        <v>-0.30035000000000001</v>
      </c>
      <c r="AF221">
        <f>IFERROR([1]!s_fa_dupont_roe($A221,"2024/12/31")/100,"")</f>
        <v>-0.22151599999999999</v>
      </c>
      <c r="AG221">
        <f>IFERROR([1]!s_fa_dupont_roe($A221,"2025/12/31")/100,"")</f>
        <v>-0.62638399999999994</v>
      </c>
      <c r="AH221">
        <f>IFERROR([1]!s_stm07_is($A221,"W30028333","2025/12/31",1),"")</f>
        <v>-1011339141.79</v>
      </c>
      <c r="AI221">
        <f>IFERROR([1]!s_stm07_bs($A221,"W38058048","2025/12/31",1),"")</f>
        <v>1434972269.5</v>
      </c>
      <c r="AJ221">
        <f>IFERROR([1]!s_fa_netdebt($A221,"2025/12/31"),"")</f>
        <v>8214792323.9300003</v>
      </c>
      <c r="AK221">
        <f>IFERROR([1]!s_val_ev1($A221,"2025/12/31"),"")</f>
        <v>20544148160.360001</v>
      </c>
      <c r="AL221">
        <f>IFERROR([1]!s_fa_ebitda($A221,"2025/12/31"),"")</f>
        <v>178253523.97999999</v>
      </c>
      <c r="AM221" t="str">
        <f>IFERROR([1]!s_west_netprofit($A221,2026,$B$1,180)/[1]!s_west_netprofit($A221,2026,$B$1-7,180)-1,"")</f>
        <v/>
      </c>
      <c r="AN221" t="str">
        <f>IFERROR([1]!s_west_netprofit($A221,2026,$B$1,180)/[1]!s_west_netprofit($A221,2026,$B$1-30,180)-1,"")</f>
        <v/>
      </c>
      <c r="AO221" t="str">
        <f>IFERROR([1]!s_est_mediannetprofit($A221,2026,$B$1)/[1]!s_est_mediannetprofit($A221,2026,$B$1-7)-1,"")</f>
        <v/>
      </c>
      <c r="AP221" t="str">
        <f>IFERROR([1]!s_est_mediannetprofit($A221,2026,$B$1)/[1]!s_est_mediannetprofit($A221,2026,$B$1-30)-1,"")</f>
        <v/>
      </c>
    </row>
    <row r="222" spans="1:42">
      <c r="A222" t="s">
        <v>261</v>
      </c>
      <c r="B222">
        <f>IFERROR([1]!s_stm07_is($A222,"W30028333","2011/12/31",1)/[1]!S_SHARE_TOTAL($A222,$B$1),"")</f>
        <v>0.50941254354406973</v>
      </c>
      <c r="C222">
        <f>IFERROR([1]!s_stm07_is($A222,"W30028333","2012/12/31",1)/[1]!S_SHARE_TOTAL($A222,$B$1),"")</f>
        <v>0.46820572001752081</v>
      </c>
      <c r="D222">
        <f>IFERROR([1]!s_stm07_is($A222,"W30028333","2013/12/31",1)/[1]!S_SHARE_TOTAL($A222,$B$1),"")</f>
        <v>0.56202602169659799</v>
      </c>
      <c r="E222">
        <f>IFERROR([1]!s_stm07_is($A222,"W30028333","2014/12/31",1)/[1]!S_SHARE_TOTAL($A222,$B$1),"")</f>
        <v>0.67657862936681756</v>
      </c>
      <c r="F222">
        <f>IFERROR([1]!s_stm07_is($A222,"W30028333","2015/12/31",1)/[1]!S_SHARE_TOTAL($A222,$B$1),"")</f>
        <v>0.559740213607826</v>
      </c>
      <c r="G222">
        <f>IFERROR([1]!s_stm07_is($A222,"W30028333","2016/12/31",1)/[1]!S_SHARE_TOTAL($A222,$B$1),"")</f>
        <v>0.44007163087555362</v>
      </c>
      <c r="H222">
        <f>IFERROR([1]!s_stm07_is($A222,"W30028333","2017/12/31",1)/[1]!S_SHARE_TOTAL($A222,$B$1),"")</f>
        <v>0.51937058647977807</v>
      </c>
      <c r="I222">
        <f>IFERROR([1]!s_stm07_is($A222,"W30028333","2018/12/31",1)/[1]!S_SHARE_TOTAL($A222,$B$1),"")</f>
        <v>0.55623645165717628</v>
      </c>
      <c r="J222">
        <f>IFERROR([1]!s_stm07_is($A222,"W30028333","2019/12/31",1)/[1]!S_SHARE_TOTAL($A222,$B$1),"")</f>
        <v>0.47382452269431058</v>
      </c>
      <c r="K222">
        <f>IFERROR([1]!s_stm07_is($A222,"W30028333","2020/12/31",1)/[1]!S_SHARE_TOTAL($A222,$B$1),"")</f>
        <v>0.35499944972015379</v>
      </c>
      <c r="L222">
        <f>IFERROR([1]!s_stm07_is($A222,"W30028333","2021/12/31",1)/[1]!S_SHARE_TOTAL($A222,$B$1),"")</f>
        <v>0.41460024859103517</v>
      </c>
      <c r="M222">
        <f>IFERROR([1]!s_stm07_is($A222,"W30028333","2022/12/31",1)/[1]!S_SHARE_TOTAL($A222,$B$1),"")</f>
        <v>0.22816387993381029</v>
      </c>
      <c r="N222">
        <f>IFERROR([1]!s_stm07_is($A222,"W30028333","2023/12/31",1)/[1]!S_SHARE_TOTAL($A222,$B$1),"")</f>
        <v>0.40559881529177005</v>
      </c>
      <c r="O222">
        <f>IFERROR([1]!s_stm07_is($A222,"W30028333","2024/12/31",1)/[1]!S_SHARE_TOTAL($A222,$B$1),"")</f>
        <v>-7.2093889872000785E-2</v>
      </c>
      <c r="P222">
        <f>IFERROR([1]!s_stm07_is($A222,"W30028333","2025/12/31",1)/[1]!S_SHARE_TOTAL($A222,$B$1),"")</f>
        <v>-0.33795474083807853</v>
      </c>
      <c r="Q222">
        <f>IFERROR([1]!s_west_netprofit($A222,2026,$B$1,180)/[1]!S_SHARE_TOTAL($A222,$B$1),"")</f>
        <v>0</v>
      </c>
      <c r="R222">
        <f>IFERROR([1]!s_west_netprofit($A222,2027,$B$1,180)/[1]!S_SHARE_TOTAL($A222,$B$1),"")</f>
        <v>0</v>
      </c>
      <c r="S222">
        <f>IFERROR([1]!s_fa_dupont_roe($A222,"2011/12/31")/100,"")</f>
        <v>0.37186199999999997</v>
      </c>
      <c r="T222">
        <f>IFERROR([1]!s_fa_dupont_roe($A222,"2012/12/31")/100,"")</f>
        <v>0.26255400000000001</v>
      </c>
      <c r="U222">
        <f>IFERROR([1]!s_fa_dupont_roe($A222,"2013/12/31")/100,"")</f>
        <v>0.25072700000000003</v>
      </c>
      <c r="V222">
        <f>IFERROR([1]!s_fa_dupont_roe($A222,"2014/12/31")/100,"")</f>
        <v>0.243308</v>
      </c>
      <c r="W222">
        <f>IFERROR([1]!s_fa_dupont_roe($A222,"2015/12/31")/100,"")</f>
        <v>0.17099799999999998</v>
      </c>
      <c r="X222">
        <f>IFERROR([1]!s_fa_dupont_roe($A222,"2016/12/31")/100,"")</f>
        <v>0.120976</v>
      </c>
      <c r="Y222">
        <f>IFERROR([1]!s_fa_dupont_roe($A222,"2017/12/31")/100,"")</f>
        <v>0.130664</v>
      </c>
      <c r="Z222">
        <f>IFERROR([1]!s_fa_dupont_roe($A222,"2018/12/31")/100,"")</f>
        <v>0.13034200000000001</v>
      </c>
      <c r="AA222">
        <f>IFERROR([1]!s_fa_dupont_roe($A222,"2019/12/31")/100,"")</f>
        <v>0.104617</v>
      </c>
      <c r="AB222">
        <f>IFERROR([1]!s_fa_dupont_roe($A222,"2020/12/31")/100,"")</f>
        <v>7.4561000000000002E-2</v>
      </c>
      <c r="AC222">
        <f>IFERROR([1]!s_fa_dupont_roe($A222,"2021/12/31")/100,"")</f>
        <v>8.2818000000000003E-2</v>
      </c>
      <c r="AD222">
        <f>IFERROR([1]!s_fa_dupont_roe($A222,"2022/12/31")/100,"")</f>
        <v>4.3490000000000001E-2</v>
      </c>
      <c r="AE222">
        <f>IFERROR([1]!s_fa_dupont_roe($A222,"2023/12/31")/100,"")</f>
        <v>7.3955999999999994E-2</v>
      </c>
      <c r="AF222">
        <f>IFERROR([1]!s_fa_dupont_roe($A222,"2024/12/31")/100,"")</f>
        <v>-1.3025E-2</v>
      </c>
      <c r="AG222">
        <f>IFERROR([1]!s_fa_dupont_roe($A222,"2025/12/31")/100,"")</f>
        <v>-6.4572000000000004E-2</v>
      </c>
      <c r="AH222">
        <f>IFERROR([1]!s_stm07_is($A222,"W30028333","2025/12/31",1),"")</f>
        <v>-347197803</v>
      </c>
      <c r="AI222">
        <f>IFERROR([1]!s_stm07_bs($A222,"W38058048","2025/12/31",1),"")</f>
        <v>5188585239.3599997</v>
      </c>
      <c r="AJ222">
        <f>IFERROR([1]!s_fa_netdebt($A222,"2025/12/31"),"")</f>
        <v>-519399513.14999998</v>
      </c>
      <c r="AK222">
        <f>IFERROR([1]!s_val_ev1($A222,"2025/12/31"),"")</f>
        <v>7571569500</v>
      </c>
      <c r="AL222">
        <f>IFERROR([1]!s_fa_ebitda($A222,"2025/12/31"),"")</f>
        <v>-115790463.42</v>
      </c>
      <c r="AM222" t="str">
        <f>IFERROR([1]!s_west_netprofit($A222,2026,$B$1,180)/[1]!s_west_netprofit($A222,2026,$B$1-7,180)-1,"")</f>
        <v/>
      </c>
      <c r="AN222" t="str">
        <f>IFERROR([1]!s_west_netprofit($A222,2026,$B$1,180)/[1]!s_west_netprofit($A222,2026,$B$1-30,180)-1,"")</f>
        <v/>
      </c>
      <c r="AO222" t="str">
        <f>IFERROR([1]!s_est_mediannetprofit($A222,2026,$B$1)/[1]!s_est_mediannetprofit($A222,2026,$B$1-7)-1,"")</f>
        <v/>
      </c>
      <c r="AP222" t="str">
        <f>IFERROR([1]!s_est_mediannetprofit($A222,2026,$B$1)/[1]!s_est_mediannetprofit($A222,2026,$B$1-30)-1,"")</f>
        <v/>
      </c>
    </row>
    <row r="223" spans="1:42">
      <c r="A223" t="s">
        <v>262</v>
      </c>
      <c r="B223">
        <f>IFERROR([1]!s_stm07_is($A223,"W30028333","2011/12/31",1)/[1]!S_SHARE_TOTAL($A223,$B$1),"")</f>
        <v>0.26388752844318181</v>
      </c>
      <c r="C223">
        <f>IFERROR([1]!s_stm07_is($A223,"W30028333","2012/12/31",1)/[1]!S_SHARE_TOTAL($A223,$B$1),"")</f>
        <v>0.29291742486363637</v>
      </c>
      <c r="D223">
        <f>IFERROR([1]!s_stm07_is($A223,"W30028333","2013/12/31",1)/[1]!S_SHARE_TOTAL($A223,$B$1),"")</f>
        <v>0.38372348048863636</v>
      </c>
      <c r="E223">
        <f>IFERROR([1]!s_stm07_is($A223,"W30028333","2014/12/31",1)/[1]!S_SHARE_TOTAL($A223,$B$1),"")</f>
        <v>0.43224056348863638</v>
      </c>
      <c r="F223">
        <f>IFERROR([1]!s_stm07_is($A223,"W30028333","2015/12/31",1)/[1]!S_SHARE_TOTAL($A223,$B$1),"")</f>
        <v>0.41862212013636368</v>
      </c>
      <c r="G223">
        <f>IFERROR([1]!s_stm07_is($A223,"W30028333","2016/12/31",1)/[1]!S_SHARE_TOTAL($A223,$B$1),"")</f>
        <v>0.50249634304545454</v>
      </c>
      <c r="H223">
        <f>IFERROR([1]!s_stm07_is($A223,"W30028333","2017/12/31",1)/[1]!S_SHARE_TOTAL($A223,$B$1),"")</f>
        <v>0.18943538336363638</v>
      </c>
      <c r="I223">
        <f>IFERROR([1]!s_stm07_is($A223,"W30028333","2018/12/31",1)/[1]!S_SHARE_TOTAL($A223,$B$1),"")</f>
        <v>3.6966885329545451E-2</v>
      </c>
      <c r="J223">
        <f>IFERROR([1]!s_stm07_is($A223,"W30028333","2019/12/31",1)/[1]!S_SHARE_TOTAL($A223,$B$1),"")</f>
        <v>4.7253564318181819E-2</v>
      </c>
      <c r="K223">
        <f>IFERROR([1]!s_stm07_is($A223,"W30028333","2020/12/31",1)/[1]!S_SHARE_TOTAL($A223,$B$1),"")</f>
        <v>0.11585853982954546</v>
      </c>
      <c r="L223">
        <f>IFERROR([1]!s_stm07_is($A223,"W30028333","2021/12/31",1)/[1]!S_SHARE_TOTAL($A223,$B$1),"")</f>
        <v>0.26454406961363636</v>
      </c>
      <c r="M223">
        <f>IFERROR([1]!s_stm07_is($A223,"W30028333","2022/12/31",1)/[1]!S_SHARE_TOTAL($A223,$B$1),"")</f>
        <v>0.28775013714772729</v>
      </c>
      <c r="N223">
        <f>IFERROR([1]!s_stm07_is($A223,"W30028333","2023/12/31",1)/[1]!S_SHARE_TOTAL($A223,$B$1),"")</f>
        <v>0.29066250434090907</v>
      </c>
      <c r="O223">
        <f>IFERROR([1]!s_stm07_is($A223,"W30028333","2024/12/31",1)/[1]!S_SHARE_TOTAL($A223,$B$1),"")</f>
        <v>6.4347317784090904E-2</v>
      </c>
      <c r="P223">
        <f>IFERROR([1]!s_stm07_is($A223,"W30028333","2025/12/31",1)/[1]!S_SHARE_TOTAL($A223,$B$1),"")</f>
        <v>0.10415153617045454</v>
      </c>
      <c r="Q223">
        <f>IFERROR([1]!s_west_netprofit($A223,2026,$B$1,180)/[1]!S_SHARE_TOTAL($A223,$B$1),"")</f>
        <v>0.1722462125</v>
      </c>
      <c r="R223">
        <f>IFERROR([1]!s_west_netprofit($A223,2027,$B$1,180)/[1]!S_SHARE_TOTAL($A223,$B$1),"")</f>
        <v>0.20806250000000001</v>
      </c>
      <c r="S223">
        <f>IFERROR([1]!s_fa_dupont_roe($A223,"2011/12/31")/100,"")</f>
        <v>0.22505900000000001</v>
      </c>
      <c r="T223">
        <f>IFERROR([1]!s_fa_dupont_roe($A223,"2012/12/31")/100,"")</f>
        <v>0.20760600000000001</v>
      </c>
      <c r="U223">
        <f>IFERROR([1]!s_fa_dupont_roe($A223,"2013/12/31")/100,"")</f>
        <v>0.224498</v>
      </c>
      <c r="V223">
        <f>IFERROR([1]!s_fa_dupont_roe($A223,"2014/12/31")/100,"")</f>
        <v>0.20808499999999999</v>
      </c>
      <c r="W223">
        <f>IFERROR([1]!s_fa_dupont_roe($A223,"2015/12/31")/100,"")</f>
        <v>0.17351</v>
      </c>
      <c r="X223">
        <f>IFERROR([1]!s_fa_dupont_roe($A223,"2016/12/31")/100,"")</f>
        <v>0.179257</v>
      </c>
      <c r="Y223">
        <f>IFERROR([1]!s_fa_dupont_roe($A223,"2017/12/31")/100,"")</f>
        <v>6.0693000000000004E-2</v>
      </c>
      <c r="Z223">
        <f>IFERROR([1]!s_fa_dupont_roe($A223,"2018/12/31")/100,"")</f>
        <v>1.1623000000000001E-2</v>
      </c>
      <c r="AA223">
        <f>IFERROR([1]!s_fa_dupont_roe($A223,"2019/12/31")/100,"")</f>
        <v>1.4766999999999999E-2</v>
      </c>
      <c r="AB223">
        <f>IFERROR([1]!s_fa_dupont_roe($A223,"2020/12/31")/100,"")</f>
        <v>3.5593E-2</v>
      </c>
      <c r="AC223">
        <f>IFERROR([1]!s_fa_dupont_roe($A223,"2021/12/31")/100,"")</f>
        <v>7.785700000000001E-2</v>
      </c>
      <c r="AD223">
        <f>IFERROR([1]!s_fa_dupont_roe($A223,"2022/12/31")/100,"")</f>
        <v>7.907199999999999E-2</v>
      </c>
      <c r="AE223">
        <f>IFERROR([1]!s_fa_dupont_roe($A223,"2023/12/31")/100,"")</f>
        <v>7.4319999999999997E-2</v>
      </c>
      <c r="AF223">
        <f>IFERROR([1]!s_fa_dupont_roe($A223,"2024/12/31")/100,"")</f>
        <v>1.5807999999999999E-2</v>
      </c>
      <c r="AG223">
        <f>IFERROR([1]!s_fa_dupont_roe($A223,"2025/12/31")/100,"")</f>
        <v>2.5264999999999999E-2</v>
      </c>
      <c r="AH223">
        <f>IFERROR([1]!s_stm07_is($A223,"W30028333","2025/12/31",1),"")</f>
        <v>91653351.829999998</v>
      </c>
      <c r="AI223">
        <f>IFERROR([1]!s_stm07_bs($A223,"W38058048","2025/12/31",1),"")</f>
        <v>4029884453.0700002</v>
      </c>
      <c r="AJ223">
        <f>IFERROR([1]!s_fa_netdebt($A223,"2025/12/31"),"")</f>
        <v>-2309911664.8699999</v>
      </c>
      <c r="AK223">
        <f>IFERROR([1]!s_val_ev1($A223,"2025/12/31"),"")</f>
        <v>8434150000</v>
      </c>
      <c r="AL223">
        <f>IFERROR([1]!s_fa_ebitda($A223,"2025/12/31"),"")</f>
        <v>175804727.09</v>
      </c>
      <c r="AM223">
        <f>IFERROR([1]!s_west_netprofit($A223,2026,$B$1,180)/[1]!s_west_netprofit($A223,2026,$B$1-7,180)-1,"")</f>
        <v>0</v>
      </c>
      <c r="AN223">
        <f>IFERROR([1]!s_west_netprofit($A223,2026,$B$1,180)/[1]!s_west_netprofit($A223,2026,$B$1-30,180)-1,"")</f>
        <v>0</v>
      </c>
      <c r="AO223">
        <f>IFERROR([1]!s_est_mediannetprofit($A223,2026,$B$1)/[1]!s_est_mediannetprofit($A223,2026,$B$1-7)-1,"")</f>
        <v>0</v>
      </c>
      <c r="AP223">
        <f>IFERROR([1]!s_est_mediannetprofit($A223,2026,$B$1)/[1]!s_est_mediannetprofit($A223,2026,$B$1-30)-1,"")</f>
        <v>0</v>
      </c>
    </row>
    <row r="224" spans="1:42">
      <c r="A224" t="s">
        <v>263</v>
      </c>
      <c r="B224">
        <f>IFERROR([1]!s_stm07_is($A224,"W30028333","2011/12/31",1)/[1]!S_SHARE_TOTAL($A224,$B$1),"")</f>
        <v>3.3319591272348417E-2</v>
      </c>
      <c r="C224">
        <f>IFERROR([1]!s_stm07_is($A224,"W30028333","2012/12/31",1)/[1]!S_SHARE_TOTAL($A224,$B$1),"")</f>
        <v>3.9383706985227723E-2</v>
      </c>
      <c r="D224">
        <f>IFERROR([1]!s_stm07_is($A224,"W30028333","2013/12/31",1)/[1]!S_SHARE_TOTAL($A224,$B$1),"")</f>
        <v>2.7925379517083175E-2</v>
      </c>
      <c r="E224">
        <f>IFERROR([1]!s_stm07_is($A224,"W30028333","2014/12/31",1)/[1]!S_SHARE_TOTAL($A224,$B$1),"")</f>
        <v>5.1571161351246939E-2</v>
      </c>
      <c r="F224">
        <f>IFERROR([1]!s_stm07_is($A224,"W30028333","2015/12/31",1)/[1]!S_SHARE_TOTAL($A224,$B$1),"")</f>
        <v>0.11749285133115522</v>
      </c>
      <c r="G224">
        <f>IFERROR([1]!s_stm07_is($A224,"W30028333","2016/12/31",1)/[1]!S_SHARE_TOTAL($A224,$B$1),"")</f>
        <v>0.31314089130317202</v>
      </c>
      <c r="H224">
        <f>IFERROR([1]!s_stm07_is($A224,"W30028333","2017/12/31",1)/[1]!S_SHARE_TOTAL($A224,$B$1),"")</f>
        <v>0.43974747766351324</v>
      </c>
      <c r="I224">
        <f>IFERROR([1]!s_stm07_is($A224,"W30028333","2018/12/31",1)/[1]!S_SHARE_TOTAL($A224,$B$1),"")</f>
        <v>0.39873404946243857</v>
      </c>
      <c r="J224">
        <f>IFERROR([1]!s_stm07_is($A224,"W30028333","2019/12/31",1)/[1]!S_SHARE_TOTAL($A224,$B$1),"")</f>
        <v>0.47519370156338298</v>
      </c>
      <c r="K224">
        <f>IFERROR([1]!s_stm07_is($A224,"W30028333","2020/12/31",1)/[1]!S_SHARE_TOTAL($A224,$B$1),"")</f>
        <v>0.48534221966478569</v>
      </c>
      <c r="L224">
        <f>IFERROR([1]!s_stm07_is($A224,"W30028333","2021/12/31",1)/[1]!S_SHARE_TOTAL($A224,$B$1),"")</f>
        <v>0.85761740873035119</v>
      </c>
      <c r="M224">
        <f>IFERROR([1]!s_stm07_is($A224,"W30028333","2022/12/31",1)/[1]!S_SHARE_TOTAL($A224,$B$1),"")</f>
        <v>0.53676724267882225</v>
      </c>
      <c r="N224">
        <f>IFERROR([1]!s_stm07_is($A224,"W30028333","2023/12/31",1)/[1]!S_SHARE_TOTAL($A224,$B$1),"")</f>
        <v>0.83087748725381994</v>
      </c>
      <c r="O224">
        <f>IFERROR([1]!s_stm07_is($A224,"W30028333","2024/12/31",1)/[1]!S_SHARE_TOTAL($A224,$B$1),"")</f>
        <v>0.70533355846418566</v>
      </c>
      <c r="P224">
        <f>IFERROR([1]!s_stm07_is($A224,"W30028333","2025/12/31",1)/[1]!S_SHARE_TOTAL($A224,$B$1),"")</f>
        <v>0.84637729282281193</v>
      </c>
      <c r="Q224">
        <f>IFERROR([1]!s_west_netprofit($A224,2026,$B$1,180)/[1]!S_SHARE_TOTAL($A224,$B$1),"")</f>
        <v>1.0278193279534928</v>
      </c>
      <c r="R224">
        <f>IFERROR([1]!s_west_netprofit($A224,2027,$B$1,180)/[1]!S_SHARE_TOTAL($A224,$B$1),"")</f>
        <v>1.1678885650608359</v>
      </c>
      <c r="S224">
        <f>IFERROR([1]!s_fa_dupont_roe($A224,"2011/12/31")/100,"")</f>
        <v>4.6890999999999995E-2</v>
      </c>
      <c r="T224">
        <f>IFERROR([1]!s_fa_dupont_roe($A224,"2012/12/31")/100,"")</f>
        <v>4.3522999999999999E-2</v>
      </c>
      <c r="U224">
        <f>IFERROR([1]!s_fa_dupont_roe($A224,"2013/12/31")/100,"")</f>
        <v>3.0419999999999999E-2</v>
      </c>
      <c r="V224">
        <f>IFERROR([1]!s_fa_dupont_roe($A224,"2014/12/31")/100,"")</f>
        <v>5.4696999999999996E-2</v>
      </c>
      <c r="W224">
        <f>IFERROR([1]!s_fa_dupont_roe($A224,"2015/12/31")/100,"")</f>
        <v>0.115311</v>
      </c>
      <c r="X224">
        <f>IFERROR([1]!s_fa_dupont_roe($A224,"2016/12/31")/100,"")</f>
        <v>0.21016500000000002</v>
      </c>
      <c r="Y224">
        <f>IFERROR([1]!s_fa_dupont_roe($A224,"2017/12/31")/100,"")</f>
        <v>0.20784199999999997</v>
      </c>
      <c r="Z224">
        <f>IFERROR([1]!s_fa_dupont_roe($A224,"2018/12/31")/100,"")</f>
        <v>0.18440799999999999</v>
      </c>
      <c r="AA224">
        <f>IFERROR([1]!s_fa_dupont_roe($A224,"2019/12/31")/100,"")</f>
        <v>0.22514900000000002</v>
      </c>
      <c r="AB224">
        <f>IFERROR([1]!s_fa_dupont_roe($A224,"2020/12/31")/100,"")</f>
        <v>0.21735099999999999</v>
      </c>
      <c r="AC224">
        <f>IFERROR([1]!s_fa_dupont_roe($A224,"2021/12/31")/100,"")</f>
        <v>0.35663099999999998</v>
      </c>
      <c r="AD224">
        <f>IFERROR([1]!s_fa_dupont_roe($A224,"2022/12/31")/100,"")</f>
        <v>0.19894800000000001</v>
      </c>
      <c r="AE224">
        <f>IFERROR([1]!s_fa_dupont_roe($A224,"2023/12/31")/100,"")</f>
        <v>0.24824400000000002</v>
      </c>
      <c r="AF224">
        <f>IFERROR([1]!s_fa_dupont_roe($A224,"2024/12/31")/100,"")</f>
        <v>0.18707200000000002</v>
      </c>
      <c r="AG224">
        <f>IFERROR([1]!s_fa_dupont_roe($A224,"2025/12/31")/100,"")</f>
        <v>0.221134</v>
      </c>
      <c r="AH224">
        <f>IFERROR([1]!s_stm07_is($A224,"W30028333","2025/12/31",1),"")</f>
        <v>702285350.49000001</v>
      </c>
      <c r="AI224">
        <f>IFERROR([1]!s_stm07_bs($A224,"W38058048","2025/12/31",1),"")</f>
        <v>3395072215.6999998</v>
      </c>
      <c r="AJ224">
        <f>IFERROR([1]!s_fa_netdebt($A224,"2025/12/31"),"")</f>
        <v>-2218474907.8699999</v>
      </c>
      <c r="AK224">
        <f>IFERROR([1]!s_val_ev1($A224,"2025/12/31"),"")</f>
        <v>12000624690.42</v>
      </c>
      <c r="AL224">
        <f>IFERROR([1]!s_fa_ebitda($A224,"2025/12/31"),"")</f>
        <v>1044189866.96</v>
      </c>
      <c r="AM224">
        <f>IFERROR([1]!s_west_netprofit($A224,2026,$B$1,180)/[1]!s_west_netprofit($A224,2026,$B$1-7,180)-1,"")</f>
        <v>0</v>
      </c>
      <c r="AN224">
        <f>IFERROR([1]!s_west_netprofit($A224,2026,$B$1,180)/[1]!s_west_netprofit($A224,2026,$B$1-30,180)-1,"")</f>
        <v>-7.1622580006751591E-3</v>
      </c>
      <c r="AO224">
        <f>IFERROR([1]!s_est_mediannetprofit($A224,2026,$B$1)/[1]!s_est_mediannetprofit($A224,2026,$B$1-7)-1,"")</f>
        <v>0</v>
      </c>
      <c r="AP224">
        <f>IFERROR([1]!s_est_mediannetprofit($A224,2026,$B$1)/[1]!s_est_mediannetprofit($A224,2026,$B$1-30)-1,"")</f>
        <v>0</v>
      </c>
    </row>
    <row r="225" spans="1:42">
      <c r="A225" t="s">
        <v>264</v>
      </c>
      <c r="B225">
        <f>IFERROR([1]!s_stm07_is($A225,"W30028333","2011/12/31",1)/[1]!S_SHARE_TOTAL($A225,$B$1),"")</f>
        <v>1.5052728591210509E-2</v>
      </c>
      <c r="C225">
        <f>IFERROR([1]!s_stm07_is($A225,"W30028333","2012/12/31",1)/[1]!S_SHARE_TOTAL($A225,$B$1),"")</f>
        <v>1.5579799908142034E-2</v>
      </c>
      <c r="D225">
        <f>IFERROR([1]!s_stm07_is($A225,"W30028333","2013/12/31",1)/[1]!S_SHARE_TOTAL($A225,$B$1),"")</f>
        <v>-1.5928251009381439E-3</v>
      </c>
      <c r="E225">
        <f>IFERROR([1]!s_stm07_is($A225,"W30028333","2014/12/31",1)/[1]!S_SHARE_TOTAL($A225,$B$1),"")</f>
        <v>1.2649445757482095E-2</v>
      </c>
      <c r="F225">
        <f>IFERROR([1]!s_stm07_is($A225,"W30028333","2015/12/31",1)/[1]!S_SHARE_TOTAL($A225,$B$1),"")</f>
        <v>6.6493753157055982E-2</v>
      </c>
      <c r="G225">
        <f>IFERROR([1]!s_stm07_is($A225,"W30028333","2016/12/31",1)/[1]!S_SHARE_TOTAL($A225,$B$1),"")</f>
        <v>8.6583659360619361E-2</v>
      </c>
      <c r="H225">
        <f>IFERROR([1]!s_stm07_is($A225,"W30028333","2017/12/31",1)/[1]!S_SHARE_TOTAL($A225,$B$1),"")</f>
        <v>0.15681152545912644</v>
      </c>
      <c r="I225">
        <f>IFERROR([1]!s_stm07_is($A225,"W30028333","2018/12/31",1)/[1]!S_SHARE_TOTAL($A225,$B$1),"")</f>
        <v>0.20965638501833084</v>
      </c>
      <c r="J225">
        <f>IFERROR([1]!s_stm07_is($A225,"W30028333","2019/12/31",1)/[1]!S_SHARE_TOTAL($A225,$B$1),"")</f>
        <v>-0.22136381105186673</v>
      </c>
      <c r="K225">
        <f>IFERROR([1]!s_stm07_is($A225,"W30028333","2020/12/31",1)/[1]!S_SHARE_TOTAL($A225,$B$1),"")</f>
        <v>0.14152164242462711</v>
      </c>
      <c r="L225">
        <f>IFERROR([1]!s_stm07_is($A225,"W30028333","2021/12/31",1)/[1]!S_SHARE_TOTAL($A225,$B$1),"")</f>
        <v>1.6385246157164034E-2</v>
      </c>
      <c r="M225">
        <f>IFERROR([1]!s_stm07_is($A225,"W30028333","2022/12/31",1)/[1]!S_SHARE_TOTAL($A225,$B$1),"")</f>
        <v>-0.13620404828294527</v>
      </c>
      <c r="N225">
        <f>IFERROR([1]!s_stm07_is($A225,"W30028333","2023/12/31",1)/[1]!S_SHARE_TOTAL($A225,$B$1),"")</f>
        <v>0.12917433205060877</v>
      </c>
      <c r="O225">
        <f>IFERROR([1]!s_stm07_is($A225,"W30028333","2024/12/31",1)/[1]!S_SHARE_TOTAL($A225,$B$1),"")</f>
        <v>7.210511477336265E-2</v>
      </c>
      <c r="P225">
        <f>IFERROR([1]!s_stm07_is($A225,"W30028333","2025/12/31",1)/[1]!S_SHARE_TOTAL($A225,$B$1),"")</f>
        <v>7.2894356544788722E-2</v>
      </c>
      <c r="Q225">
        <f>IFERROR([1]!s_west_netprofit($A225,2026,$B$1,180)/[1]!S_SHARE_TOTAL($A225,$B$1),"")</f>
        <v>0.10453162749503106</v>
      </c>
      <c r="R225">
        <f>IFERROR([1]!s_west_netprofit($A225,2027,$B$1,180)/[1]!S_SHARE_TOTAL($A225,$B$1),"")</f>
        <v>0.1314980267313639</v>
      </c>
      <c r="S225">
        <f>IFERROR([1]!s_fa_dupont_roe($A225,"2011/12/31")/100,"")</f>
        <v>0.16677</v>
      </c>
      <c r="T225">
        <f>IFERROR([1]!s_fa_dupont_roe($A225,"2012/12/31")/100,"")</f>
        <v>0.15337799999999999</v>
      </c>
      <c r="U225">
        <f>IFERROR([1]!s_fa_dupont_roe($A225,"2013/12/31")/100,"")</f>
        <v>-1.6292000000000001E-2</v>
      </c>
      <c r="V225">
        <f>IFERROR([1]!s_fa_dupont_roe($A225,"2014/12/31")/100,"")</f>
        <v>0.134518</v>
      </c>
      <c r="W225">
        <f>IFERROR([1]!s_fa_dupont_roe($A225,"2015/12/31")/100,"")</f>
        <v>0.15115999999999999</v>
      </c>
      <c r="X225">
        <f>IFERROR([1]!s_fa_dupont_roe($A225,"2016/12/31")/100,"")</f>
        <v>0.10642500000000001</v>
      </c>
      <c r="Y225">
        <f>IFERROR([1]!s_fa_dupont_roe($A225,"2017/12/31")/100,"")</f>
        <v>0.12514799999999998</v>
      </c>
      <c r="Z225">
        <f>IFERROR([1]!s_fa_dupont_roe($A225,"2018/12/31")/100,"")</f>
        <v>0.12564800000000001</v>
      </c>
      <c r="AA225">
        <f>IFERROR([1]!s_fa_dupont_roe($A225,"2019/12/31")/100,"")</f>
        <v>-0.12483599999999999</v>
      </c>
      <c r="AB225">
        <f>IFERROR([1]!s_fa_dupont_roe($A225,"2020/12/31")/100,"")</f>
        <v>7.2467000000000004E-2</v>
      </c>
      <c r="AC225">
        <f>IFERROR([1]!s_fa_dupont_roe($A225,"2021/12/31")/100,"")</f>
        <v>8.0110000000000008E-3</v>
      </c>
      <c r="AD225">
        <f>IFERROR([1]!s_fa_dupont_roe($A225,"2022/12/31")/100,"")</f>
        <v>-6.8818000000000004E-2</v>
      </c>
      <c r="AE225">
        <f>IFERROR([1]!s_fa_dupont_roe($A225,"2023/12/31")/100,"")</f>
        <v>6.6735000000000003E-2</v>
      </c>
      <c r="AF225">
        <f>IFERROR([1]!s_fa_dupont_roe($A225,"2024/12/31")/100,"")</f>
        <v>3.6162E-2</v>
      </c>
      <c r="AG225">
        <f>IFERROR([1]!s_fa_dupont_roe($A225,"2025/12/31")/100,"")</f>
        <v>3.5562999999999997E-2</v>
      </c>
      <c r="AH225">
        <f>IFERROR([1]!s_stm07_is($A225,"W30028333","2025/12/31",1),"")</f>
        <v>285327021.06999999</v>
      </c>
      <c r="AI225">
        <f>IFERROR([1]!s_stm07_bs($A225,"W38058048","2025/12/31",1),"")</f>
        <v>8931701211.3299999</v>
      </c>
      <c r="AJ225">
        <f>IFERROR([1]!s_fa_netdebt($A225,"2025/12/31"),"")</f>
        <v>2484807814.1799998</v>
      </c>
      <c r="AK225">
        <f>IFERROR([1]!s_val_ev1($A225,"2025/12/31"),"")</f>
        <v>26763544090.41</v>
      </c>
      <c r="AL225">
        <f>IFERROR([1]!s_fa_ebitda($A225,"2025/12/31"),"")</f>
        <v>2201128875.27</v>
      </c>
      <c r="AM225">
        <f>IFERROR([1]!s_west_netprofit($A225,2026,$B$1,180)/[1]!s_west_netprofit($A225,2026,$B$1-7,180)-1,"")</f>
        <v>0</v>
      </c>
      <c r="AN225">
        <f>IFERROR([1]!s_west_netprofit($A225,2026,$B$1,180)/[1]!s_west_netprofit($A225,2026,$B$1-30,180)-1,"")</f>
        <v>-0.29367220138706074</v>
      </c>
      <c r="AO225">
        <f>IFERROR([1]!s_est_mediannetprofit($A225,2026,$B$1)/[1]!s_est_mediannetprofit($A225,2026,$B$1-7)-1,"")</f>
        <v>0</v>
      </c>
      <c r="AP225">
        <f>IFERROR([1]!s_est_mediannetprofit($A225,2026,$B$1)/[1]!s_est_mediannetprofit($A225,2026,$B$1-30)-1,"")</f>
        <v>-0.24108832734759444</v>
      </c>
    </row>
    <row r="226" spans="1:42">
      <c r="A226" t="s">
        <v>265</v>
      </c>
      <c r="B226">
        <f>IFERROR([1]!s_stm07_is($A226,"W30028333","2011/12/31",1)/[1]!S_SHARE_TOTAL($A226,$B$1),"")</f>
        <v>0.15633635747853858</v>
      </c>
      <c r="C226">
        <f>IFERROR([1]!s_stm07_is($A226,"W30028333","2012/12/31",1)/[1]!S_SHARE_TOTAL($A226,$B$1),"")</f>
        <v>-0.32297381319516616</v>
      </c>
      <c r="D226">
        <f>IFERROR([1]!s_stm07_is($A226,"W30028333","2013/12/31",1)/[1]!S_SHARE_TOTAL($A226,$B$1),"")</f>
        <v>0.14496331598438048</v>
      </c>
      <c r="E226">
        <f>IFERROR([1]!s_stm07_is($A226,"W30028333","2014/12/31",1)/[1]!S_SHARE_TOTAL($A226,$B$1),"")</f>
        <v>0.16456319262565905</v>
      </c>
      <c r="F226">
        <f>IFERROR([1]!s_stm07_is($A226,"W30028333","2015/12/31",1)/[1]!S_SHARE_TOTAL($A226,$B$1),"")</f>
        <v>8.5273387362663169E-2</v>
      </c>
      <c r="G226">
        <f>IFERROR([1]!s_stm07_is($A226,"W30028333","2016/12/31",1)/[1]!S_SHARE_TOTAL($A226,$B$1),"")</f>
        <v>0.10742276801289039</v>
      </c>
      <c r="H226">
        <f>IFERROR([1]!s_stm07_is($A226,"W30028333","2017/12/31",1)/[1]!S_SHARE_TOTAL($A226,$B$1),"")</f>
        <v>0.23250293841700484</v>
      </c>
      <c r="I226">
        <f>IFERROR([1]!s_stm07_is($A226,"W30028333","2018/12/31",1)/[1]!S_SHARE_TOTAL($A226,$B$1),"")</f>
        <v>-0.38944709189963761</v>
      </c>
      <c r="J226">
        <f>IFERROR([1]!s_stm07_is($A226,"W30028333","2019/12/31",1)/[1]!S_SHARE_TOTAL($A226,$B$1),"")</f>
        <v>0.62776772121941604</v>
      </c>
      <c r="K226">
        <f>IFERROR([1]!s_stm07_is($A226,"W30028333","2020/12/31",1)/[1]!S_SHARE_TOTAL($A226,$B$1),"")</f>
        <v>0.33185491706442855</v>
      </c>
      <c r="L226">
        <f>IFERROR([1]!s_stm07_is($A226,"W30028333","2021/12/31",1)/[1]!S_SHARE_TOTAL($A226,$B$1),"")</f>
        <v>7.1356538883729573E-2</v>
      </c>
      <c r="M226">
        <f>IFERROR([1]!s_stm07_is($A226,"W30028333","2022/12/31",1)/[1]!S_SHARE_TOTAL($A226,$B$1),"")</f>
        <v>0.3173748286553062</v>
      </c>
      <c r="N226">
        <f>IFERROR([1]!s_stm07_is($A226,"W30028333","2023/12/31",1)/[1]!S_SHARE_TOTAL($A226,$B$1),"")</f>
        <v>0.64127457279910038</v>
      </c>
      <c r="O226">
        <f>IFERROR([1]!s_stm07_is($A226,"W30028333","2024/12/31",1)/[1]!S_SHARE_TOTAL($A226,$B$1),"")</f>
        <v>0.44975100115535555</v>
      </c>
      <c r="P226">
        <f>IFERROR([1]!s_stm07_is($A226,"W30028333","2025/12/31",1)/[1]!S_SHARE_TOTAL($A226,$B$1),"")</f>
        <v>-0.20057865884589762</v>
      </c>
      <c r="Q226">
        <f>IFERROR([1]!s_west_netprofit($A226,2026,$B$1,180)/[1]!S_SHARE_TOTAL($A226,$B$1),"")</f>
        <v>0</v>
      </c>
      <c r="R226">
        <f>IFERROR([1]!s_west_netprofit($A226,2027,$B$1,180)/[1]!S_SHARE_TOTAL($A226,$B$1),"")</f>
        <v>0</v>
      </c>
      <c r="S226">
        <f>IFERROR([1]!s_fa_dupont_roe($A226,"2011/12/31")/100,"")</f>
        <v>6.3769000000000006E-2</v>
      </c>
      <c r="T226">
        <f>IFERROR([1]!s_fa_dupont_roe($A226,"2012/12/31")/100,"")</f>
        <v>-0.139931</v>
      </c>
      <c r="U226">
        <f>IFERROR([1]!s_fa_dupont_roe($A226,"2013/12/31")/100,"")</f>
        <v>6.7152000000000003E-2</v>
      </c>
      <c r="V226">
        <f>IFERROR([1]!s_fa_dupont_roe($A226,"2014/12/31")/100,"")</f>
        <v>7.3110999999999995E-2</v>
      </c>
      <c r="W226">
        <f>IFERROR([1]!s_fa_dupont_roe($A226,"2015/12/31")/100,"")</f>
        <v>3.6805999999999998E-2</v>
      </c>
      <c r="X226">
        <f>IFERROR([1]!s_fa_dupont_roe($A226,"2016/12/31")/100,"")</f>
        <v>4.5510999999999996E-2</v>
      </c>
      <c r="Y226">
        <f>IFERROR([1]!s_fa_dupont_roe($A226,"2017/12/31")/100,"")</f>
        <v>9.3996999999999997E-2</v>
      </c>
      <c r="Z226">
        <f>IFERROR([1]!s_fa_dupont_roe($A226,"2018/12/31")/100,"")</f>
        <v>-0.141544</v>
      </c>
      <c r="AA226">
        <f>IFERROR([1]!s_fa_dupont_roe($A226,"2019/12/31")/100,"")</f>
        <v>0.197015</v>
      </c>
      <c r="AB226">
        <f>IFERROR([1]!s_fa_dupont_roe($A226,"2020/12/31")/100,"")</f>
        <v>9.4123999999999999E-2</v>
      </c>
      <c r="AC226">
        <f>IFERROR([1]!s_fa_dupont_roe($A226,"2021/12/31")/100,"")</f>
        <v>1.9937E-2</v>
      </c>
      <c r="AD226">
        <f>IFERROR([1]!s_fa_dupont_roe($A226,"2022/12/31")/100,"")</f>
        <v>8.6119000000000001E-2</v>
      </c>
      <c r="AE226">
        <f>IFERROR([1]!s_fa_dupont_roe($A226,"2023/12/31")/100,"")</f>
        <v>0.1182</v>
      </c>
      <c r="AF226">
        <f>IFERROR([1]!s_fa_dupont_roe($A226,"2024/12/31")/100,"")</f>
        <v>6.1532000000000003E-2</v>
      </c>
      <c r="AG226">
        <f>IFERROR([1]!s_fa_dupont_roe($A226,"2025/12/31")/100,"")</f>
        <v>-2.6350999999999999E-2</v>
      </c>
      <c r="AH226">
        <f>IFERROR([1]!s_stm07_is($A226,"W30028333","2025/12/31",1),"")</f>
        <v>-112822112.23999999</v>
      </c>
      <c r="AI226">
        <f>IFERROR([1]!s_stm07_bs($A226,"W38058048","2025/12/31",1),"")</f>
        <v>4286315633.3800001</v>
      </c>
      <c r="AJ226">
        <f>IFERROR([1]!s_fa_netdebt($A226,"2025/12/31"),"")</f>
        <v>1607693373.27</v>
      </c>
      <c r="AK226">
        <f>IFERROR([1]!s_val_ev1($A226,"2025/12/31"),"")</f>
        <v>12250551554.27</v>
      </c>
      <c r="AL226">
        <f>IFERROR([1]!s_fa_ebitda($A226,"2025/12/31"),"")</f>
        <v>51587939.200000003</v>
      </c>
      <c r="AM226" t="str">
        <f>IFERROR([1]!s_west_netprofit($A226,2026,$B$1,180)/[1]!s_west_netprofit($A226,2026,$B$1-7,180)-1,"")</f>
        <v/>
      </c>
      <c r="AN226" t="str">
        <f>IFERROR([1]!s_west_netprofit($A226,2026,$B$1,180)/[1]!s_west_netprofit($A226,2026,$B$1-30,180)-1,"")</f>
        <v/>
      </c>
      <c r="AO226" t="str">
        <f>IFERROR([1]!s_est_mediannetprofit($A226,2026,$B$1)/[1]!s_est_mediannetprofit($A226,2026,$B$1-7)-1,"")</f>
        <v/>
      </c>
      <c r="AP226" t="str">
        <f>IFERROR([1]!s_est_mediannetprofit($A226,2026,$B$1)/[1]!s_est_mediannetprofit($A226,2026,$B$1-30)-1,"")</f>
        <v/>
      </c>
    </row>
    <row r="227" spans="1:42">
      <c r="A227" t="s">
        <v>266</v>
      </c>
      <c r="B227">
        <f>IFERROR([1]!s_stm07_is($A227,"W30028333","2011/12/31",1)/[1]!S_SHARE_TOTAL($A227,$B$1),"")</f>
        <v>0.11850531452742757</v>
      </c>
      <c r="C227">
        <f>IFERROR([1]!s_stm07_is($A227,"W30028333","2012/12/31",1)/[1]!S_SHARE_TOTAL($A227,$B$1),"")</f>
        <v>0.12081221096322542</v>
      </c>
      <c r="D227">
        <f>IFERROR([1]!s_stm07_is($A227,"W30028333","2013/12/31",1)/[1]!S_SHARE_TOTAL($A227,$B$1),"")</f>
        <v>7.1032292430709756E-2</v>
      </c>
      <c r="E227">
        <f>IFERROR([1]!s_stm07_is($A227,"W30028333","2014/12/31",1)/[1]!S_SHARE_TOTAL($A227,$B$1),"")</f>
        <v>3.2773231767955519E-2</v>
      </c>
      <c r="F227">
        <f>IFERROR([1]!s_stm07_is($A227,"W30028333","2015/12/31",1)/[1]!S_SHARE_TOTAL($A227,$B$1),"")</f>
        <v>-0.3325840719767294</v>
      </c>
      <c r="G227">
        <f>IFERROR([1]!s_stm07_is($A227,"W30028333","2016/12/31",1)/[1]!S_SHARE_TOTAL($A227,$B$1),"")</f>
        <v>2.3458260330565056E-2</v>
      </c>
      <c r="H227">
        <f>IFERROR([1]!s_stm07_is($A227,"W30028333","2017/12/31",1)/[1]!S_SHARE_TOTAL($A227,$B$1),"")</f>
        <v>3.053771090619908E-2</v>
      </c>
      <c r="I227">
        <f>IFERROR([1]!s_stm07_is($A227,"W30028333","2018/12/31",1)/[1]!S_SHARE_TOTAL($A227,$B$1),"")</f>
        <v>4.2721083246973844E-2</v>
      </c>
      <c r="J227">
        <f>IFERROR([1]!s_stm07_is($A227,"W30028333","2019/12/31",1)/[1]!S_SHARE_TOTAL($A227,$B$1),"")</f>
        <v>5.1308809847771107E-2</v>
      </c>
      <c r="K227">
        <f>IFERROR([1]!s_stm07_is($A227,"W30028333","2020/12/31",1)/[1]!S_SHARE_TOTAL($A227,$B$1),"")</f>
        <v>0.11613992108489042</v>
      </c>
      <c r="L227">
        <f>IFERROR([1]!s_stm07_is($A227,"W30028333","2021/12/31",1)/[1]!S_SHARE_TOTAL($A227,$B$1),"")</f>
        <v>0.23756883986312827</v>
      </c>
      <c r="M227">
        <f>IFERROR([1]!s_stm07_is($A227,"W30028333","2022/12/31",1)/[1]!S_SHARE_TOTAL($A227,$B$1),"")</f>
        <v>0.43507433549025065</v>
      </c>
      <c r="N227">
        <f>IFERROR([1]!s_stm07_is($A227,"W30028333","2023/12/31",1)/[1]!S_SHARE_TOTAL($A227,$B$1),"")</f>
        <v>0.48267286218947703</v>
      </c>
      <c r="O227">
        <f>IFERROR([1]!s_stm07_is($A227,"W30028333","2024/12/31",1)/[1]!S_SHARE_TOTAL($A227,$B$1),"")</f>
        <v>0.52183638126733134</v>
      </c>
      <c r="P227">
        <f>IFERROR([1]!s_stm07_is($A227,"W30028333","2025/12/31",1)/[1]!S_SHARE_TOTAL($A227,$B$1),"")</f>
        <v>0.48554133431750029</v>
      </c>
      <c r="Q227">
        <f>IFERROR([1]!s_west_netprofit($A227,2026,$B$1,180)/[1]!S_SHARE_TOTAL($A227,$B$1),"")</f>
        <v>0.62277731428816951</v>
      </c>
      <c r="R227">
        <f>IFERROR([1]!s_west_netprofit($A227,2027,$B$1,180)/[1]!S_SHARE_TOTAL($A227,$B$1),"")</f>
        <v>0.802125766956853</v>
      </c>
      <c r="S227">
        <f>IFERROR([1]!s_fa_dupont_roe($A227,"2011/12/31")/100,"")</f>
        <v>0.112361</v>
      </c>
      <c r="T227">
        <f>IFERROR([1]!s_fa_dupont_roe($A227,"2012/12/31")/100,"")</f>
        <v>8.0794999999999992E-2</v>
      </c>
      <c r="U227">
        <f>IFERROR([1]!s_fa_dupont_roe($A227,"2013/12/31")/100,"")</f>
        <v>3.6810999999999997E-2</v>
      </c>
      <c r="V227">
        <f>IFERROR([1]!s_fa_dupont_roe($A227,"2014/12/31")/100,"")</f>
        <v>1.4469000000000001E-2</v>
      </c>
      <c r="W227">
        <f>IFERROR([1]!s_fa_dupont_roe($A227,"2015/12/31")/100,"")</f>
        <v>-0.137929</v>
      </c>
      <c r="X227">
        <f>IFERROR([1]!s_fa_dupont_roe($A227,"2016/12/31")/100,"")</f>
        <v>9.7450000000000002E-3</v>
      </c>
      <c r="Y227">
        <f>IFERROR([1]!s_fa_dupont_roe($A227,"2017/12/31")/100,"")</f>
        <v>9.4459999999999995E-3</v>
      </c>
      <c r="Z227">
        <f>IFERROR([1]!s_fa_dupont_roe($A227,"2018/12/31")/100,"")</f>
        <v>9.6249999999999999E-3</v>
      </c>
      <c r="AA227">
        <f>IFERROR([1]!s_fa_dupont_roe($A227,"2019/12/31")/100,"")</f>
        <v>1.026E-2</v>
      </c>
      <c r="AB227">
        <f>IFERROR([1]!s_fa_dupont_roe($A227,"2020/12/31")/100,"")</f>
        <v>2.2734999999999998E-2</v>
      </c>
      <c r="AC227">
        <f>IFERROR([1]!s_fa_dupont_roe($A227,"2021/12/31")/100,"")</f>
        <v>4.5023999999999995E-2</v>
      </c>
      <c r="AD227">
        <f>IFERROR([1]!s_fa_dupont_roe($A227,"2022/12/31")/100,"")</f>
        <v>7.8021000000000007E-2</v>
      </c>
      <c r="AE227">
        <f>IFERROR([1]!s_fa_dupont_roe($A227,"2023/12/31")/100,"")</f>
        <v>8.1305999999999989E-2</v>
      </c>
      <c r="AF227">
        <f>IFERROR([1]!s_fa_dupont_roe($A227,"2024/12/31")/100,"")</f>
        <v>8.2918000000000006E-2</v>
      </c>
      <c r="AG227">
        <f>IFERROR([1]!s_fa_dupont_roe($A227,"2025/12/31")/100,"")</f>
        <v>6.6342999999999999E-2</v>
      </c>
      <c r="AH227">
        <f>IFERROR([1]!s_stm07_is($A227,"W30028333","2025/12/31",1),"")</f>
        <v>260342822.69999999</v>
      </c>
      <c r="AI227">
        <f>IFERROR([1]!s_stm07_bs($A227,"W38058048","2025/12/31",1),"")</f>
        <v>5646327818.9399996</v>
      </c>
      <c r="AJ227">
        <f>IFERROR([1]!s_fa_netdebt($A227,"2025/12/31"),"")</f>
        <v>-642874755.76999998</v>
      </c>
      <c r="AK227">
        <f>IFERROR([1]!s_val_ev1($A227,"2025/12/31"),"")</f>
        <v>24179329464.169998</v>
      </c>
      <c r="AL227">
        <f>IFERROR([1]!s_fa_ebitda($A227,"2025/12/31"),"")</f>
        <v>566537351.08000004</v>
      </c>
      <c r="AM227">
        <f>IFERROR([1]!s_west_netprofit($A227,2026,$B$1,180)/[1]!s_west_netprofit($A227,2026,$B$1-7,180)-1,"")</f>
        <v>0</v>
      </c>
      <c r="AN227">
        <f>IFERROR([1]!s_west_netprofit($A227,2026,$B$1,180)/[1]!s_west_netprofit($A227,2026,$B$1-30,180)-1,"")</f>
        <v>-7.590607702832286E-2</v>
      </c>
      <c r="AO227">
        <f>IFERROR([1]!s_est_mediannetprofit($A227,2026,$B$1)/[1]!s_est_mediannetprofit($A227,2026,$B$1-7)-1,"")</f>
        <v>0</v>
      </c>
      <c r="AP227">
        <f>IFERROR([1]!s_est_mediannetprofit($A227,2026,$B$1)/[1]!s_est_mediannetprofit($A227,2026,$B$1-30)-1,"")</f>
        <v>-9.84375000000004E-3</v>
      </c>
    </row>
    <row r="228" spans="1:42">
      <c r="A228" t="s">
        <v>267</v>
      </c>
      <c r="B228">
        <f>IFERROR([1]!s_stm07_is($A228,"W30028333","2011/12/31",1)/[1]!S_SHARE_TOTAL($A228,$B$1),"")</f>
        <v>0.34917927991384945</v>
      </c>
      <c r="C228">
        <f>IFERROR([1]!s_stm07_is($A228,"W30028333","2012/12/31",1)/[1]!S_SHARE_TOTAL($A228,$B$1),"")</f>
        <v>0.30800696225534058</v>
      </c>
      <c r="D228">
        <f>IFERROR([1]!s_stm07_is($A228,"W30028333","2013/12/31",1)/[1]!S_SHARE_TOTAL($A228,$B$1),"")</f>
        <v>0.4216862414946046</v>
      </c>
      <c r="E228">
        <f>IFERROR([1]!s_stm07_is($A228,"W30028333","2014/12/31",1)/[1]!S_SHARE_TOTAL($A228,$B$1),"")</f>
        <v>0.6440771852610836</v>
      </c>
      <c r="F228">
        <f>IFERROR([1]!s_stm07_is($A228,"W30028333","2015/12/31",1)/[1]!S_SHARE_TOTAL($A228,$B$1),"")</f>
        <v>0.19720753619069342</v>
      </c>
      <c r="G228">
        <f>IFERROR([1]!s_stm07_is($A228,"W30028333","2016/12/31",1)/[1]!S_SHARE_TOTAL($A228,$B$1),"")</f>
        <v>0.8771891467572881</v>
      </c>
      <c r="H228">
        <f>IFERROR([1]!s_stm07_is($A228,"W30028333","2017/12/31",1)/[1]!S_SHARE_TOTAL($A228,$B$1),"")</f>
        <v>0.9808578822870766</v>
      </c>
      <c r="I228">
        <f>IFERROR([1]!s_stm07_is($A228,"W30028333","2018/12/31",1)/[1]!S_SHARE_TOTAL($A228,$B$1),"")</f>
        <v>0.89919707585949049</v>
      </c>
      <c r="J228">
        <f>IFERROR([1]!s_stm07_is($A228,"W30028333","2019/12/31",1)/[1]!S_SHARE_TOTAL($A228,$B$1),"")</f>
        <v>1.2055434824388973</v>
      </c>
      <c r="K228">
        <f>IFERROR([1]!s_stm07_is($A228,"W30028333","2020/12/31",1)/[1]!S_SHARE_TOTAL($A228,$B$1),"")</f>
        <v>1.0437496218665823</v>
      </c>
      <c r="L228">
        <f>IFERROR([1]!s_stm07_is($A228,"W30028333","2021/12/31",1)/[1]!S_SHARE_TOTAL($A228,$B$1),"")</f>
        <v>1.5538437262571871</v>
      </c>
      <c r="M228">
        <f>IFERROR([1]!s_stm07_is($A228,"W30028333","2022/12/31",1)/[1]!S_SHARE_TOTAL($A228,$B$1),"")</f>
        <v>1.2375307785273453</v>
      </c>
      <c r="N228">
        <f>IFERROR([1]!s_stm07_is($A228,"W30028333","2023/12/31",1)/[1]!S_SHARE_TOTAL($A228,$B$1),"")</f>
        <v>1.2634212101900664</v>
      </c>
      <c r="O228">
        <f>IFERROR([1]!s_stm07_is($A228,"W30028333","2024/12/31",1)/[1]!S_SHARE_TOTAL($A228,$B$1),"")</f>
        <v>1.171007896825315</v>
      </c>
      <c r="P228">
        <f>IFERROR([1]!s_stm07_is($A228,"W30028333","2025/12/31",1)/[1]!S_SHARE_TOTAL($A228,$B$1),"")</f>
        <v>0.51383668837700613</v>
      </c>
      <c r="Q228">
        <f>IFERROR([1]!s_west_netprofit($A228,2026,$B$1,180)/[1]!S_SHARE_TOTAL($A228,$B$1),"")</f>
        <v>1.8016592841499022</v>
      </c>
      <c r="R228">
        <f>IFERROR([1]!s_west_netprofit($A228,2027,$B$1,180)/[1]!S_SHARE_TOTAL($A228,$B$1),"")</f>
        <v>2.0913378357191021</v>
      </c>
      <c r="S228">
        <f>IFERROR([1]!s_fa_dupont_roe($A228,"2011/12/31")/100,"")</f>
        <v>0.106576</v>
      </c>
      <c r="T228">
        <f>IFERROR([1]!s_fa_dupont_roe($A228,"2012/12/31")/100,"")</f>
        <v>9.3609000000000012E-2</v>
      </c>
      <c r="U228">
        <f>IFERROR([1]!s_fa_dupont_roe($A228,"2013/12/31")/100,"")</f>
        <v>0.113139</v>
      </c>
      <c r="V228">
        <f>IFERROR([1]!s_fa_dupont_roe($A228,"2014/12/31")/100,"")</f>
        <v>0.13622600000000001</v>
      </c>
      <c r="W228">
        <f>IFERROR([1]!s_fa_dupont_roe($A228,"2015/12/31")/100,"")</f>
        <v>3.5915000000000002E-2</v>
      </c>
      <c r="X228">
        <f>IFERROR([1]!s_fa_dupont_roe($A228,"2016/12/31")/100,"")</f>
        <v>0.14541299999999999</v>
      </c>
      <c r="Y228">
        <f>IFERROR([1]!s_fa_dupont_roe($A228,"2017/12/31")/100,"")</f>
        <v>0.122863</v>
      </c>
      <c r="Z228">
        <f>IFERROR([1]!s_fa_dupont_roe($A228,"2018/12/31")/100,"")</f>
        <v>9.1875999999999999E-2</v>
      </c>
      <c r="AA228">
        <f>IFERROR([1]!s_fa_dupont_roe($A228,"2019/12/31")/100,"")</f>
        <v>0.113679</v>
      </c>
      <c r="AB228">
        <f>IFERROR([1]!s_fa_dupont_roe($A228,"2020/12/31")/100,"")</f>
        <v>8.7218000000000004E-2</v>
      </c>
      <c r="AC228">
        <f>IFERROR([1]!s_fa_dupont_roe($A228,"2021/12/31")/100,"")</f>
        <v>0.11937900000000001</v>
      </c>
      <c r="AD228">
        <f>IFERROR([1]!s_fa_dupont_roe($A228,"2022/12/31")/100,"")</f>
        <v>9.1790999999999998E-2</v>
      </c>
      <c r="AE228">
        <f>IFERROR([1]!s_fa_dupont_roe($A228,"2023/12/31")/100,"")</f>
        <v>8.8328000000000004E-2</v>
      </c>
      <c r="AF228">
        <f>IFERROR([1]!s_fa_dupont_roe($A228,"2024/12/31")/100,"")</f>
        <v>8.0463000000000007E-2</v>
      </c>
      <c r="AG228">
        <f>IFERROR([1]!s_fa_dupont_roe($A228,"2025/12/31")/100,"")</f>
        <v>3.6393000000000002E-2</v>
      </c>
      <c r="AH228">
        <f>IFERROR([1]!s_stm07_is($A228,"W30028333","2025/12/31",1),"")</f>
        <v>418177316.30000001</v>
      </c>
      <c r="AI228">
        <f>IFERROR([1]!s_stm07_bs($A228,"W38058048","2025/12/31",1),"")</f>
        <v>12930337756.02</v>
      </c>
      <c r="AJ228">
        <f>IFERROR([1]!s_fa_netdebt($A228,"2025/12/31"),"")</f>
        <v>-1097335551.4000001</v>
      </c>
      <c r="AK228">
        <f>IFERROR([1]!s_val_ev1($A228,"2025/12/31"),"")</f>
        <v>27120975696.740002</v>
      </c>
      <c r="AL228">
        <f>IFERROR([1]!s_fa_ebitda($A228,"2025/12/31"),"")</f>
        <v>2635604105.7199998</v>
      </c>
      <c r="AM228">
        <f>IFERROR([1]!s_west_netprofit($A228,2026,$B$1,180)/[1]!s_west_netprofit($A228,2026,$B$1-7,180)-1,"")</f>
        <v>1.2370541084550268E-2</v>
      </c>
      <c r="AN228">
        <f>IFERROR([1]!s_west_netprofit($A228,2026,$B$1,180)/[1]!s_west_netprofit($A228,2026,$B$1-30,180)-1,"")</f>
        <v>1.2370541084550268E-2</v>
      </c>
      <c r="AO228">
        <f>IFERROR([1]!s_est_mediannetprofit($A228,2026,$B$1)/[1]!s_est_mediannetprofit($A228,2026,$B$1-7)-1,"")</f>
        <v>2.3415977961432466E-2</v>
      </c>
      <c r="AP228">
        <f>IFERROR([1]!s_est_mediannetprofit($A228,2026,$B$1)/[1]!s_est_mediannetprofit($A228,2026,$B$1-30)-1,"")</f>
        <v>2.3415977961432466E-2</v>
      </c>
    </row>
    <row r="229" spans="1:42">
      <c r="A229" t="s">
        <v>268</v>
      </c>
      <c r="B229">
        <f>IFERROR([1]!s_stm07_is($A229,"W30028333","2011/12/31",1)/[1]!S_SHARE_TOTAL($A229,$B$1),"")</f>
        <v>3.6171955272601607E-2</v>
      </c>
      <c r="C229">
        <f>IFERROR([1]!s_stm07_is($A229,"W30028333","2012/12/31",1)/[1]!S_SHARE_TOTAL($A229,$B$1),"")</f>
        <v>0.16627873390593884</v>
      </c>
      <c r="D229">
        <f>IFERROR([1]!s_stm07_is($A229,"W30028333","2013/12/31",1)/[1]!S_SHARE_TOTAL($A229,$B$1),"")</f>
        <v>0.32074635701405391</v>
      </c>
      <c r="E229">
        <f>IFERROR([1]!s_stm07_is($A229,"W30028333","2014/12/31",1)/[1]!S_SHARE_TOTAL($A229,$B$1),"")</f>
        <v>0.35822334136153405</v>
      </c>
      <c r="F229">
        <f>IFERROR([1]!s_stm07_is($A229,"W30028333","2015/12/31",1)/[1]!S_SHARE_TOTAL($A229,$B$1),"")</f>
        <v>0.39485509537728308</v>
      </c>
      <c r="G229">
        <f>IFERROR([1]!s_stm07_is($A229,"W30028333","2016/12/31",1)/[1]!S_SHARE_TOTAL($A229,$B$1),"")</f>
        <v>0.39559225415736848</v>
      </c>
      <c r="H229">
        <f>IFERROR([1]!s_stm07_is($A229,"W30028333","2017/12/31",1)/[1]!S_SHARE_TOTAL($A229,$B$1),"")</f>
        <v>0.32942315942974365</v>
      </c>
      <c r="I229">
        <f>IFERROR([1]!s_stm07_is($A229,"W30028333","2018/12/31",1)/[1]!S_SHARE_TOTAL($A229,$B$1),"")</f>
        <v>0.40955998934508203</v>
      </c>
      <c r="J229">
        <f>IFERROR([1]!s_stm07_is($A229,"W30028333","2019/12/31",1)/[1]!S_SHARE_TOTAL($A229,$B$1),"")</f>
        <v>0.47757563673325421</v>
      </c>
      <c r="K229">
        <f>IFERROR([1]!s_stm07_is($A229,"W30028333","2020/12/31",1)/[1]!S_SHARE_TOTAL($A229,$B$1),"")</f>
        <v>0.94914788891827806</v>
      </c>
      <c r="L229">
        <f>IFERROR([1]!s_stm07_is($A229,"W30028333","2021/12/31",1)/[1]!S_SHARE_TOTAL($A229,$B$1),"")</f>
        <v>2.2995770867979268</v>
      </c>
      <c r="M229">
        <f>IFERROR([1]!s_stm07_is($A229,"W30028333","2022/12/31",1)/[1]!S_SHARE_TOTAL($A229,$B$1),"")</f>
        <v>3.0976972539140148</v>
      </c>
      <c r="N229">
        <f>IFERROR([1]!s_stm07_is($A229,"W30028333","2023/12/31",1)/[1]!S_SHARE_TOTAL($A229,$B$1),"")</f>
        <v>2.9786003892841082</v>
      </c>
      <c r="O229">
        <f>IFERROR([1]!s_stm07_is($A229,"W30028333","2024/12/31",1)/[1]!S_SHARE_TOTAL($A229,$B$1),"")</f>
        <v>1.3880405453225999</v>
      </c>
      <c r="P229">
        <f>IFERROR([1]!s_stm07_is($A229,"W30028333","2025/12/31",1)/[1]!S_SHARE_TOTAL($A229,$B$1),"")</f>
        <v>1.6914746963375673</v>
      </c>
      <c r="Q229">
        <f>IFERROR([1]!s_west_netprofit($A229,2026,$B$1,180)/[1]!S_SHARE_TOTAL($A229,$B$1),"")</f>
        <v>2.3533820280697051</v>
      </c>
      <c r="R229">
        <f>IFERROR([1]!s_west_netprofit($A229,2027,$B$1,180)/[1]!S_SHARE_TOTAL($A229,$B$1),"")</f>
        <v>3.0188200696400522</v>
      </c>
      <c r="S229">
        <f>IFERROR([1]!s_fa_dupont_roe($A229,"2011/12/31")/100,"")</f>
        <v>6.9581000000000004E-2</v>
      </c>
      <c r="T229">
        <f>IFERROR([1]!s_fa_dupont_roe($A229,"2012/12/31")/100,"")</f>
        <v>0.11611</v>
      </c>
      <c r="U229">
        <f>IFERROR([1]!s_fa_dupont_roe($A229,"2013/12/31")/100,"")</f>
        <v>0.12570999999999999</v>
      </c>
      <c r="V229">
        <f>IFERROR([1]!s_fa_dupont_roe($A229,"2014/12/31")/100,"")</f>
        <v>0.12252299999999999</v>
      </c>
      <c r="W229">
        <f>IFERROR([1]!s_fa_dupont_roe($A229,"2015/12/31")/100,"")</f>
        <v>0.122181</v>
      </c>
      <c r="X229">
        <f>IFERROR([1]!s_fa_dupont_roe($A229,"2016/12/31")/100,"")</f>
        <v>0.11077999999999999</v>
      </c>
      <c r="Y229">
        <f>IFERROR([1]!s_fa_dupont_roe($A229,"2017/12/31")/100,"")</f>
        <v>8.3705000000000002E-2</v>
      </c>
      <c r="Z229">
        <f>IFERROR([1]!s_fa_dupont_roe($A229,"2018/12/31")/100,"")</f>
        <v>9.5479000000000008E-2</v>
      </c>
      <c r="AA229">
        <f>IFERROR([1]!s_fa_dupont_roe($A229,"2019/12/31")/100,"")</f>
        <v>0.101662</v>
      </c>
      <c r="AB229">
        <f>IFERROR([1]!s_fa_dupont_roe($A229,"2020/12/31")/100,"")</f>
        <v>0.17626</v>
      </c>
      <c r="AC229">
        <f>IFERROR([1]!s_fa_dupont_roe($A229,"2021/12/31")/100,"")</f>
        <v>0.32014499999999996</v>
      </c>
      <c r="AD229">
        <f>IFERROR([1]!s_fa_dupont_roe($A229,"2022/12/31")/100,"")</f>
        <v>0.31061</v>
      </c>
      <c r="AE229">
        <f>IFERROR([1]!s_fa_dupont_roe($A229,"2023/12/31")/100,"")</f>
        <v>0.23698799999999998</v>
      </c>
      <c r="AF229">
        <f>IFERROR([1]!s_fa_dupont_roe($A229,"2024/12/31")/100,"")</f>
        <v>9.8077999999999999E-2</v>
      </c>
      <c r="AG229">
        <f>IFERROR([1]!s_fa_dupont_roe($A229,"2025/12/31")/100,"")</f>
        <v>0.10999200000000001</v>
      </c>
      <c r="AH229">
        <f>IFERROR([1]!s_stm07_is($A229,"W30028333","2025/12/31",1),"")</f>
        <v>1437124791.04</v>
      </c>
      <c r="AI229">
        <f>IFERROR([1]!s_stm07_bs($A229,"W38058048","2025/12/31",1),"")</f>
        <v>13754618671.91</v>
      </c>
      <c r="AJ229">
        <f>IFERROR([1]!s_fa_netdebt($A229,"2025/12/31"),"")</f>
        <v>-385141092.25</v>
      </c>
      <c r="AK229">
        <f>IFERROR([1]!s_val_ev1($A229,"2025/12/31"),"")</f>
        <v>68774706846.429993</v>
      </c>
      <c r="AL229">
        <f>IFERROR([1]!s_fa_ebitda($A229,"2025/12/31"),"")</f>
        <v>1746848489.55</v>
      </c>
      <c r="AM229">
        <f>IFERROR([1]!s_west_netprofit($A229,2026,$B$1,180)/[1]!s_west_netprofit($A229,2026,$B$1-7,180)-1,"")</f>
        <v>-3.0272813584242275E-3</v>
      </c>
      <c r="AN229">
        <f>IFERROR([1]!s_west_netprofit($A229,2026,$B$1,180)/[1]!s_west_netprofit($A229,2026,$B$1-30,180)-1,"")</f>
        <v>-2.3341008865165214E-2</v>
      </c>
      <c r="AO229">
        <f>IFERROR([1]!s_est_mediannetprofit($A229,2026,$B$1)/[1]!s_est_mediannetprofit($A229,2026,$B$1-7)-1,"")</f>
        <v>-2.2889114954222078E-3</v>
      </c>
      <c r="AP229">
        <f>IFERROR([1]!s_est_mediannetprofit($A229,2026,$B$1)/[1]!s_est_mediannetprofit($A229,2026,$B$1-30)-1,"")</f>
        <v>-2.2889114954222078E-3</v>
      </c>
    </row>
    <row r="230" spans="1:42">
      <c r="A230" t="s">
        <v>269</v>
      </c>
      <c r="B230">
        <f>IFERROR([1]!s_stm07_is($A230,"W30028333","2011/12/31",1)/[1]!S_SHARE_TOTAL($A230,$B$1),"")</f>
        <v>8.6949300518416664E-2</v>
      </c>
      <c r="C230">
        <f>IFERROR([1]!s_stm07_is($A230,"W30028333","2012/12/31",1)/[1]!S_SHARE_TOTAL($A230,$B$1),"")</f>
        <v>6.447107704504311E-2</v>
      </c>
      <c r="D230">
        <f>IFERROR([1]!s_stm07_is($A230,"W30028333","2013/12/31",1)/[1]!S_SHARE_TOTAL($A230,$B$1),"")</f>
        <v>7.6842384639108863E-2</v>
      </c>
      <c r="E230">
        <f>IFERROR([1]!s_stm07_is($A230,"W30028333","2014/12/31",1)/[1]!S_SHARE_TOTAL($A230,$B$1),"")</f>
        <v>0.11590300762870454</v>
      </c>
      <c r="F230">
        <f>IFERROR([1]!s_stm07_is($A230,"W30028333","2015/12/31",1)/[1]!S_SHARE_TOTAL($A230,$B$1),"")</f>
        <v>0.14386998371952875</v>
      </c>
      <c r="G230">
        <f>IFERROR([1]!s_stm07_is($A230,"W30028333","2016/12/31",1)/[1]!S_SHARE_TOTAL($A230,$B$1),"")</f>
        <v>0.20376720877945476</v>
      </c>
      <c r="H230">
        <f>IFERROR([1]!s_stm07_is($A230,"W30028333","2017/12/31",1)/[1]!S_SHARE_TOTAL($A230,$B$1),"")</f>
        <v>0.29371386960010154</v>
      </c>
      <c r="I230">
        <f>IFERROR([1]!s_stm07_is($A230,"W30028333","2018/12/31",1)/[1]!S_SHARE_TOTAL($A230,$B$1),"")</f>
        <v>0.30711632664068161</v>
      </c>
      <c r="J230">
        <f>IFERROR([1]!s_stm07_is($A230,"W30028333","2019/12/31",1)/[1]!S_SHARE_TOTAL($A230,$B$1),"")</f>
        <v>0.33773753083590968</v>
      </c>
      <c r="K230">
        <f>IFERROR([1]!s_stm07_is($A230,"W30028333","2020/12/31",1)/[1]!S_SHARE_TOTAL($A230,$B$1),"")</f>
        <v>0.34747005218032861</v>
      </c>
      <c r="L230">
        <f>IFERROR([1]!s_stm07_is($A230,"W30028333","2021/12/31",1)/[1]!S_SHARE_TOTAL($A230,$B$1),"")</f>
        <v>0.40019934189452727</v>
      </c>
      <c r="M230">
        <f>IFERROR([1]!s_stm07_is($A230,"W30028333","2022/12/31",1)/[1]!S_SHARE_TOTAL($A230,$B$1),"")</f>
        <v>0.61153413930412759</v>
      </c>
      <c r="N230">
        <f>IFERROR([1]!s_stm07_is($A230,"W30028333","2023/12/31",1)/[1]!S_SHARE_TOTAL($A230,$B$1),"")</f>
        <v>0.69415001592907044</v>
      </c>
      <c r="O230">
        <f>IFERROR([1]!s_stm07_is($A230,"W30028333","2024/12/31",1)/[1]!S_SHARE_TOTAL($A230,$B$1),"")</f>
        <v>0.73649117515576856</v>
      </c>
      <c r="P230">
        <f>IFERROR([1]!s_stm07_is($A230,"W30028333","2025/12/31",1)/[1]!S_SHARE_TOTAL($A230,$B$1),"")</f>
        <v>0.96551282264230431</v>
      </c>
      <c r="Q230">
        <f>IFERROR([1]!s_west_netprofit($A230,2026,$B$1,180)/[1]!S_SHARE_TOTAL($A230,$B$1),"")</f>
        <v>1.1295380170835865</v>
      </c>
      <c r="R230">
        <f>IFERROR([1]!s_west_netprofit($A230,2027,$B$1,180)/[1]!S_SHARE_TOTAL($A230,$B$1),"")</f>
        <v>1.3194526212993636</v>
      </c>
      <c r="S230">
        <f>IFERROR([1]!s_fa_dupont_roe($A230,"2011/12/31")/100,"")</f>
        <v>0.13977200000000001</v>
      </c>
      <c r="T230">
        <f>IFERROR([1]!s_fa_dupont_roe($A230,"2012/12/31")/100,"")</f>
        <v>9.6586999999999992E-2</v>
      </c>
      <c r="U230">
        <f>IFERROR([1]!s_fa_dupont_roe($A230,"2013/12/31")/100,"")</f>
        <v>0.10717</v>
      </c>
      <c r="V230">
        <f>IFERROR([1]!s_fa_dupont_roe($A230,"2014/12/31")/100,"")</f>
        <v>0.14618300000000001</v>
      </c>
      <c r="W230">
        <f>IFERROR([1]!s_fa_dupont_roe($A230,"2015/12/31")/100,"")</f>
        <v>0.14794000000000002</v>
      </c>
      <c r="X230">
        <f>IFERROR([1]!s_fa_dupont_roe($A230,"2016/12/31")/100,"")</f>
        <v>0.171927</v>
      </c>
      <c r="Y230">
        <f>IFERROR([1]!s_fa_dupont_roe($A230,"2017/12/31")/100,"")</f>
        <v>0.18729399999999999</v>
      </c>
      <c r="Z230">
        <f>IFERROR([1]!s_fa_dupont_roe($A230,"2018/12/31")/100,"")</f>
        <v>0.15674099999999999</v>
      </c>
      <c r="AA230">
        <f>IFERROR([1]!s_fa_dupont_roe($A230,"2019/12/31")/100,"")</f>
        <v>0.15873599999999999</v>
      </c>
      <c r="AB230">
        <f>IFERROR([1]!s_fa_dupont_roe($A230,"2020/12/31")/100,"")</f>
        <v>0.15107699999999999</v>
      </c>
      <c r="AC230">
        <f>IFERROR([1]!s_fa_dupont_roe($A230,"2021/12/31")/100,"")</f>
        <v>0.15875899999999998</v>
      </c>
      <c r="AD230">
        <f>IFERROR([1]!s_fa_dupont_roe($A230,"2022/12/31")/100,"")</f>
        <v>0.21362999999999999</v>
      </c>
      <c r="AE230">
        <f>IFERROR([1]!s_fa_dupont_roe($A230,"2023/12/31")/100,"")</f>
        <v>0.18945499999999998</v>
      </c>
      <c r="AF230">
        <f>IFERROR([1]!s_fa_dupont_roe($A230,"2024/12/31")/100,"")</f>
        <v>0.166657</v>
      </c>
      <c r="AG230">
        <f>IFERROR([1]!s_fa_dupont_roe($A230,"2025/12/31")/100,"")</f>
        <v>0.15918299999999999</v>
      </c>
      <c r="AH230">
        <f>IFERROR([1]!s_stm07_is($A230,"W30028333","2025/12/31",1),"")</f>
        <v>4062891412.0999999</v>
      </c>
      <c r="AI230">
        <f>IFERROR([1]!s_stm07_bs($A230,"W38058048","2025/12/31",1),"")</f>
        <v>32040229502.580002</v>
      </c>
      <c r="AJ230">
        <f>IFERROR([1]!s_fa_netdebt($A230,"2025/12/31"),"")</f>
        <v>-10860016881.51</v>
      </c>
      <c r="AK230">
        <f>IFERROR([1]!s_val_ev1($A230,"2025/12/31"),"")</f>
        <v>226933578060.75101</v>
      </c>
      <c r="AL230">
        <f>IFERROR([1]!s_fa_ebitda($A230,"2025/12/31"),"")</f>
        <v>5983644293.1999998</v>
      </c>
      <c r="AM230">
        <f>IFERROR([1]!s_west_netprofit($A230,2026,$B$1,180)/[1]!s_west_netprofit($A230,2026,$B$1-7,180)-1,"")</f>
        <v>-1.0247047219492655E-3</v>
      </c>
      <c r="AN230">
        <f>IFERROR([1]!s_west_netprofit($A230,2026,$B$1,180)/[1]!s_west_netprofit($A230,2026,$B$1-30,180)-1,"")</f>
        <v>-3.7117223475254812E-3</v>
      </c>
      <c r="AO230">
        <f>IFERROR([1]!s_est_mediannetprofit($A230,2026,$B$1)/[1]!s_est_mediannetprofit($A230,2026,$B$1-7)-1,"")</f>
        <v>-2.9337803855825628E-3</v>
      </c>
      <c r="AP230">
        <f>IFERROR([1]!s_est_mediannetprofit($A230,2026,$B$1)/[1]!s_est_mediannetprofit($A230,2026,$B$1-30)-1,"")</f>
        <v>-5.2268450763119922E-3</v>
      </c>
    </row>
    <row r="231" spans="1:42">
      <c r="A231" t="s">
        <v>270</v>
      </c>
      <c r="B231">
        <f>IFERROR([1]!s_stm07_is($A231,"W30028333","2011/12/31",1)/[1]!S_SHARE_TOTAL($A231,$B$1),"")</f>
        <v>0.37760724507958893</v>
      </c>
      <c r="C231">
        <f>IFERROR([1]!s_stm07_is($A231,"W30028333","2012/12/31",1)/[1]!S_SHARE_TOTAL($A231,$B$1),"")</f>
        <v>0.51771448062582215</v>
      </c>
      <c r="D231">
        <f>IFERROR([1]!s_stm07_is($A231,"W30028333","2013/12/31",1)/[1]!S_SHARE_TOTAL($A231,$B$1),"")</f>
        <v>0.58580235771605327</v>
      </c>
      <c r="E231">
        <f>IFERROR([1]!s_stm07_is($A231,"W30028333","2014/12/31",1)/[1]!S_SHARE_TOTAL($A231,$B$1),"")</f>
        <v>0.70671374503071549</v>
      </c>
      <c r="F231">
        <f>IFERROR([1]!s_stm07_is($A231,"W30028333","2015/12/31",1)/[1]!S_SHARE_TOTAL($A231,$B$1),"")</f>
        <v>0.85681887214194041</v>
      </c>
      <c r="G231">
        <f>IFERROR([1]!s_stm07_is($A231,"W30028333","2016/12/31",1)/[1]!S_SHARE_TOTAL($A231,$B$1),"")</f>
        <v>1.043314210730552</v>
      </c>
      <c r="H231">
        <f>IFERROR([1]!s_stm07_is($A231,"W30028333","2017/12/31",1)/[1]!S_SHARE_TOTAL($A231,$B$1),"")</f>
        <v>1.2100210182668267</v>
      </c>
      <c r="I231">
        <f>IFERROR([1]!s_stm07_is($A231,"W30028333","2018/12/31",1)/[1]!S_SHARE_TOTAL($A231,$B$1),"")</f>
        <v>0.97869554420171012</v>
      </c>
      <c r="J231">
        <f>IFERROR([1]!s_stm07_is($A231,"W30028333","2019/12/31",1)/[1]!S_SHARE_TOTAL($A231,$B$1),"")</f>
        <v>0.8591380674782938</v>
      </c>
      <c r="K231">
        <f>IFERROR([1]!s_stm07_is($A231,"W30028333","2020/12/31",1)/[1]!S_SHARE_TOTAL($A231,$B$1),"")</f>
        <v>-6.8347232020053564E-2</v>
      </c>
      <c r="L231">
        <f>IFERROR([1]!s_stm07_is($A231,"W30028333","2021/12/31",1)/[1]!S_SHARE_TOTAL($A231,$B$1),"")</f>
        <v>0.23028491162836162</v>
      </c>
      <c r="M231">
        <f>IFERROR([1]!s_stm07_is($A231,"W30028333","2022/12/31",1)/[1]!S_SHARE_TOTAL($A231,$B$1),"")</f>
        <v>0.27233586296858564</v>
      </c>
      <c r="N231">
        <f>IFERROR([1]!s_stm07_is($A231,"W30028333","2023/12/31",1)/[1]!S_SHARE_TOTAL($A231,$B$1),"")</f>
        <v>0.29394333926211436</v>
      </c>
      <c r="O231">
        <f>IFERROR([1]!s_stm07_is($A231,"W30028333","2024/12/31",1)/[1]!S_SHARE_TOTAL($A231,$B$1),"")</f>
        <v>0.2945871277750009</v>
      </c>
      <c r="P231">
        <f>IFERROR([1]!s_stm07_is($A231,"W30028333","2025/12/31",1)/[1]!S_SHARE_TOTAL($A231,$B$1),"")</f>
        <v>0.2561978155435638</v>
      </c>
      <c r="Q231">
        <f>IFERROR([1]!s_west_netprofit($A231,2026,$B$1,180)/[1]!S_SHARE_TOTAL($A231,$B$1),"")</f>
        <v>0.27042089273880726</v>
      </c>
      <c r="R231">
        <f>IFERROR([1]!s_west_netprofit($A231,2027,$B$1,180)/[1]!S_SHARE_TOTAL($A231,$B$1),"")</f>
        <v>0.2908043770956184</v>
      </c>
      <c r="S231">
        <f>IFERROR([1]!s_fa_dupont_roe($A231,"2011/12/31")/100,"")</f>
        <v>0.19911999999999999</v>
      </c>
      <c r="T231">
        <f>IFERROR([1]!s_fa_dupont_roe($A231,"2012/12/31")/100,"")</f>
        <v>0.18793700000000002</v>
      </c>
      <c r="U231">
        <f>IFERROR([1]!s_fa_dupont_roe($A231,"2013/12/31")/100,"")</f>
        <v>0.16107500000000002</v>
      </c>
      <c r="V231">
        <f>IFERROR([1]!s_fa_dupont_roe($A231,"2014/12/31")/100,"")</f>
        <v>0.174816</v>
      </c>
      <c r="W231">
        <f>IFERROR([1]!s_fa_dupont_roe($A231,"2015/12/31")/100,"")</f>
        <v>0.18787500000000001</v>
      </c>
      <c r="X231">
        <f>IFERROR([1]!s_fa_dupont_roe($A231,"2016/12/31")/100,"")</f>
        <v>0.195488</v>
      </c>
      <c r="Y231">
        <f>IFERROR([1]!s_fa_dupont_roe($A231,"2017/12/31")/100,"")</f>
        <v>0.192381</v>
      </c>
      <c r="Z231">
        <f>IFERROR([1]!s_fa_dupont_roe($A231,"2018/12/31")/100,"")</f>
        <v>0.138461</v>
      </c>
      <c r="AA231">
        <f>IFERROR([1]!s_fa_dupont_roe($A231,"2019/12/31")/100,"")</f>
        <v>0.106507</v>
      </c>
      <c r="AB231">
        <f>IFERROR([1]!s_fa_dupont_roe($A231,"2020/12/31")/100,"")</f>
        <v>-7.9190000000000007E-3</v>
      </c>
      <c r="AC231">
        <f>IFERROR([1]!s_fa_dupont_roe($A231,"2021/12/31")/100,"")</f>
        <v>2.6720000000000001E-2</v>
      </c>
      <c r="AD231">
        <f>IFERROR([1]!s_fa_dupont_roe($A231,"2022/12/31")/100,"")</f>
        <v>3.0840999999999997E-2</v>
      </c>
      <c r="AE231">
        <f>IFERROR([1]!s_fa_dupont_roe($A231,"2023/12/31")/100,"")</f>
        <v>3.2511999999999999E-2</v>
      </c>
      <c r="AF231">
        <f>IFERROR([1]!s_fa_dupont_roe($A231,"2024/12/31")/100,"")</f>
        <v>3.1905000000000003E-2</v>
      </c>
      <c r="AG231">
        <f>IFERROR([1]!s_fa_dupont_roe($A231,"2025/12/31")/100,"")</f>
        <v>2.7265999999999999E-2</v>
      </c>
      <c r="AH231">
        <f>IFERROR([1]!s_stm07_is($A231,"W30028333","2025/12/31",1),"")</f>
        <v>314222302.55000001</v>
      </c>
      <c r="AI231">
        <f>IFERROR([1]!s_stm07_bs($A231,"W38058048","2025/12/31",1),"")</f>
        <v>11787588469.15</v>
      </c>
      <c r="AJ231">
        <f>IFERROR([1]!s_fa_netdebt($A231,"2025/12/31"),"")</f>
        <v>-4399851838.8000002</v>
      </c>
      <c r="AK231">
        <f>IFERROR([1]!s_val_ev1($A231,"2025/12/31"),"")</f>
        <v>13033921361.290001</v>
      </c>
      <c r="AL231">
        <f>IFERROR([1]!s_fa_ebitda($A231,"2025/12/31"),"")</f>
        <v>732099696.76999998</v>
      </c>
      <c r="AM231">
        <f>IFERROR([1]!s_west_netprofit($A231,2026,$B$1,180)/[1]!s_west_netprofit($A231,2026,$B$1-7,180)-1,"")</f>
        <v>0</v>
      </c>
      <c r="AN231">
        <f>IFERROR([1]!s_west_netprofit($A231,2026,$B$1,180)/[1]!s_west_netprofit($A231,2026,$B$1-30,180)-1,"")</f>
        <v>-0.12024756763925726</v>
      </c>
      <c r="AO231">
        <f>IFERROR([1]!s_est_mediannetprofit($A231,2026,$B$1)/[1]!s_est_mediannetprofit($A231,2026,$B$1-7)-1,"")</f>
        <v>0</v>
      </c>
      <c r="AP231">
        <f>IFERROR([1]!s_est_mediannetprofit($A231,2026,$B$1)/[1]!s_est_mediannetprofit($A231,2026,$B$1-30)-1,"")</f>
        <v>-0.11671087533156499</v>
      </c>
    </row>
    <row r="232" spans="1:42">
      <c r="A232" t="s">
        <v>271</v>
      </c>
      <c r="B232">
        <f>IFERROR([1]!s_stm07_is($A232,"W30028333","2011/12/31",1)/[1]!S_SHARE_TOTAL($A232,$B$1),"")</f>
        <v>2.3914700659563123E-2</v>
      </c>
      <c r="C232">
        <f>IFERROR([1]!s_stm07_is($A232,"W30028333","2012/12/31",1)/[1]!S_SHARE_TOTAL($A232,$B$1),"")</f>
        <v>-0.17967669925679711</v>
      </c>
      <c r="D232">
        <f>IFERROR([1]!s_stm07_is($A232,"W30028333","2013/12/31",1)/[1]!S_SHARE_TOTAL($A232,$B$1),"")</f>
        <v>4.0554239697927166E-2</v>
      </c>
      <c r="E232">
        <f>IFERROR([1]!s_stm07_is($A232,"W30028333","2014/12/31",1)/[1]!S_SHARE_TOTAL($A232,$B$1),"")</f>
        <v>6.0422809223796059E-2</v>
      </c>
      <c r="F232">
        <f>IFERROR([1]!s_stm07_is($A232,"W30028333","2015/12/31",1)/[1]!S_SHARE_TOTAL($A232,$B$1),"")</f>
        <v>0.11135601020583827</v>
      </c>
      <c r="G232">
        <f>IFERROR([1]!s_stm07_is($A232,"W30028333","2016/12/31",1)/[1]!S_SHARE_TOTAL($A232,$B$1),"")</f>
        <v>0.29338349162463645</v>
      </c>
      <c r="H232">
        <f>IFERROR([1]!s_stm07_is($A232,"W30028333","2017/12/31",1)/[1]!S_SHARE_TOTAL($A232,$B$1),"")</f>
        <v>0.17608651804804196</v>
      </c>
      <c r="I232">
        <f>IFERROR([1]!s_stm07_is($A232,"W30028333","2018/12/31",1)/[1]!S_SHARE_TOTAL($A232,$B$1),"")</f>
        <v>0.12472953165969282</v>
      </c>
      <c r="J232">
        <f>IFERROR([1]!s_stm07_is($A232,"W30028333","2019/12/31",1)/[1]!S_SHARE_TOTAL($A232,$B$1),"")</f>
        <v>0.2851630727872525</v>
      </c>
      <c r="K232">
        <f>IFERROR([1]!s_stm07_is($A232,"W30028333","2020/12/31",1)/[1]!S_SHARE_TOTAL($A232,$B$1),"")</f>
        <v>0.25149450059306455</v>
      </c>
      <c r="L232">
        <f>IFERROR([1]!s_stm07_is($A232,"W30028333","2021/12/31",1)/[1]!S_SHARE_TOTAL($A232,$B$1),"")</f>
        <v>0.27340155562785379</v>
      </c>
      <c r="M232">
        <f>IFERROR([1]!s_stm07_is($A232,"W30028333","2022/12/31",1)/[1]!S_SHARE_TOTAL($A232,$B$1),"")</f>
        <v>0.3167161837996747</v>
      </c>
      <c r="N232">
        <f>IFERROR([1]!s_stm07_is($A232,"W30028333","2023/12/31",1)/[1]!S_SHARE_TOTAL($A232,$B$1),"")</f>
        <v>0.52377703394533714</v>
      </c>
      <c r="O232">
        <f>IFERROR([1]!s_stm07_is($A232,"W30028333","2024/12/31",1)/[1]!S_SHARE_TOTAL($A232,$B$1),"")</f>
        <v>0.73315423283771441</v>
      </c>
      <c r="P232">
        <f>IFERROR([1]!s_stm07_is($A232,"W30028333","2025/12/31",1)/[1]!S_SHARE_TOTAL($A232,$B$1),"")</f>
        <v>0.25664173147390451</v>
      </c>
      <c r="Q232">
        <f>IFERROR([1]!s_west_netprofit($A232,2026,$B$1,180)/[1]!S_SHARE_TOTAL($A232,$B$1),"")</f>
        <v>0</v>
      </c>
      <c r="R232">
        <f>IFERROR([1]!s_west_netprofit($A232,2027,$B$1,180)/[1]!S_SHARE_TOTAL($A232,$B$1),"")</f>
        <v>0</v>
      </c>
      <c r="S232">
        <f>IFERROR([1]!s_fa_dupont_roe($A232,"2011/12/31")/100,"")</f>
        <v>2.2461999999999999E-2</v>
      </c>
      <c r="T232">
        <f>IFERROR([1]!s_fa_dupont_roe($A232,"2012/12/31")/100,"")</f>
        <v>-0.18331299999999998</v>
      </c>
      <c r="U232">
        <f>IFERROR([1]!s_fa_dupont_roe($A232,"2013/12/31")/100,"")</f>
        <v>4.4694999999999999E-2</v>
      </c>
      <c r="V232">
        <f>IFERROR([1]!s_fa_dupont_roe($A232,"2014/12/31")/100,"")</f>
        <v>6.3075000000000006E-2</v>
      </c>
      <c r="W232">
        <f>IFERROR([1]!s_fa_dupont_roe($A232,"2015/12/31")/100,"")</f>
        <v>7.3110999999999995E-2</v>
      </c>
      <c r="X232">
        <f>IFERROR([1]!s_fa_dupont_roe($A232,"2016/12/31")/100,"")</f>
        <v>0.13019900000000001</v>
      </c>
      <c r="Y232">
        <f>IFERROR([1]!s_fa_dupont_roe($A232,"2017/12/31")/100,"")</f>
        <v>7.0248000000000005E-2</v>
      </c>
      <c r="Z232">
        <f>IFERROR([1]!s_fa_dupont_roe($A232,"2018/12/31")/100,"")</f>
        <v>4.8036000000000002E-2</v>
      </c>
      <c r="AA232">
        <f>IFERROR([1]!s_fa_dupont_roe($A232,"2019/12/31")/100,"")</f>
        <v>8.1899E-2</v>
      </c>
      <c r="AB232">
        <f>IFERROR([1]!s_fa_dupont_roe($A232,"2020/12/31")/100,"")</f>
        <v>5.6797000000000007E-2</v>
      </c>
      <c r="AC232">
        <f>IFERROR([1]!s_fa_dupont_roe($A232,"2021/12/31")/100,"")</f>
        <v>5.8695999999999998E-2</v>
      </c>
      <c r="AD232">
        <f>IFERROR([1]!s_fa_dupont_roe($A232,"2022/12/31")/100,"")</f>
        <v>5.3200000000000004E-2</v>
      </c>
      <c r="AE232">
        <f>IFERROR([1]!s_fa_dupont_roe($A232,"2023/12/31")/100,"")</f>
        <v>7.1832999999999994E-2</v>
      </c>
      <c r="AF232">
        <f>IFERROR([1]!s_fa_dupont_roe($A232,"2024/12/31")/100,"")</f>
        <v>9.4414999999999999E-2</v>
      </c>
      <c r="AG232">
        <f>IFERROR([1]!s_fa_dupont_roe($A232,"2025/12/31")/100,"")</f>
        <v>3.1857000000000003E-2</v>
      </c>
      <c r="AH232">
        <f>IFERROR([1]!s_stm07_is($A232,"W30028333","2025/12/31",1),"")</f>
        <v>236297603.86000001</v>
      </c>
      <c r="AI232">
        <f>IFERROR([1]!s_stm07_bs($A232,"W38058048","2025/12/31",1),"")</f>
        <v>7550795145.8299999</v>
      </c>
      <c r="AJ232">
        <f>IFERROR([1]!s_fa_netdebt($A232,"2025/12/31"),"")</f>
        <v>5668218804.0900002</v>
      </c>
      <c r="AK232">
        <f>IFERROR([1]!s_val_ev1($A232,"2025/12/31"),"")</f>
        <v>17840457214.779999</v>
      </c>
      <c r="AL232">
        <f>IFERROR([1]!s_fa_ebitda($A232,"2025/12/31"),"")</f>
        <v>1017919829.99</v>
      </c>
      <c r="AM232" t="str">
        <f>IFERROR([1]!s_west_netprofit($A232,2026,$B$1,180)/[1]!s_west_netprofit($A232,2026,$B$1-7,180)-1,"")</f>
        <v/>
      </c>
      <c r="AN232" t="str">
        <f>IFERROR([1]!s_west_netprofit($A232,2026,$B$1,180)/[1]!s_west_netprofit($A232,2026,$B$1-30,180)-1,"")</f>
        <v/>
      </c>
      <c r="AO232" t="str">
        <f>IFERROR([1]!s_est_mediannetprofit($A232,2026,$B$1)/[1]!s_est_mediannetprofit($A232,2026,$B$1-7)-1,"")</f>
        <v/>
      </c>
      <c r="AP232" t="str">
        <f>IFERROR([1]!s_est_mediannetprofit($A232,2026,$B$1)/[1]!s_est_mediannetprofit($A232,2026,$B$1-30)-1,"")</f>
        <v/>
      </c>
    </row>
    <row r="233" spans="1:42">
      <c r="A233" t="s">
        <v>272</v>
      </c>
      <c r="B233">
        <f>IFERROR([1]!s_stm07_is($A233,"W30028333","2011/12/31",1)/[1]!S_SHARE_TOTAL($A233,$B$1),"")</f>
        <v>4.6027509838228446E-2</v>
      </c>
      <c r="C233">
        <f>IFERROR([1]!s_stm07_is($A233,"W30028333","2012/12/31",1)/[1]!S_SHARE_TOTAL($A233,$B$1),"")</f>
        <v>-0.13551231585067833</v>
      </c>
      <c r="D233">
        <f>IFERROR([1]!s_stm07_is($A233,"W30028333","2013/12/31",1)/[1]!S_SHARE_TOTAL($A233,$B$1),"")</f>
        <v>0.17172714607268599</v>
      </c>
      <c r="E233">
        <f>IFERROR([1]!s_stm07_is($A233,"W30028333","2014/12/31",1)/[1]!S_SHARE_TOTAL($A233,$B$1),"")</f>
        <v>0.23438827990773248</v>
      </c>
      <c r="F233">
        <f>IFERROR([1]!s_stm07_is($A233,"W30028333","2015/12/31",1)/[1]!S_SHARE_TOTAL($A233,$B$1),"")</f>
        <v>0.19866685641874693</v>
      </c>
      <c r="G233">
        <f>IFERROR([1]!s_stm07_is($A233,"W30028333","2016/12/31",1)/[1]!S_SHARE_TOTAL($A233,$B$1),"")</f>
        <v>0.27121196709086454</v>
      </c>
      <c r="H233">
        <f>IFERROR([1]!s_stm07_is($A233,"W30028333","2017/12/31",1)/[1]!S_SHARE_TOTAL($A233,$B$1),"")</f>
        <v>0.35534433988592873</v>
      </c>
      <c r="I233">
        <f>IFERROR([1]!s_stm07_is($A233,"W30028333","2018/12/31",1)/[1]!S_SHARE_TOTAL($A233,$B$1),"")</f>
        <v>0.42352662508731098</v>
      </c>
      <c r="J233">
        <f>IFERROR([1]!s_stm07_is($A233,"W30028333","2019/12/31",1)/[1]!S_SHARE_TOTAL($A233,$B$1),"")</f>
        <v>0.42482279953250041</v>
      </c>
      <c r="K233">
        <f>IFERROR([1]!s_stm07_is($A233,"W30028333","2020/12/31",1)/[1]!S_SHARE_TOTAL($A233,$B$1),"")</f>
        <v>0.62307888480085138</v>
      </c>
      <c r="L233">
        <f>IFERROR([1]!s_stm07_is($A233,"W30028333","2021/12/31",1)/[1]!S_SHARE_TOTAL($A233,$B$1),"")</f>
        <v>0.68877848898292493</v>
      </c>
      <c r="M233">
        <f>IFERROR([1]!s_stm07_is($A233,"W30028333","2022/12/31",1)/[1]!S_SHARE_TOTAL($A233,$B$1),"")</f>
        <v>1.0261591613968681</v>
      </c>
      <c r="N233">
        <f>IFERROR([1]!s_stm07_is($A233,"W30028333","2023/12/31",1)/[1]!S_SHARE_TOTAL($A233,$B$1),"")</f>
        <v>1.1164687640106616</v>
      </c>
      <c r="O233">
        <f>IFERROR([1]!s_stm07_is($A233,"W30028333","2024/12/31",1)/[1]!S_SHARE_TOTAL($A233,$B$1),"")</f>
        <v>1.122985211727149</v>
      </c>
      <c r="P233">
        <f>IFERROR([1]!s_stm07_is($A233,"W30028333","2025/12/31",1)/[1]!S_SHARE_TOTAL($A233,$B$1),"")</f>
        <v>1.1379883955788479</v>
      </c>
      <c r="Q233">
        <f>IFERROR([1]!s_west_netprofit($A233,2026,$B$1,180)/[1]!S_SHARE_TOTAL($A233,$B$1),"")</f>
        <v>1.2383436523260232</v>
      </c>
      <c r="R233">
        <f>IFERROR([1]!s_west_netprofit($A233,2027,$B$1,180)/[1]!S_SHARE_TOTAL($A233,$B$1),"")</f>
        <v>1.4138071388040856</v>
      </c>
      <c r="S233">
        <f>IFERROR([1]!s_fa_dupont_roe($A233,"2011/12/31")/100,"")</f>
        <v>2.5915000000000001E-2</v>
      </c>
      <c r="T233">
        <f>IFERROR([1]!s_fa_dupont_roe($A233,"2012/12/31")/100,"")</f>
        <v>-7.7344999999999997E-2</v>
      </c>
      <c r="U233">
        <f>IFERROR([1]!s_fa_dupont_roe($A233,"2013/12/31")/100,"")</f>
        <v>9.9483000000000002E-2</v>
      </c>
      <c r="V233">
        <f>IFERROR([1]!s_fa_dupont_roe($A233,"2014/12/31")/100,"")</f>
        <v>0.12218299999999999</v>
      </c>
      <c r="W233">
        <f>IFERROR([1]!s_fa_dupont_roe($A233,"2015/12/31")/100,"")</f>
        <v>9.4612000000000002E-2</v>
      </c>
      <c r="X233">
        <f>IFERROR([1]!s_fa_dupont_roe($A233,"2016/12/31")/100,"")</f>
        <v>0.117615</v>
      </c>
      <c r="Y233">
        <f>IFERROR([1]!s_fa_dupont_roe($A233,"2017/12/31")/100,"")</f>
        <v>0.13561199999999998</v>
      </c>
      <c r="Z233">
        <f>IFERROR([1]!s_fa_dupont_roe($A233,"2018/12/31")/100,"")</f>
        <v>0.148287</v>
      </c>
      <c r="AA233">
        <f>IFERROR([1]!s_fa_dupont_roe($A233,"2019/12/31")/100,"")</f>
        <v>0.13750500000000002</v>
      </c>
      <c r="AB233">
        <f>IFERROR([1]!s_fa_dupont_roe($A233,"2020/12/31")/100,"")</f>
        <v>0.178893</v>
      </c>
      <c r="AC233">
        <f>IFERROR([1]!s_fa_dupont_roe($A233,"2021/12/31")/100,"")</f>
        <v>0.175867</v>
      </c>
      <c r="AD233">
        <f>IFERROR([1]!s_fa_dupont_roe($A233,"2022/12/31")/100,"")</f>
        <v>0.23056100000000002</v>
      </c>
      <c r="AE233">
        <f>IFERROR([1]!s_fa_dupont_roe($A233,"2023/12/31")/100,"")</f>
        <v>0.216782</v>
      </c>
      <c r="AF233">
        <f>IFERROR([1]!s_fa_dupont_roe($A233,"2024/12/31")/100,"")</f>
        <v>0.19140999999999997</v>
      </c>
      <c r="AG233">
        <f>IFERROR([1]!s_fa_dupont_roe($A233,"2025/12/31")/100,"")</f>
        <v>0.17877300000000002</v>
      </c>
      <c r="AH233">
        <f>IFERROR([1]!s_stm07_is($A233,"W30028333","2025/12/31",1),"")</f>
        <v>1851179463.1600001</v>
      </c>
      <c r="AI233">
        <f>IFERROR([1]!s_stm07_bs($A233,"W38058048","2025/12/31",1),"")</f>
        <v>11058444408.25</v>
      </c>
      <c r="AJ233">
        <f>IFERROR([1]!s_fa_netdebt($A233,"2025/12/31"),"")</f>
        <v>-6729573277.4700003</v>
      </c>
      <c r="AK233">
        <f>IFERROR([1]!s_val_ev1($A233,"2025/12/31"),"")</f>
        <v>34277494275.919998</v>
      </c>
      <c r="AL233">
        <f>IFERROR([1]!s_fa_ebitda($A233,"2025/12/31"),"")</f>
        <v>3210742039.6100001</v>
      </c>
      <c r="AM233">
        <f>IFERROR([1]!s_west_netprofit($A233,2026,$B$1,180)/[1]!s_west_netprofit($A233,2026,$B$1-7,180)-1,"")</f>
        <v>0</v>
      </c>
      <c r="AN233">
        <f>IFERROR([1]!s_west_netprofit($A233,2026,$B$1,180)/[1]!s_west_netprofit($A233,2026,$B$1-30,180)-1,"")</f>
        <v>0</v>
      </c>
      <c r="AO233">
        <f>IFERROR([1]!s_est_mediannetprofit($A233,2026,$B$1)/[1]!s_est_mediannetprofit($A233,2026,$B$1-7)-1,"")</f>
        <v>0</v>
      </c>
      <c r="AP233">
        <f>IFERROR([1]!s_est_mediannetprofit($A233,2026,$B$1)/[1]!s_est_mediannetprofit($A233,2026,$B$1-30)-1,"")</f>
        <v>0</v>
      </c>
    </row>
    <row r="234" spans="1:42">
      <c r="A234" t="s">
        <v>273</v>
      </c>
      <c r="B234">
        <f>IFERROR([1]!s_stm07_is($A234,"W30028333","2011/12/31",1)/[1]!S_SHARE_TOTAL($A234,$B$1),"")</f>
        <v>1.8901037663331698E-2</v>
      </c>
      <c r="C234">
        <f>IFERROR([1]!s_stm07_is($A234,"W30028333","2012/12/31",1)/[1]!S_SHARE_TOTAL($A234,$B$1),"")</f>
        <v>1.5213697100512732E-2</v>
      </c>
      <c r="D234">
        <f>IFERROR([1]!s_stm07_is($A234,"W30028333","2013/12/31",1)/[1]!S_SHARE_TOTAL($A234,$B$1),"")</f>
        <v>2.3769768198938179E-2</v>
      </c>
      <c r="E234">
        <f>IFERROR([1]!s_stm07_is($A234,"W30028333","2014/12/31",1)/[1]!S_SHARE_TOTAL($A234,$B$1),"")</f>
        <v>2.6163184509056282E-2</v>
      </c>
      <c r="F234">
        <f>IFERROR([1]!s_stm07_is($A234,"W30028333","2015/12/31",1)/[1]!S_SHARE_TOTAL($A234,$B$1),"")</f>
        <v>2.8878855021655186E-2</v>
      </c>
      <c r="G234">
        <f>IFERROR([1]!s_stm07_is($A234,"W30028333","2016/12/31",1)/[1]!S_SHARE_TOTAL($A234,$B$1),"")</f>
        <v>3.5864968712832561E-2</v>
      </c>
      <c r="H234">
        <f>IFERROR([1]!s_stm07_is($A234,"W30028333","2017/12/31",1)/[1]!S_SHARE_TOTAL($A234,$B$1),"")</f>
        <v>4.2111369864329201E-2</v>
      </c>
      <c r="I234">
        <f>IFERROR([1]!s_stm07_is($A234,"W30028333","2018/12/31",1)/[1]!S_SHARE_TOTAL($A234,$B$1),"")</f>
        <v>5.3470308699751272E-2</v>
      </c>
      <c r="J234">
        <f>IFERROR([1]!s_stm07_is($A234,"W30028333","2019/12/31",1)/[1]!S_SHARE_TOTAL($A234,$B$1),"")</f>
        <v>6.2329402472326309E-2</v>
      </c>
      <c r="K234">
        <f>IFERROR([1]!s_stm07_is($A234,"W30028333","2020/12/31",1)/[1]!S_SHARE_TOTAL($A234,$B$1),"")</f>
        <v>7.020526847624238E-2</v>
      </c>
      <c r="L234">
        <f>IFERROR([1]!s_stm07_is($A234,"W30028333","2021/12/31",1)/[1]!S_SHARE_TOTAL($A234,$B$1),"")</f>
        <v>8.7370571556126819E-2</v>
      </c>
      <c r="M234">
        <f>IFERROR([1]!s_stm07_is($A234,"W30028333","2022/12/31",1)/[1]!S_SHARE_TOTAL($A234,$B$1),"")</f>
        <v>0.10412663647395305</v>
      </c>
      <c r="N234">
        <f>IFERROR([1]!s_stm07_is($A234,"W30028333","2023/12/31",1)/[1]!S_SHARE_TOTAL($A234,$B$1),"")</f>
        <v>0.40856181730523156</v>
      </c>
      <c r="O234">
        <f>IFERROR([1]!s_stm07_is($A234,"W30028333","2024/12/31",1)/[1]!S_SHARE_TOTAL($A234,$B$1),"")</f>
        <v>0.31114678646387778</v>
      </c>
      <c r="P234">
        <f>IFERROR([1]!s_stm07_is($A234,"W30028333","2025/12/31",1)/[1]!S_SHARE_TOTAL($A234,$B$1),"")</f>
        <v>0.29535782634726998</v>
      </c>
      <c r="Q234">
        <f>IFERROR([1]!s_west_netprofit($A234,2026,$B$1,180)/[1]!S_SHARE_TOTAL($A234,$B$1),"")</f>
        <v>0.31056949148429136</v>
      </c>
      <c r="R234">
        <f>IFERROR([1]!s_west_netprofit($A234,2027,$B$1,180)/[1]!S_SHARE_TOTAL($A234,$B$1),"")</f>
        <v>0.33054608827787785</v>
      </c>
      <c r="S234">
        <f>IFERROR([1]!s_fa_dupont_roe($A234,"2011/12/31")/100,"")</f>
        <v>3.7416999999999999E-2</v>
      </c>
      <c r="T234">
        <f>IFERROR([1]!s_fa_dupont_roe($A234,"2012/12/31")/100,"")</f>
        <v>2.4251000000000002E-2</v>
      </c>
      <c r="U234">
        <f>IFERROR([1]!s_fa_dupont_roe($A234,"2013/12/31")/100,"")</f>
        <v>3.6867999999999998E-2</v>
      </c>
      <c r="V234">
        <f>IFERROR([1]!s_fa_dupont_roe($A234,"2014/12/31")/100,"")</f>
        <v>3.9625E-2</v>
      </c>
      <c r="W234">
        <f>IFERROR([1]!s_fa_dupont_roe($A234,"2015/12/31")/100,"")</f>
        <v>4.2515999999999998E-2</v>
      </c>
      <c r="X234">
        <f>IFERROR([1]!s_fa_dupont_roe($A234,"2016/12/31")/100,"")</f>
        <v>5.042E-2</v>
      </c>
      <c r="Y234">
        <f>IFERROR([1]!s_fa_dupont_roe($A234,"2017/12/31")/100,"")</f>
        <v>5.6415E-2</v>
      </c>
      <c r="Z234">
        <f>IFERROR([1]!s_fa_dupont_roe($A234,"2018/12/31")/100,"")</f>
        <v>6.7899000000000001E-2</v>
      </c>
      <c r="AA234">
        <f>IFERROR([1]!s_fa_dupont_roe($A234,"2019/12/31")/100,"")</f>
        <v>7.4527999999999997E-2</v>
      </c>
      <c r="AB234">
        <f>IFERROR([1]!s_fa_dupont_roe($A234,"2020/12/31")/100,"")</f>
        <v>7.6324000000000003E-2</v>
      </c>
      <c r="AC234">
        <f>IFERROR([1]!s_fa_dupont_roe($A234,"2021/12/31")/100,"")</f>
        <v>8.6353000000000013E-2</v>
      </c>
      <c r="AD234">
        <f>IFERROR([1]!s_fa_dupont_roe($A234,"2022/12/31")/100,"")</f>
        <v>9.9414999999999989E-2</v>
      </c>
      <c r="AE234">
        <f>IFERROR([1]!s_fa_dupont_roe($A234,"2023/12/31")/100,"")</f>
        <v>0.18094000000000002</v>
      </c>
      <c r="AF234">
        <f>IFERROR([1]!s_fa_dupont_roe($A234,"2024/12/31")/100,"")</f>
        <v>8.7250999999999995E-2</v>
      </c>
      <c r="AG234">
        <f>IFERROR([1]!s_fa_dupont_roe($A234,"2025/12/31")/100,"")</f>
        <v>7.8714000000000006E-2</v>
      </c>
      <c r="AH234">
        <f>IFERROR([1]!s_stm07_is($A234,"W30028333","2025/12/31",1),"")</f>
        <v>1108889427.21</v>
      </c>
      <c r="AI234">
        <f>IFERROR([1]!s_stm07_bs($A234,"W38058048","2025/12/31",1),"")</f>
        <v>15856800094.1</v>
      </c>
      <c r="AJ234">
        <f>IFERROR([1]!s_fa_netdebt($A234,"2025/12/31"),"")</f>
        <v>18035360051.619999</v>
      </c>
      <c r="AK234">
        <f>IFERROR([1]!s_val_ev1($A234,"2025/12/31"),"")</f>
        <v>49473644346.809998</v>
      </c>
      <c r="AL234">
        <f>IFERROR([1]!s_fa_ebitda($A234,"2025/12/31"),"")</f>
        <v>3887279221.7600002</v>
      </c>
      <c r="AM234">
        <f>IFERROR([1]!s_west_netprofit($A234,2026,$B$1,180)/[1]!s_west_netprofit($A234,2026,$B$1-7,180)-1,"")</f>
        <v>0</v>
      </c>
      <c r="AN234">
        <f>IFERROR([1]!s_west_netprofit($A234,2026,$B$1,180)/[1]!s_west_netprofit($A234,2026,$B$1-30,180)-1,"")</f>
        <v>0</v>
      </c>
      <c r="AO234">
        <f>IFERROR([1]!s_est_mediannetprofit($A234,2026,$B$1)/[1]!s_est_mediannetprofit($A234,2026,$B$1-7)-1,"")</f>
        <v>0</v>
      </c>
      <c r="AP234">
        <f>IFERROR([1]!s_est_mediannetprofit($A234,2026,$B$1)/[1]!s_est_mediannetprofit($A234,2026,$B$1-30)-1,"")</f>
        <v>0</v>
      </c>
    </row>
    <row r="235" spans="1:42">
      <c r="A235" t="s">
        <v>274</v>
      </c>
      <c r="B235">
        <f>IFERROR([1]!s_stm07_is($A235,"W30028333","2011/12/31",1)/[1]!S_SHARE_TOTAL($A235,$B$1),"")</f>
        <v>2.8521342745776871E-3</v>
      </c>
      <c r="C235">
        <f>IFERROR([1]!s_stm07_is($A235,"W30028333","2012/12/31",1)/[1]!S_SHARE_TOTAL($A235,$B$1),"")</f>
        <v>2.678620474872536E-2</v>
      </c>
      <c r="D235">
        <f>IFERROR([1]!s_stm07_is($A235,"W30028333","2013/12/31",1)/[1]!S_SHARE_TOTAL($A235,$B$1),"")</f>
        <v>1.0922563861049625E-2</v>
      </c>
      <c r="E235">
        <f>IFERROR([1]!s_stm07_is($A235,"W30028333","2014/12/31",1)/[1]!S_SHARE_TOTAL($A235,$B$1),"")</f>
        <v>-5.9204825687569858E-2</v>
      </c>
      <c r="F235">
        <f>IFERROR([1]!s_stm07_is($A235,"W30028333","2015/12/31",1)/[1]!S_SHARE_TOTAL($A235,$B$1),"")</f>
        <v>-6.8557866537859349E-2</v>
      </c>
      <c r="G235">
        <f>IFERROR([1]!s_stm07_is($A235,"W30028333","2016/12/31",1)/[1]!S_SHARE_TOTAL($A235,$B$1),"")</f>
        <v>2.4783950393918664E-2</v>
      </c>
      <c r="H235">
        <f>IFERROR([1]!s_stm07_is($A235,"W30028333","2017/12/31",1)/[1]!S_SHARE_TOTAL($A235,$B$1),"")</f>
        <v>0.41413243845202335</v>
      </c>
      <c r="I235">
        <f>IFERROR([1]!s_stm07_is($A235,"W30028333","2018/12/31",1)/[1]!S_SHARE_TOTAL($A235,$B$1),"")</f>
        <v>0.45353424670795944</v>
      </c>
      <c r="J235">
        <f>IFERROR([1]!s_stm07_is($A235,"W30028333","2019/12/31",1)/[1]!S_SHARE_TOTAL($A235,$B$1),"")</f>
        <v>0.27014042850316022</v>
      </c>
      <c r="K235">
        <f>IFERROR([1]!s_stm07_is($A235,"W30028333","2020/12/31",1)/[1]!S_SHARE_TOTAL($A235,$B$1),"")</f>
        <v>0.37296292643778761</v>
      </c>
      <c r="L235">
        <f>IFERROR([1]!s_stm07_is($A235,"W30028333","2021/12/31",1)/[1]!S_SHARE_TOTAL($A235,$B$1),"")</f>
        <v>0.36212822696790437</v>
      </c>
      <c r="M235">
        <f>IFERROR([1]!s_stm07_is($A235,"W30028333","2022/12/31",1)/[1]!S_SHARE_TOTAL($A235,$B$1),"")</f>
        <v>0.590140656581576</v>
      </c>
      <c r="N235">
        <f>IFERROR([1]!s_stm07_is($A235,"W30028333","2023/12/31",1)/[1]!S_SHARE_TOTAL($A235,$B$1),"")</f>
        <v>0.50388736045210314</v>
      </c>
      <c r="O235">
        <f>IFERROR([1]!s_stm07_is($A235,"W30028333","2024/12/31",1)/[1]!S_SHARE_TOTAL($A235,$B$1),"")</f>
        <v>0.48985886757045494</v>
      </c>
      <c r="P235">
        <f>IFERROR([1]!s_stm07_is($A235,"W30028333","2025/12/31",1)/[1]!S_SHARE_TOTAL($A235,$B$1),"")</f>
        <v>0.36059048774914154</v>
      </c>
      <c r="Q235">
        <f>IFERROR([1]!s_west_netprofit($A235,2026,$B$1,180)/[1]!S_SHARE_TOTAL($A235,$B$1),"")</f>
        <v>0.39860905184394213</v>
      </c>
      <c r="R235">
        <f>IFERROR([1]!s_west_netprofit($A235,2027,$B$1,180)/[1]!S_SHARE_TOTAL($A235,$B$1),"")</f>
        <v>0.43450630229142656</v>
      </c>
      <c r="S235">
        <f>IFERROR([1]!s_fa_dupont_roe($A235,"2011/12/31")/100,"")</f>
        <v>1.4461999999999999E-2</v>
      </c>
      <c r="T235">
        <f>IFERROR([1]!s_fa_dupont_roe($A235,"2012/12/31")/100,"")</f>
        <v>0.126303</v>
      </c>
      <c r="U235">
        <f>IFERROR([1]!s_fa_dupont_roe($A235,"2013/12/31")/100,"")</f>
        <v>3.1719999999999998E-2</v>
      </c>
      <c r="V235">
        <f>IFERROR([1]!s_fa_dupont_roe($A235,"2014/12/31")/100,"")</f>
        <v>-0.13749800000000001</v>
      </c>
      <c r="W235">
        <f>IFERROR([1]!s_fa_dupont_roe($A235,"2015/12/31")/100,"")</f>
        <v>-0.188584</v>
      </c>
      <c r="X235">
        <f>IFERROR([1]!s_fa_dupont_roe($A235,"2016/12/31")/100,"")</f>
        <v>5.3242999999999999E-2</v>
      </c>
      <c r="Y235">
        <f>IFERROR([1]!s_fa_dupont_roe($A235,"2017/12/31")/100,"")</f>
        <v>0.315801</v>
      </c>
      <c r="Z235">
        <f>IFERROR([1]!s_fa_dupont_roe($A235,"2018/12/31")/100,"")</f>
        <v>0.19359599999999999</v>
      </c>
      <c r="AA235">
        <f>IFERROR([1]!s_fa_dupont_roe($A235,"2019/12/31")/100,"")</f>
        <v>9.7297999999999996E-2</v>
      </c>
      <c r="AB235">
        <f>IFERROR([1]!s_fa_dupont_roe($A235,"2020/12/31")/100,"")</f>
        <v>0.12187200000000001</v>
      </c>
      <c r="AC235">
        <f>IFERROR([1]!s_fa_dupont_roe($A235,"2021/12/31")/100,"")</f>
        <v>0.107068</v>
      </c>
      <c r="AD235">
        <f>IFERROR([1]!s_fa_dupont_roe($A235,"2022/12/31")/100,"")</f>
        <v>0.13938</v>
      </c>
      <c r="AE235">
        <f>IFERROR([1]!s_fa_dupont_roe($A235,"2023/12/31")/100,"")</f>
        <v>9.8378999999999994E-2</v>
      </c>
      <c r="AF235">
        <f>IFERROR([1]!s_fa_dupont_roe($A235,"2024/12/31")/100,"")</f>
        <v>8.918799999999999E-2</v>
      </c>
      <c r="AG235">
        <f>IFERROR([1]!s_fa_dupont_roe($A235,"2025/12/31")/100,"")</f>
        <v>6.2220999999999999E-2</v>
      </c>
      <c r="AH235">
        <f>IFERROR([1]!s_stm07_is($A235,"W30028333","2025/12/31",1),"")</f>
        <v>964326971.90999997</v>
      </c>
      <c r="AI235">
        <f>IFERROR([1]!s_stm07_bs($A235,"W38058048","2025/12/31",1),"")</f>
        <v>19276011143.220001</v>
      </c>
      <c r="AJ235">
        <f>IFERROR([1]!s_fa_netdebt($A235,"2025/12/31"),"")</f>
        <v>-594746817.32000005</v>
      </c>
      <c r="AK235">
        <f>IFERROR([1]!s_val_ev1($A235,"2025/12/31"),"")</f>
        <v>24572685778.779999</v>
      </c>
      <c r="AL235">
        <f>IFERROR([1]!s_fa_ebitda($A235,"2025/12/31"),"")</f>
        <v>2176654156.6500001</v>
      </c>
      <c r="AM235">
        <f>IFERROR([1]!s_west_netprofit($A235,2026,$B$1,180)/[1]!s_west_netprofit($A235,2026,$B$1-7,180)-1,"")</f>
        <v>0</v>
      </c>
      <c r="AN235">
        <f>IFERROR([1]!s_west_netprofit($A235,2026,$B$1,180)/[1]!s_west_netprofit($A235,2026,$B$1-30,180)-1,"")</f>
        <v>-0.25506638714185881</v>
      </c>
      <c r="AO235">
        <f>IFERROR([1]!s_est_mediannetprofit($A235,2026,$B$1)/[1]!s_est_mediannetprofit($A235,2026,$B$1-7)-1,"")</f>
        <v>0</v>
      </c>
      <c r="AP235">
        <f>IFERROR([1]!s_est_mediannetprofit($A235,2026,$B$1)/[1]!s_est_mediannetprofit($A235,2026,$B$1-30)-1,"")</f>
        <v>-0.25506638714185881</v>
      </c>
    </row>
    <row r="236" spans="1:42">
      <c r="A236" t="s">
        <v>275</v>
      </c>
      <c r="B236">
        <f>IFERROR([1]!s_stm07_is($A236,"W30028333","2011/12/31",1)/[1]!S_SHARE_TOTAL($A236,$B$1),"")</f>
        <v>0.11057501884325162</v>
      </c>
      <c r="C236">
        <f>IFERROR([1]!s_stm07_is($A236,"W30028333","2012/12/31",1)/[1]!S_SHARE_TOTAL($A236,$B$1),"")</f>
        <v>0.15038709814709472</v>
      </c>
      <c r="D236">
        <f>IFERROR([1]!s_stm07_is($A236,"W30028333","2013/12/31",1)/[1]!S_SHARE_TOTAL($A236,$B$1),"")</f>
        <v>0.17803577055104816</v>
      </c>
      <c r="E236">
        <f>IFERROR([1]!s_stm07_is($A236,"W30028333","2014/12/31",1)/[1]!S_SHARE_TOTAL($A236,$B$1),"")</f>
        <v>9.9509994871685936E-2</v>
      </c>
      <c r="F236">
        <f>IFERROR([1]!s_stm07_is($A236,"W30028333","2015/12/31",1)/[1]!S_SHARE_TOTAL($A236,$B$1),"")</f>
        <v>6.330126540376968E-2</v>
      </c>
      <c r="G236">
        <f>IFERROR([1]!s_stm07_is($A236,"W30028333","2016/12/31",1)/[1]!S_SHARE_TOTAL($A236,$B$1),"")</f>
        <v>6.8599640394388317E-2</v>
      </c>
      <c r="H236">
        <f>IFERROR([1]!s_stm07_is($A236,"W30028333","2017/12/31",1)/[1]!S_SHARE_TOTAL($A236,$B$1),"")</f>
        <v>8.9955475516669964E-2</v>
      </c>
      <c r="I236">
        <f>IFERROR([1]!s_stm07_is($A236,"W30028333","2018/12/31",1)/[1]!S_SHARE_TOTAL($A236,$B$1),"")</f>
        <v>0.10166410411269221</v>
      </c>
      <c r="J236">
        <f>IFERROR([1]!s_stm07_is($A236,"W30028333","2019/12/31",1)/[1]!S_SHARE_TOTAL($A236,$B$1),"")</f>
        <v>0.11837953292292105</v>
      </c>
      <c r="K236">
        <f>IFERROR([1]!s_stm07_is($A236,"W30028333","2020/12/31",1)/[1]!S_SHARE_TOTAL($A236,$B$1),"")</f>
        <v>0.1372705445259958</v>
      </c>
      <c r="L236">
        <f>IFERROR([1]!s_stm07_is($A236,"W30028333","2021/12/31",1)/[1]!S_SHARE_TOTAL($A236,$B$1),"")</f>
        <v>0.15946397932852224</v>
      </c>
      <c r="M236">
        <f>IFERROR([1]!s_stm07_is($A236,"W30028333","2022/12/31",1)/[1]!S_SHARE_TOTAL($A236,$B$1),"")</f>
        <v>0.16847565085652561</v>
      </c>
      <c r="N236">
        <f>IFERROR([1]!s_stm07_is($A236,"W30028333","2023/12/31",1)/[1]!S_SHARE_TOTAL($A236,$B$1),"")</f>
        <v>0.1797254130690836</v>
      </c>
      <c r="O236">
        <f>IFERROR([1]!s_stm07_is($A236,"W30028333","2024/12/31",1)/[1]!S_SHARE_TOTAL($A236,$B$1),"")</f>
        <v>0.15295139026148721</v>
      </c>
      <c r="P236">
        <f>IFERROR([1]!s_stm07_is($A236,"W30028333","2025/12/31",1)/[1]!S_SHARE_TOTAL($A236,$B$1),"")</f>
        <v>0.15668270931773584</v>
      </c>
      <c r="Q236">
        <f>IFERROR([1]!s_west_netprofit($A236,2026,$B$1,180)/[1]!S_SHARE_TOTAL($A236,$B$1),"")</f>
        <v>0.19085290165496133</v>
      </c>
      <c r="R236">
        <f>IFERROR([1]!s_west_netprofit($A236,2027,$B$1,180)/[1]!S_SHARE_TOTAL($A236,$B$1),"")</f>
        <v>0.22688258760350397</v>
      </c>
      <c r="S236">
        <f>IFERROR([1]!s_fa_dupont_roe($A236,"2011/12/31")/100,"")</f>
        <v>0.248277</v>
      </c>
      <c r="T236">
        <f>IFERROR([1]!s_fa_dupont_roe($A236,"2012/12/31")/100,"")</f>
        <v>0.260162</v>
      </c>
      <c r="U236">
        <f>IFERROR([1]!s_fa_dupont_roe($A236,"2013/12/31")/100,"")</f>
        <v>0.236322</v>
      </c>
      <c r="V236">
        <f>IFERROR([1]!s_fa_dupont_roe($A236,"2014/12/31")/100,"")</f>
        <v>0.117477</v>
      </c>
      <c r="W236">
        <f>IFERROR([1]!s_fa_dupont_roe($A236,"2015/12/31")/100,"")</f>
        <v>7.3874999999999996E-2</v>
      </c>
      <c r="X236">
        <f>IFERROR([1]!s_fa_dupont_roe($A236,"2016/12/31")/100,"")</f>
        <v>7.5591000000000005E-2</v>
      </c>
      <c r="Y236">
        <f>IFERROR([1]!s_fa_dupont_roe($A236,"2017/12/31")/100,"")</f>
        <v>9.1053999999999996E-2</v>
      </c>
      <c r="Z236">
        <f>IFERROR([1]!s_fa_dupont_roe($A236,"2018/12/31")/100,"")</f>
        <v>9.1700000000000004E-2</v>
      </c>
      <c r="AA236">
        <f>IFERROR([1]!s_fa_dupont_roe($A236,"2019/12/31")/100,"")</f>
        <v>9.5831E-2</v>
      </c>
      <c r="AB236">
        <f>IFERROR([1]!s_fa_dupont_roe($A236,"2020/12/31")/100,"")</f>
        <v>0.10264799999999999</v>
      </c>
      <c r="AC236">
        <f>IFERROR([1]!s_fa_dupont_roe($A236,"2021/12/31")/100,"")</f>
        <v>0.11068099999999999</v>
      </c>
      <c r="AD236">
        <f>IFERROR([1]!s_fa_dupont_roe($A236,"2022/12/31")/100,"")</f>
        <v>0.107103</v>
      </c>
      <c r="AE236">
        <f>IFERROR([1]!s_fa_dupont_roe($A236,"2023/12/31")/100,"")</f>
        <v>0.104658</v>
      </c>
      <c r="AF236">
        <f>IFERROR([1]!s_fa_dupont_roe($A236,"2024/12/31")/100,"")</f>
        <v>8.2515000000000005E-2</v>
      </c>
      <c r="AG236">
        <f>IFERROR([1]!s_fa_dupont_roe($A236,"2025/12/31")/100,"")</f>
        <v>7.8632999999999995E-2</v>
      </c>
      <c r="AH236">
        <f>IFERROR([1]!s_stm07_is($A236,"W30028333","2025/12/31",1),"")</f>
        <v>300061092.91000003</v>
      </c>
      <c r="AI236">
        <f>IFERROR([1]!s_stm07_bs($A236,"W38058048","2025/12/31",1),"")</f>
        <v>4129908211.9499998</v>
      </c>
      <c r="AJ236">
        <f>IFERROR([1]!s_fa_netdebt($A236,"2025/12/31"),"")</f>
        <v>-1071093147.3200001</v>
      </c>
      <c r="AK236">
        <f>IFERROR([1]!s_val_ev1($A236,"2025/12/31"),"")</f>
        <v>11670919399.18</v>
      </c>
      <c r="AL236">
        <f>IFERROR([1]!s_fa_ebitda($A236,"2025/12/31"),"")</f>
        <v>482207062.63</v>
      </c>
      <c r="AM236">
        <f>IFERROR([1]!s_west_netprofit($A236,2026,$B$1,180)/[1]!s_west_netprofit($A236,2026,$B$1-7,180)-1,"")</f>
        <v>-4.9826690598070433E-2</v>
      </c>
      <c r="AN236">
        <f>IFERROR([1]!s_west_netprofit($A236,2026,$B$1,180)/[1]!s_west_netprofit($A236,2026,$B$1-30,180)-1,"")</f>
        <v>-4.9826690598070433E-2</v>
      </c>
      <c r="AO236">
        <f>IFERROR([1]!s_est_mediannetprofit($A236,2026,$B$1)/[1]!s_est_mediannetprofit($A236,2026,$B$1-7)-1,"")</f>
        <v>-9.5297029702970271E-2</v>
      </c>
      <c r="AP236">
        <f>IFERROR([1]!s_est_mediannetprofit($A236,2026,$B$1)/[1]!s_est_mediannetprofit($A236,2026,$B$1-30)-1,"")</f>
        <v>-9.5297029702970271E-2</v>
      </c>
    </row>
    <row r="237" spans="1:42">
      <c r="A237" t="s">
        <v>276</v>
      </c>
      <c r="B237">
        <f>IFERROR([1]!s_stm07_is($A237,"W30028333","2011/12/31",1)/[1]!S_SHARE_TOTAL($A237,$B$1),"")</f>
        <v>1.0233898495225744E-2</v>
      </c>
      <c r="C237">
        <f>IFERROR([1]!s_stm07_is($A237,"W30028333","2012/12/31",1)/[1]!S_SHARE_TOTAL($A237,$B$1),"")</f>
        <v>3.7083619333070452E-3</v>
      </c>
      <c r="D237">
        <f>IFERROR([1]!s_stm07_is($A237,"W30028333","2013/12/31",1)/[1]!S_SHARE_TOTAL($A237,$B$1),"")</f>
        <v>5.5770261681173397E-2</v>
      </c>
      <c r="E237">
        <f>IFERROR([1]!s_stm07_is($A237,"W30028333","2014/12/31",1)/[1]!S_SHARE_TOTAL($A237,$B$1),"")</f>
        <v>8.275397671711518E-2</v>
      </c>
      <c r="F237">
        <f>IFERROR([1]!s_stm07_is($A237,"W30028333","2015/12/31",1)/[1]!S_SHARE_TOTAL($A237,$B$1),"")</f>
        <v>5.120892093138496E-2</v>
      </c>
      <c r="G237">
        <f>IFERROR([1]!s_stm07_is($A237,"W30028333","2016/12/31",1)/[1]!S_SHARE_TOTAL($A237,$B$1),"")</f>
        <v>-6.1220369877969472E-2</v>
      </c>
      <c r="H237">
        <f>IFERROR([1]!s_stm07_is($A237,"W30028333","2017/12/31",1)/[1]!S_SHARE_TOTAL($A237,$B$1),"")</f>
        <v>7.7681038235861866E-2</v>
      </c>
      <c r="I237">
        <f>IFERROR([1]!s_stm07_is($A237,"W30028333","2018/12/31",1)/[1]!S_SHARE_TOTAL($A237,$B$1),"")</f>
        <v>8.97163668656209E-2</v>
      </c>
      <c r="J237">
        <f>IFERROR([1]!s_stm07_is($A237,"W30028333","2019/12/31",1)/[1]!S_SHARE_TOTAL($A237,$B$1),"")</f>
        <v>0.3710762546691484</v>
      </c>
      <c r="K237">
        <f>IFERROR([1]!s_stm07_is($A237,"W30028333","2020/12/31",1)/[1]!S_SHARE_TOTAL($A237,$B$1),"")</f>
        <v>0.4592669150327921</v>
      </c>
      <c r="L237">
        <f>IFERROR([1]!s_stm07_is($A237,"W30028333","2021/12/31",1)/[1]!S_SHARE_TOTAL($A237,$B$1),"")</f>
        <v>1.5993198599206264</v>
      </c>
      <c r="M237">
        <f>IFERROR([1]!s_stm07_is($A237,"W30028333","2022/12/31",1)/[1]!S_SHARE_TOTAL($A237,$B$1),"")</f>
        <v>0.57308749296691608</v>
      </c>
      <c r="N237">
        <f>IFERROR([1]!s_stm07_is($A237,"W30028333","2023/12/31",1)/[1]!S_SHARE_TOTAL($A237,$B$1),"")</f>
        <v>0.49943425814697628</v>
      </c>
      <c r="O237">
        <f>IFERROR([1]!s_stm07_is($A237,"W30028333","2024/12/31",1)/[1]!S_SHARE_TOTAL($A237,$B$1),"")</f>
        <v>0.44734220099534566</v>
      </c>
      <c r="P237">
        <f>IFERROR([1]!s_stm07_is($A237,"W30028333","2025/12/31",1)/[1]!S_SHARE_TOTAL($A237,$B$1),"")</f>
        <v>0.37431465668504088</v>
      </c>
      <c r="Q237">
        <f>IFERROR([1]!s_west_netprofit($A237,2026,$B$1,180)/[1]!S_SHARE_TOTAL($A237,$B$1),"")</f>
        <v>0.60279423599827153</v>
      </c>
      <c r="R237">
        <f>IFERROR([1]!s_west_netprofit($A237,2027,$B$1,180)/[1]!S_SHARE_TOTAL($A237,$B$1),"")</f>
        <v>0.71350372802556183</v>
      </c>
      <c r="S237">
        <f>IFERROR([1]!s_fa_dupont_roe($A237,"2011/12/31")/100,"")</f>
        <v>3.0778E-2</v>
      </c>
      <c r="T237">
        <f>IFERROR([1]!s_fa_dupont_roe($A237,"2012/12/31")/100,"")</f>
        <v>1.1168000000000001E-2</v>
      </c>
      <c r="U237">
        <f>IFERROR([1]!s_fa_dupont_roe($A237,"2013/12/31")/100,"")</f>
        <v>0.157391</v>
      </c>
      <c r="V237">
        <f>IFERROR([1]!s_fa_dupont_roe($A237,"2014/12/31")/100,"")</f>
        <v>0.16420500000000002</v>
      </c>
      <c r="W237">
        <f>IFERROR([1]!s_fa_dupont_roe($A237,"2015/12/31")/100,"")</f>
        <v>7.8240000000000004E-2</v>
      </c>
      <c r="X237">
        <f>IFERROR([1]!s_fa_dupont_roe($A237,"2016/12/31")/100,"")</f>
        <v>-9.5393000000000006E-2</v>
      </c>
      <c r="Y237">
        <f>IFERROR([1]!s_fa_dupont_roe($A237,"2017/12/31")/100,"")</f>
        <v>0.120174</v>
      </c>
      <c r="Z237">
        <f>IFERROR([1]!s_fa_dupont_roe($A237,"2018/12/31")/100,"")</f>
        <v>0.12365</v>
      </c>
      <c r="AA237">
        <f>IFERROR([1]!s_fa_dupont_roe($A237,"2019/12/31")/100,"")</f>
        <v>0.31854500000000002</v>
      </c>
      <c r="AB237">
        <f>IFERROR([1]!s_fa_dupont_roe($A237,"2020/12/31")/100,"")</f>
        <v>0.23577899999999999</v>
      </c>
      <c r="AC237">
        <f>IFERROR([1]!s_fa_dupont_roe($A237,"2021/12/31")/100,"")</f>
        <v>0.519069</v>
      </c>
      <c r="AD237">
        <f>IFERROR([1]!s_fa_dupont_roe($A237,"2022/12/31")/100,"")</f>
        <v>0.13492800000000002</v>
      </c>
      <c r="AE237">
        <f>IFERROR([1]!s_fa_dupont_roe($A237,"2023/12/31")/100,"")</f>
        <v>0.10312099999999999</v>
      </c>
      <c r="AF237">
        <f>IFERROR([1]!s_fa_dupont_roe($A237,"2024/12/31")/100,"")</f>
        <v>8.6418999999999996E-2</v>
      </c>
      <c r="AG237">
        <f>IFERROR([1]!s_fa_dupont_roe($A237,"2025/12/31")/100,"")</f>
        <v>6.9062999999999999E-2</v>
      </c>
      <c r="AH237">
        <f>IFERROR([1]!s_stm07_is($A237,"W30028333","2025/12/31",1),"")</f>
        <v>1857552915.0899999</v>
      </c>
      <c r="AI237">
        <f>IFERROR([1]!s_stm07_bs($A237,"W38058048","2025/12/31",1),"")</f>
        <v>27339163080.009998</v>
      </c>
      <c r="AJ237">
        <f>IFERROR([1]!s_fa_netdebt($A237,"2025/12/31"),"")</f>
        <v>-4384121653.1400003</v>
      </c>
      <c r="AK237">
        <f>IFERROR([1]!s_val_ev1($A237,"2025/12/31"),"")</f>
        <v>56985313822.260002</v>
      </c>
      <c r="AL237">
        <f>IFERROR([1]!s_fa_ebitda($A237,"2025/12/31"),"")</f>
        <v>3599780662.2800002</v>
      </c>
      <c r="AM237">
        <f>IFERROR([1]!s_west_netprofit($A237,2026,$B$1,180)/[1]!s_west_netprofit($A237,2026,$B$1-7,180)-1,"")</f>
        <v>9.2765394939853252E-5</v>
      </c>
      <c r="AN237">
        <f>IFERROR([1]!s_west_netprofit($A237,2026,$B$1,180)/[1]!s_west_netprofit($A237,2026,$B$1-30,180)-1,"")</f>
        <v>2.7385309306344086E-2</v>
      </c>
      <c r="AO237">
        <f>IFERROR([1]!s_est_mediannetprofit($A237,2026,$B$1)/[1]!s_est_mediannetprofit($A237,2026,$B$1-7)-1,"")</f>
        <v>2.131650750341052E-3</v>
      </c>
      <c r="AP237">
        <f>IFERROR([1]!s_est_mediannetprofit($A237,2026,$B$1)/[1]!s_est_mediannetprofit($A237,2026,$B$1-30)-1,"")</f>
        <v>2.0934676858929802E-2</v>
      </c>
    </row>
    <row r="238" spans="1:42">
      <c r="A238" t="s">
        <v>277</v>
      </c>
      <c r="B238">
        <f>IFERROR([1]!s_stm07_is($A238,"W30028333","2011/12/31",1)/[1]!S_SHARE_TOTAL($A238,$B$1),"")</f>
        <v>0.13132352697150612</v>
      </c>
      <c r="C238">
        <f>IFERROR([1]!s_stm07_is($A238,"W30028333","2012/12/31",1)/[1]!S_SHARE_TOTAL($A238,$B$1),"")</f>
        <v>0.17756307511439678</v>
      </c>
      <c r="D238">
        <f>IFERROR([1]!s_stm07_is($A238,"W30028333","2013/12/31",1)/[1]!S_SHARE_TOTAL($A238,$B$1),"")</f>
        <v>0.2404850205891399</v>
      </c>
      <c r="E238">
        <f>IFERROR([1]!s_stm07_is($A238,"W30028333","2014/12/31",1)/[1]!S_SHARE_TOTAL($A238,$B$1),"")</f>
        <v>0.32402424723049678</v>
      </c>
      <c r="F238">
        <f>IFERROR([1]!s_stm07_is($A238,"W30028333","2015/12/31",1)/[1]!S_SHARE_TOTAL($A238,$B$1),"")</f>
        <v>0.35622669838576171</v>
      </c>
      <c r="G238">
        <f>IFERROR([1]!s_stm07_is($A238,"W30028333","2016/12/31",1)/[1]!S_SHARE_TOTAL($A238,$B$1),"")</f>
        <v>0.2806589230552235</v>
      </c>
      <c r="H238">
        <f>IFERROR([1]!s_stm07_is($A238,"W30028333","2017/12/31",1)/[1]!S_SHARE_TOTAL($A238,$B$1),"")</f>
        <v>0.20708260657025138</v>
      </c>
      <c r="I238">
        <f>IFERROR([1]!s_stm07_is($A238,"W30028333","2018/12/31",1)/[1]!S_SHARE_TOTAL($A238,$B$1),"")</f>
        <v>0.25157198887421739</v>
      </c>
      <c r="J238">
        <f>IFERROR([1]!s_stm07_is($A238,"W30028333","2019/12/31",1)/[1]!S_SHARE_TOTAL($A238,$B$1),"")</f>
        <v>0.18209483120929654</v>
      </c>
      <c r="K238">
        <f>IFERROR([1]!s_stm07_is($A238,"W30028333","2020/12/31",1)/[1]!S_SHARE_TOTAL($A238,$B$1),"")</f>
        <v>0.1716986804209148</v>
      </c>
      <c r="L238">
        <f>IFERROR([1]!s_stm07_is($A238,"W30028333","2021/12/31",1)/[1]!S_SHARE_TOTAL($A238,$B$1),"")</f>
        <v>0.14335574362657352</v>
      </c>
      <c r="M238">
        <f>IFERROR([1]!s_stm07_is($A238,"W30028333","2022/12/31",1)/[1]!S_SHARE_TOTAL($A238,$B$1),"")</f>
        <v>0.12506156384341374</v>
      </c>
      <c r="N238">
        <f>IFERROR([1]!s_stm07_is($A238,"W30028333","2023/12/31",1)/[1]!S_SHARE_TOTAL($A238,$B$1),"")</f>
        <v>0.13677614536876062</v>
      </c>
      <c r="O238">
        <f>IFERROR([1]!s_stm07_is($A238,"W30028333","2024/12/31",1)/[1]!S_SHARE_TOTAL($A238,$B$1),"")</f>
        <v>0.15589128791575402</v>
      </c>
      <c r="P238">
        <f>IFERROR([1]!s_stm07_is($A238,"W30028333","2025/12/31",1)/[1]!S_SHARE_TOTAL($A238,$B$1),"")</f>
        <v>0.14889842696764166</v>
      </c>
      <c r="Q238">
        <f>IFERROR([1]!s_west_netprofit($A238,2026,$B$1,180)/[1]!S_SHARE_TOTAL($A238,$B$1),"")</f>
        <v>0.16284600535356242</v>
      </c>
      <c r="R238">
        <f>IFERROR([1]!s_west_netprofit($A238,2027,$B$1,180)/[1]!S_SHARE_TOTAL($A238,$B$1),"")</f>
        <v>0.18749128202584486</v>
      </c>
      <c r="S238">
        <f>IFERROR([1]!s_fa_dupont_roe($A238,"2011/12/31")/100,"")</f>
        <v>0.219356</v>
      </c>
      <c r="T238">
        <f>IFERROR([1]!s_fa_dupont_roe($A238,"2012/12/31")/100,"")</f>
        <v>0.226163</v>
      </c>
      <c r="U238">
        <f>IFERROR([1]!s_fa_dupont_roe($A238,"2013/12/31")/100,"")</f>
        <v>0.23791100000000001</v>
      </c>
      <c r="V238">
        <f>IFERROR([1]!s_fa_dupont_roe($A238,"2014/12/31")/100,"")</f>
        <v>0.20768300000000001</v>
      </c>
      <c r="W238">
        <f>IFERROR([1]!s_fa_dupont_roe($A238,"2015/12/31")/100,"")</f>
        <v>0.154395</v>
      </c>
      <c r="X238">
        <f>IFERROR([1]!s_fa_dupont_roe($A238,"2016/12/31")/100,"")</f>
        <v>0.104088</v>
      </c>
      <c r="Y238">
        <f>IFERROR([1]!s_fa_dupont_roe($A238,"2017/12/31")/100,"")</f>
        <v>7.5102000000000002E-2</v>
      </c>
      <c r="Z238">
        <f>IFERROR([1]!s_fa_dupont_roe($A238,"2018/12/31")/100,"")</f>
        <v>8.9255000000000001E-2</v>
      </c>
      <c r="AA238">
        <f>IFERROR([1]!s_fa_dupont_roe($A238,"2019/12/31")/100,"")</f>
        <v>6.2432000000000001E-2</v>
      </c>
      <c r="AB238">
        <f>IFERROR([1]!s_fa_dupont_roe($A238,"2020/12/31")/100,"")</f>
        <v>5.6627999999999998E-2</v>
      </c>
      <c r="AC238">
        <f>IFERROR([1]!s_fa_dupont_roe($A238,"2021/12/31")/100,"")</f>
        <v>4.4112999999999999E-2</v>
      </c>
      <c r="AD238">
        <f>IFERROR([1]!s_fa_dupont_roe($A238,"2022/12/31")/100,"")</f>
        <v>3.6333999999999998E-2</v>
      </c>
      <c r="AE238">
        <f>IFERROR([1]!s_fa_dupont_roe($A238,"2023/12/31")/100,"")</f>
        <v>3.8751000000000001E-2</v>
      </c>
      <c r="AF238">
        <f>IFERROR([1]!s_fa_dupont_roe($A238,"2024/12/31")/100,"")</f>
        <v>4.2544000000000005E-2</v>
      </c>
      <c r="AG238">
        <f>IFERROR([1]!s_fa_dupont_roe($A238,"2025/12/31")/100,"")</f>
        <v>3.9230000000000001E-2</v>
      </c>
      <c r="AH238">
        <f>IFERROR([1]!s_stm07_is($A238,"W30028333","2025/12/31",1),"")</f>
        <v>477291283.31</v>
      </c>
      <c r="AI238">
        <f>IFERROR([1]!s_stm07_bs($A238,"W38058048","2025/12/31",1),"")</f>
        <v>12775849770.23</v>
      </c>
      <c r="AJ238">
        <f>IFERROR([1]!s_fa_netdebt($A238,"2025/12/31"),"")</f>
        <v>4282621777.8600001</v>
      </c>
      <c r="AK238">
        <f>IFERROR([1]!s_val_ev1($A238,"2025/12/31"),"")</f>
        <v>36595861878.209999</v>
      </c>
      <c r="AL238">
        <f>IFERROR([1]!s_fa_ebitda($A238,"2025/12/31"),"")</f>
        <v>884055869.84000003</v>
      </c>
      <c r="AM238">
        <f>IFERROR([1]!s_west_netprofit($A238,2026,$B$1,180)/[1]!s_west_netprofit($A238,2026,$B$1-7,180)-1,"")</f>
        <v>0</v>
      </c>
      <c r="AN238">
        <f>IFERROR([1]!s_west_netprofit($A238,2026,$B$1,180)/[1]!s_west_netprofit($A238,2026,$B$1-30,180)-1,"")</f>
        <v>0</v>
      </c>
      <c r="AO238">
        <f>IFERROR([1]!s_est_mediannetprofit($A238,2026,$B$1)/[1]!s_est_mediannetprofit($A238,2026,$B$1-7)-1,"")</f>
        <v>0</v>
      </c>
      <c r="AP238">
        <f>IFERROR([1]!s_est_mediannetprofit($A238,2026,$B$1)/[1]!s_est_mediannetprofit($A238,2026,$B$1-30)-1,"")</f>
        <v>0</v>
      </c>
    </row>
    <row r="239" spans="1:42">
      <c r="A239" t="s">
        <v>278</v>
      </c>
      <c r="B239">
        <f>IFERROR([1]!s_stm07_is($A239,"W30028333","2011/12/31",1)/[1]!S_SHARE_TOTAL($A239,$B$1),"")</f>
        <v>0.17539128406844179</v>
      </c>
      <c r="C239">
        <f>IFERROR([1]!s_stm07_is($A239,"W30028333","2012/12/31",1)/[1]!S_SHARE_TOTAL($A239,$B$1),"")</f>
        <v>0.14033692550294433</v>
      </c>
      <c r="D239">
        <f>IFERROR([1]!s_stm07_is($A239,"W30028333","2013/12/31",1)/[1]!S_SHARE_TOTAL($A239,$B$1),"")</f>
        <v>3.4997136922888118E-2</v>
      </c>
      <c r="E239">
        <f>IFERROR([1]!s_stm07_is($A239,"W30028333","2014/12/31",1)/[1]!S_SHARE_TOTAL($A239,$B$1),"")</f>
        <v>0.13141422446989101</v>
      </c>
      <c r="F239">
        <f>IFERROR([1]!s_stm07_is($A239,"W30028333","2015/12/31",1)/[1]!S_SHARE_TOTAL($A239,$B$1),"")</f>
        <v>2.3032098369756671E-2</v>
      </c>
      <c r="G239">
        <f>IFERROR([1]!s_stm07_is($A239,"W30028333","2016/12/31",1)/[1]!S_SHARE_TOTAL($A239,$B$1),"")</f>
        <v>0.12801343187125411</v>
      </c>
      <c r="H239">
        <f>IFERROR([1]!s_stm07_is($A239,"W30028333","2017/12/31",1)/[1]!S_SHARE_TOTAL($A239,$B$1),"")</f>
        <v>0.65381328850076548</v>
      </c>
      <c r="I239">
        <f>IFERROR([1]!s_stm07_is($A239,"W30028333","2018/12/31",1)/[1]!S_SHARE_TOTAL($A239,$B$1),"")</f>
        <v>0.54554141603449058</v>
      </c>
      <c r="J239">
        <f>IFERROR([1]!s_stm07_is($A239,"W30028333","2019/12/31",1)/[1]!S_SHARE_TOTAL($A239,$B$1),"")</f>
        <v>-0.37583246211892024</v>
      </c>
      <c r="K239">
        <f>IFERROR([1]!s_stm07_is($A239,"W30028333","2020/12/31",1)/[1]!S_SHARE_TOTAL($A239,$B$1),"")</f>
        <v>0.13192218798421307</v>
      </c>
      <c r="L239">
        <f>IFERROR([1]!s_stm07_is($A239,"W30028333","2021/12/31",1)/[1]!S_SHARE_TOTAL($A239,$B$1),"")</f>
        <v>0.58666557922274098</v>
      </c>
      <c r="M239">
        <f>IFERROR([1]!s_stm07_is($A239,"W30028333","2022/12/31",1)/[1]!S_SHARE_TOTAL($A239,$B$1),"")</f>
        <v>1.2033918475480189E-2</v>
      </c>
      <c r="N239">
        <f>IFERROR([1]!s_stm07_is($A239,"W30028333","2023/12/31",1)/[1]!S_SHARE_TOTAL($A239,$B$1),"")</f>
        <v>-0.33037927993752747</v>
      </c>
      <c r="O239">
        <f>IFERROR([1]!s_stm07_is($A239,"W30028333","2024/12/31",1)/[1]!S_SHARE_TOTAL($A239,$B$1),"")</f>
        <v>3.4180834112636262E-2</v>
      </c>
      <c r="P239">
        <f>IFERROR([1]!s_stm07_is($A239,"W30028333","2025/12/31",1)/[1]!S_SHARE_TOTAL($A239,$B$1),"")</f>
        <v>-0.63010113908461574</v>
      </c>
      <c r="Q239">
        <f>IFERROR([1]!s_west_netprofit($A239,2026,$B$1,180)/[1]!S_SHARE_TOTAL($A239,$B$1),"")</f>
        <v>0.18948017034437797</v>
      </c>
      <c r="R239">
        <f>IFERROR([1]!s_west_netprofit($A239,2027,$B$1,180)/[1]!S_SHARE_TOTAL($A239,$B$1),"")</f>
        <v>0.33770987333682123</v>
      </c>
      <c r="S239">
        <f>IFERROR([1]!s_fa_dupont_roe($A239,"2011/12/31")/100,"")</f>
        <v>0.139178</v>
      </c>
      <c r="T239">
        <f>IFERROR([1]!s_fa_dupont_roe($A239,"2012/12/31")/100,"")</f>
        <v>8.1766000000000005E-2</v>
      </c>
      <c r="U239">
        <f>IFERROR([1]!s_fa_dupont_roe($A239,"2013/12/31")/100,"")</f>
        <v>1.9813000000000001E-2</v>
      </c>
      <c r="V239">
        <f>IFERROR([1]!s_fa_dupont_roe($A239,"2014/12/31")/100,"")</f>
        <v>7.2446999999999998E-2</v>
      </c>
      <c r="W239">
        <f>IFERROR([1]!s_fa_dupont_roe($A239,"2015/12/31")/100,"")</f>
        <v>1.0154000000000002E-2</v>
      </c>
      <c r="X239">
        <f>IFERROR([1]!s_fa_dupont_roe($A239,"2016/12/31")/100,"")</f>
        <v>4.7164999999999999E-2</v>
      </c>
      <c r="Y239">
        <f>IFERROR([1]!s_fa_dupont_roe($A239,"2017/12/31")/100,"")</f>
        <v>0.18446000000000001</v>
      </c>
      <c r="Z239">
        <f>IFERROR([1]!s_fa_dupont_roe($A239,"2018/12/31")/100,"")</f>
        <v>0.122706</v>
      </c>
      <c r="AA239">
        <f>IFERROR([1]!s_fa_dupont_roe($A239,"2019/12/31")/100,"")</f>
        <v>-8.8581999999999994E-2</v>
      </c>
      <c r="AB239">
        <f>IFERROR([1]!s_fa_dupont_roe($A239,"2020/12/31")/100,"")</f>
        <v>3.3051999999999998E-2</v>
      </c>
      <c r="AC239">
        <f>IFERROR([1]!s_fa_dupont_roe($A239,"2021/12/31")/100,"")</f>
        <v>0.13809399999999999</v>
      </c>
      <c r="AD239">
        <f>IFERROR([1]!s_fa_dupont_roe($A239,"2022/12/31")/100,"")</f>
        <v>2.7089999999999996E-3</v>
      </c>
      <c r="AE239">
        <f>IFERROR([1]!s_fa_dupont_roe($A239,"2023/12/31")/100,"")</f>
        <v>-7.7131000000000005E-2</v>
      </c>
      <c r="AF239">
        <f>IFERROR([1]!s_fa_dupont_roe($A239,"2024/12/31")/100,"")</f>
        <v>8.3850000000000001E-3</v>
      </c>
      <c r="AG239">
        <f>IFERROR([1]!s_fa_dupont_roe($A239,"2025/12/31")/100,"")</f>
        <v>-0.171542</v>
      </c>
      <c r="AH239">
        <f>IFERROR([1]!s_stm07_is($A239,"W30028333","2025/12/31",1),"")</f>
        <v>-463341845.62</v>
      </c>
      <c r="AI239">
        <f>IFERROR([1]!s_stm07_bs($A239,"W38058048","2025/12/31",1),"")</f>
        <v>2564777359.96</v>
      </c>
      <c r="AJ239">
        <f>IFERROR([1]!s_fa_netdebt($A239,"2025/12/31"),"")</f>
        <v>3141492440.1599998</v>
      </c>
      <c r="AK239">
        <f>IFERROR([1]!s_val_ev1($A239,"2025/12/31"),"")</f>
        <v>9876416863.1499996</v>
      </c>
      <c r="AL239">
        <f>IFERROR([1]!s_fa_ebitda($A239,"2025/12/31"),"")</f>
        <v>-59066264.390000001</v>
      </c>
      <c r="AM239">
        <f>IFERROR([1]!s_west_netprofit($A239,2026,$B$1,180)/[1]!s_west_netprofit($A239,2026,$B$1-7,180)-1,"")</f>
        <v>-2.5641027972027941E-2</v>
      </c>
      <c r="AN239">
        <f>IFERROR([1]!s_west_netprofit($A239,2026,$B$1,180)/[1]!s_west_netprofit($A239,2026,$B$1-30,180)-1,"")</f>
        <v>0.31446540566037728</v>
      </c>
      <c r="AO239">
        <f>IFERROR([1]!s_est_mediannetprofit($A239,2026,$B$1)/[1]!s_est_mediannetprofit($A239,2026,$B$1-7)-1,"")</f>
        <v>-7.6923076923076872E-2</v>
      </c>
      <c r="AP239">
        <f>IFERROR([1]!s_est_mediannetprofit($A239,2026,$B$1)/[1]!s_est_mediannetprofit($A239,2026,$B$1-30)-1,"")</f>
        <v>0.24528301886792447</v>
      </c>
    </row>
    <row r="240" spans="1:42">
      <c r="A240" t="s">
        <v>279</v>
      </c>
      <c r="B240">
        <f>IFERROR([1]!s_stm07_is($A240,"W30028333","2011/12/31",1)/[1]!S_SHARE_TOTAL($A240,$B$1),"")</f>
        <v>0.44458763988719369</v>
      </c>
      <c r="C240">
        <f>IFERROR([1]!s_stm07_is($A240,"W30028333","2012/12/31",1)/[1]!S_SHARE_TOTAL($A240,$B$1),"")</f>
        <v>0.20228758109270056</v>
      </c>
      <c r="D240">
        <f>IFERROR([1]!s_stm07_is($A240,"W30028333","2013/12/31",1)/[1]!S_SHARE_TOTAL($A240,$B$1),"")</f>
        <v>0.12313215893308255</v>
      </c>
      <c r="E240">
        <f>IFERROR([1]!s_stm07_is($A240,"W30028333","2014/12/31",1)/[1]!S_SHARE_TOTAL($A240,$B$1),"")</f>
        <v>0.18757764399164342</v>
      </c>
      <c r="F240">
        <f>IFERROR([1]!s_stm07_is($A240,"W30028333","2015/12/31",1)/[1]!S_SHARE_TOTAL($A240,$B$1),"")</f>
        <v>0.20460106315296595</v>
      </c>
      <c r="G240">
        <f>IFERROR([1]!s_stm07_is($A240,"W30028333","2016/12/31",1)/[1]!S_SHARE_TOTAL($A240,$B$1),"")</f>
        <v>-0.75303276566424249</v>
      </c>
      <c r="H240">
        <f>IFERROR([1]!s_stm07_is($A240,"W30028333","2017/12/31",1)/[1]!S_SHARE_TOTAL($A240,$B$1),"")</f>
        <v>8.986112301651196E-2</v>
      </c>
      <c r="I240">
        <f>IFERROR([1]!s_stm07_is($A240,"W30028333","2018/12/31",1)/[1]!S_SHARE_TOTAL($A240,$B$1),"")</f>
        <v>-0.30541164120225606</v>
      </c>
      <c r="J240">
        <f>IFERROR([1]!s_stm07_is($A240,"W30028333","2019/12/31",1)/[1]!S_SHARE_TOTAL($A240,$B$1),"")</f>
        <v>7.619081061931314E-2</v>
      </c>
      <c r="K240">
        <f>IFERROR([1]!s_stm07_is($A240,"W30028333","2020/12/31",1)/[1]!S_SHARE_TOTAL($A240,$B$1),"")</f>
        <v>9.2851484672652626E-2</v>
      </c>
      <c r="L240">
        <f>IFERROR([1]!s_stm07_is($A240,"W30028333","2021/12/31",1)/[1]!S_SHARE_TOTAL($A240,$B$1),"")</f>
        <v>0.13887088587820892</v>
      </c>
      <c r="M240">
        <f>IFERROR([1]!s_stm07_is($A240,"W30028333","2022/12/31",1)/[1]!S_SHARE_TOTAL($A240,$B$1),"")</f>
        <v>0.19782792307832436</v>
      </c>
      <c r="N240">
        <f>IFERROR([1]!s_stm07_is($A240,"W30028333","2023/12/31",1)/[1]!S_SHARE_TOTAL($A240,$B$1),"")</f>
        <v>0.3252197267305651</v>
      </c>
      <c r="O240">
        <f>IFERROR([1]!s_stm07_is($A240,"W30028333","2024/12/31",1)/[1]!S_SHARE_TOTAL($A240,$B$1),"")</f>
        <v>0.49413019730124408</v>
      </c>
      <c r="P240">
        <f>IFERROR([1]!s_stm07_is($A240,"W30028333","2025/12/31",1)/[1]!S_SHARE_TOTAL($A240,$B$1),"")</f>
        <v>0.39350145961421146</v>
      </c>
      <c r="Q240">
        <f>IFERROR([1]!s_west_netprofit($A240,2026,$B$1,180)/[1]!S_SHARE_TOTAL($A240,$B$1),"")</f>
        <v>0</v>
      </c>
      <c r="R240">
        <f>IFERROR([1]!s_west_netprofit($A240,2027,$B$1,180)/[1]!S_SHARE_TOTAL($A240,$B$1),"")</f>
        <v>0</v>
      </c>
      <c r="S240">
        <f>IFERROR([1]!s_fa_dupont_roe($A240,"2011/12/31")/100,"")</f>
        <v>0.172124</v>
      </c>
      <c r="T240">
        <f>IFERROR([1]!s_fa_dupont_roe($A240,"2012/12/31")/100,"")</f>
        <v>6.8866999999999998E-2</v>
      </c>
      <c r="U240">
        <f>IFERROR([1]!s_fa_dupont_roe($A240,"2013/12/31")/100,"")</f>
        <v>3.9459000000000001E-2</v>
      </c>
      <c r="V240">
        <f>IFERROR([1]!s_fa_dupont_roe($A240,"2014/12/31")/100,"")</f>
        <v>5.6715000000000002E-2</v>
      </c>
      <c r="W240">
        <f>IFERROR([1]!s_fa_dupont_roe($A240,"2015/12/31")/100,"")</f>
        <v>5.407E-2</v>
      </c>
      <c r="X240">
        <f>IFERROR([1]!s_fa_dupont_roe($A240,"2016/12/31")/100,"")</f>
        <v>-0.174285</v>
      </c>
      <c r="Y240">
        <f>IFERROR([1]!s_fa_dupont_roe($A240,"2017/12/31")/100,"")</f>
        <v>2.0081999999999999E-2</v>
      </c>
      <c r="Z240">
        <f>IFERROR([1]!s_fa_dupont_roe($A240,"2018/12/31")/100,"")</f>
        <v>-7.0634000000000002E-2</v>
      </c>
      <c r="AA240">
        <f>IFERROR([1]!s_fa_dupont_roe($A240,"2019/12/31")/100,"")</f>
        <v>1.8391999999999999E-2</v>
      </c>
      <c r="AB240">
        <f>IFERROR([1]!s_fa_dupont_roe($A240,"2020/12/31")/100,"")</f>
        <v>2.2433999999999999E-2</v>
      </c>
      <c r="AC240">
        <f>IFERROR([1]!s_fa_dupont_roe($A240,"2021/12/31")/100,"")</f>
        <v>3.2627000000000003E-2</v>
      </c>
      <c r="AD240">
        <f>IFERROR([1]!s_fa_dupont_roe($A240,"2022/12/31")/100,"")</f>
        <v>4.3747000000000001E-2</v>
      </c>
      <c r="AE240">
        <f>IFERROR([1]!s_fa_dupont_roe($A240,"2023/12/31")/100,"")</f>
        <v>6.5975999999999993E-2</v>
      </c>
      <c r="AF240">
        <f>IFERROR([1]!s_fa_dupont_roe($A240,"2024/12/31")/100,"")</f>
        <v>9.0178999999999995E-2</v>
      </c>
      <c r="AG240">
        <f>IFERROR([1]!s_fa_dupont_roe($A240,"2025/12/31")/100,"")</f>
        <v>6.5666000000000002E-2</v>
      </c>
      <c r="AH240">
        <f>IFERROR([1]!s_stm07_is($A240,"W30028333","2025/12/31",1),"")</f>
        <v>403096344.61000001</v>
      </c>
      <c r="AI240">
        <f>IFERROR([1]!s_stm07_bs($A240,"W38058048","2025/12/31",1),"")</f>
        <v>6730049145.7700005</v>
      </c>
      <c r="AJ240">
        <f>IFERROR([1]!s_fa_netdebt($A240,"2025/12/31"),"")</f>
        <v>-2324426944.1999998</v>
      </c>
      <c r="AK240">
        <f>IFERROR([1]!s_val_ev1($A240,"2025/12/31"),"")</f>
        <v>10383548956.84</v>
      </c>
      <c r="AL240">
        <f>IFERROR([1]!s_fa_ebitda($A240,"2025/12/31"),"")</f>
        <v>862172391.66999996</v>
      </c>
      <c r="AM240" t="str">
        <f>IFERROR([1]!s_west_netprofit($A240,2026,$B$1,180)/[1]!s_west_netprofit($A240,2026,$B$1-7,180)-1,"")</f>
        <v/>
      </c>
      <c r="AN240" t="str">
        <f>IFERROR([1]!s_west_netprofit($A240,2026,$B$1,180)/[1]!s_west_netprofit($A240,2026,$B$1-30,180)-1,"")</f>
        <v/>
      </c>
      <c r="AO240" t="str">
        <f>IFERROR([1]!s_est_mediannetprofit($A240,2026,$B$1)/[1]!s_est_mediannetprofit($A240,2026,$B$1-7)-1,"")</f>
        <v/>
      </c>
      <c r="AP240" t="str">
        <f>IFERROR([1]!s_est_mediannetprofit($A240,2026,$B$1)/[1]!s_est_mediannetprofit($A240,2026,$B$1-30)-1,"")</f>
        <v/>
      </c>
    </row>
    <row r="241" spans="1:42">
      <c r="A241" t="s">
        <v>280</v>
      </c>
      <c r="B241">
        <f>IFERROR([1]!s_stm07_is($A241,"W30028333","2011/12/31",1)/[1]!S_SHARE_TOTAL($A241,$B$1),"")</f>
        <v>2.0103708795345065E-2</v>
      </c>
      <c r="C241">
        <f>IFERROR([1]!s_stm07_is($A241,"W30028333","2012/12/31",1)/[1]!S_SHARE_TOTAL($A241,$B$1),"")</f>
        <v>2.0359835841702235E-2</v>
      </c>
      <c r="D241">
        <f>IFERROR([1]!s_stm07_is($A241,"W30028333","2013/12/31",1)/[1]!S_SHARE_TOTAL($A241,$B$1),"")</f>
        <v>1.6061864460095721E-2</v>
      </c>
      <c r="E241">
        <f>IFERROR([1]!s_stm07_is($A241,"W30028333","2014/12/31",1)/[1]!S_SHARE_TOTAL($A241,$B$1),"")</f>
        <v>2.0747928956622062E-2</v>
      </c>
      <c r="F241">
        <f>IFERROR([1]!s_stm07_is($A241,"W30028333","2015/12/31",1)/[1]!S_SHARE_TOTAL($A241,$B$1),"")</f>
        <v>0.32223862851830842</v>
      </c>
      <c r="G241">
        <f>IFERROR([1]!s_stm07_is($A241,"W30028333","2016/12/31",1)/[1]!S_SHARE_TOTAL($A241,$B$1),"")</f>
        <v>0.56825472070615712</v>
      </c>
      <c r="H241">
        <f>IFERROR([1]!s_stm07_is($A241,"W30028333","2017/12/31",1)/[1]!S_SHARE_TOTAL($A241,$B$1),"")</f>
        <v>0.46191014477665743</v>
      </c>
      <c r="I241">
        <f>IFERROR([1]!s_stm07_is($A241,"W30028333","2018/12/31",1)/[1]!S_SHARE_TOTAL($A241,$B$1),"")</f>
        <v>0.31988686620103568</v>
      </c>
      <c r="J241">
        <f>IFERROR([1]!s_stm07_is($A241,"W30028333","2019/12/31",1)/[1]!S_SHARE_TOTAL($A241,$B$1),"")</f>
        <v>2.8251146803194356E-2</v>
      </c>
      <c r="K241">
        <f>IFERROR([1]!s_stm07_is($A241,"W30028333","2020/12/31",1)/[1]!S_SHARE_TOTAL($A241,$B$1),"")</f>
        <v>8.2499880651258281E-2</v>
      </c>
      <c r="L241">
        <f>IFERROR([1]!s_stm07_is($A241,"W30028333","2021/12/31",1)/[1]!S_SHARE_TOTAL($A241,$B$1),"")</f>
        <v>5.6161938494403561E-2</v>
      </c>
      <c r="M241">
        <f>IFERROR([1]!s_stm07_is($A241,"W30028333","2022/12/31",1)/[1]!S_SHARE_TOTAL($A241,$B$1),"")</f>
        <v>0.17174116192899169</v>
      </c>
      <c r="N241">
        <f>IFERROR([1]!s_stm07_is($A241,"W30028333","2023/12/31",1)/[1]!S_SHARE_TOTAL($A241,$B$1),"")</f>
        <v>0.51742693961702857</v>
      </c>
      <c r="O241">
        <f>IFERROR([1]!s_stm07_is($A241,"W30028333","2024/12/31",1)/[1]!S_SHARE_TOTAL($A241,$B$1),"")</f>
        <v>0.66518362077722859</v>
      </c>
      <c r="P241">
        <f>IFERROR([1]!s_stm07_is($A241,"W30028333","2025/12/31",1)/[1]!S_SHARE_TOTAL($A241,$B$1),"")</f>
        <v>1.313661272398617</v>
      </c>
      <c r="Q241">
        <f>IFERROR([1]!s_west_netprofit($A241,2026,$B$1,180)/[1]!S_SHARE_TOTAL($A241,$B$1),"")</f>
        <v>1.1944751689558994</v>
      </c>
      <c r="R241">
        <f>IFERROR([1]!s_west_netprofit($A241,2027,$B$1,180)/[1]!S_SHARE_TOTAL($A241,$B$1),"")</f>
        <v>1.7550308949286397</v>
      </c>
      <c r="S241">
        <f>IFERROR([1]!s_fa_dupont_roe($A241,"2011/12/31")/100,"")</f>
        <v>8.7007000000000001E-2</v>
      </c>
      <c r="T241">
        <f>IFERROR([1]!s_fa_dupont_roe($A241,"2012/12/31")/100,"")</f>
        <v>8.4471000000000004E-2</v>
      </c>
      <c r="U241">
        <f>IFERROR([1]!s_fa_dupont_roe($A241,"2013/12/31")/100,"")</f>
        <v>6.4082E-2</v>
      </c>
      <c r="V241">
        <f>IFERROR([1]!s_fa_dupont_roe($A241,"2014/12/31")/100,"")</f>
        <v>7.8279000000000001E-2</v>
      </c>
      <c r="W241">
        <f>IFERROR([1]!s_fa_dupont_roe($A241,"2015/12/31")/100,"")</f>
        <v>0.33301000000000003</v>
      </c>
      <c r="X241">
        <f>IFERROR([1]!s_fa_dupont_roe($A241,"2016/12/31")/100,"")</f>
        <v>0.29659800000000003</v>
      </c>
      <c r="Y241">
        <f>IFERROR([1]!s_fa_dupont_roe($A241,"2017/12/31")/100,"")</f>
        <v>0.13776099999999999</v>
      </c>
      <c r="Z241">
        <f>IFERROR([1]!s_fa_dupont_roe($A241,"2018/12/31")/100,"")</f>
        <v>6.9267999999999996E-2</v>
      </c>
      <c r="AA241">
        <f>IFERROR([1]!s_fa_dupont_roe($A241,"2019/12/31")/100,"")</f>
        <v>5.8809999999999999E-3</v>
      </c>
      <c r="AB241">
        <f>IFERROR([1]!s_fa_dupont_roe($A241,"2020/12/31")/100,"")</f>
        <v>1.5111000000000001E-2</v>
      </c>
      <c r="AC241">
        <f>IFERROR([1]!s_fa_dupont_roe($A241,"2021/12/31")/100,"")</f>
        <v>6.8649999999999996E-3</v>
      </c>
      <c r="AD241">
        <f>IFERROR([1]!s_fa_dupont_roe($A241,"2022/12/31")/100,"")</f>
        <v>1.4735E-2</v>
      </c>
      <c r="AE241">
        <f>IFERROR([1]!s_fa_dupont_roe($A241,"2023/12/31")/100,"")</f>
        <v>3.8647000000000001E-2</v>
      </c>
      <c r="AF241">
        <f>IFERROR([1]!s_fa_dupont_roe($A241,"2024/12/31")/100,"")</f>
        <v>4.7300000000000002E-2</v>
      </c>
      <c r="AG241">
        <f>IFERROR([1]!s_fa_dupont_roe($A241,"2025/12/31")/100,"")</f>
        <v>8.6531999999999998E-2</v>
      </c>
      <c r="AH241">
        <f>IFERROR([1]!s_stm07_is($A241,"W30028333","2025/12/31",1),"")</f>
        <v>2383271938.21</v>
      </c>
      <c r="AI241">
        <f>IFERROR([1]!s_stm07_bs($A241,"W38058048","2025/12/31",1),"")</f>
        <v>36906351070.93</v>
      </c>
      <c r="AJ241">
        <f>IFERROR([1]!s_fa_netdebt($A241,"2025/12/31"),"")</f>
        <v>31717195534.650002</v>
      </c>
      <c r="AK241">
        <f>IFERROR([1]!s_val_ev1($A241,"2025/12/31"),"")</f>
        <v>119480372407.14999</v>
      </c>
      <c r="AL241">
        <f>IFERROR([1]!s_fa_ebitda($A241,"2025/12/31"),"")</f>
        <v>6934264704.7799997</v>
      </c>
      <c r="AM241">
        <f>IFERROR([1]!s_west_netprofit($A241,2026,$B$1,180)/[1]!s_west_netprofit($A241,2026,$B$1-7,180)-1,"")</f>
        <v>0</v>
      </c>
      <c r="AN241">
        <f>IFERROR([1]!s_west_netprofit($A241,2026,$B$1,180)/[1]!s_west_netprofit($A241,2026,$B$1-30,180)-1,"")</f>
        <v>-0.1148909461014147</v>
      </c>
      <c r="AO241">
        <f>IFERROR([1]!s_est_mediannetprofit($A241,2026,$B$1)/[1]!s_est_mediannetprofit($A241,2026,$B$1-7)-1,"")</f>
        <v>0</v>
      </c>
      <c r="AP241">
        <f>IFERROR([1]!s_est_mediannetprofit($A241,2026,$B$1)/[1]!s_est_mediannetprofit($A241,2026,$B$1-30)-1,"")</f>
        <v>-0.16112890312249795</v>
      </c>
    </row>
    <row r="242" spans="1:42">
      <c r="A242" t="s">
        <v>281</v>
      </c>
      <c r="B242">
        <f>IFERROR([1]!s_stm07_is($A242,"W30028333","2011/12/31",1)/[1]!S_SHARE_TOTAL($A242,$B$1),"")</f>
        <v>0.12656443729049738</v>
      </c>
      <c r="C242">
        <f>IFERROR([1]!s_stm07_is($A242,"W30028333","2012/12/31",1)/[1]!S_SHARE_TOTAL($A242,$B$1),"")</f>
        <v>1.0349033138322453E-2</v>
      </c>
      <c r="D242">
        <f>IFERROR([1]!s_stm07_is($A242,"W30028333","2013/12/31",1)/[1]!S_SHARE_TOTAL($A242,$B$1),"")</f>
        <v>1.2874215427836832E-2</v>
      </c>
      <c r="E242">
        <f>IFERROR([1]!s_stm07_is($A242,"W30028333","2014/12/31",1)/[1]!S_SHARE_TOTAL($A242,$B$1),"")</f>
        <v>1.6052528217439833E-2</v>
      </c>
      <c r="F242">
        <f>IFERROR([1]!s_stm07_is($A242,"W30028333","2015/12/31",1)/[1]!S_SHARE_TOTAL($A242,$B$1),"")</f>
        <v>-3.6749434369879867E-2</v>
      </c>
      <c r="G242">
        <f>IFERROR([1]!s_stm07_is($A242,"W30028333","2016/12/31",1)/[1]!S_SHARE_TOTAL($A242,$B$1),"")</f>
        <v>0.10027941632794764</v>
      </c>
      <c r="H242">
        <f>IFERROR([1]!s_stm07_is($A242,"W30028333","2017/12/31",1)/[1]!S_SHARE_TOTAL($A242,$B$1),"")</f>
        <v>0.32126603820113864</v>
      </c>
      <c r="I242">
        <f>IFERROR([1]!s_stm07_is($A242,"W30028333","2018/12/31",1)/[1]!S_SHARE_TOTAL($A242,$B$1),"")</f>
        <v>0.53652283531153955</v>
      </c>
      <c r="J242">
        <f>IFERROR([1]!s_stm07_is($A242,"W30028333","2019/12/31",1)/[1]!S_SHARE_TOTAL($A242,$B$1),"")</f>
        <v>0.24106909022107728</v>
      </c>
      <c r="K242">
        <f>IFERROR([1]!s_stm07_is($A242,"W30028333","2020/12/31",1)/[1]!S_SHARE_TOTAL($A242,$B$1),"")</f>
        <v>0.29606830958239705</v>
      </c>
      <c r="L242">
        <f>IFERROR([1]!s_stm07_is($A242,"W30028333","2021/12/31",1)/[1]!S_SHARE_TOTAL($A242,$B$1),"")</f>
        <v>0.50701992884853242</v>
      </c>
      <c r="M242">
        <f>IFERROR([1]!s_stm07_is($A242,"W30028333","2022/12/31",1)/[1]!S_SHARE_TOTAL($A242,$B$1),"")</f>
        <v>0.20653593725183544</v>
      </c>
      <c r="N242">
        <f>IFERROR([1]!s_stm07_is($A242,"W30028333","2023/12/31",1)/[1]!S_SHARE_TOTAL($A242,$B$1),"")</f>
        <v>8.8156727496612658E-2</v>
      </c>
      <c r="O242">
        <f>IFERROR([1]!s_stm07_is($A242,"W30028333","2024/12/31",1)/[1]!S_SHARE_TOTAL($A242,$B$1),"")</f>
        <v>7.4109327850375079E-2</v>
      </c>
      <c r="P242">
        <f>IFERROR([1]!s_stm07_is($A242,"W30028333","2025/12/31",1)/[1]!S_SHARE_TOTAL($A242,$B$1),"")</f>
        <v>0.12189818116089907</v>
      </c>
      <c r="Q242">
        <f>IFERROR([1]!s_west_netprofit($A242,2026,$B$1,180)/[1]!S_SHARE_TOTAL($A242,$B$1),"")</f>
        <v>0</v>
      </c>
      <c r="R242">
        <f>IFERROR([1]!s_west_netprofit($A242,2027,$B$1,180)/[1]!S_SHARE_TOTAL($A242,$B$1),"")</f>
        <v>0</v>
      </c>
      <c r="S242">
        <f>IFERROR([1]!s_fa_dupont_roe($A242,"2011/12/31")/100,"")</f>
        <v>0.12960099999999999</v>
      </c>
      <c r="T242">
        <f>IFERROR([1]!s_fa_dupont_roe($A242,"2012/12/31")/100,"")</f>
        <v>9.8510000000000004E-3</v>
      </c>
      <c r="U242">
        <f>IFERROR([1]!s_fa_dupont_roe($A242,"2013/12/31")/100,"")</f>
        <v>1.2095E-2</v>
      </c>
      <c r="V242">
        <f>IFERROR([1]!s_fa_dupont_roe($A242,"2014/12/31")/100,"")</f>
        <v>1.486E-2</v>
      </c>
      <c r="W242">
        <f>IFERROR([1]!s_fa_dupont_roe($A242,"2015/12/31")/100,"")</f>
        <v>-3.4342000000000004E-2</v>
      </c>
      <c r="X242">
        <f>IFERROR([1]!s_fa_dupont_roe($A242,"2016/12/31")/100,"")</f>
        <v>8.7216000000000002E-2</v>
      </c>
      <c r="Y242">
        <f>IFERROR([1]!s_fa_dupont_roe($A242,"2017/12/31")/100,"")</f>
        <v>0.230098</v>
      </c>
      <c r="Z242">
        <f>IFERROR([1]!s_fa_dupont_roe($A242,"2018/12/31")/100,"")</f>
        <v>0.299927</v>
      </c>
      <c r="AA242">
        <f>IFERROR([1]!s_fa_dupont_roe($A242,"2019/12/31")/100,"")</f>
        <v>0.112179</v>
      </c>
      <c r="AB242">
        <f>IFERROR([1]!s_fa_dupont_roe($A242,"2020/12/31")/100,"")</f>
        <v>0.12743099999999999</v>
      </c>
      <c r="AC242">
        <f>IFERROR([1]!s_fa_dupont_roe($A242,"2021/12/31")/100,"")</f>
        <v>0.19590299999999999</v>
      </c>
      <c r="AD242">
        <f>IFERROR([1]!s_fa_dupont_roe($A242,"2022/12/31")/100,"")</f>
        <v>7.2291999999999995E-2</v>
      </c>
      <c r="AE242">
        <f>IFERROR([1]!s_fa_dupont_roe($A242,"2023/12/31")/100,"")</f>
        <v>2.9973999999999997E-2</v>
      </c>
      <c r="AF242">
        <f>IFERROR([1]!s_fa_dupont_roe($A242,"2024/12/31")/100,"")</f>
        <v>2.5203000000000003E-2</v>
      </c>
      <c r="AG242">
        <f>IFERROR([1]!s_fa_dupont_roe($A242,"2025/12/31")/100,"")</f>
        <v>4.1233000000000006E-2</v>
      </c>
      <c r="AH242">
        <f>IFERROR([1]!s_stm07_is($A242,"W30028333","2025/12/31",1),"")</f>
        <v>267423331.53</v>
      </c>
      <c r="AI242">
        <f>IFERROR([1]!s_stm07_bs($A242,"W38058048","2025/12/31",1),"")</f>
        <v>10309664355.85</v>
      </c>
      <c r="AJ242">
        <f>IFERROR([1]!s_fa_netdebt($A242,"2025/12/31"),"")</f>
        <v>2090747267.4200001</v>
      </c>
      <c r="AK242">
        <f>IFERROR([1]!s_val_ev1($A242,"2025/12/31"),"")</f>
        <v>20758666387.32</v>
      </c>
      <c r="AL242">
        <f>IFERROR([1]!s_fa_ebitda($A242,"2025/12/31"),"")</f>
        <v>1293853233.72</v>
      </c>
      <c r="AM242" t="str">
        <f>IFERROR([1]!s_west_netprofit($A242,2026,$B$1,180)/[1]!s_west_netprofit($A242,2026,$B$1-7,180)-1,"")</f>
        <v/>
      </c>
      <c r="AN242" t="str">
        <f>IFERROR([1]!s_west_netprofit($A242,2026,$B$1,180)/[1]!s_west_netprofit($A242,2026,$B$1-30,180)-1,"")</f>
        <v/>
      </c>
      <c r="AO242" t="str">
        <f>IFERROR([1]!s_est_mediannetprofit($A242,2026,$B$1)/[1]!s_est_mediannetprofit($A242,2026,$B$1-7)-1,"")</f>
        <v/>
      </c>
      <c r="AP242" t="str">
        <f>IFERROR([1]!s_est_mediannetprofit($A242,2026,$B$1)/[1]!s_est_mediannetprofit($A242,2026,$B$1-30)-1,"")</f>
        <v/>
      </c>
    </row>
    <row r="243" spans="1:42">
      <c r="A243" t="s">
        <v>282</v>
      </c>
      <c r="B243">
        <f>IFERROR([1]!s_stm07_is($A243,"W30028333","2011/12/31",1)/[1]!S_SHARE_TOTAL($A243,$B$1),"")</f>
        <v>0.10507910816340801</v>
      </c>
      <c r="C243">
        <f>IFERROR([1]!s_stm07_is($A243,"W30028333","2012/12/31",1)/[1]!S_SHARE_TOTAL($A243,$B$1),"")</f>
        <v>0.11350236089947559</v>
      </c>
      <c r="D243">
        <f>IFERROR([1]!s_stm07_is($A243,"W30028333","2013/12/31",1)/[1]!S_SHARE_TOTAL($A243,$B$1),"")</f>
        <v>9.3212986107883769E-2</v>
      </c>
      <c r="E243">
        <f>IFERROR([1]!s_stm07_is($A243,"W30028333","2014/12/31",1)/[1]!S_SHARE_TOTAL($A243,$B$1),"")</f>
        <v>6.6386124969704183E-2</v>
      </c>
      <c r="F243">
        <f>IFERROR([1]!s_stm07_is($A243,"W30028333","2015/12/31",1)/[1]!S_SHARE_TOTAL($A243,$B$1),"")</f>
        <v>-3.1749258363310391E-2</v>
      </c>
      <c r="G243">
        <f>IFERROR([1]!s_stm07_is($A243,"W30028333","2016/12/31",1)/[1]!S_SHARE_TOTAL($A243,$B$1),"")</f>
        <v>7.1672304190085856E-2</v>
      </c>
      <c r="H243">
        <f>IFERROR([1]!s_stm07_is($A243,"W30028333","2017/12/31",1)/[1]!S_SHARE_TOTAL($A243,$B$1),"")</f>
        <v>5.7949710780080863E-2</v>
      </c>
      <c r="I243">
        <f>IFERROR([1]!s_stm07_is($A243,"W30028333","2018/12/31",1)/[1]!S_SHARE_TOTAL($A243,$B$1),"")</f>
        <v>-0.98288407927737731</v>
      </c>
      <c r="J243">
        <f>IFERROR([1]!s_stm07_is($A243,"W30028333","2019/12/31",1)/[1]!S_SHARE_TOTAL($A243,$B$1),"")</f>
        <v>-0.81904705128450983</v>
      </c>
      <c r="K243">
        <f>IFERROR([1]!s_stm07_is($A243,"W30028333","2020/12/31",1)/[1]!S_SHARE_TOTAL($A243,$B$1),"")</f>
        <v>0.16864324532179856</v>
      </c>
      <c r="L243">
        <f>IFERROR([1]!s_stm07_is($A243,"W30028333","2021/12/31",1)/[1]!S_SHARE_TOTAL($A243,$B$1),"")</f>
        <v>0.23457478659896214</v>
      </c>
      <c r="M243">
        <f>IFERROR([1]!s_stm07_is($A243,"W30028333","2022/12/31",1)/[1]!S_SHARE_TOTAL($A243,$B$1),"")</f>
        <v>8.4281267228817722E-2</v>
      </c>
      <c r="N243">
        <f>IFERROR([1]!s_stm07_is($A243,"W30028333","2023/12/31",1)/[1]!S_SHARE_TOTAL($A243,$B$1),"")</f>
        <v>0.15231071850786324</v>
      </c>
      <c r="O243">
        <f>IFERROR([1]!s_stm07_is($A243,"W30028333","2024/12/31",1)/[1]!S_SHARE_TOTAL($A243,$B$1),"")</f>
        <v>4.0717370787852779E-2</v>
      </c>
      <c r="P243">
        <f>IFERROR([1]!s_stm07_is($A243,"W30028333","2025/12/31",1)/[1]!S_SHARE_TOTAL($A243,$B$1),"")</f>
        <v>9.1564772424944596E-2</v>
      </c>
      <c r="Q243">
        <f>IFERROR([1]!s_west_netprofit($A243,2026,$B$1,180)/[1]!S_SHARE_TOTAL($A243,$B$1),"")</f>
        <v>0</v>
      </c>
      <c r="R243">
        <f>IFERROR([1]!s_west_netprofit($A243,2027,$B$1,180)/[1]!S_SHARE_TOTAL($A243,$B$1),"")</f>
        <v>0</v>
      </c>
      <c r="S243">
        <f>IFERROR([1]!s_fa_dupont_roe($A243,"2011/12/31")/100,"")</f>
        <v>8.0760999999999999E-2</v>
      </c>
      <c r="T243">
        <f>IFERROR([1]!s_fa_dupont_roe($A243,"2012/12/31")/100,"")</f>
        <v>7.9104999999999995E-2</v>
      </c>
      <c r="U243">
        <f>IFERROR([1]!s_fa_dupont_roe($A243,"2013/12/31")/100,"")</f>
        <v>6.0068000000000003E-2</v>
      </c>
      <c r="V243">
        <f>IFERROR([1]!s_fa_dupont_roe($A243,"2014/12/31")/100,"")</f>
        <v>4.1224999999999998E-2</v>
      </c>
      <c r="W243">
        <f>IFERROR([1]!s_fa_dupont_roe($A243,"2015/12/31")/100,"")</f>
        <v>-1.374E-2</v>
      </c>
      <c r="X243">
        <f>IFERROR([1]!s_fa_dupont_roe($A243,"2016/12/31")/100,"")</f>
        <v>1.4952E-2</v>
      </c>
      <c r="Y243">
        <f>IFERROR([1]!s_fa_dupont_roe($A243,"2017/12/31")/100,"")</f>
        <v>8.742999999999999E-3</v>
      </c>
      <c r="Z243">
        <f>IFERROR([1]!s_fa_dupont_roe($A243,"2018/12/31")/100,"")</f>
        <v>-0.15942200000000001</v>
      </c>
      <c r="AA243">
        <f>IFERROR([1]!s_fa_dupont_roe($A243,"2019/12/31")/100,"")</f>
        <v>-0.15582100000000002</v>
      </c>
      <c r="AB243">
        <f>IFERROR([1]!s_fa_dupont_roe($A243,"2020/12/31")/100,"")</f>
        <v>3.3877999999999998E-2</v>
      </c>
      <c r="AC243">
        <f>IFERROR([1]!s_fa_dupont_roe($A243,"2021/12/31")/100,"")</f>
        <v>4.4649000000000001E-2</v>
      </c>
      <c r="AD243">
        <f>IFERROR([1]!s_fa_dupont_roe($A243,"2022/12/31")/100,"")</f>
        <v>1.5513999999999998E-2</v>
      </c>
      <c r="AE243">
        <f>IFERROR([1]!s_fa_dupont_roe($A243,"2023/12/31")/100,"")</f>
        <v>2.7424E-2</v>
      </c>
      <c r="AF243">
        <f>IFERROR([1]!s_fa_dupont_roe($A243,"2024/12/31")/100,"")</f>
        <v>7.2019999999999992E-3</v>
      </c>
      <c r="AG243">
        <f>IFERROR([1]!s_fa_dupont_roe($A243,"2025/12/31")/100,"")</f>
        <v>1.6008999999999999E-2</v>
      </c>
      <c r="AH243">
        <f>IFERROR([1]!s_stm07_is($A243,"W30028333","2025/12/31",1),"")</f>
        <v>53139479.520000003</v>
      </c>
      <c r="AI243">
        <f>IFERROR([1]!s_stm07_bs($A243,"W38058048","2025/12/31",1),"")</f>
        <v>3458885278.02</v>
      </c>
      <c r="AJ243">
        <f>IFERROR([1]!s_fa_netdebt($A243,"2025/12/31"),"")</f>
        <v>157952984.06</v>
      </c>
      <c r="AK243">
        <f>IFERROR([1]!s_val_ev1($A243,"2025/12/31"),"")</f>
        <v>9068294087.7700005</v>
      </c>
      <c r="AL243">
        <f>IFERROR([1]!s_fa_ebitda($A243,"2025/12/31"),"")</f>
        <v>222020074.37</v>
      </c>
      <c r="AM243" t="str">
        <f>IFERROR([1]!s_west_netprofit($A243,2026,$B$1,180)/[1]!s_west_netprofit($A243,2026,$B$1-7,180)-1,"")</f>
        <v/>
      </c>
      <c r="AN243" t="str">
        <f>IFERROR([1]!s_west_netprofit($A243,2026,$B$1,180)/[1]!s_west_netprofit($A243,2026,$B$1-30,180)-1,"")</f>
        <v/>
      </c>
      <c r="AO243" t="str">
        <f>IFERROR([1]!s_est_mediannetprofit($A243,2026,$B$1)/[1]!s_est_mediannetprofit($A243,2026,$B$1-7)-1,"")</f>
        <v/>
      </c>
      <c r="AP243" t="str">
        <f>IFERROR([1]!s_est_mediannetprofit($A243,2026,$B$1)/[1]!s_est_mediannetprofit($A243,2026,$B$1-30)-1,"")</f>
        <v/>
      </c>
    </row>
    <row r="244" spans="1:42">
      <c r="A244" t="s">
        <v>283</v>
      </c>
      <c r="B244">
        <f>IFERROR([1]!s_stm07_is($A244,"W30028333","2011/12/31",1)/[1]!S_SHARE_TOTAL($A244,$B$1),"")</f>
        <v>0.1786801577747501</v>
      </c>
      <c r="C244">
        <f>IFERROR([1]!s_stm07_is($A244,"W30028333","2012/12/31",1)/[1]!S_SHARE_TOTAL($A244,$B$1),"")</f>
        <v>6.3103467671969518E-2</v>
      </c>
      <c r="D244">
        <f>IFERROR([1]!s_stm07_is($A244,"W30028333","2013/12/31",1)/[1]!S_SHARE_TOTAL($A244,$B$1),"")</f>
        <v>0.10185040650405225</v>
      </c>
      <c r="E244">
        <f>IFERROR([1]!s_stm07_is($A244,"W30028333","2014/12/31",1)/[1]!S_SHARE_TOTAL($A244,$B$1),"")</f>
        <v>0.16776120041667653</v>
      </c>
      <c r="F244">
        <f>IFERROR([1]!s_stm07_is($A244,"W30028333","2015/12/31",1)/[1]!S_SHARE_TOTAL($A244,$B$1),"")</f>
        <v>0.23855681347406249</v>
      </c>
      <c r="G244">
        <f>IFERROR([1]!s_stm07_is($A244,"W30028333","2016/12/31",1)/[1]!S_SHARE_TOTAL($A244,$B$1),"")</f>
        <v>0.37815299256935192</v>
      </c>
      <c r="H244">
        <f>IFERROR([1]!s_stm07_is($A244,"W30028333","2017/12/31",1)/[1]!S_SHARE_TOTAL($A244,$B$1),"")</f>
        <v>0.72435411800598659</v>
      </c>
      <c r="I244">
        <f>IFERROR([1]!s_stm07_is($A244,"W30028333","2018/12/31",1)/[1]!S_SHARE_TOTAL($A244,$B$1),"")</f>
        <v>0.80071008797366983</v>
      </c>
      <c r="J244">
        <f>IFERROR([1]!s_stm07_is($A244,"W30028333","2019/12/31",1)/[1]!S_SHARE_TOTAL($A244,$B$1),"")</f>
        <v>0.77942086768958574</v>
      </c>
      <c r="K244">
        <f>IFERROR([1]!s_stm07_is($A244,"W30028333","2020/12/31",1)/[1]!S_SHARE_TOTAL($A244,$B$1),"")</f>
        <v>0.69890357676338799</v>
      </c>
      <c r="L244">
        <f>IFERROR([1]!s_stm07_is($A244,"W30028333","2021/12/31",1)/[1]!S_SHARE_TOTAL($A244,$B$1),"")</f>
        <v>1.0580778265252497</v>
      </c>
      <c r="M244">
        <f>IFERROR([1]!s_stm07_is($A244,"W30028333","2022/12/31",1)/[1]!S_SHARE_TOTAL($A244,$B$1),"")</f>
        <v>1.0050920906998986</v>
      </c>
      <c r="N244">
        <f>IFERROR([1]!s_stm07_is($A244,"W30028333","2023/12/31",1)/[1]!S_SHARE_TOTAL($A244,$B$1),"")</f>
        <v>1.1041858473670518</v>
      </c>
      <c r="O244">
        <f>IFERROR([1]!s_stm07_is($A244,"W30028333","2024/12/31",1)/[1]!S_SHARE_TOTAL($A244,$B$1),"")</f>
        <v>1.1097575364627221</v>
      </c>
      <c r="P244">
        <f>IFERROR([1]!s_stm07_is($A244,"W30028333","2025/12/31",1)/[1]!S_SHARE_TOTAL($A244,$B$1),"")</f>
        <v>1.1632047720707137</v>
      </c>
      <c r="Q244">
        <f>IFERROR([1]!s_west_netprofit($A244,2026,$B$1,180)/[1]!S_SHARE_TOTAL($A244,$B$1),"")</f>
        <v>1.3021442461965353</v>
      </c>
      <c r="R244">
        <f>IFERROR([1]!s_west_netprofit($A244,2027,$B$1,180)/[1]!S_SHARE_TOTAL($A244,$B$1),"")</f>
        <v>1.4414089122062668</v>
      </c>
      <c r="S244">
        <f>IFERROR([1]!s_fa_dupont_roe($A244,"2011/12/31")/100,"")</f>
        <v>0.13438</v>
      </c>
      <c r="T244">
        <f>IFERROR([1]!s_fa_dupont_roe($A244,"2012/12/31")/100,"")</f>
        <v>4.5041000000000005E-2</v>
      </c>
      <c r="U244">
        <f>IFERROR([1]!s_fa_dupont_roe($A244,"2013/12/31")/100,"")</f>
        <v>6.2979000000000007E-2</v>
      </c>
      <c r="V244">
        <f>IFERROR([1]!s_fa_dupont_roe($A244,"2014/12/31")/100,"")</f>
        <v>8.9191000000000006E-2</v>
      </c>
      <c r="W244">
        <f>IFERROR([1]!s_fa_dupont_roe($A244,"2015/12/31")/100,"")</f>
        <v>0.107462</v>
      </c>
      <c r="X244">
        <f>IFERROR([1]!s_fa_dupont_roe($A244,"2016/12/31")/100,"")</f>
        <v>0.141379</v>
      </c>
      <c r="Y244">
        <f>IFERROR([1]!s_fa_dupont_roe($A244,"2017/12/31")/100,"")</f>
        <v>0.22137200000000001</v>
      </c>
      <c r="Z244">
        <f>IFERROR([1]!s_fa_dupont_roe($A244,"2018/12/31")/100,"")</f>
        <v>0.19544699999999998</v>
      </c>
      <c r="AA244">
        <f>IFERROR([1]!s_fa_dupont_roe($A244,"2019/12/31")/100,"")</f>
        <v>0.16036700000000001</v>
      </c>
      <c r="AB244">
        <f>IFERROR([1]!s_fa_dupont_roe($A244,"2020/12/31")/100,"")</f>
        <v>0.12722600000000001</v>
      </c>
      <c r="AC244">
        <f>IFERROR([1]!s_fa_dupont_roe($A244,"2021/12/31")/100,"")</f>
        <v>0.16971499999999998</v>
      </c>
      <c r="AD244">
        <f>IFERROR([1]!s_fa_dupont_roe($A244,"2022/12/31")/100,"")</f>
        <v>0.13433600000000001</v>
      </c>
      <c r="AE244">
        <f>IFERROR([1]!s_fa_dupont_roe($A244,"2023/12/31")/100,"")</f>
        <v>0.12560000000000002</v>
      </c>
      <c r="AF244">
        <f>IFERROR([1]!s_fa_dupont_roe($A244,"2024/12/31")/100,"")</f>
        <v>0.113464</v>
      </c>
      <c r="AG244">
        <f>IFERROR([1]!s_fa_dupont_roe($A244,"2025/12/31")/100,"")</f>
        <v>0.109974</v>
      </c>
      <c r="AH244">
        <f>IFERROR([1]!s_stm07_is($A244,"W30028333","2025/12/31",1),"")</f>
        <v>3250616586.1399999</v>
      </c>
      <c r="AI244">
        <f>IFERROR([1]!s_stm07_bs($A244,"W38058048","2025/12/31",1),"")</f>
        <v>30612096822.389999</v>
      </c>
      <c r="AJ244">
        <f>IFERROR([1]!s_fa_netdebt($A244,"2025/12/31"),"")</f>
        <v>17770171885.459999</v>
      </c>
      <c r="AK244">
        <f>IFERROR([1]!s_val_ev1($A244,"2025/12/31"),"")</f>
        <v>63981190759.57</v>
      </c>
      <c r="AL244">
        <f>IFERROR([1]!s_fa_ebitda($A244,"2025/12/31"),"")</f>
        <v>6816417230.71</v>
      </c>
      <c r="AM244">
        <f>IFERROR([1]!s_west_netprofit($A244,2026,$B$1,180)/[1]!s_west_netprofit($A244,2026,$B$1-7,180)-1,"")</f>
        <v>0</v>
      </c>
      <c r="AN244">
        <f>IFERROR([1]!s_west_netprofit($A244,2026,$B$1,180)/[1]!s_west_netprofit($A244,2026,$B$1-30,180)-1,"")</f>
        <v>-2.8937919783059707E-3</v>
      </c>
      <c r="AO244">
        <f>IFERROR([1]!s_est_mediannetprofit($A244,2026,$B$1)/[1]!s_est_mediannetprofit($A244,2026,$B$1-7)-1,"")</f>
        <v>0</v>
      </c>
      <c r="AP244">
        <f>IFERROR([1]!s_est_mediannetprofit($A244,2026,$B$1)/[1]!s_est_mediannetprofit($A244,2026,$B$1-30)-1,"")</f>
        <v>-3.7285793255942279E-3</v>
      </c>
    </row>
    <row r="245" spans="1:42">
      <c r="A245" t="s">
        <v>284</v>
      </c>
      <c r="B245">
        <f>IFERROR([1]!s_stm07_is($A245,"W30028333","2011/12/31",1)/[1]!S_SHARE_TOTAL($A245,$B$1),"")</f>
        <v>7.6038336783240665E-2</v>
      </c>
      <c r="C245">
        <f>IFERROR([1]!s_stm07_is($A245,"W30028333","2012/12/31",1)/[1]!S_SHARE_TOTAL($A245,$B$1),"")</f>
        <v>2.2347883379215734E-2</v>
      </c>
      <c r="D245">
        <f>IFERROR([1]!s_stm07_is($A245,"W30028333","2013/12/31",1)/[1]!S_SHARE_TOTAL($A245,$B$1),"")</f>
        <v>4.6559044308200279E-2</v>
      </c>
      <c r="E245">
        <f>IFERROR([1]!s_stm07_is($A245,"W30028333","2014/12/31",1)/[1]!S_SHARE_TOTAL($A245,$B$1),"")</f>
        <v>4.6816624673481688E-2</v>
      </c>
      <c r="F245">
        <f>IFERROR([1]!s_stm07_is($A245,"W30028333","2015/12/31",1)/[1]!S_SHARE_TOTAL($A245,$B$1),"")</f>
        <v>2.5143808875144783E-2</v>
      </c>
      <c r="G245">
        <f>IFERROR([1]!s_stm07_is($A245,"W30028333","2016/12/31",1)/[1]!S_SHARE_TOTAL($A245,$B$1),"")</f>
        <v>0.1248831524840625</v>
      </c>
      <c r="H245">
        <f>IFERROR([1]!s_stm07_is($A245,"W30028333","2017/12/31",1)/[1]!S_SHARE_TOTAL($A245,$B$1),"")</f>
        <v>0.11528900149500457</v>
      </c>
      <c r="I245">
        <f>IFERROR([1]!s_stm07_is($A245,"W30028333","2018/12/31",1)/[1]!S_SHARE_TOTAL($A245,$B$1),"")</f>
        <v>0.10411604768558173</v>
      </c>
      <c r="J245">
        <f>IFERROR([1]!s_stm07_is($A245,"W30028333","2019/12/31",1)/[1]!S_SHARE_TOTAL($A245,$B$1),"")</f>
        <v>0.10621224758837873</v>
      </c>
      <c r="K245">
        <f>IFERROR([1]!s_stm07_is($A245,"W30028333","2020/12/31",1)/[1]!S_SHARE_TOTAL($A245,$B$1),"")</f>
        <v>9.9519863879113657E-2</v>
      </c>
      <c r="L245">
        <f>IFERROR([1]!s_stm07_is($A245,"W30028333","2021/12/31",1)/[1]!S_SHARE_TOTAL($A245,$B$1),"")</f>
        <v>0.23974021802471196</v>
      </c>
      <c r="M245">
        <f>IFERROR([1]!s_stm07_is($A245,"W30028333","2022/12/31",1)/[1]!S_SHARE_TOTAL($A245,$B$1),"")</f>
        <v>0.40837258691597245</v>
      </c>
      <c r="N245">
        <f>IFERROR([1]!s_stm07_is($A245,"W30028333","2023/12/31",1)/[1]!S_SHARE_TOTAL($A245,$B$1),"")</f>
        <v>0.16879638470737293</v>
      </c>
      <c r="O245">
        <f>IFERROR([1]!s_stm07_is($A245,"W30028333","2024/12/31",1)/[1]!S_SHARE_TOTAL($A245,$B$1),"")</f>
        <v>8.1146155610335724E-2</v>
      </c>
      <c r="P245">
        <f>IFERROR([1]!s_stm07_is($A245,"W30028333","2025/12/31",1)/[1]!S_SHARE_TOTAL($A245,$B$1),"")</f>
        <v>8.0868155552848126E-2</v>
      </c>
      <c r="Q245">
        <f>IFERROR([1]!s_west_netprofit($A245,2026,$B$1,180)/[1]!S_SHARE_TOTAL($A245,$B$1),"")</f>
        <v>0.10901567049940034</v>
      </c>
      <c r="R245">
        <f>IFERROR([1]!s_west_netprofit($A245,2027,$B$1,180)/[1]!S_SHARE_TOTAL($A245,$B$1),"")</f>
        <v>0.13214020666593981</v>
      </c>
      <c r="S245">
        <f>IFERROR([1]!s_fa_dupont_roe($A245,"2011/12/31")/100,"")</f>
        <v>7.8219999999999998E-2</v>
      </c>
      <c r="T245">
        <f>IFERROR([1]!s_fa_dupont_roe($A245,"2012/12/31")/100,"")</f>
        <v>1.694E-2</v>
      </c>
      <c r="U245">
        <f>IFERROR([1]!s_fa_dupont_roe($A245,"2013/12/31")/100,"")</f>
        <v>3.4599000000000005E-2</v>
      </c>
      <c r="V245">
        <f>IFERROR([1]!s_fa_dupont_roe($A245,"2014/12/31")/100,"")</f>
        <v>3.3801999999999999E-2</v>
      </c>
      <c r="W245">
        <f>IFERROR([1]!s_fa_dupont_roe($A245,"2015/12/31")/100,"")</f>
        <v>1.7899999999999999E-2</v>
      </c>
      <c r="X245">
        <f>IFERROR([1]!s_fa_dupont_roe($A245,"2016/12/31")/100,"")</f>
        <v>8.2654999999999992E-2</v>
      </c>
      <c r="Y245">
        <f>IFERROR([1]!s_fa_dupont_roe($A245,"2017/12/31")/100,"")</f>
        <v>6.9870000000000002E-2</v>
      </c>
      <c r="Z245">
        <f>IFERROR([1]!s_fa_dupont_roe($A245,"2018/12/31")/100,"")</f>
        <v>6.0110999999999998E-2</v>
      </c>
      <c r="AA245">
        <f>IFERROR([1]!s_fa_dupont_roe($A245,"2019/12/31")/100,"")</f>
        <v>5.7821999999999998E-2</v>
      </c>
      <c r="AB245">
        <f>IFERROR([1]!s_fa_dupont_roe($A245,"2020/12/31")/100,"")</f>
        <v>4.9839000000000001E-2</v>
      </c>
      <c r="AC245">
        <f>IFERROR([1]!s_fa_dupont_roe($A245,"2021/12/31")/100,"")</f>
        <v>0.10134700000000001</v>
      </c>
      <c r="AD245">
        <f>IFERROR([1]!s_fa_dupont_roe($A245,"2022/12/31")/100,"")</f>
        <v>0.144764</v>
      </c>
      <c r="AE245">
        <f>IFERROR([1]!s_fa_dupont_roe($A245,"2023/12/31")/100,"")</f>
        <v>5.4363999999999996E-2</v>
      </c>
      <c r="AF245">
        <f>IFERROR([1]!s_fa_dupont_roe($A245,"2024/12/31")/100,"")</f>
        <v>2.4836E-2</v>
      </c>
      <c r="AG245">
        <f>IFERROR([1]!s_fa_dupont_roe($A245,"2025/12/31")/100,"")</f>
        <v>2.3948999999999998E-2</v>
      </c>
      <c r="AH245">
        <f>IFERROR([1]!s_stm07_is($A245,"W30028333","2025/12/31",1),"")</f>
        <v>73438500.75</v>
      </c>
      <c r="AI245">
        <f>IFERROR([1]!s_stm07_bs($A245,"W38058048","2025/12/31",1),"")</f>
        <v>3123763022.1599998</v>
      </c>
      <c r="AJ245">
        <f>IFERROR([1]!s_fa_netdebt($A245,"2025/12/31"),"")</f>
        <v>-277717532.38999999</v>
      </c>
      <c r="AK245">
        <f>IFERROR([1]!s_val_ev1($A245,"2025/12/31"),"")</f>
        <v>7916980230.1000004</v>
      </c>
      <c r="AL245">
        <f>IFERROR([1]!s_fa_ebitda($A245,"2025/12/31"),"")</f>
        <v>203989163.83000001</v>
      </c>
      <c r="AM245">
        <f>IFERROR([1]!s_west_netprofit($A245,2026,$B$1,180)/[1]!s_west_netprofit($A245,2026,$B$1-7,180)-1,"")</f>
        <v>0</v>
      </c>
      <c r="AN245">
        <f>IFERROR([1]!s_west_netprofit($A245,2026,$B$1,180)/[1]!s_west_netprofit($A245,2026,$B$1-30,180)-1,"")</f>
        <v>0</v>
      </c>
      <c r="AO245">
        <f>IFERROR([1]!s_est_mediannetprofit($A245,2026,$B$1)/[1]!s_est_mediannetprofit($A245,2026,$B$1-7)-1,"")</f>
        <v>0</v>
      </c>
      <c r="AP245">
        <f>IFERROR([1]!s_est_mediannetprofit($A245,2026,$B$1)/[1]!s_est_mediannetprofit($A245,2026,$B$1-30)-1,"")</f>
        <v>0</v>
      </c>
    </row>
    <row r="246" spans="1:42">
      <c r="A246" t="s">
        <v>285</v>
      </c>
      <c r="B246">
        <f>IFERROR([1]!s_stm07_is($A246,"W30028333","2011/12/31",1)/[1]!S_SHARE_TOTAL($A246,$B$1),"")</f>
        <v>7.238506363188088E-2</v>
      </c>
      <c r="C246">
        <f>IFERROR([1]!s_stm07_is($A246,"W30028333","2012/12/31",1)/[1]!S_SHARE_TOTAL($A246,$B$1),"")</f>
        <v>7.6235267700045628E-2</v>
      </c>
      <c r="D246">
        <f>IFERROR([1]!s_stm07_is($A246,"W30028333","2013/12/31",1)/[1]!S_SHARE_TOTAL($A246,$B$1),"")</f>
        <v>6.432727389045502E-2</v>
      </c>
      <c r="E246">
        <f>IFERROR([1]!s_stm07_is($A246,"W30028333","2014/12/31",1)/[1]!S_SHARE_TOTAL($A246,$B$1),"")</f>
        <v>9.0693431438003083E-2</v>
      </c>
      <c r="F246">
        <f>IFERROR([1]!s_stm07_is($A246,"W30028333","2015/12/31",1)/[1]!S_SHARE_TOTAL($A246,$B$1),"")</f>
        <v>0.17895143957407131</v>
      </c>
      <c r="G246">
        <f>IFERROR([1]!s_stm07_is($A246,"W30028333","2016/12/31",1)/[1]!S_SHARE_TOTAL($A246,$B$1),"")</f>
        <v>0.23919768501984179</v>
      </c>
      <c r="H246">
        <f>IFERROR([1]!s_stm07_is($A246,"W30028333","2017/12/31",1)/[1]!S_SHARE_TOTAL($A246,$B$1),"")</f>
        <v>0.45722715614966292</v>
      </c>
      <c r="I246">
        <f>IFERROR([1]!s_stm07_is($A246,"W30028333","2018/12/31",1)/[1]!S_SHARE_TOTAL($A246,$B$1),"")</f>
        <v>0.55665828917877835</v>
      </c>
      <c r="J246">
        <f>IFERROR([1]!s_stm07_is($A246,"W30028333","2019/12/31",1)/[1]!S_SHARE_TOTAL($A246,$B$1),"")</f>
        <v>0.82232649071690778</v>
      </c>
      <c r="K246">
        <f>IFERROR([1]!s_stm07_is($A246,"W30028333","2020/12/31",1)/[1]!S_SHARE_TOTAL($A246,$B$1),"")</f>
        <v>1.222759204145718</v>
      </c>
      <c r="L246">
        <f>IFERROR([1]!s_stm07_is($A246,"W30028333","2021/12/31",1)/[1]!S_SHARE_TOTAL($A246,$B$1),"")</f>
        <v>2.010222792625981</v>
      </c>
      <c r="M246">
        <f>IFERROR([1]!s_stm07_is($A246,"W30028333","2022/12/31",1)/[1]!S_SHARE_TOTAL($A246,$B$1),"")</f>
        <v>2.0923100940639663</v>
      </c>
      <c r="N246">
        <f>IFERROR([1]!s_stm07_is($A246,"W30028333","2023/12/31",1)/[1]!S_SHARE_TOTAL($A246,$B$1),"")</f>
        <v>1.3254506125336716</v>
      </c>
      <c r="O246">
        <f>IFERROR([1]!s_stm07_is($A246,"W30028333","2024/12/31",1)/[1]!S_SHARE_TOTAL($A246,$B$1),"")</f>
        <v>0.53146694484451029</v>
      </c>
      <c r="P246">
        <f>IFERROR([1]!s_stm07_is($A246,"W30028333","2025/12/31",1)/[1]!S_SHARE_TOTAL($A246,$B$1),"")</f>
        <v>1.0832198498021943</v>
      </c>
      <c r="Q246">
        <f>IFERROR([1]!s_west_netprofit($A246,2026,$B$1,180)/[1]!S_SHARE_TOTAL($A246,$B$1),"")</f>
        <v>1.7892109804232392</v>
      </c>
      <c r="R246">
        <f>IFERROR([1]!s_west_netprofit($A246,2027,$B$1,180)/[1]!S_SHARE_TOTAL($A246,$B$1),"")</f>
        <v>2.3414025608497737</v>
      </c>
      <c r="S246">
        <f>IFERROR([1]!s_fa_dupont_roe($A246,"2011/12/31")/100,"")</f>
        <v>5.4425000000000001E-2</v>
      </c>
      <c r="T246">
        <f>IFERROR([1]!s_fa_dupont_roe($A246,"2012/12/31")/100,"")</f>
        <v>5.5004999999999998E-2</v>
      </c>
      <c r="U246">
        <f>IFERROR([1]!s_fa_dupont_roe($A246,"2013/12/31")/100,"")</f>
        <v>4.6022E-2</v>
      </c>
      <c r="V246">
        <f>IFERROR([1]!s_fa_dupont_roe($A246,"2014/12/31")/100,"")</f>
        <v>6.3E-2</v>
      </c>
      <c r="W246">
        <f>IFERROR([1]!s_fa_dupont_roe($A246,"2015/12/31")/100,"")</f>
        <v>7.2523000000000004E-2</v>
      </c>
      <c r="X246">
        <f>IFERROR([1]!s_fa_dupont_roe($A246,"2016/12/31")/100,"")</f>
        <v>5.8398000000000005E-2</v>
      </c>
      <c r="Y246">
        <f>IFERROR([1]!s_fa_dupont_roe($A246,"2017/12/31")/100,"")</f>
        <v>9.1539999999999996E-2</v>
      </c>
      <c r="Z246">
        <f>IFERROR([1]!s_fa_dupont_roe($A246,"2018/12/31")/100,"")</f>
        <v>9.6266000000000004E-2</v>
      </c>
      <c r="AA246">
        <f>IFERROR([1]!s_fa_dupont_roe($A246,"2019/12/31")/100,"")</f>
        <v>0.12345800000000001</v>
      </c>
      <c r="AB246">
        <f>IFERROR([1]!s_fa_dupont_roe($A246,"2020/12/31")/100,"")</f>
        <v>0.16512000000000002</v>
      </c>
      <c r="AC246">
        <f>IFERROR([1]!s_fa_dupont_roe($A246,"2021/12/31")/100,"")</f>
        <v>0.24711300000000003</v>
      </c>
      <c r="AD246">
        <f>IFERROR([1]!s_fa_dupont_roe($A246,"2022/12/31")/100,"")</f>
        <v>0.223333</v>
      </c>
      <c r="AE246">
        <f>IFERROR([1]!s_fa_dupont_roe($A246,"2023/12/31")/100,"")</f>
        <v>0.124128</v>
      </c>
      <c r="AF246">
        <f>IFERROR([1]!s_fa_dupont_roe($A246,"2024/12/31")/100,"")</f>
        <v>4.8108999999999999E-2</v>
      </c>
      <c r="AG246">
        <f>IFERROR([1]!s_fa_dupont_roe($A246,"2025/12/31")/100,"")</f>
        <v>9.4616000000000006E-2</v>
      </c>
      <c r="AH246">
        <f>IFERROR([1]!s_stm07_is($A246,"W30028333","2025/12/31",1),"")</f>
        <v>1817776776.6099999</v>
      </c>
      <c r="AI246">
        <f>IFERROR([1]!s_stm07_bs($A246,"W38058048","2025/12/31",1),"")</f>
        <v>28341238215.580002</v>
      </c>
      <c r="AJ246">
        <f>IFERROR([1]!s_fa_netdebt($A246,"2025/12/31"),"")</f>
        <v>13319402834</v>
      </c>
      <c r="AK246">
        <f>IFERROR([1]!s_val_ev1($A246,"2025/12/31"),"")</f>
        <v>77400542040.949997</v>
      </c>
      <c r="AL246">
        <f>IFERROR([1]!s_fa_ebitda($A246,"2025/12/31"),"")</f>
        <v>5113701041.3800001</v>
      </c>
      <c r="AM246">
        <f>IFERROR([1]!s_west_netprofit($A246,2026,$B$1,180)/[1]!s_west_netprofit($A246,2026,$B$1-7,180)-1,"")</f>
        <v>0</v>
      </c>
      <c r="AN246">
        <f>IFERROR([1]!s_west_netprofit($A246,2026,$B$1,180)/[1]!s_west_netprofit($A246,2026,$B$1-30,180)-1,"")</f>
        <v>2.2890257906438283E-3</v>
      </c>
      <c r="AO246">
        <f>IFERROR([1]!s_est_mediannetprofit($A246,2026,$B$1)/[1]!s_est_mediannetprofit($A246,2026,$B$1-7)-1,"")</f>
        <v>0</v>
      </c>
      <c r="AP246">
        <f>IFERROR([1]!s_est_mediannetprofit($A246,2026,$B$1)/[1]!s_est_mediannetprofit($A246,2026,$B$1-30)-1,"")</f>
        <v>0</v>
      </c>
    </row>
    <row r="247" spans="1:42">
      <c r="A247" t="s">
        <v>286</v>
      </c>
      <c r="B247">
        <f>IFERROR([1]!s_stm07_is($A247,"W30028333","2011/12/31",1)/[1]!S_SHARE_TOTAL($A247,$B$1),"")</f>
        <v>0.27596795369831839</v>
      </c>
      <c r="C247">
        <f>IFERROR([1]!s_stm07_is($A247,"W30028333","2012/12/31",1)/[1]!S_SHARE_TOTAL($A247,$B$1),"")</f>
        <v>0.41856616773850502</v>
      </c>
      <c r="D247">
        <f>IFERROR([1]!s_stm07_is($A247,"W30028333","2013/12/31",1)/[1]!S_SHARE_TOTAL($A247,$B$1),"")</f>
        <v>0.58885671005287377</v>
      </c>
      <c r="E247">
        <f>IFERROR([1]!s_stm07_is($A247,"W30028333","2014/12/31",1)/[1]!S_SHARE_TOTAL($A247,$B$1),"")</f>
        <v>0.70698127458313043</v>
      </c>
      <c r="F247">
        <f>IFERROR([1]!s_stm07_is($A247,"W30028333","2015/12/31",1)/[1]!S_SHARE_TOTAL($A247,$B$1),"")</f>
        <v>0.60344348664453917</v>
      </c>
      <c r="G247">
        <f>IFERROR([1]!s_stm07_is($A247,"W30028333","2016/12/31",1)/[1]!S_SHARE_TOTAL($A247,$B$1),"")</f>
        <v>0.63396767945604693</v>
      </c>
      <c r="H247">
        <f>IFERROR([1]!s_stm07_is($A247,"W30028333","2017/12/31",1)/[1]!S_SHARE_TOTAL($A247,$B$1),"")</f>
        <v>0.72250914007117117</v>
      </c>
      <c r="I247">
        <f>IFERROR([1]!s_stm07_is($A247,"W30028333","2018/12/31",1)/[1]!S_SHARE_TOTAL($A247,$B$1),"")</f>
        <v>0.79968088379073687</v>
      </c>
      <c r="J247">
        <f>IFERROR([1]!s_stm07_is($A247,"W30028333","2019/12/31",1)/[1]!S_SHARE_TOTAL($A247,$B$1),"")</f>
        <v>0.88478689648748132</v>
      </c>
      <c r="K247">
        <f>IFERROR([1]!s_stm07_is($A247,"W30028333","2020/12/31",1)/[1]!S_SHARE_TOTAL($A247,$B$1),"")</f>
        <v>0.89402106769665468</v>
      </c>
      <c r="L247">
        <f>IFERROR([1]!s_stm07_is($A247,"W30028333","2021/12/31",1)/[1]!S_SHARE_TOTAL($A247,$B$1),"")</f>
        <v>-1.8642131886204101</v>
      </c>
      <c r="M247">
        <f>IFERROR([1]!s_stm07_is($A247,"W30028333","2022/12/31",1)/[1]!S_SHARE_TOTAL($A247,$B$1),"")</f>
        <v>0.47923816125755958</v>
      </c>
      <c r="N247">
        <f>IFERROR([1]!s_stm07_is($A247,"W30028333","2023/12/31",1)/[1]!S_SHARE_TOTAL($A247,$B$1),"")</f>
        <v>0.38566906325671696</v>
      </c>
      <c r="O247">
        <f>IFERROR([1]!s_stm07_is($A247,"W30028333","2024/12/31",1)/[1]!S_SHARE_TOTAL($A247,$B$1),"")</f>
        <v>0.20481018732402081</v>
      </c>
      <c r="P247">
        <f>IFERROR([1]!s_stm07_is($A247,"W30028333","2025/12/31",1)/[1]!S_SHARE_TOTAL($A247,$B$1),"")</f>
        <v>0.16708610799050494</v>
      </c>
      <c r="Q247">
        <f>IFERROR([1]!s_west_netprofit($A247,2026,$B$1,180)/[1]!S_SHARE_TOTAL($A247,$B$1),"")</f>
        <v>0.183186706018198</v>
      </c>
      <c r="R247">
        <f>IFERROR([1]!s_west_netprofit($A247,2027,$B$1,180)/[1]!S_SHARE_TOTAL($A247,$B$1),"")</f>
        <v>0.1865855383479012</v>
      </c>
      <c r="S247">
        <f>IFERROR([1]!s_fa_dupont_roe($A247,"2011/12/31")/100,"")</f>
        <v>0.33935999999999999</v>
      </c>
      <c r="T247">
        <f>IFERROR([1]!s_fa_dupont_roe($A247,"2012/12/31")/100,"")</f>
        <v>0.30635299999999999</v>
      </c>
      <c r="U247">
        <f>IFERROR([1]!s_fa_dupont_roe($A247,"2013/12/31")/100,"")</f>
        <v>0.322824</v>
      </c>
      <c r="V247">
        <f>IFERROR([1]!s_fa_dupont_roe($A247,"2014/12/31")/100,"")</f>
        <v>0.29516900000000001</v>
      </c>
      <c r="W247">
        <f>IFERROR([1]!s_fa_dupont_roe($A247,"2015/12/31")/100,"")</f>
        <v>0.20290400000000003</v>
      </c>
      <c r="X247">
        <f>IFERROR([1]!s_fa_dupont_roe($A247,"2016/12/31")/100,"")</f>
        <v>0.18114799999999998</v>
      </c>
      <c r="Y247">
        <f>IFERROR([1]!s_fa_dupont_roe($A247,"2017/12/31")/100,"")</f>
        <v>0.17882799999999999</v>
      </c>
      <c r="Z247">
        <f>IFERROR([1]!s_fa_dupont_roe($A247,"2018/12/31")/100,"")</f>
        <v>0.17179200000000003</v>
      </c>
      <c r="AA247">
        <f>IFERROR([1]!s_fa_dupont_roe($A247,"2019/12/31")/100,"")</f>
        <v>0.16551300000000002</v>
      </c>
      <c r="AB247">
        <f>IFERROR([1]!s_fa_dupont_roe($A247,"2020/12/31")/100,"")</f>
        <v>0.14760999999999999</v>
      </c>
      <c r="AC247">
        <f>IFERROR([1]!s_fa_dupont_roe($A247,"2021/12/31")/100,"")</f>
        <v>-0.35210799999999998</v>
      </c>
      <c r="AD247">
        <f>IFERROR([1]!s_fa_dupont_roe($A247,"2022/12/31")/100,"")</f>
        <v>0.107806</v>
      </c>
      <c r="AE247">
        <f>IFERROR([1]!s_fa_dupont_roe($A247,"2023/12/31")/100,"")</f>
        <v>7.9367000000000007E-2</v>
      </c>
      <c r="AF247">
        <f>IFERROR([1]!s_fa_dupont_roe($A247,"2024/12/31")/100,"")</f>
        <v>4.0415E-2</v>
      </c>
      <c r="AG247">
        <f>IFERROR([1]!s_fa_dupont_roe($A247,"2025/12/31")/100,"")</f>
        <v>3.2410999999999995E-2</v>
      </c>
      <c r="AH247">
        <f>IFERROR([1]!s_stm07_is($A247,"W30028333","2025/12/31",1),"")</f>
        <v>443667700.64999998</v>
      </c>
      <c r="AI247">
        <f>IFERROR([1]!s_stm07_bs($A247,"W38058048","2025/12/31",1),"")</f>
        <v>14192450402.030001</v>
      </c>
      <c r="AJ247">
        <f>IFERROR([1]!s_fa_netdebt($A247,"2025/12/31"),"")</f>
        <v>-4574159773.4700003</v>
      </c>
      <c r="AK247">
        <f>IFERROR([1]!s_val_ev1($A247,"2025/12/31"),"")</f>
        <v>9779892032.8500004</v>
      </c>
      <c r="AL247">
        <f>IFERROR([1]!s_fa_ebitda($A247,"2025/12/31"),"")</f>
        <v>687231840.88</v>
      </c>
      <c r="AM247">
        <f>IFERROR([1]!s_west_netprofit($A247,2026,$B$1,180)/[1]!s_west_netprofit($A247,2026,$B$1-7,180)-1,"")</f>
        <v>0</v>
      </c>
      <c r="AN247">
        <f>IFERROR([1]!s_west_netprofit($A247,2026,$B$1,180)/[1]!s_west_netprofit($A247,2026,$B$1-30,180)-1,"")</f>
        <v>0</v>
      </c>
      <c r="AO247">
        <f>IFERROR([1]!s_est_mediannetprofit($A247,2026,$B$1)/[1]!s_est_mediannetprofit($A247,2026,$B$1-7)-1,"")</f>
        <v>0</v>
      </c>
      <c r="AP247">
        <f>IFERROR([1]!s_est_mediannetprofit($A247,2026,$B$1)/[1]!s_est_mediannetprofit($A247,2026,$B$1-30)-1,"")</f>
        <v>0</v>
      </c>
    </row>
    <row r="248" spans="1:42">
      <c r="A248" t="s">
        <v>287</v>
      </c>
      <c r="B248">
        <f>IFERROR([1]!s_stm07_is($A248,"W30028333","2011/12/31",1)/[1]!S_SHARE_TOTAL($A248,$B$1),"")</f>
        <v>0.10545674960332455</v>
      </c>
      <c r="C248">
        <f>IFERROR([1]!s_stm07_is($A248,"W30028333","2012/12/31",1)/[1]!S_SHARE_TOTAL($A248,$B$1),"")</f>
        <v>0.11694188801671092</v>
      </c>
      <c r="D248">
        <f>IFERROR([1]!s_stm07_is($A248,"W30028333","2013/12/31",1)/[1]!S_SHARE_TOTAL($A248,$B$1),"")</f>
        <v>0.14000583682686166</v>
      </c>
      <c r="E248">
        <f>IFERROR([1]!s_stm07_is($A248,"W30028333","2014/12/31",1)/[1]!S_SHARE_TOTAL($A248,$B$1),"")</f>
        <v>0.2049430934012488</v>
      </c>
      <c r="F248">
        <f>IFERROR([1]!s_stm07_is($A248,"W30028333","2015/12/31",1)/[1]!S_SHARE_TOTAL($A248,$B$1),"")</f>
        <v>0.37563069354030043</v>
      </c>
      <c r="G248">
        <f>IFERROR([1]!s_stm07_is($A248,"W30028333","2016/12/31",1)/[1]!S_SHARE_TOTAL($A248,$B$1),"")</f>
        <v>0.45116680706149931</v>
      </c>
      <c r="H248">
        <f>IFERROR([1]!s_stm07_is($A248,"W30028333","2017/12/31",1)/[1]!S_SHARE_TOTAL($A248,$B$1),"")</f>
        <v>0.42413429159941751</v>
      </c>
      <c r="I248">
        <f>IFERROR([1]!s_stm07_is($A248,"W30028333","2018/12/31",1)/[1]!S_SHARE_TOTAL($A248,$B$1),"")</f>
        <v>0.45151466446868921</v>
      </c>
      <c r="J248">
        <f>IFERROR([1]!s_stm07_is($A248,"W30028333","2019/12/31",1)/[1]!S_SHARE_TOTAL($A248,$B$1),"")</f>
        <v>0.36232274097885259</v>
      </c>
      <c r="K248">
        <f>IFERROR([1]!s_stm07_is($A248,"W30028333","2020/12/31",1)/[1]!S_SHARE_TOTAL($A248,$B$1),"")</f>
        <v>0.2664820287408427</v>
      </c>
      <c r="L248">
        <f>IFERROR([1]!s_stm07_is($A248,"W30028333","2021/12/31",1)/[1]!S_SHARE_TOTAL($A248,$B$1),"")</f>
        <v>0.15700134924096742</v>
      </c>
      <c r="M248">
        <f>IFERROR([1]!s_stm07_is($A248,"W30028333","2022/12/31",1)/[1]!S_SHARE_TOTAL($A248,$B$1),"")</f>
        <v>0.38102509648765565</v>
      </c>
      <c r="N248">
        <f>IFERROR([1]!s_stm07_is($A248,"W30028333","2023/12/31",1)/[1]!S_SHARE_TOTAL($A248,$B$1),"")</f>
        <v>0.34239254642938594</v>
      </c>
      <c r="O248">
        <f>IFERROR([1]!s_stm07_is($A248,"W30028333","2024/12/31",1)/[1]!S_SHARE_TOTAL($A248,$B$1),"")</f>
        <v>0.30768816342327759</v>
      </c>
      <c r="P248">
        <f>IFERROR([1]!s_stm07_is($A248,"W30028333","2025/12/31",1)/[1]!S_SHARE_TOTAL($A248,$B$1),"")</f>
        <v>0.46494423703278281</v>
      </c>
      <c r="Q248">
        <f>IFERROR([1]!s_west_netprofit($A248,2026,$B$1,180)/[1]!S_SHARE_TOTAL($A248,$B$1),"")</f>
        <v>0.50668005301489727</v>
      </c>
      <c r="R248">
        <f>IFERROR([1]!s_west_netprofit($A248,2027,$B$1,180)/[1]!S_SHARE_TOTAL($A248,$B$1),"")</f>
        <v>0.59534402884810977</v>
      </c>
      <c r="S248">
        <f>IFERROR([1]!s_fa_dupont_roe($A248,"2011/12/31")/100,"")</f>
        <v>0.186336</v>
      </c>
      <c r="T248">
        <f>IFERROR([1]!s_fa_dupont_roe($A248,"2012/12/31")/100,"")</f>
        <v>0.16476500000000002</v>
      </c>
      <c r="U248">
        <f>IFERROR([1]!s_fa_dupont_roe($A248,"2013/12/31")/100,"")</f>
        <v>0.18548999999999999</v>
      </c>
      <c r="V248">
        <f>IFERROR([1]!s_fa_dupont_roe($A248,"2014/12/31")/100,"")</f>
        <v>0.24011700000000002</v>
      </c>
      <c r="W248">
        <f>IFERROR([1]!s_fa_dupont_roe($A248,"2015/12/31")/100,"")</f>
        <v>0.26329999999999998</v>
      </c>
      <c r="X248">
        <f>IFERROR([1]!s_fa_dupont_roe($A248,"2016/12/31")/100,"")</f>
        <v>0.20371700000000001</v>
      </c>
      <c r="Y248">
        <f>IFERROR([1]!s_fa_dupont_roe($A248,"2017/12/31")/100,"")</f>
        <v>0.15920799999999999</v>
      </c>
      <c r="Z248">
        <f>IFERROR([1]!s_fa_dupont_roe($A248,"2018/12/31")/100,"")</f>
        <v>0.15538399999999999</v>
      </c>
      <c r="AA248">
        <f>IFERROR([1]!s_fa_dupont_roe($A248,"2019/12/31")/100,"")</f>
        <v>0.12327500000000001</v>
      </c>
      <c r="AB248">
        <f>IFERROR([1]!s_fa_dupont_roe($A248,"2020/12/31")/100,"")</f>
        <v>9.8366000000000009E-2</v>
      </c>
      <c r="AC248">
        <f>IFERROR([1]!s_fa_dupont_roe($A248,"2021/12/31")/100,"")</f>
        <v>6.3744999999999996E-2</v>
      </c>
      <c r="AD248">
        <f>IFERROR([1]!s_fa_dupont_roe($A248,"2022/12/31")/100,"")</f>
        <v>0.14500299999999999</v>
      </c>
      <c r="AE248">
        <f>IFERROR([1]!s_fa_dupont_roe($A248,"2023/12/31")/100,"")</f>
        <v>0.11376599999999999</v>
      </c>
      <c r="AF248">
        <f>IFERROR([1]!s_fa_dupont_roe($A248,"2024/12/31")/100,"")</f>
        <v>9.5627999999999991E-2</v>
      </c>
      <c r="AG248">
        <f>IFERROR([1]!s_fa_dupont_roe($A248,"2025/12/31")/100,"")</f>
        <v>0.13575999999999999</v>
      </c>
      <c r="AH248">
        <f>IFERROR([1]!s_stm07_is($A248,"W30028333","2025/12/31",1),"")</f>
        <v>987214945.42999995</v>
      </c>
      <c r="AI248">
        <f>IFERROR([1]!s_stm07_bs($A248,"W38058048","2025/12/31",1),"")</f>
        <v>10216390250.08</v>
      </c>
      <c r="AJ248">
        <f>IFERROR([1]!s_fa_netdebt($A248,"2025/12/31"),"")</f>
        <v>2596643459.5700002</v>
      </c>
      <c r="AK248">
        <f>IFERROR([1]!s_val_ev1($A248,"2025/12/31"),"")</f>
        <v>38616162708.209999</v>
      </c>
      <c r="AL248">
        <f>IFERROR([1]!s_fa_ebitda($A248,"2025/12/31"),"")</f>
        <v>2119323891.1600001</v>
      </c>
      <c r="AM248">
        <f>IFERROR([1]!s_west_netprofit($A248,2026,$B$1,180)/[1]!s_west_netprofit($A248,2026,$B$1-7,180)-1,"")</f>
        <v>0</v>
      </c>
      <c r="AN248">
        <f>IFERROR([1]!s_west_netprofit($A248,2026,$B$1,180)/[1]!s_west_netprofit($A248,2026,$B$1-30,180)-1,"")</f>
        <v>-7.7132747158481618E-2</v>
      </c>
      <c r="AO248">
        <f>IFERROR([1]!s_est_mediannetprofit($A248,2026,$B$1)/[1]!s_est_mediannetprofit($A248,2026,$B$1-7)-1,"")</f>
        <v>0</v>
      </c>
      <c r="AP248">
        <f>IFERROR([1]!s_est_mediannetprofit($A248,2026,$B$1)/[1]!s_est_mediannetprofit($A248,2026,$B$1-30)-1,"")</f>
        <v>-6.4723552459730049E-2</v>
      </c>
    </row>
    <row r="249" spans="1:42">
      <c r="A249" t="s">
        <v>288</v>
      </c>
      <c r="B249">
        <f>IFERROR([1]!s_stm07_is($A249,"W30028333","2011/12/31",1)/[1]!S_SHARE_TOTAL($A249,$B$1),"")</f>
        <v>0.12073201324698721</v>
      </c>
      <c r="C249">
        <f>IFERROR([1]!s_stm07_is($A249,"W30028333","2012/12/31",1)/[1]!S_SHARE_TOTAL($A249,$B$1),"")</f>
        <v>0.11757272464917877</v>
      </c>
      <c r="D249">
        <f>IFERROR([1]!s_stm07_is($A249,"W30028333","2013/12/31",1)/[1]!S_SHARE_TOTAL($A249,$B$1),"")</f>
        <v>0.10393825831738102</v>
      </c>
      <c r="E249">
        <f>IFERROR([1]!s_stm07_is($A249,"W30028333","2014/12/31",1)/[1]!S_SHARE_TOTAL($A249,$B$1),"")</f>
        <v>0.12558776864409937</v>
      </c>
      <c r="F249">
        <f>IFERROR([1]!s_stm07_is($A249,"W30028333","2015/12/31",1)/[1]!S_SHARE_TOTAL($A249,$B$1),"")</f>
        <v>0.14746032591862485</v>
      </c>
      <c r="G249">
        <f>IFERROR([1]!s_stm07_is($A249,"W30028333","2016/12/31",1)/[1]!S_SHARE_TOTAL($A249,$B$1),"")</f>
        <v>0.33220563082259658</v>
      </c>
      <c r="H249">
        <f>IFERROR([1]!s_stm07_is($A249,"W30028333","2017/12/31",1)/[1]!S_SHARE_TOTAL($A249,$B$1),"")</f>
        <v>0.47569271839024979</v>
      </c>
      <c r="I249">
        <f>IFERROR([1]!s_stm07_is($A249,"W30028333","2018/12/31",1)/[1]!S_SHARE_TOTAL($A249,$B$1),"")</f>
        <v>0.62402859385315457</v>
      </c>
      <c r="J249">
        <f>IFERROR([1]!s_stm07_is($A249,"W30028333","2019/12/31",1)/[1]!S_SHARE_TOTAL($A249,$B$1),"")</f>
        <v>0.5806003868601527</v>
      </c>
      <c r="K249">
        <f>IFERROR([1]!s_stm07_is($A249,"W30028333","2020/12/31",1)/[1]!S_SHARE_TOTAL($A249,$B$1),"")</f>
        <v>0.60063971520846982</v>
      </c>
      <c r="L249">
        <f>IFERROR([1]!s_stm07_is($A249,"W30028333","2021/12/31",1)/[1]!S_SHARE_TOTAL($A249,$B$1),"")</f>
        <v>0.75944675074280854</v>
      </c>
      <c r="M249">
        <f>IFERROR([1]!s_stm07_is($A249,"W30028333","2022/12/31",1)/[1]!S_SHARE_TOTAL($A249,$B$1),"")</f>
        <v>1.0594524565185959</v>
      </c>
      <c r="N249">
        <f>IFERROR([1]!s_stm07_is($A249,"W30028333","2023/12/31",1)/[1]!S_SHARE_TOTAL($A249,$B$1),"")</f>
        <v>0.98538430836952862</v>
      </c>
      <c r="O249">
        <f>IFERROR([1]!s_stm07_is($A249,"W30028333","2024/12/31",1)/[1]!S_SHARE_TOTAL($A249,$B$1),"")</f>
        <v>0.67929253399518974</v>
      </c>
      <c r="P249">
        <f>IFERROR([1]!s_stm07_is($A249,"W30028333","2025/12/31",1)/[1]!S_SHARE_TOTAL($A249,$B$1),"")</f>
        <v>0.79492556645855672</v>
      </c>
      <c r="Q249">
        <f>IFERROR([1]!s_west_netprofit($A249,2026,$B$1,180)/[1]!S_SHARE_TOTAL($A249,$B$1),"")</f>
        <v>0.77815318607443396</v>
      </c>
      <c r="R249">
        <f>IFERROR([1]!s_west_netprofit($A249,2027,$B$1,180)/[1]!S_SHARE_TOTAL($A249,$B$1),"")</f>
        <v>0.849785479259483</v>
      </c>
      <c r="S249">
        <f>IFERROR([1]!s_fa_dupont_roe($A249,"2011/12/31")/100,"")</f>
        <v>0.19648900000000002</v>
      </c>
      <c r="T249">
        <f>IFERROR([1]!s_fa_dupont_roe($A249,"2012/12/31")/100,"")</f>
        <v>0.16662600000000002</v>
      </c>
      <c r="U249">
        <f>IFERROR([1]!s_fa_dupont_roe($A249,"2013/12/31")/100,"")</f>
        <v>0.13145200000000001</v>
      </c>
      <c r="V249">
        <f>IFERROR([1]!s_fa_dupont_roe($A249,"2014/12/31")/100,"")</f>
        <v>0.141709</v>
      </c>
      <c r="W249">
        <f>IFERROR([1]!s_fa_dupont_roe($A249,"2015/12/31")/100,"")</f>
        <v>0.14705699999999999</v>
      </c>
      <c r="X249">
        <f>IFERROR([1]!s_fa_dupont_roe($A249,"2016/12/31")/100,"")</f>
        <v>0.19685</v>
      </c>
      <c r="Y249">
        <f>IFERROR([1]!s_fa_dupont_roe($A249,"2017/12/31")/100,"")</f>
        <v>0.14269100000000001</v>
      </c>
      <c r="Z249">
        <f>IFERROR([1]!s_fa_dupont_roe($A249,"2018/12/31")/100,"")</f>
        <v>0.13643</v>
      </c>
      <c r="AA249">
        <f>IFERROR([1]!s_fa_dupont_roe($A249,"2019/12/31")/100,"")</f>
        <v>0.11629200000000001</v>
      </c>
      <c r="AB249">
        <f>IFERROR([1]!s_fa_dupont_roe($A249,"2020/12/31")/100,"")</f>
        <v>0.110511</v>
      </c>
      <c r="AC249">
        <f>IFERROR([1]!s_fa_dupont_roe($A249,"2021/12/31")/100,"")</f>
        <v>0.12526799999999999</v>
      </c>
      <c r="AD249">
        <f>IFERROR([1]!s_fa_dupont_roe($A249,"2022/12/31")/100,"")</f>
        <v>0.14038399999999998</v>
      </c>
      <c r="AE249">
        <f>IFERROR([1]!s_fa_dupont_roe($A249,"2023/12/31")/100,"")</f>
        <v>0.10944599999999999</v>
      </c>
      <c r="AF249">
        <f>IFERROR([1]!s_fa_dupont_roe($A249,"2024/12/31")/100,"")</f>
        <v>7.1507000000000001E-2</v>
      </c>
      <c r="AG249">
        <f>IFERROR([1]!s_fa_dupont_roe($A249,"2025/12/31")/100,"")</f>
        <v>8.1008999999999998E-2</v>
      </c>
      <c r="AH249">
        <f>IFERROR([1]!s_stm07_is($A249,"W30028333","2025/12/31",1),"")</f>
        <v>1293918282.02</v>
      </c>
      <c r="AI249">
        <f>IFERROR([1]!s_stm07_bs($A249,"W38058048","2025/12/31",1),"")</f>
        <v>22730306668.34</v>
      </c>
      <c r="AJ249">
        <f>IFERROR([1]!s_fa_netdebt($A249,"2025/12/31"),"")</f>
        <v>-5556071538.8800001</v>
      </c>
      <c r="AK249">
        <f>IFERROR([1]!s_val_ev1($A249,"2025/12/31"),"")</f>
        <v>23917192500.200001</v>
      </c>
      <c r="AL249">
        <f>IFERROR([1]!s_fa_ebitda($A249,"2025/12/31"),"")</f>
        <v>3784251193.3600001</v>
      </c>
      <c r="AM249">
        <f>IFERROR([1]!s_west_netprofit($A249,2026,$B$1,180)/[1]!s_west_netprofit($A249,2026,$B$1-7,180)-1,"")</f>
        <v>0</v>
      </c>
      <c r="AN249">
        <f>IFERROR([1]!s_west_netprofit($A249,2026,$B$1,180)/[1]!s_west_netprofit($A249,2026,$B$1-30,180)-1,"")</f>
        <v>0</v>
      </c>
      <c r="AO249">
        <f>IFERROR([1]!s_est_mediannetprofit($A249,2026,$B$1)/[1]!s_est_mediannetprofit($A249,2026,$B$1-7)-1,"")</f>
        <v>0</v>
      </c>
      <c r="AP249">
        <f>IFERROR([1]!s_est_mediannetprofit($A249,2026,$B$1)/[1]!s_est_mediannetprofit($A249,2026,$B$1-30)-1,"")</f>
        <v>0</v>
      </c>
    </row>
    <row r="250" spans="1:42">
      <c r="A250" t="s">
        <v>289</v>
      </c>
      <c r="B250">
        <f>IFERROR([1]!s_stm07_is($A250,"W30028333","2011/12/31",1)/[1]!S_SHARE_TOTAL($A250,$B$1),"")</f>
        <v>0.1145503212605459</v>
      </c>
      <c r="C250">
        <f>IFERROR([1]!s_stm07_is($A250,"W30028333","2012/12/31",1)/[1]!S_SHARE_TOTAL($A250,$B$1),"")</f>
        <v>7.0589635682382135E-2</v>
      </c>
      <c r="D250">
        <f>IFERROR([1]!s_stm07_is($A250,"W30028333","2013/12/31",1)/[1]!S_SHARE_TOTAL($A250,$B$1),"")</f>
        <v>0.10763703453101738</v>
      </c>
      <c r="E250">
        <f>IFERROR([1]!s_stm07_is($A250,"W30028333","2014/12/31",1)/[1]!S_SHARE_TOTAL($A250,$B$1),"")</f>
        <v>5.4211235851116625E-2</v>
      </c>
      <c r="F250">
        <f>IFERROR([1]!s_stm07_is($A250,"W30028333","2015/12/31",1)/[1]!S_SHARE_TOTAL($A250,$B$1),"")</f>
        <v>4.1681144794044667E-2</v>
      </c>
      <c r="G250">
        <f>IFERROR([1]!s_stm07_is($A250,"W30028333","2016/12/31",1)/[1]!S_SHARE_TOTAL($A250,$B$1),"")</f>
        <v>7.6769675801488843E-2</v>
      </c>
      <c r="H250">
        <f>IFERROR([1]!s_stm07_is($A250,"W30028333","2017/12/31",1)/[1]!S_SHARE_TOTAL($A250,$B$1),"")</f>
        <v>0.16159295227791562</v>
      </c>
      <c r="I250">
        <f>IFERROR([1]!s_stm07_is($A250,"W30028333","2018/12/31",1)/[1]!S_SHARE_TOTAL($A250,$B$1),"")</f>
        <v>0.12927077889826302</v>
      </c>
      <c r="J250">
        <f>IFERROR([1]!s_stm07_is($A250,"W30028333","2019/12/31",1)/[1]!S_SHARE_TOTAL($A250,$B$1),"")</f>
        <v>0.10585361358808933</v>
      </c>
      <c r="K250">
        <f>IFERROR([1]!s_stm07_is($A250,"W30028333","2020/12/31",1)/[1]!S_SHARE_TOTAL($A250,$B$1),"")</f>
        <v>8.0264791136476416E-2</v>
      </c>
      <c r="L250">
        <f>IFERROR([1]!s_stm07_is($A250,"W30028333","2021/12/31",1)/[1]!S_SHARE_TOTAL($A250,$B$1),"")</f>
        <v>9.7082962094292805E-2</v>
      </c>
      <c r="M250">
        <f>IFERROR([1]!s_stm07_is($A250,"W30028333","2022/12/31",1)/[1]!S_SHARE_TOTAL($A250,$B$1),"")</f>
        <v>7.1053413101736976E-2</v>
      </c>
      <c r="N250">
        <f>IFERROR([1]!s_stm07_is($A250,"W30028333","2023/12/31",1)/[1]!S_SHARE_TOTAL($A250,$B$1),"")</f>
        <v>0.10368299311166253</v>
      </c>
      <c r="O250">
        <f>IFERROR([1]!s_stm07_is($A250,"W30028333","2024/12/31",1)/[1]!S_SHARE_TOTAL($A250,$B$1),"")</f>
        <v>0.16735892415880893</v>
      </c>
      <c r="P250">
        <f>IFERROR([1]!s_stm07_is($A250,"W30028333","2025/12/31",1)/[1]!S_SHARE_TOTAL($A250,$B$1),"")</f>
        <v>0.17536380712655086</v>
      </c>
      <c r="Q250">
        <f>IFERROR([1]!s_west_netprofit($A250,2026,$B$1,180)/[1]!S_SHARE_TOTAL($A250,$B$1),"")</f>
        <v>0</v>
      </c>
      <c r="R250">
        <f>IFERROR([1]!s_west_netprofit($A250,2027,$B$1,180)/[1]!S_SHARE_TOTAL($A250,$B$1),"")</f>
        <v>0</v>
      </c>
      <c r="S250">
        <f>IFERROR([1]!s_fa_dupont_roe($A250,"2011/12/31")/100,"")</f>
        <v>0.112867</v>
      </c>
      <c r="T250">
        <f>IFERROR([1]!s_fa_dupont_roe($A250,"2012/12/31")/100,"")</f>
        <v>6.3643000000000005E-2</v>
      </c>
      <c r="U250">
        <f>IFERROR([1]!s_fa_dupont_roe($A250,"2013/12/31")/100,"")</f>
        <v>8.9778999999999998E-2</v>
      </c>
      <c r="V250">
        <f>IFERROR([1]!s_fa_dupont_roe($A250,"2014/12/31")/100,"")</f>
        <v>4.2586000000000006E-2</v>
      </c>
      <c r="W250">
        <f>IFERROR([1]!s_fa_dupont_roe($A250,"2015/12/31")/100,"")</f>
        <v>3.1789999999999999E-2</v>
      </c>
      <c r="X250">
        <f>IFERROR([1]!s_fa_dupont_roe($A250,"2016/12/31")/100,"")</f>
        <v>3.6996000000000001E-2</v>
      </c>
      <c r="Y250">
        <f>IFERROR([1]!s_fa_dupont_roe($A250,"2017/12/31")/100,"")</f>
        <v>5.5763999999999994E-2</v>
      </c>
      <c r="Z250">
        <f>IFERROR([1]!s_fa_dupont_roe($A250,"2018/12/31")/100,"")</f>
        <v>4.2190999999999999E-2</v>
      </c>
      <c r="AA250">
        <f>IFERROR([1]!s_fa_dupont_roe($A250,"2019/12/31")/100,"")</f>
        <v>3.2793999999999997E-2</v>
      </c>
      <c r="AB250">
        <f>IFERROR([1]!s_fa_dupont_roe($A250,"2020/12/31")/100,"")</f>
        <v>2.4049000000000001E-2</v>
      </c>
      <c r="AC250">
        <f>IFERROR([1]!s_fa_dupont_roe($A250,"2021/12/31")/100,"")</f>
        <v>2.8405E-2</v>
      </c>
      <c r="AD250">
        <f>IFERROR([1]!s_fa_dupont_roe($A250,"2022/12/31")/100,"")</f>
        <v>2.0327000000000001E-2</v>
      </c>
      <c r="AE250">
        <f>IFERROR([1]!s_fa_dupont_roe($A250,"2023/12/31")/100,"")</f>
        <v>2.9009999999999998E-2</v>
      </c>
      <c r="AF250">
        <f>IFERROR([1]!s_fa_dupont_roe($A250,"2024/12/31")/100,"")</f>
        <v>4.6172000000000005E-2</v>
      </c>
      <c r="AG250">
        <f>IFERROR([1]!s_fa_dupont_roe($A250,"2025/12/31")/100,"")</f>
        <v>4.7013999999999993E-2</v>
      </c>
      <c r="AH250">
        <f>IFERROR([1]!s_stm07_is($A250,"W30028333","2025/12/31",1),"")</f>
        <v>176679035.68000001</v>
      </c>
      <c r="AI250">
        <f>IFERROR([1]!s_stm07_bs($A250,"W38058048","2025/12/31",1),"")</f>
        <v>3859579820.9499998</v>
      </c>
      <c r="AJ250">
        <f>IFERROR([1]!s_fa_netdebt($A250,"2025/12/31"),"")</f>
        <v>-101915017.93000001</v>
      </c>
      <c r="AK250">
        <f>IFERROR([1]!s_val_ev1($A250,"2025/12/31"),"")</f>
        <v>11586250000</v>
      </c>
      <c r="AL250">
        <f>IFERROR([1]!s_fa_ebitda($A250,"2025/12/31"),"")</f>
        <v>308962401.02999997</v>
      </c>
      <c r="AM250" t="str">
        <f>IFERROR([1]!s_west_netprofit($A250,2026,$B$1,180)/[1]!s_west_netprofit($A250,2026,$B$1-7,180)-1,"")</f>
        <v/>
      </c>
      <c r="AN250" t="str">
        <f>IFERROR([1]!s_west_netprofit($A250,2026,$B$1,180)/[1]!s_west_netprofit($A250,2026,$B$1-30,180)-1,"")</f>
        <v/>
      </c>
      <c r="AO250" t="str">
        <f>IFERROR([1]!s_est_mediannetprofit($A250,2026,$B$1)/[1]!s_est_mediannetprofit($A250,2026,$B$1-7)-1,"")</f>
        <v/>
      </c>
      <c r="AP250" t="str">
        <f>IFERROR([1]!s_est_mediannetprofit($A250,2026,$B$1)/[1]!s_est_mediannetprofit($A250,2026,$B$1-30)-1,"")</f>
        <v/>
      </c>
    </row>
    <row r="251" spans="1:42">
      <c r="A251" t="s">
        <v>290</v>
      </c>
      <c r="B251">
        <f>IFERROR([1]!s_stm07_is($A251,"W30028333","2011/12/31",1)/[1]!S_SHARE_TOTAL($A251,$B$1),"")</f>
        <v>0.17772275833049248</v>
      </c>
      <c r="C251">
        <f>IFERROR([1]!s_stm07_is($A251,"W30028333","2012/12/31",1)/[1]!S_SHARE_TOTAL($A251,$B$1),"")</f>
        <v>0.14306436774083134</v>
      </c>
      <c r="D251">
        <f>IFERROR([1]!s_stm07_is($A251,"W30028333","2013/12/31",1)/[1]!S_SHARE_TOTAL($A251,$B$1),"")</f>
        <v>0.14881293301090065</v>
      </c>
      <c r="E251">
        <f>IFERROR([1]!s_stm07_is($A251,"W30028333","2014/12/31",1)/[1]!S_SHARE_TOTAL($A251,$B$1),"")</f>
        <v>0.15954505592395193</v>
      </c>
      <c r="F251">
        <f>IFERROR([1]!s_stm07_is($A251,"W30028333","2015/12/31",1)/[1]!S_SHARE_TOTAL($A251,$B$1),"")</f>
        <v>8.822726342669307E-2</v>
      </c>
      <c r="G251">
        <f>IFERROR([1]!s_stm07_is($A251,"W30028333","2016/12/31",1)/[1]!S_SHARE_TOTAL($A251,$B$1),"")</f>
        <v>2.7289604895846819E-2</v>
      </c>
      <c r="H251">
        <f>IFERROR([1]!s_stm07_is($A251,"W30028333","2017/12/31",1)/[1]!S_SHARE_TOTAL($A251,$B$1),"")</f>
        <v>2.1802813599878696E-2</v>
      </c>
      <c r="I251">
        <f>IFERROR([1]!s_stm07_is($A251,"W30028333","2018/12/31",1)/[1]!S_SHARE_TOTAL($A251,$B$1),"")</f>
        <v>1.8314281914484316E-2</v>
      </c>
      <c r="J251">
        <f>IFERROR([1]!s_stm07_is($A251,"W30028333","2019/12/31",1)/[1]!S_SHARE_TOTAL($A251,$B$1),"")</f>
        <v>1.9240297462973583E-2</v>
      </c>
      <c r="K251">
        <f>IFERROR([1]!s_stm07_is($A251,"W30028333","2020/12/31",1)/[1]!S_SHARE_TOTAL($A251,$B$1),"")</f>
        <v>1.6220968785152074E-2</v>
      </c>
      <c r="L251">
        <f>IFERROR([1]!s_stm07_is($A251,"W30028333","2021/12/31",1)/[1]!S_SHARE_TOTAL($A251,$B$1),"")</f>
        <v>3.9498987662264604E-2</v>
      </c>
      <c r="M251">
        <f>IFERROR([1]!s_stm07_is($A251,"W30028333","2022/12/31",1)/[1]!S_SHARE_TOTAL($A251,$B$1),"")</f>
        <v>3.845681000955814E-2</v>
      </c>
      <c r="N251">
        <f>IFERROR([1]!s_stm07_is($A251,"W30028333","2023/12/31",1)/[1]!S_SHARE_TOTAL($A251,$B$1),"")</f>
        <v>0.51101572717575228</v>
      </c>
      <c r="O251">
        <f>IFERROR([1]!s_stm07_is($A251,"W30028333","2024/12/31",1)/[1]!S_SHARE_TOTAL($A251,$B$1),"")</f>
        <v>0.57482430276779761</v>
      </c>
      <c r="P251">
        <f>IFERROR([1]!s_stm07_is($A251,"W30028333","2025/12/31",1)/[1]!S_SHARE_TOTAL($A251,$B$1),"")</f>
        <v>0.63898621669779521</v>
      </c>
      <c r="Q251">
        <f>IFERROR([1]!s_west_netprofit($A251,2026,$B$1,180)/[1]!S_SHARE_TOTAL($A251,$B$1),"")</f>
        <v>0.72912101155785136</v>
      </c>
      <c r="R251">
        <f>IFERROR([1]!s_west_netprofit($A251,2027,$B$1,180)/[1]!S_SHARE_TOTAL($A251,$B$1),"")</f>
        <v>0.83409636963157863</v>
      </c>
      <c r="S251">
        <f>IFERROR([1]!s_fa_dupont_roe($A251,"2011/12/31")/100,"")</f>
        <v>0.21488199999999999</v>
      </c>
      <c r="T251">
        <f>IFERROR([1]!s_fa_dupont_roe($A251,"2012/12/31")/100,"")</f>
        <v>0.108722</v>
      </c>
      <c r="U251">
        <f>IFERROR([1]!s_fa_dupont_roe($A251,"2013/12/31")/100,"")</f>
        <v>0.10437300000000001</v>
      </c>
      <c r="V251">
        <f>IFERROR([1]!s_fa_dupont_roe($A251,"2014/12/31")/100,"")</f>
        <v>0.10272600000000001</v>
      </c>
      <c r="W251">
        <f>IFERROR([1]!s_fa_dupont_roe($A251,"2015/12/31")/100,"")</f>
        <v>5.0938999999999998E-2</v>
      </c>
      <c r="X251">
        <f>IFERROR([1]!s_fa_dupont_roe($A251,"2016/12/31")/100,"")</f>
        <v>1.5603000000000001E-2</v>
      </c>
      <c r="Y251">
        <f>IFERROR([1]!s_fa_dupont_roe($A251,"2017/12/31")/100,"")</f>
        <v>1.3333999999999999E-2</v>
      </c>
      <c r="Z251">
        <f>IFERROR([1]!s_fa_dupont_roe($A251,"2018/12/31")/100,"")</f>
        <v>1.1359999999999999E-2</v>
      </c>
      <c r="AA251">
        <f>IFERROR([1]!s_fa_dupont_roe($A251,"2019/12/31")/100,"")</f>
        <v>1.1897E-2</v>
      </c>
      <c r="AB251">
        <f>IFERROR([1]!s_fa_dupont_roe($A251,"2020/12/31")/100,"")</f>
        <v>9.9340000000000001E-3</v>
      </c>
      <c r="AC251">
        <f>IFERROR([1]!s_fa_dupont_roe($A251,"2021/12/31")/100,"")</f>
        <v>2.5276E-2</v>
      </c>
      <c r="AD251">
        <f>IFERROR([1]!s_fa_dupont_roe($A251,"2022/12/31")/100,"")</f>
        <v>2.5402999999999998E-2</v>
      </c>
      <c r="AE251">
        <f>IFERROR([1]!s_fa_dupont_roe($A251,"2023/12/31")/100,"")</f>
        <v>0.14265700000000001</v>
      </c>
      <c r="AF251">
        <f>IFERROR([1]!s_fa_dupont_roe($A251,"2024/12/31")/100,"")</f>
        <v>9.8785999999999999E-2</v>
      </c>
      <c r="AG251">
        <f>IFERROR([1]!s_fa_dupont_roe($A251,"2025/12/31")/100,"")</f>
        <v>0.10265700000000001</v>
      </c>
      <c r="AH251">
        <f>IFERROR([1]!s_stm07_is($A251,"W30028333","2025/12/31",1),"")</f>
        <v>792624554.65999997</v>
      </c>
      <c r="AI251">
        <f>IFERROR([1]!s_stm07_bs($A251,"W38058048","2025/12/31",1),"")</f>
        <v>8513294738.4300003</v>
      </c>
      <c r="AJ251">
        <f>IFERROR([1]!s_fa_netdebt($A251,"2025/12/31"),"")</f>
        <v>-2344763759.4200001</v>
      </c>
      <c r="AK251">
        <f>IFERROR([1]!s_val_ev1($A251,"2025/12/31"),"")</f>
        <v>17259454507.82</v>
      </c>
      <c r="AL251">
        <f>IFERROR([1]!s_fa_ebitda($A251,"2025/12/31"),"")</f>
        <v>1349544007.22</v>
      </c>
      <c r="AM251">
        <f>IFERROR([1]!s_west_netprofit($A251,2026,$B$1,180)/[1]!s_west_netprofit($A251,2026,$B$1-7,180)-1,"")</f>
        <v>0</v>
      </c>
      <c r="AN251">
        <f>IFERROR([1]!s_west_netprofit($A251,2026,$B$1,180)/[1]!s_west_netprofit($A251,2026,$B$1-30,180)-1,"")</f>
        <v>-4.1156605468843144E-2</v>
      </c>
      <c r="AO251">
        <f>IFERROR([1]!s_est_mediannetprofit($A251,2026,$B$1)/[1]!s_est_mediannetprofit($A251,2026,$B$1-7)-1,"")</f>
        <v>0</v>
      </c>
      <c r="AP251">
        <f>IFERROR([1]!s_est_mediannetprofit($A251,2026,$B$1)/[1]!s_est_mediannetprofit($A251,2026,$B$1-30)-1,"")</f>
        <v>-5.6653714624514295E-2</v>
      </c>
    </row>
    <row r="252" spans="1:42">
      <c r="A252" t="s">
        <v>291</v>
      </c>
      <c r="B252">
        <f>IFERROR([1]!s_stm07_is($A252,"W30028333","2011/12/31",1)/[1]!S_SHARE_TOTAL($A252,$B$1),"")</f>
        <v>0.18909246632948193</v>
      </c>
      <c r="C252">
        <f>IFERROR([1]!s_stm07_is($A252,"W30028333","2012/12/31",1)/[1]!S_SHARE_TOTAL($A252,$B$1),"")</f>
        <v>8.4501741635894644E-3</v>
      </c>
      <c r="D252">
        <f>IFERROR([1]!s_stm07_is($A252,"W30028333","2013/12/31",1)/[1]!S_SHARE_TOTAL($A252,$B$1),"")</f>
        <v>2.5413661686715654E-2</v>
      </c>
      <c r="E252">
        <f>IFERROR([1]!s_stm07_is($A252,"W30028333","2014/12/31",1)/[1]!S_SHARE_TOTAL($A252,$B$1),"")</f>
        <v>6.0817172484956463E-3</v>
      </c>
      <c r="F252">
        <f>IFERROR([1]!s_stm07_is($A252,"W30028333","2015/12/31",1)/[1]!S_SHARE_TOTAL($A252,$B$1),"")</f>
        <v>-2.7209678961569336E-2</v>
      </c>
      <c r="G252">
        <f>IFERROR([1]!s_stm07_is($A252,"W30028333","2016/12/31",1)/[1]!S_SHARE_TOTAL($A252,$B$1),"")</f>
        <v>6.2274264691135651E-2</v>
      </c>
      <c r="H252">
        <f>IFERROR([1]!s_stm07_is($A252,"W30028333","2017/12/31",1)/[1]!S_SHARE_TOTAL($A252,$B$1),"")</f>
        <v>0.151007492003218</v>
      </c>
      <c r="I252">
        <f>IFERROR([1]!s_stm07_is($A252,"W30028333","2018/12/31",1)/[1]!S_SHARE_TOTAL($A252,$B$1),"")</f>
        <v>0.39946769183860797</v>
      </c>
      <c r="J252">
        <f>IFERROR([1]!s_stm07_is($A252,"W30028333","2019/12/31",1)/[1]!S_SHARE_TOTAL($A252,$B$1),"")</f>
        <v>0.46791948050259502</v>
      </c>
      <c r="K252">
        <f>IFERROR([1]!s_stm07_is($A252,"W30028333","2020/12/31",1)/[1]!S_SHARE_TOTAL($A252,$B$1),"")</f>
        <v>0.49796898510463533</v>
      </c>
      <c r="L252">
        <f>IFERROR([1]!s_stm07_is($A252,"W30028333","2021/12/31",1)/[1]!S_SHARE_TOTAL($A252,$B$1),"")</f>
        <v>0.28547500180492169</v>
      </c>
      <c r="M252">
        <f>IFERROR([1]!s_stm07_is($A252,"W30028333","2022/12/31",1)/[1]!S_SHARE_TOTAL($A252,$B$1),"")</f>
        <v>-1.0129126848831269</v>
      </c>
      <c r="N252">
        <f>IFERROR([1]!s_stm07_is($A252,"W30028333","2023/12/31",1)/[1]!S_SHARE_TOTAL($A252,$B$1),"")</f>
        <v>4.6516028789576572E-2</v>
      </c>
      <c r="O252">
        <f>IFERROR([1]!s_stm07_is($A252,"W30028333","2024/12/31",1)/[1]!S_SHARE_TOTAL($A252,$B$1),"")</f>
        <v>6.7927096293141268E-2</v>
      </c>
      <c r="P252">
        <f>IFERROR([1]!s_stm07_is($A252,"W30028333","2025/12/31",1)/[1]!S_SHARE_TOTAL($A252,$B$1),"")</f>
        <v>7.8318021633793519E-2</v>
      </c>
      <c r="Q252">
        <f>IFERROR([1]!s_west_netprofit($A252,2026,$B$1,180)/[1]!S_SHARE_TOTAL($A252,$B$1),"")</f>
        <v>0</v>
      </c>
      <c r="R252">
        <f>IFERROR([1]!s_west_netprofit($A252,2027,$B$1,180)/[1]!S_SHARE_TOTAL($A252,$B$1),"")</f>
        <v>0</v>
      </c>
      <c r="S252">
        <f>IFERROR([1]!s_fa_dupont_roe($A252,"2011/12/31")/100,"")</f>
        <v>0.123665</v>
      </c>
      <c r="T252">
        <f>IFERROR([1]!s_fa_dupont_roe($A252,"2012/12/31")/100,"")</f>
        <v>5.3330000000000001E-3</v>
      </c>
      <c r="U252">
        <f>IFERROR([1]!s_fa_dupont_roe($A252,"2013/12/31")/100,"")</f>
        <v>1.6321000000000002E-2</v>
      </c>
      <c r="V252">
        <f>IFERROR([1]!s_fa_dupont_roe($A252,"2014/12/31")/100,"")</f>
        <v>3.189E-3</v>
      </c>
      <c r="W252">
        <f>IFERROR([1]!s_fa_dupont_roe($A252,"2015/12/31")/100,"")</f>
        <v>-1.2192000000000001E-2</v>
      </c>
      <c r="X252">
        <f>IFERROR([1]!s_fa_dupont_roe($A252,"2016/12/31")/100,"")</f>
        <v>2.7587E-2</v>
      </c>
      <c r="Y252">
        <f>IFERROR([1]!s_fa_dupont_roe($A252,"2017/12/31")/100,"")</f>
        <v>4.8052000000000004E-2</v>
      </c>
      <c r="Z252">
        <f>IFERROR([1]!s_fa_dupont_roe($A252,"2018/12/31")/100,"")</f>
        <v>9.6457999999999988E-2</v>
      </c>
      <c r="AA252">
        <f>IFERROR([1]!s_fa_dupont_roe($A252,"2019/12/31")/100,"")</f>
        <v>0.10482699999999999</v>
      </c>
      <c r="AB252">
        <f>IFERROR([1]!s_fa_dupont_roe($A252,"2020/12/31")/100,"")</f>
        <v>0.104631</v>
      </c>
      <c r="AC252">
        <f>IFERROR([1]!s_fa_dupont_roe($A252,"2021/12/31")/100,"")</f>
        <v>5.7335000000000004E-2</v>
      </c>
      <c r="AD252">
        <f>IFERROR([1]!s_fa_dupont_roe($A252,"2022/12/31")/100,"")</f>
        <v>-0.21798500000000001</v>
      </c>
      <c r="AE252">
        <f>IFERROR([1]!s_fa_dupont_roe($A252,"2023/12/31")/100,"")</f>
        <v>1.0949E-2</v>
      </c>
      <c r="AF252">
        <f>IFERROR([1]!s_fa_dupont_roe($A252,"2024/12/31")/100,"")</f>
        <v>1.5858000000000001E-2</v>
      </c>
      <c r="AG252">
        <f>IFERROR([1]!s_fa_dupont_roe($A252,"2025/12/31")/100,"")</f>
        <v>1.813E-2</v>
      </c>
      <c r="AH252">
        <f>IFERROR([1]!s_stm07_is($A252,"W30028333","2025/12/31",1),"")</f>
        <v>84161898.129999995</v>
      </c>
      <c r="AI252">
        <f>IFERROR([1]!s_stm07_bs($A252,"W38058048","2025/12/31",1),"")</f>
        <v>5138105310.9399996</v>
      </c>
      <c r="AJ252">
        <f>IFERROR([1]!s_fa_netdebt($A252,"2025/12/31"),"")</f>
        <v>7940547849.8100004</v>
      </c>
      <c r="AK252">
        <f>IFERROR([1]!s_val_ev1($A252,"2025/12/31"),"")</f>
        <v>23162839381.060001</v>
      </c>
      <c r="AL252">
        <f>IFERROR([1]!s_fa_ebitda($A252,"2025/12/31"),"")</f>
        <v>857505293.45000005</v>
      </c>
      <c r="AM252" t="str">
        <f>IFERROR([1]!s_west_netprofit($A252,2026,$B$1,180)/[1]!s_west_netprofit($A252,2026,$B$1-7,180)-1,"")</f>
        <v/>
      </c>
      <c r="AN252" t="str">
        <f>IFERROR([1]!s_west_netprofit($A252,2026,$B$1,180)/[1]!s_west_netprofit($A252,2026,$B$1-30,180)-1,"")</f>
        <v/>
      </c>
      <c r="AO252" t="str">
        <f>IFERROR([1]!s_est_mediannetprofit($A252,2026,$B$1)/[1]!s_est_mediannetprofit($A252,2026,$B$1-7)-1,"")</f>
        <v/>
      </c>
      <c r="AP252" t="str">
        <f>IFERROR([1]!s_est_mediannetprofit($A252,2026,$B$1)/[1]!s_est_mediannetprofit($A252,2026,$B$1-30)-1,"")</f>
        <v/>
      </c>
    </row>
    <row r="253" spans="1:42">
      <c r="A253" t="s">
        <v>292</v>
      </c>
      <c r="B253">
        <f>IFERROR([1]!s_stm07_is($A253,"W30028333","2011/12/31",1)/[1]!S_SHARE_TOTAL($A253,$B$1),"")</f>
        <v>6.4906033612324276E-2</v>
      </c>
      <c r="C253">
        <f>IFERROR([1]!s_stm07_is($A253,"W30028333","2012/12/31",1)/[1]!S_SHARE_TOTAL($A253,$B$1),"")</f>
        <v>1.4073148293240923E-2</v>
      </c>
      <c r="D253">
        <f>IFERROR([1]!s_stm07_is($A253,"W30028333","2013/12/31",1)/[1]!S_SHARE_TOTAL($A253,$B$1),"")</f>
        <v>-5.0723502585046681E-2</v>
      </c>
      <c r="E253">
        <f>IFERROR([1]!s_stm07_is($A253,"W30028333","2014/12/31",1)/[1]!S_SHARE_TOTAL($A253,$B$1),"")</f>
        <v>3.3062800310809208E-2</v>
      </c>
      <c r="F253">
        <f>IFERROR([1]!s_stm07_is($A253,"W30028333","2015/12/31",1)/[1]!S_SHARE_TOTAL($A253,$B$1),"")</f>
        <v>0.31913407251991838</v>
      </c>
      <c r="G253">
        <f>IFERROR([1]!s_stm07_is($A253,"W30028333","2016/12/31",1)/[1]!S_SHARE_TOTAL($A253,$B$1),"")</f>
        <v>0.13901039814319957</v>
      </c>
      <c r="H253">
        <f>IFERROR([1]!s_stm07_is($A253,"W30028333","2017/12/31",1)/[1]!S_SHARE_TOTAL($A253,$B$1),"")</f>
        <v>0.21141281949729057</v>
      </c>
      <c r="I253">
        <f>IFERROR([1]!s_stm07_is($A253,"W30028333","2018/12/31",1)/[1]!S_SHARE_TOTAL($A253,$B$1),"")</f>
        <v>0.37375555685827588</v>
      </c>
      <c r="J253">
        <f>IFERROR([1]!s_stm07_is($A253,"W30028333","2019/12/31",1)/[1]!S_SHARE_TOTAL($A253,$B$1),"")</f>
        <v>0.47616909994607931</v>
      </c>
      <c r="K253">
        <f>IFERROR([1]!s_stm07_is($A253,"W30028333","2020/12/31",1)/[1]!S_SHARE_TOTAL($A253,$B$1),"")</f>
        <v>0.19751172753049978</v>
      </c>
      <c r="L253">
        <f>IFERROR([1]!s_stm07_is($A253,"W30028333","2021/12/31",1)/[1]!S_SHARE_TOTAL($A253,$B$1),"")</f>
        <v>5.8830359473977231E-2</v>
      </c>
      <c r="M253">
        <f>IFERROR([1]!s_stm07_is($A253,"W30028333","2022/12/31",1)/[1]!S_SHARE_TOTAL($A253,$B$1),"")</f>
        <v>5.4372582742321263E-2</v>
      </c>
      <c r="N253">
        <f>IFERROR([1]!s_stm07_is($A253,"W30028333","2023/12/31",1)/[1]!S_SHARE_TOTAL($A253,$B$1),"")</f>
        <v>-0.25949953639560841</v>
      </c>
      <c r="O253">
        <f>IFERROR([1]!s_stm07_is($A253,"W30028333","2024/12/31",1)/[1]!S_SHARE_TOTAL($A253,$B$1),"")</f>
        <v>-0.20403044621832572</v>
      </c>
      <c r="P253">
        <f>IFERROR([1]!s_stm07_is($A253,"W30028333","2025/12/31",1)/[1]!S_SHARE_TOTAL($A253,$B$1),"")</f>
        <v>-5.6264096468608492E-2</v>
      </c>
      <c r="Q253">
        <f>IFERROR([1]!s_west_netprofit($A253,2026,$B$1,180)/[1]!S_SHARE_TOTAL($A253,$B$1),"")</f>
        <v>0</v>
      </c>
      <c r="R253">
        <f>IFERROR([1]!s_west_netprofit($A253,2027,$B$1,180)/[1]!S_SHARE_TOTAL($A253,$B$1),"")</f>
        <v>0</v>
      </c>
      <c r="S253">
        <f>IFERROR([1]!s_fa_dupont_roe($A253,"2011/12/31")/100,"")</f>
        <v>0.154086</v>
      </c>
      <c r="T253">
        <f>IFERROR([1]!s_fa_dupont_roe($A253,"2012/12/31")/100,"")</f>
        <v>3.1627000000000002E-2</v>
      </c>
      <c r="U253">
        <f>IFERROR([1]!s_fa_dupont_roe($A253,"2013/12/31")/100,"")</f>
        <v>-0.12302199999999999</v>
      </c>
      <c r="V253">
        <f>IFERROR([1]!s_fa_dupont_roe($A253,"2014/12/31")/100,"")</f>
        <v>2.8113000000000003E-2</v>
      </c>
      <c r="W253">
        <f>IFERROR([1]!s_fa_dupont_roe($A253,"2015/12/31")/100,"")</f>
        <v>0.152613</v>
      </c>
      <c r="X253">
        <f>IFERROR([1]!s_fa_dupont_roe($A253,"2016/12/31")/100,"")</f>
        <v>5.3876E-2</v>
      </c>
      <c r="Y253">
        <f>IFERROR([1]!s_fa_dupont_roe($A253,"2017/12/31")/100,"")</f>
        <v>6.9067000000000003E-2</v>
      </c>
      <c r="Z253">
        <f>IFERROR([1]!s_fa_dupont_roe($A253,"2018/12/31")/100,"")</f>
        <v>0.11488300000000001</v>
      </c>
      <c r="AA253">
        <f>IFERROR([1]!s_fa_dupont_roe($A253,"2019/12/31")/100,"")</f>
        <v>0.13869199999999998</v>
      </c>
      <c r="AB253">
        <f>IFERROR([1]!s_fa_dupont_roe($A253,"2020/12/31")/100,"")</f>
        <v>5.5235000000000006E-2</v>
      </c>
      <c r="AC253">
        <f>IFERROR([1]!s_fa_dupont_roe($A253,"2021/12/31")/100,"")</f>
        <v>1.5914999999999999E-2</v>
      </c>
      <c r="AD253">
        <f>IFERROR([1]!s_fa_dupont_roe($A253,"2022/12/31")/100,"")</f>
        <v>1.4400999999999999E-2</v>
      </c>
      <c r="AE253">
        <f>IFERROR([1]!s_fa_dupont_roe($A253,"2023/12/31")/100,"")</f>
        <v>-7.1717000000000003E-2</v>
      </c>
      <c r="AF253">
        <f>IFERROR([1]!s_fa_dupont_roe($A253,"2024/12/31")/100,"")</f>
        <v>-6.1470999999999998E-2</v>
      </c>
      <c r="AG253">
        <f>IFERROR([1]!s_fa_dupont_roe($A253,"2025/12/31")/100,"")</f>
        <v>-1.7895000000000001E-2</v>
      </c>
      <c r="AH253">
        <f>IFERROR([1]!s_stm07_is($A253,"W30028333","2025/12/31",1),"")</f>
        <v>-91075551.150000006</v>
      </c>
      <c r="AI253">
        <f>IFERROR([1]!s_stm07_bs($A253,"W38058048","2025/12/31",1),"")</f>
        <v>5030798120.6899996</v>
      </c>
      <c r="AJ253">
        <f>IFERROR([1]!s_fa_netdebt($A253,"2025/12/31"),"")</f>
        <v>-87442392.209999993</v>
      </c>
      <c r="AK253">
        <f>IFERROR([1]!s_val_ev1($A253,"2025/12/31"),"")</f>
        <v>11392690212.16</v>
      </c>
      <c r="AL253">
        <f>IFERROR([1]!s_fa_ebitda($A253,"2025/12/31"),"")</f>
        <v>235111111.00999999</v>
      </c>
      <c r="AM253" t="str">
        <f>IFERROR([1]!s_west_netprofit($A253,2026,$B$1,180)/[1]!s_west_netprofit($A253,2026,$B$1-7,180)-1,"")</f>
        <v/>
      </c>
      <c r="AN253" t="str">
        <f>IFERROR([1]!s_west_netprofit($A253,2026,$B$1,180)/[1]!s_west_netprofit($A253,2026,$B$1-30,180)-1,"")</f>
        <v/>
      </c>
      <c r="AO253" t="str">
        <f>IFERROR([1]!s_est_mediannetprofit($A253,2026,$B$1)/[1]!s_est_mediannetprofit($A253,2026,$B$1-7)-1,"")</f>
        <v/>
      </c>
      <c r="AP253" t="str">
        <f>IFERROR([1]!s_est_mediannetprofit($A253,2026,$B$1)/[1]!s_est_mediannetprofit($A253,2026,$B$1-30)-1,"")</f>
        <v/>
      </c>
    </row>
    <row r="254" spans="1:42">
      <c r="A254" t="s">
        <v>293</v>
      </c>
      <c r="B254">
        <f>IFERROR([1]!s_stm07_is($A254,"W30028333","2011/12/31",1)/[1]!S_SHARE_TOTAL($A254,$B$1),"")</f>
        <v>5.6317408422725687E-2</v>
      </c>
      <c r="C254">
        <f>IFERROR([1]!s_stm07_is($A254,"W30028333","2012/12/31",1)/[1]!S_SHARE_TOTAL($A254,$B$1),"")</f>
        <v>7.9115086512099572E-2</v>
      </c>
      <c r="D254">
        <f>IFERROR([1]!s_stm07_is($A254,"W30028333","2013/12/31",1)/[1]!S_SHARE_TOTAL($A254,$B$1),"")</f>
        <v>0.12437081085385208</v>
      </c>
      <c r="E254">
        <f>IFERROR([1]!s_stm07_is($A254,"W30028333","2014/12/31",1)/[1]!S_SHARE_TOTAL($A254,$B$1),"")</f>
        <v>0.15208206526692628</v>
      </c>
      <c r="F254">
        <f>IFERROR([1]!s_stm07_is($A254,"W30028333","2015/12/31",1)/[1]!S_SHARE_TOTAL($A254,$B$1),"")</f>
        <v>0.1800350980383274</v>
      </c>
      <c r="G254">
        <f>IFERROR([1]!s_stm07_is($A254,"W30028333","2016/12/31",1)/[1]!S_SHARE_TOTAL($A254,$B$1),"")</f>
        <v>0.28752312941399666</v>
      </c>
      <c r="H254">
        <f>IFERROR([1]!s_stm07_is($A254,"W30028333","2017/12/31",1)/[1]!S_SHARE_TOTAL($A254,$B$1),"")</f>
        <v>0.29822328091684996</v>
      </c>
      <c r="I254">
        <f>IFERROR([1]!s_stm07_is($A254,"W30028333","2018/12/31",1)/[1]!S_SHARE_TOTAL($A254,$B$1),"")</f>
        <v>0.22979374078189543</v>
      </c>
      <c r="J254">
        <f>IFERROR([1]!s_stm07_is($A254,"W30028333","2019/12/31",1)/[1]!S_SHARE_TOTAL($A254,$B$1),"")</f>
        <v>0.4720644556252333</v>
      </c>
      <c r="K254">
        <f>IFERROR([1]!s_stm07_is($A254,"W30028333","2020/12/31",1)/[1]!S_SHARE_TOTAL($A254,$B$1),"")</f>
        <v>1.2601447008465689</v>
      </c>
      <c r="L254">
        <f>IFERROR([1]!s_stm07_is($A254,"W30028333","2021/12/31",1)/[1]!S_SHARE_TOTAL($A254,$B$1),"")</f>
        <v>-0.50244549799309324</v>
      </c>
      <c r="M254">
        <f>IFERROR([1]!s_stm07_is($A254,"W30028333","2022/12/31",1)/[1]!S_SHARE_TOTAL($A254,$B$1),"")</f>
        <v>0.20563578742485408</v>
      </c>
      <c r="N254">
        <f>IFERROR([1]!s_stm07_is($A254,"W30028333","2023/12/31",1)/[1]!S_SHARE_TOTAL($A254,$B$1),"")</f>
        <v>-0.99858232374127776</v>
      </c>
      <c r="O254">
        <f>IFERROR([1]!s_stm07_is($A254,"W30028333","2024/12/31",1)/[1]!S_SHARE_TOTAL($A254,$B$1),"")</f>
        <v>0.4431805244178762</v>
      </c>
      <c r="P254">
        <f>IFERROR([1]!s_stm07_is($A254,"W30028333","2025/12/31",1)/[1]!S_SHARE_TOTAL($A254,$B$1),"")</f>
        <v>0.15428283571617205</v>
      </c>
      <c r="Q254">
        <f>IFERROR([1]!s_west_netprofit($A254,2026,$B$1,180)/[1]!S_SHARE_TOTAL($A254,$B$1),"")</f>
        <v>0.12463027151447621</v>
      </c>
      <c r="R254">
        <f>IFERROR([1]!s_west_netprofit($A254,2027,$B$1,180)/[1]!S_SHARE_TOTAL($A254,$B$1),"")</f>
        <v>0.64852152901657834</v>
      </c>
      <c r="S254">
        <f>IFERROR([1]!s_fa_dupont_roe($A254,"2011/12/31")/100,"")</f>
        <v>7.0777999999999994E-2</v>
      </c>
      <c r="T254">
        <f>IFERROR([1]!s_fa_dupont_roe($A254,"2012/12/31")/100,"")</f>
        <v>9.2432E-2</v>
      </c>
      <c r="U254">
        <f>IFERROR([1]!s_fa_dupont_roe($A254,"2013/12/31")/100,"")</f>
        <v>0.11700300000000001</v>
      </c>
      <c r="V254">
        <f>IFERROR([1]!s_fa_dupont_roe($A254,"2014/12/31")/100,"")</f>
        <v>0.117147</v>
      </c>
      <c r="W254">
        <f>IFERROR([1]!s_fa_dupont_roe($A254,"2015/12/31")/100,"")</f>
        <v>0.11698600000000001</v>
      </c>
      <c r="X254">
        <f>IFERROR([1]!s_fa_dupont_roe($A254,"2016/12/31")/100,"")</f>
        <v>0.15761700000000001</v>
      </c>
      <c r="Y254">
        <f>IFERROR([1]!s_fa_dupont_roe($A254,"2017/12/31")/100,"")</f>
        <v>0.14502399999999999</v>
      </c>
      <c r="Z254">
        <f>IFERROR([1]!s_fa_dupont_roe($A254,"2018/12/31")/100,"")</f>
        <v>0.10127499999999999</v>
      </c>
      <c r="AA254">
        <f>IFERROR([1]!s_fa_dupont_roe($A254,"2019/12/31")/100,"")</f>
        <v>0.16520199999999999</v>
      </c>
      <c r="AB254">
        <f>IFERROR([1]!s_fa_dupont_roe($A254,"2020/12/31")/100,"")</f>
        <v>0.31782199999999999</v>
      </c>
      <c r="AC254">
        <f>IFERROR([1]!s_fa_dupont_roe($A254,"2021/12/31")/100,"")</f>
        <v>-0.102521</v>
      </c>
      <c r="AD254">
        <f>IFERROR([1]!s_fa_dupont_roe($A254,"2022/12/31")/100,"")</f>
        <v>3.7274000000000002E-2</v>
      </c>
      <c r="AE254">
        <f>IFERROR([1]!s_fa_dupont_roe($A254,"2023/12/31")/100,"")</f>
        <v>-0.19032900000000003</v>
      </c>
      <c r="AF254">
        <f>IFERROR([1]!s_fa_dupont_roe($A254,"2024/12/31")/100,"")</f>
        <v>9.0130000000000002E-2</v>
      </c>
      <c r="AG254">
        <f>IFERROR([1]!s_fa_dupont_roe($A254,"2025/12/31")/100,"")</f>
        <v>3.0184000000000002E-2</v>
      </c>
      <c r="AH254">
        <f>IFERROR([1]!s_stm07_is($A254,"W30028333","2025/12/31",1),"")</f>
        <v>210634875.19999999</v>
      </c>
      <c r="AI254">
        <f>IFERROR([1]!s_stm07_bs($A254,"W38058048","2025/12/31",1),"")</f>
        <v>8536720340.5200005</v>
      </c>
      <c r="AJ254">
        <f>IFERROR([1]!s_fa_netdebt($A254,"2025/12/31"),"")</f>
        <v>4287536018.3800001</v>
      </c>
      <c r="AK254">
        <f>IFERROR([1]!s_val_ev1($A254,"2025/12/31"),"")</f>
        <v>16430090185.370001</v>
      </c>
      <c r="AL254">
        <f>IFERROR([1]!s_fa_ebitda($A254,"2025/12/31"),"")</f>
        <v>1311095344.4400001</v>
      </c>
      <c r="AM254">
        <f>IFERROR([1]!s_west_netprofit($A254,2026,$B$1,180)/[1]!s_west_netprofit($A254,2026,$B$1-7,180)-1,"")</f>
        <v>-0.32666915389702844</v>
      </c>
      <c r="AN254">
        <f>IFERROR([1]!s_west_netprofit($A254,2026,$B$1,180)/[1]!s_west_netprofit($A254,2026,$B$1-30,180)-1,"")</f>
        <v>-0.58633110901102226</v>
      </c>
      <c r="AO254">
        <f>IFERROR([1]!s_est_mediannetprofit($A254,2026,$B$1)/[1]!s_est_mediannetprofit($A254,2026,$B$1-7)-1,"")</f>
        <v>-4.3689320388351494E-4</v>
      </c>
      <c r="AP254">
        <f>IFERROR([1]!s_est_mediannetprofit($A254,2026,$B$1)/[1]!s_est_mediannetprofit($A254,2026,$B$1-30)-1,"")</f>
        <v>-0.83474317817014443</v>
      </c>
    </row>
    <row r="255" spans="1:42">
      <c r="A255" t="s">
        <v>294</v>
      </c>
      <c r="B255">
        <f>IFERROR([1]!s_stm07_is($A255,"W30028333","2011/12/31",1)/[1]!S_SHARE_TOTAL($A255,$B$1),"")</f>
        <v>0.13327320161490289</v>
      </c>
      <c r="C255">
        <f>IFERROR([1]!s_stm07_is($A255,"W30028333","2012/12/31",1)/[1]!S_SHARE_TOTAL($A255,$B$1),"")</f>
        <v>0.11725902753849926</v>
      </c>
      <c r="D255">
        <f>IFERROR([1]!s_stm07_is($A255,"W30028333","2013/12/31",1)/[1]!S_SHARE_TOTAL($A255,$B$1),"")</f>
        <v>0.13591117688278326</v>
      </c>
      <c r="E255">
        <f>IFERROR([1]!s_stm07_is($A255,"W30028333","2014/12/31",1)/[1]!S_SHARE_TOTAL($A255,$B$1),"")</f>
        <v>0.1779462742279477</v>
      </c>
      <c r="F255">
        <f>IFERROR([1]!s_stm07_is($A255,"W30028333","2015/12/31",1)/[1]!S_SHARE_TOTAL($A255,$B$1),"")</f>
        <v>0.19414681665299036</v>
      </c>
      <c r="G255">
        <f>IFERROR([1]!s_stm07_is($A255,"W30028333","2016/12/31",1)/[1]!S_SHARE_TOTAL($A255,$B$1),"")</f>
        <v>0.25057446481742618</v>
      </c>
      <c r="H255">
        <f>IFERROR([1]!s_stm07_is($A255,"W30028333","2017/12/31",1)/[1]!S_SHARE_TOTAL($A255,$B$1),"")</f>
        <v>0.43954650602798706</v>
      </c>
      <c r="I255">
        <f>IFERROR([1]!s_stm07_is($A255,"W30028333","2018/12/31",1)/[1]!S_SHARE_TOTAL($A255,$B$1),"")</f>
        <v>0.50773744546415567</v>
      </c>
      <c r="J255">
        <f>IFERROR([1]!s_stm07_is($A255,"W30028333","2019/12/31",1)/[1]!S_SHARE_TOTAL($A255,$B$1),"")</f>
        <v>4.1616398966571183E-2</v>
      </c>
      <c r="K255">
        <f>IFERROR([1]!s_stm07_is($A255,"W30028333","2020/12/31",1)/[1]!S_SHARE_TOTAL($A255,$B$1),"")</f>
        <v>0.23494632668991633</v>
      </c>
      <c r="L255">
        <f>IFERROR([1]!s_stm07_is($A255,"W30028333","2021/12/31",1)/[1]!S_SHARE_TOTAL($A255,$B$1),"")</f>
        <v>0.45268795642340787</v>
      </c>
      <c r="M255">
        <f>IFERROR([1]!s_stm07_is($A255,"W30028333","2022/12/31",1)/[1]!S_SHARE_TOTAL($A255,$B$1),"")</f>
        <v>0.70213255732909363</v>
      </c>
      <c r="N255">
        <f>IFERROR([1]!s_stm07_is($A255,"W30028333","2023/12/31",1)/[1]!S_SHARE_TOTAL($A255,$B$1),"")</f>
        <v>0.63783932768441554</v>
      </c>
      <c r="O255">
        <f>IFERROR([1]!s_stm07_is($A255,"W30028333","2024/12/31",1)/[1]!S_SHARE_TOTAL($A255,$B$1),"")</f>
        <v>0.62639721264897363</v>
      </c>
      <c r="P255">
        <f>IFERROR([1]!s_stm07_is($A255,"W30028333","2025/12/31",1)/[1]!S_SHARE_TOTAL($A255,$B$1),"")</f>
        <v>0.54657084619532015</v>
      </c>
      <c r="Q255">
        <f>IFERROR([1]!s_west_netprofit($A255,2026,$B$1,180)/[1]!S_SHARE_TOTAL($A255,$B$1),"")</f>
        <v>0</v>
      </c>
      <c r="R255">
        <f>IFERROR([1]!s_west_netprofit($A255,2027,$B$1,180)/[1]!S_SHARE_TOTAL($A255,$B$1),"")</f>
        <v>0</v>
      </c>
      <c r="S255">
        <f>IFERROR([1]!s_fa_dupont_roe($A255,"2011/12/31")/100,"")</f>
        <v>0.100997</v>
      </c>
      <c r="T255">
        <f>IFERROR([1]!s_fa_dupont_roe($A255,"2012/12/31")/100,"")</f>
        <v>8.1925999999999999E-2</v>
      </c>
      <c r="U255">
        <f>IFERROR([1]!s_fa_dupont_roe($A255,"2013/12/31")/100,"")</f>
        <v>8.0076999999999995E-2</v>
      </c>
      <c r="V255">
        <f>IFERROR([1]!s_fa_dupont_roe($A255,"2014/12/31")/100,"")</f>
        <v>9.0251999999999999E-2</v>
      </c>
      <c r="W255">
        <f>IFERROR([1]!s_fa_dupont_roe($A255,"2015/12/31")/100,"")</f>
        <v>9.1725999999999988E-2</v>
      </c>
      <c r="X255">
        <f>IFERROR([1]!s_fa_dupont_roe($A255,"2016/12/31")/100,"")</f>
        <v>9.212300000000001E-2</v>
      </c>
      <c r="Y255">
        <f>IFERROR([1]!s_fa_dupont_roe($A255,"2017/12/31")/100,"")</f>
        <v>8.9784000000000003E-2</v>
      </c>
      <c r="Z255">
        <f>IFERROR([1]!s_fa_dupont_roe($A255,"2018/12/31")/100,"")</f>
        <v>7.5491000000000003E-2</v>
      </c>
      <c r="AA255">
        <f>IFERROR([1]!s_fa_dupont_roe($A255,"2019/12/31")/100,"")</f>
        <v>6.117E-3</v>
      </c>
      <c r="AB255">
        <f>IFERROR([1]!s_fa_dupont_roe($A255,"2020/12/31")/100,"")</f>
        <v>3.4585999999999999E-2</v>
      </c>
      <c r="AC255">
        <f>IFERROR([1]!s_fa_dupont_roe($A255,"2021/12/31")/100,"")</f>
        <v>6.4282000000000006E-2</v>
      </c>
      <c r="AD255">
        <f>IFERROR([1]!s_fa_dupont_roe($A255,"2022/12/31")/100,"")</f>
        <v>9.5366999999999993E-2</v>
      </c>
      <c r="AE255">
        <f>IFERROR([1]!s_fa_dupont_roe($A255,"2023/12/31")/100,"")</f>
        <v>6.7237999999999992E-2</v>
      </c>
      <c r="AF255">
        <f>IFERROR([1]!s_fa_dupont_roe($A255,"2024/12/31")/100,"")</f>
        <v>5.3966E-2</v>
      </c>
      <c r="AG255">
        <f>IFERROR([1]!s_fa_dupont_roe($A255,"2025/12/31")/100,"")</f>
        <v>4.5956000000000004E-2</v>
      </c>
      <c r="AH255">
        <f>IFERROR([1]!s_stm07_is($A255,"W30028333","2025/12/31",1),"")</f>
        <v>362279734</v>
      </c>
      <c r="AI255">
        <f>IFERROR([1]!s_stm07_bs($A255,"W38058048","2025/12/31",1),"")</f>
        <v>8225822624.0500002</v>
      </c>
      <c r="AJ255">
        <f>IFERROR([1]!s_fa_netdebt($A255,"2025/12/31"),"")</f>
        <v>-994329112.30999994</v>
      </c>
      <c r="AK255">
        <f>IFERROR([1]!s_val_ev1($A255,"2025/12/31"),"")</f>
        <v>9155309051.8299999</v>
      </c>
      <c r="AL255">
        <f>IFERROR([1]!s_fa_ebitda($A255,"2025/12/31"),"")</f>
        <v>1334699936.4300001</v>
      </c>
      <c r="AM255" t="str">
        <f>IFERROR([1]!s_west_netprofit($A255,2026,$B$1,180)/[1]!s_west_netprofit($A255,2026,$B$1-7,180)-1,"")</f>
        <v/>
      </c>
      <c r="AN255" t="str">
        <f>IFERROR([1]!s_west_netprofit($A255,2026,$B$1,180)/[1]!s_west_netprofit($A255,2026,$B$1-30,180)-1,"")</f>
        <v/>
      </c>
      <c r="AO255" t="str">
        <f>IFERROR([1]!s_est_mediannetprofit($A255,2026,$B$1)/[1]!s_est_mediannetprofit($A255,2026,$B$1-7)-1,"")</f>
        <v/>
      </c>
      <c r="AP255" t="str">
        <f>IFERROR([1]!s_est_mediannetprofit($A255,2026,$B$1)/[1]!s_est_mediannetprofit($A255,2026,$B$1-30)-1,"")</f>
        <v/>
      </c>
    </row>
    <row r="256" spans="1:42">
      <c r="A256" t="s">
        <v>295</v>
      </c>
      <c r="B256">
        <f>IFERROR([1]!s_stm07_is($A256,"W30028333","2011/12/31",1)/[1]!S_SHARE_TOTAL($A256,$B$1),"")</f>
        <v>0.16262727875400448</v>
      </c>
      <c r="C256">
        <f>IFERROR([1]!s_stm07_is($A256,"W30028333","2012/12/31",1)/[1]!S_SHARE_TOTAL($A256,$B$1),"")</f>
        <v>0.17976434828303858</v>
      </c>
      <c r="D256">
        <f>IFERROR([1]!s_stm07_is($A256,"W30028333","2013/12/31",1)/[1]!S_SHARE_TOTAL($A256,$B$1),"")</f>
        <v>0.28345466855083085</v>
      </c>
      <c r="E256">
        <f>IFERROR([1]!s_stm07_is($A256,"W30028333","2014/12/31",1)/[1]!S_SHARE_TOTAL($A256,$B$1),"")</f>
        <v>0.41249485656214036</v>
      </c>
      <c r="F256">
        <f>IFERROR([1]!s_stm07_is($A256,"W30028333","2015/12/31",1)/[1]!S_SHARE_TOTAL($A256,$B$1),"")</f>
        <v>0.52365936384055611</v>
      </c>
      <c r="G256">
        <f>IFERROR([1]!s_stm07_is($A256,"W30028333","2016/12/31",1)/[1]!S_SHARE_TOTAL($A256,$B$1),"")</f>
        <v>0.20668499001978052</v>
      </c>
      <c r="H256">
        <f>IFERROR([1]!s_stm07_is($A256,"W30028333","2017/12/31",1)/[1]!S_SHARE_TOTAL($A256,$B$1),"")</f>
        <v>0.22961582349003062</v>
      </c>
      <c r="I256">
        <f>IFERROR([1]!s_stm07_is($A256,"W30028333","2018/12/31",1)/[1]!S_SHARE_TOTAL($A256,$B$1),"")</f>
        <v>0.20539703462815936</v>
      </c>
      <c r="J256">
        <f>IFERROR([1]!s_stm07_is($A256,"W30028333","2019/12/31",1)/[1]!S_SHARE_TOTAL($A256,$B$1),"")</f>
        <v>0.12249477593817253</v>
      </c>
      <c r="K256">
        <f>IFERROR([1]!s_stm07_is($A256,"W30028333","2020/12/31",1)/[1]!S_SHARE_TOTAL($A256,$B$1),"")</f>
        <v>2.4343996119184862E-3</v>
      </c>
      <c r="L256">
        <f>IFERROR([1]!s_stm07_is($A256,"W30028333","2021/12/31",1)/[1]!S_SHARE_TOTAL($A256,$B$1),"")</f>
        <v>7.4938465757713374E-2</v>
      </c>
      <c r="M256">
        <f>IFERROR([1]!s_stm07_is($A256,"W30028333","2022/12/31",1)/[1]!S_SHARE_TOTAL($A256,$B$1),"")</f>
        <v>0.11563836981956807</v>
      </c>
      <c r="N256">
        <f>IFERROR([1]!s_stm07_is($A256,"W30028333","2023/12/31",1)/[1]!S_SHARE_TOTAL($A256,$B$1),"")</f>
        <v>0.22245749518111912</v>
      </c>
      <c r="O256">
        <f>IFERROR([1]!s_stm07_is($A256,"W30028333","2024/12/31",1)/[1]!S_SHARE_TOTAL($A256,$B$1),"")</f>
        <v>0.13414081416293447</v>
      </c>
      <c r="P256">
        <f>IFERROR([1]!s_stm07_is($A256,"W30028333","2025/12/31",1)/[1]!S_SHARE_TOTAL($A256,$B$1),"")</f>
        <v>8.2929277770722412E-2</v>
      </c>
      <c r="Q256">
        <f>IFERROR([1]!s_west_netprofit($A256,2026,$B$1,180)/[1]!S_SHARE_TOTAL($A256,$B$1),"")</f>
        <v>0</v>
      </c>
      <c r="R256">
        <f>IFERROR([1]!s_west_netprofit($A256,2027,$B$1,180)/[1]!S_SHARE_TOTAL($A256,$B$1),"")</f>
        <v>0</v>
      </c>
      <c r="S256">
        <f>IFERROR([1]!s_fa_dupont_roe($A256,"2011/12/31")/100,"")</f>
        <v>0.17244399999999999</v>
      </c>
      <c r="T256">
        <f>IFERROR([1]!s_fa_dupont_roe($A256,"2012/12/31")/100,"")</f>
        <v>0.168438</v>
      </c>
      <c r="U256">
        <f>IFERROR([1]!s_fa_dupont_roe($A256,"2013/12/31")/100,"")</f>
        <v>0.226406</v>
      </c>
      <c r="V256">
        <f>IFERROR([1]!s_fa_dupont_roe($A256,"2014/12/31")/100,"")</f>
        <v>0.26367400000000002</v>
      </c>
      <c r="W256">
        <f>IFERROR([1]!s_fa_dupont_roe($A256,"2015/12/31")/100,"")</f>
        <v>0.26417299999999999</v>
      </c>
      <c r="X256">
        <f>IFERROR([1]!s_fa_dupont_roe($A256,"2016/12/31")/100,"")</f>
        <v>9.1708999999999999E-2</v>
      </c>
      <c r="Y256">
        <f>IFERROR([1]!s_fa_dupont_roe($A256,"2017/12/31")/100,"")</f>
        <v>9.4839000000000007E-2</v>
      </c>
      <c r="Z256">
        <f>IFERROR([1]!s_fa_dupont_roe($A256,"2018/12/31")/100,"")</f>
        <v>7.8897000000000009E-2</v>
      </c>
      <c r="AA256">
        <f>IFERROR([1]!s_fa_dupont_roe($A256,"2019/12/31")/100,"")</f>
        <v>4.5401999999999998E-2</v>
      </c>
      <c r="AB256">
        <f>IFERROR([1]!s_fa_dupont_roe($A256,"2020/12/31")/100,"")</f>
        <v>8.9399999999999994E-4</v>
      </c>
      <c r="AC256">
        <f>IFERROR([1]!s_fa_dupont_roe($A256,"2021/12/31")/100,"")</f>
        <v>2.8132999999999998E-2</v>
      </c>
      <c r="AD256">
        <f>IFERROR([1]!s_fa_dupont_roe($A256,"2022/12/31")/100,"")</f>
        <v>4.3108000000000007E-2</v>
      </c>
      <c r="AE256">
        <f>IFERROR([1]!s_fa_dupont_roe($A256,"2023/12/31")/100,"")</f>
        <v>7.7262999999999998E-2</v>
      </c>
      <c r="AF256">
        <f>IFERROR([1]!s_fa_dupont_roe($A256,"2024/12/31")/100,"")</f>
        <v>4.4485000000000004E-2</v>
      </c>
      <c r="AG256">
        <f>IFERROR([1]!s_fa_dupont_roe($A256,"2025/12/31")/100,"")</f>
        <v>2.7268000000000001E-2</v>
      </c>
      <c r="AH256">
        <f>IFERROR([1]!s_stm07_is($A256,"W30028333","2025/12/31",1),"")</f>
        <v>58742966.68</v>
      </c>
      <c r="AI256">
        <f>IFERROR([1]!s_stm07_bs($A256,"W38058048","2025/12/31",1),"")</f>
        <v>2159685639.4200001</v>
      </c>
      <c r="AJ256">
        <f>IFERROR([1]!s_fa_netdebt($A256,"2025/12/31"),"")</f>
        <v>-428909557.61000001</v>
      </c>
      <c r="AK256">
        <f>IFERROR([1]!s_val_ev1($A256,"2025/12/31"),"")</f>
        <v>15317569260.719999</v>
      </c>
      <c r="AL256">
        <f>IFERROR([1]!s_fa_ebitda($A256,"2025/12/31"),"")</f>
        <v>92034210.290000007</v>
      </c>
      <c r="AM256" t="str">
        <f>IFERROR([1]!s_west_netprofit($A256,2026,$B$1,180)/[1]!s_west_netprofit($A256,2026,$B$1-7,180)-1,"")</f>
        <v/>
      </c>
      <c r="AN256" t="str">
        <f>IFERROR([1]!s_west_netprofit($A256,2026,$B$1,180)/[1]!s_west_netprofit($A256,2026,$B$1-30,180)-1,"")</f>
        <v/>
      </c>
      <c r="AO256" t="str">
        <f>IFERROR([1]!s_est_mediannetprofit($A256,2026,$B$1)/[1]!s_est_mediannetprofit($A256,2026,$B$1-7)-1,"")</f>
        <v/>
      </c>
      <c r="AP256" t="str">
        <f>IFERROR([1]!s_est_mediannetprofit($A256,2026,$B$1)/[1]!s_est_mediannetprofit($A256,2026,$B$1-30)-1,"")</f>
        <v/>
      </c>
    </row>
    <row r="257" spans="1:42">
      <c r="A257" t="s">
        <v>296</v>
      </c>
      <c r="B257">
        <f>IFERROR([1]!s_stm07_is($A257,"W30028333","2011/12/31",1)/[1]!S_SHARE_TOTAL($A257,$B$1),"")</f>
        <v>0.1042612791706351</v>
      </c>
      <c r="C257">
        <f>IFERROR([1]!s_stm07_is($A257,"W30028333","2012/12/31",1)/[1]!S_SHARE_TOTAL($A257,$B$1),"")</f>
        <v>-8.8690690211921455E-2</v>
      </c>
      <c r="D257">
        <f>IFERROR([1]!s_stm07_is($A257,"W30028333","2013/12/31",1)/[1]!S_SHARE_TOTAL($A257,$B$1),"")</f>
        <v>2.2188810285532469E-2</v>
      </c>
      <c r="E257">
        <f>IFERROR([1]!s_stm07_is($A257,"W30028333","2014/12/31",1)/[1]!S_SHARE_TOTAL($A257,$B$1),"")</f>
        <v>1.3154262136706507E-2</v>
      </c>
      <c r="F257">
        <f>IFERROR([1]!s_stm07_is($A257,"W30028333","2015/12/31",1)/[1]!S_SHARE_TOTAL($A257,$B$1),"")</f>
        <v>-0.38230023911061067</v>
      </c>
      <c r="G257">
        <f>IFERROR([1]!s_stm07_is($A257,"W30028333","2016/12/31",1)/[1]!S_SHARE_TOTAL($A257,$B$1),"")</f>
        <v>0.38143500481839759</v>
      </c>
      <c r="H257">
        <f>IFERROR([1]!s_stm07_is($A257,"W30028333","2017/12/31",1)/[1]!S_SHARE_TOTAL($A257,$B$1),"")</f>
        <v>2.2314954707430021</v>
      </c>
      <c r="I257">
        <f>IFERROR([1]!s_stm07_is($A257,"W30028333","2018/12/31",1)/[1]!S_SHARE_TOTAL($A257,$B$1),"")</f>
        <v>2.6787492924444978</v>
      </c>
      <c r="J257">
        <f>IFERROR([1]!s_stm07_is($A257,"W30028333","2019/12/31",1)/[1]!S_SHARE_TOTAL($A257,$B$1),"")</f>
        <v>1.5121709242515262</v>
      </c>
      <c r="K257">
        <f>IFERROR([1]!s_stm07_is($A257,"W30028333","2020/12/31",1)/[1]!S_SHARE_TOTAL($A257,$B$1),"")</f>
        <v>1.0521800943054553</v>
      </c>
      <c r="L257">
        <f>IFERROR([1]!s_stm07_is($A257,"W30028333","2021/12/31",1)/[1]!S_SHARE_TOTAL($A257,$B$1),"")</f>
        <v>1.6381216380164261</v>
      </c>
      <c r="M257">
        <f>IFERROR([1]!s_stm07_is($A257,"W30028333","2022/12/31",1)/[1]!S_SHARE_TOTAL($A257,$B$1),"")</f>
        <v>5.7110734141650306E-2</v>
      </c>
      <c r="N257">
        <f>IFERROR([1]!s_stm07_is($A257,"W30028333","2023/12/31",1)/[1]!S_SHARE_TOTAL($A257,$B$1),"")</f>
        <v>-0.27485591029169459</v>
      </c>
      <c r="O257">
        <f>IFERROR([1]!s_stm07_is($A257,"W30028333","2024/12/31",1)/[1]!S_SHARE_TOTAL($A257,$B$1),"")</f>
        <v>-0.52556397893148543</v>
      </c>
      <c r="P257">
        <f>IFERROR([1]!s_stm07_is($A257,"W30028333","2025/12/31",1)/[1]!S_SHARE_TOTAL($A257,$B$1),"")</f>
        <v>1.1154539877681656E-2</v>
      </c>
      <c r="Q257">
        <f>IFERROR([1]!s_west_netprofit($A257,2026,$B$1,180)/[1]!S_SHARE_TOTAL($A257,$B$1),"")</f>
        <v>9.5509559321869733E-2</v>
      </c>
      <c r="R257">
        <f>IFERROR([1]!s_west_netprofit($A257,2027,$B$1,180)/[1]!S_SHARE_TOTAL($A257,$B$1),"")</f>
        <v>0.30011408942087514</v>
      </c>
      <c r="S257">
        <f>IFERROR([1]!s_fa_dupont_roe($A257,"2011/12/31")/100,"")</f>
        <v>8.9259000000000005E-2</v>
      </c>
      <c r="T257">
        <f>IFERROR([1]!s_fa_dupont_roe($A257,"2012/12/31")/100,"")</f>
        <v>-7.5637999999999997E-2</v>
      </c>
      <c r="U257">
        <f>IFERROR([1]!s_fa_dupont_roe($A257,"2013/12/31")/100,"")</f>
        <v>1.9494000000000001E-2</v>
      </c>
      <c r="V257">
        <f>IFERROR([1]!s_fa_dupont_roe($A257,"2014/12/31")/100,"")</f>
        <v>1.1868E-2</v>
      </c>
      <c r="W257">
        <f>IFERROR([1]!s_fa_dupont_roe($A257,"2015/12/31")/100,"")</f>
        <v>-0.43781199999999998</v>
      </c>
      <c r="X257">
        <f>IFERROR([1]!s_fa_dupont_roe($A257,"2016/12/31")/100,"")</f>
        <v>0.207118</v>
      </c>
      <c r="Y257">
        <f>IFERROR([1]!s_fa_dupont_roe($A257,"2017/12/31")/100,"")</f>
        <v>0.52933999999999992</v>
      </c>
      <c r="Z257">
        <f>IFERROR([1]!s_fa_dupont_roe($A257,"2018/12/31")/100,"")</f>
        <v>0.41298400000000002</v>
      </c>
      <c r="AA257">
        <f>IFERROR([1]!s_fa_dupont_roe($A257,"2019/12/31")/100,"")</f>
        <v>0.198242</v>
      </c>
      <c r="AB257">
        <f>IFERROR([1]!s_fa_dupont_roe($A257,"2020/12/31")/100,"")</f>
        <v>0.13076599999999999</v>
      </c>
      <c r="AC257">
        <f>IFERROR([1]!s_fa_dupont_roe($A257,"2021/12/31")/100,"")</f>
        <v>0.18279499999999999</v>
      </c>
      <c r="AD257">
        <f>IFERROR([1]!s_fa_dupont_roe($A257,"2022/12/31")/100,"")</f>
        <v>6.2399999999999999E-3</v>
      </c>
      <c r="AE257">
        <f>IFERROR([1]!s_fa_dupont_roe($A257,"2023/12/31")/100,"")</f>
        <v>-3.2023000000000003E-2</v>
      </c>
      <c r="AF257">
        <f>IFERROR([1]!s_fa_dupont_roe($A257,"2024/12/31")/100,"")</f>
        <v>-6.4516999999999991E-2</v>
      </c>
      <c r="AG257">
        <f>IFERROR([1]!s_fa_dupont_roe($A257,"2025/12/31")/100,"")</f>
        <v>1.4019999999999998E-3</v>
      </c>
      <c r="AH257">
        <f>IFERROR([1]!s_stm07_is($A257,"W30028333","2025/12/31",1),"")</f>
        <v>27095227.640000001</v>
      </c>
      <c r="AI257">
        <f>IFERROR([1]!s_stm07_bs($A257,"W38058048","2025/12/31",1),"")</f>
        <v>19707782659.5</v>
      </c>
      <c r="AJ257">
        <f>IFERROR([1]!s_fa_netdebt($A257,"2025/12/31"),"")</f>
        <v>13947414497.440001</v>
      </c>
      <c r="AK257">
        <f>IFERROR([1]!s_val_ev1($A257,"2025/12/31"),"")</f>
        <v>30448976553.139999</v>
      </c>
      <c r="AL257">
        <f>IFERROR([1]!s_fa_ebitda($A257,"2025/12/31"),"")</f>
        <v>2235303645.6199999</v>
      </c>
      <c r="AM257">
        <f>IFERROR([1]!s_west_netprofit($A257,2026,$B$1,180)/[1]!s_west_netprofit($A257,2026,$B$1-7,180)-1,"")</f>
        <v>0</v>
      </c>
      <c r="AN257" t="str">
        <f>IFERROR([1]!s_west_netprofit($A257,2026,$B$1,180)/[1]!s_west_netprofit($A257,2026,$B$1-30,180)-1,"")</f>
        <v/>
      </c>
      <c r="AO257">
        <f>IFERROR([1]!s_est_mediannetprofit($A257,2026,$B$1)/[1]!s_est_mediannetprofit($A257,2026,$B$1-7)-1,"")</f>
        <v>0</v>
      </c>
      <c r="AP257" t="str">
        <f>IFERROR([1]!s_est_mediannetprofit($A257,2026,$B$1)/[1]!s_est_mediannetprofit($A257,2026,$B$1-30)-1,"")</f>
        <v/>
      </c>
    </row>
    <row r="258" spans="1:42">
      <c r="A258" t="s">
        <v>297</v>
      </c>
      <c r="B258">
        <f>IFERROR([1]!s_stm07_is($A258,"W30028333","2011/12/31",1)/[1]!S_SHARE_TOTAL($A258,$B$1),"")</f>
        <v>7.2371322618524489E-3</v>
      </c>
      <c r="C258">
        <f>IFERROR([1]!s_stm07_is($A258,"W30028333","2012/12/31",1)/[1]!S_SHARE_TOTAL($A258,$B$1),"")</f>
        <v>2.5077435250179657E-2</v>
      </c>
      <c r="D258">
        <f>IFERROR([1]!s_stm07_is($A258,"W30028333","2013/12/31",1)/[1]!S_SHARE_TOTAL($A258,$B$1),"")</f>
        <v>1.2131118178855302E-2</v>
      </c>
      <c r="E258">
        <f>IFERROR([1]!s_stm07_is($A258,"W30028333","2014/12/31",1)/[1]!S_SHARE_TOTAL($A258,$B$1),"")</f>
        <v>2.9173015620371577E-2</v>
      </c>
      <c r="F258">
        <f>IFERROR([1]!s_stm07_is($A258,"W30028333","2015/12/31",1)/[1]!S_SHARE_TOTAL($A258,$B$1),"")</f>
        <v>1.7183315495627641E-2</v>
      </c>
      <c r="G258">
        <f>IFERROR([1]!s_stm07_is($A258,"W30028333","2016/12/31",1)/[1]!S_SHARE_TOTAL($A258,$B$1),"")</f>
        <v>0.40605125480685567</v>
      </c>
      <c r="H258">
        <f>IFERROR([1]!s_stm07_is($A258,"W30028333","2017/12/31",1)/[1]!S_SHARE_TOTAL($A258,$B$1),"")</f>
        <v>0.54819222162221093</v>
      </c>
      <c r="I258">
        <f>IFERROR([1]!s_stm07_is($A258,"W30028333","2018/12/31",1)/[1]!S_SHARE_TOTAL($A258,$B$1),"")</f>
        <v>0.93059895105746104</v>
      </c>
      <c r="J258">
        <f>IFERROR([1]!s_stm07_is($A258,"W30028333","2019/12/31",1)/[1]!S_SHARE_TOTAL($A258,$B$1),"")</f>
        <v>0.91307797015335668</v>
      </c>
      <c r="K258">
        <f>IFERROR([1]!s_stm07_is($A258,"W30028333","2020/12/31",1)/[1]!S_SHARE_TOTAL($A258,$B$1),"")</f>
        <v>0.48444165784021859</v>
      </c>
      <c r="L258">
        <f>IFERROR([1]!s_stm07_is($A258,"W30028333","2021/12/31",1)/[1]!S_SHARE_TOTAL($A258,$B$1),"")</f>
        <v>0.50936946174672104</v>
      </c>
      <c r="M258">
        <f>IFERROR([1]!s_stm07_is($A258,"W30028333","2022/12/31",1)/[1]!S_SHARE_TOTAL($A258,$B$1),"")</f>
        <v>0.51154750109961833</v>
      </c>
      <c r="N258">
        <f>IFERROR([1]!s_stm07_is($A258,"W30028333","2023/12/31",1)/[1]!S_SHARE_TOTAL($A258,$B$1),"")</f>
        <v>0.56054157507997771</v>
      </c>
      <c r="O258">
        <f>IFERROR([1]!s_stm07_is($A258,"W30028333","2024/12/31",1)/[1]!S_SHARE_TOTAL($A258,$B$1),"")</f>
        <v>0.66015411907272292</v>
      </c>
      <c r="P258">
        <f>IFERROR([1]!s_stm07_is($A258,"W30028333","2025/12/31",1)/[1]!S_SHARE_TOTAL($A258,$B$1),"")</f>
        <v>0.40405865480416103</v>
      </c>
      <c r="Q258">
        <f>IFERROR([1]!s_west_netprofit($A258,2026,$B$1,180)/[1]!S_SHARE_TOTAL($A258,$B$1),"")</f>
        <v>0.72268178867409916</v>
      </c>
      <c r="R258">
        <f>IFERROR([1]!s_west_netprofit($A258,2027,$B$1,180)/[1]!S_SHARE_TOTAL($A258,$B$1),"")</f>
        <v>0.8274347760835703</v>
      </c>
      <c r="S258">
        <f>IFERROR([1]!s_fa_dupont_roe($A258,"2011/12/31")/100,"")</f>
        <v>5.3901000000000004E-2</v>
      </c>
      <c r="T258">
        <f>IFERROR([1]!s_fa_dupont_roe($A258,"2012/12/31")/100,"")</f>
        <v>0.16952300000000001</v>
      </c>
      <c r="U258">
        <f>IFERROR([1]!s_fa_dupont_roe($A258,"2013/12/31")/100,"")</f>
        <v>7.5191999999999995E-2</v>
      </c>
      <c r="V258">
        <f>IFERROR([1]!s_fa_dupont_roe($A258,"2014/12/31")/100,"")</f>
        <v>0.16553899999999999</v>
      </c>
      <c r="W258">
        <f>IFERROR([1]!s_fa_dupont_roe($A258,"2015/12/31")/100,"")</f>
        <v>8.9733000000000007E-2</v>
      </c>
      <c r="X258">
        <f>IFERROR([1]!s_fa_dupont_roe($A258,"2016/12/31")/100,"")</f>
        <v>0.54768499999999998</v>
      </c>
      <c r="Y258">
        <f>IFERROR([1]!s_fa_dupont_roe($A258,"2017/12/31")/100,"")</f>
        <v>0.35536900000000005</v>
      </c>
      <c r="Z258">
        <f>IFERROR([1]!s_fa_dupont_roe($A258,"2018/12/31")/100,"")</f>
        <v>0.32365699999999997</v>
      </c>
      <c r="AA258">
        <f>IFERROR([1]!s_fa_dupont_roe($A258,"2019/12/31")/100,"")</f>
        <v>0.21242799999999998</v>
      </c>
      <c r="AB258">
        <f>IFERROR([1]!s_fa_dupont_roe($A258,"2020/12/31")/100,"")</f>
        <v>0.100895</v>
      </c>
      <c r="AC258">
        <f>IFERROR([1]!s_fa_dupont_roe($A258,"2021/12/31")/100,"")</f>
        <v>9.7902000000000003E-2</v>
      </c>
      <c r="AD258">
        <f>IFERROR([1]!s_fa_dupont_roe($A258,"2022/12/31")/100,"")</f>
        <v>9.0524000000000007E-2</v>
      </c>
      <c r="AE258">
        <f>IFERROR([1]!s_fa_dupont_roe($A258,"2023/12/31")/100,"")</f>
        <v>8.9930999999999997E-2</v>
      </c>
      <c r="AF258">
        <f>IFERROR([1]!s_fa_dupont_roe($A258,"2024/12/31")/100,"")</f>
        <v>9.6585000000000004E-2</v>
      </c>
      <c r="AG258">
        <f>IFERROR([1]!s_fa_dupont_roe($A258,"2025/12/31")/100,"")</f>
        <v>5.6334999999999996E-2</v>
      </c>
      <c r="AH258">
        <f>IFERROR([1]!s_stm07_is($A258,"W30028333","2025/12/31",1),"")</f>
        <v>1171447387.79</v>
      </c>
      <c r="AI258">
        <f>IFERROR([1]!s_stm07_bs($A258,"W38058048","2025/12/31",1),"")</f>
        <v>21225507602.669998</v>
      </c>
      <c r="AJ258">
        <f>IFERROR([1]!s_fa_netdebt($A258,"2025/12/31"),"")</f>
        <v>5405530807.3500004</v>
      </c>
      <c r="AK258">
        <f>IFERROR([1]!s_val_ev1($A258,"2025/12/31"),"")</f>
        <v>28701922842.919998</v>
      </c>
      <c r="AL258">
        <f>IFERROR([1]!s_fa_ebitda($A258,"2025/12/31"),"")</f>
        <v>3654928936.79</v>
      </c>
      <c r="AM258">
        <f>IFERROR([1]!s_west_netprofit($A258,2026,$B$1,180)/[1]!s_west_netprofit($A258,2026,$B$1-7,180)-1,"")</f>
        <v>0</v>
      </c>
      <c r="AN258">
        <f>IFERROR([1]!s_west_netprofit($A258,2026,$B$1,180)/[1]!s_west_netprofit($A258,2026,$B$1-30,180)-1,"")</f>
        <v>1.8525720391485034E-2</v>
      </c>
      <c r="AO258">
        <f>IFERROR([1]!s_est_mediannetprofit($A258,2026,$B$1)/[1]!s_est_mediannetprofit($A258,2026,$B$1-7)-1,"")</f>
        <v>0</v>
      </c>
      <c r="AP258">
        <f>IFERROR([1]!s_est_mediannetprofit($A258,2026,$B$1)/[1]!s_est_mediannetprofit($A258,2026,$B$1-30)-1,"")</f>
        <v>2.2080471050049066E-2</v>
      </c>
    </row>
    <row r="259" spans="1:42">
      <c r="A259" t="s">
        <v>298</v>
      </c>
      <c r="B259">
        <f>IFERROR([1]!s_stm07_is($A259,"W30028333","2011/12/31",1)/[1]!S_SHARE_TOTAL($A259,$B$1),"")</f>
        <v>4.5028696325058515E-2</v>
      </c>
      <c r="C259">
        <f>IFERROR([1]!s_stm07_is($A259,"W30028333","2012/12/31",1)/[1]!S_SHARE_TOTAL($A259,$B$1),"")</f>
        <v>5.0926556418995336E-2</v>
      </c>
      <c r="D259">
        <f>IFERROR([1]!s_stm07_is($A259,"W30028333","2013/12/31",1)/[1]!S_SHARE_TOTAL($A259,$B$1),"")</f>
        <v>5.1588101331449691E-2</v>
      </c>
      <c r="E259">
        <f>IFERROR([1]!s_stm07_is($A259,"W30028333","2014/12/31",1)/[1]!S_SHARE_TOTAL($A259,$B$1),"")</f>
        <v>7.5463343614042416E-2</v>
      </c>
      <c r="F259">
        <f>IFERROR([1]!s_stm07_is($A259,"W30028333","2015/12/31",1)/[1]!S_SHARE_TOTAL($A259,$B$1),"")</f>
        <v>0.11779059090339326</v>
      </c>
      <c r="G259">
        <f>IFERROR([1]!s_stm07_is($A259,"W30028333","2016/12/31",1)/[1]!S_SHARE_TOTAL($A259,$B$1),"")</f>
        <v>0.16317839615866322</v>
      </c>
      <c r="H259">
        <f>IFERROR([1]!s_stm07_is($A259,"W30028333","2017/12/31",1)/[1]!S_SHARE_TOTAL($A259,$B$1),"")</f>
        <v>0.23534319231338607</v>
      </c>
      <c r="I259">
        <f>IFERROR([1]!s_stm07_is($A259,"W30028333","2018/12/31",1)/[1]!S_SHARE_TOTAL($A259,$B$1),"")</f>
        <v>-0.732352633534467</v>
      </c>
      <c r="J259">
        <f>IFERROR([1]!s_stm07_is($A259,"W30028333","2019/12/31",1)/[1]!S_SHARE_TOTAL($A259,$B$1),"")</f>
        <v>-1.4264461261360037</v>
      </c>
      <c r="K259">
        <f>IFERROR([1]!s_stm07_is($A259,"W30028333","2020/12/31",1)/[1]!S_SHARE_TOTAL($A259,$B$1),"")</f>
        <v>0.11126937114631308</v>
      </c>
      <c r="L259">
        <f>IFERROR([1]!s_stm07_is($A259,"W30028333","2021/12/31",1)/[1]!S_SHARE_TOTAL($A259,$B$1),"")</f>
        <v>-0.39938242244322603</v>
      </c>
      <c r="M259">
        <f>IFERROR([1]!s_stm07_is($A259,"W30028333","2022/12/31",1)/[1]!S_SHARE_TOTAL($A259,$B$1),"")</f>
        <v>-6.0794156829536553E-2</v>
      </c>
      <c r="N259">
        <f>IFERROR([1]!s_stm07_is($A259,"W30028333","2023/12/31",1)/[1]!S_SHARE_TOTAL($A259,$B$1),"")</f>
        <v>-0.31736401019093824</v>
      </c>
      <c r="O259">
        <f>IFERROR([1]!s_stm07_is($A259,"W30028333","2024/12/31",1)/[1]!S_SHARE_TOTAL($A259,$B$1),"")</f>
        <v>-0.27851424857399359</v>
      </c>
      <c r="P259">
        <f>IFERROR([1]!s_stm07_is($A259,"W30028333","2025/12/31",1)/[1]!S_SHARE_TOTAL($A259,$B$1),"")</f>
        <v>-9.3785969389683643E-2</v>
      </c>
      <c r="Q259">
        <f>IFERROR([1]!s_west_netprofit($A259,2026,$B$1,180)/[1]!S_SHARE_TOTAL($A259,$B$1),"")</f>
        <v>0.24465166132634816</v>
      </c>
      <c r="R259">
        <f>IFERROR([1]!s_west_netprofit($A259,2027,$B$1,180)/[1]!S_SHARE_TOTAL($A259,$B$1),"")</f>
        <v>0.34791567543219326</v>
      </c>
      <c r="S259">
        <f>IFERROR([1]!s_fa_dupont_roe($A259,"2011/12/31")/100,"")</f>
        <v>6.4667000000000002E-2</v>
      </c>
      <c r="T259">
        <f>IFERROR([1]!s_fa_dupont_roe($A259,"2012/12/31")/100,"")</f>
        <v>6.9055000000000005E-2</v>
      </c>
      <c r="U259">
        <f>IFERROR([1]!s_fa_dupont_roe($A259,"2013/12/31")/100,"")</f>
        <v>6.6161999999999999E-2</v>
      </c>
      <c r="V259">
        <f>IFERROR([1]!s_fa_dupont_roe($A259,"2014/12/31")/100,"")</f>
        <v>9.0402999999999997E-2</v>
      </c>
      <c r="W259">
        <f>IFERROR([1]!s_fa_dupont_roe($A259,"2015/12/31")/100,"")</f>
        <v>0.10402499999999999</v>
      </c>
      <c r="X259">
        <f>IFERROR([1]!s_fa_dupont_roe($A259,"2016/12/31")/100,"")</f>
        <v>0.109277</v>
      </c>
      <c r="Y259">
        <f>IFERROR([1]!s_fa_dupont_roe($A259,"2017/12/31")/100,"")</f>
        <v>0.105908</v>
      </c>
      <c r="Z259">
        <f>IFERROR([1]!s_fa_dupont_roe($A259,"2018/12/31")/100,"")</f>
        <v>-0.295871</v>
      </c>
      <c r="AA259">
        <f>IFERROR([1]!s_fa_dupont_roe($A259,"2019/12/31")/100,"")</f>
        <v>-1.0075480000000001</v>
      </c>
      <c r="AB259">
        <f>IFERROR([1]!s_fa_dupont_roe($A259,"2020/12/31")/100,"")</f>
        <v>0.139678</v>
      </c>
      <c r="AC259">
        <f>IFERROR([1]!s_fa_dupont_roe($A259,"2021/12/31")/100,"")</f>
        <v>-0.60497299999999998</v>
      </c>
      <c r="AD259">
        <f>IFERROR([1]!s_fa_dupont_roe($A259,"2022/12/31")/100,"")</f>
        <v>-0.14307999999999998</v>
      </c>
      <c r="AE259">
        <f>IFERROR([1]!s_fa_dupont_roe($A259,"2023/12/31")/100,"")</f>
        <v>-0.66529099999999997</v>
      </c>
      <c r="AF259">
        <f>IFERROR([1]!s_fa_dupont_roe($A259,"2024/12/31")/100,"")</f>
        <v>-0.64439599999999997</v>
      </c>
      <c r="AG259">
        <f>IFERROR([1]!s_fa_dupont_roe($A259,"2025/12/31")/100,"")</f>
        <v>-0.36513199999999996</v>
      </c>
      <c r="AH259">
        <f>IFERROR([1]!s_stm07_is($A259,"W30028333","2025/12/31",1),"")</f>
        <v>-156213051.31999999</v>
      </c>
      <c r="AI259">
        <f>IFERROR([1]!s_stm07_bs($A259,"W38058048","2025/12/31",1),"")</f>
        <v>400862877.88999999</v>
      </c>
      <c r="AJ259">
        <f>IFERROR([1]!s_fa_netdebt($A259,"2025/12/31"),"")</f>
        <v>1925399940.3900001</v>
      </c>
      <c r="AK259">
        <f>IFERROR([1]!s_val_ev1($A259,"2025/12/31"),"")</f>
        <v>16187754624.389999</v>
      </c>
      <c r="AL259">
        <f>IFERROR([1]!s_fa_ebitda($A259,"2025/12/31"),"")</f>
        <v>323108481.47000003</v>
      </c>
      <c r="AM259">
        <f>IFERROR([1]!s_west_netprofit($A259,2026,$B$1,180)/[1]!s_west_netprofit($A259,2026,$B$1-7,180)-1,"")</f>
        <v>0</v>
      </c>
      <c r="AN259">
        <f>IFERROR([1]!s_west_netprofit($A259,2026,$B$1,180)/[1]!s_west_netprofit($A259,2026,$B$1-30,180)-1,"")</f>
        <v>0</v>
      </c>
      <c r="AO259">
        <f>IFERROR([1]!s_est_mediannetprofit($A259,2026,$B$1)/[1]!s_est_mediannetprofit($A259,2026,$B$1-7)-1,"")</f>
        <v>0</v>
      </c>
      <c r="AP259">
        <f>IFERROR([1]!s_est_mediannetprofit($A259,2026,$B$1)/[1]!s_est_mediannetprofit($A259,2026,$B$1-30)-1,"")</f>
        <v>0</v>
      </c>
    </row>
    <row r="260" spans="1:42">
      <c r="A260" t="s">
        <v>299</v>
      </c>
      <c r="B260">
        <f>IFERROR([1]!s_stm07_is($A260,"W30028333","2011/12/31",1)/[1]!S_SHARE_TOTAL($A260,$B$1),"")</f>
        <v>0.35233772751519177</v>
      </c>
      <c r="C260">
        <f>IFERROR([1]!s_stm07_is($A260,"W30028333","2012/12/31",1)/[1]!S_SHARE_TOTAL($A260,$B$1),"")</f>
        <v>0.14318718501550845</v>
      </c>
      <c r="D260">
        <f>IFERROR([1]!s_stm07_is($A260,"W30028333","2013/12/31",1)/[1]!S_SHARE_TOTAL($A260,$B$1),"")</f>
        <v>9.4166121501508909E-2</v>
      </c>
      <c r="E260">
        <f>IFERROR([1]!s_stm07_is($A260,"W30028333","2014/12/31",1)/[1]!S_SHARE_TOTAL($A260,$B$1),"")</f>
        <v>-0.31993631915638227</v>
      </c>
      <c r="F260">
        <f>IFERROR([1]!s_stm07_is($A260,"W30028333","2015/12/31",1)/[1]!S_SHARE_TOTAL($A260,$B$1),"")</f>
        <v>0.12236955503073238</v>
      </c>
      <c r="G260">
        <f>IFERROR([1]!s_stm07_is($A260,"W30028333","2016/12/31",1)/[1]!S_SHARE_TOTAL($A260,$B$1),"")</f>
        <v>0.31801097329539763</v>
      </c>
      <c r="H260">
        <f>IFERROR([1]!s_stm07_is($A260,"W30028333","2017/12/31",1)/[1]!S_SHARE_TOTAL($A260,$B$1),"")</f>
        <v>0.29854557039429447</v>
      </c>
      <c r="I260">
        <f>IFERROR([1]!s_stm07_is($A260,"W30028333","2018/12/31",1)/[1]!S_SHARE_TOTAL($A260,$B$1),"")</f>
        <v>9.7552390528306401E-2</v>
      </c>
      <c r="J260">
        <f>IFERROR([1]!s_stm07_is($A260,"W30028333","2019/12/31",1)/[1]!S_SHARE_TOTAL($A260,$B$1),"")</f>
        <v>-0.34524631038719689</v>
      </c>
      <c r="K260">
        <f>IFERROR([1]!s_stm07_is($A260,"W30028333","2020/12/31",1)/[1]!S_SHARE_TOTAL($A260,$B$1),"")</f>
        <v>0.12560755122351361</v>
      </c>
      <c r="L260">
        <f>IFERROR([1]!s_stm07_is($A260,"W30028333","2021/12/31",1)/[1]!S_SHARE_TOTAL($A260,$B$1),"")</f>
        <v>-0.29563835685313966</v>
      </c>
      <c r="M260">
        <f>IFERROR([1]!s_stm07_is($A260,"W30028333","2022/12/31",1)/[1]!S_SHARE_TOTAL($A260,$B$1),"")</f>
        <v>-0.89651160110868011</v>
      </c>
      <c r="N260">
        <f>IFERROR([1]!s_stm07_is($A260,"W30028333","2023/12/31",1)/[1]!S_SHARE_TOTAL($A260,$B$1),"")</f>
        <v>-2.2627691949141879</v>
      </c>
      <c r="O260">
        <f>IFERROR([1]!s_stm07_is($A260,"W30028333","2024/12/31",1)/[1]!S_SHARE_TOTAL($A260,$B$1),"")</f>
        <v>4.7394617526185852E-2</v>
      </c>
      <c r="P260">
        <f>IFERROR([1]!s_stm07_is($A260,"W30028333","2025/12/31",1)/[1]!S_SHARE_TOTAL($A260,$B$1),"")</f>
        <v>-0.2689888530938771</v>
      </c>
      <c r="Q260">
        <f>IFERROR([1]!s_west_netprofit($A260,2026,$B$1,180)/[1]!S_SHARE_TOTAL($A260,$B$1),"")</f>
        <v>0</v>
      </c>
      <c r="R260">
        <f>IFERROR([1]!s_west_netprofit($A260,2027,$B$1,180)/[1]!S_SHARE_TOTAL($A260,$B$1),"")</f>
        <v>0</v>
      </c>
      <c r="S260">
        <f>IFERROR([1]!s_fa_dupont_roe($A260,"2011/12/31")/100,"")</f>
        <v>0.160578</v>
      </c>
      <c r="T260">
        <f>IFERROR([1]!s_fa_dupont_roe($A260,"2012/12/31")/100,"")</f>
        <v>5.6639000000000002E-2</v>
      </c>
      <c r="U260">
        <f>IFERROR([1]!s_fa_dupont_roe($A260,"2013/12/31")/100,"")</f>
        <v>3.6317000000000002E-2</v>
      </c>
      <c r="V260">
        <f>IFERROR([1]!s_fa_dupont_roe($A260,"2014/12/31")/100,"")</f>
        <v>-0.13402500000000001</v>
      </c>
      <c r="W260">
        <f>IFERROR([1]!s_fa_dupont_roe($A260,"2015/12/31")/100,"")</f>
        <v>2.9817E-2</v>
      </c>
      <c r="X260">
        <f>IFERROR([1]!s_fa_dupont_roe($A260,"2016/12/31")/100,"")</f>
        <v>5.1401000000000002E-2</v>
      </c>
      <c r="Y260">
        <f>IFERROR([1]!s_fa_dupont_roe($A260,"2017/12/31")/100,"")</f>
        <v>4.7874999999999994E-2</v>
      </c>
      <c r="Z260">
        <f>IFERROR([1]!s_fa_dupont_roe($A260,"2018/12/31")/100,"")</f>
        <v>1.6628E-2</v>
      </c>
      <c r="AA260">
        <f>IFERROR([1]!s_fa_dupont_roe($A260,"2019/12/31")/100,"")</f>
        <v>-6.3730999999999996E-2</v>
      </c>
      <c r="AB260">
        <f>IFERROR([1]!s_fa_dupont_roe($A260,"2020/12/31")/100,"")</f>
        <v>2.3429999999999999E-2</v>
      </c>
      <c r="AC260">
        <f>IFERROR([1]!s_fa_dupont_roe($A260,"2021/12/31")/100,"")</f>
        <v>-5.4946000000000002E-2</v>
      </c>
      <c r="AD260">
        <f>IFERROR([1]!s_fa_dupont_roe($A260,"2022/12/31")/100,"")</f>
        <v>-0.18918800000000002</v>
      </c>
      <c r="AE260">
        <f>IFERROR([1]!s_fa_dupont_roe($A260,"2023/12/31")/100,"")</f>
        <v>-0.72172200000000009</v>
      </c>
      <c r="AF260">
        <f>IFERROR([1]!s_fa_dupont_roe($A260,"2024/12/31")/100,"")</f>
        <v>2.2884000000000002E-2</v>
      </c>
      <c r="AG260">
        <f>IFERROR([1]!s_fa_dupont_roe($A260,"2025/12/31")/100,"")</f>
        <v>-0.13225699999999999</v>
      </c>
      <c r="AH260">
        <f>IFERROR([1]!s_stm07_is($A260,"W30028333","2025/12/31",1),"")</f>
        <v>-216649698.74000001</v>
      </c>
      <c r="AI260">
        <f>IFERROR([1]!s_stm07_bs($A260,"W38058048","2025/12/31",1),"")</f>
        <v>1613919875.6199999</v>
      </c>
      <c r="AJ260">
        <f>IFERROR([1]!s_fa_netdebt($A260,"2025/12/31"),"")</f>
        <v>110028260.38</v>
      </c>
      <c r="AK260">
        <f>IFERROR([1]!s_val_ev1($A260,"2025/12/31"),"")</f>
        <v>10775901396.959999</v>
      </c>
      <c r="AL260">
        <f>IFERROR([1]!s_fa_ebitda($A260,"2025/12/31"),"")</f>
        <v>-108251104.84</v>
      </c>
      <c r="AM260" t="str">
        <f>IFERROR([1]!s_west_netprofit($A260,2026,$B$1,180)/[1]!s_west_netprofit($A260,2026,$B$1-7,180)-1,"")</f>
        <v/>
      </c>
      <c r="AN260" t="str">
        <f>IFERROR([1]!s_west_netprofit($A260,2026,$B$1,180)/[1]!s_west_netprofit($A260,2026,$B$1-30,180)-1,"")</f>
        <v/>
      </c>
      <c r="AO260" t="str">
        <f>IFERROR([1]!s_est_mediannetprofit($A260,2026,$B$1)/[1]!s_est_mediannetprofit($A260,2026,$B$1-7)-1,"")</f>
        <v/>
      </c>
      <c r="AP260" t="str">
        <f>IFERROR([1]!s_est_mediannetprofit($A260,2026,$B$1)/[1]!s_est_mediannetprofit($A260,2026,$B$1-30)-1,"")</f>
        <v/>
      </c>
    </row>
    <row r="261" spans="1:42">
      <c r="A261" t="s">
        <v>300</v>
      </c>
      <c r="B261">
        <f>IFERROR([1]!s_stm07_is($A261,"W30028333","2011/12/31",1)/[1]!S_SHARE_TOTAL($A261,$B$1),"")</f>
        <v>4.7173823572767989E-2</v>
      </c>
      <c r="C261">
        <f>IFERROR([1]!s_stm07_is($A261,"W30028333","2012/12/31",1)/[1]!S_SHARE_TOTAL($A261,$B$1),"")</f>
        <v>-7.821848740251354E-2</v>
      </c>
      <c r="D261">
        <f>IFERROR([1]!s_stm07_is($A261,"W30028333","2013/12/31",1)/[1]!S_SHARE_TOTAL($A261,$B$1),"")</f>
        <v>9.0511478686913487E-3</v>
      </c>
      <c r="E261">
        <f>IFERROR([1]!s_stm07_is($A261,"W30028333","2014/12/31",1)/[1]!S_SHARE_TOTAL($A261,$B$1),"")</f>
        <v>-9.6147256240103299E-2</v>
      </c>
      <c r="F261">
        <f>IFERROR([1]!s_stm07_is($A261,"W30028333","2015/12/31",1)/[1]!S_SHARE_TOTAL($A261,$B$1),"")</f>
        <v>1.8165162802557519E-2</v>
      </c>
      <c r="G261">
        <f>IFERROR([1]!s_stm07_is($A261,"W30028333","2016/12/31",1)/[1]!S_SHARE_TOTAL($A261,$B$1),"")</f>
        <v>3.5330049395631766E-2</v>
      </c>
      <c r="H261">
        <f>IFERROR([1]!s_stm07_is($A261,"W30028333","2017/12/31",1)/[1]!S_SHARE_TOTAL($A261,$B$1),"")</f>
        <v>7.4933456614989957E-2</v>
      </c>
      <c r="I261">
        <f>IFERROR([1]!s_stm07_is($A261,"W30028333","2018/12/31",1)/[1]!S_SHARE_TOTAL($A261,$B$1),"")</f>
        <v>0.11236772334645166</v>
      </c>
      <c r="J261">
        <f>IFERROR([1]!s_stm07_is($A261,"W30028333","2019/12/31",1)/[1]!S_SHARE_TOTAL($A261,$B$1),"")</f>
        <v>0.10800704823847865</v>
      </c>
      <c r="K261">
        <f>IFERROR([1]!s_stm07_is($A261,"W30028333","2020/12/31",1)/[1]!S_SHARE_TOTAL($A261,$B$1),"")</f>
        <v>4.0187574335536227E-2</v>
      </c>
      <c r="L261">
        <f>IFERROR([1]!s_stm07_is($A261,"W30028333","2021/12/31",1)/[1]!S_SHARE_TOTAL($A261,$B$1),"")</f>
        <v>0.37768933143257649</v>
      </c>
      <c r="M261">
        <f>IFERROR([1]!s_stm07_is($A261,"W30028333","2022/12/31",1)/[1]!S_SHARE_TOTAL($A261,$B$1),"")</f>
        <v>0.62606569839148551</v>
      </c>
      <c r="N261">
        <f>IFERROR([1]!s_stm07_is($A261,"W30028333","2023/12/31",1)/[1]!S_SHARE_TOTAL($A261,$B$1),"")</f>
        <v>0.55969064620477604</v>
      </c>
      <c r="O261">
        <f>IFERROR([1]!s_stm07_is($A261,"W30028333","2024/12/31",1)/[1]!S_SHARE_TOTAL($A261,$B$1),"")</f>
        <v>0.50040014602882454</v>
      </c>
      <c r="P261">
        <f>IFERROR([1]!s_stm07_is($A261,"W30028333","2025/12/31",1)/[1]!S_SHARE_TOTAL($A261,$B$1),"")</f>
        <v>0.35813143538751829</v>
      </c>
      <c r="Q261">
        <f>IFERROR([1]!s_west_netprofit($A261,2026,$B$1,180)/[1]!S_SHARE_TOTAL($A261,$B$1),"")</f>
        <v>0</v>
      </c>
      <c r="R261">
        <f>IFERROR([1]!s_west_netprofit($A261,2027,$B$1,180)/[1]!S_SHARE_TOTAL($A261,$B$1),"")</f>
        <v>0</v>
      </c>
      <c r="S261">
        <f>IFERROR([1]!s_fa_dupont_roe($A261,"2011/12/31")/100,"")</f>
        <v>9.3644999999999992E-2</v>
      </c>
      <c r="T261">
        <f>IFERROR([1]!s_fa_dupont_roe($A261,"2012/12/31")/100,"")</f>
        <v>-0.14418699999999998</v>
      </c>
      <c r="U261">
        <f>IFERROR([1]!s_fa_dupont_roe($A261,"2013/12/31")/100,"")</f>
        <v>1.7750999999999999E-2</v>
      </c>
      <c r="V261">
        <f>IFERROR([1]!s_fa_dupont_roe($A261,"2014/12/31")/100,"")</f>
        <v>-0.20542100000000002</v>
      </c>
      <c r="W261">
        <f>IFERROR([1]!s_fa_dupont_roe($A261,"2015/12/31")/100,"")</f>
        <v>1.7669999999999998E-2</v>
      </c>
      <c r="X261">
        <f>IFERROR([1]!s_fa_dupont_roe($A261,"2016/12/31")/100,"")</f>
        <v>2.1333000000000001E-2</v>
      </c>
      <c r="Y261">
        <f>IFERROR([1]!s_fa_dupont_roe($A261,"2017/12/31")/100,"")</f>
        <v>4.3771000000000004E-2</v>
      </c>
      <c r="Z261">
        <f>IFERROR([1]!s_fa_dupont_roe($A261,"2018/12/31")/100,"")</f>
        <v>6.2788999999999998E-2</v>
      </c>
      <c r="AA261">
        <f>IFERROR([1]!s_fa_dupont_roe($A261,"2019/12/31")/100,"")</f>
        <v>5.7858E-2</v>
      </c>
      <c r="AB261">
        <f>IFERROR([1]!s_fa_dupont_roe($A261,"2020/12/31")/100,"")</f>
        <v>1.7044999999999998E-2</v>
      </c>
      <c r="AC261">
        <f>IFERROR([1]!s_fa_dupont_roe($A261,"2021/12/31")/100,"")</f>
        <v>0.12632300000000002</v>
      </c>
      <c r="AD261">
        <f>IFERROR([1]!s_fa_dupont_roe($A261,"2022/12/31")/100,"")</f>
        <v>0.18092900000000001</v>
      </c>
      <c r="AE261">
        <f>IFERROR([1]!s_fa_dupont_roe($A261,"2023/12/31")/100,"")</f>
        <v>0.13694200000000001</v>
      </c>
      <c r="AF261">
        <f>IFERROR([1]!s_fa_dupont_roe($A261,"2024/12/31")/100,"")</f>
        <v>0.109025</v>
      </c>
      <c r="AG261">
        <f>IFERROR([1]!s_fa_dupont_roe($A261,"2025/12/31")/100,"")</f>
        <v>7.3322999999999999E-2</v>
      </c>
      <c r="AH261">
        <f>IFERROR([1]!s_stm07_is($A261,"W30028333","2025/12/31",1),"")</f>
        <v>225447797.28</v>
      </c>
      <c r="AI261">
        <f>IFERROR([1]!s_stm07_bs($A261,"W38058048","2025/12/31",1),"")</f>
        <v>3188038673.3099999</v>
      </c>
      <c r="AJ261">
        <f>IFERROR([1]!s_fa_netdebt($A261,"2025/12/31"),"")</f>
        <v>711294197.91999996</v>
      </c>
      <c r="AK261">
        <f>IFERROR([1]!s_val_ev1($A261,"2025/12/31"),"")</f>
        <v>10234075907.24</v>
      </c>
      <c r="AL261">
        <f>IFERROR([1]!s_fa_ebitda($A261,"2025/12/31"),"")</f>
        <v>483580019.64999998</v>
      </c>
      <c r="AM261" t="str">
        <f>IFERROR([1]!s_west_netprofit($A261,2026,$B$1,180)/[1]!s_west_netprofit($A261,2026,$B$1-7,180)-1,"")</f>
        <v/>
      </c>
      <c r="AN261" t="str">
        <f>IFERROR([1]!s_west_netprofit($A261,2026,$B$1,180)/[1]!s_west_netprofit($A261,2026,$B$1-30,180)-1,"")</f>
        <v/>
      </c>
      <c r="AO261" t="str">
        <f>IFERROR([1]!s_est_mediannetprofit($A261,2026,$B$1)/[1]!s_est_mediannetprofit($A261,2026,$B$1-7)-1,"")</f>
        <v/>
      </c>
      <c r="AP261" t="str">
        <f>IFERROR([1]!s_est_mediannetprofit($A261,2026,$B$1)/[1]!s_est_mediannetprofit($A261,2026,$B$1-30)-1,"")</f>
        <v/>
      </c>
    </row>
    <row r="262" spans="1:42">
      <c r="A262" t="s">
        <v>301</v>
      </c>
      <c r="B262">
        <f>IFERROR([1]!s_stm07_is($A262,"W30028333","2011/12/31",1)/[1]!S_SHARE_TOTAL($A262,$B$1),"")</f>
        <v>0.1236771911469772</v>
      </c>
      <c r="C262">
        <f>IFERROR([1]!s_stm07_is($A262,"W30028333","2012/12/31",1)/[1]!S_SHARE_TOTAL($A262,$B$1),"")</f>
        <v>4.8884728400771724E-2</v>
      </c>
      <c r="D262">
        <f>IFERROR([1]!s_stm07_is($A262,"W30028333","2013/12/31",1)/[1]!S_SHARE_TOTAL($A262,$B$1),"")</f>
        <v>0.11390007356678333</v>
      </c>
      <c r="E262">
        <f>IFERROR([1]!s_stm07_is($A262,"W30028333","2014/12/31",1)/[1]!S_SHARE_TOTAL($A262,$B$1),"")</f>
        <v>0.17944431156475107</v>
      </c>
      <c r="F262">
        <f>IFERROR([1]!s_stm07_is($A262,"W30028333","2015/12/31",1)/[1]!S_SHARE_TOTAL($A262,$B$1),"")</f>
        <v>0.23665037730574273</v>
      </c>
      <c r="G262">
        <f>IFERROR([1]!s_stm07_is($A262,"W30028333","2016/12/31",1)/[1]!S_SHARE_TOTAL($A262,$B$1),"")</f>
        <v>0.3031735811989108</v>
      </c>
      <c r="H262">
        <f>IFERROR([1]!s_stm07_is($A262,"W30028333","2017/12/31",1)/[1]!S_SHARE_TOTAL($A262,$B$1),"")</f>
        <v>0.3672407407633092</v>
      </c>
      <c r="I262">
        <f>IFERROR([1]!s_stm07_is($A262,"W30028333","2018/12/31",1)/[1]!S_SHARE_TOTAL($A262,$B$1),"")</f>
        <v>0.41228164874742845</v>
      </c>
      <c r="J262">
        <f>IFERROR([1]!s_stm07_is($A262,"W30028333","2019/12/31",1)/[1]!S_SHARE_TOTAL($A262,$B$1),"")</f>
        <v>0.37514746353594941</v>
      </c>
      <c r="K262">
        <f>IFERROR([1]!s_stm07_is($A262,"W30028333","2020/12/31",1)/[1]!S_SHARE_TOTAL($A262,$B$1),"")</f>
        <v>0.3797600068151612</v>
      </c>
      <c r="L262">
        <f>IFERROR([1]!s_stm07_is($A262,"W30028333","2021/12/31",1)/[1]!S_SHARE_TOTAL($A262,$B$1),"")</f>
        <v>0.26024179888749216</v>
      </c>
      <c r="M262">
        <f>IFERROR([1]!s_stm07_is($A262,"W30028333","2022/12/31",1)/[1]!S_SHARE_TOTAL($A262,$B$1),"")</f>
        <v>0.45262137211984715</v>
      </c>
      <c r="N262">
        <f>IFERROR([1]!s_stm07_is($A262,"W30028333","2023/12/31",1)/[1]!S_SHARE_TOTAL($A262,$B$1),"")</f>
        <v>0.72288408753150113</v>
      </c>
      <c r="O262">
        <f>IFERROR([1]!s_stm07_is($A262,"W30028333","2024/12/31",1)/[1]!S_SHARE_TOTAL($A262,$B$1),"")</f>
        <v>0.92527099256045964</v>
      </c>
      <c r="P262">
        <f>IFERROR([1]!s_stm07_is($A262,"W30028333","2025/12/31",1)/[1]!S_SHARE_TOTAL($A262,$B$1),"")</f>
        <v>1.1304165736937877</v>
      </c>
      <c r="Q262">
        <f>IFERROR([1]!s_west_netprofit($A262,2026,$B$1,180)/[1]!S_SHARE_TOTAL($A262,$B$1),"")</f>
        <v>1.4742757163550293</v>
      </c>
      <c r="R262">
        <f>IFERROR([1]!s_west_netprofit($A262,2027,$B$1,180)/[1]!S_SHARE_TOTAL($A262,$B$1),"")</f>
        <v>1.9331862821940411</v>
      </c>
      <c r="S262">
        <f>IFERROR([1]!s_fa_dupont_roe($A262,"2011/12/31")/100,"")</f>
        <v>0.11463</v>
      </c>
      <c r="T262">
        <f>IFERROR([1]!s_fa_dupont_roe($A262,"2012/12/31")/100,"")</f>
        <v>3.4351E-2</v>
      </c>
      <c r="U262">
        <f>IFERROR([1]!s_fa_dupont_roe($A262,"2013/12/31")/100,"")</f>
        <v>7.5334999999999999E-2</v>
      </c>
      <c r="V262">
        <f>IFERROR([1]!s_fa_dupont_roe($A262,"2014/12/31")/100,"")</f>
        <v>0.10734500000000001</v>
      </c>
      <c r="W262">
        <f>IFERROR([1]!s_fa_dupont_roe($A262,"2015/12/31")/100,"")</f>
        <v>0.113494</v>
      </c>
      <c r="X262">
        <f>IFERROR([1]!s_fa_dupont_roe($A262,"2016/12/31")/100,"")</f>
        <v>0.11889</v>
      </c>
      <c r="Y262">
        <f>IFERROR([1]!s_fa_dupont_roe($A262,"2017/12/31")/100,"")</f>
        <v>0.110152</v>
      </c>
      <c r="Z262">
        <f>IFERROR([1]!s_fa_dupont_roe($A262,"2018/12/31")/100,"")</f>
        <v>0.10013999999999999</v>
      </c>
      <c r="AA262">
        <f>IFERROR([1]!s_fa_dupont_roe($A262,"2019/12/31")/100,"")</f>
        <v>8.6617E-2</v>
      </c>
      <c r="AB262">
        <f>IFERROR([1]!s_fa_dupont_roe($A262,"2020/12/31")/100,"")</f>
        <v>8.3882999999999985E-2</v>
      </c>
      <c r="AC262">
        <f>IFERROR([1]!s_fa_dupont_roe($A262,"2021/12/31")/100,"")</f>
        <v>5.2861000000000005E-2</v>
      </c>
      <c r="AD262">
        <f>IFERROR([1]!s_fa_dupont_roe($A262,"2022/12/31")/100,"")</f>
        <v>8.4423999999999999E-2</v>
      </c>
      <c r="AE262">
        <f>IFERROR([1]!s_fa_dupont_roe($A262,"2023/12/31")/100,"")</f>
        <v>0.12075</v>
      </c>
      <c r="AF262">
        <f>IFERROR([1]!s_fa_dupont_roe($A262,"2024/12/31")/100,"")</f>
        <v>0.13425499999999999</v>
      </c>
      <c r="AG262">
        <f>IFERROR([1]!s_fa_dupont_roe($A262,"2025/12/31")/100,"")</f>
        <v>0.14108700000000002</v>
      </c>
      <c r="AH262">
        <f>IFERROR([1]!s_stm07_is($A262,"W30028333","2025/12/31",1),"")</f>
        <v>957243636.58000004</v>
      </c>
      <c r="AI262">
        <f>IFERROR([1]!s_stm07_bs($A262,"W38058048","2025/12/31",1),"")</f>
        <v>8303838171.6800003</v>
      </c>
      <c r="AJ262">
        <f>IFERROR([1]!s_fa_netdebt($A262,"2025/12/31"),"")</f>
        <v>1214494425.6099999</v>
      </c>
      <c r="AK262">
        <f>IFERROR([1]!s_val_ev1($A262,"2025/12/31"),"")</f>
        <v>35737334933.790001</v>
      </c>
      <c r="AL262">
        <f>IFERROR([1]!s_fa_ebitda($A262,"2025/12/31"),"")</f>
        <v>2064892607.75</v>
      </c>
      <c r="AM262">
        <f>IFERROR([1]!s_west_netprofit($A262,2026,$B$1,180)/[1]!s_west_netprofit($A262,2026,$B$1-7,180)-1,"")</f>
        <v>1.98905749785383E-3</v>
      </c>
      <c r="AN262">
        <f>IFERROR([1]!s_west_netprofit($A262,2026,$B$1,180)/[1]!s_west_netprofit($A262,2026,$B$1-30,180)-1,"")</f>
        <v>-7.2270840508701362E-3</v>
      </c>
      <c r="AO262">
        <f>IFERROR([1]!s_est_mediannetprofit($A262,2026,$B$1)/[1]!s_est_mediannetprofit($A262,2026,$B$1-7)-1,"")</f>
        <v>1.0534846029173428E-2</v>
      </c>
      <c r="AP262">
        <f>IFERROR([1]!s_est_mediannetprofit($A262,2026,$B$1)/[1]!s_est_mediannetprofit($A262,2026,$B$1-30)-1,"")</f>
        <v>0</v>
      </c>
    </row>
    <row r="263" spans="1:42">
      <c r="A263" t="s">
        <v>302</v>
      </c>
      <c r="B263">
        <f>IFERROR([1]!s_stm07_is($A263,"W30028333","2011/12/31",1)/[1]!S_SHARE_TOTAL($A263,$B$1),"")</f>
        <v>2.894341153535835E-2</v>
      </c>
      <c r="C263">
        <f>IFERROR([1]!s_stm07_is($A263,"W30028333","2012/12/31",1)/[1]!S_SHARE_TOTAL($A263,$B$1),"")</f>
        <v>-7.2838223847371056E-2</v>
      </c>
      <c r="D263">
        <f>IFERROR([1]!s_stm07_is($A263,"W30028333","2013/12/31",1)/[1]!S_SHARE_TOTAL($A263,$B$1),"")</f>
        <v>-0.21211506366839358</v>
      </c>
      <c r="E263">
        <f>IFERROR([1]!s_stm07_is($A263,"W30028333","2014/12/31",1)/[1]!S_SHARE_TOTAL($A263,$B$1),"")</f>
        <v>4.243599412526707E-3</v>
      </c>
      <c r="F263">
        <f>IFERROR([1]!s_stm07_is($A263,"W30028333","2015/12/31",1)/[1]!S_SHARE_TOTAL($A263,$B$1),"")</f>
        <v>6.9991212126728305E-2</v>
      </c>
      <c r="G263">
        <f>IFERROR([1]!s_stm07_is($A263,"W30028333","2016/12/31",1)/[1]!S_SHARE_TOTAL($A263,$B$1),"")</f>
        <v>0.12267232970505612</v>
      </c>
      <c r="H263">
        <f>IFERROR([1]!s_stm07_is($A263,"W30028333","2017/12/31",1)/[1]!S_SHARE_TOTAL($A263,$B$1),"")</f>
        <v>0.21764556252218581</v>
      </c>
      <c r="I263">
        <f>IFERROR([1]!s_stm07_is($A263,"W30028333","2018/12/31",1)/[1]!S_SHARE_TOTAL($A263,$B$1),"")</f>
        <v>0.36110755007135098</v>
      </c>
      <c r="J263">
        <f>IFERROR([1]!s_stm07_is($A263,"W30028333","2019/12/31",1)/[1]!S_SHARE_TOTAL($A263,$B$1),"")</f>
        <v>0.49132407026702019</v>
      </c>
      <c r="K263">
        <f>IFERROR([1]!s_stm07_is($A263,"W30028333","2020/12/31",1)/[1]!S_SHARE_TOTAL($A263,$B$1),"")</f>
        <v>0.48393174967941471</v>
      </c>
      <c r="L263">
        <f>IFERROR([1]!s_stm07_is($A263,"W30028333","2021/12/31",1)/[1]!S_SHARE_TOTAL($A263,$B$1),"")</f>
        <v>0.1943325287954111</v>
      </c>
      <c r="M263">
        <f>IFERROR([1]!s_stm07_is($A263,"W30028333","2022/12/31",1)/[1]!S_SHARE_TOTAL($A263,$B$1),"")</f>
        <v>-0.12149733485951356</v>
      </c>
      <c r="N263">
        <f>IFERROR([1]!s_stm07_is($A263,"W30028333","2023/12/31",1)/[1]!S_SHARE_TOTAL($A263,$B$1),"")</f>
        <v>4.5452186646449212E-2</v>
      </c>
      <c r="O263">
        <f>IFERROR([1]!s_stm07_is($A263,"W30028333","2024/12/31",1)/[1]!S_SHARE_TOTAL($A263,$B$1),"")</f>
        <v>-9.6376198548351638E-2</v>
      </c>
      <c r="P263">
        <f>IFERROR([1]!s_stm07_is($A263,"W30028333","2025/12/31",1)/[1]!S_SHARE_TOTAL($A263,$B$1),"")</f>
        <v>-0.11468466327018569</v>
      </c>
      <c r="Q263">
        <f>IFERROR([1]!s_west_netprofit($A263,2026,$B$1,180)/[1]!S_SHARE_TOTAL($A263,$B$1),"")</f>
        <v>0.10472650600448011</v>
      </c>
      <c r="R263">
        <f>IFERROR([1]!s_west_netprofit($A263,2027,$B$1,180)/[1]!S_SHARE_TOTAL($A263,$B$1),"")</f>
        <v>0.14032920009912231</v>
      </c>
      <c r="S263">
        <f>IFERROR([1]!s_fa_dupont_roe($A263,"2011/12/31")/100,"")</f>
        <v>6.3737000000000002E-2</v>
      </c>
      <c r="T263">
        <f>IFERROR([1]!s_fa_dupont_roe($A263,"2012/12/31")/100,"")</f>
        <v>-0.17076</v>
      </c>
      <c r="U263">
        <f>IFERROR([1]!s_fa_dupont_roe($A263,"2013/12/31")/100,"")</f>
        <v>-0.74686999999999992</v>
      </c>
      <c r="V263">
        <f>IFERROR([1]!s_fa_dupont_roe($A263,"2014/12/31")/100,"")</f>
        <v>2.3565999999999997E-2</v>
      </c>
      <c r="W263">
        <f>IFERROR([1]!s_fa_dupont_roe($A263,"2015/12/31")/100,"")</f>
        <v>0.20501000000000003</v>
      </c>
      <c r="X263">
        <f>IFERROR([1]!s_fa_dupont_roe($A263,"2016/12/31")/100,"")</f>
        <v>0.21762000000000001</v>
      </c>
      <c r="Y263">
        <f>IFERROR([1]!s_fa_dupont_roe($A263,"2017/12/31")/100,"")</f>
        <v>0.23456700000000003</v>
      </c>
      <c r="Z263">
        <f>IFERROR([1]!s_fa_dupont_roe($A263,"2018/12/31")/100,"")</f>
        <v>0.26228000000000001</v>
      </c>
      <c r="AA263">
        <f>IFERROR([1]!s_fa_dupont_roe($A263,"2019/12/31")/100,"")</f>
        <v>0.28058499999999997</v>
      </c>
      <c r="AB263">
        <f>IFERROR([1]!s_fa_dupont_roe($A263,"2020/12/31")/100,"")</f>
        <v>0.22329299999999999</v>
      </c>
      <c r="AC263">
        <f>IFERROR([1]!s_fa_dupont_roe($A263,"2021/12/31")/100,"")</f>
        <v>8.9648000000000005E-2</v>
      </c>
      <c r="AD263">
        <f>IFERROR([1]!s_fa_dupont_roe($A263,"2022/12/31")/100,"")</f>
        <v>-6.4510999999999999E-2</v>
      </c>
      <c r="AE263">
        <f>IFERROR([1]!s_fa_dupont_roe($A263,"2023/12/31")/100,"")</f>
        <v>2.4888E-2</v>
      </c>
      <c r="AF263">
        <f>IFERROR([1]!s_fa_dupont_roe($A263,"2024/12/31")/100,"")</f>
        <v>-5.3800000000000001E-2</v>
      </c>
      <c r="AG263">
        <f>IFERROR([1]!s_fa_dupont_roe($A263,"2025/12/31")/100,"")</f>
        <v>-6.9720000000000004E-2</v>
      </c>
      <c r="AH263">
        <f>IFERROR([1]!s_stm07_is($A263,"W30028333","2025/12/31",1),"")</f>
        <v>-281535985.54000002</v>
      </c>
      <c r="AI263">
        <f>IFERROR([1]!s_stm07_bs($A263,"W38058048","2025/12/31",1),"")</f>
        <v>3854960706.6399999</v>
      </c>
      <c r="AJ263">
        <f>IFERROR([1]!s_fa_netdebt($A263,"2025/12/31"),"")</f>
        <v>-1720000400.53</v>
      </c>
      <c r="AK263">
        <f>IFERROR([1]!s_val_ev1($A263,"2025/12/31"),"")</f>
        <v>8307628860.4300003</v>
      </c>
      <c r="AL263">
        <f>IFERROR([1]!s_fa_ebitda($A263,"2025/12/31"),"")</f>
        <v>-253707349.16</v>
      </c>
      <c r="AM263">
        <f>IFERROR([1]!s_west_netprofit($A263,2026,$B$1,180)/[1]!s_west_netprofit($A263,2026,$B$1-7,180)-1,"")</f>
        <v>0</v>
      </c>
      <c r="AN263">
        <f>IFERROR([1]!s_west_netprofit($A263,2026,$B$1,180)/[1]!s_west_netprofit($A263,2026,$B$1-30,180)-1,"")</f>
        <v>0</v>
      </c>
      <c r="AO263">
        <f>IFERROR([1]!s_est_mediannetprofit($A263,2026,$B$1)/[1]!s_est_mediannetprofit($A263,2026,$B$1-7)-1,"")</f>
        <v>0</v>
      </c>
      <c r="AP263">
        <f>IFERROR([1]!s_est_mediannetprofit($A263,2026,$B$1)/[1]!s_est_mediannetprofit($A263,2026,$B$1-30)-1,"")</f>
        <v>0</v>
      </c>
    </row>
    <row r="264" spans="1:42">
      <c r="A264" t="s">
        <v>303</v>
      </c>
      <c r="B264">
        <f>IFERROR([1]!s_stm07_is($A264,"W30028333","2011/12/31",1)/[1]!S_SHARE_TOTAL($A264,$B$1),"")</f>
        <v>0.54186848288932521</v>
      </c>
      <c r="C264">
        <f>IFERROR([1]!s_stm07_is($A264,"W30028333","2012/12/31",1)/[1]!S_SHARE_TOTAL($A264,$B$1),"")</f>
        <v>0.53235513362016507</v>
      </c>
      <c r="D264">
        <f>IFERROR([1]!s_stm07_is($A264,"W30028333","2013/12/31",1)/[1]!S_SHARE_TOTAL($A264,$B$1),"")</f>
        <v>0.30933486023490742</v>
      </c>
      <c r="E264">
        <f>IFERROR([1]!s_stm07_is($A264,"W30028333","2014/12/31",1)/[1]!S_SHARE_TOTAL($A264,$B$1),"")</f>
        <v>0.21172760859214518</v>
      </c>
      <c r="F264">
        <f>IFERROR([1]!s_stm07_is($A264,"W30028333","2015/12/31",1)/[1]!S_SHARE_TOTAL($A264,$B$1),"")</f>
        <v>0.18075589441622655</v>
      </c>
      <c r="G264">
        <f>IFERROR([1]!s_stm07_is($A264,"W30028333","2016/12/31",1)/[1]!S_SHARE_TOTAL($A264,$B$1),"")</f>
        <v>0.27898544227302091</v>
      </c>
      <c r="H264">
        <f>IFERROR([1]!s_stm07_is($A264,"W30028333","2017/12/31",1)/[1]!S_SHARE_TOTAL($A264,$B$1),"")</f>
        <v>0.59409988418003556</v>
      </c>
      <c r="I264">
        <f>IFERROR([1]!s_stm07_is($A264,"W30028333","2018/12/31",1)/[1]!S_SHARE_TOTAL($A264,$B$1),"")</f>
        <v>0.68633628829774684</v>
      </c>
      <c r="J264">
        <f>IFERROR([1]!s_stm07_is($A264,"W30028333","2019/12/31",1)/[1]!S_SHARE_TOTAL($A264,$B$1),"")</f>
        <v>0.83513733662382728</v>
      </c>
      <c r="K264">
        <f>IFERROR([1]!s_stm07_is($A264,"W30028333","2020/12/31",1)/[1]!S_SHARE_TOTAL($A264,$B$1),"")</f>
        <v>0.70114506406232668</v>
      </c>
      <c r="L264">
        <f>IFERROR([1]!s_stm07_is($A264,"W30028333","2021/12/31",1)/[1]!S_SHARE_TOTAL($A264,$B$1),"")</f>
        <v>1.2053805580107868</v>
      </c>
      <c r="M264">
        <f>IFERROR([1]!s_stm07_is($A264,"W30028333","2022/12/31",1)/[1]!S_SHARE_TOTAL($A264,$B$1),"")</f>
        <v>1.3499056757377481</v>
      </c>
      <c r="N264">
        <f>IFERROR([1]!s_stm07_is($A264,"W30028333","2023/12/31",1)/[1]!S_SHARE_TOTAL($A264,$B$1),"")</f>
        <v>1.5438653255034187</v>
      </c>
      <c r="O264">
        <f>IFERROR([1]!s_stm07_is($A264,"W30028333","2024/12/31",1)/[1]!S_SHARE_TOTAL($A264,$B$1),"")</f>
        <v>1.8086317611671738</v>
      </c>
      <c r="P264">
        <f>IFERROR([1]!s_stm07_is($A264,"W30028333","2025/12/31",1)/[1]!S_SHARE_TOTAL($A264,$B$1),"")</f>
        <v>1.8348645391870091</v>
      </c>
      <c r="Q264">
        <f>IFERROR([1]!s_west_netprofit($A264,2026,$B$1,180)/[1]!S_SHARE_TOTAL($A264,$B$1),"")</f>
        <v>2.5560369825497946</v>
      </c>
      <c r="R264">
        <f>IFERROR([1]!s_west_netprofit($A264,2027,$B$1,180)/[1]!S_SHARE_TOTAL($A264,$B$1),"")</f>
        <v>2.7296504363585652</v>
      </c>
      <c r="S264">
        <f>IFERROR([1]!s_fa_dupont_roe($A264,"2011/12/31")/100,"")</f>
        <v>0.375967</v>
      </c>
      <c r="T264">
        <f>IFERROR([1]!s_fa_dupont_roe($A264,"2012/12/31")/100,"")</f>
        <v>0.303259</v>
      </c>
      <c r="U264">
        <f>IFERROR([1]!s_fa_dupont_roe($A264,"2013/12/31")/100,"")</f>
        <v>0.153365</v>
      </c>
      <c r="V264">
        <f>IFERROR([1]!s_fa_dupont_roe($A264,"2014/12/31")/100,"")</f>
        <v>8.5289000000000004E-2</v>
      </c>
      <c r="W264">
        <f>IFERROR([1]!s_fa_dupont_roe($A264,"2015/12/31")/100,"")</f>
        <v>6.2041000000000006E-2</v>
      </c>
      <c r="X264">
        <f>IFERROR([1]!s_fa_dupont_roe($A264,"2016/12/31")/100,"")</f>
        <v>8.9892E-2</v>
      </c>
      <c r="Y264">
        <f>IFERROR([1]!s_fa_dupont_roe($A264,"2017/12/31")/100,"")</f>
        <v>0.17285</v>
      </c>
      <c r="Z264">
        <f>IFERROR([1]!s_fa_dupont_roe($A264,"2018/12/31")/100,"")</f>
        <v>0.17555599999999999</v>
      </c>
      <c r="AA264">
        <f>IFERROR([1]!s_fa_dupont_roe($A264,"2019/12/31")/100,"")</f>
        <v>0.17343800000000001</v>
      </c>
      <c r="AB264">
        <f>IFERROR([1]!s_fa_dupont_roe($A264,"2020/12/31")/100,"")</f>
        <v>0.122752</v>
      </c>
      <c r="AC264">
        <f>IFERROR([1]!s_fa_dupont_roe($A264,"2021/12/31")/100,"")</f>
        <v>0.18746200000000002</v>
      </c>
      <c r="AD264">
        <f>IFERROR([1]!s_fa_dupont_roe($A264,"2022/12/31")/100,"")</f>
        <v>0.18170700000000001</v>
      </c>
      <c r="AE264">
        <f>IFERROR([1]!s_fa_dupont_roe($A264,"2023/12/31")/100,"")</f>
        <v>0.16769800000000001</v>
      </c>
      <c r="AF264">
        <f>IFERROR([1]!s_fa_dupont_roe($A264,"2024/12/31")/100,"")</f>
        <v>0.16312599999999999</v>
      </c>
      <c r="AG264">
        <f>IFERROR([1]!s_fa_dupont_roe($A264,"2025/12/31")/100,"")</f>
        <v>0.14887</v>
      </c>
      <c r="AH264">
        <f>IFERROR([1]!s_stm07_is($A264,"W30028333","2025/12/31",1),"")</f>
        <v>5419089199.7600002</v>
      </c>
      <c r="AI264">
        <f>IFERROR([1]!s_stm07_bs($A264,"W38058048","2025/12/31",1),"")</f>
        <v>43628030821.709999</v>
      </c>
      <c r="AJ264">
        <f>IFERROR([1]!s_fa_netdebt($A264,"2025/12/31"),"")</f>
        <v>4679184454.6700001</v>
      </c>
      <c r="AK264">
        <f>IFERROR([1]!s_val_ev1($A264,"2025/12/31"),"")</f>
        <v>69691007931.970001</v>
      </c>
      <c r="AL264">
        <f>IFERROR([1]!s_fa_ebitda($A264,"2025/12/31"),"")</f>
        <v>11418652864.74</v>
      </c>
      <c r="AM264">
        <f>IFERROR([1]!s_west_netprofit($A264,2026,$B$1,180)/[1]!s_west_netprofit($A264,2026,$B$1-7,180)-1,"")</f>
        <v>0</v>
      </c>
      <c r="AN264">
        <f>IFERROR([1]!s_west_netprofit($A264,2026,$B$1,180)/[1]!s_west_netprofit($A264,2026,$B$1-30,180)-1,"")</f>
        <v>5.720214899185172E-2</v>
      </c>
      <c r="AO264">
        <f>IFERROR([1]!s_est_mediannetprofit($A264,2026,$B$1)/[1]!s_est_mediannetprofit($A264,2026,$B$1-7)-1,"")</f>
        <v>0</v>
      </c>
      <c r="AP264">
        <f>IFERROR([1]!s_est_mediannetprofit($A264,2026,$B$1)/[1]!s_est_mediannetprofit($A264,2026,$B$1-30)-1,"")</f>
        <v>4.1788466648950306E-2</v>
      </c>
    </row>
    <row r="265" spans="1:42">
      <c r="A265" t="s">
        <v>304</v>
      </c>
      <c r="B265">
        <f>IFERROR([1]!s_stm07_is($A265,"W30028333","2011/12/31",1)/[1]!S_SHARE_TOTAL($A265,$B$1),"")</f>
        <v>5.9403672472042784E-2</v>
      </c>
      <c r="C265">
        <f>IFERROR([1]!s_stm07_is($A265,"W30028333","2012/12/31",1)/[1]!S_SHARE_TOTAL($A265,$B$1),"")</f>
        <v>6.5730970003570907E-2</v>
      </c>
      <c r="D265">
        <f>IFERROR([1]!s_stm07_is($A265,"W30028333","2013/12/31",1)/[1]!S_SHARE_TOTAL($A265,$B$1),"")</f>
        <v>5.9355702791179285E-2</v>
      </c>
      <c r="E265">
        <f>IFERROR([1]!s_stm07_is($A265,"W30028333","2014/12/31",1)/[1]!S_SHARE_TOTAL($A265,$B$1),"")</f>
        <v>9.7625916591423598E-2</v>
      </c>
      <c r="F265">
        <f>IFERROR([1]!s_stm07_is($A265,"W30028333","2015/12/31",1)/[1]!S_SHARE_TOTAL($A265,$B$1),"")</f>
        <v>0.40708510606584075</v>
      </c>
      <c r="G265">
        <f>IFERROR([1]!s_stm07_is($A265,"W30028333","2016/12/31",1)/[1]!S_SHARE_TOTAL($A265,$B$1),"")</f>
        <v>7.6632183325618164E-2</v>
      </c>
      <c r="H265">
        <f>IFERROR([1]!s_stm07_is($A265,"W30028333","2017/12/31",1)/[1]!S_SHARE_TOTAL($A265,$B$1),"")</f>
        <v>0.11998125979938663</v>
      </c>
      <c r="I265">
        <f>IFERROR([1]!s_stm07_is($A265,"W30028333","2018/12/31",1)/[1]!S_SHARE_TOTAL($A265,$B$1),"")</f>
        <v>1.4654150660158613E-2</v>
      </c>
      <c r="J265">
        <f>IFERROR([1]!s_stm07_is($A265,"W30028333","2019/12/31",1)/[1]!S_SHARE_TOTAL($A265,$B$1),"")</f>
        <v>0.14971937860811976</v>
      </c>
      <c r="K265">
        <f>IFERROR([1]!s_stm07_is($A265,"W30028333","2020/12/31",1)/[1]!S_SHARE_TOTAL($A265,$B$1),"")</f>
        <v>0.28270422655619343</v>
      </c>
      <c r="L265">
        <f>IFERROR([1]!s_stm07_is($A265,"W30028333","2021/12/31",1)/[1]!S_SHARE_TOTAL($A265,$B$1),"")</f>
        <v>0.39482456444949321</v>
      </c>
      <c r="M265">
        <f>IFERROR([1]!s_stm07_is($A265,"W30028333","2022/12/31",1)/[1]!S_SHARE_TOTAL($A265,$B$1),"")</f>
        <v>0.43894877943044103</v>
      </c>
      <c r="N265">
        <f>IFERROR([1]!s_stm07_is($A265,"W30028333","2023/12/31",1)/[1]!S_SHARE_TOTAL($A265,$B$1),"")</f>
        <v>0.50038530549288573</v>
      </c>
      <c r="O265">
        <f>IFERROR([1]!s_stm07_is($A265,"W30028333","2024/12/31",1)/[1]!S_SHARE_TOTAL($A265,$B$1),"")</f>
        <v>0.60544215711692373</v>
      </c>
      <c r="P265">
        <f>IFERROR([1]!s_stm07_is($A265,"W30028333","2025/12/31",1)/[1]!S_SHARE_TOTAL($A265,$B$1),"")</f>
        <v>0.81711458664486469</v>
      </c>
      <c r="Q265">
        <f>IFERROR([1]!s_west_netprofit($A265,2026,$B$1,180)/[1]!S_SHARE_TOTAL($A265,$B$1),"")</f>
        <v>1.2712927591955787</v>
      </c>
      <c r="R265">
        <f>IFERROR([1]!s_west_netprofit($A265,2027,$B$1,180)/[1]!S_SHARE_TOTAL($A265,$B$1),"")</f>
        <v>1.6870404941908461</v>
      </c>
      <c r="S265">
        <f>IFERROR([1]!s_fa_dupont_roe($A265,"2011/12/31")/100,"")</f>
        <v>0.122264</v>
      </c>
      <c r="T265">
        <f>IFERROR([1]!s_fa_dupont_roe($A265,"2012/12/31")/100,"")</f>
        <v>9.9102999999999997E-2</v>
      </c>
      <c r="U265">
        <f>IFERROR([1]!s_fa_dupont_roe($A265,"2013/12/31")/100,"")</f>
        <v>8.2501999999999992E-2</v>
      </c>
      <c r="V265">
        <f>IFERROR([1]!s_fa_dupont_roe($A265,"2014/12/31")/100,"")</f>
        <v>0.123498</v>
      </c>
      <c r="W265">
        <f>IFERROR([1]!s_fa_dupont_roe($A265,"2015/12/31")/100,"")</f>
        <v>0.39663600000000004</v>
      </c>
      <c r="X265">
        <f>IFERROR([1]!s_fa_dupont_roe($A265,"2016/12/31")/100,"")</f>
        <v>4.9756000000000002E-2</v>
      </c>
      <c r="Y265">
        <f>IFERROR([1]!s_fa_dupont_roe($A265,"2017/12/31")/100,"")</f>
        <v>6.2569E-2</v>
      </c>
      <c r="Z265">
        <f>IFERROR([1]!s_fa_dupont_roe($A265,"2018/12/31")/100,"")</f>
        <v>7.6949999999999996E-3</v>
      </c>
      <c r="AA265">
        <f>IFERROR([1]!s_fa_dupont_roe($A265,"2019/12/31")/100,"")</f>
        <v>7.6885999999999996E-2</v>
      </c>
      <c r="AB265">
        <f>IFERROR([1]!s_fa_dupont_roe($A265,"2020/12/31")/100,"")</f>
        <v>0.12887100000000001</v>
      </c>
      <c r="AC265">
        <f>IFERROR([1]!s_fa_dupont_roe($A265,"2021/12/31")/100,"")</f>
        <v>0.156366</v>
      </c>
      <c r="AD265">
        <f>IFERROR([1]!s_fa_dupont_roe($A265,"2022/12/31")/100,"")</f>
        <v>0.15069399999999999</v>
      </c>
      <c r="AE265">
        <f>IFERROR([1]!s_fa_dupont_roe($A265,"2023/12/31")/100,"")</f>
        <v>0.15118399999999999</v>
      </c>
      <c r="AF265">
        <f>IFERROR([1]!s_fa_dupont_roe($A265,"2024/12/31")/100,"")</f>
        <v>0.16233</v>
      </c>
      <c r="AG265">
        <f>IFERROR([1]!s_fa_dupont_roe($A265,"2025/12/31")/100,"")</f>
        <v>0.190139</v>
      </c>
      <c r="AH265">
        <f>IFERROR([1]!s_stm07_is($A265,"W30028333","2025/12/31",1),"")</f>
        <v>1143868383.1500001</v>
      </c>
      <c r="AI265">
        <f>IFERROR([1]!s_stm07_bs($A265,"W38058048","2025/12/31",1),"")</f>
        <v>6804488888.5600004</v>
      </c>
      <c r="AJ265">
        <f>IFERROR([1]!s_fa_netdebt($A265,"2025/12/31"),"")</f>
        <v>971429774.84000003</v>
      </c>
      <c r="AK265">
        <f>IFERROR([1]!s_val_ev1($A265,"2025/12/31"),"")</f>
        <v>35452775333.290001</v>
      </c>
      <c r="AL265">
        <f>IFERROR([1]!s_fa_ebitda($A265,"2025/12/31"),"")</f>
        <v>1799813462.5999999</v>
      </c>
      <c r="AM265">
        <f>IFERROR([1]!s_west_netprofit($A265,2026,$B$1,180)/[1]!s_west_netprofit($A265,2026,$B$1-7,180)-1,"")</f>
        <v>0</v>
      </c>
      <c r="AN265">
        <f>IFERROR([1]!s_west_netprofit($A265,2026,$B$1,180)/[1]!s_west_netprofit($A265,2026,$B$1-30,180)-1,"")</f>
        <v>-1.0563380279732471E-2</v>
      </c>
      <c r="AO265">
        <f>IFERROR([1]!s_est_mediannetprofit($A265,2026,$B$1)/[1]!s_est_mediannetprofit($A265,2026,$B$1-7)-1,"")</f>
        <v>0</v>
      </c>
      <c r="AP265">
        <f>IFERROR([1]!s_est_mediannetprofit($A265,2026,$B$1)/[1]!s_est_mediannetprofit($A265,2026,$B$1-30)-1,"")</f>
        <v>0</v>
      </c>
    </row>
    <row r="266" spans="1:42">
      <c r="A266" t="s">
        <v>305</v>
      </c>
      <c r="B266">
        <f>IFERROR([1]!s_stm07_is($A266,"W30028333","2011/12/31",1)/[1]!S_SHARE_TOTAL($A266,$B$1),"")</f>
        <v>1.7202356887178392E-2</v>
      </c>
      <c r="C266">
        <f>IFERROR([1]!s_stm07_is($A266,"W30028333","2012/12/31",1)/[1]!S_SHARE_TOTAL($A266,$B$1),"")</f>
        <v>7.06806039435338E-3</v>
      </c>
      <c r="D266">
        <f>IFERROR([1]!s_stm07_is($A266,"W30028333","2013/12/31",1)/[1]!S_SHARE_TOTAL($A266,$B$1),"")</f>
        <v>8.2681564070006489E-3</v>
      </c>
      <c r="E266">
        <f>IFERROR([1]!s_stm07_is($A266,"W30028333","2014/12/31",1)/[1]!S_SHARE_TOTAL($A266,$B$1),"")</f>
        <v>2.6568516728152154E-2</v>
      </c>
      <c r="F266">
        <f>IFERROR([1]!s_stm07_is($A266,"W30028333","2015/12/31",1)/[1]!S_SHARE_TOTAL($A266,$B$1),"")</f>
        <v>3.3286755742644059E-2</v>
      </c>
      <c r="G266">
        <f>IFERROR([1]!s_stm07_is($A266,"W30028333","2016/12/31",1)/[1]!S_SHARE_TOTAL($A266,$B$1),"")</f>
        <v>8.3070182196117753E-2</v>
      </c>
      <c r="H266">
        <f>IFERROR([1]!s_stm07_is($A266,"W30028333","2017/12/31",1)/[1]!S_SHARE_TOTAL($A266,$B$1),"")</f>
        <v>6.219676824988532E-2</v>
      </c>
      <c r="I266">
        <f>IFERROR([1]!s_stm07_is($A266,"W30028333","2018/12/31",1)/[1]!S_SHARE_TOTAL($A266,$B$1),"")</f>
        <v>-0.27459670631974575</v>
      </c>
      <c r="J266">
        <f>IFERROR([1]!s_stm07_is($A266,"W30028333","2019/12/31",1)/[1]!S_SHARE_TOTAL($A266,$B$1),"")</f>
        <v>4.5425194384117198E-2</v>
      </c>
      <c r="K266">
        <f>IFERROR([1]!s_stm07_is($A266,"W30028333","2020/12/31",1)/[1]!S_SHARE_TOTAL($A266,$B$1),"")</f>
        <v>0.70475951722487928</v>
      </c>
      <c r="L266">
        <f>IFERROR([1]!s_stm07_is($A266,"W30028333","2021/12/31",1)/[1]!S_SHARE_TOTAL($A266,$B$1),"")</f>
        <v>-0.1505358248340857</v>
      </c>
      <c r="M266">
        <f>IFERROR([1]!s_stm07_is($A266,"W30028333","2022/12/31",1)/[1]!S_SHARE_TOTAL($A266,$B$1),"")</f>
        <v>-6.5437065520715973E-2</v>
      </c>
      <c r="N266">
        <f>IFERROR([1]!s_stm07_is($A266,"W30028333","2023/12/31",1)/[1]!S_SHARE_TOTAL($A266,$B$1),"")</f>
        <v>0.29032687126338302</v>
      </c>
      <c r="O266">
        <f>IFERROR([1]!s_stm07_is($A266,"W30028333","2024/12/31",1)/[1]!S_SHARE_TOTAL($A266,$B$1),"")</f>
        <v>-3.8289837353239334E-2</v>
      </c>
      <c r="P266">
        <f>IFERROR([1]!s_stm07_is($A266,"W30028333","2025/12/31",1)/[1]!S_SHARE_TOTAL($A266,$B$1),"")</f>
        <v>4.9830859424054626E-3</v>
      </c>
      <c r="Q266">
        <f>IFERROR([1]!s_west_netprofit($A266,2026,$B$1,180)/[1]!S_SHARE_TOTAL($A266,$B$1),"")</f>
        <v>0</v>
      </c>
      <c r="R266">
        <f>IFERROR([1]!s_west_netprofit($A266,2027,$B$1,180)/[1]!S_SHARE_TOTAL($A266,$B$1),"")</f>
        <v>0</v>
      </c>
      <c r="S266">
        <f>IFERROR([1]!s_fa_dupont_roe($A266,"2011/12/31")/100,"")</f>
        <v>0.14019700000000002</v>
      </c>
      <c r="T266">
        <f>IFERROR([1]!s_fa_dupont_roe($A266,"2012/12/31")/100,"")</f>
        <v>4.5983999999999997E-2</v>
      </c>
      <c r="U266">
        <f>IFERROR([1]!s_fa_dupont_roe($A266,"2013/12/31")/100,"")</f>
        <v>4.3483000000000001E-2</v>
      </c>
      <c r="V266">
        <f>IFERROR([1]!s_fa_dupont_roe($A266,"2014/12/31")/100,"")</f>
        <v>0.10234</v>
      </c>
      <c r="W266">
        <f>IFERROR([1]!s_fa_dupont_roe($A266,"2015/12/31")/100,"")</f>
        <v>5.8339999999999996E-2</v>
      </c>
      <c r="X266">
        <f>IFERROR([1]!s_fa_dupont_roe($A266,"2016/12/31")/100,"")</f>
        <v>8.592000000000001E-2</v>
      </c>
      <c r="Y266">
        <f>IFERROR([1]!s_fa_dupont_roe($A266,"2017/12/31")/100,"")</f>
        <v>5.6283E-2</v>
      </c>
      <c r="Z266">
        <f>IFERROR([1]!s_fa_dupont_roe($A266,"2018/12/31")/100,"")</f>
        <v>-0.25676900000000002</v>
      </c>
      <c r="AA266">
        <f>IFERROR([1]!s_fa_dupont_roe($A266,"2019/12/31")/100,"")</f>
        <v>4.0959000000000002E-2</v>
      </c>
      <c r="AB266">
        <f>IFERROR([1]!s_fa_dupont_roe($A266,"2020/12/31")/100,"")</f>
        <v>0.452156</v>
      </c>
      <c r="AC266">
        <f>IFERROR([1]!s_fa_dupont_roe($A266,"2021/12/31")/100,"")</f>
        <v>-8.204800000000001E-2</v>
      </c>
      <c r="AD266">
        <f>IFERROR([1]!s_fa_dupont_roe($A266,"2022/12/31")/100,"")</f>
        <v>-3.7731000000000001E-2</v>
      </c>
      <c r="AE266">
        <f>IFERROR([1]!s_fa_dupont_roe($A266,"2023/12/31")/100,"")</f>
        <v>0.15552199999999999</v>
      </c>
      <c r="AF266">
        <f>IFERROR([1]!s_fa_dupont_roe($A266,"2024/12/31")/100,"")</f>
        <v>-1.9530000000000002E-2</v>
      </c>
      <c r="AG266">
        <f>IFERROR([1]!s_fa_dupont_roe($A266,"2025/12/31")/100,"")</f>
        <v>2.6279999999999997E-3</v>
      </c>
      <c r="AH266">
        <f>IFERROR([1]!s_stm07_is($A266,"W30028333","2025/12/31",1),"")</f>
        <v>33744355.259999998</v>
      </c>
      <c r="AI266">
        <f>IFERROR([1]!s_stm07_bs($A266,"W38058048","2025/12/31",1),"")</f>
        <v>12725948547.67</v>
      </c>
      <c r="AJ266">
        <f>IFERROR([1]!s_fa_netdebt($A266,"2025/12/31"),"")</f>
        <v>318734727.37</v>
      </c>
      <c r="AK266">
        <f>IFERROR([1]!s_val_ev1($A266,"2025/12/31"),"")</f>
        <v>41097629379.029999</v>
      </c>
      <c r="AL266">
        <f>IFERROR([1]!s_fa_ebitda($A266,"2025/12/31"),"")</f>
        <v>307858242.06</v>
      </c>
      <c r="AM266" t="str">
        <f>IFERROR([1]!s_west_netprofit($A266,2026,$B$1,180)/[1]!s_west_netprofit($A266,2026,$B$1-7,180)-1,"")</f>
        <v/>
      </c>
      <c r="AN266" t="str">
        <f>IFERROR([1]!s_west_netprofit($A266,2026,$B$1,180)/[1]!s_west_netprofit($A266,2026,$B$1-30,180)-1,"")</f>
        <v/>
      </c>
      <c r="AO266" t="str">
        <f>IFERROR([1]!s_est_mediannetprofit($A266,2026,$B$1)/[1]!s_est_mediannetprofit($A266,2026,$B$1-7)-1,"")</f>
        <v/>
      </c>
      <c r="AP266" t="str">
        <f>IFERROR([1]!s_est_mediannetprofit($A266,2026,$B$1)/[1]!s_est_mediannetprofit($A266,2026,$B$1-30)-1,"")</f>
        <v/>
      </c>
    </row>
    <row r="267" spans="1:42">
      <c r="A267" t="s">
        <v>306</v>
      </c>
      <c r="B267">
        <f>IFERROR([1]!s_stm07_is($A267,"W30028333","2011/12/31",1)/[1]!S_SHARE_TOTAL($A267,$B$1),"")</f>
        <v>9.9358879879844583E-2</v>
      </c>
      <c r="C267">
        <f>IFERROR([1]!s_stm07_is($A267,"W30028333","2012/12/31",1)/[1]!S_SHARE_TOTAL($A267,$B$1),"")</f>
        <v>0.15179812801334297</v>
      </c>
      <c r="D267">
        <f>IFERROR([1]!s_stm07_is($A267,"W30028333","2013/12/31",1)/[1]!S_SHARE_TOTAL($A267,$B$1),"")</f>
        <v>0.18699578613337628</v>
      </c>
      <c r="E267">
        <f>IFERROR([1]!s_stm07_is($A267,"W30028333","2014/12/31",1)/[1]!S_SHARE_TOTAL($A267,$B$1),"")</f>
        <v>0.26393140946658894</v>
      </c>
      <c r="F267">
        <f>IFERROR([1]!s_stm07_is($A267,"W30028333","2015/12/31",1)/[1]!S_SHARE_TOTAL($A267,$B$1),"")</f>
        <v>0.32664259835266007</v>
      </c>
      <c r="G267">
        <f>IFERROR([1]!s_stm07_is($A267,"W30028333","2016/12/31",1)/[1]!S_SHARE_TOTAL($A267,$B$1),"")</f>
        <v>0.44539660581755774</v>
      </c>
      <c r="H267">
        <f>IFERROR([1]!s_stm07_is($A267,"W30028333","2017/12/31",1)/[1]!S_SHARE_TOTAL($A267,$B$1),"")</f>
        <v>0.42324973917188047</v>
      </c>
      <c r="I267">
        <f>IFERROR([1]!s_stm07_is($A267,"W30028333","2018/12/31",1)/[1]!S_SHARE_TOTAL($A267,$B$1),"")</f>
        <v>0.59354269726818099</v>
      </c>
      <c r="J267">
        <f>IFERROR([1]!s_stm07_is($A267,"W30028333","2019/12/31",1)/[1]!S_SHARE_TOTAL($A267,$B$1),"")</f>
        <v>0.49817786690243193</v>
      </c>
      <c r="K267">
        <f>IFERROR([1]!s_stm07_is($A267,"W30028333","2020/12/31",1)/[1]!S_SHARE_TOTAL($A267,$B$1),"")</f>
        <v>0.72984262085890705</v>
      </c>
      <c r="L267">
        <f>IFERROR([1]!s_stm07_is($A267,"W30028333","2021/12/31",1)/[1]!S_SHARE_TOTAL($A267,$B$1),"")</f>
        <v>0.973096459577801</v>
      </c>
      <c r="M267">
        <f>IFERROR([1]!s_stm07_is($A267,"W30028333","2022/12/31",1)/[1]!S_SHARE_TOTAL($A267,$B$1),"")</f>
        <v>0.5370735769460111</v>
      </c>
      <c r="N267">
        <f>IFERROR([1]!s_stm07_is($A267,"W30028333","2023/12/31",1)/[1]!S_SHARE_TOTAL($A267,$B$1),"")</f>
        <v>0.79438833845521017</v>
      </c>
      <c r="O267">
        <f>IFERROR([1]!s_stm07_is($A267,"W30028333","2024/12/31",1)/[1]!S_SHARE_TOTAL($A267,$B$1),"")</f>
        <v>1.0319548694162555</v>
      </c>
      <c r="P267">
        <f>IFERROR([1]!s_stm07_is($A267,"W30028333","2025/12/31",1)/[1]!S_SHARE_TOTAL($A267,$B$1),"")</f>
        <v>1.2662694429748773</v>
      </c>
      <c r="Q267">
        <f>IFERROR([1]!s_west_netprofit($A267,2026,$B$1,180)/[1]!S_SHARE_TOTAL($A267,$B$1),"")</f>
        <v>1.6259913475813053</v>
      </c>
      <c r="R267">
        <f>IFERROR([1]!s_west_netprofit($A267,2027,$B$1,180)/[1]!S_SHARE_TOTAL($A267,$B$1),"")</f>
        <v>2.0501896649124274</v>
      </c>
      <c r="S267">
        <f>IFERROR([1]!s_fa_dupont_roe($A267,"2011/12/31")/100,"")</f>
        <v>9.1145999999999991E-2</v>
      </c>
      <c r="T267">
        <f>IFERROR([1]!s_fa_dupont_roe($A267,"2012/12/31")/100,"")</f>
        <v>0.10592700000000001</v>
      </c>
      <c r="U267">
        <f>IFERROR([1]!s_fa_dupont_roe($A267,"2013/12/31")/100,"")</f>
        <v>0.117354</v>
      </c>
      <c r="V267">
        <f>IFERROR([1]!s_fa_dupont_roe($A267,"2014/12/31")/100,"")</f>
        <v>0.12183999999999999</v>
      </c>
      <c r="W267">
        <f>IFERROR([1]!s_fa_dupont_roe($A267,"2015/12/31")/100,"")</f>
        <v>0.11644600000000001</v>
      </c>
      <c r="X267">
        <f>IFERROR([1]!s_fa_dupont_roe($A267,"2016/12/31")/100,"")</f>
        <v>0.14149699999999998</v>
      </c>
      <c r="Y267">
        <f>IFERROR([1]!s_fa_dupont_roe($A267,"2017/12/31")/100,"")</f>
        <v>0.102323</v>
      </c>
      <c r="Z267">
        <f>IFERROR([1]!s_fa_dupont_roe($A267,"2018/12/31")/100,"")</f>
        <v>0.115297</v>
      </c>
      <c r="AA267">
        <f>IFERROR([1]!s_fa_dupont_roe($A267,"2019/12/31")/100,"")</f>
        <v>9.2173000000000005E-2</v>
      </c>
      <c r="AB267">
        <f>IFERROR([1]!s_fa_dupont_roe($A267,"2020/12/31")/100,"")</f>
        <v>0.12706500000000001</v>
      </c>
      <c r="AC267">
        <f>IFERROR([1]!s_fa_dupont_roe($A267,"2021/12/31")/100,"")</f>
        <v>0.151223</v>
      </c>
      <c r="AD267">
        <f>IFERROR([1]!s_fa_dupont_roe($A267,"2022/12/31")/100,"")</f>
        <v>7.8090999999999994E-2</v>
      </c>
      <c r="AE267">
        <f>IFERROR([1]!s_fa_dupont_roe($A267,"2023/12/31")/100,"")</f>
        <v>0.11117800000000001</v>
      </c>
      <c r="AF267">
        <f>IFERROR([1]!s_fa_dupont_roe($A267,"2024/12/31")/100,"")</f>
        <v>0.13611200000000001</v>
      </c>
      <c r="AG267">
        <f>IFERROR([1]!s_fa_dupont_roe($A267,"2025/12/31")/100,"")</f>
        <v>0.15656800000000001</v>
      </c>
      <c r="AH267">
        <f>IFERROR([1]!s_stm07_is($A267,"W30028333","2025/12/31",1),"")</f>
        <v>1021016292.98</v>
      </c>
      <c r="AI267">
        <f>IFERROR([1]!s_stm07_bs($A267,"W38058048","2025/12/31",1),"")</f>
        <v>7423105430.7299995</v>
      </c>
      <c r="AJ267">
        <f>IFERROR([1]!s_fa_netdebt($A267,"2025/12/31"),"")</f>
        <v>2789951946.4499998</v>
      </c>
      <c r="AK267">
        <f>IFERROR([1]!s_val_ev1($A267,"2025/12/31"),"")</f>
        <v>31788416009.470001</v>
      </c>
      <c r="AL267">
        <f>IFERROR([1]!s_fa_ebitda($A267,"2025/12/31"),"")</f>
        <v>1984496194.8</v>
      </c>
      <c r="AM267">
        <f>IFERROR([1]!s_west_netprofit($A267,2026,$B$1,180)/[1]!s_west_netprofit($A267,2026,$B$1-7,180)-1,"")</f>
        <v>0</v>
      </c>
      <c r="AN267">
        <f>IFERROR([1]!s_west_netprofit($A267,2026,$B$1,180)/[1]!s_west_netprofit($A267,2026,$B$1-30,180)-1,"")</f>
        <v>-5.411419359732994E-3</v>
      </c>
      <c r="AO267">
        <f>IFERROR([1]!s_est_mediannetprofit($A267,2026,$B$1)/[1]!s_est_mediannetprofit($A267,2026,$B$1-7)-1,"")</f>
        <v>0</v>
      </c>
      <c r="AP267">
        <f>IFERROR([1]!s_est_mediannetprofit($A267,2026,$B$1)/[1]!s_est_mediannetprofit($A267,2026,$B$1-30)-1,"")</f>
        <v>-3.8417210910490773E-4</v>
      </c>
    </row>
    <row r="268" spans="1:42">
      <c r="A268" t="s">
        <v>307</v>
      </c>
      <c r="B268">
        <f>IFERROR([1]!s_stm07_is($A268,"W30028333","2011/12/31",1)/[1]!S_SHARE_TOTAL($A268,$B$1),"")</f>
        <v>5.5787097490401831E-2</v>
      </c>
      <c r="C268">
        <f>IFERROR([1]!s_stm07_is($A268,"W30028333","2012/12/31",1)/[1]!S_SHARE_TOTAL($A268,$B$1),"")</f>
        <v>2.6805759576583203E-2</v>
      </c>
      <c r="D268">
        <f>IFERROR([1]!s_stm07_is($A268,"W30028333","2013/12/31",1)/[1]!S_SHARE_TOTAL($A268,$B$1),"")</f>
        <v>3.2497073726647778E-2</v>
      </c>
      <c r="E268">
        <f>IFERROR([1]!s_stm07_is($A268,"W30028333","2014/12/31",1)/[1]!S_SHARE_TOTAL($A268,$B$1),"")</f>
        <v>5.2201471683436591E-2</v>
      </c>
      <c r="F268">
        <f>IFERROR([1]!s_stm07_is($A268,"W30028333","2015/12/31",1)/[1]!S_SHARE_TOTAL($A268,$B$1),"")</f>
        <v>6.4667292212688535E-2</v>
      </c>
      <c r="G268">
        <f>IFERROR([1]!s_stm07_is($A268,"W30028333","2016/12/31",1)/[1]!S_SHARE_TOTAL($A268,$B$1),"")</f>
        <v>0.11572800898173062</v>
      </c>
      <c r="H268">
        <f>IFERROR([1]!s_stm07_is($A268,"W30028333","2017/12/31",1)/[1]!S_SHARE_TOTAL($A268,$B$1),"")</f>
        <v>0.16844195904133547</v>
      </c>
      <c r="I268">
        <f>IFERROR([1]!s_stm07_is($A268,"W30028333","2018/12/31",1)/[1]!S_SHARE_TOTAL($A268,$B$1),"")</f>
        <v>0.16615475702387009</v>
      </c>
      <c r="J268">
        <f>IFERROR([1]!s_stm07_is($A268,"W30028333","2019/12/31",1)/[1]!S_SHARE_TOTAL($A268,$B$1),"")</f>
        <v>0.262249706831294</v>
      </c>
      <c r="K268">
        <f>IFERROR([1]!s_stm07_is($A268,"W30028333","2020/12/31",1)/[1]!S_SHARE_TOTAL($A268,$B$1),"")</f>
        <v>0.42789689026596356</v>
      </c>
      <c r="L268">
        <f>IFERROR([1]!s_stm07_is($A268,"W30028333","2021/12/31",1)/[1]!S_SHARE_TOTAL($A268,$B$1),"")</f>
        <v>0.45311872670996939</v>
      </c>
      <c r="M268">
        <f>IFERROR([1]!s_stm07_is($A268,"W30028333","2022/12/31",1)/[1]!S_SHARE_TOTAL($A268,$B$1),"")</f>
        <v>0.46730743361205707</v>
      </c>
      <c r="N268">
        <f>IFERROR([1]!s_stm07_is($A268,"W30028333","2023/12/31",1)/[1]!S_SHARE_TOTAL($A268,$B$1),"")</f>
        <v>0.41345807596153211</v>
      </c>
      <c r="O268">
        <f>IFERROR([1]!s_stm07_is($A268,"W30028333","2024/12/31",1)/[1]!S_SHARE_TOTAL($A268,$B$1),"")</f>
        <v>0.5385176541981993</v>
      </c>
      <c r="P268">
        <f>IFERROR([1]!s_stm07_is($A268,"W30028333","2025/12/31",1)/[1]!S_SHARE_TOTAL($A268,$B$1),"")</f>
        <v>0.2918373412376522</v>
      </c>
      <c r="Q268">
        <f>IFERROR([1]!s_west_netprofit($A268,2026,$B$1,180)/[1]!S_SHARE_TOTAL($A268,$B$1),"")</f>
        <v>0.41275229276770986</v>
      </c>
      <c r="R268">
        <f>IFERROR([1]!s_west_netprofit($A268,2027,$B$1,180)/[1]!S_SHARE_TOTAL($A268,$B$1),"")</f>
        <v>0.52642571496397561</v>
      </c>
      <c r="S268">
        <f>IFERROR([1]!s_fa_dupont_roe($A268,"2011/12/31")/100,"")</f>
        <v>0.15495699999999998</v>
      </c>
      <c r="T268">
        <f>IFERROR([1]!s_fa_dupont_roe($A268,"2012/12/31")/100,"")</f>
        <v>6.7544000000000007E-2</v>
      </c>
      <c r="U268">
        <f>IFERROR([1]!s_fa_dupont_roe($A268,"2013/12/31")/100,"")</f>
        <v>8.0699000000000007E-2</v>
      </c>
      <c r="V268">
        <f>IFERROR([1]!s_fa_dupont_roe($A268,"2014/12/31")/100,"")</f>
        <v>0.12252399999999999</v>
      </c>
      <c r="W268">
        <f>IFERROR([1]!s_fa_dupont_roe($A268,"2015/12/31")/100,"")</f>
        <v>0.105883</v>
      </c>
      <c r="X268">
        <f>IFERROR([1]!s_fa_dupont_roe($A268,"2016/12/31")/100,"")</f>
        <v>0.10757199999999999</v>
      </c>
      <c r="Y268">
        <f>IFERROR([1]!s_fa_dupont_roe($A268,"2017/12/31")/100,"")</f>
        <v>0.11511900000000001</v>
      </c>
      <c r="Z268">
        <f>IFERROR([1]!s_fa_dupont_roe($A268,"2018/12/31")/100,"")</f>
        <v>0.10219499999999999</v>
      </c>
      <c r="AA268">
        <f>IFERROR([1]!s_fa_dupont_roe($A268,"2019/12/31")/100,"")</f>
        <v>0.141794</v>
      </c>
      <c r="AB268">
        <f>IFERROR([1]!s_fa_dupont_roe($A268,"2020/12/31")/100,"")</f>
        <v>0.17914200000000002</v>
      </c>
      <c r="AC268">
        <f>IFERROR([1]!s_fa_dupont_roe($A268,"2021/12/31")/100,"")</f>
        <v>0.13305800000000001</v>
      </c>
      <c r="AD268">
        <f>IFERROR([1]!s_fa_dupont_roe($A268,"2022/12/31")/100,"")</f>
        <v>0.108332</v>
      </c>
      <c r="AE268">
        <f>IFERROR([1]!s_fa_dupont_roe($A268,"2023/12/31")/100,"")</f>
        <v>8.5822999999999997E-2</v>
      </c>
      <c r="AF268">
        <f>IFERROR([1]!s_fa_dupont_roe($A268,"2024/12/31")/100,"")</f>
        <v>0.10364000000000001</v>
      </c>
      <c r="AG268">
        <f>IFERROR([1]!s_fa_dupont_roe($A268,"2025/12/31")/100,"")</f>
        <v>5.3296999999999997E-2</v>
      </c>
      <c r="AH268">
        <f>IFERROR([1]!s_stm07_is($A268,"W30028333","2025/12/31",1),"")</f>
        <v>363873007.86000001</v>
      </c>
      <c r="AI268">
        <f>IFERROR([1]!s_stm07_bs($A268,"W38058048","2025/12/31",1),"")</f>
        <v>6981663481.9700003</v>
      </c>
      <c r="AJ268">
        <f>IFERROR([1]!s_fa_netdebt($A268,"2025/12/31"),"")</f>
        <v>65519360.189999998</v>
      </c>
      <c r="AK268">
        <f>IFERROR([1]!s_val_ev1($A268,"2025/12/31"),"")</f>
        <v>19044353279.27</v>
      </c>
      <c r="AL268">
        <f>IFERROR([1]!s_fa_ebitda($A268,"2025/12/31"),"")</f>
        <v>907798578.16999996</v>
      </c>
      <c r="AM268">
        <f>IFERROR([1]!s_west_netprofit($A268,2026,$B$1,180)/[1]!s_west_netprofit($A268,2026,$B$1-7,180)-1,"")</f>
        <v>0</v>
      </c>
      <c r="AN268">
        <f>IFERROR([1]!s_west_netprofit($A268,2026,$B$1,180)/[1]!s_west_netprofit($A268,2026,$B$1-30,180)-1,"")</f>
        <v>-0.2308908582786604</v>
      </c>
      <c r="AO268">
        <f>IFERROR([1]!s_est_mediannetprofit($A268,2026,$B$1)/[1]!s_est_mediannetprofit($A268,2026,$B$1-7)-1,"")</f>
        <v>0</v>
      </c>
      <c r="AP268">
        <f>IFERROR([1]!s_est_mediannetprofit($A268,2026,$B$1)/[1]!s_est_mediannetprofit($A268,2026,$B$1-30)-1,"")</f>
        <v>-0.31309041835357621</v>
      </c>
    </row>
    <row r="269" spans="1:42">
      <c r="A269" t="s">
        <v>308</v>
      </c>
      <c r="B269">
        <f>IFERROR([1]!s_stm07_is($A269,"W30028333","2011/12/31",1)/[1]!S_SHARE_TOTAL($A269,$B$1),"")</f>
        <v>0.49268800906644672</v>
      </c>
      <c r="C269">
        <f>IFERROR([1]!s_stm07_is($A269,"W30028333","2012/12/31",1)/[1]!S_SHARE_TOTAL($A269,$B$1),"")</f>
        <v>0.61604922657054917</v>
      </c>
      <c r="D269">
        <f>IFERROR([1]!s_stm07_is($A269,"W30028333","2013/12/31",1)/[1]!S_SHARE_TOTAL($A269,$B$1),"")</f>
        <v>0.73400535446140047</v>
      </c>
      <c r="E269">
        <f>IFERROR([1]!s_stm07_is($A269,"W30028333","2014/12/31",1)/[1]!S_SHARE_TOTAL($A269,$B$1),"")</f>
        <v>0.85218272561913766</v>
      </c>
      <c r="F269">
        <f>IFERROR([1]!s_stm07_is($A269,"W30028333","2015/12/31",1)/[1]!S_SHARE_TOTAL($A269,$B$1),"")</f>
        <v>0.99102642882236303</v>
      </c>
      <c r="G269">
        <f>IFERROR([1]!s_stm07_is($A269,"W30028333","2016/12/31",1)/[1]!S_SHARE_TOTAL($A269,$B$1),"")</f>
        <v>1.182753027256326</v>
      </c>
      <c r="H269">
        <f>IFERROR([1]!s_stm07_is($A269,"W30028333","2017/12/31",1)/[1]!S_SHARE_TOTAL($A269,$B$1),"")</f>
        <v>1.4134085975326134</v>
      </c>
      <c r="I269">
        <f>IFERROR([1]!s_stm07_is($A269,"W30028333","2018/12/31",1)/[1]!S_SHARE_TOTAL($A269,$B$1),"")</f>
        <v>1.6939807980760779</v>
      </c>
      <c r="J269">
        <f>IFERROR([1]!s_stm07_is($A269,"W30028333","2019/12/31",1)/[1]!S_SHARE_TOTAL($A269,$B$1),"")</f>
        <v>2.0767848026886035</v>
      </c>
      <c r="K269">
        <f>IFERROR([1]!s_stm07_is($A269,"W30028333","2020/12/31",1)/[1]!S_SHARE_TOTAL($A269,$B$1),"")</f>
        <v>2.2790630846224609</v>
      </c>
      <c r="L269">
        <f>IFERROR([1]!s_stm07_is($A269,"W30028333","2021/12/31",1)/[1]!S_SHARE_TOTAL($A269,$B$1),"")</f>
        <v>2.9599047875103404</v>
      </c>
      <c r="M269">
        <f>IFERROR([1]!s_stm07_is($A269,"W30028333","2022/12/31",1)/[1]!S_SHARE_TOTAL($A269,$B$1),"")</f>
        <v>3.4943110084826103</v>
      </c>
      <c r="N269">
        <f>IFERROR([1]!s_stm07_is($A269,"W30028333","2023/12/31",1)/[1]!S_SHARE_TOTAL($A269,$B$1),"")</f>
        <v>3.8668356057032915</v>
      </c>
      <c r="O269">
        <f>IFERROR([1]!s_stm07_is($A269,"W30028333","2024/12/31",1)/[1]!S_SHARE_TOTAL($A269,$B$1),"")</f>
        <v>4.1079165645550502</v>
      </c>
      <c r="P269">
        <f>IFERROR([1]!s_stm07_is($A269,"W30028333","2025/12/31",1)/[1]!S_SHARE_TOTAL($A269,$B$1),"")</f>
        <v>4.4419772399488799</v>
      </c>
      <c r="Q269">
        <f>IFERROR([1]!s_west_netprofit($A269,2026,$B$1,180)/[1]!S_SHARE_TOTAL($A269,$B$1),"")</f>
        <v>4.8751791470788035</v>
      </c>
      <c r="R269">
        <f>IFERROR([1]!s_west_netprofit($A269,2027,$B$1,180)/[1]!S_SHARE_TOTAL($A269,$B$1),"")</f>
        <v>5.4474685173678159</v>
      </c>
      <c r="S269">
        <f>IFERROR([1]!s_fa_dupont_roe($A269,"2011/12/31")/100,"")</f>
        <v>0.18811499999999998</v>
      </c>
      <c r="T269">
        <f>IFERROR([1]!s_fa_dupont_roe($A269,"2012/12/31")/100,"")</f>
        <v>0.199267</v>
      </c>
      <c r="U269">
        <f>IFERROR([1]!s_fa_dupont_roe($A269,"2013/12/31")/100,"")</f>
        <v>0.20355699999999999</v>
      </c>
      <c r="V269">
        <f>IFERROR([1]!s_fa_dupont_roe($A269,"2014/12/31")/100,"")</f>
        <v>0.18884799999999999</v>
      </c>
      <c r="W269">
        <f>IFERROR([1]!s_fa_dupont_roe($A269,"2015/12/31")/100,"")</f>
        <v>0.16548499999999999</v>
      </c>
      <c r="X269">
        <f>IFERROR([1]!s_fa_dupont_roe($A269,"2016/12/31")/100,"")</f>
        <v>0.16394800000000001</v>
      </c>
      <c r="Y269">
        <f>IFERROR([1]!s_fa_dupont_roe($A269,"2017/12/31")/100,"")</f>
        <v>0.17386299999999999</v>
      </c>
      <c r="Z269">
        <f>IFERROR([1]!s_fa_dupont_roe($A269,"2018/12/31")/100,"")</f>
        <v>0.16215800000000002</v>
      </c>
      <c r="AA269">
        <f>IFERROR([1]!s_fa_dupont_roe($A269,"2019/12/31")/100,"")</f>
        <v>0.15138099999999999</v>
      </c>
      <c r="AB269">
        <f>IFERROR([1]!s_fa_dupont_roe($A269,"2020/12/31")/100,"")</f>
        <v>0.137576</v>
      </c>
      <c r="AC269">
        <f>IFERROR([1]!s_fa_dupont_roe($A269,"2021/12/31")/100,"")</f>
        <v>0.14591799999999999</v>
      </c>
      <c r="AD269">
        <f>IFERROR([1]!s_fa_dupont_roe($A269,"2022/12/31")/100,"")</f>
        <v>0.145561</v>
      </c>
      <c r="AE269">
        <f>IFERROR([1]!s_fa_dupont_roe($A269,"2023/12/31")/100,"")</f>
        <v>0.13846800000000001</v>
      </c>
      <c r="AF269">
        <f>IFERROR([1]!s_fa_dupont_roe($A269,"2024/12/31")/100,"")</f>
        <v>0.12490999999999999</v>
      </c>
      <c r="AG269">
        <f>IFERROR([1]!s_fa_dupont_roe($A269,"2025/12/31")/100,"")</f>
        <v>0.12210000000000001</v>
      </c>
      <c r="AH269">
        <f>IFERROR([1]!s_stm07_is($A269,"W30028333","2025/12/31",1),"")</f>
        <v>29333000000</v>
      </c>
      <c r="AI269">
        <f>IFERROR([1]!s_stm07_bs($A269,"W38058048","2025/12/31",1),"")</f>
        <v>248629000000</v>
      </c>
      <c r="AJ269">
        <f>IFERROR([1]!s_fa_netdebt($A269,"2025/12/31"),"")</f>
        <v>0</v>
      </c>
      <c r="AK269">
        <f>IFERROR([1]!s_val_ev1($A269,"2025/12/31"),"")</f>
        <v>3182195865347.2798</v>
      </c>
      <c r="AL269">
        <f>IFERROR([1]!s_fa_ebitda($A269,"2025/12/31"),"")</f>
        <v>0</v>
      </c>
      <c r="AM269">
        <f>IFERROR([1]!s_west_netprofit($A269,2026,$B$1,180)/[1]!s_west_netprofit($A269,2026,$B$1-7,180)-1,"")</f>
        <v>0</v>
      </c>
      <c r="AN269">
        <f>IFERROR([1]!s_west_netprofit($A269,2026,$B$1,180)/[1]!s_west_netprofit($A269,2026,$B$1-30,180)-1,"")</f>
        <v>0</v>
      </c>
      <c r="AO269">
        <f>IFERROR([1]!s_est_mediannetprofit($A269,2026,$B$1)/[1]!s_est_mediannetprofit($A269,2026,$B$1-7)-1,"")</f>
        <v>0</v>
      </c>
      <c r="AP269">
        <f>IFERROR([1]!s_est_mediannetprofit($A269,2026,$B$1)/[1]!s_est_mediannetprofit($A269,2026,$B$1-30)-1,"")</f>
        <v>0</v>
      </c>
    </row>
    <row r="270" spans="1:42">
      <c r="A270" t="s">
        <v>309</v>
      </c>
      <c r="B270">
        <f>IFERROR([1]!s_stm07_is($A270,"W30028333","2011/12/31",1)/[1]!S_SHARE_TOTAL($A270,$B$1),"")</f>
        <v>-5.1926872973921116E-2</v>
      </c>
      <c r="C270">
        <f>IFERROR([1]!s_stm07_is($A270,"W30028333","2012/12/31",1)/[1]!S_SHARE_TOTAL($A270,$B$1),"")</f>
        <v>4.8303744625335395E-4</v>
      </c>
      <c r="D270">
        <f>IFERROR([1]!s_stm07_is($A270,"W30028333","2013/12/31",1)/[1]!S_SHARE_TOTAL($A270,$B$1),"")</f>
        <v>4.2958797852439088E-3</v>
      </c>
      <c r="E270">
        <f>IFERROR([1]!s_stm07_is($A270,"W30028333","2014/12/31",1)/[1]!S_SHARE_TOTAL($A270,$B$1),"")</f>
        <v>8.033344559210235E-3</v>
      </c>
      <c r="F270">
        <f>IFERROR([1]!s_stm07_is($A270,"W30028333","2015/12/31",1)/[1]!S_SHARE_TOTAL($A270,$B$1),"")</f>
        <v>-3.319605638865699E-2</v>
      </c>
      <c r="G270">
        <f>IFERROR([1]!s_stm07_is($A270,"W30028333","2016/12/31",1)/[1]!S_SHARE_TOTAL($A270,$B$1),"")</f>
        <v>2.2090348574152492E-2</v>
      </c>
      <c r="H270">
        <f>IFERROR([1]!s_stm07_is($A270,"W30028333","2017/12/31",1)/[1]!S_SHARE_TOTAL($A270,$B$1),"")</f>
        <v>0.10207052337871354</v>
      </c>
      <c r="I270">
        <f>IFERROR([1]!s_stm07_is($A270,"W30028333","2018/12/31",1)/[1]!S_SHARE_TOTAL($A270,$B$1),"")</f>
        <v>0.10587817712277117</v>
      </c>
      <c r="J270">
        <f>IFERROR([1]!s_stm07_is($A270,"W30028333","2019/12/31",1)/[1]!S_SHARE_TOTAL($A270,$B$1),"")</f>
        <v>0.11320646333154451</v>
      </c>
      <c r="K270">
        <f>IFERROR([1]!s_stm07_is($A270,"W30028333","2020/12/31",1)/[1]!S_SHARE_TOTAL($A270,$B$1),"")</f>
        <v>0.12483392297928272</v>
      </c>
      <c r="L270">
        <f>IFERROR([1]!s_stm07_is($A270,"W30028333","2021/12/31",1)/[1]!S_SHARE_TOTAL($A270,$B$1),"")</f>
        <v>0.31961299044961655</v>
      </c>
      <c r="M270">
        <f>IFERROR([1]!s_stm07_is($A270,"W30028333","2022/12/31",1)/[1]!S_SHARE_TOTAL($A270,$B$1),"")</f>
        <v>0.16896069848418571</v>
      </c>
      <c r="N270">
        <f>IFERROR([1]!s_stm07_is($A270,"W30028333","2023/12/31",1)/[1]!S_SHARE_TOTAL($A270,$B$1),"")</f>
        <v>0.11009110044241495</v>
      </c>
      <c r="O270">
        <f>IFERROR([1]!s_stm07_is($A270,"W30028333","2024/12/31",1)/[1]!S_SHARE_TOTAL($A270,$B$1),"")</f>
        <v>0.14844328060701831</v>
      </c>
      <c r="P270">
        <f>IFERROR([1]!s_stm07_is($A270,"W30028333","2025/12/31",1)/[1]!S_SHARE_TOTAL($A270,$B$1),"")</f>
        <v>9.3734646548628231E-2</v>
      </c>
      <c r="Q270">
        <f>IFERROR([1]!s_west_netprofit($A270,2026,$B$1,180)/[1]!S_SHARE_TOTAL($A270,$B$1),"")</f>
        <v>0</v>
      </c>
      <c r="R270">
        <f>IFERROR([1]!s_west_netprofit($A270,2027,$B$1,180)/[1]!S_SHARE_TOTAL($A270,$B$1),"")</f>
        <v>0</v>
      </c>
      <c r="S270">
        <f>IFERROR([1]!s_fa_dupont_roe($A270,"2011/12/31")/100,"")</f>
        <v>-1.0861830000000001</v>
      </c>
      <c r="T270">
        <f>IFERROR([1]!s_fa_dupont_roe($A270,"2012/12/31")/100,"")</f>
        <v>1.4212000000000001E-2</v>
      </c>
      <c r="U270">
        <f>IFERROR([1]!s_fa_dupont_roe($A270,"2013/12/31")/100,"")</f>
        <v>2.4487000000000002E-2</v>
      </c>
      <c r="V270">
        <f>IFERROR([1]!s_fa_dupont_roe($A270,"2014/12/31")/100,"")</f>
        <v>2.2291999999999999E-2</v>
      </c>
      <c r="W270">
        <f>IFERROR([1]!s_fa_dupont_roe($A270,"2015/12/31")/100,"")</f>
        <v>-6.4127000000000003E-2</v>
      </c>
      <c r="X270">
        <f>IFERROR([1]!s_fa_dupont_roe($A270,"2016/12/31")/100,"")</f>
        <v>3.4174000000000003E-2</v>
      </c>
      <c r="Y270">
        <f>IFERROR([1]!s_fa_dupont_roe($A270,"2017/12/31")/100,"")</f>
        <v>0.13974999999999999</v>
      </c>
      <c r="Z270">
        <f>IFERROR([1]!s_fa_dupont_roe($A270,"2018/12/31")/100,"")</f>
        <v>0.129829</v>
      </c>
      <c r="AA270">
        <f>IFERROR([1]!s_fa_dupont_roe($A270,"2019/12/31")/100,"")</f>
        <v>0.132773</v>
      </c>
      <c r="AB270">
        <f>IFERROR([1]!s_fa_dupont_roe($A270,"2020/12/31")/100,"")</f>
        <v>0.10436899999999999</v>
      </c>
      <c r="AC270">
        <f>IFERROR([1]!s_fa_dupont_roe($A270,"2021/12/31")/100,"")</f>
        <v>0.190308</v>
      </c>
      <c r="AD270">
        <f>IFERROR([1]!s_fa_dupont_roe($A270,"2022/12/31")/100,"")</f>
        <v>9.2578999999999995E-2</v>
      </c>
      <c r="AE270">
        <f>IFERROR([1]!s_fa_dupont_roe($A270,"2023/12/31")/100,"")</f>
        <v>4.4531999999999995E-2</v>
      </c>
      <c r="AF270">
        <f>IFERROR([1]!s_fa_dupont_roe($A270,"2024/12/31")/100,"")</f>
        <v>4.7205000000000004E-2</v>
      </c>
      <c r="AG270">
        <f>IFERROR([1]!s_fa_dupont_roe($A270,"2025/12/31")/100,"")</f>
        <v>2.9644E-2</v>
      </c>
      <c r="AH270">
        <f>IFERROR([1]!s_stm07_is($A270,"W30028333","2025/12/31",1),"")</f>
        <v>356817071.60000002</v>
      </c>
      <c r="AI270">
        <f>IFERROR([1]!s_stm07_bs($A270,"W38058048","2025/12/31",1),"")</f>
        <v>12111418709.790001</v>
      </c>
      <c r="AJ270">
        <f>IFERROR([1]!s_fa_netdebt($A270,"2025/12/31"),"")</f>
        <v>-2930719132.6399999</v>
      </c>
      <c r="AK270">
        <f>IFERROR([1]!s_val_ev1($A270,"2025/12/31"),"")</f>
        <v>22386435470.25</v>
      </c>
      <c r="AL270">
        <f>IFERROR([1]!s_fa_ebitda($A270,"2025/12/31"),"")</f>
        <v>876514586.64999998</v>
      </c>
      <c r="AM270" t="str">
        <f>IFERROR([1]!s_west_netprofit($A270,2026,$B$1,180)/[1]!s_west_netprofit($A270,2026,$B$1-7,180)-1,"")</f>
        <v/>
      </c>
      <c r="AN270" t="str">
        <f>IFERROR([1]!s_west_netprofit($A270,2026,$B$1,180)/[1]!s_west_netprofit($A270,2026,$B$1-30,180)-1,"")</f>
        <v/>
      </c>
      <c r="AO270" t="str">
        <f>IFERROR([1]!s_est_mediannetprofit($A270,2026,$B$1)/[1]!s_est_mediannetprofit($A270,2026,$B$1-7)-1,"")</f>
        <v/>
      </c>
      <c r="AP270" t="str">
        <f>IFERROR([1]!s_est_mediannetprofit($A270,2026,$B$1)/[1]!s_est_mediannetprofit($A270,2026,$B$1-30)-1,"")</f>
        <v/>
      </c>
    </row>
    <row r="271" spans="1:42">
      <c r="A271" t="s">
        <v>310</v>
      </c>
      <c r="B271">
        <f>IFERROR([1]!s_stm07_is($A271,"W30028333","2011/12/31",1)/[1]!S_SHARE_TOTAL($A271,$B$1),"")</f>
        <v>-4.8249828721722302E-2</v>
      </c>
      <c r="C271">
        <f>IFERROR([1]!s_stm07_is($A271,"W30028333","2012/12/31",1)/[1]!S_SHARE_TOTAL($A271,$B$1),"")</f>
        <v>4.6053575996018503E-2</v>
      </c>
      <c r="D271">
        <f>IFERROR([1]!s_stm07_is($A271,"W30028333","2013/12/31",1)/[1]!S_SHARE_TOTAL($A271,$B$1),"")</f>
        <v>4.1337519107440109E-2</v>
      </c>
      <c r="E271">
        <f>IFERROR([1]!s_stm07_is($A271,"W30028333","2014/12/31",1)/[1]!S_SHARE_TOTAL($A271,$B$1),"")</f>
        <v>1.1211186012967741E-2</v>
      </c>
      <c r="F271">
        <f>IFERROR([1]!s_stm07_is($A271,"W30028333","2015/12/31",1)/[1]!S_SHARE_TOTAL($A271,$B$1),"")</f>
        <v>-0.2710101562085831</v>
      </c>
      <c r="G271">
        <f>IFERROR([1]!s_stm07_is($A271,"W30028333","2016/12/31",1)/[1]!S_SHARE_TOTAL($A271,$B$1),"")</f>
        <v>4.3466721622317829E-2</v>
      </c>
      <c r="H271">
        <f>IFERROR([1]!s_stm07_is($A271,"W30028333","2017/12/31",1)/[1]!S_SHARE_TOTAL($A271,$B$1),"")</f>
        <v>0.11076036996411129</v>
      </c>
      <c r="I271">
        <f>IFERROR([1]!s_stm07_is($A271,"W30028333","2018/12/31",1)/[1]!S_SHARE_TOTAL($A271,$B$1),"")</f>
        <v>0.12354518503897738</v>
      </c>
      <c r="J271">
        <f>IFERROR([1]!s_stm07_is($A271,"W30028333","2019/12/31",1)/[1]!S_SHARE_TOTAL($A271,$B$1),"")</f>
        <v>0.12589856176552511</v>
      </c>
      <c r="K271">
        <f>IFERROR([1]!s_stm07_is($A271,"W30028333","2020/12/31",1)/[1]!S_SHARE_TOTAL($A271,$B$1),"")</f>
        <v>0.16265005287411979</v>
      </c>
      <c r="L271">
        <f>IFERROR([1]!s_stm07_is($A271,"W30028333","2021/12/31",1)/[1]!S_SHARE_TOTAL($A271,$B$1),"")</f>
        <v>0.27252686001966425</v>
      </c>
      <c r="M271">
        <f>IFERROR([1]!s_stm07_is($A271,"W30028333","2022/12/31",1)/[1]!S_SHARE_TOTAL($A271,$B$1),"")</f>
        <v>0.37872652797529638</v>
      </c>
      <c r="N271">
        <f>IFERROR([1]!s_stm07_is($A271,"W30028333","2023/12/31",1)/[1]!S_SHARE_TOTAL($A271,$B$1),"")</f>
        <v>0.40187645976119085</v>
      </c>
      <c r="O271">
        <f>IFERROR([1]!s_stm07_is($A271,"W30028333","2024/12/31",1)/[1]!S_SHARE_TOTAL($A271,$B$1),"")</f>
        <v>0.32316861102262651</v>
      </c>
      <c r="P271">
        <f>IFERROR([1]!s_stm07_is($A271,"W30028333","2025/12/31",1)/[1]!S_SHARE_TOTAL($A271,$B$1),"")</f>
        <v>0.21172831370350306</v>
      </c>
      <c r="Q271">
        <f>IFERROR([1]!s_west_netprofit($A271,2026,$B$1,180)/[1]!S_SHARE_TOTAL($A271,$B$1),"")</f>
        <v>0</v>
      </c>
      <c r="R271">
        <f>IFERROR([1]!s_west_netprofit($A271,2027,$B$1,180)/[1]!S_SHARE_TOTAL($A271,$B$1),"")</f>
        <v>0</v>
      </c>
      <c r="S271">
        <f>IFERROR([1]!s_fa_dupont_roe($A271,"2011/12/31")/100,"")</f>
        <v>-2.7397999999999999E-2</v>
      </c>
      <c r="T271">
        <f>IFERROR([1]!s_fa_dupont_roe($A271,"2012/12/31")/100,"")</f>
        <v>2.6625999999999997E-2</v>
      </c>
      <c r="U271">
        <f>IFERROR([1]!s_fa_dupont_roe($A271,"2013/12/31")/100,"")</f>
        <v>2.3326E-2</v>
      </c>
      <c r="V271">
        <f>IFERROR([1]!s_fa_dupont_roe($A271,"2014/12/31")/100,"")</f>
        <v>6.2490000000000002E-3</v>
      </c>
      <c r="W271">
        <f>IFERROR([1]!s_fa_dupont_roe($A271,"2015/12/31")/100,"")</f>
        <v>-0.161024</v>
      </c>
      <c r="X271">
        <f>IFERROR([1]!s_fa_dupont_roe($A271,"2016/12/31")/100,"")</f>
        <v>1.7207E-2</v>
      </c>
      <c r="Y271">
        <f>IFERROR([1]!s_fa_dupont_roe($A271,"2017/12/31")/100,"")</f>
        <v>3.1095999999999999E-2</v>
      </c>
      <c r="Z271">
        <f>IFERROR([1]!s_fa_dupont_roe($A271,"2018/12/31")/100,"")</f>
        <v>3.3757000000000002E-2</v>
      </c>
      <c r="AA271">
        <f>IFERROR([1]!s_fa_dupont_roe($A271,"2019/12/31")/100,"")</f>
        <v>3.4172000000000001E-2</v>
      </c>
      <c r="AB271">
        <f>IFERROR([1]!s_fa_dupont_roe($A271,"2020/12/31")/100,"")</f>
        <v>3.6252E-2</v>
      </c>
      <c r="AC271">
        <f>IFERROR([1]!s_fa_dupont_roe($A271,"2021/12/31")/100,"")</f>
        <v>5.1062000000000003E-2</v>
      </c>
      <c r="AD271">
        <f>IFERROR([1]!s_fa_dupont_roe($A271,"2022/12/31")/100,"")</f>
        <v>6.8186999999999998E-2</v>
      </c>
      <c r="AE271">
        <f>IFERROR([1]!s_fa_dupont_roe($A271,"2023/12/31")/100,"")</f>
        <v>6.8654000000000007E-2</v>
      </c>
      <c r="AF271">
        <f>IFERROR([1]!s_fa_dupont_roe($A271,"2024/12/31")/100,"")</f>
        <v>5.3552000000000002E-2</v>
      </c>
      <c r="AG271">
        <f>IFERROR([1]!s_fa_dupont_roe($A271,"2025/12/31")/100,"")</f>
        <v>3.2989000000000004E-2</v>
      </c>
      <c r="AH271">
        <f>IFERROR([1]!s_stm07_is($A271,"W30028333","2025/12/31",1),"")</f>
        <v>103368784.95999999</v>
      </c>
      <c r="AI271">
        <f>IFERROR([1]!s_stm07_bs($A271,"W38058048","2025/12/31",1),"")</f>
        <v>3873178524.8200002</v>
      </c>
      <c r="AJ271">
        <f>IFERROR([1]!s_fa_netdebt($A271,"2025/12/31"),"")</f>
        <v>913626251.60000002</v>
      </c>
      <c r="AK271">
        <f>IFERROR([1]!s_val_ev1($A271,"2025/12/31"),"")</f>
        <v>23829029021.139999</v>
      </c>
      <c r="AL271">
        <f>IFERROR([1]!s_fa_ebitda($A271,"2025/12/31"),"")</f>
        <v>320883124.72000003</v>
      </c>
      <c r="AM271" t="str">
        <f>IFERROR([1]!s_west_netprofit($A271,2026,$B$1,180)/[1]!s_west_netprofit($A271,2026,$B$1-7,180)-1,"")</f>
        <v/>
      </c>
      <c r="AN271" t="str">
        <f>IFERROR([1]!s_west_netprofit($A271,2026,$B$1,180)/[1]!s_west_netprofit($A271,2026,$B$1-30,180)-1,"")</f>
        <v/>
      </c>
      <c r="AO271" t="str">
        <f>IFERROR([1]!s_est_mediannetprofit($A271,2026,$B$1)/[1]!s_est_mediannetprofit($A271,2026,$B$1-7)-1,"")</f>
        <v/>
      </c>
      <c r="AP271" t="str">
        <f>IFERROR([1]!s_est_mediannetprofit($A271,2026,$B$1)/[1]!s_est_mediannetprofit($A271,2026,$B$1-30)-1,"")</f>
        <v/>
      </c>
    </row>
    <row r="272" spans="1:42">
      <c r="A272" t="s">
        <v>311</v>
      </c>
      <c r="B272">
        <f>IFERROR([1]!s_stm07_is($A272,"W30028333","2011/12/31",1)/[1]!S_SHARE_TOTAL($A272,$B$1),"")</f>
        <v>7.0299792739660763E-2</v>
      </c>
      <c r="C272">
        <f>IFERROR([1]!s_stm07_is($A272,"W30028333","2012/12/31",1)/[1]!S_SHARE_TOTAL($A272,$B$1),"")</f>
        <v>8.4933643910745996E-2</v>
      </c>
      <c r="D272">
        <f>IFERROR([1]!s_stm07_is($A272,"W30028333","2013/12/31",1)/[1]!S_SHARE_TOTAL($A272,$B$1),"")</f>
        <v>7.9498364642377334E-2</v>
      </c>
      <c r="E272">
        <f>IFERROR([1]!s_stm07_is($A272,"W30028333","2014/12/31",1)/[1]!S_SHARE_TOTAL($A272,$B$1),"")</f>
        <v>5.6618050832954986E-2</v>
      </c>
      <c r="F272">
        <f>IFERROR([1]!s_stm07_is($A272,"W30028333","2015/12/31",1)/[1]!S_SHARE_TOTAL($A272,$B$1),"")</f>
        <v>9.3372536296760719E-2</v>
      </c>
      <c r="G272">
        <f>IFERROR([1]!s_stm07_is($A272,"W30028333","2016/12/31",1)/[1]!S_SHARE_TOTAL($A272,$B$1),"")</f>
        <v>9.5196011375811129E-2</v>
      </c>
      <c r="H272">
        <f>IFERROR([1]!s_stm07_is($A272,"W30028333","2017/12/31",1)/[1]!S_SHARE_TOTAL($A272,$B$1),"")</f>
        <v>0.19323918283440364</v>
      </c>
      <c r="I272">
        <f>IFERROR([1]!s_stm07_is($A272,"W30028333","2018/12/31",1)/[1]!S_SHARE_TOTAL($A272,$B$1),"")</f>
        <v>0.19645553755888492</v>
      </c>
      <c r="J272">
        <f>IFERROR([1]!s_stm07_is($A272,"W30028333","2019/12/31",1)/[1]!S_SHARE_TOTAL($A272,$B$1),"")</f>
        <v>-1.1995281994267077</v>
      </c>
      <c r="K272">
        <f>IFERROR([1]!s_stm07_is($A272,"W30028333","2020/12/31",1)/[1]!S_SHARE_TOTAL($A272,$B$1),"")</f>
        <v>0.26994019108987777</v>
      </c>
      <c r="L272">
        <f>IFERROR([1]!s_stm07_is($A272,"W30028333","2021/12/31",1)/[1]!S_SHARE_TOTAL($A272,$B$1),"")</f>
        <v>0.37312230673469626</v>
      </c>
      <c r="M272">
        <f>IFERROR([1]!s_stm07_is($A272,"W30028333","2022/12/31",1)/[1]!S_SHARE_TOTAL($A272,$B$1),"")</f>
        <v>0.26747576030029074</v>
      </c>
      <c r="N272">
        <f>IFERROR([1]!s_stm07_is($A272,"W30028333","2023/12/31",1)/[1]!S_SHARE_TOTAL($A272,$B$1),"")</f>
        <v>0.29689083866324861</v>
      </c>
      <c r="O272">
        <f>IFERROR([1]!s_stm07_is($A272,"W30028333","2024/12/31",1)/[1]!S_SHARE_TOTAL($A272,$B$1),"")</f>
        <v>-0.64419655727200309</v>
      </c>
      <c r="P272">
        <f>IFERROR([1]!s_stm07_is($A272,"W30028333","2025/12/31",1)/[1]!S_SHARE_TOTAL($A272,$B$1),"")</f>
        <v>-0.47365670446561831</v>
      </c>
      <c r="Q272">
        <f>IFERROR([1]!s_west_netprofit($A272,2026,$B$1,180)/[1]!S_SHARE_TOTAL($A272,$B$1),"")</f>
        <v>0</v>
      </c>
      <c r="R272">
        <f>IFERROR([1]!s_west_netprofit($A272,2027,$B$1,180)/[1]!S_SHARE_TOTAL($A272,$B$1),"")</f>
        <v>0</v>
      </c>
      <c r="S272">
        <f>IFERROR([1]!s_fa_dupont_roe($A272,"2011/12/31")/100,"")</f>
        <v>5.9588999999999996E-2</v>
      </c>
      <c r="T272">
        <f>IFERROR([1]!s_fa_dupont_roe($A272,"2012/12/31")/100,"")</f>
        <v>7.0108000000000004E-2</v>
      </c>
      <c r="U272">
        <f>IFERROR([1]!s_fa_dupont_roe($A272,"2013/12/31")/100,"")</f>
        <v>6.2484999999999999E-2</v>
      </c>
      <c r="V272">
        <f>IFERROR([1]!s_fa_dupont_roe($A272,"2014/12/31")/100,"")</f>
        <v>3.2635999999999998E-2</v>
      </c>
      <c r="W272">
        <f>IFERROR([1]!s_fa_dupont_roe($A272,"2015/12/31")/100,"")</f>
        <v>2.6543000000000001E-2</v>
      </c>
      <c r="X272">
        <f>IFERROR([1]!s_fa_dupont_roe($A272,"2016/12/31")/100,"")</f>
        <v>1.4866999999999998E-2</v>
      </c>
      <c r="Y272">
        <f>IFERROR([1]!s_fa_dupont_roe($A272,"2017/12/31")/100,"")</f>
        <v>2.4264000000000001E-2</v>
      </c>
      <c r="Z272">
        <f>IFERROR([1]!s_fa_dupont_roe($A272,"2018/12/31")/100,"")</f>
        <v>2.5478000000000001E-2</v>
      </c>
      <c r="AA272">
        <f>IFERROR([1]!s_fa_dupont_roe($A272,"2019/12/31")/100,"")</f>
        <v>-0.179091</v>
      </c>
      <c r="AB272">
        <f>IFERROR([1]!s_fa_dupont_roe($A272,"2020/12/31")/100,"")</f>
        <v>3.925E-2</v>
      </c>
      <c r="AC272">
        <f>IFERROR([1]!s_fa_dupont_roe($A272,"2021/12/31")/100,"")</f>
        <v>4.6783999999999999E-2</v>
      </c>
      <c r="AD272">
        <f>IFERROR([1]!s_fa_dupont_roe($A272,"2022/12/31")/100,"")</f>
        <v>3.313E-2</v>
      </c>
      <c r="AE272">
        <f>IFERROR([1]!s_fa_dupont_roe($A272,"2023/12/31")/100,"")</f>
        <v>3.2561E-2</v>
      </c>
      <c r="AF272">
        <f>IFERROR([1]!s_fa_dupont_roe($A272,"2024/12/31")/100,"")</f>
        <v>-6.5563999999999997E-2</v>
      </c>
      <c r="AG272">
        <f>IFERROR([1]!s_fa_dupont_roe($A272,"2025/12/31")/100,"")</f>
        <v>-5.1741000000000002E-2</v>
      </c>
      <c r="AH272">
        <f>IFERROR([1]!s_stm07_is($A272,"W30028333","2025/12/31",1),"")</f>
        <v>-257153393.87</v>
      </c>
      <c r="AI272">
        <f>IFERROR([1]!s_stm07_bs($A272,"W38058048","2025/12/31",1),"")</f>
        <v>5058462188.21</v>
      </c>
      <c r="AJ272">
        <f>IFERROR([1]!s_fa_netdebt($A272,"2025/12/31"),"")</f>
        <v>-878609411.98000002</v>
      </c>
      <c r="AK272">
        <f>IFERROR([1]!s_val_ev1($A272,"2025/12/31"),"")</f>
        <v>24763026383.09</v>
      </c>
      <c r="AL272">
        <f>IFERROR([1]!s_fa_ebitda($A272,"2025/12/31"),"")</f>
        <v>-65643772.810000002</v>
      </c>
      <c r="AM272" t="str">
        <f>IFERROR([1]!s_west_netprofit($A272,2026,$B$1,180)/[1]!s_west_netprofit($A272,2026,$B$1-7,180)-1,"")</f>
        <v/>
      </c>
      <c r="AN272" t="str">
        <f>IFERROR([1]!s_west_netprofit($A272,2026,$B$1,180)/[1]!s_west_netprofit($A272,2026,$B$1-30,180)-1,"")</f>
        <v/>
      </c>
      <c r="AO272" t="str">
        <f>IFERROR([1]!s_est_mediannetprofit($A272,2026,$B$1)/[1]!s_est_mediannetprofit($A272,2026,$B$1-7)-1,"")</f>
        <v/>
      </c>
      <c r="AP272" t="str">
        <f>IFERROR([1]!s_est_mediannetprofit($A272,2026,$B$1)/[1]!s_est_mediannetprofit($A272,2026,$B$1-30)-1,"")</f>
        <v/>
      </c>
    </row>
    <row r="273" spans="1:42">
      <c r="A273" t="s">
        <v>312</v>
      </c>
      <c r="B273">
        <f>IFERROR([1]!s_stm07_is($A273,"W30028333","2011/12/31",1)/[1]!S_SHARE_TOTAL($A273,$B$1),"")</f>
        <v>0.20396928723634949</v>
      </c>
      <c r="C273">
        <f>IFERROR([1]!s_stm07_is($A273,"W30028333","2012/12/31",1)/[1]!S_SHARE_TOTAL($A273,$B$1),"")</f>
        <v>0.23300151758957632</v>
      </c>
      <c r="D273">
        <f>IFERROR([1]!s_stm07_is($A273,"W30028333","2013/12/31",1)/[1]!S_SHARE_TOTAL($A273,$B$1),"")</f>
        <v>0.28391772308564883</v>
      </c>
      <c r="E273">
        <f>IFERROR([1]!s_stm07_is($A273,"W30028333","2014/12/31",1)/[1]!S_SHARE_TOTAL($A273,$B$1),"")</f>
        <v>0.32513919938011915</v>
      </c>
      <c r="F273">
        <f>IFERROR([1]!s_stm07_is($A273,"W30028333","2015/12/31",1)/[1]!S_SHARE_TOTAL($A273,$B$1),"")</f>
        <v>0.36179080470981001</v>
      </c>
      <c r="G273">
        <f>IFERROR([1]!s_stm07_is($A273,"W30028333","2016/12/31",1)/[1]!S_SHARE_TOTAL($A273,$B$1),"")</f>
        <v>0.33984777189602761</v>
      </c>
      <c r="H273">
        <f>IFERROR([1]!s_stm07_is($A273,"W30028333","2017/12/31",1)/[1]!S_SHARE_TOTAL($A273,$B$1),"")</f>
        <v>0.3622015107514846</v>
      </c>
      <c r="I273">
        <f>IFERROR([1]!s_stm07_is($A273,"W30028333","2018/12/31",1)/[1]!S_SHARE_TOTAL($A273,$B$1),"")</f>
        <v>0.26991288538703628</v>
      </c>
      <c r="J273">
        <f>IFERROR([1]!s_stm07_is($A273,"W30028333","2019/12/31",1)/[1]!S_SHARE_TOTAL($A273,$B$1),"")</f>
        <v>0.30521901505017129</v>
      </c>
      <c r="K273">
        <f>IFERROR([1]!s_stm07_is($A273,"W30028333","2020/12/31",1)/[1]!S_SHARE_TOTAL($A273,$B$1),"")</f>
        <v>0.28204269962722439</v>
      </c>
      <c r="L273">
        <f>IFERROR([1]!s_stm07_is($A273,"W30028333","2021/12/31",1)/[1]!S_SHARE_TOTAL($A273,$B$1),"")</f>
        <v>0.33190882222544804</v>
      </c>
      <c r="M273">
        <f>IFERROR([1]!s_stm07_is($A273,"W30028333","2022/12/31",1)/[1]!S_SHARE_TOTAL($A273,$B$1),"")</f>
        <v>0.33314546039851162</v>
      </c>
      <c r="N273">
        <f>IFERROR([1]!s_stm07_is($A273,"W30028333","2023/12/31",1)/[1]!S_SHARE_TOTAL($A273,$B$1),"")</f>
        <v>0.39338274408942958</v>
      </c>
      <c r="O273">
        <f>IFERROR([1]!s_stm07_is($A273,"W30028333","2024/12/31",1)/[1]!S_SHARE_TOTAL($A273,$B$1),"")</f>
        <v>0.37039263948011608</v>
      </c>
      <c r="P273">
        <f>IFERROR([1]!s_stm07_is($A273,"W30028333","2025/12/31",1)/[1]!S_SHARE_TOTAL($A273,$B$1),"")</f>
        <v>0.3466459798943175</v>
      </c>
      <c r="Q273">
        <f>IFERROR([1]!s_west_netprofit($A273,2026,$B$1,180)/[1]!S_SHARE_TOTAL($A273,$B$1),"")</f>
        <v>0.39147003902738481</v>
      </c>
      <c r="R273">
        <f>IFERROR([1]!s_west_netprofit($A273,2027,$B$1,180)/[1]!S_SHARE_TOTAL($A273,$B$1),"")</f>
        <v>0.47237661213852816</v>
      </c>
      <c r="S273">
        <f>IFERROR([1]!s_fa_dupont_roe($A273,"2011/12/31")/100,"")</f>
        <v>0.22792500000000002</v>
      </c>
      <c r="T273">
        <f>IFERROR([1]!s_fa_dupont_roe($A273,"2012/12/31")/100,"")</f>
        <v>0.21410499999999999</v>
      </c>
      <c r="U273">
        <f>IFERROR([1]!s_fa_dupont_roe($A273,"2013/12/31")/100,"")</f>
        <v>0.218505</v>
      </c>
      <c r="V273">
        <f>IFERROR([1]!s_fa_dupont_roe($A273,"2014/12/31")/100,"")</f>
        <v>0.21157499999999999</v>
      </c>
      <c r="W273">
        <f>IFERROR([1]!s_fa_dupont_roe($A273,"2015/12/31")/100,"")</f>
        <v>0.207564</v>
      </c>
      <c r="X273">
        <f>IFERROR([1]!s_fa_dupont_roe($A273,"2016/12/31")/100,"")</f>
        <v>0.130996</v>
      </c>
      <c r="Y273">
        <f>IFERROR([1]!s_fa_dupont_roe($A273,"2017/12/31")/100,"")</f>
        <v>0.104189</v>
      </c>
      <c r="Z273">
        <f>IFERROR([1]!s_fa_dupont_roe($A273,"2018/12/31")/100,"")</f>
        <v>7.6266E-2</v>
      </c>
      <c r="AA273">
        <f>IFERROR([1]!s_fa_dupont_roe($A273,"2019/12/31")/100,"")</f>
        <v>8.5454000000000002E-2</v>
      </c>
      <c r="AB273">
        <f>IFERROR([1]!s_fa_dupont_roe($A273,"2020/12/31")/100,"")</f>
        <v>7.3689000000000004E-2</v>
      </c>
      <c r="AC273">
        <f>IFERROR([1]!s_fa_dupont_roe($A273,"2021/12/31")/100,"")</f>
        <v>7.8745000000000009E-2</v>
      </c>
      <c r="AD273">
        <f>IFERROR([1]!s_fa_dupont_roe($A273,"2022/12/31")/100,"")</f>
        <v>7.3247999999999994E-2</v>
      </c>
      <c r="AE273">
        <f>IFERROR([1]!s_fa_dupont_roe($A273,"2023/12/31")/100,"")</f>
        <v>8.2734000000000002E-2</v>
      </c>
      <c r="AF273">
        <f>IFERROR([1]!s_fa_dupont_roe($A273,"2024/12/31")/100,"")</f>
        <v>7.4834999999999999E-2</v>
      </c>
      <c r="AG273">
        <f>IFERROR([1]!s_fa_dupont_roe($A273,"2025/12/31")/100,"")</f>
        <v>6.8696000000000007E-2</v>
      </c>
      <c r="AH273">
        <f>IFERROR([1]!s_stm07_is($A273,"W30028333","2025/12/31",1),"")</f>
        <v>860854698.13</v>
      </c>
      <c r="AI273">
        <f>IFERROR([1]!s_stm07_bs($A273,"W38058048","2025/12/31",1),"")</f>
        <v>15404613593.959999</v>
      </c>
      <c r="AJ273">
        <f>IFERROR([1]!s_fa_netdebt($A273,"2025/12/31"),"")</f>
        <v>-8321516961.9899998</v>
      </c>
      <c r="AK273">
        <f>IFERROR([1]!s_val_ev1($A273,"2025/12/31"),"")</f>
        <v>37244991190.370003</v>
      </c>
      <c r="AL273">
        <f>IFERROR([1]!s_fa_ebitda($A273,"2025/12/31"),"")</f>
        <v>1483053973.27</v>
      </c>
      <c r="AM273">
        <f>IFERROR([1]!s_west_netprofit($A273,2026,$B$1,180)/[1]!s_west_netprofit($A273,2026,$B$1-7,180)-1,"")</f>
        <v>0</v>
      </c>
      <c r="AN273">
        <f>IFERROR([1]!s_west_netprofit($A273,2026,$B$1,180)/[1]!s_west_netprofit($A273,2026,$B$1-30,180)-1,"")</f>
        <v>-8.5471582965183202E-2</v>
      </c>
      <c r="AO273">
        <f>IFERROR([1]!s_est_mediannetprofit($A273,2026,$B$1)/[1]!s_est_mediannetprofit($A273,2026,$B$1-7)-1,"")</f>
        <v>0</v>
      </c>
      <c r="AP273">
        <f>IFERROR([1]!s_est_mediannetprofit($A273,2026,$B$1)/[1]!s_est_mediannetprofit($A273,2026,$B$1-30)-1,"")</f>
        <v>-5.532794957652154E-2</v>
      </c>
    </row>
    <row r="274" spans="1:42">
      <c r="A274" t="s">
        <v>313</v>
      </c>
      <c r="B274">
        <f>IFERROR([1]!s_stm07_is($A274,"W30028333","2011/12/31",1)/[1]!S_SHARE_TOTAL($A274,$B$1),"")</f>
        <v>9.6773522152324098E-2</v>
      </c>
      <c r="C274">
        <f>IFERROR([1]!s_stm07_is($A274,"W30028333","2012/12/31",1)/[1]!S_SHARE_TOTAL($A274,$B$1),"")</f>
        <v>0.10800944748284737</v>
      </c>
      <c r="D274">
        <f>IFERROR([1]!s_stm07_is($A274,"W30028333","2013/12/31",1)/[1]!S_SHARE_TOTAL($A274,$B$1),"")</f>
        <v>0.13177270998758639</v>
      </c>
      <c r="E274">
        <f>IFERROR([1]!s_stm07_is($A274,"W30028333","2014/12/31",1)/[1]!S_SHARE_TOTAL($A274,$B$1),"")</f>
        <v>0.13998547902702818</v>
      </c>
      <c r="F274">
        <f>IFERROR([1]!s_stm07_is($A274,"W30028333","2015/12/31",1)/[1]!S_SHARE_TOTAL($A274,$B$1),"")</f>
        <v>0.13227192518056105</v>
      </c>
      <c r="G274">
        <f>IFERROR([1]!s_stm07_is($A274,"W30028333","2016/12/31",1)/[1]!S_SHARE_TOTAL($A274,$B$1),"")</f>
        <v>0.14245610749566395</v>
      </c>
      <c r="H274">
        <f>IFERROR([1]!s_stm07_is($A274,"W30028333","2017/12/31",1)/[1]!S_SHARE_TOTAL($A274,$B$1),"")</f>
        <v>0.15353570395954885</v>
      </c>
      <c r="I274">
        <f>IFERROR([1]!s_stm07_is($A274,"W30028333","2018/12/31",1)/[1]!S_SHARE_TOTAL($A274,$B$1),"")</f>
        <v>0.16982394314658722</v>
      </c>
      <c r="J274">
        <f>IFERROR([1]!s_stm07_is($A274,"W30028333","2019/12/31",1)/[1]!S_SHARE_TOTAL($A274,$B$1),"")</f>
        <v>0.13484478388869411</v>
      </c>
      <c r="K274">
        <f>IFERROR([1]!s_stm07_is($A274,"W30028333","2020/12/31",1)/[1]!S_SHARE_TOTAL($A274,$B$1),"")</f>
        <v>-2.4761895906682135E-2</v>
      </c>
      <c r="L274">
        <f>IFERROR([1]!s_stm07_is($A274,"W30028333","2021/12/31",1)/[1]!S_SHARE_TOTAL($A274,$B$1),"")</f>
        <v>-0.17531512932210228</v>
      </c>
      <c r="M274">
        <f>IFERROR([1]!s_stm07_is($A274,"W30028333","2022/12/31",1)/[1]!S_SHARE_TOTAL($A274,$B$1),"")</f>
        <v>-0.28546210490660417</v>
      </c>
      <c r="N274">
        <f>IFERROR([1]!s_stm07_is($A274,"W30028333","2023/12/31",1)/[1]!S_SHARE_TOTAL($A274,$B$1),"")</f>
        <v>-3.8334628361049422E-2</v>
      </c>
      <c r="O274">
        <f>IFERROR([1]!s_stm07_is($A274,"W30028333","2024/12/31",1)/[1]!S_SHARE_TOTAL($A274,$B$1),"")</f>
        <v>-7.2835332003081413E-2</v>
      </c>
      <c r="P274">
        <f>IFERROR([1]!s_stm07_is($A274,"W30028333","2025/12/31",1)/[1]!S_SHARE_TOTAL($A274,$B$1),"")</f>
        <v>-6.0862858132179114E-2</v>
      </c>
      <c r="Q274">
        <f>IFERROR([1]!s_west_netprofit($A274,2026,$B$1,180)/[1]!S_SHARE_TOTAL($A274,$B$1),"")</f>
        <v>3.2891973318798062E-2</v>
      </c>
      <c r="R274">
        <f>IFERROR([1]!s_west_netprofit($A274,2027,$B$1,180)/[1]!S_SHARE_TOTAL($A274,$B$1),"")</f>
        <v>6.2712919628049243E-2</v>
      </c>
      <c r="S274">
        <f>IFERROR([1]!s_fa_dupont_roe($A274,"2011/12/31")/100,"")</f>
        <v>0.26867200000000002</v>
      </c>
      <c r="T274">
        <f>IFERROR([1]!s_fa_dupont_roe($A274,"2012/12/31")/100,"")</f>
        <v>0.24768799999999999</v>
      </c>
      <c r="U274">
        <f>IFERROR([1]!s_fa_dupont_roe($A274,"2013/12/31")/100,"")</f>
        <v>0.24843399999999999</v>
      </c>
      <c r="V274">
        <f>IFERROR([1]!s_fa_dupont_roe($A274,"2014/12/31")/100,"")</f>
        <v>0.21876100000000001</v>
      </c>
      <c r="W274">
        <f>IFERROR([1]!s_fa_dupont_roe($A274,"2015/12/31")/100,"")</f>
        <v>0.110884</v>
      </c>
      <c r="X274">
        <f>IFERROR([1]!s_fa_dupont_roe($A274,"2016/12/31")/100,"")</f>
        <v>8.1282999999999994E-2</v>
      </c>
      <c r="Y274">
        <f>IFERROR([1]!s_fa_dupont_roe($A274,"2017/12/31")/100,"")</f>
        <v>8.2236999999999991E-2</v>
      </c>
      <c r="Z274">
        <f>IFERROR([1]!s_fa_dupont_roe($A274,"2018/12/31")/100,"")</f>
        <v>6.8357000000000001E-2</v>
      </c>
      <c r="AA274">
        <f>IFERROR([1]!s_fa_dupont_roe($A274,"2019/12/31")/100,"")</f>
        <v>4.3493000000000004E-2</v>
      </c>
      <c r="AB274">
        <f>IFERROR([1]!s_fa_dupont_roe($A274,"2020/12/31")/100,"")</f>
        <v>-7.9419999999999994E-3</v>
      </c>
      <c r="AC274">
        <f>IFERROR([1]!s_fa_dupont_roe($A274,"2021/12/31")/100,"")</f>
        <v>-5.8122E-2</v>
      </c>
      <c r="AD274">
        <f>IFERROR([1]!s_fa_dupont_roe($A274,"2022/12/31")/100,"")</f>
        <v>-0.100742</v>
      </c>
      <c r="AE274">
        <f>IFERROR([1]!s_fa_dupont_roe($A274,"2023/12/31")/100,"")</f>
        <v>-1.4182999999999999E-2</v>
      </c>
      <c r="AF274">
        <f>IFERROR([1]!s_fa_dupont_roe($A274,"2024/12/31")/100,"")</f>
        <v>-2.7526000000000002E-2</v>
      </c>
      <c r="AG274">
        <f>IFERROR([1]!s_fa_dupont_roe($A274,"2025/12/31")/100,"")</f>
        <v>-2.3793000000000002E-2</v>
      </c>
      <c r="AH274">
        <f>IFERROR([1]!s_stm07_is($A274,"W30028333","2025/12/31",1),"")</f>
        <v>-166106537.56</v>
      </c>
      <c r="AI274">
        <f>IFERROR([1]!s_stm07_bs($A274,"W38058048","2025/12/31",1),"")</f>
        <v>7759271903.04</v>
      </c>
      <c r="AJ274">
        <f>IFERROR([1]!s_fa_netdebt($A274,"2025/12/31"),"")</f>
        <v>-3968489320.0999999</v>
      </c>
      <c r="AK274">
        <f>IFERROR([1]!s_val_ev1($A274,"2025/12/31"),"")</f>
        <v>29620866885.060001</v>
      </c>
      <c r="AL274">
        <f>IFERROR([1]!s_fa_ebitda($A274,"2025/12/31"),"")</f>
        <v>140296913.15000001</v>
      </c>
      <c r="AM274">
        <f>IFERROR([1]!s_west_netprofit($A274,2026,$B$1,180)/[1]!s_west_netprofit($A274,2026,$B$1-7,180)-1,"")</f>
        <v>0</v>
      </c>
      <c r="AN274">
        <f>IFERROR([1]!s_west_netprofit($A274,2026,$B$1,180)/[1]!s_west_netprofit($A274,2026,$B$1-30,180)-1,"")</f>
        <v>0</v>
      </c>
      <c r="AO274">
        <f>IFERROR([1]!s_est_mediannetprofit($A274,2026,$B$1)/[1]!s_est_mediannetprofit($A274,2026,$B$1-7)-1,"")</f>
        <v>0</v>
      </c>
      <c r="AP274">
        <f>IFERROR([1]!s_est_mediannetprofit($A274,2026,$B$1)/[1]!s_est_mediannetprofit($A274,2026,$B$1-30)-1,"")</f>
        <v>0</v>
      </c>
    </row>
    <row r="275" spans="1:42">
      <c r="A275" t="s">
        <v>314</v>
      </c>
      <c r="B275">
        <f>IFERROR([1]!s_stm07_is($A275,"W30028333","2011/12/31",1)/[1]!S_SHARE_TOTAL($A275,$B$1),"")</f>
        <v>0.34590215241593919</v>
      </c>
      <c r="C275">
        <f>IFERROR([1]!s_stm07_is($A275,"W30028333","2012/12/31",1)/[1]!S_SHARE_TOTAL($A275,$B$1),"")</f>
        <v>0.34355846852273725</v>
      </c>
      <c r="D275">
        <f>IFERROR([1]!s_stm07_is($A275,"W30028333","2013/12/31",1)/[1]!S_SHARE_TOTAL($A275,$B$1),"")</f>
        <v>0.1310651992437192</v>
      </c>
      <c r="E275">
        <f>IFERROR([1]!s_stm07_is($A275,"W30028333","2014/12/31",1)/[1]!S_SHARE_TOTAL($A275,$B$1),"")</f>
        <v>8.4333553660156393E-2</v>
      </c>
      <c r="F275">
        <f>IFERROR([1]!s_stm07_is($A275,"W30028333","2015/12/31",1)/[1]!S_SHARE_TOTAL($A275,$B$1),"")</f>
        <v>1.5770708492463203E-2</v>
      </c>
      <c r="G275">
        <f>IFERROR([1]!s_stm07_is($A275,"W30028333","2016/12/31",1)/[1]!S_SHARE_TOTAL($A275,$B$1),"")</f>
        <v>9.0807225807244638E-2</v>
      </c>
      <c r="H275">
        <f>IFERROR([1]!s_stm07_is($A275,"W30028333","2017/12/31",1)/[1]!S_SHARE_TOTAL($A275,$B$1),"")</f>
        <v>0.19340248707153043</v>
      </c>
      <c r="I275">
        <f>IFERROR([1]!s_stm07_is($A275,"W30028333","2018/12/31",1)/[1]!S_SHARE_TOTAL($A275,$B$1),"")</f>
        <v>0.17304655557593374</v>
      </c>
      <c r="J275">
        <f>IFERROR([1]!s_stm07_is($A275,"W30028333","2019/12/31",1)/[1]!S_SHARE_TOTAL($A275,$B$1),"")</f>
        <v>0.10225528188145078</v>
      </c>
      <c r="K275">
        <f>IFERROR([1]!s_stm07_is($A275,"W30028333","2020/12/31",1)/[1]!S_SHARE_TOTAL($A275,$B$1),"")</f>
        <v>0.1441559697121837</v>
      </c>
      <c r="L275">
        <f>IFERROR([1]!s_stm07_is($A275,"W30028333","2021/12/31",1)/[1]!S_SHARE_TOTAL($A275,$B$1),"")</f>
        <v>0.23249689159702472</v>
      </c>
      <c r="M275">
        <f>IFERROR([1]!s_stm07_is($A275,"W30028333","2022/12/31",1)/[1]!S_SHARE_TOTAL($A275,$B$1),"")</f>
        <v>0.27988144858158492</v>
      </c>
      <c r="N275">
        <f>IFERROR([1]!s_stm07_is($A275,"W30028333","2023/12/31",1)/[1]!S_SHARE_TOTAL($A275,$B$1),"")</f>
        <v>0.31299584724504209</v>
      </c>
      <c r="O275">
        <f>IFERROR([1]!s_stm07_is($A275,"W30028333","2024/12/31",1)/[1]!S_SHARE_TOTAL($A275,$B$1),"")</f>
        <v>0.54173543543094549</v>
      </c>
      <c r="P275">
        <f>IFERROR([1]!s_stm07_is($A275,"W30028333","2025/12/31",1)/[1]!S_SHARE_TOTAL($A275,$B$1),"")</f>
        <v>0.95222453962339992</v>
      </c>
      <c r="Q275">
        <f>IFERROR([1]!s_west_netprofit($A275,2026,$B$1,180)/[1]!S_SHARE_TOTAL($A275,$B$1),"")</f>
        <v>1.5535399517111468</v>
      </c>
      <c r="R275">
        <f>IFERROR([1]!s_west_netprofit($A275,2027,$B$1,180)/[1]!S_SHARE_TOTAL($A275,$B$1),"")</f>
        <v>1.7868421582028733</v>
      </c>
      <c r="S275">
        <f>IFERROR([1]!s_fa_dupont_roe($A275,"2011/12/31")/100,"")</f>
        <v>0.242531</v>
      </c>
      <c r="T275">
        <f>IFERROR([1]!s_fa_dupont_roe($A275,"2012/12/31")/100,"")</f>
        <v>0.199708</v>
      </c>
      <c r="U275">
        <f>IFERROR([1]!s_fa_dupont_roe($A275,"2013/12/31")/100,"")</f>
        <v>6.8419999999999995E-2</v>
      </c>
      <c r="V275">
        <f>IFERROR([1]!s_fa_dupont_roe($A275,"2014/12/31")/100,"")</f>
        <v>4.2245999999999999E-2</v>
      </c>
      <c r="W275">
        <f>IFERROR([1]!s_fa_dupont_roe($A275,"2015/12/31")/100,"")</f>
        <v>7.5209999999999999E-3</v>
      </c>
      <c r="X275">
        <f>IFERROR([1]!s_fa_dupont_roe($A275,"2016/12/31")/100,"")</f>
        <v>3.6861999999999999E-2</v>
      </c>
      <c r="Y275">
        <f>IFERROR([1]!s_fa_dupont_roe($A275,"2017/12/31")/100,"")</f>
        <v>6.8087999999999996E-2</v>
      </c>
      <c r="Z275">
        <f>IFERROR([1]!s_fa_dupont_roe($A275,"2018/12/31")/100,"")</f>
        <v>5.7576000000000002E-2</v>
      </c>
      <c r="AA275">
        <f>IFERROR([1]!s_fa_dupont_roe($A275,"2019/12/31")/100,"")</f>
        <v>3.2684000000000005E-2</v>
      </c>
      <c r="AB275">
        <f>IFERROR([1]!s_fa_dupont_roe($A275,"2020/12/31")/100,"")</f>
        <v>4.4776999999999997E-2</v>
      </c>
      <c r="AC275">
        <f>IFERROR([1]!s_fa_dupont_roe($A275,"2021/12/31")/100,"")</f>
        <v>6.8588999999999997E-2</v>
      </c>
      <c r="AD275">
        <f>IFERROR([1]!s_fa_dupont_roe($A275,"2022/12/31")/100,"")</f>
        <v>7.7307000000000001E-2</v>
      </c>
      <c r="AE275">
        <f>IFERROR([1]!s_fa_dupont_roe($A275,"2023/12/31")/100,"")</f>
        <v>8.1191999999999986E-2</v>
      </c>
      <c r="AF275">
        <f>IFERROR([1]!s_fa_dupont_roe($A275,"2024/12/31")/100,"")</f>
        <v>0.129082</v>
      </c>
      <c r="AG275">
        <f>IFERROR([1]!s_fa_dupont_roe($A275,"2025/12/31")/100,"")</f>
        <v>0.19810700000000001</v>
      </c>
      <c r="AH275">
        <f>IFERROR([1]!s_stm07_is($A275,"W30028333","2025/12/31",1),"")</f>
        <v>1487994929.97</v>
      </c>
      <c r="AI275">
        <f>IFERROR([1]!s_stm07_bs($A275,"W38058048","2025/12/31",1),"")</f>
        <v>8164730940.6899996</v>
      </c>
      <c r="AJ275">
        <f>IFERROR([1]!s_fa_netdebt($A275,"2025/12/31"),"")</f>
        <v>-2003353176.5799999</v>
      </c>
      <c r="AK275">
        <f>IFERROR([1]!s_val_ev1($A275,"2025/12/31"),"")</f>
        <v>32959664403.91</v>
      </c>
      <c r="AL275">
        <f>IFERROR([1]!s_fa_ebitda($A275,"2025/12/31"),"")</f>
        <v>2173072854.0599999</v>
      </c>
      <c r="AM275">
        <f>IFERROR([1]!s_west_netprofit($A275,2026,$B$1,180)/[1]!s_west_netprofit($A275,2026,$B$1-7,180)-1,"")</f>
        <v>4.3949513369294646E-3</v>
      </c>
      <c r="AN275">
        <f>IFERROR([1]!s_west_netprofit($A275,2026,$B$1,180)/[1]!s_west_netprofit($A275,2026,$B$1-30,180)-1,"")</f>
        <v>-8.4938294978198492E-4</v>
      </c>
      <c r="AO275">
        <f>IFERROR([1]!s_est_mediannetprofit($A275,2026,$B$1)/[1]!s_est_mediannetprofit($A275,2026,$B$1-7)-1,"")</f>
        <v>1.3993316624895558E-2</v>
      </c>
      <c r="AP275">
        <f>IFERROR([1]!s_est_mediannetprofit($A275,2026,$B$1)/[1]!s_est_mediannetprofit($A275,2026,$B$1-30)-1,"")</f>
        <v>0</v>
      </c>
    </row>
    <row r="276" spans="1:42">
      <c r="A276" t="s">
        <v>315</v>
      </c>
      <c r="B276">
        <f>IFERROR([1]!s_stm07_is($A276,"W30028333","2011/12/31",1)/[1]!S_SHARE_TOTAL($A276,$B$1),"")</f>
        <v>3.2306484905393638E-2</v>
      </c>
      <c r="C276">
        <f>IFERROR([1]!s_stm07_is($A276,"W30028333","2012/12/31",1)/[1]!S_SHARE_TOTAL($A276,$B$1),"")</f>
        <v>2.4934383221781355E-2</v>
      </c>
      <c r="D276">
        <f>IFERROR([1]!s_stm07_is($A276,"W30028333","2013/12/31",1)/[1]!S_SHARE_TOTAL($A276,$B$1),"")</f>
        <v>3.9971280489795834E-2</v>
      </c>
      <c r="E276">
        <f>IFERROR([1]!s_stm07_is($A276,"W30028333","2014/12/31",1)/[1]!S_SHARE_TOTAL($A276,$B$1),"")</f>
        <v>7.9615622161993443E-2</v>
      </c>
      <c r="F276">
        <f>IFERROR([1]!s_stm07_is($A276,"W30028333","2015/12/31",1)/[1]!S_SHARE_TOTAL($A276,$B$1),"")</f>
        <v>9.7078056205217159E-2</v>
      </c>
      <c r="G276">
        <f>IFERROR([1]!s_stm07_is($A276,"W30028333","2016/12/31",1)/[1]!S_SHARE_TOTAL($A276,$B$1),"")</f>
        <v>0.119145322470187</v>
      </c>
      <c r="H276">
        <f>IFERROR([1]!s_stm07_is($A276,"W30028333","2017/12/31",1)/[1]!S_SHARE_TOTAL($A276,$B$1),"")</f>
        <v>8.047549204554523E-2</v>
      </c>
      <c r="I276">
        <f>IFERROR([1]!s_stm07_is($A276,"W30028333","2018/12/31",1)/[1]!S_SHARE_TOTAL($A276,$B$1),"")</f>
        <v>8.3645109749669821E-2</v>
      </c>
      <c r="J276">
        <f>IFERROR([1]!s_stm07_is($A276,"W30028333","2019/12/31",1)/[1]!S_SHARE_TOTAL($A276,$B$1),"")</f>
        <v>1.2612969918852865E-2</v>
      </c>
      <c r="K276">
        <f>IFERROR([1]!s_stm07_is($A276,"W30028333","2020/12/31",1)/[1]!S_SHARE_TOTAL($A276,$B$1),"")</f>
        <v>0.22300248081290244</v>
      </c>
      <c r="L276">
        <f>IFERROR([1]!s_stm07_is($A276,"W30028333","2021/12/31",1)/[1]!S_SHARE_TOTAL($A276,$B$1),"")</f>
        <v>0.63039877959372126</v>
      </c>
      <c r="M276">
        <f>IFERROR([1]!s_stm07_is($A276,"W30028333","2022/12/31",1)/[1]!S_SHARE_TOTAL($A276,$B$1),"")</f>
        <v>0.33078928419696207</v>
      </c>
      <c r="N276">
        <f>IFERROR([1]!s_stm07_is($A276,"W30028333","2023/12/31",1)/[1]!S_SHARE_TOTAL($A276,$B$1),"")</f>
        <v>0.11164921957221273</v>
      </c>
      <c r="O276">
        <f>IFERROR([1]!s_stm07_is($A276,"W30028333","2024/12/31",1)/[1]!S_SHARE_TOTAL($A276,$B$1),"")</f>
        <v>0.44648767231413555</v>
      </c>
      <c r="P276">
        <f>IFERROR([1]!s_stm07_is($A276,"W30028333","2025/12/31",1)/[1]!S_SHARE_TOTAL($A276,$B$1),"")</f>
        <v>0.8030512804443557</v>
      </c>
      <c r="Q276">
        <f>IFERROR([1]!s_west_netprofit($A276,2026,$B$1,180)/[1]!S_SHARE_TOTAL($A276,$B$1),"")</f>
        <v>1.0324935947154852</v>
      </c>
      <c r="R276">
        <f>IFERROR([1]!s_west_netprofit($A276,2027,$B$1,180)/[1]!S_SHARE_TOTAL($A276,$B$1),"")</f>
        <v>1.3000817176148813</v>
      </c>
      <c r="S276">
        <f>IFERROR([1]!s_fa_dupont_roe($A276,"2011/12/31")/100,"")</f>
        <v>2.2735999999999999E-2</v>
      </c>
      <c r="T276">
        <f>IFERROR([1]!s_fa_dupont_roe($A276,"2012/12/31")/100,"")</f>
        <v>1.7242E-2</v>
      </c>
      <c r="U276">
        <f>IFERROR([1]!s_fa_dupont_roe($A276,"2013/12/31")/100,"")</f>
        <v>2.7172999999999999E-2</v>
      </c>
      <c r="V276">
        <f>IFERROR([1]!s_fa_dupont_roe($A276,"2014/12/31")/100,"")</f>
        <v>5.2297999999999997E-2</v>
      </c>
      <c r="W276">
        <f>IFERROR([1]!s_fa_dupont_roe($A276,"2015/12/31")/100,"")</f>
        <v>4.8265000000000002E-2</v>
      </c>
      <c r="X276">
        <f>IFERROR([1]!s_fa_dupont_roe($A276,"2016/12/31")/100,"")</f>
        <v>4.7218000000000003E-2</v>
      </c>
      <c r="Y276">
        <f>IFERROR([1]!s_fa_dupont_roe($A276,"2017/12/31")/100,"")</f>
        <v>2.4829E-2</v>
      </c>
      <c r="Z276">
        <f>IFERROR([1]!s_fa_dupont_roe($A276,"2018/12/31")/100,"")</f>
        <v>2.1061999999999997E-2</v>
      </c>
      <c r="AA276">
        <f>IFERROR([1]!s_fa_dupont_roe($A276,"2019/12/31")/100,"")</f>
        <v>3.1259999999999999E-3</v>
      </c>
      <c r="AB276">
        <f>IFERROR([1]!s_fa_dupont_roe($A276,"2020/12/31")/100,"")</f>
        <v>4.3140999999999999E-2</v>
      </c>
      <c r="AC276">
        <f>IFERROR([1]!s_fa_dupont_roe($A276,"2021/12/31")/100,"")</f>
        <v>9.5571000000000003E-2</v>
      </c>
      <c r="AD276">
        <f>IFERROR([1]!s_fa_dupont_roe($A276,"2022/12/31")/100,"")</f>
        <v>4.1359000000000007E-2</v>
      </c>
      <c r="AE276">
        <f>IFERROR([1]!s_fa_dupont_roe($A276,"2023/12/31")/100,"")</f>
        <v>1.2211000000000001E-2</v>
      </c>
      <c r="AF276">
        <f>IFERROR([1]!s_fa_dupont_roe($A276,"2024/12/31")/100,"")</f>
        <v>4.7370999999999996E-2</v>
      </c>
      <c r="AG276">
        <f>IFERROR([1]!s_fa_dupont_roe($A276,"2025/12/31")/100,"")</f>
        <v>8.0749999999999988E-2</v>
      </c>
      <c r="AH276">
        <f>IFERROR([1]!s_stm07_is($A276,"W30028333","2025/12/31",1),"")</f>
        <v>1218708143.3800001</v>
      </c>
      <c r="AI276">
        <f>IFERROR([1]!s_stm07_bs($A276,"W38058048","2025/12/31",1),"")</f>
        <v>17141284905.299999</v>
      </c>
      <c r="AJ276">
        <f>IFERROR([1]!s_fa_netdebt($A276,"2025/12/31"),"")</f>
        <v>13357205102.58</v>
      </c>
      <c r="AK276">
        <f>IFERROR([1]!s_val_ev1($A276,"2025/12/31"),"")</f>
        <v>75980690178.789993</v>
      </c>
      <c r="AL276">
        <f>IFERROR([1]!s_fa_ebitda($A276,"2025/12/31"),"")</f>
        <v>5697106655.6999998</v>
      </c>
      <c r="AM276">
        <f>IFERROR([1]!s_west_netprofit($A276,2026,$B$1,180)/[1]!s_west_netprofit($A276,2026,$B$1-7,180)-1,"")</f>
        <v>-8.2283215370143603E-3</v>
      </c>
      <c r="AN276">
        <f>IFERROR([1]!s_west_netprofit($A276,2026,$B$1,180)/[1]!s_west_netprofit($A276,2026,$B$1-30,180)-1,"")</f>
        <v>-1.3902397105097553E-2</v>
      </c>
      <c r="AO276">
        <f>IFERROR([1]!s_est_mediannetprofit($A276,2026,$B$1)/[1]!s_est_mediannetprofit($A276,2026,$B$1-7)-1,"")</f>
        <v>0</v>
      </c>
      <c r="AP276">
        <f>IFERROR([1]!s_est_mediannetprofit($A276,2026,$B$1)/[1]!s_est_mediannetprofit($A276,2026,$B$1-30)-1,"")</f>
        <v>-1.1545862732520895E-2</v>
      </c>
    </row>
    <row r="277" spans="1:42">
      <c r="A277" t="s">
        <v>316</v>
      </c>
      <c r="B277">
        <f>IFERROR([1]!s_stm07_is($A277,"W30028333","2011/12/31",1)/[1]!S_SHARE_TOTAL($A277,$B$1),"")</f>
        <v>1.2874050841183543E-2</v>
      </c>
      <c r="C277">
        <f>IFERROR([1]!s_stm07_is($A277,"W30028333","2012/12/31",1)/[1]!S_SHARE_TOTAL($A277,$B$1),"")</f>
        <v>8.6847074845507882E-3</v>
      </c>
      <c r="D277">
        <f>IFERROR([1]!s_stm07_is($A277,"W30028333","2013/12/31",1)/[1]!S_SHARE_TOTAL($A277,$B$1),"")</f>
        <v>-3.2366155018294239E-3</v>
      </c>
      <c r="E277">
        <f>IFERROR([1]!s_stm07_is($A277,"W30028333","2014/12/31",1)/[1]!S_SHARE_TOTAL($A277,$B$1),"")</f>
        <v>4.4442059168653177E-3</v>
      </c>
      <c r="F277">
        <f>IFERROR([1]!s_stm07_is($A277,"W30028333","2015/12/31",1)/[1]!S_SHARE_TOTAL($A277,$B$1),"")</f>
        <v>3.3668052898913212E-2</v>
      </c>
      <c r="G277">
        <f>IFERROR([1]!s_stm07_is($A277,"W30028333","2016/12/31",1)/[1]!S_SHARE_TOTAL($A277,$B$1),"")</f>
        <v>0.11307429885111611</v>
      </c>
      <c r="H277">
        <f>IFERROR([1]!s_stm07_is($A277,"W30028333","2017/12/31",1)/[1]!S_SHARE_TOTAL($A277,$B$1),"")</f>
        <v>5.6836458904538721E-2</v>
      </c>
      <c r="I277">
        <f>IFERROR([1]!s_stm07_is($A277,"W30028333","2018/12/31",1)/[1]!S_SHARE_TOTAL($A277,$B$1),"")</f>
        <v>2.0910266490884486E-2</v>
      </c>
      <c r="J277">
        <f>IFERROR([1]!s_stm07_is($A277,"W30028333","2019/12/31",1)/[1]!S_SHARE_TOTAL($A277,$B$1),"")</f>
        <v>0.17805683107436676</v>
      </c>
      <c r="K277">
        <f>IFERROR([1]!s_stm07_is($A277,"W30028333","2020/12/31",1)/[1]!S_SHARE_TOTAL($A277,$B$1),"")</f>
        <v>0.62097687580980965</v>
      </c>
      <c r="L277">
        <f>IFERROR([1]!s_stm07_is($A277,"W30028333","2021/12/31",1)/[1]!S_SHARE_TOTAL($A277,$B$1),"")</f>
        <v>-2.0344316943562428</v>
      </c>
      <c r="M277">
        <f>IFERROR([1]!s_stm07_is($A277,"W30028333","2022/12/31",1)/[1]!S_SHARE_TOTAL($A277,$B$1),"")</f>
        <v>-1.4472336981794862</v>
      </c>
      <c r="N277">
        <f>IFERROR([1]!s_stm07_is($A277,"W30028333","2023/12/31",1)/[1]!S_SHARE_TOTAL($A277,$B$1),"")</f>
        <v>0.92200644627501693</v>
      </c>
      <c r="O277">
        <f>IFERROR([1]!s_stm07_is($A277,"W30028333","2024/12/31",1)/[1]!S_SHARE_TOTAL($A277,$B$1),"")</f>
        <v>2.3394408614756515E-2</v>
      </c>
      <c r="P277">
        <f>IFERROR([1]!s_stm07_is($A277,"W30028333","2025/12/31",1)/[1]!S_SHARE_TOTAL($A277,$B$1),"")</f>
        <v>-5.9072717646044388E-2</v>
      </c>
      <c r="Q277">
        <f>IFERROR([1]!s_west_netprofit($A277,2026,$B$1,180)/[1]!S_SHARE_TOTAL($A277,$B$1),"")</f>
        <v>6.2701600584806755E-3</v>
      </c>
      <c r="R277">
        <f>IFERROR([1]!s_west_netprofit($A277,2027,$B$1,180)/[1]!S_SHARE_TOTAL($A277,$B$1),"")</f>
        <v>7.178252204881326E-2</v>
      </c>
      <c r="S277">
        <f>IFERROR([1]!s_fa_dupont_roe($A277,"2011/12/31")/100,"")</f>
        <v>0.121793</v>
      </c>
      <c r="T277">
        <f>IFERROR([1]!s_fa_dupont_roe($A277,"2012/12/31")/100,"")</f>
        <v>7.7848000000000001E-2</v>
      </c>
      <c r="U277">
        <f>IFERROR([1]!s_fa_dupont_roe($A277,"2013/12/31")/100,"")</f>
        <v>-2.9929999999999998E-2</v>
      </c>
      <c r="V277">
        <f>IFERROR([1]!s_fa_dupont_roe($A277,"2014/12/31")/100,"")</f>
        <v>2.7560999999999999E-2</v>
      </c>
      <c r="W277">
        <f>IFERROR([1]!s_fa_dupont_roe($A277,"2015/12/31")/100,"")</f>
        <v>0.12114900000000001</v>
      </c>
      <c r="X277">
        <f>IFERROR([1]!s_fa_dupont_roe($A277,"2016/12/31")/100,"")</f>
        <v>0.23398599999999997</v>
      </c>
      <c r="Y277">
        <f>IFERROR([1]!s_fa_dupont_roe($A277,"2017/12/31")/100,"")</f>
        <v>8.6722000000000007E-2</v>
      </c>
      <c r="Z277">
        <f>IFERROR([1]!s_fa_dupont_roe($A277,"2018/12/31")/100,"")</f>
        <v>3.0235999999999999E-2</v>
      </c>
      <c r="AA277">
        <f>IFERROR([1]!s_fa_dupont_roe($A277,"2019/12/31")/100,"")</f>
        <v>0.20754400000000001</v>
      </c>
      <c r="AB277">
        <f>IFERROR([1]!s_fa_dupont_roe($A277,"2020/12/31")/100,"")</f>
        <v>0.35191099999999997</v>
      </c>
      <c r="AC277">
        <f>IFERROR([1]!s_fa_dupont_roe($A277,"2021/12/31")/100,"")</f>
        <v>-1.4882220000000002</v>
      </c>
      <c r="AD277">
        <f>IFERROR([1]!s_fa_dupont_roe($A277,"2022/12/31")/100,"")</f>
        <v>0</v>
      </c>
      <c r="AE277">
        <f>IFERROR([1]!s_fa_dupont_roe($A277,"2023/12/31")/100,"")</f>
        <v>13.458390999999999</v>
      </c>
      <c r="AF277">
        <f>IFERROR([1]!s_fa_dupont_roe($A277,"2024/12/31")/100,"")</f>
        <v>2.0207000000000003E-2</v>
      </c>
      <c r="AG277">
        <f>IFERROR([1]!s_fa_dupont_roe($A277,"2025/12/31")/100,"")</f>
        <v>-4.8989999999999999E-2</v>
      </c>
      <c r="AH277">
        <f>IFERROR([1]!s_stm07_is($A277,"W30028333","2025/12/31",1),"")</f>
        <v>-546432242.79999995</v>
      </c>
      <c r="AI277">
        <f>IFERROR([1]!s_stm07_bs($A277,"W38058048","2025/12/31",1),"")</f>
        <v>9785795242.7900009</v>
      </c>
      <c r="AJ277">
        <f>IFERROR([1]!s_fa_netdebt($A277,"2025/12/31"),"")</f>
        <v>-1303109560.8499999</v>
      </c>
      <c r="AK277">
        <f>IFERROR([1]!s_val_ev1($A277,"2025/12/31"),"")</f>
        <v>31787182557.349998</v>
      </c>
      <c r="AL277">
        <f>IFERROR([1]!s_fa_ebitda($A277,"2025/12/31"),"")</f>
        <v>546578821.75</v>
      </c>
      <c r="AM277">
        <f>IFERROR([1]!s_west_netprofit($A277,2026,$B$1,180)/[1]!s_west_netprofit($A277,2026,$B$1-7,180)-1,"")</f>
        <v>0</v>
      </c>
      <c r="AN277" t="str">
        <f>IFERROR([1]!s_west_netprofit($A277,2026,$B$1,180)/[1]!s_west_netprofit($A277,2026,$B$1-30,180)-1,"")</f>
        <v/>
      </c>
      <c r="AO277">
        <f>IFERROR([1]!s_est_mediannetprofit($A277,2026,$B$1)/[1]!s_est_mediannetprofit($A277,2026,$B$1-7)-1,"")</f>
        <v>0</v>
      </c>
      <c r="AP277" t="str">
        <f>IFERROR([1]!s_est_mediannetprofit($A277,2026,$B$1)/[1]!s_est_mediannetprofit($A277,2026,$B$1-30)-1,"")</f>
        <v/>
      </c>
    </row>
    <row r="278" spans="1:42">
      <c r="A278" t="s">
        <v>317</v>
      </c>
      <c r="B278">
        <f>IFERROR([1]!s_stm07_is($A278,"W30028333","2011/12/31",1)/[1]!S_SHARE_TOTAL($A278,$B$1),"")</f>
        <v>0.26931751532541154</v>
      </c>
      <c r="C278">
        <f>IFERROR([1]!s_stm07_is($A278,"W30028333","2012/12/31",1)/[1]!S_SHARE_TOTAL($A278,$B$1),"")</f>
        <v>0.19945832017132856</v>
      </c>
      <c r="D278">
        <f>IFERROR([1]!s_stm07_is($A278,"W30028333","2013/12/31",1)/[1]!S_SHARE_TOTAL($A278,$B$1),"")</f>
        <v>0.27903793178111974</v>
      </c>
      <c r="E278">
        <f>IFERROR([1]!s_stm07_is($A278,"W30028333","2014/12/31",1)/[1]!S_SHARE_TOTAL($A278,$B$1),"")</f>
        <v>0.3428825058896397</v>
      </c>
      <c r="F278">
        <f>IFERROR([1]!s_stm07_is($A278,"W30028333","2015/12/31",1)/[1]!S_SHARE_TOTAL($A278,$B$1),"")</f>
        <v>0.29307244130229926</v>
      </c>
      <c r="G278">
        <f>IFERROR([1]!s_stm07_is($A278,"W30028333","2016/12/31",1)/[1]!S_SHARE_TOTAL($A278,$B$1),"")</f>
        <v>0.31128734102276989</v>
      </c>
      <c r="H278">
        <f>IFERROR([1]!s_stm07_is($A278,"W30028333","2017/12/31",1)/[1]!S_SHARE_TOTAL($A278,$B$1),"")</f>
        <v>0.4243872893682849</v>
      </c>
      <c r="I278">
        <f>IFERROR([1]!s_stm07_is($A278,"W30028333","2018/12/31",1)/[1]!S_SHARE_TOTAL($A278,$B$1),"")</f>
        <v>0.37894951389131132</v>
      </c>
      <c r="J278">
        <f>IFERROR([1]!s_stm07_is($A278,"W30028333","2019/12/31",1)/[1]!S_SHARE_TOTAL($A278,$B$1),"")</f>
        <v>0.46049007022665944</v>
      </c>
      <c r="K278">
        <f>IFERROR([1]!s_stm07_is($A278,"W30028333","2020/12/31",1)/[1]!S_SHARE_TOTAL($A278,$B$1),"")</f>
        <v>0.67907797210927856</v>
      </c>
      <c r="L278">
        <f>IFERROR([1]!s_stm07_is($A278,"W30028333","2021/12/31",1)/[1]!S_SHARE_TOTAL($A278,$B$1),"")</f>
        <v>0.91071049061056142</v>
      </c>
      <c r="M278">
        <f>IFERROR([1]!s_stm07_is($A278,"W30028333","2022/12/31",1)/[1]!S_SHARE_TOTAL($A278,$B$1),"")</f>
        <v>1.2050625626609313</v>
      </c>
      <c r="N278">
        <f>IFERROR([1]!s_stm07_is($A278,"W30028333","2023/12/31",1)/[1]!S_SHARE_TOTAL($A278,$B$1),"")</f>
        <v>1.6177092444483789</v>
      </c>
      <c r="O278">
        <f>IFERROR([1]!s_stm07_is($A278,"W30028333","2024/12/31",1)/[1]!S_SHARE_TOTAL($A278,$B$1),"")</f>
        <v>1.6131569761618709</v>
      </c>
      <c r="P278">
        <f>IFERROR([1]!s_stm07_is($A278,"W30028333","2025/12/31",1)/[1]!S_SHARE_TOTAL($A278,$B$1),"")</f>
        <v>0.87660160124171993</v>
      </c>
      <c r="Q278">
        <f>IFERROR([1]!s_west_netprofit($A278,2026,$B$1,180)/[1]!S_SHARE_TOTAL($A278,$B$1),"")</f>
        <v>1.1737290393766944</v>
      </c>
      <c r="R278">
        <f>IFERROR([1]!s_west_netprofit($A278,2027,$B$1,180)/[1]!S_SHARE_TOTAL($A278,$B$1),"")</f>
        <v>1.3944129236327594</v>
      </c>
      <c r="S278">
        <f>IFERROR([1]!s_fa_dupont_roe($A278,"2011/12/31")/100,"")</f>
        <v>0.202656</v>
      </c>
      <c r="T278">
        <f>IFERROR([1]!s_fa_dupont_roe($A278,"2012/12/31")/100,"")</f>
        <v>0.13952500000000001</v>
      </c>
      <c r="U278">
        <f>IFERROR([1]!s_fa_dupont_roe($A278,"2013/12/31")/100,"")</f>
        <v>0.18182799999999999</v>
      </c>
      <c r="V278">
        <f>IFERROR([1]!s_fa_dupont_roe($A278,"2014/12/31")/100,"")</f>
        <v>0.19986599999999999</v>
      </c>
      <c r="W278">
        <f>IFERROR([1]!s_fa_dupont_roe($A278,"2015/12/31")/100,"")</f>
        <v>0.11165699999999999</v>
      </c>
      <c r="X278">
        <f>IFERROR([1]!s_fa_dupont_roe($A278,"2016/12/31")/100,"")</f>
        <v>8.7871000000000005E-2</v>
      </c>
      <c r="Y278">
        <f>IFERROR([1]!s_fa_dupont_roe($A278,"2017/12/31")/100,"")</f>
        <v>0.12204000000000001</v>
      </c>
      <c r="Z278">
        <f>IFERROR([1]!s_fa_dupont_roe($A278,"2018/12/31")/100,"")</f>
        <v>0.11194800000000001</v>
      </c>
      <c r="AA278">
        <f>IFERROR([1]!s_fa_dupont_roe($A278,"2019/12/31")/100,"")</f>
        <v>0.12658700000000001</v>
      </c>
      <c r="AB278">
        <f>IFERROR([1]!s_fa_dupont_roe($A278,"2020/12/31")/100,"")</f>
        <v>0.167627</v>
      </c>
      <c r="AC278">
        <f>IFERROR([1]!s_fa_dupont_roe($A278,"2021/12/31")/100,"")</f>
        <v>0.198541</v>
      </c>
      <c r="AD278">
        <f>IFERROR([1]!s_fa_dupont_roe($A278,"2022/12/31")/100,"")</f>
        <v>0.22730599999999998</v>
      </c>
      <c r="AE278">
        <f>IFERROR([1]!s_fa_dupont_roe($A278,"2023/12/31")/100,"")</f>
        <v>0.25584699999999999</v>
      </c>
      <c r="AF278">
        <f>IFERROR([1]!s_fa_dupont_roe($A278,"2024/12/31")/100,"")</f>
        <v>0.21765699999999999</v>
      </c>
      <c r="AG278">
        <f>IFERROR([1]!s_fa_dupont_roe($A278,"2025/12/31")/100,"")</f>
        <v>0.1091</v>
      </c>
      <c r="AH278">
        <f>IFERROR([1]!s_stm07_is($A278,"W30028333","2025/12/31",1),"")</f>
        <v>468740036.47000003</v>
      </c>
      <c r="AI278">
        <f>IFERROR([1]!s_stm07_bs($A278,"W38058048","2025/12/31",1),"")</f>
        <v>4398554580.5200005</v>
      </c>
      <c r="AJ278">
        <f>IFERROR([1]!s_fa_netdebt($A278,"2025/12/31"),"")</f>
        <v>-62310043.359999999</v>
      </c>
      <c r="AK278">
        <f>IFERROR([1]!s_val_ev1($A278,"2025/12/31"),"")</f>
        <v>14033528668.58</v>
      </c>
      <c r="AL278">
        <f>IFERROR([1]!s_fa_ebitda($A278,"2025/12/31"),"")</f>
        <v>652856012.76999998</v>
      </c>
      <c r="AM278">
        <f>IFERROR([1]!s_west_netprofit($A278,2026,$B$1,180)/[1]!s_west_netprofit($A278,2026,$B$1-7,180)-1,"")</f>
        <v>0</v>
      </c>
      <c r="AN278">
        <f>IFERROR([1]!s_west_netprofit($A278,2026,$B$1,180)/[1]!s_west_netprofit($A278,2026,$B$1-30,180)-1,"")</f>
        <v>-1.8907459542554017E-2</v>
      </c>
      <c r="AO278">
        <f>IFERROR([1]!s_est_mediannetprofit($A278,2026,$B$1)/[1]!s_est_mediannetprofit($A278,2026,$B$1-7)-1,"")</f>
        <v>0</v>
      </c>
      <c r="AP278">
        <f>IFERROR([1]!s_est_mediannetprofit($A278,2026,$B$1)/[1]!s_est_mediannetprofit($A278,2026,$B$1-30)-1,"")</f>
        <v>-1.4922938921960394E-2</v>
      </c>
    </row>
    <row r="279" spans="1:42">
      <c r="A279" t="s">
        <v>318</v>
      </c>
      <c r="B279">
        <f>IFERROR([1]!s_stm07_is($A279,"W30028333","2011/12/31",1)/[1]!S_SHARE_TOTAL($A279,$B$1),"")</f>
        <v>6.9687014689928911E-2</v>
      </c>
      <c r="C279">
        <f>IFERROR([1]!s_stm07_is($A279,"W30028333","2012/12/31",1)/[1]!S_SHARE_TOTAL($A279,$B$1),"")</f>
        <v>-0.1544371042230914</v>
      </c>
      <c r="D279">
        <f>IFERROR([1]!s_stm07_is($A279,"W30028333","2013/12/31",1)/[1]!S_SHARE_TOTAL($A279,$B$1),"")</f>
        <v>-0.60564331828393991</v>
      </c>
      <c r="E279">
        <f>IFERROR([1]!s_stm07_is($A279,"W30028333","2014/12/31",1)/[1]!S_SHARE_TOTAL($A279,$B$1),"")</f>
        <v>2.2573496957570785E-2</v>
      </c>
      <c r="F279">
        <f>IFERROR([1]!s_stm07_is($A279,"W30028333","2015/12/31",1)/[1]!S_SHARE_TOTAL($A279,$B$1),"")</f>
        <v>-0.27222927386508378</v>
      </c>
      <c r="G279">
        <f>IFERROR([1]!s_stm07_is($A279,"W30028333","2016/12/31",1)/[1]!S_SHARE_TOTAL($A279,$B$1),"")</f>
        <v>6.4623603415719186E-3</v>
      </c>
      <c r="H279">
        <f>IFERROR([1]!s_stm07_is($A279,"W30028333","2017/12/31",1)/[1]!S_SHARE_TOTAL($A279,$B$1),"")</f>
        <v>-1.0820268343628547E-2</v>
      </c>
      <c r="I279">
        <f>IFERROR([1]!s_stm07_is($A279,"W30028333","2018/12/31",1)/[1]!S_SHARE_TOTAL($A279,$B$1),"")</f>
        <v>3.8638610840935575E-2</v>
      </c>
      <c r="J279">
        <f>IFERROR([1]!s_stm07_is($A279,"W30028333","2019/12/31",1)/[1]!S_SHARE_TOTAL($A279,$B$1),"")</f>
        <v>6.0618966602272013E-2</v>
      </c>
      <c r="K279">
        <f>IFERROR([1]!s_stm07_is($A279,"W30028333","2020/12/31",1)/[1]!S_SHARE_TOTAL($A279,$B$1),"")</f>
        <v>0.17700248152136561</v>
      </c>
      <c r="L279">
        <f>IFERROR([1]!s_stm07_is($A279,"W30028333","2021/12/31",1)/[1]!S_SHARE_TOTAL($A279,$B$1),"")</f>
        <v>0.12338469878995753</v>
      </c>
      <c r="M279">
        <f>IFERROR([1]!s_stm07_is($A279,"W30028333","2022/12/31",1)/[1]!S_SHARE_TOTAL($A279,$B$1),"")</f>
        <v>-0.17113270118828303</v>
      </c>
      <c r="N279">
        <f>IFERROR([1]!s_stm07_is($A279,"W30028333","2023/12/31",1)/[1]!S_SHARE_TOTAL($A279,$B$1),"")</f>
        <v>0.10837534462531964</v>
      </c>
      <c r="O279">
        <f>IFERROR([1]!s_stm07_is($A279,"W30028333","2024/12/31",1)/[1]!S_SHARE_TOTAL($A279,$B$1),"")</f>
        <v>-0.44896923764602337</v>
      </c>
      <c r="P279">
        <f>IFERROR([1]!s_stm07_is($A279,"W30028333","2025/12/31",1)/[1]!S_SHARE_TOTAL($A279,$B$1),"")</f>
        <v>-0.55880836054752059</v>
      </c>
      <c r="Q279">
        <f>IFERROR([1]!s_west_netprofit($A279,2026,$B$1,180)/[1]!S_SHARE_TOTAL($A279,$B$1),"")</f>
        <v>0</v>
      </c>
      <c r="R279">
        <f>IFERROR([1]!s_west_netprofit($A279,2027,$B$1,180)/[1]!S_SHARE_TOTAL($A279,$B$1),"")</f>
        <v>0</v>
      </c>
      <c r="S279">
        <f>IFERROR([1]!s_fa_dupont_roe($A279,"2011/12/31")/100,"")</f>
        <v>3.8924E-2</v>
      </c>
      <c r="T279">
        <f>IFERROR([1]!s_fa_dupont_roe($A279,"2012/12/31")/100,"")</f>
        <v>-9.048500000000001E-2</v>
      </c>
      <c r="U279">
        <f>IFERROR([1]!s_fa_dupont_roe($A279,"2013/12/31")/100,"")</f>
        <v>-0.44352900000000001</v>
      </c>
      <c r="V279">
        <f>IFERROR([1]!s_fa_dupont_roe($A279,"2014/12/31")/100,"")</f>
        <v>2.0015000000000002E-2</v>
      </c>
      <c r="W279">
        <f>IFERROR([1]!s_fa_dupont_roe($A279,"2015/12/31")/100,"")</f>
        <v>-0.27264900000000003</v>
      </c>
      <c r="X279">
        <f>IFERROR([1]!s_fa_dupont_roe($A279,"2016/12/31")/100,"")</f>
        <v>7.4850000000000003E-3</v>
      </c>
      <c r="Y279">
        <f>IFERROR([1]!s_fa_dupont_roe($A279,"2017/12/31")/100,"")</f>
        <v>-1.2702999999999999E-2</v>
      </c>
      <c r="Z279">
        <f>IFERROR([1]!s_fa_dupont_roe($A279,"2018/12/31")/100,"")</f>
        <v>4.7046000000000004E-2</v>
      </c>
      <c r="AA279">
        <f>IFERROR([1]!s_fa_dupont_roe($A279,"2019/12/31")/100,"")</f>
        <v>7.5975000000000001E-2</v>
      </c>
      <c r="AB279">
        <f>IFERROR([1]!s_fa_dupont_roe($A279,"2020/12/31")/100,"")</f>
        <v>0.20219699999999999</v>
      </c>
      <c r="AC279">
        <f>IFERROR([1]!s_fa_dupont_roe($A279,"2021/12/31")/100,"")</f>
        <v>0.12173099999999999</v>
      </c>
      <c r="AD279">
        <f>IFERROR([1]!s_fa_dupont_roe($A279,"2022/12/31")/100,"")</f>
        <v>-0.12879300000000002</v>
      </c>
      <c r="AE279">
        <f>IFERROR([1]!s_fa_dupont_roe($A279,"2023/12/31")/100,"")</f>
        <v>6.5631999999999996E-2</v>
      </c>
      <c r="AF279">
        <f>IFERROR([1]!s_fa_dupont_roe($A279,"2024/12/31")/100,"")</f>
        <v>-0.30146999999999996</v>
      </c>
      <c r="AG279">
        <f>IFERROR([1]!s_fa_dupont_roe($A279,"2025/12/31")/100,"")</f>
        <v>-0.56588899999999998</v>
      </c>
      <c r="AH279">
        <f>IFERROR([1]!s_stm07_is($A279,"W30028333","2025/12/31",1),"")</f>
        <v>-472169520.38999999</v>
      </c>
      <c r="AI279">
        <f>IFERROR([1]!s_stm07_bs($A279,"W38058048","2025/12/31",1),"")</f>
        <v>916364013.45000005</v>
      </c>
      <c r="AJ279">
        <f>IFERROR([1]!s_fa_netdebt($A279,"2025/12/31"),"")</f>
        <v>187583486.71000001</v>
      </c>
      <c r="AK279">
        <f>IFERROR([1]!s_val_ev1($A279,"2025/12/31"),"")</f>
        <v>21244969852.139999</v>
      </c>
      <c r="AL279">
        <f>IFERROR([1]!s_fa_ebitda($A279,"2025/12/31"),"")</f>
        <v>-342570134.82999998</v>
      </c>
      <c r="AM279" t="str">
        <f>IFERROR([1]!s_west_netprofit($A279,2026,$B$1,180)/[1]!s_west_netprofit($A279,2026,$B$1-7,180)-1,"")</f>
        <v/>
      </c>
      <c r="AN279" t="str">
        <f>IFERROR([1]!s_west_netprofit($A279,2026,$B$1,180)/[1]!s_west_netprofit($A279,2026,$B$1-30,180)-1,"")</f>
        <v/>
      </c>
      <c r="AO279" t="str">
        <f>IFERROR([1]!s_est_mediannetprofit($A279,2026,$B$1)/[1]!s_est_mediannetprofit($A279,2026,$B$1-7)-1,"")</f>
        <v/>
      </c>
      <c r="AP279" t="str">
        <f>IFERROR([1]!s_est_mediannetprofit($A279,2026,$B$1)/[1]!s_est_mediannetprofit($A279,2026,$B$1-30)-1,"")</f>
        <v/>
      </c>
    </row>
    <row r="280" spans="1:42">
      <c r="A280" t="s">
        <v>319</v>
      </c>
      <c r="B280">
        <f>IFERROR([1]!s_stm07_is($A280,"W30028333","2011/12/31",1)/[1]!S_SHARE_TOTAL($A280,$B$1),"")</f>
        <v>6.5125089680498696E-2</v>
      </c>
      <c r="C280">
        <f>IFERROR([1]!s_stm07_is($A280,"W30028333","2012/12/31",1)/[1]!S_SHARE_TOTAL($A280,$B$1),"")</f>
        <v>9.185993560580194E-2</v>
      </c>
      <c r="D280">
        <f>IFERROR([1]!s_stm07_is($A280,"W30028333","2013/12/31",1)/[1]!S_SHARE_TOTAL($A280,$B$1),"")</f>
        <v>0.14079437310661627</v>
      </c>
      <c r="E280">
        <f>IFERROR([1]!s_stm07_is($A280,"W30028333","2014/12/31",1)/[1]!S_SHARE_TOTAL($A280,$B$1),"")</f>
        <v>0.19181966925730362</v>
      </c>
      <c r="F280">
        <f>IFERROR([1]!s_stm07_is($A280,"W30028333","2015/12/31",1)/[1]!S_SHARE_TOTAL($A280,$B$1),"")</f>
        <v>0.16244116258353736</v>
      </c>
      <c r="G280">
        <f>IFERROR([1]!s_stm07_is($A280,"W30028333","2016/12/31",1)/[1]!S_SHARE_TOTAL($A280,$B$1),"")</f>
        <v>6.4988960904667117E-2</v>
      </c>
      <c r="H280">
        <f>IFERROR([1]!s_stm07_is($A280,"W30028333","2017/12/31",1)/[1]!S_SHARE_TOTAL($A280,$B$1),"")</f>
        <v>-0.10687003656706093</v>
      </c>
      <c r="I280">
        <f>IFERROR([1]!s_stm07_is($A280,"W30028333","2018/12/31",1)/[1]!S_SHARE_TOTAL($A280,$B$1),"")</f>
        <v>9.5201026631470641E-3</v>
      </c>
      <c r="J280">
        <f>IFERROR([1]!s_stm07_is($A280,"W30028333","2019/12/31",1)/[1]!S_SHARE_TOTAL($A280,$B$1),"")</f>
        <v>3.1438890981411963E-2</v>
      </c>
      <c r="K280">
        <f>IFERROR([1]!s_stm07_is($A280,"W30028333","2020/12/31",1)/[1]!S_SHARE_TOTAL($A280,$B$1),"")</f>
        <v>7.9748928210006231E-2</v>
      </c>
      <c r="L280">
        <f>IFERROR([1]!s_stm07_is($A280,"W30028333","2021/12/31",1)/[1]!S_SHARE_TOTAL($A280,$B$1),"")</f>
        <v>8.3254057963954312E-2</v>
      </c>
      <c r="M280">
        <f>IFERROR([1]!s_stm07_is($A280,"W30028333","2022/12/31",1)/[1]!S_SHARE_TOTAL($A280,$B$1),"")</f>
        <v>0.12492457140594282</v>
      </c>
      <c r="N280">
        <f>IFERROR([1]!s_stm07_is($A280,"W30028333","2023/12/31",1)/[1]!S_SHARE_TOTAL($A280,$B$1),"")</f>
        <v>0.26741161176727851</v>
      </c>
      <c r="O280">
        <f>IFERROR([1]!s_stm07_is($A280,"W30028333","2024/12/31",1)/[1]!S_SHARE_TOTAL($A280,$B$1),"")</f>
        <v>0.421638994179664</v>
      </c>
      <c r="P280">
        <f>IFERROR([1]!s_stm07_is($A280,"W30028333","2025/12/31",1)/[1]!S_SHARE_TOTAL($A280,$B$1),"")</f>
        <v>0.93937353687779923</v>
      </c>
      <c r="Q280">
        <f>IFERROR([1]!s_west_netprofit($A280,2026,$B$1,180)/[1]!S_SHARE_TOTAL($A280,$B$1),"")</f>
        <v>1.3184652438602862</v>
      </c>
      <c r="R280">
        <f>IFERROR([1]!s_west_netprofit($A280,2027,$B$1,180)/[1]!S_SHARE_TOTAL($A280,$B$1),"")</f>
        <v>1.5428684148231215</v>
      </c>
      <c r="S280">
        <f>IFERROR([1]!s_fa_dupont_roe($A280,"2011/12/31")/100,"")</f>
        <v>8.9421E-2</v>
      </c>
      <c r="T280">
        <f>IFERROR([1]!s_fa_dupont_roe($A280,"2012/12/31")/100,"")</f>
        <v>8.3934999999999996E-2</v>
      </c>
      <c r="U280">
        <f>IFERROR([1]!s_fa_dupont_roe($A280,"2013/12/31")/100,"")</f>
        <v>9.721500000000001E-2</v>
      </c>
      <c r="V280">
        <f>IFERROR([1]!s_fa_dupont_roe($A280,"2014/12/31")/100,"")</f>
        <v>0.123519</v>
      </c>
      <c r="W280">
        <f>IFERROR([1]!s_fa_dupont_roe($A280,"2015/12/31")/100,"")</f>
        <v>9.0810999999999989E-2</v>
      </c>
      <c r="X280">
        <f>IFERROR([1]!s_fa_dupont_roe($A280,"2016/12/31")/100,"")</f>
        <v>3.2204000000000003E-2</v>
      </c>
      <c r="Y280">
        <f>IFERROR([1]!s_fa_dupont_roe($A280,"2017/12/31")/100,"")</f>
        <v>-5.3188000000000006E-2</v>
      </c>
      <c r="Z280">
        <f>IFERROR([1]!s_fa_dupont_roe($A280,"2018/12/31")/100,"")</f>
        <v>4.9160000000000002E-3</v>
      </c>
      <c r="AA280">
        <f>IFERROR([1]!s_fa_dupont_roe($A280,"2019/12/31")/100,"")</f>
        <v>1.6073E-2</v>
      </c>
      <c r="AB280">
        <f>IFERROR([1]!s_fa_dupont_roe($A280,"2020/12/31")/100,"")</f>
        <v>3.9607000000000003E-2</v>
      </c>
      <c r="AC280">
        <f>IFERROR([1]!s_fa_dupont_roe($A280,"2021/12/31")/100,"")</f>
        <v>3.9847E-2</v>
      </c>
      <c r="AD280">
        <f>IFERROR([1]!s_fa_dupont_roe($A280,"2022/12/31")/100,"")</f>
        <v>5.7000000000000002E-2</v>
      </c>
      <c r="AE280">
        <f>IFERROR([1]!s_fa_dupont_roe($A280,"2023/12/31")/100,"")</f>
        <v>0.112439</v>
      </c>
      <c r="AF280">
        <f>IFERROR([1]!s_fa_dupont_roe($A280,"2024/12/31")/100,"")</f>
        <v>0.145259</v>
      </c>
      <c r="AG280">
        <f>IFERROR([1]!s_fa_dupont_roe($A280,"2025/12/31")/100,"")</f>
        <v>0.26177</v>
      </c>
      <c r="AH280">
        <f>IFERROR([1]!s_stm07_is($A280,"W30028333","2025/12/31",1),"")</f>
        <v>911522715.01999998</v>
      </c>
      <c r="AI280">
        <f>IFERROR([1]!s_stm07_bs($A280,"W38058048","2025/12/31",1),"")</f>
        <v>3771521636.6500001</v>
      </c>
      <c r="AJ280">
        <f>IFERROR([1]!s_fa_netdebt($A280,"2025/12/31"),"")</f>
        <v>220283343.24000001</v>
      </c>
      <c r="AK280">
        <f>IFERROR([1]!s_val_ev1($A280,"2025/12/31"),"")</f>
        <v>12750662875.25</v>
      </c>
      <c r="AL280">
        <f>IFERROR([1]!s_fa_ebitda($A280,"2025/12/31"),"")</f>
        <v>1633227657.26</v>
      </c>
      <c r="AM280">
        <f>IFERROR([1]!s_west_netprofit($A280,2026,$B$1,180)/[1]!s_west_netprofit($A280,2026,$B$1-7,180)-1,"")</f>
        <v>8.9708201892744199E-3</v>
      </c>
      <c r="AN280">
        <f>IFERROR([1]!s_west_netprofit($A280,2026,$B$1,180)/[1]!s_west_netprofit($A280,2026,$B$1-30,180)-1,"")</f>
        <v>7.6085731306010373E-3</v>
      </c>
      <c r="AO280">
        <f>IFERROR([1]!s_est_mediannetprofit($A280,2026,$B$1)/[1]!s_est_mediannetprofit($A280,2026,$B$1-7)-1,"")</f>
        <v>1.2096774193548487E-3</v>
      </c>
      <c r="AP280">
        <f>IFERROR([1]!s_est_mediannetprofit($A280,2026,$B$1)/[1]!s_est_mediannetprofit($A280,2026,$B$1-30)-1,"")</f>
        <v>1.6789516789516679E-2</v>
      </c>
    </row>
    <row r="281" spans="1:42">
      <c r="A281" t="s">
        <v>320</v>
      </c>
      <c r="B281">
        <f>IFERROR([1]!s_stm07_is($A281,"W30028333","2011/12/31",1)/[1]!S_SHARE_TOTAL($A281,$B$1),"")</f>
        <v>1.472670734496237E-2</v>
      </c>
      <c r="C281">
        <f>IFERROR([1]!s_stm07_is($A281,"W30028333","2012/12/31",1)/[1]!S_SHARE_TOTAL($A281,$B$1),"")</f>
        <v>-3.5100574521561227E-2</v>
      </c>
      <c r="D281">
        <f>IFERROR([1]!s_stm07_is($A281,"W30028333","2013/12/31",1)/[1]!S_SHARE_TOTAL($A281,$B$1),"")</f>
        <v>7.0692073910762739E-3</v>
      </c>
      <c r="E281">
        <f>IFERROR([1]!s_stm07_is($A281,"W30028333","2014/12/31",1)/[1]!S_SHARE_TOTAL($A281,$B$1),"")</f>
        <v>3.2286049893843378E-2</v>
      </c>
      <c r="F281">
        <f>IFERROR([1]!s_stm07_is($A281,"W30028333","2015/12/31",1)/[1]!S_SHARE_TOTAL($A281,$B$1),"")</f>
        <v>4.3408416813382492E-2</v>
      </c>
      <c r="G281">
        <f>IFERROR([1]!s_stm07_is($A281,"W30028333","2016/12/31",1)/[1]!S_SHARE_TOTAL($A281,$B$1),"")</f>
        <v>0.11547054846841359</v>
      </c>
      <c r="H281">
        <f>IFERROR([1]!s_stm07_is($A281,"W30028333","2017/12/31",1)/[1]!S_SHARE_TOTAL($A281,$B$1),"")</f>
        <v>0.2222070688482892</v>
      </c>
      <c r="I281">
        <f>IFERROR([1]!s_stm07_is($A281,"W30028333","2018/12/31",1)/[1]!S_SHARE_TOTAL($A281,$B$1),"")</f>
        <v>0.25176109629907018</v>
      </c>
      <c r="J281">
        <f>IFERROR([1]!s_stm07_is($A281,"W30028333","2019/12/31",1)/[1]!S_SHARE_TOTAL($A281,$B$1),"")</f>
        <v>0.28405904911312585</v>
      </c>
      <c r="K281">
        <f>IFERROR([1]!s_stm07_is($A281,"W30028333","2020/12/31",1)/[1]!S_SHARE_TOTAL($A281,$B$1),"")</f>
        <v>0.16897952015996828</v>
      </c>
      <c r="L281">
        <f>IFERROR([1]!s_stm07_is($A281,"W30028333","2021/12/31",1)/[1]!S_SHARE_TOTAL($A281,$B$1),"")</f>
        <v>0.34942187855358642</v>
      </c>
      <c r="M281">
        <f>IFERROR([1]!s_stm07_is($A281,"W30028333","2022/12/31",1)/[1]!S_SHARE_TOTAL($A281,$B$1),"")</f>
        <v>8.2362047695193591E-2</v>
      </c>
      <c r="N281">
        <f>IFERROR([1]!s_stm07_is($A281,"W30028333","2023/12/31",1)/[1]!S_SHARE_TOTAL($A281,$B$1),"")</f>
        <v>0.32608660988225435</v>
      </c>
      <c r="O281">
        <f>IFERROR([1]!s_stm07_is($A281,"W30028333","2024/12/31",1)/[1]!S_SHARE_TOTAL($A281,$B$1),"")</f>
        <v>0.14162900437263318</v>
      </c>
      <c r="P281">
        <f>IFERROR([1]!s_stm07_is($A281,"W30028333","2025/12/31",1)/[1]!S_SHARE_TOTAL($A281,$B$1),"")</f>
        <v>0.23611532815348585</v>
      </c>
      <c r="Q281">
        <f>IFERROR([1]!s_west_netprofit($A281,2026,$B$1,180)/[1]!S_SHARE_TOTAL($A281,$B$1),"")</f>
        <v>0.305618599798132</v>
      </c>
      <c r="R281">
        <f>IFERROR([1]!s_west_netprofit($A281,2027,$B$1,180)/[1]!S_SHARE_TOTAL($A281,$B$1),"")</f>
        <v>0.3690837525787925</v>
      </c>
      <c r="S281">
        <f>IFERROR([1]!s_fa_dupont_roe($A281,"2011/12/31")/100,"")</f>
        <v>3.5536999999999999E-2</v>
      </c>
      <c r="T281">
        <f>IFERROR([1]!s_fa_dupont_roe($A281,"2012/12/31")/100,"")</f>
        <v>-8.9506000000000002E-2</v>
      </c>
      <c r="U281">
        <f>IFERROR([1]!s_fa_dupont_roe($A281,"2013/12/31")/100,"")</f>
        <v>1.8793999999999998E-2</v>
      </c>
      <c r="V281">
        <f>IFERROR([1]!s_fa_dupont_roe($A281,"2014/12/31")/100,"")</f>
        <v>6.1185000000000003E-2</v>
      </c>
      <c r="W281">
        <f>IFERROR([1]!s_fa_dupont_roe($A281,"2015/12/31")/100,"")</f>
        <v>5.1067000000000001E-2</v>
      </c>
      <c r="X281">
        <f>IFERROR([1]!s_fa_dupont_roe($A281,"2016/12/31")/100,"")</f>
        <v>7.7394999999999992E-2</v>
      </c>
      <c r="Y281">
        <f>IFERROR([1]!s_fa_dupont_roe($A281,"2017/12/31")/100,"")</f>
        <v>0.109046</v>
      </c>
      <c r="Z281">
        <f>IFERROR([1]!s_fa_dupont_roe($A281,"2018/12/31")/100,"")</f>
        <v>0.10336600000000001</v>
      </c>
      <c r="AA281">
        <f>IFERROR([1]!s_fa_dupont_roe($A281,"2019/12/31")/100,"")</f>
        <v>9.2677999999999996E-2</v>
      </c>
      <c r="AB281">
        <f>IFERROR([1]!s_fa_dupont_roe($A281,"2020/12/31")/100,"")</f>
        <v>4.8846999999999995E-2</v>
      </c>
      <c r="AC281">
        <f>IFERROR([1]!s_fa_dupont_roe($A281,"2021/12/31")/100,"")</f>
        <v>9.5164000000000012E-2</v>
      </c>
      <c r="AD281">
        <f>IFERROR([1]!s_fa_dupont_roe($A281,"2022/12/31")/100,"")</f>
        <v>2.1647E-2</v>
      </c>
      <c r="AE281">
        <f>IFERROR([1]!s_fa_dupont_roe($A281,"2023/12/31")/100,"")</f>
        <v>8.3726000000000009E-2</v>
      </c>
      <c r="AF281">
        <f>IFERROR([1]!s_fa_dupont_roe($A281,"2024/12/31")/100,"")</f>
        <v>3.2777000000000001E-2</v>
      </c>
      <c r="AG281">
        <f>IFERROR([1]!s_fa_dupont_roe($A281,"2025/12/31")/100,"")</f>
        <v>4.7092999999999996E-2</v>
      </c>
      <c r="AH281">
        <f>IFERROR([1]!s_stm07_is($A281,"W30028333","2025/12/31",1),"")</f>
        <v>383200508.22000003</v>
      </c>
      <c r="AI281">
        <f>IFERROR([1]!s_stm07_bs($A281,"W38058048","2025/12/31",1),"")</f>
        <v>9343492183.8299999</v>
      </c>
      <c r="AJ281">
        <f>IFERROR([1]!s_fa_netdebt($A281,"2025/12/31"),"")</f>
        <v>6421644085.7600002</v>
      </c>
      <c r="AK281">
        <f>IFERROR([1]!s_val_ev1($A281,"2025/12/31"),"")</f>
        <v>30905329127</v>
      </c>
      <c r="AL281">
        <f>IFERROR([1]!s_fa_ebitda($A281,"2025/12/31"),"")</f>
        <v>1008740014.97</v>
      </c>
      <c r="AM281">
        <f>IFERROR([1]!s_west_netprofit($A281,2026,$B$1,180)/[1]!s_west_netprofit($A281,2026,$B$1-7,180)-1,"")</f>
        <v>0</v>
      </c>
      <c r="AN281" t="str">
        <f>IFERROR([1]!s_west_netprofit($A281,2026,$B$1,180)/[1]!s_west_netprofit($A281,2026,$B$1-30,180)-1,"")</f>
        <v/>
      </c>
      <c r="AO281">
        <f>IFERROR([1]!s_est_mediannetprofit($A281,2026,$B$1)/[1]!s_est_mediannetprofit($A281,2026,$B$1-7)-1,"")</f>
        <v>0</v>
      </c>
      <c r="AP281" t="str">
        <f>IFERROR([1]!s_est_mediannetprofit($A281,2026,$B$1)/[1]!s_est_mediannetprofit($A281,2026,$B$1-30)-1,"")</f>
        <v/>
      </c>
    </row>
    <row r="282" spans="1:42">
      <c r="A282" t="s">
        <v>321</v>
      </c>
      <c r="B282">
        <f>IFERROR([1]!s_stm07_is($A282,"W30028333","2011/12/31",1)/[1]!S_SHARE_TOTAL($A282,$B$1),"")</f>
        <v>1.9680442401090212E-3</v>
      </c>
      <c r="C282">
        <f>IFERROR([1]!s_stm07_is($A282,"W30028333","2012/12/31",1)/[1]!S_SHARE_TOTAL($A282,$B$1),"")</f>
        <v>5.0312441440553916E-3</v>
      </c>
      <c r="D282">
        <f>IFERROR([1]!s_stm07_is($A282,"W30028333","2013/12/31",1)/[1]!S_SHARE_TOTAL($A282,$B$1),"")</f>
        <v>-2.0881732833268031E-2</v>
      </c>
      <c r="E282">
        <f>IFERROR([1]!s_stm07_is($A282,"W30028333","2014/12/31",1)/[1]!S_SHARE_TOTAL($A282,$B$1),"")</f>
        <v>0.42313606626532074</v>
      </c>
      <c r="F282">
        <f>IFERROR([1]!s_stm07_is($A282,"W30028333","2015/12/31",1)/[1]!S_SHARE_TOTAL($A282,$B$1),"")</f>
        <v>0.5261898385956727</v>
      </c>
      <c r="G282">
        <f>IFERROR([1]!s_stm07_is($A282,"W30028333","2016/12/31",1)/[1]!S_SHARE_TOTAL($A282,$B$1),"")</f>
        <v>0.59999319305434962</v>
      </c>
      <c r="H282">
        <f>IFERROR([1]!s_stm07_is($A282,"W30028333","2017/12/31",1)/[1]!S_SHARE_TOTAL($A282,$B$1),"")</f>
        <v>0.66940510207618442</v>
      </c>
      <c r="I282">
        <f>IFERROR([1]!s_stm07_is($A282,"W30028333","2018/12/31",1)/[1]!S_SHARE_TOTAL($A282,$B$1),"")</f>
        <v>1.0299097646352431</v>
      </c>
      <c r="J282">
        <f>IFERROR([1]!s_stm07_is($A282,"W30028333","2019/12/31",1)/[1]!S_SHARE_TOTAL($A282,$B$1),"")</f>
        <v>0.26182410326093036</v>
      </c>
      <c r="K282">
        <f>IFERROR([1]!s_stm07_is($A282,"W30028333","2020/12/31",1)/[1]!S_SHARE_TOTAL($A282,$B$1),"")</f>
        <v>-0.19158373281404595</v>
      </c>
      <c r="L282">
        <f>IFERROR([1]!s_stm07_is($A282,"W30028333","2021/12/31",1)/[1]!S_SHARE_TOTAL($A282,$B$1),"")</f>
        <v>0.17133394966378246</v>
      </c>
      <c r="M282">
        <f>IFERROR([1]!s_stm07_is($A282,"W30028333","2022/12/31",1)/[1]!S_SHARE_TOTAL($A282,$B$1),"")</f>
        <v>-0.64790945421210011</v>
      </c>
      <c r="N282">
        <f>IFERROR([1]!s_stm07_is($A282,"W30028333","2023/12/31",1)/[1]!S_SHARE_TOTAL($A282,$B$1),"")</f>
        <v>9.3247794969822981E-2</v>
      </c>
      <c r="O282">
        <f>IFERROR([1]!s_stm07_is($A282,"W30028333","2024/12/31",1)/[1]!S_SHARE_TOTAL($A282,$B$1),"")</f>
        <v>-0.39393912368813078</v>
      </c>
      <c r="P282">
        <f>IFERROR([1]!s_stm07_is($A282,"W30028333","2025/12/31",1)/[1]!S_SHARE_TOTAL($A282,$B$1),"")</f>
        <v>-0.35451609592975702</v>
      </c>
      <c r="Q282">
        <f>IFERROR([1]!s_west_netprofit($A282,2026,$B$1,180)/[1]!S_SHARE_TOTAL($A282,$B$1),"")</f>
        <v>0</v>
      </c>
      <c r="R282">
        <f>IFERROR([1]!s_west_netprofit($A282,2027,$B$1,180)/[1]!S_SHARE_TOTAL($A282,$B$1),"")</f>
        <v>0</v>
      </c>
      <c r="S282">
        <f>IFERROR([1]!s_fa_dupont_roe($A282,"2011/12/31")/100,"")</f>
        <v>8.4209999999999997E-3</v>
      </c>
      <c r="T282">
        <f>IFERROR([1]!s_fa_dupont_roe($A282,"2012/12/31")/100,"")</f>
        <v>2.1316999999999999E-2</v>
      </c>
      <c r="U282">
        <f>IFERROR([1]!s_fa_dupont_roe($A282,"2013/12/31")/100,"")</f>
        <v>-9.0226000000000001E-2</v>
      </c>
      <c r="V282">
        <f>IFERROR([1]!s_fa_dupont_roe($A282,"2014/12/31")/100,"")</f>
        <v>0.73782599999999998</v>
      </c>
      <c r="W282">
        <f>IFERROR([1]!s_fa_dupont_roe($A282,"2015/12/31")/100,"")</f>
        <v>0.33341099999999996</v>
      </c>
      <c r="X282">
        <f>IFERROR([1]!s_fa_dupont_roe($A282,"2016/12/31")/100,"")</f>
        <v>0.23996600000000001</v>
      </c>
      <c r="Y282">
        <f>IFERROR([1]!s_fa_dupont_roe($A282,"2017/12/31")/100,"")</f>
        <v>0.19397500000000001</v>
      </c>
      <c r="Z282">
        <f>IFERROR([1]!s_fa_dupont_roe($A282,"2018/12/31")/100,"")</f>
        <v>0.23575399999999999</v>
      </c>
      <c r="AA282">
        <f>IFERROR([1]!s_fa_dupont_roe($A282,"2019/12/31")/100,"")</f>
        <v>5.4245000000000002E-2</v>
      </c>
      <c r="AB282">
        <f>IFERROR([1]!s_fa_dupont_roe($A282,"2020/12/31")/100,"")</f>
        <v>-3.7498999999999998E-2</v>
      </c>
      <c r="AC282">
        <f>IFERROR([1]!s_fa_dupont_roe($A282,"2021/12/31")/100,"")</f>
        <v>3.2920999999999999E-2</v>
      </c>
      <c r="AD282">
        <f>IFERROR([1]!s_fa_dupont_roe($A282,"2022/12/31")/100,"")</f>
        <v>-0.13122</v>
      </c>
      <c r="AE282">
        <f>IFERROR([1]!s_fa_dupont_roe($A282,"2023/12/31")/100,"")</f>
        <v>1.9951E-2</v>
      </c>
      <c r="AF282">
        <f>IFERROR([1]!s_fa_dupont_roe($A282,"2024/12/31")/100,"")</f>
        <v>-8.7635000000000005E-2</v>
      </c>
      <c r="AG282">
        <f>IFERROR([1]!s_fa_dupont_roe($A282,"2025/12/31")/100,"")</f>
        <v>-8.0283999999999994E-2</v>
      </c>
      <c r="AH282">
        <f>IFERROR([1]!s_stm07_is($A282,"W30028333","2025/12/31",1),"")</f>
        <v>-347358758.76999998</v>
      </c>
      <c r="AI282">
        <f>IFERROR([1]!s_stm07_bs($A282,"W38058048","2025/12/31",1),"")</f>
        <v>4463007083.9899998</v>
      </c>
      <c r="AJ282">
        <f>IFERROR([1]!s_fa_netdebt($A282,"2025/12/31"),"")</f>
        <v>-1150475289.5999999</v>
      </c>
      <c r="AK282">
        <f>IFERROR([1]!s_val_ev1($A282,"2025/12/31"),"")</f>
        <v>12559568736.73</v>
      </c>
      <c r="AL282">
        <f>IFERROR([1]!s_fa_ebitda($A282,"2025/12/31"),"")</f>
        <v>-89566460.920000002</v>
      </c>
      <c r="AM282" t="str">
        <f>IFERROR([1]!s_west_netprofit($A282,2026,$B$1,180)/[1]!s_west_netprofit($A282,2026,$B$1-7,180)-1,"")</f>
        <v/>
      </c>
      <c r="AN282" t="str">
        <f>IFERROR([1]!s_west_netprofit($A282,2026,$B$1,180)/[1]!s_west_netprofit($A282,2026,$B$1-30,180)-1,"")</f>
        <v/>
      </c>
      <c r="AO282" t="str">
        <f>IFERROR([1]!s_est_mediannetprofit($A282,2026,$B$1)/[1]!s_est_mediannetprofit($A282,2026,$B$1-7)-1,"")</f>
        <v/>
      </c>
      <c r="AP282" t="str">
        <f>IFERROR([1]!s_est_mediannetprofit($A282,2026,$B$1)/[1]!s_est_mediannetprofit($A282,2026,$B$1-30)-1,"")</f>
        <v/>
      </c>
    </row>
    <row r="283" spans="1:42">
      <c r="A283" t="s">
        <v>322</v>
      </c>
      <c r="B283">
        <f>IFERROR([1]!s_stm07_is($A283,"W30028333","2011/12/31",1)/[1]!S_SHARE_TOTAL($A283,$B$1),"")</f>
        <v>3.3176435957095345E-2</v>
      </c>
      <c r="C283">
        <f>IFERROR([1]!s_stm07_is($A283,"W30028333","2012/12/31",1)/[1]!S_SHARE_TOTAL($A283,$B$1),"")</f>
        <v>2.7687763903950988E-2</v>
      </c>
      <c r="D283">
        <f>IFERROR([1]!s_stm07_is($A283,"W30028333","2013/12/31",1)/[1]!S_SHARE_TOTAL($A283,$B$1),"")</f>
        <v>3.3335235662741901E-2</v>
      </c>
      <c r="E283">
        <f>IFERROR([1]!s_stm07_is($A283,"W30028333","2014/12/31",1)/[1]!S_SHARE_TOTAL($A283,$B$1),"")</f>
        <v>2.2703685950307508E-2</v>
      </c>
      <c r="F283">
        <f>IFERROR([1]!s_stm07_is($A283,"W30028333","2015/12/31",1)/[1]!S_SHARE_TOTAL($A283,$B$1),"")</f>
        <v>2.3083383504639614E-2</v>
      </c>
      <c r="G283">
        <f>IFERROR([1]!s_stm07_is($A283,"W30028333","2016/12/31",1)/[1]!S_SHARE_TOTAL($A283,$B$1),"")</f>
        <v>0.11562683409128355</v>
      </c>
      <c r="H283">
        <f>IFERROR([1]!s_stm07_is($A283,"W30028333","2017/12/31",1)/[1]!S_SHARE_TOTAL($A283,$B$1),"")</f>
        <v>0.15336138199172905</v>
      </c>
      <c r="I283">
        <f>IFERROR([1]!s_stm07_is($A283,"W30028333","2018/12/31",1)/[1]!S_SHARE_TOTAL($A283,$B$1),"")</f>
        <v>-1.0310056598629871</v>
      </c>
      <c r="J283">
        <f>IFERROR([1]!s_stm07_is($A283,"W30028333","2019/12/31",1)/[1]!S_SHARE_TOTAL($A283,$B$1),"")</f>
        <v>-1.1170633331552919</v>
      </c>
      <c r="K283">
        <f>IFERROR([1]!s_stm07_is($A283,"W30028333","2020/12/31",1)/[1]!S_SHARE_TOTAL($A283,$B$1),"")</f>
        <v>8.3960907516863869E-3</v>
      </c>
      <c r="L283">
        <f>IFERROR([1]!s_stm07_is($A283,"W30028333","2021/12/31",1)/[1]!S_SHARE_TOTAL($A283,$B$1),"")</f>
        <v>0.22608217747278794</v>
      </c>
      <c r="M283">
        <f>IFERROR([1]!s_stm07_is($A283,"W30028333","2022/12/31",1)/[1]!S_SHARE_TOTAL($A283,$B$1),"")</f>
        <v>1.3633847411621265</v>
      </c>
      <c r="N283">
        <f>IFERROR([1]!s_stm07_is($A283,"W30028333","2023/12/31",1)/[1]!S_SHARE_TOTAL($A283,$B$1),"")</f>
        <v>-0.23261236880559902</v>
      </c>
      <c r="O283">
        <f>IFERROR([1]!s_stm07_is($A283,"W30028333","2024/12/31",1)/[1]!S_SHARE_TOTAL($A283,$B$1),"")</f>
        <v>-0.18705988330371284</v>
      </c>
      <c r="P283">
        <f>IFERROR([1]!s_stm07_is($A283,"W30028333","2025/12/31",1)/[1]!S_SHARE_TOTAL($A283,$B$1),"")</f>
        <v>-0.21646590177915173</v>
      </c>
      <c r="Q283">
        <f>IFERROR([1]!s_west_netprofit($A283,2026,$B$1,180)/[1]!S_SHARE_TOTAL($A283,$B$1),"")</f>
        <v>0</v>
      </c>
      <c r="R283">
        <f>IFERROR([1]!s_west_netprofit($A283,2027,$B$1,180)/[1]!S_SHARE_TOTAL($A283,$B$1),"")</f>
        <v>0</v>
      </c>
      <c r="S283">
        <f>IFERROR([1]!s_fa_dupont_roe($A283,"2011/12/31")/100,"")</f>
        <v>9.6418000000000004E-2</v>
      </c>
      <c r="T283">
        <f>IFERROR([1]!s_fa_dupont_roe($A283,"2012/12/31")/100,"")</f>
        <v>5.8144999999999995E-2</v>
      </c>
      <c r="U283">
        <f>IFERROR([1]!s_fa_dupont_roe($A283,"2013/12/31")/100,"")</f>
        <v>6.5865999999999994E-2</v>
      </c>
      <c r="V283">
        <f>IFERROR([1]!s_fa_dupont_roe($A283,"2014/12/31")/100,"")</f>
        <v>2.7601000000000001E-2</v>
      </c>
      <c r="W283">
        <f>IFERROR([1]!s_fa_dupont_roe($A283,"2015/12/31")/100,"")</f>
        <v>1.8079999999999999E-2</v>
      </c>
      <c r="X283">
        <f>IFERROR([1]!s_fa_dupont_roe($A283,"2016/12/31")/100,"")</f>
        <v>6.3957E-2</v>
      </c>
      <c r="Y283">
        <f>IFERROR([1]!s_fa_dupont_roe($A283,"2017/12/31")/100,"")</f>
        <v>6.7601000000000008E-2</v>
      </c>
      <c r="Z283">
        <f>IFERROR([1]!s_fa_dupont_roe($A283,"2018/12/31")/100,"")</f>
        <v>-0.469167</v>
      </c>
      <c r="AA283">
        <f>IFERROR([1]!s_fa_dupont_roe($A283,"2019/12/31")/100,"")</f>
        <v>-0.75662800000000008</v>
      </c>
      <c r="AB283">
        <f>IFERROR([1]!s_fa_dupont_roe($A283,"2020/12/31")/100,"")</f>
        <v>9.1710000000000003E-3</v>
      </c>
      <c r="AC283">
        <f>IFERROR([1]!s_fa_dupont_roe($A283,"2021/12/31")/100,"")</f>
        <v>0.219003</v>
      </c>
      <c r="AD283">
        <f>IFERROR([1]!s_fa_dupont_roe($A283,"2022/12/31")/100,"")</f>
        <v>0.74819599999999997</v>
      </c>
      <c r="AE283">
        <f>IFERROR([1]!s_fa_dupont_roe($A283,"2023/12/31")/100,"")</f>
        <v>-9.8246E-2</v>
      </c>
      <c r="AF283">
        <f>IFERROR([1]!s_fa_dupont_roe($A283,"2024/12/31")/100,"")</f>
        <v>-8.7213999999999986E-2</v>
      </c>
      <c r="AG283">
        <f>IFERROR([1]!s_fa_dupont_roe($A283,"2025/12/31")/100,"")</f>
        <v>-0.11431200000000001</v>
      </c>
      <c r="AH283">
        <f>IFERROR([1]!s_stm07_is($A283,"W30028333","2025/12/31",1),"")</f>
        <v>-369361305.62</v>
      </c>
      <c r="AI283">
        <f>IFERROR([1]!s_stm07_bs($A283,"W38058048","2025/12/31",1),"")</f>
        <v>2961707324.2800002</v>
      </c>
      <c r="AJ283">
        <f>IFERROR([1]!s_fa_netdebt($A283,"2025/12/31"),"")</f>
        <v>1193643310.47</v>
      </c>
      <c r="AK283">
        <f>IFERROR([1]!s_val_ev1($A283,"2025/12/31"),"")</f>
        <v>18460524785.91</v>
      </c>
      <c r="AL283">
        <f>IFERROR([1]!s_fa_ebitda($A283,"2025/12/31"),"")</f>
        <v>-128134756.67</v>
      </c>
      <c r="AM283" t="str">
        <f>IFERROR([1]!s_west_netprofit($A283,2026,$B$1,180)/[1]!s_west_netprofit($A283,2026,$B$1-7,180)-1,"")</f>
        <v/>
      </c>
      <c r="AN283" t="str">
        <f>IFERROR([1]!s_west_netprofit($A283,2026,$B$1,180)/[1]!s_west_netprofit($A283,2026,$B$1-30,180)-1,"")</f>
        <v/>
      </c>
      <c r="AO283" t="str">
        <f>IFERROR([1]!s_est_mediannetprofit($A283,2026,$B$1)/[1]!s_est_mediannetprofit($A283,2026,$B$1-7)-1,"")</f>
        <v/>
      </c>
      <c r="AP283" t="str">
        <f>IFERROR([1]!s_est_mediannetprofit($A283,2026,$B$1)/[1]!s_est_mediannetprofit($A283,2026,$B$1-30)-1,"")</f>
        <v/>
      </c>
    </row>
    <row r="284" spans="1:42">
      <c r="A284" t="s">
        <v>323</v>
      </c>
      <c r="B284">
        <f>IFERROR([1]!s_stm07_is($A284,"W30028333","2011/12/31",1)/[1]!S_SHARE_TOTAL($A284,$B$1),"")</f>
        <v>9.3531681752771906E-2</v>
      </c>
      <c r="C284">
        <f>IFERROR([1]!s_stm07_is($A284,"W30028333","2012/12/31",1)/[1]!S_SHARE_TOTAL($A284,$B$1),"")</f>
        <v>9.5769015509664462E-2</v>
      </c>
      <c r="D284">
        <f>IFERROR([1]!s_stm07_is($A284,"W30028333","2013/12/31",1)/[1]!S_SHARE_TOTAL($A284,$B$1),"")</f>
        <v>0.11544418922390706</v>
      </c>
      <c r="E284">
        <f>IFERROR([1]!s_stm07_is($A284,"W30028333","2014/12/31",1)/[1]!S_SHARE_TOTAL($A284,$B$1),"")</f>
        <v>0.16038230934786629</v>
      </c>
      <c r="F284">
        <f>IFERROR([1]!s_stm07_is($A284,"W30028333","2015/12/31",1)/[1]!S_SHARE_TOTAL($A284,$B$1),"")</f>
        <v>0.26841876193468511</v>
      </c>
      <c r="G284">
        <f>IFERROR([1]!s_stm07_is($A284,"W30028333","2016/12/31",1)/[1]!S_SHARE_TOTAL($A284,$B$1),"")</f>
        <v>0.34653649856312607</v>
      </c>
      <c r="H284">
        <f>IFERROR([1]!s_stm07_is($A284,"W30028333","2017/12/31",1)/[1]!S_SHARE_TOTAL($A284,$B$1),"")</f>
        <v>0.38978936994671526</v>
      </c>
      <c r="I284">
        <f>IFERROR([1]!s_stm07_is($A284,"W30028333","2018/12/31",1)/[1]!S_SHARE_TOTAL($A284,$B$1),"")</f>
        <v>0.45043368353511287</v>
      </c>
      <c r="J284">
        <f>IFERROR([1]!s_stm07_is($A284,"W30028333","2019/12/31",1)/[1]!S_SHARE_TOTAL($A284,$B$1),"")</f>
        <v>0.50584348278443891</v>
      </c>
      <c r="K284">
        <f>IFERROR([1]!s_stm07_is($A284,"W30028333","2020/12/31",1)/[1]!S_SHARE_TOTAL($A284,$B$1),"")</f>
        <v>0.6796371495043555</v>
      </c>
      <c r="L284">
        <f>IFERROR([1]!s_stm07_is($A284,"W30028333","2021/12/31",1)/[1]!S_SHARE_TOTAL($A284,$B$1),"")</f>
        <v>0.94029069936622023</v>
      </c>
      <c r="M284">
        <f>IFERROR([1]!s_stm07_is($A284,"W30028333","2022/12/31",1)/[1]!S_SHARE_TOTAL($A284,$B$1),"")</f>
        <v>1.2832217187570649</v>
      </c>
      <c r="N284">
        <f>IFERROR([1]!s_stm07_is($A284,"W30028333","2023/12/31",1)/[1]!S_SHARE_TOTAL($A284,$B$1),"")</f>
        <v>1.5770505613344097</v>
      </c>
      <c r="O284">
        <f>IFERROR([1]!s_stm07_is($A284,"W30028333","2024/12/31",1)/[1]!S_SHARE_TOTAL($A284,$B$1),"")</f>
        <v>1.5841338541356598</v>
      </c>
      <c r="P284">
        <f>IFERROR([1]!s_stm07_is($A284,"W30028333","2025/12/31",1)/[1]!S_SHARE_TOTAL($A284,$B$1),"")</f>
        <v>1.0208245089759649</v>
      </c>
      <c r="Q284">
        <f>IFERROR([1]!s_west_netprofit($A284,2026,$B$1,180)/[1]!S_SHARE_TOTAL($A284,$B$1),"")</f>
        <v>1.2145441319302823</v>
      </c>
      <c r="R284">
        <f>IFERROR([1]!s_west_netprofit($A284,2027,$B$1,180)/[1]!S_SHARE_TOTAL($A284,$B$1),"")</f>
        <v>1.4498829780746394</v>
      </c>
      <c r="S284">
        <f>IFERROR([1]!s_fa_dupont_roe($A284,"2011/12/31")/100,"")</f>
        <v>0.151563</v>
      </c>
      <c r="T284">
        <f>IFERROR([1]!s_fa_dupont_roe($A284,"2012/12/31")/100,"")</f>
        <v>0.13799799999999998</v>
      </c>
      <c r="U284">
        <f>IFERROR([1]!s_fa_dupont_roe($A284,"2013/12/31")/100,"")</f>
        <v>0.118501</v>
      </c>
      <c r="V284">
        <f>IFERROR([1]!s_fa_dupont_roe($A284,"2014/12/31")/100,"")</f>
        <v>0.12500600000000001</v>
      </c>
      <c r="W284">
        <f>IFERROR([1]!s_fa_dupont_roe($A284,"2015/12/31")/100,"")</f>
        <v>0.18163000000000001</v>
      </c>
      <c r="X284">
        <f>IFERROR([1]!s_fa_dupont_roe($A284,"2016/12/31")/100,"")</f>
        <v>0.195552</v>
      </c>
      <c r="Y284">
        <f>IFERROR([1]!s_fa_dupont_roe($A284,"2017/12/31")/100,"")</f>
        <v>0.183479</v>
      </c>
      <c r="Z284">
        <f>IFERROR([1]!s_fa_dupont_roe($A284,"2018/12/31")/100,"")</f>
        <v>0.17442199999999999</v>
      </c>
      <c r="AA284">
        <f>IFERROR([1]!s_fa_dupont_roe($A284,"2019/12/31")/100,"")</f>
        <v>0.15074799999999999</v>
      </c>
      <c r="AB284">
        <f>IFERROR([1]!s_fa_dupont_roe($A284,"2020/12/31")/100,"")</f>
        <v>0.16076799999999999</v>
      </c>
      <c r="AC284">
        <f>IFERROR([1]!s_fa_dupont_roe($A284,"2021/12/31")/100,"")</f>
        <v>0.16145299999999999</v>
      </c>
      <c r="AD284">
        <f>IFERROR([1]!s_fa_dupont_roe($A284,"2022/12/31")/100,"")</f>
        <v>0.16810900000000001</v>
      </c>
      <c r="AE284">
        <f>IFERROR([1]!s_fa_dupont_roe($A284,"2023/12/31")/100,"")</f>
        <v>0.17622699999999999</v>
      </c>
      <c r="AF284">
        <f>IFERROR([1]!s_fa_dupont_roe($A284,"2024/12/31")/100,"")</f>
        <v>0.152143</v>
      </c>
      <c r="AG284">
        <f>IFERROR([1]!s_fa_dupont_roe($A284,"2025/12/31")/100,"")</f>
        <v>9.0315999999999994E-2</v>
      </c>
      <c r="AH284">
        <f>IFERROR([1]!s_stm07_is($A284,"W30028333","2025/12/31",1),"")</f>
        <v>2161521950.25</v>
      </c>
      <c r="AI284">
        <f>IFERROR([1]!s_stm07_bs($A284,"W38058048","2025/12/31",1),"")</f>
        <v>26137317160.240002</v>
      </c>
      <c r="AJ284">
        <f>IFERROR([1]!s_fa_netdebt($A284,"2025/12/31"),"")</f>
        <v>-6010266089.3699999</v>
      </c>
      <c r="AK284">
        <f>IFERROR([1]!s_val_ev1($A284,"2025/12/31"),"")</f>
        <v>76366476899.240005</v>
      </c>
      <c r="AL284">
        <f>IFERROR([1]!s_fa_ebitda($A284,"2025/12/31"),"")</f>
        <v>3377531972.04</v>
      </c>
      <c r="AM284">
        <f>IFERROR([1]!s_west_netprofit($A284,2026,$B$1,180)/[1]!s_west_netprofit($A284,2026,$B$1-7,180)-1,"")</f>
        <v>0</v>
      </c>
      <c r="AN284">
        <f>IFERROR([1]!s_west_netprofit($A284,2026,$B$1,180)/[1]!s_west_netprofit($A284,2026,$B$1-30,180)-1,"")</f>
        <v>-4.9909382047158668E-2</v>
      </c>
      <c r="AO284">
        <f>IFERROR([1]!s_est_mediannetprofit($A284,2026,$B$1)/[1]!s_est_mediannetprofit($A284,2026,$B$1-7)-1,"")</f>
        <v>0</v>
      </c>
      <c r="AP284">
        <f>IFERROR([1]!s_est_mediannetprofit($A284,2026,$B$1)/[1]!s_est_mediannetprofit($A284,2026,$B$1-30)-1,"")</f>
        <v>-6.2856376728156471E-3</v>
      </c>
    </row>
    <row r="285" spans="1:42">
      <c r="A285" t="s">
        <v>324</v>
      </c>
      <c r="B285">
        <f>IFERROR([1]!s_stm07_is($A285,"W30028333","2011/12/31",1)/[1]!S_SHARE_TOTAL($A285,$B$1),"")</f>
        <v>3.8133585717280249E-3</v>
      </c>
      <c r="C285">
        <f>IFERROR([1]!s_stm07_is($A285,"W30028333","2012/12/31",1)/[1]!S_SHARE_TOTAL($A285,$B$1),"")</f>
        <v>2.000210311329401E-2</v>
      </c>
      <c r="D285">
        <f>IFERROR([1]!s_stm07_is($A285,"W30028333","2013/12/31",1)/[1]!S_SHARE_TOTAL($A285,$B$1),"")</f>
        <v>2.5557271962367682E-2</v>
      </c>
      <c r="E285">
        <f>IFERROR([1]!s_stm07_is($A285,"W30028333","2014/12/31",1)/[1]!S_SHARE_TOTAL($A285,$B$1),"")</f>
        <v>2.7866525084228058E-2</v>
      </c>
      <c r="F285">
        <f>IFERROR([1]!s_stm07_is($A285,"W30028333","2015/12/31",1)/[1]!S_SHARE_TOTAL($A285,$B$1),"")</f>
        <v>3.0385822916965295E-2</v>
      </c>
      <c r="G285">
        <f>IFERROR([1]!s_stm07_is($A285,"W30028333","2016/12/31",1)/[1]!S_SHARE_TOTAL($A285,$B$1),"")</f>
        <v>0.17070338123760972</v>
      </c>
      <c r="H285">
        <f>IFERROR([1]!s_stm07_is($A285,"W30028333","2017/12/31",1)/[1]!S_SHARE_TOTAL($A285,$B$1),"")</f>
        <v>0.15610322160104143</v>
      </c>
      <c r="I285">
        <f>IFERROR([1]!s_stm07_is($A285,"W30028333","2018/12/31",1)/[1]!S_SHARE_TOTAL($A285,$B$1),"")</f>
        <v>0.33222956990640951</v>
      </c>
      <c r="J285">
        <f>IFERROR([1]!s_stm07_is($A285,"W30028333","2019/12/31",1)/[1]!S_SHARE_TOTAL($A285,$B$1),"")</f>
        <v>0.91790494724046112</v>
      </c>
      <c r="K285">
        <f>IFERROR([1]!s_stm07_is($A285,"W30028333","2020/12/31",1)/[1]!S_SHARE_TOTAL($A285,$B$1),"")</f>
        <v>0.24576405606874532</v>
      </c>
      <c r="L285">
        <f>IFERROR([1]!s_stm07_is($A285,"W30028333","2021/12/31",1)/[1]!S_SHARE_TOTAL($A285,$B$1),"")</f>
        <v>0.4969517214470569</v>
      </c>
      <c r="M285">
        <f>IFERROR([1]!s_stm07_is($A285,"W30028333","2022/12/31",1)/[1]!S_SHARE_TOTAL($A285,$B$1),"")</f>
        <v>0.61637241606956905</v>
      </c>
      <c r="N285">
        <f>IFERROR([1]!s_stm07_is($A285,"W30028333","2023/12/31",1)/[1]!S_SHARE_TOTAL($A285,$B$1),"")</f>
        <v>0.30898326819083127</v>
      </c>
      <c r="O285">
        <f>IFERROR([1]!s_stm07_is($A285,"W30028333","2024/12/31",1)/[1]!S_SHARE_TOTAL($A285,$B$1),"")</f>
        <v>0.16095011246783628</v>
      </c>
      <c r="P285">
        <f>IFERROR([1]!s_stm07_is($A285,"W30028333","2025/12/31",1)/[1]!S_SHARE_TOTAL($A285,$B$1),"")</f>
        <v>-1.870246504307544E-2</v>
      </c>
      <c r="Q285">
        <f>IFERROR([1]!s_west_netprofit($A285,2026,$B$1,180)/[1]!S_SHARE_TOTAL($A285,$B$1),"")</f>
        <v>0.18641517911778382</v>
      </c>
      <c r="R285">
        <f>IFERROR([1]!s_west_netprofit($A285,2027,$B$1,180)/[1]!S_SHARE_TOTAL($A285,$B$1),"")</f>
        <v>0.44201324227249189</v>
      </c>
      <c r="S285">
        <f>IFERROR([1]!s_fa_dupont_roe($A285,"2011/12/31")/100,"")</f>
        <v>4.2459999999999998E-3</v>
      </c>
      <c r="T285">
        <f>IFERROR([1]!s_fa_dupont_roe($A285,"2012/12/31")/100,"")</f>
        <v>2.2128000000000002E-2</v>
      </c>
      <c r="U285">
        <f>IFERROR([1]!s_fa_dupont_roe($A285,"2013/12/31")/100,"")</f>
        <v>2.7897999999999999E-2</v>
      </c>
      <c r="V285">
        <f>IFERROR([1]!s_fa_dupont_roe($A285,"2014/12/31")/100,"")</f>
        <v>3.0210000000000001E-2</v>
      </c>
      <c r="W285">
        <f>IFERROR([1]!s_fa_dupont_roe($A285,"2015/12/31")/100,"")</f>
        <v>3.2972000000000001E-2</v>
      </c>
      <c r="X285">
        <f>IFERROR([1]!s_fa_dupont_roe($A285,"2016/12/31")/100,"")</f>
        <v>0.14460599999999998</v>
      </c>
      <c r="Y285">
        <f>IFERROR([1]!s_fa_dupont_roe($A285,"2017/12/31")/100,"")</f>
        <v>0.10406800000000001</v>
      </c>
      <c r="Z285">
        <f>IFERROR([1]!s_fa_dupont_roe($A285,"2018/12/31")/100,"")</f>
        <v>0.19521999999999998</v>
      </c>
      <c r="AA285">
        <f>IFERROR([1]!s_fa_dupont_roe($A285,"2019/12/31")/100,"")</f>
        <v>0.40468000000000004</v>
      </c>
      <c r="AB285">
        <f>IFERROR([1]!s_fa_dupont_roe($A285,"2020/12/31")/100,"")</f>
        <v>8.8777000000000009E-2</v>
      </c>
      <c r="AC285">
        <f>IFERROR([1]!s_fa_dupont_roe($A285,"2021/12/31")/100,"")</f>
        <v>0.15881399999999998</v>
      </c>
      <c r="AD285">
        <f>IFERROR([1]!s_fa_dupont_roe($A285,"2022/12/31")/100,"")</f>
        <v>0.16696000000000003</v>
      </c>
      <c r="AE285">
        <f>IFERROR([1]!s_fa_dupont_roe($A285,"2023/12/31")/100,"")</f>
        <v>6.658E-2</v>
      </c>
      <c r="AF285">
        <f>IFERROR([1]!s_fa_dupont_roe($A285,"2024/12/31")/100,"")</f>
        <v>3.0093999999999999E-2</v>
      </c>
      <c r="AG285">
        <f>IFERROR([1]!s_fa_dupont_roe($A285,"2025/12/31")/100,"")</f>
        <v>-3.4949999999999998E-3</v>
      </c>
      <c r="AH285">
        <f>IFERROR([1]!s_stm07_is($A285,"W30028333","2025/12/31",1),"")</f>
        <v>-18548946.850000001</v>
      </c>
      <c r="AI285">
        <f>IFERROR([1]!s_stm07_bs($A285,"W38058048","2025/12/31",1),"")</f>
        <v>6132839687.2600002</v>
      </c>
      <c r="AJ285">
        <f>IFERROR([1]!s_fa_netdebt($A285,"2025/12/31"),"")</f>
        <v>7096594743.1300001</v>
      </c>
      <c r="AK285">
        <f>IFERROR([1]!s_val_ev1($A285,"2025/12/31"),"")</f>
        <v>22647667348.459999</v>
      </c>
      <c r="AL285">
        <f>IFERROR([1]!s_fa_ebitda($A285,"2025/12/31"),"")</f>
        <v>673002447.63999999</v>
      </c>
      <c r="AM285">
        <f>IFERROR([1]!s_west_netprofit($A285,2026,$B$1,180)/[1]!s_west_netprofit($A285,2026,$B$1-7,180)-1,"")</f>
        <v>-0.26318131602372741</v>
      </c>
      <c r="AN285">
        <f>IFERROR([1]!s_west_netprofit($A285,2026,$B$1,180)/[1]!s_west_netprofit($A285,2026,$B$1-30,180)-1,"")</f>
        <v>-0.33599698319207005</v>
      </c>
      <c r="AO285">
        <f>IFERROR([1]!s_est_mediannetprofit($A285,2026,$B$1)/[1]!s_est_mediannetprofit($A285,2026,$B$1-7)-1,"")</f>
        <v>-5.6179488488437346E-2</v>
      </c>
      <c r="AP285">
        <f>IFERROR([1]!s_est_mediannetprofit($A285,2026,$B$1)/[1]!s_est_mediannetprofit($A285,2026,$B$1-30)-1,"")</f>
        <v>-0.33599698319207005</v>
      </c>
    </row>
    <row r="286" spans="1:42">
      <c r="A286" t="s">
        <v>325</v>
      </c>
      <c r="B286">
        <f>IFERROR([1]!s_stm07_is($A286,"W30028333","2011/12/31",1)/[1]!S_SHARE_TOTAL($A286,$B$1),"")</f>
        <v>5.1988451818630925E-2</v>
      </c>
      <c r="C286">
        <f>IFERROR([1]!s_stm07_is($A286,"W30028333","2012/12/31",1)/[1]!S_SHARE_TOTAL($A286,$B$1),"")</f>
        <v>4.8317874371276125E-2</v>
      </c>
      <c r="D286">
        <f>IFERROR([1]!s_stm07_is($A286,"W30028333","2013/12/31",1)/[1]!S_SHARE_TOTAL($A286,$B$1),"")</f>
        <v>7.7121472425373191E-2</v>
      </c>
      <c r="E286">
        <f>IFERROR([1]!s_stm07_is($A286,"W30028333","2014/12/31",1)/[1]!S_SHARE_TOTAL($A286,$B$1),"")</f>
        <v>0.1202441886253682</v>
      </c>
      <c r="F286">
        <f>IFERROR([1]!s_stm07_is($A286,"W30028333","2015/12/31",1)/[1]!S_SHARE_TOTAL($A286,$B$1),"")</f>
        <v>0.18961557920861355</v>
      </c>
      <c r="G286">
        <f>IFERROR([1]!s_stm07_is($A286,"W30028333","2016/12/31",1)/[1]!S_SHARE_TOTAL($A286,$B$1),"")</f>
        <v>0.19974995844171267</v>
      </c>
      <c r="H286">
        <f>IFERROR([1]!s_stm07_is($A286,"W30028333","2017/12/31",1)/[1]!S_SHARE_TOTAL($A286,$B$1),"")</f>
        <v>0.22920066936338654</v>
      </c>
      <c r="I286">
        <f>IFERROR([1]!s_stm07_is($A286,"W30028333","2018/12/31",1)/[1]!S_SHARE_TOTAL($A286,$B$1),"")</f>
        <v>7.7045991364995181E-2</v>
      </c>
      <c r="J286">
        <f>IFERROR([1]!s_stm07_is($A286,"W30028333","2019/12/31",1)/[1]!S_SHARE_TOTAL($A286,$B$1),"")</f>
        <v>3.4709821506743427E-2</v>
      </c>
      <c r="K286">
        <f>IFERROR([1]!s_stm07_is($A286,"W30028333","2020/12/31",1)/[1]!S_SHARE_TOTAL($A286,$B$1),"")</f>
        <v>4.7531673041802225E-2</v>
      </c>
      <c r="L286">
        <f>IFERROR([1]!s_stm07_is($A286,"W30028333","2021/12/31",1)/[1]!S_SHARE_TOTAL($A286,$B$1),"")</f>
        <v>0.19501763962057689</v>
      </c>
      <c r="M286">
        <f>IFERROR([1]!s_stm07_is($A286,"W30028333","2022/12/31",1)/[1]!S_SHARE_TOTAL($A286,$B$1),"")</f>
        <v>9.8610389885616309E-2</v>
      </c>
      <c r="N286">
        <f>IFERROR([1]!s_stm07_is($A286,"W30028333","2023/12/31",1)/[1]!S_SHARE_TOTAL($A286,$B$1),"")</f>
        <v>5.4288104145878015E-2</v>
      </c>
      <c r="O286">
        <f>IFERROR([1]!s_stm07_is($A286,"W30028333","2024/12/31",1)/[1]!S_SHARE_TOTAL($A286,$B$1),"")</f>
        <v>4.0761823809880533E-2</v>
      </c>
      <c r="P286">
        <f>IFERROR([1]!s_stm07_is($A286,"W30028333","2025/12/31",1)/[1]!S_SHARE_TOTAL($A286,$B$1),"")</f>
        <v>-0.12286831575053582</v>
      </c>
      <c r="Q286">
        <f>IFERROR([1]!s_west_netprofit($A286,2026,$B$1,180)/[1]!S_SHARE_TOTAL($A286,$B$1),"")</f>
        <v>4.7939762872397276E-2</v>
      </c>
      <c r="R286">
        <f>IFERROR([1]!s_west_netprofit($A286,2027,$B$1,180)/[1]!S_SHARE_TOTAL($A286,$B$1),"")</f>
        <v>5.5556216764895416E-2</v>
      </c>
      <c r="S286">
        <f>IFERROR([1]!s_fa_dupont_roe($A286,"2011/12/31")/100,"")</f>
        <v>9.6536000000000011E-2</v>
      </c>
      <c r="T286">
        <f>IFERROR([1]!s_fa_dupont_roe($A286,"2012/12/31")/100,"")</f>
        <v>8.8735999999999995E-2</v>
      </c>
      <c r="U286">
        <f>IFERROR([1]!s_fa_dupont_roe($A286,"2013/12/31")/100,"")</f>
        <v>9.6371999999999999E-2</v>
      </c>
      <c r="V286">
        <f>IFERROR([1]!s_fa_dupont_roe($A286,"2014/12/31")/100,"")</f>
        <v>0.106914</v>
      </c>
      <c r="W286">
        <f>IFERROR([1]!s_fa_dupont_roe($A286,"2015/12/31")/100,"")</f>
        <v>0.119925</v>
      </c>
      <c r="X286">
        <f>IFERROR([1]!s_fa_dupont_roe($A286,"2016/12/31")/100,"")</f>
        <v>9.8495000000000013E-2</v>
      </c>
      <c r="Y286">
        <f>IFERROR([1]!s_fa_dupont_roe($A286,"2017/12/31")/100,"")</f>
        <v>0.104032</v>
      </c>
      <c r="Z286">
        <f>IFERROR([1]!s_fa_dupont_roe($A286,"2018/12/31")/100,"")</f>
        <v>3.3724999999999998E-2</v>
      </c>
      <c r="AA286">
        <f>IFERROR([1]!s_fa_dupont_roe($A286,"2019/12/31")/100,"")</f>
        <v>1.5221999999999999E-2</v>
      </c>
      <c r="AB286">
        <f>IFERROR([1]!s_fa_dupont_roe($A286,"2020/12/31")/100,"")</f>
        <v>2.0737999999999999E-2</v>
      </c>
      <c r="AC286">
        <f>IFERROR([1]!s_fa_dupont_roe($A286,"2021/12/31")/100,"")</f>
        <v>6.9623000000000004E-2</v>
      </c>
      <c r="AD286">
        <f>IFERROR([1]!s_fa_dupont_roe($A286,"2022/12/31")/100,"")</f>
        <v>2.9333000000000001E-2</v>
      </c>
      <c r="AE286">
        <f>IFERROR([1]!s_fa_dupont_roe($A286,"2023/12/31")/100,"")</f>
        <v>1.5753E-2</v>
      </c>
      <c r="AF286">
        <f>IFERROR([1]!s_fa_dupont_roe($A286,"2024/12/31")/100,"")</f>
        <v>1.1601999999999999E-2</v>
      </c>
      <c r="AG286">
        <f>IFERROR([1]!s_fa_dupont_roe($A286,"2025/12/31")/100,"")</f>
        <v>-3.4780999999999999E-2</v>
      </c>
      <c r="AH286">
        <f>IFERROR([1]!s_stm07_is($A286,"W30028333","2025/12/31",1),"")</f>
        <v>-319090133</v>
      </c>
      <c r="AI286">
        <f>IFERROR([1]!s_stm07_bs($A286,"W38058048","2025/12/31",1),"")</f>
        <v>10222987974</v>
      </c>
      <c r="AJ286">
        <f>IFERROR([1]!s_fa_netdebt($A286,"2025/12/31"),"")</f>
        <v>6595498118</v>
      </c>
      <c r="AK286">
        <f>IFERROR([1]!s_val_ev1($A286,"2025/12/31"),"")</f>
        <v>34202973650.16</v>
      </c>
      <c r="AL286">
        <f>IFERROR([1]!s_fa_ebitda($A286,"2025/12/31"),"")</f>
        <v>648772845</v>
      </c>
      <c r="AM286">
        <f>IFERROR([1]!s_west_netprofit($A286,2026,$B$1,180)/[1]!s_west_netprofit($A286,2026,$B$1-7,180)-1,"")</f>
        <v>0</v>
      </c>
      <c r="AN286">
        <f>IFERROR([1]!s_west_netprofit($A286,2026,$B$1,180)/[1]!s_west_netprofit($A286,2026,$B$1-30,180)-1,"")</f>
        <v>0</v>
      </c>
      <c r="AO286">
        <f>IFERROR([1]!s_est_mediannetprofit($A286,2026,$B$1)/[1]!s_est_mediannetprofit($A286,2026,$B$1-7)-1,"")</f>
        <v>0</v>
      </c>
      <c r="AP286">
        <f>IFERROR([1]!s_est_mediannetprofit($A286,2026,$B$1)/[1]!s_est_mediannetprofit($A286,2026,$B$1-30)-1,"")</f>
        <v>0</v>
      </c>
    </row>
    <row r="287" spans="1:42">
      <c r="A287" t="s">
        <v>326</v>
      </c>
      <c r="B287">
        <f>IFERROR([1]!s_stm07_is($A287,"W30028333","2011/12/31",1)/[1]!S_SHARE_TOTAL($A287,$B$1),"")</f>
        <v>2.3757455582815477E-2</v>
      </c>
      <c r="C287">
        <f>IFERROR([1]!s_stm07_is($A287,"W30028333","2012/12/31",1)/[1]!S_SHARE_TOTAL($A287,$B$1),"")</f>
        <v>3.641881509395882E-2</v>
      </c>
      <c r="D287">
        <f>IFERROR([1]!s_stm07_is($A287,"W30028333","2013/12/31",1)/[1]!S_SHARE_TOTAL($A287,$B$1),"")</f>
        <v>5.9927441365332103E-2</v>
      </c>
      <c r="E287">
        <f>IFERROR([1]!s_stm07_is($A287,"W30028333","2014/12/31",1)/[1]!S_SHARE_TOTAL($A287,$B$1),"")</f>
        <v>8.9721658486283079E-2</v>
      </c>
      <c r="F287">
        <f>IFERROR([1]!s_stm07_is($A287,"W30028333","2015/12/31",1)/[1]!S_SHARE_TOTAL($A287,$B$1),"")</f>
        <v>9.5839761788585665E-2</v>
      </c>
      <c r="G287">
        <f>IFERROR([1]!s_stm07_is($A287,"W30028333","2016/12/31",1)/[1]!S_SHARE_TOTAL($A287,$B$1),"")</f>
        <v>0.11762589411051473</v>
      </c>
      <c r="H287">
        <f>IFERROR([1]!s_stm07_is($A287,"W30028333","2017/12/31",1)/[1]!S_SHARE_TOTAL($A287,$B$1),"")</f>
        <v>0.14899393979331943</v>
      </c>
      <c r="I287">
        <f>IFERROR([1]!s_stm07_is($A287,"W30028333","2018/12/31",1)/[1]!S_SHARE_TOTAL($A287,$B$1),"")</f>
        <v>0.1172965511658686</v>
      </c>
      <c r="J287">
        <f>IFERROR([1]!s_stm07_is($A287,"W30028333","2019/12/31",1)/[1]!S_SHARE_TOTAL($A287,$B$1),"")</f>
        <v>8.6294957052504728E-2</v>
      </c>
      <c r="K287">
        <f>IFERROR([1]!s_stm07_is($A287,"W30028333","2020/12/31",1)/[1]!S_SHARE_TOTAL($A287,$B$1),"")</f>
        <v>0.21114065544089822</v>
      </c>
      <c r="L287">
        <f>IFERROR([1]!s_stm07_is($A287,"W30028333","2021/12/31",1)/[1]!S_SHARE_TOTAL($A287,$B$1),"")</f>
        <v>0.42596777593278079</v>
      </c>
      <c r="M287">
        <f>IFERROR([1]!s_stm07_is($A287,"W30028333","2022/12/31",1)/[1]!S_SHARE_TOTAL($A287,$B$1),"")</f>
        <v>0.22685806002890241</v>
      </c>
      <c r="N287">
        <f>IFERROR([1]!s_stm07_is($A287,"W30028333","2023/12/31",1)/[1]!S_SHARE_TOTAL($A287,$B$1),"")</f>
        <v>6.8099436454747753E-2</v>
      </c>
      <c r="O287">
        <f>IFERROR([1]!s_stm07_is($A287,"W30028333","2024/12/31",1)/[1]!S_SHARE_TOTAL($A287,$B$1),"")</f>
        <v>0.18542656386720457</v>
      </c>
      <c r="P287">
        <f>IFERROR([1]!s_stm07_is($A287,"W30028333","2025/12/31",1)/[1]!S_SHARE_TOTAL($A287,$B$1),"")</f>
        <v>0.21378814696067922</v>
      </c>
      <c r="Q287">
        <f>IFERROR([1]!s_west_netprofit($A287,2026,$B$1,180)/[1]!S_SHARE_TOTAL($A287,$B$1),"")</f>
        <v>0.29826170676160951</v>
      </c>
      <c r="R287">
        <f>IFERROR([1]!s_west_netprofit($A287,2027,$B$1,180)/[1]!S_SHARE_TOTAL($A287,$B$1),"")</f>
        <v>0.37032594763868948</v>
      </c>
      <c r="S287">
        <f>IFERROR([1]!s_fa_dupont_roe($A287,"2011/12/31")/100,"")</f>
        <v>6.4271999999999996E-2</v>
      </c>
      <c r="T287">
        <f>IFERROR([1]!s_fa_dupont_roe($A287,"2012/12/31")/100,"")</f>
        <v>8.1591999999999998E-2</v>
      </c>
      <c r="U287">
        <f>IFERROR([1]!s_fa_dupont_roe($A287,"2013/12/31")/100,"")</f>
        <v>0.120731</v>
      </c>
      <c r="V287">
        <f>IFERROR([1]!s_fa_dupont_roe($A287,"2014/12/31")/100,"")</f>
        <v>0.142571</v>
      </c>
      <c r="W287">
        <f>IFERROR([1]!s_fa_dupont_roe($A287,"2015/12/31")/100,"")</f>
        <v>9.0282000000000001E-2</v>
      </c>
      <c r="X287">
        <f>IFERROR([1]!s_fa_dupont_roe($A287,"2016/12/31")/100,"")</f>
        <v>8.1809999999999994E-2</v>
      </c>
      <c r="Y287">
        <f>IFERROR([1]!s_fa_dupont_roe($A287,"2017/12/31")/100,"")</f>
        <v>9.6571000000000004E-2</v>
      </c>
      <c r="Z287">
        <f>IFERROR([1]!s_fa_dupont_roe($A287,"2018/12/31")/100,"")</f>
        <v>7.0610999999999993E-2</v>
      </c>
      <c r="AA287">
        <f>IFERROR([1]!s_fa_dupont_roe($A287,"2019/12/31")/100,"")</f>
        <v>4.2606000000000005E-2</v>
      </c>
      <c r="AB287">
        <f>IFERROR([1]!s_fa_dupont_roe($A287,"2020/12/31")/100,"")</f>
        <v>8.6233000000000004E-2</v>
      </c>
      <c r="AC287">
        <f>IFERROR([1]!s_fa_dupont_roe($A287,"2021/12/31")/100,"")</f>
        <v>0.12019600000000001</v>
      </c>
      <c r="AD287">
        <f>IFERROR([1]!s_fa_dupont_roe($A287,"2022/12/31")/100,"")</f>
        <v>4.8895999999999995E-2</v>
      </c>
      <c r="AE287">
        <f>IFERROR([1]!s_fa_dupont_roe($A287,"2023/12/31")/100,"")</f>
        <v>1.4307E-2</v>
      </c>
      <c r="AF287">
        <f>IFERROR([1]!s_fa_dupont_roe($A287,"2024/12/31")/100,"")</f>
        <v>3.7913000000000002E-2</v>
      </c>
      <c r="AG287">
        <f>IFERROR([1]!s_fa_dupont_roe($A287,"2025/12/31")/100,"")</f>
        <v>4.1223000000000003E-2</v>
      </c>
      <c r="AH287">
        <f>IFERROR([1]!s_stm07_is($A287,"W30028333","2025/12/31",1),"")</f>
        <v>710508576.42999995</v>
      </c>
      <c r="AI287">
        <f>IFERROR([1]!s_stm07_bs($A287,"W38058048","2025/12/31",1),"")</f>
        <v>21484153415.959999</v>
      </c>
      <c r="AJ287">
        <f>IFERROR([1]!s_fa_netdebt($A287,"2025/12/31"),"")</f>
        <v>9349099567.9799995</v>
      </c>
      <c r="AK287">
        <f>IFERROR([1]!s_val_ev1($A287,"2025/12/31"),"")</f>
        <v>50523644491.449997</v>
      </c>
      <c r="AL287">
        <f>IFERROR([1]!s_fa_ebitda($A287,"2025/12/31"),"")</f>
        <v>4076981994.1399999</v>
      </c>
      <c r="AM287">
        <f>IFERROR([1]!s_west_netprofit($A287,2026,$B$1,180)/[1]!s_west_netprofit($A287,2026,$B$1-7,180)-1,"")</f>
        <v>0</v>
      </c>
      <c r="AN287">
        <f>IFERROR([1]!s_west_netprofit($A287,2026,$B$1,180)/[1]!s_west_netprofit($A287,2026,$B$1-30,180)-1,"")</f>
        <v>-5.3944942220254033E-2</v>
      </c>
      <c r="AO287">
        <f>IFERROR([1]!s_est_mediannetprofit($A287,2026,$B$1)/[1]!s_est_mediannetprofit($A287,2026,$B$1-7)-1,"")</f>
        <v>0</v>
      </c>
      <c r="AP287">
        <f>IFERROR([1]!s_est_mediannetprofit($A287,2026,$B$1)/[1]!s_est_mediannetprofit($A287,2026,$B$1-30)-1,"")</f>
        <v>-1.3443640124095158E-2</v>
      </c>
    </row>
    <row r="288" spans="1:42">
      <c r="A288" t="s">
        <v>327</v>
      </c>
      <c r="B288">
        <f>IFERROR([1]!s_stm07_is($A288,"W30028333","2011/12/31",1)/[1]!S_SHARE_TOTAL($A288,$B$1),"")</f>
        <v>1.6362491992891047E-2</v>
      </c>
      <c r="C288">
        <f>IFERROR([1]!s_stm07_is($A288,"W30028333","2012/12/31",1)/[1]!S_SHARE_TOTAL($A288,$B$1),"")</f>
        <v>1.5997830014598244E-2</v>
      </c>
      <c r="D288">
        <f>IFERROR([1]!s_stm07_is($A288,"W30028333","2013/12/31",1)/[1]!S_SHARE_TOTAL($A288,$B$1),"")</f>
        <v>-0.20787863399756329</v>
      </c>
      <c r="E288">
        <f>IFERROR([1]!s_stm07_is($A288,"W30028333","2014/12/31",1)/[1]!S_SHARE_TOTAL($A288,$B$1),"")</f>
        <v>-0.3175812634881035</v>
      </c>
      <c r="F288">
        <f>IFERROR([1]!s_stm07_is($A288,"W30028333","2015/12/31",1)/[1]!S_SHARE_TOTAL($A288,$B$1),"")</f>
        <v>3.4291608360337761E-2</v>
      </c>
      <c r="G288">
        <f>IFERROR([1]!s_stm07_is($A288,"W30028333","2016/12/31",1)/[1]!S_SHARE_TOTAL($A288,$B$1),"")</f>
        <v>2.0432656533364364E-2</v>
      </c>
      <c r="H288">
        <f>IFERROR([1]!s_stm07_is($A288,"W30028333","2017/12/31",1)/[1]!S_SHARE_TOTAL($A288,$B$1),"")</f>
        <v>0.13934266381713906</v>
      </c>
      <c r="I288">
        <f>IFERROR([1]!s_stm07_is($A288,"W30028333","2018/12/31",1)/[1]!S_SHARE_TOTAL($A288,$B$1),"")</f>
        <v>-2.7098755845073517E-2</v>
      </c>
      <c r="J288">
        <f>IFERROR([1]!s_stm07_is($A288,"W30028333","2019/12/31",1)/[1]!S_SHARE_TOTAL($A288,$B$1),"")</f>
        <v>-1.2560210307821178</v>
      </c>
      <c r="K288">
        <f>IFERROR([1]!s_stm07_is($A288,"W30028333","2020/12/31",1)/[1]!S_SHARE_TOTAL($A288,$B$1),"")</f>
        <v>8.104919973431074E-2</v>
      </c>
      <c r="L288">
        <f>IFERROR([1]!s_stm07_is($A288,"W30028333","2021/12/31",1)/[1]!S_SHARE_TOTAL($A288,$B$1),"")</f>
        <v>0.26300040885373671</v>
      </c>
      <c r="M288">
        <f>IFERROR([1]!s_stm07_is($A288,"W30028333","2022/12/31",1)/[1]!S_SHARE_TOTAL($A288,$B$1),"")</f>
        <v>9.3968435773651713</v>
      </c>
      <c r="N288">
        <f>IFERROR([1]!s_stm07_is($A288,"W30028333","2023/12/31",1)/[1]!S_SHARE_TOTAL($A288,$B$1),"")</f>
        <v>1.4647821820462423</v>
      </c>
      <c r="O288">
        <f>IFERROR([1]!s_stm07_is($A288,"W30028333","2024/12/31",1)/[1]!S_SHARE_TOTAL($A288,$B$1),"")</f>
        <v>0.8288930612339781</v>
      </c>
      <c r="P288">
        <f>IFERROR([1]!s_stm07_is($A288,"W30028333","2025/12/31",1)/[1]!S_SHARE_TOTAL($A288,$B$1),"")</f>
        <v>1.0735963927131476</v>
      </c>
      <c r="Q288">
        <f>IFERROR([1]!s_west_netprofit($A288,2026,$B$1,180)/[1]!S_SHARE_TOTAL($A288,$B$1),"")</f>
        <v>0</v>
      </c>
      <c r="R288">
        <f>IFERROR([1]!s_west_netprofit($A288,2027,$B$1,180)/[1]!S_SHARE_TOTAL($A288,$B$1),"")</f>
        <v>0</v>
      </c>
      <c r="S288">
        <f>IFERROR([1]!s_fa_dupont_roe($A288,"2011/12/31")/100,"")</f>
        <v>1.6227999999999999E-2</v>
      </c>
      <c r="T288">
        <f>IFERROR([1]!s_fa_dupont_roe($A288,"2012/12/31")/100,"")</f>
        <v>1.5699000000000001E-2</v>
      </c>
      <c r="U288">
        <f>IFERROR([1]!s_fa_dupont_roe($A288,"2013/12/31")/100,"")</f>
        <v>-0.17077500000000001</v>
      </c>
      <c r="V288">
        <f>IFERROR([1]!s_fa_dupont_roe($A288,"2014/12/31")/100,"")</f>
        <v>-0.25537199999999999</v>
      </c>
      <c r="W288">
        <f>IFERROR([1]!s_fa_dupont_roe($A288,"2015/12/31")/100,"")</f>
        <v>1.7571E-2</v>
      </c>
      <c r="X288">
        <f>IFERROR([1]!s_fa_dupont_roe($A288,"2016/12/31")/100,"")</f>
        <v>7.2389999999999998E-3</v>
      </c>
      <c r="Y288">
        <f>IFERROR([1]!s_fa_dupont_roe($A288,"2017/12/31")/100,"")</f>
        <v>4.8128999999999998E-2</v>
      </c>
      <c r="Z288">
        <f>IFERROR([1]!s_fa_dupont_roe($A288,"2018/12/31")/100,"")</f>
        <v>-9.1850000000000005E-3</v>
      </c>
      <c r="AA288">
        <f>IFERROR([1]!s_fa_dupont_roe($A288,"2019/12/31")/100,"")</f>
        <v>-0.49814900000000001</v>
      </c>
      <c r="AB288">
        <f>IFERROR([1]!s_fa_dupont_roe($A288,"2020/12/31")/100,"")</f>
        <v>3.7703E-2</v>
      </c>
      <c r="AC288">
        <f>IFERROR([1]!s_fa_dupont_roe($A288,"2021/12/31")/100,"")</f>
        <v>0.11336399999999999</v>
      </c>
      <c r="AD288">
        <f>IFERROR([1]!s_fa_dupont_roe($A288,"2022/12/31")/100,"")</f>
        <v>1.3097880000000002</v>
      </c>
      <c r="AE288">
        <f>IFERROR([1]!s_fa_dupont_roe($A288,"2023/12/31")/100,"")</f>
        <v>0.120534</v>
      </c>
      <c r="AF288">
        <f>IFERROR([1]!s_fa_dupont_roe($A288,"2024/12/31")/100,"")</f>
        <v>6.5435999999999994E-2</v>
      </c>
      <c r="AG288">
        <f>IFERROR([1]!s_fa_dupont_roe($A288,"2025/12/31")/100,"")</f>
        <v>8.0932999999999991E-2</v>
      </c>
      <c r="AH288">
        <f>IFERROR([1]!s_stm07_is($A288,"W30028333","2025/12/31",1),"")</f>
        <v>278764889.29000002</v>
      </c>
      <c r="AI288">
        <f>IFERROR([1]!s_stm07_bs($A288,"W38058048","2025/12/31",1),"")</f>
        <v>3589865116.6100001</v>
      </c>
      <c r="AJ288">
        <f>IFERROR([1]!s_fa_netdebt($A288,"2025/12/31"),"")</f>
        <v>-1105647332</v>
      </c>
      <c r="AK288">
        <f>IFERROR([1]!s_val_ev1($A288,"2025/12/31"),"")</f>
        <v>13674834569.52</v>
      </c>
      <c r="AL288">
        <f>IFERROR([1]!s_fa_ebitda($A288,"2025/12/31"),"")</f>
        <v>412947285.19</v>
      </c>
      <c r="AM288" t="str">
        <f>IFERROR([1]!s_west_netprofit($A288,2026,$B$1,180)/[1]!s_west_netprofit($A288,2026,$B$1-7,180)-1,"")</f>
        <v/>
      </c>
      <c r="AN288" t="str">
        <f>IFERROR([1]!s_west_netprofit($A288,2026,$B$1,180)/[1]!s_west_netprofit($A288,2026,$B$1-30,180)-1,"")</f>
        <v/>
      </c>
      <c r="AO288" t="str">
        <f>IFERROR([1]!s_est_mediannetprofit($A288,2026,$B$1)/[1]!s_est_mediannetprofit($A288,2026,$B$1-7)-1,"")</f>
        <v/>
      </c>
      <c r="AP288" t="str">
        <f>IFERROR([1]!s_est_mediannetprofit($A288,2026,$B$1)/[1]!s_est_mediannetprofit($A288,2026,$B$1-30)-1,"")</f>
        <v/>
      </c>
    </row>
    <row r="289" spans="1:42">
      <c r="A289" t="s">
        <v>328</v>
      </c>
      <c r="B289">
        <f>IFERROR([1]!s_stm07_is($A289,"W30028333","2011/12/31",1)/[1]!S_SHARE_TOTAL($A289,$B$1),"")</f>
        <v>0.23484320552386828</v>
      </c>
      <c r="C289">
        <f>IFERROR([1]!s_stm07_is($A289,"W30028333","2012/12/31",1)/[1]!S_SHARE_TOTAL($A289,$B$1),"")</f>
        <v>5.7492693445471636E-2</v>
      </c>
      <c r="D289">
        <f>IFERROR([1]!s_stm07_is($A289,"W30028333","2013/12/31",1)/[1]!S_SHARE_TOTAL($A289,$B$1),"")</f>
        <v>7.1404731741200544E-2</v>
      </c>
      <c r="E289">
        <f>IFERROR([1]!s_stm07_is($A289,"W30028333","2014/12/31",1)/[1]!S_SHARE_TOTAL($A289,$B$1),"")</f>
        <v>0.19996732439075426</v>
      </c>
      <c r="F289">
        <f>IFERROR([1]!s_stm07_is($A289,"W30028333","2015/12/31",1)/[1]!S_SHARE_TOTAL($A289,$B$1),"")</f>
        <v>0.10981363134008962</v>
      </c>
      <c r="G289">
        <f>IFERROR([1]!s_stm07_is($A289,"W30028333","2016/12/31",1)/[1]!S_SHARE_TOTAL($A289,$B$1),"")</f>
        <v>-0.24186493707144269</v>
      </c>
      <c r="H289">
        <f>IFERROR([1]!s_stm07_is($A289,"W30028333","2017/12/31",1)/[1]!S_SHARE_TOTAL($A289,$B$1),"")</f>
        <v>-0.75288204381344925</v>
      </c>
      <c r="I289">
        <f>IFERROR([1]!s_stm07_is($A289,"W30028333","2018/12/31",1)/[1]!S_SHARE_TOTAL($A289,$B$1),"")</f>
        <v>0.27632651469127695</v>
      </c>
      <c r="J289">
        <f>IFERROR([1]!s_stm07_is($A289,"W30028333","2019/12/31",1)/[1]!S_SHARE_TOTAL($A289,$B$1),"")</f>
        <v>0.38100530863361737</v>
      </c>
      <c r="K289">
        <f>IFERROR([1]!s_stm07_is($A289,"W30028333","2020/12/31",1)/[1]!S_SHARE_TOTAL($A289,$B$1),"")</f>
        <v>0.28104682600416847</v>
      </c>
      <c r="L289">
        <f>IFERROR([1]!s_stm07_is($A289,"W30028333","2021/12/31",1)/[1]!S_SHARE_TOTAL($A289,$B$1),"")</f>
        <v>0.33327035615313216</v>
      </c>
      <c r="M289">
        <f>IFERROR([1]!s_stm07_is($A289,"W30028333","2022/12/31",1)/[1]!S_SHARE_TOTAL($A289,$B$1),"")</f>
        <v>0.4043118172134253</v>
      </c>
      <c r="N289">
        <f>IFERROR([1]!s_stm07_is($A289,"W30028333","2023/12/31",1)/[1]!S_SHARE_TOTAL($A289,$B$1),"")</f>
        <v>0.12315419891804395</v>
      </c>
      <c r="O289">
        <f>IFERROR([1]!s_stm07_is($A289,"W30028333","2024/12/31",1)/[1]!S_SHARE_TOTAL($A289,$B$1),"")</f>
        <v>7.7928268101620707E-2</v>
      </c>
      <c r="P289">
        <f>IFERROR([1]!s_stm07_is($A289,"W30028333","2025/12/31",1)/[1]!S_SHARE_TOTAL($A289,$B$1),"")</f>
        <v>-1.7050265683405692E-2</v>
      </c>
      <c r="Q289">
        <f>IFERROR([1]!s_west_netprofit($A289,2026,$B$1,180)/[1]!S_SHARE_TOTAL($A289,$B$1),"")</f>
        <v>0</v>
      </c>
      <c r="R289">
        <f>IFERROR([1]!s_west_netprofit($A289,2027,$B$1,180)/[1]!S_SHARE_TOTAL($A289,$B$1),"")</f>
        <v>0</v>
      </c>
      <c r="S289">
        <f>IFERROR([1]!s_fa_dupont_roe($A289,"2011/12/31")/100,"")</f>
        <v>7.7687000000000006E-2</v>
      </c>
      <c r="T289">
        <f>IFERROR([1]!s_fa_dupont_roe($A289,"2012/12/31")/100,"")</f>
        <v>1.9386E-2</v>
      </c>
      <c r="U289">
        <f>IFERROR([1]!s_fa_dupont_roe($A289,"2013/12/31")/100,"")</f>
        <v>2.4902000000000001E-2</v>
      </c>
      <c r="V289">
        <f>IFERROR([1]!s_fa_dupont_roe($A289,"2014/12/31")/100,"")</f>
        <v>6.8920000000000009E-2</v>
      </c>
      <c r="W289">
        <f>IFERROR([1]!s_fa_dupont_roe($A289,"2015/12/31")/100,"")</f>
        <v>3.6912E-2</v>
      </c>
      <c r="X289">
        <f>IFERROR([1]!s_fa_dupont_roe($A289,"2016/12/31")/100,"")</f>
        <v>-8.1809999999999994E-2</v>
      </c>
      <c r="Y289">
        <f>IFERROR([1]!s_fa_dupont_roe($A289,"2017/12/31")/100,"")</f>
        <v>-0.29557800000000001</v>
      </c>
      <c r="Z289">
        <f>IFERROR([1]!s_fa_dupont_roe($A289,"2018/12/31")/100,"")</f>
        <v>0.12119300000000001</v>
      </c>
      <c r="AA289">
        <f>IFERROR([1]!s_fa_dupont_roe($A289,"2019/12/31")/100,"")</f>
        <v>0.14777599999999999</v>
      </c>
      <c r="AB289">
        <f>IFERROR([1]!s_fa_dupont_roe($A289,"2020/12/31")/100,"")</f>
        <v>9.5530000000000004E-2</v>
      </c>
      <c r="AC289">
        <f>IFERROR([1]!s_fa_dupont_roe($A289,"2021/12/31")/100,"")</f>
        <v>0.10246499999999999</v>
      </c>
      <c r="AD289">
        <f>IFERROR([1]!s_fa_dupont_roe($A289,"2022/12/31")/100,"")</f>
        <v>0.109996</v>
      </c>
      <c r="AE289">
        <f>IFERROR([1]!s_fa_dupont_roe($A289,"2023/12/31")/100,"")</f>
        <v>3.1761999999999999E-2</v>
      </c>
      <c r="AF289">
        <f>IFERROR([1]!s_fa_dupont_roe($A289,"2024/12/31")/100,"")</f>
        <v>2.0787E-2</v>
      </c>
      <c r="AG289">
        <f>IFERROR([1]!s_fa_dupont_roe($A289,"2025/12/31")/100,"")</f>
        <v>-4.6470000000000001E-3</v>
      </c>
      <c r="AH289">
        <f>IFERROR([1]!s_stm07_is($A289,"W30028333","2025/12/31",1),"")</f>
        <v>-11650204.529999999</v>
      </c>
      <c r="AI289">
        <f>IFERROR([1]!s_stm07_bs($A289,"W38058048","2025/12/31",1),"")</f>
        <v>2482090284.4099998</v>
      </c>
      <c r="AJ289">
        <f>IFERROR([1]!s_fa_netdebt($A289,"2025/12/31"),"")</f>
        <v>-1525047735.8900001</v>
      </c>
      <c r="AK289">
        <f>IFERROR([1]!s_val_ev1($A289,"2025/12/31"),"")</f>
        <v>8924024006.7000008</v>
      </c>
      <c r="AL289">
        <f>IFERROR([1]!s_fa_ebitda($A289,"2025/12/31"),"")</f>
        <v>73477709.980000004</v>
      </c>
      <c r="AM289" t="str">
        <f>IFERROR([1]!s_west_netprofit($A289,2026,$B$1,180)/[1]!s_west_netprofit($A289,2026,$B$1-7,180)-1,"")</f>
        <v/>
      </c>
      <c r="AN289" t="str">
        <f>IFERROR([1]!s_west_netprofit($A289,2026,$B$1,180)/[1]!s_west_netprofit($A289,2026,$B$1-30,180)-1,"")</f>
        <v/>
      </c>
      <c r="AO289" t="str">
        <f>IFERROR([1]!s_est_mediannetprofit($A289,2026,$B$1)/[1]!s_est_mediannetprofit($A289,2026,$B$1-7)-1,"")</f>
        <v/>
      </c>
      <c r="AP289" t="str">
        <f>IFERROR([1]!s_est_mediannetprofit($A289,2026,$B$1)/[1]!s_est_mediannetprofit($A289,2026,$B$1-30)-1,"")</f>
        <v/>
      </c>
    </row>
    <row r="290" spans="1:42">
      <c r="A290" t="s">
        <v>329</v>
      </c>
      <c r="B290">
        <f>IFERROR([1]!s_stm07_is($A290,"W30028333","2011/12/31",1)/[1]!S_SHARE_TOTAL($A290,$B$1),"")</f>
        <v>1.1457464044184223E-2</v>
      </c>
      <c r="C290">
        <f>IFERROR([1]!s_stm07_is($A290,"W30028333","2012/12/31",1)/[1]!S_SHARE_TOTAL($A290,$B$1),"")</f>
        <v>1.1697469114756952E-2</v>
      </c>
      <c r="D290">
        <f>IFERROR([1]!s_stm07_is($A290,"W30028333","2013/12/31",1)/[1]!S_SHARE_TOTAL($A290,$B$1),"")</f>
        <v>5.1973669631984092E-3</v>
      </c>
      <c r="E290">
        <f>IFERROR([1]!s_stm07_is($A290,"W30028333","2014/12/31",1)/[1]!S_SHARE_TOTAL($A290,$B$1),"")</f>
        <v>2.087798597437248E-2</v>
      </c>
      <c r="F290">
        <f>IFERROR([1]!s_stm07_is($A290,"W30028333","2015/12/31",1)/[1]!S_SHARE_TOTAL($A290,$B$1),"")</f>
        <v>7.3570117827146689E-2</v>
      </c>
      <c r="G290">
        <f>IFERROR([1]!s_stm07_is($A290,"W30028333","2016/12/31",1)/[1]!S_SHARE_TOTAL($A290,$B$1),"")</f>
        <v>0.11197592160567708</v>
      </c>
      <c r="H290">
        <f>IFERROR([1]!s_stm07_is($A290,"W30028333","2017/12/31",1)/[1]!S_SHARE_TOTAL($A290,$B$1),"")</f>
        <v>0.16709924447574714</v>
      </c>
      <c r="I290">
        <f>IFERROR([1]!s_stm07_is($A290,"W30028333","2018/12/31",1)/[1]!S_SHARE_TOTAL($A290,$B$1),"")</f>
        <v>0.24113261375020867</v>
      </c>
      <c r="J290">
        <f>IFERROR([1]!s_stm07_is($A290,"W30028333","2019/12/31",1)/[1]!S_SHARE_TOTAL($A290,$B$1),"")</f>
        <v>0.13387054654203093</v>
      </c>
      <c r="K290">
        <f>IFERROR([1]!s_stm07_is($A290,"W30028333","2020/12/31",1)/[1]!S_SHARE_TOTAL($A290,$B$1),"")</f>
        <v>-0.1610350673108118</v>
      </c>
      <c r="L290">
        <f>IFERROR([1]!s_stm07_is($A290,"W30028333","2021/12/31",1)/[1]!S_SHARE_TOTAL($A290,$B$1),"")</f>
        <v>7.0072142473167315E-2</v>
      </c>
      <c r="M290">
        <f>IFERROR([1]!s_stm07_is($A290,"W30028333","2022/12/31",1)/[1]!S_SHARE_TOTAL($A290,$B$1),"")</f>
        <v>3.7376935940589329E-2</v>
      </c>
      <c r="N290">
        <f>IFERROR([1]!s_stm07_is($A290,"W30028333","2023/12/31",1)/[1]!S_SHARE_TOTAL($A290,$B$1),"")</f>
        <v>5.8505801500164212E-2</v>
      </c>
      <c r="O290">
        <f>IFERROR([1]!s_stm07_is($A290,"W30028333","2024/12/31",1)/[1]!S_SHARE_TOTAL($A290,$B$1),"")</f>
        <v>5.7246126737651344E-3</v>
      </c>
      <c r="P290">
        <f>IFERROR([1]!s_stm07_is($A290,"W30028333","2025/12/31",1)/[1]!S_SHARE_TOTAL($A290,$B$1),"")</f>
        <v>1.6268720392570213E-2</v>
      </c>
      <c r="Q290">
        <f>IFERROR([1]!s_west_netprofit($A290,2026,$B$1,180)/[1]!S_SHARE_TOTAL($A290,$B$1),"")</f>
        <v>1.6753211121834845E-2</v>
      </c>
      <c r="R290">
        <f>IFERROR([1]!s_west_netprofit($A290,2027,$B$1,180)/[1]!S_SHARE_TOTAL($A290,$B$1),"")</f>
        <v>2.1161950890738749E-2</v>
      </c>
      <c r="S290">
        <f>IFERROR([1]!s_fa_dupont_roe($A290,"2011/12/31")/100,"")</f>
        <v>0.193076</v>
      </c>
      <c r="T290">
        <f>IFERROR([1]!s_fa_dupont_roe($A290,"2012/12/31")/100,"")</f>
        <v>0.16396999999999998</v>
      </c>
      <c r="U290">
        <f>IFERROR([1]!s_fa_dupont_roe($A290,"2013/12/31")/100,"")</f>
        <v>6.6098999999999991E-2</v>
      </c>
      <c r="V290">
        <f>IFERROR([1]!s_fa_dupont_roe($A290,"2014/12/31")/100,"")</f>
        <v>5.2492999999999998E-2</v>
      </c>
      <c r="W290">
        <f>IFERROR([1]!s_fa_dupont_roe($A290,"2015/12/31")/100,"")</f>
        <v>9.8116000000000009E-2</v>
      </c>
      <c r="X290">
        <f>IFERROR([1]!s_fa_dupont_roe($A290,"2016/12/31")/100,"")</f>
        <v>0.114588</v>
      </c>
      <c r="Y290">
        <f>IFERROR([1]!s_fa_dupont_roe($A290,"2017/12/31")/100,"")</f>
        <v>0.13278899999999999</v>
      </c>
      <c r="Z290">
        <f>IFERROR([1]!s_fa_dupont_roe($A290,"2018/12/31")/100,"")</f>
        <v>0.16136299999999998</v>
      </c>
      <c r="AA290">
        <f>IFERROR([1]!s_fa_dupont_roe($A290,"2019/12/31")/100,"")</f>
        <v>7.7959000000000001E-2</v>
      </c>
      <c r="AB290">
        <f>IFERROR([1]!s_fa_dupont_roe($A290,"2020/12/31")/100,"")</f>
        <v>-9.4656000000000004E-2</v>
      </c>
      <c r="AC290">
        <f>IFERROR([1]!s_fa_dupont_roe($A290,"2021/12/31")/100,"")</f>
        <v>4.3164999999999995E-2</v>
      </c>
      <c r="AD290">
        <f>IFERROR([1]!s_fa_dupont_roe($A290,"2022/12/31")/100,"")</f>
        <v>2.2688E-2</v>
      </c>
      <c r="AE290">
        <f>IFERROR([1]!s_fa_dupont_roe($A290,"2023/12/31")/100,"")</f>
        <v>3.4660000000000003E-2</v>
      </c>
      <c r="AF290">
        <f>IFERROR([1]!s_fa_dupont_roe($A290,"2024/12/31")/100,"")</f>
        <v>3.3250000000000003E-3</v>
      </c>
      <c r="AG290">
        <f>IFERROR([1]!s_fa_dupont_roe($A290,"2025/12/31")/100,"")</f>
        <v>9.3749999999999997E-3</v>
      </c>
      <c r="AH290">
        <f>IFERROR([1]!s_stm07_is($A290,"W30028333","2025/12/31",1),"")</f>
        <v>92252668.819999993</v>
      </c>
      <c r="AI290">
        <f>IFERROR([1]!s_stm07_bs($A290,"W38058048","2025/12/31",1),"")</f>
        <v>9889286683.9799995</v>
      </c>
      <c r="AJ290">
        <f>IFERROR([1]!s_fa_netdebt($A290,"2025/12/31"),"")</f>
        <v>-1084973845.45</v>
      </c>
      <c r="AK290">
        <f>IFERROR([1]!s_val_ev1($A290,"2025/12/31"),"")</f>
        <v>40277295483.489998</v>
      </c>
      <c r="AL290">
        <f>IFERROR([1]!s_fa_ebitda($A290,"2025/12/31"),"")</f>
        <v>89041593.939999998</v>
      </c>
      <c r="AM290">
        <f>IFERROR([1]!s_west_netprofit($A290,2026,$B$1,180)/[1]!s_west_netprofit($A290,2026,$B$1-7,180)-1,"")</f>
        <v>0</v>
      </c>
      <c r="AN290" t="str">
        <f>IFERROR([1]!s_west_netprofit($A290,2026,$B$1,180)/[1]!s_west_netprofit($A290,2026,$B$1-30,180)-1,"")</f>
        <v/>
      </c>
      <c r="AO290">
        <f>IFERROR([1]!s_est_mediannetprofit($A290,2026,$B$1)/[1]!s_est_mediannetprofit($A290,2026,$B$1-7)-1,"")</f>
        <v>0</v>
      </c>
      <c r="AP290" t="str">
        <f>IFERROR([1]!s_est_mediannetprofit($A290,2026,$B$1)/[1]!s_est_mediannetprofit($A290,2026,$B$1-30)-1,"")</f>
        <v/>
      </c>
    </row>
    <row r="291" spans="1:42">
      <c r="A291" t="s">
        <v>330</v>
      </c>
      <c r="B291">
        <f>IFERROR([1]!s_stm07_is($A291,"W30028333","2011/12/31",1)/[1]!S_SHARE_TOTAL($A291,$B$1),"")</f>
        <v>0.14364077006337009</v>
      </c>
      <c r="C291">
        <f>IFERROR([1]!s_stm07_is($A291,"W30028333","2012/12/31",1)/[1]!S_SHARE_TOTAL($A291,$B$1),"")</f>
        <v>3.62361481128343E-2</v>
      </c>
      <c r="D291">
        <f>IFERROR([1]!s_stm07_is($A291,"W30028333","2013/12/31",1)/[1]!S_SHARE_TOTAL($A291,$B$1),"")</f>
        <v>0.10124700972756794</v>
      </c>
      <c r="E291">
        <f>IFERROR([1]!s_stm07_is($A291,"W30028333","2014/12/31",1)/[1]!S_SHARE_TOTAL($A291,$B$1),"")</f>
        <v>0.4331850959729141</v>
      </c>
      <c r="F291">
        <f>IFERROR([1]!s_stm07_is($A291,"W30028333","2015/12/31",1)/[1]!S_SHARE_TOTAL($A291,$B$1),"")</f>
        <v>0.67463059168073947</v>
      </c>
      <c r="G291">
        <f>IFERROR([1]!s_stm07_is($A291,"W30028333","2016/12/31",1)/[1]!S_SHARE_TOTAL($A291,$B$1),"")</f>
        <v>0.71096880111719285</v>
      </c>
      <c r="H291">
        <f>IFERROR([1]!s_stm07_is($A291,"W30028333","2017/12/31",1)/[1]!S_SHARE_TOTAL($A291,$B$1),"")</f>
        <v>0.72320307371430836</v>
      </c>
      <c r="I291">
        <f>IFERROR([1]!s_stm07_is($A291,"W30028333","2018/12/31",1)/[1]!S_SHARE_TOTAL($A291,$B$1),"")</f>
        <v>0.76154469919905532</v>
      </c>
      <c r="J291">
        <f>IFERROR([1]!s_stm07_is($A291,"W30028333","2019/12/31",1)/[1]!S_SHARE_TOTAL($A291,$B$1),"")</f>
        <v>0.52319234908677947</v>
      </c>
      <c r="K291">
        <f>IFERROR([1]!s_stm07_is($A291,"W30028333","2020/12/31",1)/[1]!S_SHARE_TOTAL($A291,$B$1),"")</f>
        <v>0.70162458220414836</v>
      </c>
      <c r="L291">
        <f>IFERROR([1]!s_stm07_is($A291,"W30028333","2021/12/31",1)/[1]!S_SHARE_TOTAL($A291,$B$1),"")</f>
        <v>0.81844810593573247</v>
      </c>
      <c r="M291">
        <f>IFERROR([1]!s_stm07_is($A291,"W30028333","2022/12/31",1)/[1]!S_SHARE_TOTAL($A291,$B$1),"")</f>
        <v>0.5642879218241339</v>
      </c>
      <c r="N291">
        <f>IFERROR([1]!s_stm07_is($A291,"W30028333","2023/12/31",1)/[1]!S_SHARE_TOTAL($A291,$B$1),"")</f>
        <v>0.31511945183510975</v>
      </c>
      <c r="O291">
        <f>IFERROR([1]!s_stm07_is($A291,"W30028333","2024/12/31",1)/[1]!S_SHARE_TOTAL($A291,$B$1),"")</f>
        <v>0.44046857420325841</v>
      </c>
      <c r="P291">
        <f>IFERROR([1]!s_stm07_is($A291,"W30028333","2025/12/31",1)/[1]!S_SHARE_TOTAL($A291,$B$1),"")</f>
        <v>0.65684078805659996</v>
      </c>
      <c r="Q291">
        <f>IFERROR([1]!s_west_netprofit($A291,2026,$B$1,180)/[1]!S_SHARE_TOTAL($A291,$B$1),"")</f>
        <v>1.0635593717954326</v>
      </c>
      <c r="R291">
        <f>IFERROR([1]!s_west_netprofit($A291,2027,$B$1,180)/[1]!S_SHARE_TOTAL($A291,$B$1),"")</f>
        <v>1.350313184834885</v>
      </c>
      <c r="S291">
        <f>IFERROR([1]!s_fa_dupont_roe($A291,"2011/12/31")/100,"")</f>
        <v>4.6379000000000004E-2</v>
      </c>
      <c r="T291">
        <f>IFERROR([1]!s_fa_dupont_roe($A291,"2012/12/31")/100,"")</f>
        <v>1.1875E-2</v>
      </c>
      <c r="U291">
        <f>IFERROR([1]!s_fa_dupont_roe($A291,"2013/12/31")/100,"")</f>
        <v>3.2557999999999997E-2</v>
      </c>
      <c r="V291">
        <f>IFERROR([1]!s_fa_dupont_roe($A291,"2014/12/31")/100,"")</f>
        <v>0.13006299999999998</v>
      </c>
      <c r="W291">
        <f>IFERROR([1]!s_fa_dupont_roe($A291,"2015/12/31")/100,"")</f>
        <v>0.180753</v>
      </c>
      <c r="X291">
        <f>IFERROR([1]!s_fa_dupont_roe($A291,"2016/12/31")/100,"")</f>
        <v>0.16348299999999999</v>
      </c>
      <c r="Y291">
        <f>IFERROR([1]!s_fa_dupont_roe($A291,"2017/12/31")/100,"")</f>
        <v>0.14319999999999999</v>
      </c>
      <c r="Z291">
        <f>IFERROR([1]!s_fa_dupont_roe($A291,"2018/12/31")/100,"")</f>
        <v>0.135016</v>
      </c>
      <c r="AA291">
        <f>IFERROR([1]!s_fa_dupont_roe($A291,"2019/12/31")/100,"")</f>
        <v>7.9438999999999996E-2</v>
      </c>
      <c r="AB291">
        <f>IFERROR([1]!s_fa_dupont_roe($A291,"2020/12/31")/100,"")</f>
        <v>9.1405E-2</v>
      </c>
      <c r="AC291">
        <f>IFERROR([1]!s_fa_dupont_roe($A291,"2021/12/31")/100,"")</f>
        <v>9.9181000000000005E-2</v>
      </c>
      <c r="AD291">
        <f>IFERROR([1]!s_fa_dupont_roe($A291,"2022/12/31")/100,"")</f>
        <v>6.4735000000000001E-2</v>
      </c>
      <c r="AE291">
        <f>IFERROR([1]!s_fa_dupont_roe($A291,"2023/12/31")/100,"")</f>
        <v>3.5163E-2</v>
      </c>
      <c r="AF291">
        <f>IFERROR([1]!s_fa_dupont_roe($A291,"2024/12/31")/100,"")</f>
        <v>4.8869999999999997E-2</v>
      </c>
      <c r="AG291">
        <f>IFERROR([1]!s_fa_dupont_roe($A291,"2025/12/31")/100,"")</f>
        <v>6.7695999999999992E-2</v>
      </c>
      <c r="AH291">
        <f>IFERROR([1]!s_stm07_is($A291,"W30028333","2025/12/31",1),"")</f>
        <v>2774356663.48</v>
      </c>
      <c r="AI291">
        <f>IFERROR([1]!s_stm07_bs($A291,"W38058048","2025/12/31",1),"")</f>
        <v>47180743447.459999</v>
      </c>
      <c r="AJ291">
        <f>IFERROR([1]!s_fa_netdebt($A291,"2025/12/31"),"")</f>
        <v>29781920689.32</v>
      </c>
      <c r="AK291">
        <f>IFERROR([1]!s_val_ev1($A291,"2025/12/31"),"")</f>
        <v>119884608835.384</v>
      </c>
      <c r="AL291">
        <f>IFERROR([1]!s_fa_ebitda($A291,"2025/12/31"),"")</f>
        <v>8822454839.0300007</v>
      </c>
      <c r="AM291">
        <f>IFERROR([1]!s_west_netprofit($A291,2026,$B$1,180)/[1]!s_west_netprofit($A291,2026,$B$1-7,180)-1,"")</f>
        <v>0</v>
      </c>
      <c r="AN291">
        <f>IFERROR([1]!s_west_netprofit($A291,2026,$B$1,180)/[1]!s_west_netprofit($A291,2026,$B$1-30,180)-1,"")</f>
        <v>-1.1048583497296316E-2</v>
      </c>
      <c r="AO291">
        <f>IFERROR([1]!s_est_mediannetprofit($A291,2026,$B$1)/[1]!s_est_mediannetprofit($A291,2026,$B$1-7)-1,"")</f>
        <v>0</v>
      </c>
      <c r="AP291">
        <f>IFERROR([1]!s_est_mediannetprofit($A291,2026,$B$1)/[1]!s_est_mediannetprofit($A291,2026,$B$1-30)-1,"")</f>
        <v>-2.7246188777165115E-2</v>
      </c>
    </row>
    <row r="292" spans="1:42">
      <c r="A292" t="s">
        <v>331</v>
      </c>
      <c r="B292">
        <f>IFERROR([1]!s_stm07_is($A292,"W30028333","2011/12/31",1)/[1]!S_SHARE_TOTAL($A292,$B$1),"")</f>
        <v>0.10008695729524915</v>
      </c>
      <c r="C292">
        <f>IFERROR([1]!s_stm07_is($A292,"W30028333","2012/12/31",1)/[1]!S_SHARE_TOTAL($A292,$B$1),"")</f>
        <v>0.10189970612019196</v>
      </c>
      <c r="D292">
        <f>IFERROR([1]!s_stm07_is($A292,"W30028333","2013/12/31",1)/[1]!S_SHARE_TOTAL($A292,$B$1),"")</f>
        <v>0.12589237006813145</v>
      </c>
      <c r="E292">
        <f>IFERROR([1]!s_stm07_is($A292,"W30028333","2014/12/31",1)/[1]!S_SHARE_TOTAL($A292,$B$1),"")</f>
        <v>0.1971698390994954</v>
      </c>
      <c r="F292">
        <f>IFERROR([1]!s_stm07_is($A292,"W30028333","2015/12/31",1)/[1]!S_SHARE_TOTAL($A292,$B$1),"")</f>
        <v>0.19927533835360117</v>
      </c>
      <c r="G292">
        <f>IFERROR([1]!s_stm07_is($A292,"W30028333","2016/12/31",1)/[1]!S_SHARE_TOTAL($A292,$B$1),"")</f>
        <v>0.24053551119699529</v>
      </c>
      <c r="H292">
        <f>IFERROR([1]!s_stm07_is($A292,"W30028333","2017/12/31",1)/[1]!S_SHARE_TOTAL($A292,$B$1),"")</f>
        <v>0.30776934806347039</v>
      </c>
      <c r="I292">
        <f>IFERROR([1]!s_stm07_is($A292,"W30028333","2018/12/31",1)/[1]!S_SHARE_TOTAL($A292,$B$1),"")</f>
        <v>0.39654901689996069</v>
      </c>
      <c r="J292">
        <f>IFERROR([1]!s_stm07_is($A292,"W30028333","2019/12/31",1)/[1]!S_SHARE_TOTAL($A292,$B$1),"")</f>
        <v>0.46401236643559701</v>
      </c>
      <c r="K292">
        <f>IFERROR([1]!s_stm07_is($A292,"W30028333","2020/12/31",1)/[1]!S_SHARE_TOTAL($A292,$B$1),"")</f>
        <v>0.29574454667536199</v>
      </c>
      <c r="L292">
        <f>IFERROR([1]!s_stm07_is($A292,"W30028333","2021/12/31",1)/[1]!S_SHARE_TOTAL($A292,$B$1),"")</f>
        <v>0.4831289144095583</v>
      </c>
      <c r="M292">
        <f>IFERROR([1]!s_stm07_is($A292,"W30028333","2022/12/31",1)/[1]!S_SHARE_TOTAL($A292,$B$1),"")</f>
        <v>0.52722096410456432</v>
      </c>
      <c r="N292">
        <f>IFERROR([1]!s_stm07_is($A292,"W30028333","2023/12/31",1)/[1]!S_SHARE_TOTAL($A292,$B$1),"")</f>
        <v>0.48788959842053359</v>
      </c>
      <c r="O292">
        <f>IFERROR([1]!s_stm07_is($A292,"W30028333","2024/12/31",1)/[1]!S_SHARE_TOTAL($A292,$B$1),"")</f>
        <v>0.30688313735718709</v>
      </c>
      <c r="P292">
        <f>IFERROR([1]!s_stm07_is($A292,"W30028333","2025/12/31",1)/[1]!S_SHARE_TOTAL($A292,$B$1),"")</f>
        <v>0.41154521727960036</v>
      </c>
      <c r="Q292">
        <f>IFERROR([1]!s_west_netprofit($A292,2026,$B$1,180)/[1]!S_SHARE_TOTAL($A292,$B$1),"")</f>
        <v>0.86161250391868849</v>
      </c>
      <c r="R292">
        <f>IFERROR([1]!s_west_netprofit($A292,2027,$B$1,180)/[1]!S_SHARE_TOTAL($A292,$B$1),"")</f>
        <v>1.2029033079035472</v>
      </c>
      <c r="S292">
        <f>IFERROR([1]!s_fa_dupont_roe($A292,"2011/12/31")/100,"")</f>
        <v>0.11279199999999999</v>
      </c>
      <c r="T292">
        <f>IFERROR([1]!s_fa_dupont_roe($A292,"2012/12/31")/100,"")</f>
        <v>8.9595000000000008E-2</v>
      </c>
      <c r="U292">
        <f>IFERROR([1]!s_fa_dupont_roe($A292,"2013/12/31")/100,"")</f>
        <v>0.10342800000000001</v>
      </c>
      <c r="V292">
        <f>IFERROR([1]!s_fa_dupont_roe($A292,"2014/12/31")/100,"")</f>
        <v>0.147482</v>
      </c>
      <c r="W292">
        <f>IFERROR([1]!s_fa_dupont_roe($A292,"2015/12/31")/100,"")</f>
        <v>0.12950300000000001</v>
      </c>
      <c r="X292">
        <f>IFERROR([1]!s_fa_dupont_roe($A292,"2016/12/31")/100,"")</f>
        <v>0.13573000000000002</v>
      </c>
      <c r="Y292">
        <f>IFERROR([1]!s_fa_dupont_roe($A292,"2017/12/31")/100,"")</f>
        <v>0.14865</v>
      </c>
      <c r="Z292">
        <f>IFERROR([1]!s_fa_dupont_roe($A292,"2018/12/31")/100,"")</f>
        <v>0.13762199999999999</v>
      </c>
      <c r="AA292">
        <f>IFERROR([1]!s_fa_dupont_roe($A292,"2019/12/31")/100,"")</f>
        <v>0.12205299999999999</v>
      </c>
      <c r="AB292">
        <f>IFERROR([1]!s_fa_dupont_roe($A292,"2020/12/31")/100,"")</f>
        <v>7.0477999999999999E-2</v>
      </c>
      <c r="AC292">
        <f>IFERROR([1]!s_fa_dupont_roe($A292,"2021/12/31")/100,"")</f>
        <v>0.10596899999999999</v>
      </c>
      <c r="AD292">
        <f>IFERROR([1]!s_fa_dupont_roe($A292,"2022/12/31")/100,"")</f>
        <v>0.10162499999999999</v>
      </c>
      <c r="AE292">
        <f>IFERROR([1]!s_fa_dupont_roe($A292,"2023/12/31")/100,"")</f>
        <v>8.3450999999999997E-2</v>
      </c>
      <c r="AF292">
        <f>IFERROR([1]!s_fa_dupont_roe($A292,"2024/12/31")/100,"")</f>
        <v>4.9451999999999996E-2</v>
      </c>
      <c r="AG292">
        <f>IFERROR([1]!s_fa_dupont_roe($A292,"2025/12/31")/100,"")</f>
        <v>6.0495E-2</v>
      </c>
      <c r="AH292">
        <f>IFERROR([1]!s_stm07_is($A292,"W30028333","2025/12/31",1),"")</f>
        <v>943160922.19000006</v>
      </c>
      <c r="AI292">
        <f>IFERROR([1]!s_stm07_bs($A292,"W38058048","2025/12/31",1),"")</f>
        <v>19407807905.389999</v>
      </c>
      <c r="AJ292">
        <f>IFERROR([1]!s_fa_netdebt($A292,"2025/12/31"),"")</f>
        <v>17594271603.73</v>
      </c>
      <c r="AK292">
        <f>IFERROR([1]!s_val_ev1($A292,"2025/12/31"),"")</f>
        <v>52578665523.43</v>
      </c>
      <c r="AL292">
        <f>IFERROR([1]!s_fa_ebitda($A292,"2025/12/31"),"")</f>
        <v>2716128274.2199998</v>
      </c>
      <c r="AM292">
        <f>IFERROR([1]!s_west_netprofit($A292,2026,$B$1,180)/[1]!s_west_netprofit($A292,2026,$B$1-7,180)-1,"")</f>
        <v>0</v>
      </c>
      <c r="AN292">
        <f>IFERROR([1]!s_west_netprofit($A292,2026,$B$1,180)/[1]!s_west_netprofit($A292,2026,$B$1-30,180)-1,"")</f>
        <v>-7.261143804509651E-2</v>
      </c>
      <c r="AO292">
        <f>IFERROR([1]!s_est_mediannetprofit($A292,2026,$B$1)/[1]!s_est_mediannetprofit($A292,2026,$B$1-7)-1,"")</f>
        <v>0</v>
      </c>
      <c r="AP292">
        <f>IFERROR([1]!s_est_mediannetprofit($A292,2026,$B$1)/[1]!s_est_mediannetprofit($A292,2026,$B$1-30)-1,"")</f>
        <v>-0.12526242127361786</v>
      </c>
    </row>
    <row r="293" spans="1:42">
      <c r="A293" t="s">
        <v>332</v>
      </c>
      <c r="B293">
        <f>IFERROR([1]!s_stm07_is($A293,"W30028333","2011/12/31",1)/[1]!S_SHARE_TOTAL($A293,$B$1),"")</f>
        <v>0.47162624100921124</v>
      </c>
      <c r="C293">
        <f>IFERROR([1]!s_stm07_is($A293,"W30028333","2012/12/31",1)/[1]!S_SHARE_TOTAL($A293,$B$1),"")</f>
        <v>0.19109169936628695</v>
      </c>
      <c r="D293">
        <f>IFERROR([1]!s_stm07_is($A293,"W30028333","2013/12/31",1)/[1]!S_SHARE_TOTAL($A293,$B$1),"")</f>
        <v>0.17838914651338031</v>
      </c>
      <c r="E293">
        <f>IFERROR([1]!s_stm07_is($A293,"W30028333","2014/12/31",1)/[1]!S_SHARE_TOTAL($A293,$B$1),"")</f>
        <v>1.1380838195588197E-2</v>
      </c>
      <c r="F293">
        <f>IFERROR([1]!s_stm07_is($A293,"W30028333","2015/12/31",1)/[1]!S_SHARE_TOTAL($A293,$B$1),"")</f>
        <v>1.1328428114494013E-2</v>
      </c>
      <c r="G293">
        <f>IFERROR([1]!s_stm07_is($A293,"W30028333","2016/12/31",1)/[1]!S_SHARE_TOTAL($A293,$B$1),"")</f>
        <v>1.412612996886347E-2</v>
      </c>
      <c r="H293">
        <f>IFERROR([1]!s_stm07_is($A293,"W30028333","2017/12/31",1)/[1]!S_SHARE_TOTAL($A293,$B$1),"")</f>
        <v>1.3109576943047442E-2</v>
      </c>
      <c r="I293">
        <f>IFERROR([1]!s_stm07_is($A293,"W30028333","2018/12/31",1)/[1]!S_SHARE_TOTAL($A293,$B$1),"")</f>
        <v>7.9698980697449281E-3</v>
      </c>
      <c r="J293">
        <f>IFERROR([1]!s_stm07_is($A293,"W30028333","2019/12/31",1)/[1]!S_SHARE_TOTAL($A293,$B$1),"")</f>
        <v>2.569539573864528E-2</v>
      </c>
      <c r="K293">
        <f>IFERROR([1]!s_stm07_is($A293,"W30028333","2020/12/31",1)/[1]!S_SHARE_TOTAL($A293,$B$1),"")</f>
        <v>3.0729284853064344E-2</v>
      </c>
      <c r="L293">
        <f>IFERROR([1]!s_stm07_is($A293,"W30028333","2021/12/31",1)/[1]!S_SHARE_TOTAL($A293,$B$1),"")</f>
        <v>5.9744570531888627E-2</v>
      </c>
      <c r="M293">
        <f>IFERROR([1]!s_stm07_is($A293,"W30028333","2022/12/31",1)/[1]!S_SHARE_TOTAL($A293,$B$1),"")</f>
        <v>0.14920676574420411</v>
      </c>
      <c r="N293">
        <f>IFERROR([1]!s_stm07_is($A293,"W30028333","2023/12/31",1)/[1]!S_SHARE_TOTAL($A293,$B$1),"")</f>
        <v>0.18800360034787988</v>
      </c>
      <c r="O293">
        <f>IFERROR([1]!s_stm07_is($A293,"W30028333","2024/12/31",1)/[1]!S_SHARE_TOTAL($A293,$B$1),"")</f>
        <v>0.25778299814170463</v>
      </c>
      <c r="P293">
        <f>IFERROR([1]!s_stm07_is($A293,"W30028333","2025/12/31",1)/[1]!S_SHARE_TOTAL($A293,$B$1),"")</f>
        <v>0.30189939260691601</v>
      </c>
      <c r="Q293">
        <f>IFERROR([1]!s_west_netprofit($A293,2026,$B$1,180)/[1]!S_SHARE_TOTAL($A293,$B$1),"")</f>
        <v>0.46650822217997429</v>
      </c>
      <c r="R293">
        <f>IFERROR([1]!s_west_netprofit($A293,2027,$B$1,180)/[1]!S_SHARE_TOTAL($A293,$B$1),"")</f>
        <v>0.5338179545699816</v>
      </c>
      <c r="S293">
        <f>IFERROR([1]!s_fa_dupont_roe($A293,"2011/12/31")/100,"")</f>
        <v>0.25696600000000003</v>
      </c>
      <c r="T293">
        <f>IFERROR([1]!s_fa_dupont_roe($A293,"2012/12/31")/100,"")</f>
        <v>6.0773000000000001E-2</v>
      </c>
      <c r="U293">
        <f>IFERROR([1]!s_fa_dupont_roe($A293,"2013/12/31")/100,"")</f>
        <v>5.4074999999999998E-2</v>
      </c>
      <c r="V293">
        <f>IFERROR([1]!s_fa_dupont_roe($A293,"2014/12/31")/100,"")</f>
        <v>3.3750000000000004E-3</v>
      </c>
      <c r="W293">
        <f>IFERROR([1]!s_fa_dupont_roe($A293,"2015/12/31")/100,"")</f>
        <v>3.3550000000000003E-3</v>
      </c>
      <c r="X293">
        <f>IFERROR([1]!s_fa_dupont_roe($A293,"2016/12/31")/100,"")</f>
        <v>4.1619999999999999E-3</v>
      </c>
      <c r="Y293">
        <f>IFERROR([1]!s_fa_dupont_roe($A293,"2017/12/31")/100,"")</f>
        <v>3.8449999999999999E-3</v>
      </c>
      <c r="Z293">
        <f>IFERROR([1]!s_fa_dupont_roe($A293,"2018/12/31")/100,"")</f>
        <v>2.3340000000000001E-3</v>
      </c>
      <c r="AA293">
        <f>IFERROR([1]!s_fa_dupont_roe($A293,"2019/12/31")/100,"")</f>
        <v>7.4870000000000006E-3</v>
      </c>
      <c r="AB293">
        <f>IFERROR([1]!s_fa_dupont_roe($A293,"2020/12/31")/100,"")</f>
        <v>8.9480000000000011E-3</v>
      </c>
      <c r="AC293">
        <f>IFERROR([1]!s_fa_dupont_roe($A293,"2021/12/31")/100,"")</f>
        <v>1.7535000000000002E-2</v>
      </c>
      <c r="AD293">
        <f>IFERROR([1]!s_fa_dupont_roe($A293,"2022/12/31")/100,"")</f>
        <v>4.3567999999999996E-2</v>
      </c>
      <c r="AE293">
        <f>IFERROR([1]!s_fa_dupont_roe($A293,"2023/12/31")/100,"")</f>
        <v>5.3217E-2</v>
      </c>
      <c r="AF293">
        <f>IFERROR([1]!s_fa_dupont_roe($A293,"2024/12/31")/100,"")</f>
        <v>6.9598000000000007E-2</v>
      </c>
      <c r="AG293">
        <f>IFERROR([1]!s_fa_dupont_roe($A293,"2025/12/31")/100,"")</f>
        <v>7.6946000000000001E-2</v>
      </c>
      <c r="AH293">
        <f>IFERROR([1]!s_stm07_is($A293,"W30028333","2025/12/31",1),"")</f>
        <v>583079439.55999994</v>
      </c>
      <c r="AI293">
        <f>IFERROR([1]!s_stm07_bs($A293,"W38058048","2025/12/31",1),"")</f>
        <v>7826660862.4300003</v>
      </c>
      <c r="AJ293">
        <f>IFERROR([1]!s_fa_netdebt($A293,"2025/12/31"),"")</f>
        <v>-1939574784.9400001</v>
      </c>
      <c r="AK293">
        <f>IFERROR([1]!s_val_ev1($A293,"2025/12/31"),"")</f>
        <v>16243116206.59</v>
      </c>
      <c r="AL293">
        <f>IFERROR([1]!s_fa_ebitda($A293,"2025/12/31"),"")</f>
        <v>1015572720</v>
      </c>
      <c r="AM293">
        <f>IFERROR([1]!s_west_netprofit($A293,2026,$B$1,180)/[1]!s_west_netprofit($A293,2026,$B$1-7,180)-1,"")</f>
        <v>0</v>
      </c>
      <c r="AN293">
        <f>IFERROR([1]!s_west_netprofit($A293,2026,$B$1,180)/[1]!s_west_netprofit($A293,2026,$B$1-30,180)-1,"")</f>
        <v>0</v>
      </c>
      <c r="AO293">
        <f>IFERROR([1]!s_est_mediannetprofit($A293,2026,$B$1)/[1]!s_est_mediannetprofit($A293,2026,$B$1-7)-1,"")</f>
        <v>0</v>
      </c>
      <c r="AP293">
        <f>IFERROR([1]!s_est_mediannetprofit($A293,2026,$B$1)/[1]!s_est_mediannetprofit($A293,2026,$B$1-30)-1,"")</f>
        <v>0</v>
      </c>
    </row>
    <row r="294" spans="1:42">
      <c r="A294" t="s">
        <v>333</v>
      </c>
      <c r="B294">
        <f>IFERROR([1]!s_stm07_is($A294,"W30028333","2011/12/31",1)/[1]!S_SHARE_TOTAL($A294,$B$1),"")</f>
        <v>0.11178364109649089</v>
      </c>
      <c r="C294">
        <f>IFERROR([1]!s_stm07_is($A294,"W30028333","2012/12/31",1)/[1]!S_SHARE_TOTAL($A294,$B$1),"")</f>
        <v>7.9605466412646389E-2</v>
      </c>
      <c r="D294">
        <f>IFERROR([1]!s_stm07_is($A294,"W30028333","2013/12/31",1)/[1]!S_SHARE_TOTAL($A294,$B$1),"")</f>
        <v>4.2263994783979172E-2</v>
      </c>
      <c r="E294">
        <f>IFERROR([1]!s_stm07_is($A294,"W30028333","2014/12/31",1)/[1]!S_SHARE_TOTAL($A294,$B$1),"")</f>
        <v>4.391060571517269E-2</v>
      </c>
      <c r="F294">
        <f>IFERROR([1]!s_stm07_is($A294,"W30028333","2015/12/31",1)/[1]!S_SHARE_TOTAL($A294,$B$1),"")</f>
        <v>4.7802215757518397E-2</v>
      </c>
      <c r="G294">
        <f>IFERROR([1]!s_stm07_is($A294,"W30028333","2016/12/31",1)/[1]!S_SHARE_TOTAL($A294,$B$1),"")</f>
        <v>5.9583353822688992E-2</v>
      </c>
      <c r="H294">
        <f>IFERROR([1]!s_stm07_is($A294,"W30028333","2017/12/31",1)/[1]!S_SHARE_TOTAL($A294,$B$1),"")</f>
        <v>0.36038665608560011</v>
      </c>
      <c r="I294">
        <f>IFERROR([1]!s_stm07_is($A294,"W30028333","2018/12/31",1)/[1]!S_SHARE_TOTAL($A294,$B$1),"")</f>
        <v>0.41142604621507206</v>
      </c>
      <c r="J294">
        <f>IFERROR([1]!s_stm07_is($A294,"W30028333","2019/12/31",1)/[1]!S_SHARE_TOTAL($A294,$B$1),"")</f>
        <v>0.33995522630351199</v>
      </c>
      <c r="K294">
        <f>IFERROR([1]!s_stm07_is($A294,"W30028333","2020/12/31",1)/[1]!S_SHARE_TOTAL($A294,$B$1),"")</f>
        <v>0.33923715746243266</v>
      </c>
      <c r="L294">
        <f>IFERROR([1]!s_stm07_is($A294,"W30028333","2021/12/31",1)/[1]!S_SHARE_TOTAL($A294,$B$1),"")</f>
        <v>0.1950028696459101</v>
      </c>
      <c r="M294">
        <f>IFERROR([1]!s_stm07_is($A294,"W30028333","2022/12/31",1)/[1]!S_SHARE_TOTAL($A294,$B$1),"")</f>
        <v>0.17388669496249118</v>
      </c>
      <c r="N294">
        <f>IFERROR([1]!s_stm07_is($A294,"W30028333","2023/12/31",1)/[1]!S_SHARE_TOTAL($A294,$B$1),"")</f>
        <v>-0.31488845146271294</v>
      </c>
      <c r="O294">
        <f>IFERROR([1]!s_stm07_is($A294,"W30028333","2024/12/31",1)/[1]!S_SHARE_TOTAL($A294,$B$1),"")</f>
        <v>7.0382714727584533E-2</v>
      </c>
      <c r="P294">
        <f>IFERROR([1]!s_stm07_is($A294,"W30028333","2025/12/31",1)/[1]!S_SHARE_TOTAL($A294,$B$1),"")</f>
        <v>6.2929587965685929E-2</v>
      </c>
      <c r="Q294">
        <f>IFERROR([1]!s_west_netprofit($A294,2026,$B$1,180)/[1]!S_SHARE_TOTAL($A294,$B$1),"")</f>
        <v>0.10056914400126366</v>
      </c>
      <c r="R294">
        <f>IFERROR([1]!s_west_netprofit($A294,2027,$B$1,180)/[1]!S_SHARE_TOTAL($A294,$B$1),"")</f>
        <v>0.13431357496938631</v>
      </c>
      <c r="S294">
        <f>IFERROR([1]!s_fa_dupont_roe($A294,"2011/12/31")/100,"")</f>
        <v>8.3080000000000001E-2</v>
      </c>
      <c r="T294">
        <f>IFERROR([1]!s_fa_dupont_roe($A294,"2012/12/31")/100,"")</f>
        <v>5.6300999999999997E-2</v>
      </c>
      <c r="U294">
        <f>IFERROR([1]!s_fa_dupont_roe($A294,"2013/12/31")/100,"")</f>
        <v>2.9283999999999998E-2</v>
      </c>
      <c r="V294">
        <f>IFERROR([1]!s_fa_dupont_roe($A294,"2014/12/31")/100,"")</f>
        <v>2.9961000000000002E-2</v>
      </c>
      <c r="W294">
        <f>IFERROR([1]!s_fa_dupont_roe($A294,"2015/12/31")/100,"")</f>
        <v>3.1775000000000005E-2</v>
      </c>
      <c r="X294">
        <f>IFERROR([1]!s_fa_dupont_roe($A294,"2016/12/31")/100,"")</f>
        <v>1.9189999999999999E-2</v>
      </c>
      <c r="Y294">
        <f>IFERROR([1]!s_fa_dupont_roe($A294,"2017/12/31")/100,"")</f>
        <v>6.2717999999999996E-2</v>
      </c>
      <c r="Z294">
        <f>IFERROR([1]!s_fa_dupont_roe($A294,"2018/12/31")/100,"")</f>
        <v>5.9782000000000002E-2</v>
      </c>
      <c r="AA294">
        <f>IFERROR([1]!s_fa_dupont_roe($A294,"2019/12/31")/100,"")</f>
        <v>4.6891999999999996E-2</v>
      </c>
      <c r="AB294">
        <f>IFERROR([1]!s_fa_dupont_roe($A294,"2020/12/31")/100,"")</f>
        <v>4.3299000000000004E-2</v>
      </c>
      <c r="AC294">
        <f>IFERROR([1]!s_fa_dupont_roe($A294,"2021/12/31")/100,"")</f>
        <v>2.4129999999999999E-2</v>
      </c>
      <c r="AD294">
        <f>IFERROR([1]!s_fa_dupont_roe($A294,"2022/12/31")/100,"")</f>
        <v>2.1301999999999998E-2</v>
      </c>
      <c r="AE294">
        <f>IFERROR([1]!s_fa_dupont_roe($A294,"2023/12/31")/100,"")</f>
        <v>-3.8635999999999997E-2</v>
      </c>
      <c r="AF294">
        <f>IFERROR([1]!s_fa_dupont_roe($A294,"2024/12/31")/100,"")</f>
        <v>8.8120000000000004E-3</v>
      </c>
      <c r="AG294">
        <f>IFERROR([1]!s_fa_dupont_roe($A294,"2025/12/31")/100,"")</f>
        <v>7.8059999999999996E-3</v>
      </c>
      <c r="AH294">
        <f>IFERROR([1]!s_stm07_is($A294,"W30028333","2025/12/31",1),"")</f>
        <v>74222546.629999995</v>
      </c>
      <c r="AI294">
        <f>IFERROR([1]!s_stm07_bs($A294,"W38058048","2025/12/31",1),"")</f>
        <v>9626565071.25</v>
      </c>
      <c r="AJ294">
        <f>IFERROR([1]!s_fa_netdebt($A294,"2025/12/31"),"")</f>
        <v>-457752343.24000001</v>
      </c>
      <c r="AK294">
        <f>IFERROR([1]!s_val_ev1($A294,"2025/12/31"),"")</f>
        <v>10791416771.299999</v>
      </c>
      <c r="AL294">
        <f>IFERROR([1]!s_fa_ebitda($A294,"2025/12/31"),"")</f>
        <v>377617655.98000002</v>
      </c>
      <c r="AM294">
        <f>IFERROR([1]!s_west_netprofit($A294,2026,$B$1,180)/[1]!s_west_netprofit($A294,2026,$B$1-7,180)-1,"")</f>
        <v>0</v>
      </c>
      <c r="AN294">
        <f>IFERROR([1]!s_west_netprofit($A294,2026,$B$1,180)/[1]!s_west_netprofit($A294,2026,$B$1-30,180)-1,"")</f>
        <v>-0.37366892259732276</v>
      </c>
      <c r="AO294">
        <f>IFERROR([1]!s_est_mediannetprofit($A294,2026,$B$1)/[1]!s_est_mediannetprofit($A294,2026,$B$1-7)-1,"")</f>
        <v>0</v>
      </c>
      <c r="AP294">
        <f>IFERROR([1]!s_est_mediannetprofit($A294,2026,$B$1)/[1]!s_est_mediannetprofit($A294,2026,$B$1-30)-1,"")</f>
        <v>-0.46803652968036524</v>
      </c>
    </row>
    <row r="295" spans="1:42">
      <c r="A295" t="s">
        <v>334</v>
      </c>
      <c r="B295">
        <f>IFERROR([1]!s_stm07_is($A295,"W30028333","2011/12/31",1)/[1]!S_SHARE_TOTAL($A295,$B$1),"")</f>
        <v>8.0967901796974162E-2</v>
      </c>
      <c r="C295">
        <f>IFERROR([1]!s_stm07_is($A295,"W30028333","2012/12/31",1)/[1]!S_SHARE_TOTAL($A295,$B$1),"")</f>
        <v>0.12877929065516916</v>
      </c>
      <c r="D295">
        <f>IFERROR([1]!s_stm07_is($A295,"W30028333","2013/12/31",1)/[1]!S_SHARE_TOTAL($A295,$B$1),"")</f>
        <v>0.17918630188247398</v>
      </c>
      <c r="E295">
        <f>IFERROR([1]!s_stm07_is($A295,"W30028333","2014/12/31",1)/[1]!S_SHARE_TOTAL($A295,$B$1),"")</f>
        <v>0.19358292027818574</v>
      </c>
      <c r="F295">
        <f>IFERROR([1]!s_stm07_is($A295,"W30028333","2015/12/31",1)/[1]!S_SHARE_TOTAL($A295,$B$1),"")</f>
        <v>0.22979772177884397</v>
      </c>
      <c r="G295">
        <f>IFERROR([1]!s_stm07_is($A295,"W30028333","2016/12/31",1)/[1]!S_SHARE_TOTAL($A295,$B$1),"")</f>
        <v>-0.27497251064046907</v>
      </c>
      <c r="H295">
        <f>IFERROR([1]!s_stm07_is($A295,"W30028333","2017/12/31",1)/[1]!S_SHARE_TOTAL($A295,$B$1),"")</f>
        <v>0.30708311576732616</v>
      </c>
      <c r="I295">
        <f>IFERROR([1]!s_stm07_is($A295,"W30028333","2018/12/31",1)/[1]!S_SHARE_TOTAL($A295,$B$1),"")</f>
        <v>0.32764748043866848</v>
      </c>
      <c r="J295">
        <f>IFERROR([1]!s_stm07_is($A295,"W30028333","2019/12/31",1)/[1]!S_SHARE_TOTAL($A295,$B$1),"")</f>
        <v>0.23492084735830263</v>
      </c>
      <c r="K295">
        <f>IFERROR([1]!s_stm07_is($A295,"W30028333","2020/12/31",1)/[1]!S_SHARE_TOTAL($A295,$B$1),"")</f>
        <v>0.16614095423485697</v>
      </c>
      <c r="L295">
        <f>IFERROR([1]!s_stm07_is($A295,"W30028333","2021/12/31",1)/[1]!S_SHARE_TOTAL($A295,$B$1),"")</f>
        <v>0.30392614778712257</v>
      </c>
      <c r="M295">
        <f>IFERROR([1]!s_stm07_is($A295,"W30028333","2022/12/31",1)/[1]!S_SHARE_TOTAL($A295,$B$1),"")</f>
        <v>0.32692276480322713</v>
      </c>
      <c r="N295">
        <f>IFERROR([1]!s_stm07_is($A295,"W30028333","2023/12/31",1)/[1]!S_SHARE_TOTAL($A295,$B$1),"")</f>
        <v>0.23453973460240202</v>
      </c>
      <c r="O295">
        <f>IFERROR([1]!s_stm07_is($A295,"W30028333","2024/12/31",1)/[1]!S_SHARE_TOTAL($A295,$B$1),"")</f>
        <v>0.5818941112384024</v>
      </c>
      <c r="P295">
        <f>IFERROR([1]!s_stm07_is($A295,"W30028333","2025/12/31",1)/[1]!S_SHARE_TOTAL($A295,$B$1),"")</f>
        <v>0.64741655973135126</v>
      </c>
      <c r="Q295">
        <f>IFERROR([1]!s_west_netprofit($A295,2026,$B$1,180)/[1]!S_SHARE_TOTAL($A295,$B$1),"")</f>
        <v>1.0904470754373676</v>
      </c>
      <c r="R295">
        <f>IFERROR([1]!s_west_netprofit($A295,2027,$B$1,180)/[1]!S_SHARE_TOTAL($A295,$B$1),"")</f>
        <v>1.3582063299263241</v>
      </c>
      <c r="S295">
        <f>IFERROR([1]!s_fa_dupont_roe($A295,"2011/12/31")/100,"")</f>
        <v>6.6622000000000001E-2</v>
      </c>
      <c r="T295">
        <f>IFERROR([1]!s_fa_dupont_roe($A295,"2012/12/31")/100,"")</f>
        <v>0.101426</v>
      </c>
      <c r="U295">
        <f>IFERROR([1]!s_fa_dupont_roe($A295,"2013/12/31")/100,"")</f>
        <v>0.128159</v>
      </c>
      <c r="V295">
        <f>IFERROR([1]!s_fa_dupont_roe($A295,"2014/12/31")/100,"")</f>
        <v>0.12876899999999999</v>
      </c>
      <c r="W295">
        <f>IFERROR([1]!s_fa_dupont_roe($A295,"2015/12/31")/100,"")</f>
        <v>0.14046400000000001</v>
      </c>
      <c r="X295">
        <f>IFERROR([1]!s_fa_dupont_roe($A295,"2016/12/31")/100,"")</f>
        <v>-0.16425899999999999</v>
      </c>
      <c r="Y295">
        <f>IFERROR([1]!s_fa_dupont_roe($A295,"2017/12/31")/100,"")</f>
        <v>0.17333699999999999</v>
      </c>
      <c r="Z295">
        <f>IFERROR([1]!s_fa_dupont_roe($A295,"2018/12/31")/100,"")</f>
        <v>0.16170799999999999</v>
      </c>
      <c r="AA295">
        <f>IFERROR([1]!s_fa_dupont_roe($A295,"2019/12/31")/100,"")</f>
        <v>0.107005</v>
      </c>
      <c r="AB295">
        <f>IFERROR([1]!s_fa_dupont_roe($A295,"2020/12/31")/100,"")</f>
        <v>7.2107000000000004E-2</v>
      </c>
      <c r="AC295">
        <f>IFERROR([1]!s_fa_dupont_roe($A295,"2021/12/31")/100,"")</f>
        <v>0.11486800000000001</v>
      </c>
      <c r="AD295">
        <f>IFERROR([1]!s_fa_dupont_roe($A295,"2022/12/31")/100,"")</f>
        <v>9.9017999999999995E-2</v>
      </c>
      <c r="AE295">
        <f>IFERROR([1]!s_fa_dupont_roe($A295,"2023/12/31")/100,"")</f>
        <v>6.3523999999999997E-2</v>
      </c>
      <c r="AF295">
        <f>IFERROR([1]!s_fa_dupont_roe($A295,"2024/12/31")/100,"")</f>
        <v>0.15420899999999998</v>
      </c>
      <c r="AG295">
        <f>IFERROR([1]!s_fa_dupont_roe($A295,"2025/12/31")/100,"")</f>
        <v>0.162747</v>
      </c>
      <c r="AH295">
        <f>IFERROR([1]!s_stm07_is($A295,"W30028333","2025/12/31",1),"")</f>
        <v>650416565.05999994</v>
      </c>
      <c r="AI295">
        <f>IFERROR([1]!s_stm07_bs($A295,"W38058048","2025/12/31",1),"")</f>
        <v>4352246139.0299997</v>
      </c>
      <c r="AJ295">
        <f>IFERROR([1]!s_fa_netdebt($A295,"2025/12/31"),"")</f>
        <v>4060307035.0300002</v>
      </c>
      <c r="AK295">
        <f>IFERROR([1]!s_val_ev1($A295,"2025/12/31"),"")</f>
        <v>15884123776.629999</v>
      </c>
      <c r="AL295">
        <f>IFERROR([1]!s_fa_ebitda($A295,"2025/12/31"),"")</f>
        <v>1400092317.3199999</v>
      </c>
      <c r="AM295">
        <f>IFERROR([1]!s_west_netprofit($A295,2026,$B$1,180)/[1]!s_west_netprofit($A295,2026,$B$1-7,180)-1,"")</f>
        <v>0</v>
      </c>
      <c r="AN295">
        <f>IFERROR([1]!s_west_netprofit($A295,2026,$B$1,180)/[1]!s_west_netprofit($A295,2026,$B$1-30,180)-1,"")</f>
        <v>-7.2003388394747958E-2</v>
      </c>
      <c r="AO295">
        <f>IFERROR([1]!s_est_mediannetprofit($A295,2026,$B$1)/[1]!s_est_mediannetprofit($A295,2026,$B$1-7)-1,"")</f>
        <v>0</v>
      </c>
      <c r="AP295">
        <f>IFERROR([1]!s_est_mediannetprofit($A295,2026,$B$1)/[1]!s_est_mediannetprofit($A295,2026,$B$1-30)-1,"")</f>
        <v>-7.2003388394747958E-2</v>
      </c>
    </row>
    <row r="296" spans="1:42">
      <c r="A296" t="s">
        <v>335</v>
      </c>
      <c r="B296">
        <f>IFERROR([1]!s_stm07_is($A296,"W30028333","2011/12/31",1)/[1]!S_SHARE_TOTAL($A296,$B$1),"")</f>
        <v>0.15674712533000826</v>
      </c>
      <c r="C296">
        <f>IFERROR([1]!s_stm07_is($A296,"W30028333","2012/12/31",1)/[1]!S_SHARE_TOTAL($A296,$B$1),"")</f>
        <v>0.15917504742988695</v>
      </c>
      <c r="D296">
        <f>IFERROR([1]!s_stm07_is($A296,"W30028333","2013/12/31",1)/[1]!S_SHARE_TOTAL($A296,$B$1),"")</f>
        <v>0.13436454998100691</v>
      </c>
      <c r="E296">
        <f>IFERROR([1]!s_stm07_is($A296,"W30028333","2014/12/31",1)/[1]!S_SHARE_TOTAL($A296,$B$1),"")</f>
        <v>9.1968168944757747E-2</v>
      </c>
      <c r="F296">
        <f>IFERROR([1]!s_stm07_is($A296,"W30028333","2015/12/31",1)/[1]!S_SHARE_TOTAL($A296,$B$1),"")</f>
        <v>3.9699221123720846E-2</v>
      </c>
      <c r="G296">
        <f>IFERROR([1]!s_stm07_is($A296,"W30028333","2016/12/31",1)/[1]!S_SHARE_TOTAL($A296,$B$1),"")</f>
        <v>4.4896527274116332E-2</v>
      </c>
      <c r="H296">
        <f>IFERROR([1]!s_stm07_is($A296,"W30028333","2017/12/31",1)/[1]!S_SHARE_TOTAL($A296,$B$1),"")</f>
        <v>8.1915915028067013E-2</v>
      </c>
      <c r="I296">
        <f>IFERROR([1]!s_stm07_is($A296,"W30028333","2018/12/31",1)/[1]!S_SHARE_TOTAL($A296,$B$1),"")</f>
        <v>0.11590539373617025</v>
      </c>
      <c r="J296">
        <f>IFERROR([1]!s_stm07_is($A296,"W30028333","2019/12/31",1)/[1]!S_SHARE_TOTAL($A296,$B$1),"")</f>
        <v>0.25025602292320026</v>
      </c>
      <c r="K296">
        <f>IFERROR([1]!s_stm07_is($A296,"W30028333","2020/12/31",1)/[1]!S_SHARE_TOTAL($A296,$B$1),"")</f>
        <v>0.87342577794359622</v>
      </c>
      <c r="L296">
        <f>IFERROR([1]!s_stm07_is($A296,"W30028333","2021/12/31",1)/[1]!S_SHARE_TOTAL($A296,$B$1),"")</f>
        <v>0.7289001653724273</v>
      </c>
      <c r="M296">
        <f>IFERROR([1]!s_stm07_is($A296,"W30028333","2022/12/31",1)/[1]!S_SHARE_TOTAL($A296,$B$1),"")</f>
        <v>0.91096492554878572</v>
      </c>
      <c r="N296">
        <f>IFERROR([1]!s_stm07_is($A296,"W30028333","2023/12/31",1)/[1]!S_SHARE_TOTAL($A296,$B$1),"")</f>
        <v>0.85233503374483433</v>
      </c>
      <c r="O296">
        <f>IFERROR([1]!s_stm07_is($A296,"W30028333","2024/12/31",1)/[1]!S_SHARE_TOTAL($A296,$B$1),"")</f>
        <v>0.61676859531691586</v>
      </c>
      <c r="P296">
        <f>IFERROR([1]!s_stm07_is($A296,"W30028333","2025/12/31",1)/[1]!S_SHARE_TOTAL($A296,$B$1),"")</f>
        <v>0.61969751563326825</v>
      </c>
      <c r="Q296">
        <f>IFERROR([1]!s_west_netprofit($A296,2026,$B$1,180)/[1]!S_SHARE_TOTAL($A296,$B$1),"")</f>
        <v>0.68854132007636248</v>
      </c>
      <c r="R296">
        <f>IFERROR([1]!s_west_netprofit($A296,2027,$B$1,180)/[1]!S_SHARE_TOTAL($A296,$B$1),"")</f>
        <v>0.73599854714379442</v>
      </c>
      <c r="S296">
        <f>IFERROR([1]!s_fa_dupont_roe($A296,"2011/12/31")/100,"")</f>
        <v>0.10440200000000001</v>
      </c>
      <c r="T296">
        <f>IFERROR([1]!s_fa_dupont_roe($A296,"2012/12/31")/100,"")</f>
        <v>8.4343000000000001E-2</v>
      </c>
      <c r="U296">
        <f>IFERROR([1]!s_fa_dupont_roe($A296,"2013/12/31")/100,"")</f>
        <v>6.7367999999999997E-2</v>
      </c>
      <c r="V296">
        <f>IFERROR([1]!s_fa_dupont_roe($A296,"2014/12/31")/100,"")</f>
        <v>4.4324000000000002E-2</v>
      </c>
      <c r="W296">
        <f>IFERROR([1]!s_fa_dupont_roe($A296,"2015/12/31")/100,"")</f>
        <v>1.8686000000000001E-2</v>
      </c>
      <c r="X296">
        <f>IFERROR([1]!s_fa_dupont_roe($A296,"2016/12/31")/100,"")</f>
        <v>2.0830000000000001E-2</v>
      </c>
      <c r="Y296">
        <f>IFERROR([1]!s_fa_dupont_roe($A296,"2017/12/31")/100,"")</f>
        <v>3.6853999999999998E-2</v>
      </c>
      <c r="Z296">
        <f>IFERROR([1]!s_fa_dupont_roe($A296,"2018/12/31")/100,"")</f>
        <v>5.0186000000000001E-2</v>
      </c>
      <c r="AA296">
        <f>IFERROR([1]!s_fa_dupont_roe($A296,"2019/12/31")/100,"")</f>
        <v>0.10253899999999999</v>
      </c>
      <c r="AB296">
        <f>IFERROR([1]!s_fa_dupont_roe($A296,"2020/12/31")/100,"")</f>
        <v>0.29410000000000003</v>
      </c>
      <c r="AC296">
        <f>IFERROR([1]!s_fa_dupont_roe($A296,"2021/12/31")/100,"")</f>
        <v>0.20584499999999997</v>
      </c>
      <c r="AD296">
        <f>IFERROR([1]!s_fa_dupont_roe($A296,"2022/12/31")/100,"")</f>
        <v>0.225193</v>
      </c>
      <c r="AE296">
        <f>IFERROR([1]!s_fa_dupont_roe($A296,"2023/12/31")/100,"")</f>
        <v>0.18233099999999999</v>
      </c>
      <c r="AF296">
        <f>IFERROR([1]!s_fa_dupont_roe($A296,"2024/12/31")/100,"")</f>
        <v>0.123919</v>
      </c>
      <c r="AG296">
        <f>IFERROR([1]!s_fa_dupont_roe($A296,"2025/12/31")/100,"")</f>
        <v>0.12002800000000001</v>
      </c>
      <c r="AH296">
        <f>IFERROR([1]!s_stm07_is($A296,"W30028333","2025/12/31",1),"")</f>
        <v>544828170.33000004</v>
      </c>
      <c r="AI296">
        <f>IFERROR([1]!s_stm07_bs($A296,"W38058048","2025/12/31",1),"")</f>
        <v>4667373965.1700001</v>
      </c>
      <c r="AJ296">
        <f>IFERROR([1]!s_fa_netdebt($A296,"2025/12/31"),"")</f>
        <v>-1414474297.5999999</v>
      </c>
      <c r="AK296">
        <f>IFERROR([1]!s_val_ev1($A296,"2025/12/31"),"")</f>
        <v>10487573096.5</v>
      </c>
      <c r="AL296">
        <f>IFERROR([1]!s_fa_ebitda($A296,"2025/12/31"),"")</f>
        <v>838226727.89999998</v>
      </c>
      <c r="AM296">
        <f>IFERROR([1]!s_west_netprofit($A296,2026,$B$1,180)/[1]!s_west_netprofit($A296,2026,$B$1-7,180)-1,"")</f>
        <v>0</v>
      </c>
      <c r="AN296">
        <f>IFERROR([1]!s_west_netprofit($A296,2026,$B$1,180)/[1]!s_west_netprofit($A296,2026,$B$1-30,180)-1,"")</f>
        <v>3.0896038045369334E-3</v>
      </c>
      <c r="AO296">
        <f>IFERROR([1]!s_est_mediannetprofit($A296,2026,$B$1)/[1]!s_est_mediannetprofit($A296,2026,$B$1-7)-1,"")</f>
        <v>0</v>
      </c>
      <c r="AP296">
        <f>IFERROR([1]!s_est_mediannetprofit($A296,2026,$B$1)/[1]!s_est_mediannetprofit($A296,2026,$B$1-30)-1,"")</f>
        <v>3.4530099430045702E-3</v>
      </c>
    </row>
    <row r="297" spans="1:42">
      <c r="A297" t="s">
        <v>336</v>
      </c>
      <c r="B297">
        <f>IFERROR([1]!s_stm07_is($A297,"W30028333","2011/12/31",1)/[1]!S_SHARE_TOTAL($A297,$B$1),"")</f>
        <v>2.0668407816021549E-2</v>
      </c>
      <c r="C297">
        <f>IFERROR([1]!s_stm07_is($A297,"W30028333","2012/12/31",1)/[1]!S_SHARE_TOTAL($A297,$B$1),"")</f>
        <v>2.1342423264945887E-2</v>
      </c>
      <c r="D297">
        <f>IFERROR([1]!s_stm07_is($A297,"W30028333","2013/12/31",1)/[1]!S_SHARE_TOTAL($A297,$B$1),"")</f>
        <v>4.9197826648998202E-2</v>
      </c>
      <c r="E297">
        <f>IFERROR([1]!s_stm07_is($A297,"W30028333","2014/12/31",1)/[1]!S_SHARE_TOTAL($A297,$B$1),"")</f>
        <v>7.4547709917340069E-2</v>
      </c>
      <c r="F297">
        <f>IFERROR([1]!s_stm07_is($A297,"W30028333","2015/12/31",1)/[1]!S_SHARE_TOTAL($A297,$B$1),"")</f>
        <v>9.3752506808343045E-2</v>
      </c>
      <c r="G297">
        <f>IFERROR([1]!s_stm07_is($A297,"W30028333","2016/12/31",1)/[1]!S_SHARE_TOTAL($A297,$B$1),"")</f>
        <v>0.11692950140576376</v>
      </c>
      <c r="H297">
        <f>IFERROR([1]!s_stm07_is($A297,"W30028333","2017/12/31",1)/[1]!S_SHARE_TOTAL($A297,$B$1),"")</f>
        <v>5.8752566938616822E-2</v>
      </c>
      <c r="I297">
        <f>IFERROR([1]!s_stm07_is($A297,"W30028333","2018/12/31",1)/[1]!S_SHARE_TOTAL($A297,$B$1),"")</f>
        <v>-0.41073286845734591</v>
      </c>
      <c r="J297">
        <f>IFERROR([1]!s_stm07_is($A297,"W30028333","2019/12/31",1)/[1]!S_SHARE_TOTAL($A297,$B$1),"")</f>
        <v>-0.72989596469569806</v>
      </c>
      <c r="K297">
        <f>IFERROR([1]!s_stm07_is($A297,"W30028333","2020/12/31",1)/[1]!S_SHARE_TOTAL($A297,$B$1),"")</f>
        <v>-1.5134708689325264E-2</v>
      </c>
      <c r="L297">
        <f>IFERROR([1]!s_stm07_is($A297,"W30028333","2021/12/31",1)/[1]!S_SHARE_TOTAL($A297,$B$1),"")</f>
        <v>-0.10760137207837805</v>
      </c>
      <c r="M297">
        <f>IFERROR([1]!s_stm07_is($A297,"W30028333","2022/12/31",1)/[1]!S_SHARE_TOTAL($A297,$B$1),"")</f>
        <v>4.5082701783362239E-2</v>
      </c>
      <c r="N297">
        <f>IFERROR([1]!s_stm07_is($A297,"W30028333","2023/12/31",1)/[1]!S_SHARE_TOTAL($A297,$B$1),"")</f>
        <v>8.9157732481197419E-3</v>
      </c>
      <c r="O297">
        <f>IFERROR([1]!s_stm07_is($A297,"W30028333","2024/12/31",1)/[1]!S_SHARE_TOTAL($A297,$B$1),"")</f>
        <v>3.3246849190674568E-2</v>
      </c>
      <c r="P297">
        <f>IFERROR([1]!s_stm07_is($A297,"W30028333","2025/12/31",1)/[1]!S_SHARE_TOTAL($A297,$B$1),"")</f>
        <v>8.9639477294374235E-3</v>
      </c>
      <c r="Q297">
        <f>IFERROR([1]!s_west_netprofit($A297,2026,$B$1,180)/[1]!S_SHARE_TOTAL($A297,$B$1),"")</f>
        <v>2.8100289328893139E-2</v>
      </c>
      <c r="R297">
        <f>IFERROR([1]!s_west_netprofit($A297,2027,$B$1,180)/[1]!S_SHARE_TOTAL($A297,$B$1),"")</f>
        <v>3.9688037505756293E-2</v>
      </c>
      <c r="S297">
        <f>IFERROR([1]!s_fa_dupont_roe($A297,"2011/12/31")/100,"")</f>
        <v>0.16008700000000001</v>
      </c>
      <c r="T297">
        <f>IFERROR([1]!s_fa_dupont_roe($A297,"2012/12/31")/100,"")</f>
        <v>0.14422399999999999</v>
      </c>
      <c r="U297">
        <f>IFERROR([1]!s_fa_dupont_roe($A297,"2013/12/31")/100,"")</f>
        <v>0.25204199999999999</v>
      </c>
      <c r="V297">
        <f>IFERROR([1]!s_fa_dupont_roe($A297,"2014/12/31")/100,"")</f>
        <v>0.28211600000000003</v>
      </c>
      <c r="W297">
        <f>IFERROR([1]!s_fa_dupont_roe($A297,"2015/12/31")/100,"")</f>
        <v>0.13631699999999999</v>
      </c>
      <c r="X297">
        <f>IFERROR([1]!s_fa_dupont_roe($A297,"2016/12/31")/100,"")</f>
        <v>0.103337</v>
      </c>
      <c r="Y297">
        <f>IFERROR([1]!s_fa_dupont_roe($A297,"2017/12/31")/100,"")</f>
        <v>4.9025999999999993E-2</v>
      </c>
      <c r="Z297">
        <f>IFERROR([1]!s_fa_dupont_roe($A297,"2018/12/31")/100,"")</f>
        <v>-0.41098100000000004</v>
      </c>
      <c r="AA297">
        <f>IFERROR([1]!s_fa_dupont_roe($A297,"2019/12/31")/100,"")</f>
        <v>-1.73407</v>
      </c>
      <c r="AB297">
        <f>IFERROR([1]!s_fa_dupont_roe($A297,"2020/12/31")/100,"")</f>
        <v>-0.31793399999999999</v>
      </c>
      <c r="AC297">
        <f>IFERROR([1]!s_fa_dupont_roe($A297,"2021/12/31")/100,"")</f>
        <v>-0.44036700000000001</v>
      </c>
      <c r="AD297">
        <f>IFERROR([1]!s_fa_dupont_roe($A297,"2022/12/31")/100,"")</f>
        <v>9.5001000000000002E-2</v>
      </c>
      <c r="AE297">
        <f>IFERROR([1]!s_fa_dupont_roe($A297,"2023/12/31")/100,"")</f>
        <v>1.6944999999999998E-2</v>
      </c>
      <c r="AF297">
        <f>IFERROR([1]!s_fa_dupont_roe($A297,"2024/12/31")/100,"")</f>
        <v>5.8970000000000002E-2</v>
      </c>
      <c r="AG297">
        <f>IFERROR([1]!s_fa_dupont_roe($A297,"2025/12/31")/100,"")</f>
        <v>1.5720000000000001E-2</v>
      </c>
      <c r="AH297">
        <f>IFERROR([1]!s_stm07_is($A297,"W30028333","2025/12/31",1),"")</f>
        <v>30942846.16</v>
      </c>
      <c r="AI297">
        <f>IFERROR([1]!s_stm07_bs($A297,"W38058048","2025/12/31",1),"")</f>
        <v>2011901576.4300001</v>
      </c>
      <c r="AJ297">
        <f>IFERROR([1]!s_fa_netdebt($A297,"2025/12/31"),"")</f>
        <v>1479250304.5899999</v>
      </c>
      <c r="AK297">
        <f>IFERROR([1]!s_val_ev1($A297,"2025/12/31"),"")</f>
        <v>9087863513.4799995</v>
      </c>
      <c r="AL297">
        <f>IFERROR([1]!s_fa_ebitda($A297,"2025/12/31"),"")</f>
        <v>423438267.38</v>
      </c>
      <c r="AM297">
        <f>IFERROR([1]!s_west_netprofit($A297,2026,$B$1,180)/[1]!s_west_netprofit($A297,2026,$B$1-7,180)-1,"")</f>
        <v>0</v>
      </c>
      <c r="AN297">
        <f>IFERROR([1]!s_west_netprofit($A297,2026,$B$1,180)/[1]!s_west_netprofit($A297,2026,$B$1-30,180)-1,"")</f>
        <v>-0.22721478648820903</v>
      </c>
      <c r="AO297">
        <f>IFERROR([1]!s_est_mediannetprofit($A297,2026,$B$1)/[1]!s_est_mediannetprofit($A297,2026,$B$1-7)-1,"")</f>
        <v>0</v>
      </c>
      <c r="AP297">
        <f>IFERROR([1]!s_est_mediannetprofit($A297,2026,$B$1)/[1]!s_est_mediannetprofit($A297,2026,$B$1-30)-1,"")</f>
        <v>-0.22721478648820903</v>
      </c>
    </row>
    <row r="298" spans="1:42">
      <c r="A298" t="s">
        <v>337</v>
      </c>
      <c r="B298">
        <f>IFERROR([1]!s_stm07_is($A298,"W30028333","2011/12/31",1)/[1]!S_SHARE_TOTAL($A298,$B$1),"")</f>
        <v>5.0077295116900254E-2</v>
      </c>
      <c r="C298">
        <f>IFERROR([1]!s_stm07_is($A298,"W30028333","2012/12/31",1)/[1]!S_SHARE_TOTAL($A298,$B$1),"")</f>
        <v>5.8243813846850401E-2</v>
      </c>
      <c r="D298">
        <f>IFERROR([1]!s_stm07_is($A298,"W30028333","2013/12/31",1)/[1]!S_SHARE_TOTAL($A298,$B$1),"")</f>
        <v>7.9331080860273934E-2</v>
      </c>
      <c r="E298">
        <f>IFERROR([1]!s_stm07_is($A298,"W30028333","2014/12/31",1)/[1]!S_SHARE_TOTAL($A298,$B$1),"")</f>
        <v>8.7220204635859319E-2</v>
      </c>
      <c r="F298">
        <f>IFERROR([1]!s_stm07_is($A298,"W30028333","2015/12/31",1)/[1]!S_SHARE_TOTAL($A298,$B$1),"")</f>
        <v>0.26085388068034715</v>
      </c>
      <c r="G298">
        <f>IFERROR([1]!s_stm07_is($A298,"W30028333","2016/12/31",1)/[1]!S_SHARE_TOTAL($A298,$B$1),"")</f>
        <v>0.29812376065448759</v>
      </c>
      <c r="H298">
        <f>IFERROR([1]!s_stm07_is($A298,"W30028333","2017/12/31",1)/[1]!S_SHARE_TOTAL($A298,$B$1),"")</f>
        <v>0.67442380186808804</v>
      </c>
      <c r="I298">
        <f>IFERROR([1]!s_stm07_is($A298,"W30028333","2018/12/31",1)/[1]!S_SHARE_TOTAL($A298,$B$1),"")</f>
        <v>0.68423487087135371</v>
      </c>
      <c r="J298">
        <f>IFERROR([1]!s_stm07_is($A298,"W30028333","2019/12/31",1)/[1]!S_SHARE_TOTAL($A298,$B$1),"")</f>
        <v>0.7004521310485865</v>
      </c>
      <c r="K298">
        <f>IFERROR([1]!s_stm07_is($A298,"W30028333","2020/12/31",1)/[1]!S_SHARE_TOTAL($A298,$B$1),"")</f>
        <v>0.76791265825088406</v>
      </c>
      <c r="L298">
        <f>IFERROR([1]!s_stm07_is($A298,"W30028333","2021/12/31",1)/[1]!S_SHARE_TOTAL($A298,$B$1),"")</f>
        <v>0.7232530326584875</v>
      </c>
      <c r="M298">
        <f>IFERROR([1]!s_stm07_is($A298,"W30028333","2022/12/31",1)/[1]!S_SHARE_TOTAL($A298,$B$1),"")</f>
        <v>2.6973479219213579E-2</v>
      </c>
      <c r="N298">
        <f>IFERROR([1]!s_stm07_is($A298,"W30028333","2023/12/31",1)/[1]!S_SHARE_TOTAL($A298,$B$1),"")</f>
        <v>9.5497770359374692E-2</v>
      </c>
      <c r="O298">
        <f>IFERROR([1]!s_stm07_is($A298,"W30028333","2024/12/31",1)/[1]!S_SHARE_TOTAL($A298,$B$1),"")</f>
        <v>0.28164247414086702</v>
      </c>
      <c r="P298">
        <f>IFERROR([1]!s_stm07_is($A298,"W30028333","2025/12/31",1)/[1]!S_SHARE_TOTAL($A298,$B$1),"")</f>
        <v>-0.58408613258064634</v>
      </c>
      <c r="Q298">
        <f>IFERROR([1]!s_west_netprofit($A298,2026,$B$1,180)/[1]!S_SHARE_TOTAL($A298,$B$1),"")</f>
        <v>0.21635301854307096</v>
      </c>
      <c r="R298">
        <f>IFERROR([1]!s_west_netprofit($A298,2027,$B$1,180)/[1]!S_SHARE_TOTAL($A298,$B$1),"")</f>
        <v>0.51994515746641246</v>
      </c>
      <c r="S298">
        <f>IFERROR([1]!s_fa_dupont_roe($A298,"2011/12/31")/100,"")</f>
        <v>0.1182</v>
      </c>
      <c r="T298">
        <f>IFERROR([1]!s_fa_dupont_roe($A298,"2012/12/31")/100,"")</f>
        <v>8.6601999999999998E-2</v>
      </c>
      <c r="U298">
        <f>IFERROR([1]!s_fa_dupont_roe($A298,"2013/12/31")/100,"")</f>
        <v>8.5042000000000006E-2</v>
      </c>
      <c r="V298">
        <f>IFERROR([1]!s_fa_dupont_roe($A298,"2014/12/31")/100,"")</f>
        <v>6.2173999999999993E-2</v>
      </c>
      <c r="W298">
        <f>IFERROR([1]!s_fa_dupont_roe($A298,"2015/12/31")/100,"")</f>
        <v>0.13457</v>
      </c>
      <c r="X298">
        <f>IFERROR([1]!s_fa_dupont_roe($A298,"2016/12/31")/100,"")</f>
        <v>9.5351000000000005E-2</v>
      </c>
      <c r="Y298">
        <f>IFERROR([1]!s_fa_dupont_roe($A298,"2017/12/31")/100,"")</f>
        <v>0.14919199999999999</v>
      </c>
      <c r="Z298">
        <f>IFERROR([1]!s_fa_dupont_roe($A298,"2018/12/31")/100,"")</f>
        <v>0.13470299999999999</v>
      </c>
      <c r="AA298">
        <f>IFERROR([1]!s_fa_dupont_roe($A298,"2019/12/31")/100,"")</f>
        <v>0.124637</v>
      </c>
      <c r="AB298">
        <f>IFERROR([1]!s_fa_dupont_roe($A298,"2020/12/31")/100,"")</f>
        <v>0.124039</v>
      </c>
      <c r="AC298">
        <f>IFERROR([1]!s_fa_dupont_roe($A298,"2021/12/31")/100,"")</f>
        <v>0.108408</v>
      </c>
      <c r="AD298">
        <f>IFERROR([1]!s_fa_dupont_roe($A298,"2022/12/31")/100,"")</f>
        <v>4.0140000000000002E-3</v>
      </c>
      <c r="AE298">
        <f>IFERROR([1]!s_fa_dupont_roe($A298,"2023/12/31")/100,"")</f>
        <v>1.4338E-2</v>
      </c>
      <c r="AF298">
        <f>IFERROR([1]!s_fa_dupont_roe($A298,"2024/12/31")/100,"")</f>
        <v>4.0814000000000003E-2</v>
      </c>
      <c r="AG298">
        <f>IFERROR([1]!s_fa_dupont_roe($A298,"2025/12/31")/100,"")</f>
        <v>-8.7617999999999988E-2</v>
      </c>
      <c r="AH298">
        <f>IFERROR([1]!s_stm07_is($A298,"W30028333","2025/12/31",1),"")</f>
        <v>-920594371.88</v>
      </c>
      <c r="AI298">
        <f>IFERROR([1]!s_stm07_bs($A298,"W38058048","2025/12/31",1),"")</f>
        <v>11749823500.889999</v>
      </c>
      <c r="AJ298">
        <f>IFERROR([1]!s_fa_netdebt($A298,"2025/12/31"),"")</f>
        <v>15193854434.219999</v>
      </c>
      <c r="AK298">
        <f>IFERROR([1]!s_val_ev1($A298,"2025/12/31"),"")</f>
        <v>34587958417.089996</v>
      </c>
      <c r="AL298">
        <f>IFERROR([1]!s_fa_ebitda($A298,"2025/12/31"),"")</f>
        <v>395791515.56999999</v>
      </c>
      <c r="AM298">
        <f>IFERROR([1]!s_west_netprofit($A298,2026,$B$1,180)/[1]!s_west_netprofit($A298,2026,$B$1-7,180)-1,"")</f>
        <v>0</v>
      </c>
      <c r="AN298">
        <f>IFERROR([1]!s_west_netprofit($A298,2026,$B$1,180)/[1]!s_west_netprofit($A298,2026,$B$1-30,180)-1,"")</f>
        <v>1.4532374100719423</v>
      </c>
      <c r="AO298">
        <f>IFERROR([1]!s_est_mediannetprofit($A298,2026,$B$1)/[1]!s_est_mediannetprofit($A298,2026,$B$1-7)-1,"")</f>
        <v>0</v>
      </c>
      <c r="AP298">
        <f>IFERROR([1]!s_est_mediannetprofit($A298,2026,$B$1)/[1]!s_est_mediannetprofit($A298,2026,$B$1-30)-1,"")</f>
        <v>1.4532374100719423</v>
      </c>
    </row>
    <row r="299" spans="1:42">
      <c r="A299" t="s">
        <v>338</v>
      </c>
      <c r="B299">
        <f>IFERROR([1]!s_stm07_is($A299,"W30028333","2011/12/31",1)/[1]!S_SHARE_TOTAL($A299,$B$1),"")</f>
        <v>0.13634396065922383</v>
      </c>
      <c r="C299">
        <f>IFERROR([1]!s_stm07_is($A299,"W30028333","2012/12/31",1)/[1]!S_SHARE_TOTAL($A299,$B$1),"")</f>
        <v>8.6570437703349282E-2</v>
      </c>
      <c r="D299">
        <f>IFERROR([1]!s_stm07_is($A299,"W30028333","2013/12/31",1)/[1]!S_SHARE_TOTAL($A299,$B$1),"")</f>
        <v>8.343541146198831E-2</v>
      </c>
      <c r="E299">
        <f>IFERROR([1]!s_stm07_is($A299,"W30028333","2014/12/31",1)/[1]!S_SHARE_TOTAL($A299,$B$1),"")</f>
        <v>-3.2652810271132378E-2</v>
      </c>
      <c r="F299">
        <f>IFERROR([1]!s_stm07_is($A299,"W30028333","2015/12/31",1)/[1]!S_SHARE_TOTAL($A299,$B$1),"")</f>
        <v>7.5644745645933015E-2</v>
      </c>
      <c r="G299">
        <f>IFERROR([1]!s_stm07_is($A299,"W30028333","2016/12/31",1)/[1]!S_SHARE_TOTAL($A299,$B$1),"")</f>
        <v>0.14955861716108454</v>
      </c>
      <c r="H299">
        <f>IFERROR([1]!s_stm07_is($A299,"W30028333","2017/12/31",1)/[1]!S_SHARE_TOTAL($A299,$B$1),"")</f>
        <v>0.29045395948963315</v>
      </c>
      <c r="I299">
        <f>IFERROR([1]!s_stm07_is($A299,"W30028333","2018/12/31",1)/[1]!S_SHARE_TOTAL($A299,$B$1),"")</f>
        <v>0.31984413318447635</v>
      </c>
      <c r="J299">
        <f>IFERROR([1]!s_stm07_is($A299,"W30028333","2019/12/31",1)/[1]!S_SHARE_TOTAL($A299,$B$1),"")</f>
        <v>0.28606403011164272</v>
      </c>
      <c r="K299">
        <f>IFERROR([1]!s_stm07_is($A299,"W30028333","2020/12/31",1)/[1]!S_SHARE_TOTAL($A299,$B$1),"")</f>
        <v>0.30554694183944714</v>
      </c>
      <c r="L299">
        <f>IFERROR([1]!s_stm07_is($A299,"W30028333","2021/12/31",1)/[1]!S_SHARE_TOTAL($A299,$B$1),"")</f>
        <v>0.40694418507177033</v>
      </c>
      <c r="M299">
        <f>IFERROR([1]!s_stm07_is($A299,"W30028333","2022/12/31",1)/[1]!S_SHARE_TOTAL($A299,$B$1),"")</f>
        <v>0.48142556663476876</v>
      </c>
      <c r="N299">
        <f>IFERROR([1]!s_stm07_is($A299,"W30028333","2023/12/31",1)/[1]!S_SHARE_TOTAL($A299,$B$1),"")</f>
        <v>0.44460226111642742</v>
      </c>
      <c r="O299">
        <f>IFERROR([1]!s_stm07_is($A299,"W30028333","2024/12/31",1)/[1]!S_SHARE_TOTAL($A299,$B$1),"")</f>
        <v>0.4652636395746943</v>
      </c>
      <c r="P299">
        <f>IFERROR([1]!s_stm07_is($A299,"W30028333","2025/12/31",1)/[1]!S_SHARE_TOTAL($A299,$B$1),"")</f>
        <v>0.59239652210526317</v>
      </c>
      <c r="Q299">
        <f>IFERROR([1]!s_west_netprofit($A299,2026,$B$1,180)/[1]!S_SHARE_TOTAL($A299,$B$1),"")</f>
        <v>0.93212829984051038</v>
      </c>
      <c r="R299">
        <f>IFERROR([1]!s_west_netprofit($A299,2027,$B$1,180)/[1]!S_SHARE_TOTAL($A299,$B$1),"")</f>
        <v>1.2858408654970761</v>
      </c>
      <c r="S299">
        <f>IFERROR([1]!s_fa_dupont_roe($A299,"2011/12/31")/100,"")</f>
        <v>0.10714800000000001</v>
      </c>
      <c r="T299">
        <f>IFERROR([1]!s_fa_dupont_roe($A299,"2012/12/31")/100,"")</f>
        <v>6.6226999999999994E-2</v>
      </c>
      <c r="U299">
        <f>IFERROR([1]!s_fa_dupont_roe($A299,"2013/12/31")/100,"")</f>
        <v>6.2946000000000002E-2</v>
      </c>
      <c r="V299">
        <f>IFERROR([1]!s_fa_dupont_roe($A299,"2014/12/31")/100,"")</f>
        <v>-2.5307E-2</v>
      </c>
      <c r="W299">
        <f>IFERROR([1]!s_fa_dupont_roe($A299,"2015/12/31")/100,"")</f>
        <v>5.9020999999999997E-2</v>
      </c>
      <c r="X299">
        <f>IFERROR([1]!s_fa_dupont_roe($A299,"2016/12/31")/100,"")</f>
        <v>0.108431</v>
      </c>
      <c r="Y299">
        <f>IFERROR([1]!s_fa_dupont_roe($A299,"2017/12/31")/100,"")</f>
        <v>0.18878900000000001</v>
      </c>
      <c r="Z299">
        <f>IFERROR([1]!s_fa_dupont_roe($A299,"2018/12/31")/100,"")</f>
        <v>0.182535</v>
      </c>
      <c r="AA299">
        <f>IFERROR([1]!s_fa_dupont_roe($A299,"2019/12/31")/100,"")</f>
        <v>0.145677</v>
      </c>
      <c r="AB299">
        <f>IFERROR([1]!s_fa_dupont_roe($A299,"2020/12/31")/100,"")</f>
        <v>0.14094300000000001</v>
      </c>
      <c r="AC299">
        <f>IFERROR([1]!s_fa_dupont_roe($A299,"2021/12/31")/100,"")</f>
        <v>0.16716999999999999</v>
      </c>
      <c r="AD299">
        <f>IFERROR([1]!s_fa_dupont_roe($A299,"2022/12/31")/100,"")</f>
        <v>0.17402999999999999</v>
      </c>
      <c r="AE299">
        <f>IFERROR([1]!s_fa_dupont_roe($A299,"2023/12/31")/100,"")</f>
        <v>0.14782200000000001</v>
      </c>
      <c r="AF299">
        <f>IFERROR([1]!s_fa_dupont_roe($A299,"2024/12/31")/100,"")</f>
        <v>0.14471700000000001</v>
      </c>
      <c r="AG299">
        <f>IFERROR([1]!s_fa_dupont_roe($A299,"2025/12/31")/100,"")</f>
        <v>0.16683299999999998</v>
      </c>
      <c r="AH299">
        <f>IFERROR([1]!s_stm07_is($A299,"W30028333","2025/12/31",1),"")</f>
        <v>278574464.51999998</v>
      </c>
      <c r="AI299">
        <f>IFERROR([1]!s_stm07_bs($A299,"W38058048","2025/12/31",1),"")</f>
        <v>1922859211.6900001</v>
      </c>
      <c r="AJ299">
        <f>IFERROR([1]!s_fa_netdebt($A299,"2025/12/31"),"")</f>
        <v>-72824354.599999994</v>
      </c>
      <c r="AK299">
        <f>IFERROR([1]!s_val_ev1($A299,"2025/12/31"),"")</f>
        <v>26754459790.57</v>
      </c>
      <c r="AL299">
        <f>IFERROR([1]!s_fa_ebitda($A299,"2025/12/31"),"")</f>
        <v>452714655.04000002</v>
      </c>
      <c r="AM299">
        <f>IFERROR([1]!s_west_netprofit($A299,2026,$B$1,180)/[1]!s_west_netprofit($A299,2026,$B$1-7,180)-1,"")</f>
        <v>0</v>
      </c>
      <c r="AN299">
        <f>IFERROR([1]!s_west_netprofit($A299,2026,$B$1,180)/[1]!s_west_netprofit($A299,2026,$B$1-30,180)-1,"")</f>
        <v>0.12393162307692318</v>
      </c>
      <c r="AO299">
        <f>IFERROR([1]!s_est_mediannetprofit($A299,2026,$B$1)/[1]!s_est_mediannetprofit($A299,2026,$B$1-7)-1,"")</f>
        <v>0</v>
      </c>
      <c r="AP299">
        <f>IFERROR([1]!s_est_mediannetprofit($A299,2026,$B$1)/[1]!s_est_mediannetprofit($A299,2026,$B$1-30)-1,"")</f>
        <v>6.8527918781725816E-2</v>
      </c>
    </row>
    <row r="300" spans="1:42">
      <c r="A300" t="s">
        <v>339</v>
      </c>
      <c r="B300">
        <f>IFERROR([1]!s_stm07_is($A300,"W30028333","2011/12/31",1)/[1]!S_SHARE_TOTAL($A300,$B$1),"")</f>
        <v>0.22585235142104701</v>
      </c>
      <c r="C300">
        <f>IFERROR([1]!s_stm07_is($A300,"W30028333","2012/12/31",1)/[1]!S_SHARE_TOTAL($A300,$B$1),"")</f>
        <v>0.24349817603632851</v>
      </c>
      <c r="D300">
        <f>IFERROR([1]!s_stm07_is($A300,"W30028333","2013/12/31",1)/[1]!S_SHARE_TOTAL($A300,$B$1),"")</f>
        <v>0.25741586044021569</v>
      </c>
      <c r="E300">
        <f>IFERROR([1]!s_stm07_is($A300,"W30028333","2014/12/31",1)/[1]!S_SHARE_TOTAL($A300,$B$1),"")</f>
        <v>0.29627073126388126</v>
      </c>
      <c r="F300">
        <f>IFERROR([1]!s_stm07_is($A300,"W30028333","2015/12/31",1)/[1]!S_SHARE_TOTAL($A300,$B$1),"")</f>
        <v>0.36344330398051483</v>
      </c>
      <c r="G300">
        <f>IFERROR([1]!s_stm07_is($A300,"W30028333","2016/12/31",1)/[1]!S_SHARE_TOTAL($A300,$B$1),"")</f>
        <v>0.49901919381727738</v>
      </c>
      <c r="H300">
        <f>IFERROR([1]!s_stm07_is($A300,"W30028333","2017/12/31",1)/[1]!S_SHARE_TOTAL($A300,$B$1),"")</f>
        <v>0.59056665338978587</v>
      </c>
      <c r="I300">
        <f>IFERROR([1]!s_stm07_is($A300,"W30028333","2018/12/31",1)/[1]!S_SHARE_TOTAL($A300,$B$1),"")</f>
        <v>0.72535768297965497</v>
      </c>
      <c r="J300">
        <f>IFERROR([1]!s_stm07_is($A300,"W30028333","2019/12/31",1)/[1]!S_SHARE_TOTAL($A300,$B$1),"")</f>
        <v>0.75070780480774535</v>
      </c>
      <c r="K300">
        <f>IFERROR([1]!s_stm07_is($A300,"W30028333","2020/12/31",1)/[1]!S_SHARE_TOTAL($A300,$B$1),"")</f>
        <v>1.7547156571121449</v>
      </c>
      <c r="L300">
        <f>IFERROR([1]!s_stm07_is($A300,"W30028333","2021/12/31",1)/[1]!S_SHARE_TOTAL($A300,$B$1),"")</f>
        <v>1.4787588607737425</v>
      </c>
      <c r="M300">
        <f>IFERROR([1]!s_stm07_is($A300,"W30028333","2022/12/31",1)/[1]!S_SHARE_TOTAL($A300,$B$1),"")</f>
        <v>1.5910964023192997</v>
      </c>
      <c r="N300">
        <f>IFERROR([1]!s_stm07_is($A300,"W30028333","2023/12/31",1)/[1]!S_SHARE_TOTAL($A300,$B$1),"")</f>
        <v>2.3899335806959003</v>
      </c>
      <c r="O300">
        <f>IFERROR([1]!s_stm07_is($A300,"W30028333","2024/12/31",1)/[1]!S_SHARE_TOTAL($A300,$B$1),"")</f>
        <v>1.8012391138629387</v>
      </c>
      <c r="P300">
        <f>IFERROR([1]!s_stm07_is($A300,"W30028333","2025/12/31",1)/[1]!S_SHARE_TOTAL($A300,$B$1),"")</f>
        <v>1.4781336480313156</v>
      </c>
      <c r="Q300">
        <f>IFERROR([1]!s_west_netprofit($A300,2026,$B$1,180)/[1]!S_SHARE_TOTAL($A300,$B$1),"")</f>
        <v>1.6219619274649661</v>
      </c>
      <c r="R300">
        <f>IFERROR([1]!s_west_netprofit($A300,2027,$B$1,180)/[1]!S_SHARE_TOTAL($A300,$B$1),"")</f>
        <v>1.8847422153492772</v>
      </c>
      <c r="S300">
        <f>IFERROR([1]!s_fa_dupont_roe($A300,"2011/12/31")/100,"")</f>
        <v>0.22983899999999999</v>
      </c>
      <c r="T300">
        <f>IFERROR([1]!s_fa_dupont_roe($A300,"2012/12/31")/100,"")</f>
        <v>0.20343499999999998</v>
      </c>
      <c r="U300">
        <f>IFERROR([1]!s_fa_dupont_roe($A300,"2013/12/31")/100,"")</f>
        <v>0.18380500000000002</v>
      </c>
      <c r="V300">
        <f>IFERROR([1]!s_fa_dupont_roe($A300,"2014/12/31")/100,"")</f>
        <v>0.18239999999999998</v>
      </c>
      <c r="W300">
        <f>IFERROR([1]!s_fa_dupont_roe($A300,"2015/12/31")/100,"")</f>
        <v>0.18848099999999998</v>
      </c>
      <c r="X300">
        <f>IFERROR([1]!s_fa_dupont_roe($A300,"2016/12/31")/100,"")</f>
        <v>0.14241199999999998</v>
      </c>
      <c r="Y300">
        <f>IFERROR([1]!s_fa_dupont_roe($A300,"2017/12/31")/100,"")</f>
        <v>0.11664999999999999</v>
      </c>
      <c r="Z300">
        <f>IFERROR([1]!s_fa_dupont_roe($A300,"2018/12/31")/100,"")</f>
        <v>0.13580100000000001</v>
      </c>
      <c r="AA300">
        <f>IFERROR([1]!s_fa_dupont_roe($A300,"2019/12/31")/100,"")</f>
        <v>0.130442</v>
      </c>
      <c r="AB300">
        <f>IFERROR([1]!s_fa_dupont_roe($A300,"2020/12/31")/100,"")</f>
        <v>0.26044899999999999</v>
      </c>
      <c r="AC300">
        <f>IFERROR([1]!s_fa_dupont_roe($A300,"2021/12/31")/100,"")</f>
        <v>0.18873000000000001</v>
      </c>
      <c r="AD300">
        <f>IFERROR([1]!s_fa_dupont_roe($A300,"2022/12/31")/100,"")</f>
        <v>0.17593499999999998</v>
      </c>
      <c r="AE300">
        <f>IFERROR([1]!s_fa_dupont_roe($A300,"2023/12/31")/100,"")</f>
        <v>0.22159600000000002</v>
      </c>
      <c r="AF300">
        <f>IFERROR([1]!s_fa_dupont_roe($A300,"2024/12/31")/100,"")</f>
        <v>0.14862399999999998</v>
      </c>
      <c r="AG300">
        <f>IFERROR([1]!s_fa_dupont_roe($A300,"2025/12/31")/100,"")</f>
        <v>0.11497299999999999</v>
      </c>
      <c r="AH300">
        <f>IFERROR([1]!s_stm07_is($A300,"W30028333","2025/12/31",1),"")</f>
        <v>1481794880.1300001</v>
      </c>
      <c r="AI300">
        <f>IFERROR([1]!s_stm07_bs($A300,"W38058048","2025/12/31",1),"")</f>
        <v>13355205506.860001</v>
      </c>
      <c r="AJ300">
        <f>IFERROR([1]!s_fa_netdebt($A300,"2025/12/31"),"")</f>
        <v>-540901940.73000002</v>
      </c>
      <c r="AK300">
        <f>IFERROR([1]!s_val_ev1($A300,"2025/12/31"),"")</f>
        <v>38342591683.980003</v>
      </c>
      <c r="AL300">
        <f>IFERROR([1]!s_fa_ebitda($A300,"2025/12/31"),"")</f>
        <v>1759711724.5599999</v>
      </c>
      <c r="AM300">
        <f>IFERROR([1]!s_west_netprofit($A300,2026,$B$1,180)/[1]!s_west_netprofit($A300,2026,$B$1-7,180)-1,"")</f>
        <v>-4.5525540996340652E-3</v>
      </c>
      <c r="AN300">
        <f>IFERROR([1]!s_west_netprofit($A300,2026,$B$1,180)/[1]!s_west_netprofit($A300,2026,$B$1-30,180)-1,"")</f>
        <v>-6.8740313860252034E-2</v>
      </c>
      <c r="AO300">
        <f>IFERROR([1]!s_est_mediannetprofit($A300,2026,$B$1)/[1]!s_est_mediannetprofit($A300,2026,$B$1-7)-1,"")</f>
        <v>-9.8582871226124968E-3</v>
      </c>
      <c r="AP300">
        <f>IFERROR([1]!s_est_mediannetprofit($A300,2026,$B$1)/[1]!s_est_mediannetprofit($A300,2026,$B$1-30)-1,"")</f>
        <v>-2.9589371980676349E-2</v>
      </c>
    </row>
    <row r="301" spans="1:42">
      <c r="A301" t="s">
        <v>340</v>
      </c>
      <c r="B301">
        <f>IFERROR([1]!s_stm07_is($A301,"W30028333","2011/12/31",1)/[1]!S_SHARE_TOTAL($A301,$B$1),"")</f>
        <v>6.6633360879813155E-2</v>
      </c>
      <c r="C301">
        <f>IFERROR([1]!s_stm07_is($A301,"W30028333","2012/12/31",1)/[1]!S_SHARE_TOTAL($A301,$B$1),"")</f>
        <v>9.8404537243497792E-2</v>
      </c>
      <c r="D301">
        <f>IFERROR([1]!s_stm07_is($A301,"W30028333","2013/12/31",1)/[1]!S_SHARE_TOTAL($A301,$B$1),"")</f>
        <v>0.1015937271264927</v>
      </c>
      <c r="E301">
        <f>IFERROR([1]!s_stm07_is($A301,"W30028333","2014/12/31",1)/[1]!S_SHARE_TOTAL($A301,$B$1),"")</f>
        <v>6.1128968827595394E-2</v>
      </c>
      <c r="F301">
        <f>IFERROR([1]!s_stm07_is($A301,"W30028333","2015/12/31",1)/[1]!S_SHARE_TOTAL($A301,$B$1),"")</f>
        <v>1.348418994255686E-2</v>
      </c>
      <c r="G301">
        <f>IFERROR([1]!s_stm07_is($A301,"W30028333","2016/12/31",1)/[1]!S_SHARE_TOTAL($A301,$B$1),"")</f>
        <v>2.3145146176784374E-2</v>
      </c>
      <c r="H301">
        <f>IFERROR([1]!s_stm07_is($A301,"W30028333","2017/12/31",1)/[1]!S_SHARE_TOTAL($A301,$B$1),"")</f>
        <v>3.0859957878992293E-2</v>
      </c>
      <c r="I301">
        <f>IFERROR([1]!s_stm07_is($A301,"W30028333","2018/12/31",1)/[1]!S_SHARE_TOTAL($A301,$B$1),"")</f>
        <v>8.2838180464866726E-2</v>
      </c>
      <c r="J301">
        <f>IFERROR([1]!s_stm07_is($A301,"W30028333","2019/12/31",1)/[1]!S_SHARE_TOTAL($A301,$B$1),"")</f>
        <v>0.1527585734504148</v>
      </c>
      <c r="K301">
        <f>IFERROR([1]!s_stm07_is($A301,"W30028333","2020/12/31",1)/[1]!S_SHARE_TOTAL($A301,$B$1),"")</f>
        <v>0.16868815355515515</v>
      </c>
      <c r="L301">
        <f>IFERROR([1]!s_stm07_is($A301,"W30028333","2021/12/31",1)/[1]!S_SHARE_TOTAL($A301,$B$1),"")</f>
        <v>0.39739304911543</v>
      </c>
      <c r="M301">
        <f>IFERROR([1]!s_stm07_is($A301,"W30028333","2022/12/31",1)/[1]!S_SHARE_TOTAL($A301,$B$1),"")</f>
        <v>0.17071551128279272</v>
      </c>
      <c r="N301">
        <f>IFERROR([1]!s_stm07_is($A301,"W30028333","2023/12/31",1)/[1]!S_SHARE_TOTAL($A301,$B$1),"")</f>
        <v>0.2918489791089065</v>
      </c>
      <c r="O301">
        <f>IFERROR([1]!s_stm07_is($A301,"W30028333","2024/12/31",1)/[1]!S_SHARE_TOTAL($A301,$B$1),"")</f>
        <v>0.33637483280350194</v>
      </c>
      <c r="P301">
        <f>IFERROR([1]!s_stm07_is($A301,"W30028333","2025/12/31",1)/[1]!S_SHARE_TOTAL($A301,$B$1),"")</f>
        <v>0.285983635314287</v>
      </c>
      <c r="Q301">
        <f>IFERROR([1]!s_west_netprofit($A301,2026,$B$1,180)/[1]!S_SHARE_TOTAL($A301,$B$1),"")</f>
        <v>0</v>
      </c>
      <c r="R301">
        <f>IFERROR([1]!s_west_netprofit($A301,2027,$B$1,180)/[1]!S_SHARE_TOTAL($A301,$B$1),"")</f>
        <v>0</v>
      </c>
      <c r="S301">
        <f>IFERROR([1]!s_fa_dupont_roe($A301,"2011/12/31")/100,"")</f>
        <v>0.13471900000000001</v>
      </c>
      <c r="T301">
        <f>IFERROR([1]!s_fa_dupont_roe($A301,"2012/12/31")/100,"")</f>
        <v>0.11393200000000001</v>
      </c>
      <c r="U301">
        <f>IFERROR([1]!s_fa_dupont_roe($A301,"2013/12/31")/100,"")</f>
        <v>0.109278</v>
      </c>
      <c r="V301">
        <f>IFERROR([1]!s_fa_dupont_roe($A301,"2014/12/31")/100,"")</f>
        <v>6.3657000000000005E-2</v>
      </c>
      <c r="W301">
        <f>IFERROR([1]!s_fa_dupont_roe($A301,"2015/12/31")/100,"")</f>
        <v>1.2565E-2</v>
      </c>
      <c r="X301">
        <f>IFERROR([1]!s_fa_dupont_roe($A301,"2016/12/31")/100,"")</f>
        <v>1.7961999999999999E-2</v>
      </c>
      <c r="Y301">
        <f>IFERROR([1]!s_fa_dupont_roe($A301,"2017/12/31")/100,"")</f>
        <v>2.2564999999999998E-2</v>
      </c>
      <c r="Z301">
        <f>IFERROR([1]!s_fa_dupont_roe($A301,"2018/12/31")/100,"")</f>
        <v>4.7980999999999996E-2</v>
      </c>
      <c r="AA301">
        <f>IFERROR([1]!s_fa_dupont_roe($A301,"2019/12/31")/100,"")</f>
        <v>6.9970000000000004E-2</v>
      </c>
      <c r="AB301">
        <f>IFERROR([1]!s_fa_dupont_roe($A301,"2020/12/31")/100,"")</f>
        <v>7.2550000000000003E-2</v>
      </c>
      <c r="AC301">
        <f>IFERROR([1]!s_fa_dupont_roe($A301,"2021/12/31")/100,"")</f>
        <v>0.141485</v>
      </c>
      <c r="AD301">
        <f>IFERROR([1]!s_fa_dupont_roe($A301,"2022/12/31")/100,"")</f>
        <v>5.2256999999999998E-2</v>
      </c>
      <c r="AE301">
        <f>IFERROR([1]!s_fa_dupont_roe($A301,"2023/12/31")/100,"")</f>
        <v>8.8453000000000004E-2</v>
      </c>
      <c r="AF301">
        <f>IFERROR([1]!s_fa_dupont_roe($A301,"2024/12/31")/100,"")</f>
        <v>9.8038000000000014E-2</v>
      </c>
      <c r="AG301">
        <f>IFERROR([1]!s_fa_dupont_roe($A301,"2025/12/31")/100,"")</f>
        <v>7.9624E-2</v>
      </c>
      <c r="AH301">
        <f>IFERROR([1]!s_stm07_is($A301,"W30028333","2025/12/31",1),"")</f>
        <v>757548587.74000001</v>
      </c>
      <c r="AI301">
        <f>IFERROR([1]!s_stm07_bs($A301,"W38058048","2025/12/31",1),"")</f>
        <v>11650509917.84</v>
      </c>
      <c r="AJ301">
        <f>IFERROR([1]!s_fa_netdebt($A301,"2025/12/31"),"")</f>
        <v>4906051087.0100002</v>
      </c>
      <c r="AK301">
        <f>IFERROR([1]!s_val_ev1($A301,"2025/12/31"),"")</f>
        <v>22414922645.799999</v>
      </c>
      <c r="AL301">
        <f>IFERROR([1]!s_fa_ebitda($A301,"2025/12/31"),"")</f>
        <v>2250412945.52</v>
      </c>
      <c r="AM301" t="str">
        <f>IFERROR([1]!s_west_netprofit($A301,2026,$B$1,180)/[1]!s_west_netprofit($A301,2026,$B$1-7,180)-1,"")</f>
        <v/>
      </c>
      <c r="AN301">
        <f>IFERROR([1]!s_west_netprofit($A301,2026,$B$1,180)/[1]!s_west_netprofit($A301,2026,$B$1-30,180)-1,"")</f>
        <v>-1</v>
      </c>
      <c r="AO301" t="str">
        <f>IFERROR([1]!s_est_mediannetprofit($A301,2026,$B$1)/[1]!s_est_mediannetprofit($A301,2026,$B$1-7)-1,"")</f>
        <v/>
      </c>
      <c r="AP301">
        <f>IFERROR([1]!s_est_mediannetprofit($A301,2026,$B$1)/[1]!s_est_mediannetprofit($A301,2026,$B$1-30)-1,"")</f>
        <v>-1</v>
      </c>
    </row>
    <row r="302" spans="1:42">
      <c r="A302" t="s">
        <v>341</v>
      </c>
      <c r="B302">
        <f>IFERROR([1]!s_stm07_is($A302,"W30028333","2011/12/31",1)/[1]!S_SHARE_TOTAL($A302,$B$1),"")</f>
        <v>5.5214193819130425E-2</v>
      </c>
      <c r="C302">
        <f>IFERROR([1]!s_stm07_is($A302,"W30028333","2012/12/31",1)/[1]!S_SHARE_TOTAL($A302,$B$1),"")</f>
        <v>7.5936225252222989E-2</v>
      </c>
      <c r="D302">
        <f>IFERROR([1]!s_stm07_is($A302,"W30028333","2013/12/31",1)/[1]!S_SHARE_TOTAL($A302,$B$1),"")</f>
        <v>0.11614358629888689</v>
      </c>
      <c r="E302">
        <f>IFERROR([1]!s_stm07_is($A302,"W30028333","2014/12/31",1)/[1]!S_SHARE_TOTAL($A302,$B$1),"")</f>
        <v>0.15795889881497074</v>
      </c>
      <c r="F302">
        <f>IFERROR([1]!s_stm07_is($A302,"W30028333","2015/12/31",1)/[1]!S_SHARE_TOTAL($A302,$B$1),"")</f>
        <v>0.17705260343592383</v>
      </c>
      <c r="G302">
        <f>IFERROR([1]!s_stm07_is($A302,"W30028333","2016/12/31",1)/[1]!S_SHARE_TOTAL($A302,$B$1),"")</f>
        <v>0.201671238216765</v>
      </c>
      <c r="H302">
        <f>IFERROR([1]!s_stm07_is($A302,"W30028333","2017/12/31",1)/[1]!S_SHARE_TOTAL($A302,$B$1),"")</f>
        <v>0.18095817912490444</v>
      </c>
      <c r="I302">
        <f>IFERROR([1]!s_stm07_is($A302,"W30028333","2018/12/31",1)/[1]!S_SHARE_TOTAL($A302,$B$1),"")</f>
        <v>0.22566527338006165</v>
      </c>
      <c r="J302">
        <f>IFERROR([1]!s_stm07_is($A302,"W30028333","2019/12/31",1)/[1]!S_SHARE_TOTAL($A302,$B$1),"")</f>
        <v>0.3410277396478929</v>
      </c>
      <c r="K302">
        <f>IFERROR([1]!s_stm07_is($A302,"W30028333","2020/12/31",1)/[1]!S_SHARE_TOTAL($A302,$B$1),"")</f>
        <v>0.5677536580808431</v>
      </c>
      <c r="L302">
        <f>IFERROR([1]!s_stm07_is($A302,"W30028333","2021/12/31",1)/[1]!S_SHARE_TOTAL($A302,$B$1),"")</f>
        <v>0.64796509591123119</v>
      </c>
      <c r="M302">
        <f>IFERROR([1]!s_stm07_is($A302,"W30028333","2022/12/31",1)/[1]!S_SHARE_TOTAL($A302,$B$1),"")</f>
        <v>0.23363628935679492</v>
      </c>
      <c r="N302">
        <f>IFERROR([1]!s_stm07_is($A302,"W30028333","2023/12/31",1)/[1]!S_SHARE_TOTAL($A302,$B$1),"")</f>
        <v>0.27364323908832139</v>
      </c>
      <c r="O302">
        <f>IFERROR([1]!s_stm07_is($A302,"W30028333","2024/12/31",1)/[1]!S_SHARE_TOTAL($A302,$B$1),"")</f>
        <v>0.23319901928272332</v>
      </c>
      <c r="P302">
        <f>IFERROR([1]!s_stm07_is($A302,"W30028333","2025/12/31",1)/[1]!S_SHARE_TOTAL($A302,$B$1),"")</f>
        <v>0.34944336446808388</v>
      </c>
      <c r="Q302">
        <f>IFERROR([1]!s_west_netprofit($A302,2026,$B$1,180)/[1]!S_SHARE_TOTAL($A302,$B$1),"")</f>
        <v>0.52644883880027538</v>
      </c>
      <c r="R302">
        <f>IFERROR([1]!s_west_netprofit($A302,2027,$B$1,180)/[1]!S_SHARE_TOTAL($A302,$B$1),"")</f>
        <v>0.70267290878113653</v>
      </c>
      <c r="S302">
        <f>IFERROR([1]!s_fa_dupont_roe($A302,"2011/12/31")/100,"")</f>
        <v>0.14499499999999999</v>
      </c>
      <c r="T302">
        <f>IFERROR([1]!s_fa_dupont_roe($A302,"2012/12/31")/100,"")</f>
        <v>0.144704</v>
      </c>
      <c r="U302">
        <f>IFERROR([1]!s_fa_dupont_roe($A302,"2013/12/31")/100,"")</f>
        <v>0.119863</v>
      </c>
      <c r="V302">
        <f>IFERROR([1]!s_fa_dupont_roe($A302,"2014/12/31")/100,"")</f>
        <v>0.10814299999999999</v>
      </c>
      <c r="W302">
        <f>IFERROR([1]!s_fa_dupont_roe($A302,"2015/12/31")/100,"")</f>
        <v>8.5277999999999993E-2</v>
      </c>
      <c r="X302">
        <f>IFERROR([1]!s_fa_dupont_roe($A302,"2016/12/31")/100,"")</f>
        <v>7.2687000000000002E-2</v>
      </c>
      <c r="Y302">
        <f>IFERROR([1]!s_fa_dupont_roe($A302,"2017/12/31")/100,"")</f>
        <v>5.8823E-2</v>
      </c>
      <c r="Z302">
        <f>IFERROR([1]!s_fa_dupont_roe($A302,"2018/12/31")/100,"")</f>
        <v>6.9101999999999997E-2</v>
      </c>
      <c r="AA302">
        <f>IFERROR([1]!s_fa_dupont_roe($A302,"2019/12/31")/100,"")</f>
        <v>8.4498999999999991E-2</v>
      </c>
      <c r="AB302">
        <f>IFERROR([1]!s_fa_dupont_roe($A302,"2020/12/31")/100,"")</f>
        <v>0.11324400000000001</v>
      </c>
      <c r="AC302">
        <f>IFERROR([1]!s_fa_dupont_roe($A302,"2021/12/31")/100,"")</f>
        <v>0.10570700000000001</v>
      </c>
      <c r="AD302">
        <f>IFERROR([1]!s_fa_dupont_roe($A302,"2022/12/31")/100,"")</f>
        <v>3.3827999999999997E-2</v>
      </c>
      <c r="AE302">
        <f>IFERROR([1]!s_fa_dupont_roe($A302,"2023/12/31")/100,"")</f>
        <v>3.9321999999999996E-2</v>
      </c>
      <c r="AF302">
        <f>IFERROR([1]!s_fa_dupont_roe($A302,"2024/12/31")/100,"")</f>
        <v>3.2170000000000004E-2</v>
      </c>
      <c r="AG302">
        <f>IFERROR([1]!s_fa_dupont_roe($A302,"2025/12/31")/100,"")</f>
        <v>4.5884000000000001E-2</v>
      </c>
      <c r="AH302">
        <f>IFERROR([1]!s_stm07_is($A302,"W30028333","2025/12/31",1),"")</f>
        <v>839390861.36000001</v>
      </c>
      <c r="AI302">
        <f>IFERROR([1]!s_stm07_bs($A302,"W38058048","2025/12/31",1),"")</f>
        <v>19862484156.689999</v>
      </c>
      <c r="AJ302">
        <f>IFERROR([1]!s_fa_netdebt($A302,"2025/12/31"),"")</f>
        <v>4393218647.1800003</v>
      </c>
      <c r="AK302">
        <f>IFERROR([1]!s_val_ev1($A302,"2025/12/31"),"")</f>
        <v>123107204940.39999</v>
      </c>
      <c r="AL302">
        <f>IFERROR([1]!s_fa_ebitda($A302,"2025/12/31"),"")</f>
        <v>3176762381.7199998</v>
      </c>
      <c r="AM302">
        <f>IFERROR([1]!s_west_netprofit($A302,2026,$B$1,180)/[1]!s_west_netprofit($A302,2026,$B$1-7,180)-1,"")</f>
        <v>0</v>
      </c>
      <c r="AN302">
        <f>IFERROR([1]!s_west_netprofit($A302,2026,$B$1,180)/[1]!s_west_netprofit($A302,2026,$B$1-30,180)-1,"")</f>
        <v>-2.1419292107475285E-2</v>
      </c>
      <c r="AO302">
        <f>IFERROR([1]!s_est_mediannetprofit($A302,2026,$B$1)/[1]!s_est_mediannetprofit($A302,2026,$B$1-7)-1,"")</f>
        <v>0</v>
      </c>
      <c r="AP302">
        <f>IFERROR([1]!s_est_mediannetprofit($A302,2026,$B$1)/[1]!s_est_mediannetprofit($A302,2026,$B$1-30)-1,"")</f>
        <v>-8.0547400131292246E-3</v>
      </c>
    </row>
    <row r="303" spans="1:42">
      <c r="A303" t="s">
        <v>342</v>
      </c>
      <c r="B303">
        <f>IFERROR([1]!s_stm07_is($A303,"W30028333","2011/12/31",1)/[1]!S_SHARE_TOTAL($A303,$B$1),"")</f>
        <v>0.51852914843690545</v>
      </c>
      <c r="C303">
        <f>IFERROR([1]!s_stm07_is($A303,"W30028333","2012/12/31",1)/[1]!S_SHARE_TOTAL($A303,$B$1),"")</f>
        <v>0.17185253497331027</v>
      </c>
      <c r="D303">
        <f>IFERROR([1]!s_stm07_is($A303,"W30028333","2013/12/31",1)/[1]!S_SHARE_TOTAL($A303,$B$1),"")</f>
        <v>0.34098999292005588</v>
      </c>
      <c r="E303">
        <f>IFERROR([1]!s_stm07_is($A303,"W30028333","2014/12/31",1)/[1]!S_SHARE_TOTAL($A303,$B$1),"")</f>
        <v>0.51801242034637007</v>
      </c>
      <c r="F303">
        <f>IFERROR([1]!s_stm07_is($A303,"W30028333","2015/12/31",1)/[1]!S_SHARE_TOTAL($A303,$B$1),"")</f>
        <v>0.32447858023666587</v>
      </c>
      <c r="G303">
        <f>IFERROR([1]!s_stm07_is($A303,"W30028333","2016/12/31",1)/[1]!S_SHARE_TOTAL($A303,$B$1),"")</f>
        <v>0.38685856967665683</v>
      </c>
      <c r="H303">
        <f>IFERROR([1]!s_stm07_is($A303,"W30028333","2017/12/31",1)/[1]!S_SHARE_TOTAL($A303,$B$1),"")</f>
        <v>0.61404140181149591</v>
      </c>
      <c r="I303">
        <f>IFERROR([1]!s_stm07_is($A303,"W30028333","2018/12/31",1)/[1]!S_SHARE_TOTAL($A303,$B$1),"")</f>
        <v>1.4675400812329249</v>
      </c>
      <c r="J303">
        <f>IFERROR([1]!s_stm07_is($A303,"W30028333","2019/12/31",1)/[1]!S_SHARE_TOTAL($A303,$B$1),"")</f>
        <v>1.4763688463523623</v>
      </c>
      <c r="K303">
        <f>IFERROR([1]!s_stm07_is($A303,"W30028333","2020/12/31",1)/[1]!S_SHARE_TOTAL($A303,$B$1),"")</f>
        <v>1.5178247850402498</v>
      </c>
      <c r="L303">
        <f>IFERROR([1]!s_stm07_is($A303,"W30028333","2021/12/31",1)/[1]!S_SHARE_TOTAL($A303,$B$1),"")</f>
        <v>1.5639602311188541</v>
      </c>
      <c r="M303">
        <f>IFERROR([1]!s_stm07_is($A303,"W30028333","2022/12/31",1)/[1]!S_SHARE_TOTAL($A303,$B$1),"")</f>
        <v>0.22672303585972642</v>
      </c>
      <c r="N303">
        <f>IFERROR([1]!s_stm07_is($A303,"W30028333","2023/12/31",1)/[1]!S_SHARE_TOTAL($A303,$B$1),"")</f>
        <v>0.63153269458875871</v>
      </c>
      <c r="O303">
        <f>IFERROR([1]!s_stm07_is($A303,"W30028333","2024/12/31",1)/[1]!S_SHARE_TOTAL($A303,$B$1),"")</f>
        <v>0.45813165374877141</v>
      </c>
      <c r="P303">
        <f>IFERROR([1]!s_stm07_is($A303,"W30028333","2025/12/31",1)/[1]!S_SHARE_TOTAL($A303,$B$1),"")</f>
        <v>0.54000077234561816</v>
      </c>
      <c r="Q303">
        <f>IFERROR([1]!s_west_netprofit($A303,2026,$B$1,180)/[1]!S_SHARE_TOTAL($A303,$B$1),"")</f>
        <v>0.60298913569945833</v>
      </c>
      <c r="R303">
        <f>IFERROR([1]!s_west_netprofit($A303,2027,$B$1,180)/[1]!S_SHARE_TOTAL($A303,$B$1),"")</f>
        <v>0.63961135721792828</v>
      </c>
      <c r="S303">
        <f>IFERROR([1]!s_fa_dupont_roe($A303,"2011/12/31")/100,"")</f>
        <v>0.21215200000000001</v>
      </c>
      <c r="T303">
        <f>IFERROR([1]!s_fa_dupont_roe($A303,"2012/12/31")/100,"")</f>
        <v>5.8845999999999996E-2</v>
      </c>
      <c r="U303">
        <f>IFERROR([1]!s_fa_dupont_roe($A303,"2013/12/31")/100,"")</f>
        <v>0.110945</v>
      </c>
      <c r="V303">
        <f>IFERROR([1]!s_fa_dupont_roe($A303,"2014/12/31")/100,"")</f>
        <v>0.151863</v>
      </c>
      <c r="W303">
        <f>IFERROR([1]!s_fa_dupont_roe($A303,"2015/12/31")/100,"")</f>
        <v>8.8547999999999988E-2</v>
      </c>
      <c r="X303">
        <f>IFERROR([1]!s_fa_dupont_roe($A303,"2016/12/31")/100,"")</f>
        <v>0.100386</v>
      </c>
      <c r="Y303">
        <f>IFERROR([1]!s_fa_dupont_roe($A303,"2017/12/31")/100,"")</f>
        <v>0.11214200000000001</v>
      </c>
      <c r="Z303">
        <f>IFERROR([1]!s_fa_dupont_roe($A303,"2018/12/31")/100,"")</f>
        <v>0.200873</v>
      </c>
      <c r="AA303">
        <f>IFERROR([1]!s_fa_dupont_roe($A303,"2019/12/31")/100,"")</f>
        <v>0.18482299999999999</v>
      </c>
      <c r="AB303">
        <f>IFERROR([1]!s_fa_dupont_roe($A303,"2020/12/31")/100,"")</f>
        <v>0.176201</v>
      </c>
      <c r="AC303">
        <f>IFERROR([1]!s_fa_dupont_roe($A303,"2021/12/31")/100,"")</f>
        <v>0.16569099999999998</v>
      </c>
      <c r="AD303">
        <f>IFERROR([1]!s_fa_dupont_roe($A303,"2022/12/31")/100,"")</f>
        <v>2.3134000000000002E-2</v>
      </c>
      <c r="AE303">
        <f>IFERROR([1]!s_fa_dupont_roe($A303,"2023/12/31")/100,"")</f>
        <v>6.3794000000000003E-2</v>
      </c>
      <c r="AF303">
        <f>IFERROR([1]!s_fa_dupont_roe($A303,"2024/12/31")/100,"")</f>
        <v>4.5002000000000007E-2</v>
      </c>
      <c r="AG303">
        <f>IFERROR([1]!s_fa_dupont_roe($A303,"2025/12/31")/100,"")</f>
        <v>5.2907999999999997E-2</v>
      </c>
      <c r="AH303">
        <f>IFERROR([1]!s_stm07_is($A303,"W30028333","2025/12/31",1),"")</f>
        <v>634042181.16999996</v>
      </c>
      <c r="AI303">
        <f>IFERROR([1]!s_stm07_bs($A303,"W38058048","2025/12/31",1),"")</f>
        <v>12058603822.450001</v>
      </c>
      <c r="AJ303">
        <f>IFERROR([1]!s_fa_netdebt($A303,"2025/12/31"),"")</f>
        <v>-1279111058.51</v>
      </c>
      <c r="AK303">
        <f>IFERROR([1]!s_val_ev1($A303,"2025/12/31"),"")</f>
        <v>10772506620.34</v>
      </c>
      <c r="AL303">
        <f>IFERROR([1]!s_fa_ebitda($A303,"2025/12/31"),"")</f>
        <v>1345063566.45</v>
      </c>
      <c r="AM303">
        <f>IFERROR([1]!s_west_netprofit($A303,2026,$B$1,180)/[1]!s_west_netprofit($A303,2026,$B$1-7,180)-1,"")</f>
        <v>0</v>
      </c>
      <c r="AN303">
        <f>IFERROR([1]!s_west_netprofit($A303,2026,$B$1,180)/[1]!s_west_netprofit($A303,2026,$B$1-30,180)-1,"")</f>
        <v>0</v>
      </c>
      <c r="AO303">
        <f>IFERROR([1]!s_est_mediannetprofit($A303,2026,$B$1)/[1]!s_est_mediannetprofit($A303,2026,$B$1-7)-1,"")</f>
        <v>0</v>
      </c>
      <c r="AP303">
        <f>IFERROR([1]!s_est_mediannetprofit($A303,2026,$B$1)/[1]!s_est_mediannetprofit($A303,2026,$B$1-30)-1,"")</f>
        <v>0</v>
      </c>
    </row>
    <row r="304" spans="1:42">
      <c r="A304" t="s">
        <v>343</v>
      </c>
      <c r="B304">
        <f>IFERROR([1]!s_stm07_is($A304,"W30028333","2011/12/31",1)/[1]!S_SHARE_TOTAL($A304,$B$1),"")</f>
        <v>0.1156172600924376</v>
      </c>
      <c r="C304">
        <f>IFERROR([1]!s_stm07_is($A304,"W30028333","2012/12/31",1)/[1]!S_SHARE_TOTAL($A304,$B$1),"")</f>
        <v>0.2141630524570787</v>
      </c>
      <c r="D304">
        <f>IFERROR([1]!s_stm07_is($A304,"W30028333","2013/12/31",1)/[1]!S_SHARE_TOTAL($A304,$B$1),"")</f>
        <v>0.34592574407052568</v>
      </c>
      <c r="E304">
        <f>IFERROR([1]!s_stm07_is($A304,"W30028333","2014/12/31",1)/[1]!S_SHARE_TOTAL($A304,$B$1),"")</f>
        <v>0.34952183665468967</v>
      </c>
      <c r="F304">
        <f>IFERROR([1]!s_stm07_is($A304,"W30028333","2015/12/31",1)/[1]!S_SHARE_TOTAL($A304,$B$1),"")</f>
        <v>0.41975870419925226</v>
      </c>
      <c r="G304">
        <f>IFERROR([1]!s_stm07_is($A304,"W30028333","2016/12/31",1)/[1]!S_SHARE_TOTAL($A304,$B$1),"")</f>
        <v>0.55829095576814258</v>
      </c>
      <c r="H304">
        <f>IFERROR([1]!s_stm07_is($A304,"W30028333","2017/12/31",1)/[1]!S_SHARE_TOTAL($A304,$B$1),"")</f>
        <v>0.72760358954936444</v>
      </c>
      <c r="I304">
        <f>IFERROR([1]!s_stm07_is($A304,"W30028333","2018/12/31",1)/[1]!S_SHARE_TOTAL($A304,$B$1),"")</f>
        <v>0.773699511191283</v>
      </c>
      <c r="J304">
        <f>IFERROR([1]!s_stm07_is($A304,"W30028333","2019/12/31",1)/[1]!S_SHARE_TOTAL($A304,$B$1),"")</f>
        <v>0.9751878620881711</v>
      </c>
      <c r="K304">
        <f>IFERROR([1]!s_stm07_is($A304,"W30028333","2020/12/31",1)/[1]!S_SHARE_TOTAL($A304,$B$1),"")</f>
        <v>1.1937797236839081</v>
      </c>
      <c r="L304">
        <f>IFERROR([1]!s_stm07_is($A304,"W30028333","2021/12/31",1)/[1]!S_SHARE_TOTAL($A304,$B$1),"")</f>
        <v>1.0333863768426661</v>
      </c>
      <c r="M304">
        <f>IFERROR([1]!s_stm07_is($A304,"W30028333","2022/12/31",1)/[1]!S_SHARE_TOTAL($A304,$B$1),"")</f>
        <v>0.710972702581812</v>
      </c>
      <c r="N304">
        <f>IFERROR([1]!s_stm07_is($A304,"W30028333","2023/12/31",1)/[1]!S_SHARE_TOTAL($A304,$B$1),"")</f>
        <v>2.2518514080189953</v>
      </c>
      <c r="O304">
        <f>IFERROR([1]!s_stm07_is($A304,"W30028333","2024/12/31",1)/[1]!S_SHARE_TOTAL($A304,$B$1),"")</f>
        <v>0.88880261608234723</v>
      </c>
      <c r="P304">
        <f>IFERROR([1]!s_stm07_is($A304,"W30028333","2025/12/31",1)/[1]!S_SHARE_TOTAL($A304,$B$1),"")</f>
        <v>1.1800594521135352</v>
      </c>
      <c r="Q304">
        <f>IFERROR([1]!s_west_netprofit($A304,2026,$B$1,180)/[1]!S_SHARE_TOTAL($A304,$B$1),"")</f>
        <v>1.2207991924969182</v>
      </c>
      <c r="R304">
        <f>IFERROR([1]!s_west_netprofit($A304,2027,$B$1,180)/[1]!S_SHARE_TOTAL($A304,$B$1),"")</f>
        <v>1.4152123308790447</v>
      </c>
      <c r="S304">
        <f>IFERROR([1]!s_fa_dupont_roe($A304,"2011/12/31")/100,"")</f>
        <v>0.28218499999999996</v>
      </c>
      <c r="T304">
        <f>IFERROR([1]!s_fa_dupont_roe($A304,"2012/12/31")/100,"")</f>
        <v>0.383857</v>
      </c>
      <c r="U304">
        <f>IFERROR([1]!s_fa_dupont_roe($A304,"2013/12/31")/100,"")</f>
        <v>0.35841200000000001</v>
      </c>
      <c r="V304">
        <f>IFERROR([1]!s_fa_dupont_roe($A304,"2014/12/31")/100,"")</f>
        <v>0.243869</v>
      </c>
      <c r="W304">
        <f>IFERROR([1]!s_fa_dupont_roe($A304,"2015/12/31")/100,"")</f>
        <v>0.234679</v>
      </c>
      <c r="X304">
        <f>IFERROR([1]!s_fa_dupont_roe($A304,"2016/12/31")/100,"")</f>
        <v>0.24782900000000002</v>
      </c>
      <c r="Y304">
        <f>IFERROR([1]!s_fa_dupont_roe($A304,"2017/12/31")/100,"")</f>
        <v>0.25436199999999998</v>
      </c>
      <c r="Z304">
        <f>IFERROR([1]!s_fa_dupont_roe($A304,"2018/12/31")/100,"")</f>
        <v>0.21913799999999997</v>
      </c>
      <c r="AA304">
        <f>IFERROR([1]!s_fa_dupont_roe($A304,"2019/12/31")/100,"")</f>
        <v>0.22561499999999998</v>
      </c>
      <c r="AB304">
        <f>IFERROR([1]!s_fa_dupont_roe($A304,"2020/12/31")/100,"")</f>
        <v>0.22039600000000001</v>
      </c>
      <c r="AC304">
        <f>IFERROR([1]!s_fa_dupont_roe($A304,"2021/12/31")/100,"")</f>
        <v>0.155721</v>
      </c>
      <c r="AD304">
        <f>IFERROR([1]!s_fa_dupont_roe($A304,"2022/12/31")/100,"")</f>
        <v>9.4E-2</v>
      </c>
      <c r="AE304">
        <f>IFERROR([1]!s_fa_dupont_roe($A304,"2023/12/31")/100,"")</f>
        <v>0.243143</v>
      </c>
      <c r="AF304">
        <f>IFERROR([1]!s_fa_dupont_roe($A304,"2024/12/31")/100,"")</f>
        <v>8.2143999999999995E-2</v>
      </c>
      <c r="AG304">
        <f>IFERROR([1]!s_fa_dupont_roe($A304,"2025/12/31")/100,"")</f>
        <v>0.104572</v>
      </c>
      <c r="AH304">
        <f>IFERROR([1]!s_stm07_is($A304,"W30028333","2025/12/31",1),"")</f>
        <v>3857923611.8600001</v>
      </c>
      <c r="AI304">
        <f>IFERROR([1]!s_stm07_bs($A304,"W38058048","2025/12/31",1),"")</f>
        <v>38474120163.699997</v>
      </c>
      <c r="AJ304">
        <f>IFERROR([1]!s_fa_netdebt($A304,"2025/12/31"),"")</f>
        <v>-8039432630.2200003</v>
      </c>
      <c r="AK304">
        <f>IFERROR([1]!s_val_ev1($A304,"2025/12/31"),"")</f>
        <v>62867120862.089996</v>
      </c>
      <c r="AL304">
        <f>IFERROR([1]!s_fa_ebitda($A304,"2025/12/31"),"")</f>
        <v>4925912107.75</v>
      </c>
      <c r="AM304">
        <f>IFERROR([1]!s_west_netprofit($A304,2026,$B$1,180)/[1]!s_west_netprofit($A304,2026,$B$1-7,180)-1,"")</f>
        <v>-7.9443841207393895E-4</v>
      </c>
      <c r="AN304">
        <f>IFERROR([1]!s_west_netprofit($A304,2026,$B$1,180)/[1]!s_west_netprofit($A304,2026,$B$1-30,180)-1,"")</f>
        <v>1.8189552818235422E-2</v>
      </c>
      <c r="AO304">
        <f>IFERROR([1]!s_est_mediannetprofit($A304,2026,$B$1)/[1]!s_est_mediannetprofit($A304,2026,$B$1-7)-1,"")</f>
        <v>-1.4992503748125774E-3</v>
      </c>
      <c r="AP304">
        <f>IFERROR([1]!s_est_mediannetprofit($A304,2026,$B$1)/[1]!s_est_mediannetprofit($A304,2026,$B$1-30)-1,"")</f>
        <v>-1.4992503748125774E-3</v>
      </c>
    </row>
    <row r="305" spans="1:42">
      <c r="A305" t="s">
        <v>344</v>
      </c>
      <c r="B305">
        <f>IFERROR([1]!s_stm07_is($A305,"W30028333","2011/12/31",1)/[1]!S_SHARE_TOTAL($A305,$B$1),"")</f>
        <v>0.17123224161153411</v>
      </c>
      <c r="C305">
        <f>IFERROR([1]!s_stm07_is($A305,"W30028333","2012/12/31",1)/[1]!S_SHARE_TOTAL($A305,$B$1),"")</f>
        <v>0.20302104590125195</v>
      </c>
      <c r="D305">
        <f>IFERROR([1]!s_stm07_is($A305,"W30028333","2013/12/31",1)/[1]!S_SHARE_TOTAL($A305,$B$1),"")</f>
        <v>0.16350769555924963</v>
      </c>
      <c r="E305">
        <f>IFERROR([1]!s_stm07_is($A305,"W30028333","2014/12/31",1)/[1]!S_SHARE_TOTAL($A305,$B$1),"")</f>
        <v>0.17511072148704213</v>
      </c>
      <c r="F305">
        <f>IFERROR([1]!s_stm07_is($A305,"W30028333","2015/12/31",1)/[1]!S_SHARE_TOTAL($A305,$B$1),"")</f>
        <v>0.12638021899541294</v>
      </c>
      <c r="G305">
        <f>IFERROR([1]!s_stm07_is($A305,"W30028333","2016/12/31",1)/[1]!S_SHARE_TOTAL($A305,$B$1),"")</f>
        <v>0.1421813434827387</v>
      </c>
      <c r="H305">
        <f>IFERROR([1]!s_stm07_is($A305,"W30028333","2017/12/31",1)/[1]!S_SHARE_TOTAL($A305,$B$1),"")</f>
        <v>0.2524222243765481</v>
      </c>
      <c r="I305">
        <f>IFERROR([1]!s_stm07_is($A305,"W30028333","2018/12/31",1)/[1]!S_SHARE_TOTAL($A305,$B$1),"")</f>
        <v>0.28375988906478122</v>
      </c>
      <c r="J305">
        <f>IFERROR([1]!s_stm07_is($A305,"W30028333","2019/12/31",1)/[1]!S_SHARE_TOTAL($A305,$B$1),"")</f>
        <v>0.21366598272290963</v>
      </c>
      <c r="K305">
        <f>IFERROR([1]!s_stm07_is($A305,"W30028333","2020/12/31",1)/[1]!S_SHARE_TOTAL($A305,$B$1),"")</f>
        <v>0.2561609161705114</v>
      </c>
      <c r="L305">
        <f>IFERROR([1]!s_stm07_is($A305,"W30028333","2021/12/31",1)/[1]!S_SHARE_TOTAL($A305,$B$1),"")</f>
        <v>0.31806074144997276</v>
      </c>
      <c r="M305">
        <f>IFERROR([1]!s_stm07_is($A305,"W30028333","2022/12/31",1)/[1]!S_SHARE_TOTAL($A305,$B$1),"")</f>
        <v>0.34903574483619665</v>
      </c>
      <c r="N305">
        <f>IFERROR([1]!s_stm07_is($A305,"W30028333","2023/12/31",1)/[1]!S_SHARE_TOTAL($A305,$B$1),"")</f>
        <v>0.36065748224210803</v>
      </c>
      <c r="O305">
        <f>IFERROR([1]!s_stm07_is($A305,"W30028333","2024/12/31",1)/[1]!S_SHARE_TOTAL($A305,$B$1),"")</f>
        <v>0.37533300417081078</v>
      </c>
      <c r="P305">
        <f>IFERROR([1]!s_stm07_is($A305,"W30028333","2025/12/31",1)/[1]!S_SHARE_TOTAL($A305,$B$1),"")</f>
        <v>0.44592047122278627</v>
      </c>
      <c r="Q305">
        <f>IFERROR([1]!s_west_netprofit($A305,2026,$B$1,180)/[1]!S_SHARE_TOTAL($A305,$B$1),"")</f>
        <v>1.0223987795976823</v>
      </c>
      <c r="R305">
        <f>IFERROR([1]!s_west_netprofit($A305,2027,$B$1,180)/[1]!S_SHARE_TOTAL($A305,$B$1),"")</f>
        <v>1.3678604739350662</v>
      </c>
      <c r="S305">
        <f>IFERROR([1]!s_fa_dupont_roe($A305,"2011/12/31")/100,"")</f>
        <v>0.11613</v>
      </c>
      <c r="T305">
        <f>IFERROR([1]!s_fa_dupont_roe($A305,"2012/12/31")/100,"")</f>
        <v>9.7550000000000012E-2</v>
      </c>
      <c r="U305">
        <f>IFERROR([1]!s_fa_dupont_roe($A305,"2013/12/31")/100,"")</f>
        <v>7.250899999999999E-2</v>
      </c>
      <c r="V305">
        <f>IFERROR([1]!s_fa_dupont_roe($A305,"2014/12/31")/100,"")</f>
        <v>7.2520000000000001E-2</v>
      </c>
      <c r="W305">
        <f>IFERROR([1]!s_fa_dupont_roe($A305,"2015/12/31")/100,"")</f>
        <v>5.0087E-2</v>
      </c>
      <c r="X305">
        <f>IFERROR([1]!s_fa_dupont_roe($A305,"2016/12/31")/100,"")</f>
        <v>5.4398999999999996E-2</v>
      </c>
      <c r="Y305">
        <f>IFERROR([1]!s_fa_dupont_roe($A305,"2017/12/31")/100,"")</f>
        <v>8.9978000000000002E-2</v>
      </c>
      <c r="Z305">
        <f>IFERROR([1]!s_fa_dupont_roe($A305,"2018/12/31")/100,"")</f>
        <v>9.4760000000000011E-2</v>
      </c>
      <c r="AA305">
        <f>IFERROR([1]!s_fa_dupont_roe($A305,"2019/12/31")/100,"")</f>
        <v>6.7784999999999998E-2</v>
      </c>
      <c r="AB305">
        <f>IFERROR([1]!s_fa_dupont_roe($A305,"2020/12/31")/100,"")</f>
        <v>6.0301999999999994E-2</v>
      </c>
      <c r="AC305">
        <f>IFERROR([1]!s_fa_dupont_roe($A305,"2021/12/31")/100,"")</f>
        <v>5.9443999999999997E-2</v>
      </c>
      <c r="AD305">
        <f>IFERROR([1]!s_fa_dupont_roe($A305,"2022/12/31")/100,"")</f>
        <v>6.2092000000000001E-2</v>
      </c>
      <c r="AE305">
        <f>IFERROR([1]!s_fa_dupont_roe($A305,"2023/12/31")/100,"")</f>
        <v>5.8796000000000001E-2</v>
      </c>
      <c r="AF305">
        <f>IFERROR([1]!s_fa_dupont_roe($A305,"2024/12/31")/100,"")</f>
        <v>5.6106999999999997E-2</v>
      </c>
      <c r="AG305">
        <f>IFERROR([1]!s_fa_dupont_roe($A305,"2025/12/31")/100,"")</f>
        <v>5.5094999999999998E-2</v>
      </c>
      <c r="AH305">
        <f>IFERROR([1]!s_stm07_is($A305,"W30028333","2025/12/31",1),"")</f>
        <v>637653078.16999996</v>
      </c>
      <c r="AI305">
        <f>IFERROR([1]!s_stm07_bs($A305,"W38058048","2025/12/31",1),"")</f>
        <v>13159327754.32</v>
      </c>
      <c r="AJ305">
        <f>IFERROR([1]!s_fa_netdebt($A305,"2025/12/31"),"")</f>
        <v>9935206316.5799999</v>
      </c>
      <c r="AK305">
        <f>IFERROR([1]!s_val_ev1($A305,"2025/12/31"),"")</f>
        <v>33174701758.720001</v>
      </c>
      <c r="AL305">
        <f>IFERROR([1]!s_fa_ebitda($A305,"2025/12/31"),"")</f>
        <v>1898407454.3299999</v>
      </c>
      <c r="AM305">
        <f>IFERROR([1]!s_west_netprofit($A305,2026,$B$1,180)/[1]!s_west_netprofit($A305,2026,$B$1-7,180)-1,"")</f>
        <v>0</v>
      </c>
      <c r="AN305">
        <f>IFERROR([1]!s_west_netprofit($A305,2026,$B$1,180)/[1]!s_west_netprofit($A305,2026,$B$1-30,180)-1,"")</f>
        <v>0</v>
      </c>
      <c r="AO305">
        <f>IFERROR([1]!s_est_mediannetprofit($A305,2026,$B$1)/[1]!s_est_mediannetprofit($A305,2026,$B$1-7)-1,"")</f>
        <v>0</v>
      </c>
      <c r="AP305">
        <f>IFERROR([1]!s_est_mediannetprofit($A305,2026,$B$1)/[1]!s_est_mediannetprofit($A305,2026,$B$1-30)-1,"")</f>
        <v>0</v>
      </c>
    </row>
    <row r="306" spans="1:42">
      <c r="A306" t="s">
        <v>345</v>
      </c>
      <c r="B306">
        <f>IFERROR([1]!s_stm07_is($A306,"W30028333","2011/12/31",1)/[1]!S_SHARE_TOTAL($A306,$B$1),"")</f>
        <v>3.0009241316634491E-3</v>
      </c>
      <c r="C306">
        <f>IFERROR([1]!s_stm07_is($A306,"W30028333","2012/12/31",1)/[1]!S_SHARE_TOTAL($A306,$B$1),"")</f>
        <v>2.8449595907956119E-3</v>
      </c>
      <c r="D306">
        <f>IFERROR([1]!s_stm07_is($A306,"W30028333","2013/12/31",1)/[1]!S_SHARE_TOTAL($A306,$B$1),"")</f>
        <v>1.5394266524849844E-2</v>
      </c>
      <c r="E306">
        <f>IFERROR([1]!s_stm07_is($A306,"W30028333","2014/12/31",1)/[1]!S_SHARE_TOTAL($A306,$B$1),"")</f>
        <v>3.2608450153703895E-3</v>
      </c>
      <c r="F306">
        <f>IFERROR([1]!s_stm07_is($A306,"W30028333","2015/12/31",1)/[1]!S_SHARE_TOTAL($A306,$B$1),"")</f>
        <v>6.3522577259361571E-2</v>
      </c>
      <c r="G306">
        <f>IFERROR([1]!s_stm07_is($A306,"W30028333","2016/12/31",1)/[1]!S_SHARE_TOTAL($A306,$B$1),"")</f>
        <v>0.12690356849184944</v>
      </c>
      <c r="H306">
        <f>IFERROR([1]!s_stm07_is($A306,"W30028333","2017/12/31",1)/[1]!S_SHARE_TOTAL($A306,$B$1),"")</f>
        <v>0.10440758958667509</v>
      </c>
      <c r="I306">
        <f>IFERROR([1]!s_stm07_is($A306,"W30028333","2018/12/31",1)/[1]!S_SHARE_TOTAL($A306,$B$1),"")</f>
        <v>1.1323363228737135E-2</v>
      </c>
      <c r="J306">
        <f>IFERROR([1]!s_stm07_is($A306,"W30028333","2019/12/31",1)/[1]!S_SHARE_TOTAL($A306,$B$1),"")</f>
        <v>2.9027107902715232E-2</v>
      </c>
      <c r="K306">
        <f>IFERROR([1]!s_stm07_is($A306,"W30028333","2020/12/31",1)/[1]!S_SHARE_TOTAL($A306,$B$1),"")</f>
        <v>-8.4262093642660477E-2</v>
      </c>
      <c r="L306">
        <f>IFERROR([1]!s_stm07_is($A306,"W30028333","2021/12/31",1)/[1]!S_SHARE_TOTAL($A306,$B$1),"")</f>
        <v>-3.8097454446973877E-2</v>
      </c>
      <c r="M306">
        <f>IFERROR([1]!s_stm07_is($A306,"W30028333","2022/12/31",1)/[1]!S_SHARE_TOTAL($A306,$B$1),"")</f>
        <v>2.5327302608910439E-2</v>
      </c>
      <c r="N306">
        <f>IFERROR([1]!s_stm07_is($A306,"W30028333","2023/12/31",1)/[1]!S_SHARE_TOTAL($A306,$B$1),"")</f>
        <v>2.0838262428799874E-2</v>
      </c>
      <c r="O306">
        <f>IFERROR([1]!s_stm07_is($A306,"W30028333","2024/12/31",1)/[1]!S_SHARE_TOTAL($A306,$B$1),"")</f>
        <v>3.009326196534402E-2</v>
      </c>
      <c r="P306">
        <f>IFERROR([1]!s_stm07_is($A306,"W30028333","2025/12/31",1)/[1]!S_SHARE_TOTAL($A306,$B$1),"")</f>
        <v>5.5460349107392254E-2</v>
      </c>
      <c r="Q306">
        <f>IFERROR([1]!s_west_netprofit($A306,2026,$B$1,180)/[1]!S_SHARE_TOTAL($A306,$B$1),"")</f>
        <v>0</v>
      </c>
      <c r="R306">
        <f>IFERROR([1]!s_west_netprofit($A306,2027,$B$1,180)/[1]!S_SHARE_TOTAL($A306,$B$1),"")</f>
        <v>0</v>
      </c>
      <c r="S306">
        <f>IFERROR([1]!s_fa_dupont_roe($A306,"2011/12/31")/100,"")</f>
        <v>1.9786999999999999E-2</v>
      </c>
      <c r="T306">
        <f>IFERROR([1]!s_fa_dupont_roe($A306,"2012/12/31")/100,"")</f>
        <v>1.8562000000000002E-2</v>
      </c>
      <c r="U306">
        <f>IFERROR([1]!s_fa_dupont_roe($A306,"2013/12/31")/100,"")</f>
        <v>9.4298999999999994E-2</v>
      </c>
      <c r="V306">
        <f>IFERROR([1]!s_fa_dupont_roe($A306,"2014/12/31")/100,"")</f>
        <v>1.8537999999999999E-2</v>
      </c>
      <c r="W306">
        <f>IFERROR([1]!s_fa_dupont_roe($A306,"2015/12/31")/100,"")</f>
        <v>0.100206</v>
      </c>
      <c r="X306">
        <f>IFERROR([1]!s_fa_dupont_roe($A306,"2016/12/31")/100,"")</f>
        <v>0.102364</v>
      </c>
      <c r="Y306">
        <f>IFERROR([1]!s_fa_dupont_roe($A306,"2017/12/31")/100,"")</f>
        <v>7.2840000000000002E-2</v>
      </c>
      <c r="Z306">
        <f>IFERROR([1]!s_fa_dupont_roe($A306,"2018/12/31")/100,"")</f>
        <v>7.6810000000000003E-3</v>
      </c>
      <c r="AA306">
        <f>IFERROR([1]!s_fa_dupont_roe($A306,"2019/12/31")/100,"")</f>
        <v>1.9491999999999999E-2</v>
      </c>
      <c r="AB306">
        <f>IFERROR([1]!s_fa_dupont_roe($A306,"2020/12/31")/100,"")</f>
        <v>-5.7766000000000005E-2</v>
      </c>
      <c r="AC306">
        <f>IFERROR([1]!s_fa_dupont_roe($A306,"2021/12/31")/100,"")</f>
        <v>-2.6238000000000001E-2</v>
      </c>
      <c r="AD306">
        <f>IFERROR([1]!s_fa_dupont_roe($A306,"2022/12/31")/100,"")</f>
        <v>1.6532000000000002E-2</v>
      </c>
      <c r="AE306">
        <f>IFERROR([1]!s_fa_dupont_roe($A306,"2023/12/31")/100,"")</f>
        <v>1.3233E-2</v>
      </c>
      <c r="AF306">
        <f>IFERROR([1]!s_fa_dupont_roe($A306,"2024/12/31")/100,"")</f>
        <v>1.9133999999999998E-2</v>
      </c>
      <c r="AG306">
        <f>IFERROR([1]!s_fa_dupont_roe($A306,"2025/12/31")/100,"")</f>
        <v>3.4695000000000004E-2</v>
      </c>
      <c r="AH306">
        <f>IFERROR([1]!s_stm07_is($A306,"W30028333","2025/12/31",1),"")</f>
        <v>194945839.90000001</v>
      </c>
      <c r="AI306">
        <f>IFERROR([1]!s_stm07_bs($A306,"W38058048","2025/12/31",1),"")</f>
        <v>5761992924.9300003</v>
      </c>
      <c r="AJ306">
        <f>IFERROR([1]!s_fa_netdebt($A306,"2025/12/31"),"")</f>
        <v>-103909005.67</v>
      </c>
      <c r="AK306">
        <f>IFERROR([1]!s_val_ev1($A306,"2025/12/31"),"")</f>
        <v>10642136141.73</v>
      </c>
      <c r="AL306">
        <f>IFERROR([1]!s_fa_ebitda($A306,"2025/12/31"),"")</f>
        <v>567235305.55999994</v>
      </c>
      <c r="AM306" t="str">
        <f>IFERROR([1]!s_west_netprofit($A306,2026,$B$1,180)/[1]!s_west_netprofit($A306,2026,$B$1-7,180)-1,"")</f>
        <v/>
      </c>
      <c r="AN306" t="str">
        <f>IFERROR([1]!s_west_netprofit($A306,2026,$B$1,180)/[1]!s_west_netprofit($A306,2026,$B$1-30,180)-1,"")</f>
        <v/>
      </c>
      <c r="AO306" t="str">
        <f>IFERROR([1]!s_est_mediannetprofit($A306,2026,$B$1)/[1]!s_est_mediannetprofit($A306,2026,$B$1-7)-1,"")</f>
        <v/>
      </c>
      <c r="AP306" t="str">
        <f>IFERROR([1]!s_est_mediannetprofit($A306,2026,$B$1)/[1]!s_est_mediannetprofit($A306,2026,$B$1-30)-1,"")</f>
        <v/>
      </c>
    </row>
    <row r="307" spans="1:42">
      <c r="A307" t="s">
        <v>346</v>
      </c>
      <c r="B307">
        <f>IFERROR([1]!s_stm07_is($A307,"W30028333","2011/12/31",1)/[1]!S_SHARE_TOTAL($A307,$B$1),"")</f>
        <v>0.14872137590570153</v>
      </c>
      <c r="C307">
        <f>IFERROR([1]!s_stm07_is($A307,"W30028333","2012/12/31",1)/[1]!S_SHARE_TOTAL($A307,$B$1),"")</f>
        <v>0.2554908126360253</v>
      </c>
      <c r="D307">
        <f>IFERROR([1]!s_stm07_is($A307,"W30028333","2013/12/31",1)/[1]!S_SHARE_TOTAL($A307,$B$1),"")</f>
        <v>0.3680240117427801</v>
      </c>
      <c r="E307">
        <f>IFERROR([1]!s_stm07_is($A307,"W30028333","2014/12/31",1)/[1]!S_SHARE_TOTAL($A307,$B$1),"")</f>
        <v>0.46681946619508208</v>
      </c>
      <c r="F307">
        <f>IFERROR([1]!s_stm07_is($A307,"W30028333","2015/12/31",1)/[1]!S_SHARE_TOTAL($A307,$B$1),"")</f>
        <v>0.35239629229029013</v>
      </c>
      <c r="G307">
        <f>IFERROR([1]!s_stm07_is($A307,"W30028333","2016/12/31",1)/[1]!S_SHARE_TOTAL($A307,$B$1),"")</f>
        <v>0.46516002887739649</v>
      </c>
      <c r="H307">
        <f>IFERROR([1]!s_stm07_is($A307,"W30028333","2017/12/31",1)/[1]!S_SHARE_TOTAL($A307,$B$1),"")</f>
        <v>0.60253378215076658</v>
      </c>
      <c r="I307">
        <f>IFERROR([1]!s_stm07_is($A307,"W30028333","2018/12/31",1)/[1]!S_SHARE_TOTAL($A307,$B$1),"")</f>
        <v>0.24440249736821693</v>
      </c>
      <c r="J307">
        <f>IFERROR([1]!s_stm07_is($A307,"W30028333","2019/12/31",1)/[1]!S_SHARE_TOTAL($A307,$B$1),"")</f>
        <v>0.36067712489738457</v>
      </c>
      <c r="K307">
        <f>IFERROR([1]!s_stm07_is($A307,"W30028333","2020/12/31",1)/[1]!S_SHARE_TOTAL($A307,$B$1),"")</f>
        <v>0.80216884970634794</v>
      </c>
      <c r="L307">
        <f>IFERROR([1]!s_stm07_is($A307,"W30028333","2021/12/31",1)/[1]!S_SHARE_TOTAL($A307,$B$1),"")</f>
        <v>1.2040115291975693</v>
      </c>
      <c r="M307">
        <f>IFERROR([1]!s_stm07_is($A307,"W30028333","2022/12/31",1)/[1]!S_SHARE_TOTAL($A307,$B$1),"")</f>
        <v>0.4926738184345511</v>
      </c>
      <c r="N307">
        <f>IFERROR([1]!s_stm07_is($A307,"W30028333","2023/12/31",1)/[1]!S_SHARE_TOTAL($A307,$B$1),"")</f>
        <v>0.30646735663767299</v>
      </c>
      <c r="O307">
        <f>IFERROR([1]!s_stm07_is($A307,"W30028333","2024/12/31",1)/[1]!S_SHARE_TOTAL($A307,$B$1),"")</f>
        <v>0.75063570425125781</v>
      </c>
      <c r="P307">
        <f>IFERROR([1]!s_stm07_is($A307,"W30028333","2025/12/31",1)/[1]!S_SHARE_TOTAL($A307,$B$1),"")</f>
        <v>1.1098274750397013</v>
      </c>
      <c r="Q307">
        <f>IFERROR([1]!s_west_netprofit($A307,2026,$B$1,180)/[1]!S_SHARE_TOTAL($A307,$B$1),"")</f>
        <v>0.96352651004227663</v>
      </c>
      <c r="R307">
        <f>IFERROR([1]!s_west_netprofit($A307,2027,$B$1,180)/[1]!S_SHARE_TOTAL($A307,$B$1),"")</f>
        <v>1.2907407449802406</v>
      </c>
      <c r="S307">
        <f>IFERROR([1]!s_fa_dupont_roe($A307,"2011/12/31")/100,"")</f>
        <v>0.28383800000000003</v>
      </c>
      <c r="T307">
        <f>IFERROR([1]!s_fa_dupont_roe($A307,"2012/12/31")/100,"")</f>
        <v>0.25022699999999998</v>
      </c>
      <c r="U307">
        <f>IFERROR([1]!s_fa_dupont_roe($A307,"2013/12/31")/100,"")</f>
        <v>0.22726299999999999</v>
      </c>
      <c r="V307">
        <f>IFERROR([1]!s_fa_dupont_roe($A307,"2014/12/31")/100,"")</f>
        <v>0.226023</v>
      </c>
      <c r="W307">
        <f>IFERROR([1]!s_fa_dupont_roe($A307,"2015/12/31")/100,"")</f>
        <v>0.14108499999999999</v>
      </c>
      <c r="X307">
        <f>IFERROR([1]!s_fa_dupont_roe($A307,"2016/12/31")/100,"")</f>
        <v>0.163108</v>
      </c>
      <c r="Y307">
        <f>IFERROR([1]!s_fa_dupont_roe($A307,"2017/12/31")/100,"")</f>
        <v>0.16621900000000001</v>
      </c>
      <c r="Z307">
        <f>IFERROR([1]!s_fa_dupont_roe($A307,"2018/12/31")/100,"")</f>
        <v>5.7664E-2</v>
      </c>
      <c r="AA307">
        <f>IFERROR([1]!s_fa_dupont_roe($A307,"2019/12/31")/100,"")</f>
        <v>8.1801999999999986E-2</v>
      </c>
      <c r="AB307">
        <f>IFERROR([1]!s_fa_dupont_roe($A307,"2020/12/31")/100,"")</f>
        <v>0.15928300000000001</v>
      </c>
      <c r="AC307">
        <f>IFERROR([1]!s_fa_dupont_roe($A307,"2021/12/31")/100,"")</f>
        <v>0.18197600000000003</v>
      </c>
      <c r="AD307">
        <f>IFERROR([1]!s_fa_dupont_roe($A307,"2022/12/31")/100,"")</f>
        <v>6.157E-2</v>
      </c>
      <c r="AE307">
        <f>IFERROR([1]!s_fa_dupont_roe($A307,"2023/12/31")/100,"")</f>
        <v>3.6087000000000001E-2</v>
      </c>
      <c r="AF307">
        <f>IFERROR([1]!s_fa_dupont_roe($A307,"2024/12/31")/100,"")</f>
        <v>8.3287E-2</v>
      </c>
      <c r="AG307">
        <f>IFERROR([1]!s_fa_dupont_roe($A307,"2025/12/31")/100,"")</f>
        <v>0.113246</v>
      </c>
      <c r="AH307">
        <f>IFERROR([1]!s_stm07_is($A307,"W30028333","2025/12/31",1),"")</f>
        <v>3940313461.54</v>
      </c>
      <c r="AI307">
        <f>IFERROR([1]!s_stm07_bs($A307,"W38058048","2025/12/31",1),"")</f>
        <v>37248851398.980003</v>
      </c>
      <c r="AJ307">
        <f>IFERROR([1]!s_fa_netdebt($A307,"2025/12/31"),"")</f>
        <v>936109456.61000001</v>
      </c>
      <c r="AK307">
        <f>IFERROR([1]!s_val_ev1($A307,"2025/12/31"),"")</f>
        <v>121740304228.71001</v>
      </c>
      <c r="AL307">
        <f>IFERROR([1]!s_fa_ebitda($A307,"2025/12/31"),"")</f>
        <v>8313637505.8500004</v>
      </c>
      <c r="AM307">
        <f>IFERROR([1]!s_west_netprofit($A307,2026,$B$1,180)/[1]!s_west_netprofit($A307,2026,$B$1-7,180)-1,"")</f>
        <v>0</v>
      </c>
      <c r="AN307">
        <f>IFERROR([1]!s_west_netprofit($A307,2026,$B$1,180)/[1]!s_west_netprofit($A307,2026,$B$1-30,180)-1,"")</f>
        <v>-3.2280370862800556E-2</v>
      </c>
      <c r="AO307">
        <f>IFERROR([1]!s_est_mediannetprofit($A307,2026,$B$1)/[1]!s_est_mediannetprofit($A307,2026,$B$1-7)-1,"")</f>
        <v>0</v>
      </c>
      <c r="AP307">
        <f>IFERROR([1]!s_est_mediannetprofit($A307,2026,$B$1)/[1]!s_est_mediannetprofit($A307,2026,$B$1-30)-1,"")</f>
        <v>-5.1005950694247293E-3</v>
      </c>
    </row>
    <row r="308" spans="1:42">
      <c r="A308" t="s">
        <v>347</v>
      </c>
      <c r="B308">
        <f>IFERROR([1]!s_stm07_is($A308,"W30028333","2011/12/31",1)/[1]!S_SHARE_TOTAL($A308,$B$1),"")</f>
        <v>0.6570228349171775</v>
      </c>
      <c r="C308">
        <f>IFERROR([1]!s_stm07_is($A308,"W30028333","2012/12/31",1)/[1]!S_SHARE_TOTAL($A308,$B$1),"")</f>
        <v>0.59662909853908885</v>
      </c>
      <c r="D308">
        <f>IFERROR([1]!s_stm07_is($A308,"W30028333","2013/12/31",1)/[1]!S_SHARE_TOTAL($A308,$B$1),"")</f>
        <v>0.61559118868911178</v>
      </c>
      <c r="E308">
        <f>IFERROR([1]!s_stm07_is($A308,"W30028333","2014/12/31",1)/[1]!S_SHARE_TOTAL($A308,$B$1),"")</f>
        <v>0.69678310833179347</v>
      </c>
      <c r="F308">
        <f>IFERROR([1]!s_stm07_is($A308,"W30028333","2015/12/31",1)/[1]!S_SHARE_TOTAL($A308,$B$1),"")</f>
        <v>0.81261744381842083</v>
      </c>
      <c r="G308">
        <f>IFERROR([1]!s_stm07_is($A308,"W30028333","2016/12/31",1)/[1]!S_SHARE_TOTAL($A308,$B$1),"")</f>
        <v>0.91443148362356286</v>
      </c>
      <c r="H308">
        <f>IFERROR([1]!s_stm07_is($A308,"W30028333","2017/12/31",1)/[1]!S_SHARE_TOTAL($A308,$B$1),"")</f>
        <v>0.9028876910081951</v>
      </c>
      <c r="I308">
        <f>IFERROR([1]!s_stm07_is($A308,"W30028333","2018/12/31",1)/[1]!S_SHARE_TOTAL($A308,$B$1),"")</f>
        <v>0.98851684950662966</v>
      </c>
      <c r="J308">
        <f>IFERROR([1]!s_stm07_is($A308,"W30028333","2019/12/31",1)/[1]!S_SHARE_TOTAL($A308,$B$1),"")</f>
        <v>1.08006137795095</v>
      </c>
      <c r="K308">
        <f>IFERROR([1]!s_stm07_is($A308,"W30028333","2020/12/31",1)/[1]!S_SHARE_TOTAL($A308,$B$1),"")</f>
        <v>1.2320564735385975</v>
      </c>
      <c r="L308">
        <f>IFERROR([1]!s_stm07_is($A308,"W30028333","2021/12/31",1)/[1]!S_SHARE_TOTAL($A308,$B$1),"")</f>
        <v>0.97717542841116256</v>
      </c>
      <c r="M308">
        <f>IFERROR([1]!s_stm07_is($A308,"W30028333","2022/12/31",1)/[1]!S_SHARE_TOTAL($A308,$B$1),"")</f>
        <v>0.69395758402499552</v>
      </c>
      <c r="N308">
        <f>IFERROR([1]!s_stm07_is($A308,"W30028333","2023/12/31",1)/[1]!S_SHARE_TOTAL($A308,$B$1),"")</f>
        <v>0.5098787692803699</v>
      </c>
      <c r="O308">
        <f>IFERROR([1]!s_stm07_is($A308,"W30028333","2024/12/31",1)/[1]!S_SHARE_TOTAL($A308,$B$1),"")</f>
        <v>0.16035248015443954</v>
      </c>
      <c r="P308">
        <f>IFERROR([1]!s_stm07_is($A308,"W30028333","2025/12/31",1)/[1]!S_SHARE_TOTAL($A308,$B$1),"")</f>
        <v>0.15418502467179629</v>
      </c>
      <c r="Q308">
        <f>IFERROR([1]!s_west_netprofit($A308,2026,$B$1,180)/[1]!S_SHARE_TOTAL($A308,$B$1),"")</f>
        <v>0.32130345719689074</v>
      </c>
      <c r="R308">
        <f>IFERROR([1]!s_west_netprofit($A308,2027,$B$1,180)/[1]!S_SHARE_TOTAL($A308,$B$1),"")</f>
        <v>0.36956945651276446</v>
      </c>
      <c r="S308">
        <f>IFERROR([1]!s_fa_dupont_roe($A308,"2011/12/31")/100,"")</f>
        <v>0.18538199999999999</v>
      </c>
      <c r="T308">
        <f>IFERROR([1]!s_fa_dupont_roe($A308,"2012/12/31")/100,"")</f>
        <v>0.17007700000000001</v>
      </c>
      <c r="U308">
        <f>IFERROR([1]!s_fa_dupont_roe($A308,"2013/12/31")/100,"")</f>
        <v>0.16200000000000001</v>
      </c>
      <c r="V308">
        <f>IFERROR([1]!s_fa_dupont_roe($A308,"2014/12/31")/100,"")</f>
        <v>0.17600399999999999</v>
      </c>
      <c r="W308">
        <f>IFERROR([1]!s_fa_dupont_roe($A308,"2015/12/31")/100,"")</f>
        <v>0.19459099999999999</v>
      </c>
      <c r="X308">
        <f>IFERROR([1]!s_fa_dupont_roe($A308,"2016/12/31")/100,"")</f>
        <v>0.20767600000000003</v>
      </c>
      <c r="Y308">
        <f>IFERROR([1]!s_fa_dupont_roe($A308,"2017/12/31")/100,"")</f>
        <v>0.19631299999999999</v>
      </c>
      <c r="Z308">
        <f>IFERROR([1]!s_fa_dupont_roe($A308,"2018/12/31")/100,"")</f>
        <v>0.20427099999999998</v>
      </c>
      <c r="AA308">
        <f>IFERROR([1]!s_fa_dupont_roe($A308,"2019/12/31")/100,"")</f>
        <v>0.21792</v>
      </c>
      <c r="AB308">
        <f>IFERROR([1]!s_fa_dupont_roe($A308,"2020/12/31")/100,"")</f>
        <v>0.23394300000000001</v>
      </c>
      <c r="AC308">
        <f>IFERROR([1]!s_fa_dupont_roe($A308,"2021/12/31")/100,"")</f>
        <v>0.17446200000000001</v>
      </c>
      <c r="AD308">
        <f>IFERROR([1]!s_fa_dupont_roe($A308,"2022/12/31")/100,"")</f>
        <v>0.13977000000000001</v>
      </c>
      <c r="AE308">
        <f>IFERROR([1]!s_fa_dupont_roe($A308,"2023/12/31")/100,"")</f>
        <v>0.114688</v>
      </c>
      <c r="AF308">
        <f>IFERROR([1]!s_fa_dupont_roe($A308,"2024/12/31")/100,"")</f>
        <v>3.5172000000000002E-2</v>
      </c>
      <c r="AG308">
        <f>IFERROR([1]!s_fa_dupont_roe($A308,"2025/12/31")/100,"")</f>
        <v>3.4006000000000002E-2</v>
      </c>
      <c r="AH308">
        <f>IFERROR([1]!s_stm07_is($A308,"W30028333","2025/12/31",1),"")</f>
        <v>117645794.97</v>
      </c>
      <c r="AI308">
        <f>IFERROR([1]!s_stm07_bs($A308,"W38058048","2025/12/31",1),"")</f>
        <v>3604127903.1199999</v>
      </c>
      <c r="AJ308">
        <f>IFERROR([1]!s_fa_netdebt($A308,"2025/12/31"),"")</f>
        <v>-3779862074.0599999</v>
      </c>
      <c r="AK308">
        <f>IFERROR([1]!s_val_ev1($A308,"2025/12/31"),"")</f>
        <v>7988379474.8999996</v>
      </c>
      <c r="AL308">
        <f>IFERROR([1]!s_fa_ebitda($A308,"2025/12/31"),"")</f>
        <v>118683795.31999999</v>
      </c>
      <c r="AM308">
        <f>IFERROR([1]!s_west_netprofit($A308,2026,$B$1,180)/[1]!s_west_netprofit($A308,2026,$B$1-7,180)-1,"")</f>
        <v>0</v>
      </c>
      <c r="AN308">
        <f>IFERROR([1]!s_west_netprofit($A308,2026,$B$1,180)/[1]!s_west_netprofit($A308,2026,$B$1-30,180)-1,"")</f>
        <v>0</v>
      </c>
      <c r="AO308">
        <f>IFERROR([1]!s_est_mediannetprofit($A308,2026,$B$1)/[1]!s_est_mediannetprofit($A308,2026,$B$1-7)-1,"")</f>
        <v>0</v>
      </c>
      <c r="AP308">
        <f>IFERROR([1]!s_est_mediannetprofit($A308,2026,$B$1)/[1]!s_est_mediannetprofit($A308,2026,$B$1-30)-1,"")</f>
        <v>0</v>
      </c>
    </row>
    <row r="309" spans="1:42">
      <c r="A309" t="s">
        <v>348</v>
      </c>
      <c r="B309">
        <f>IFERROR([1]!s_stm07_is($A309,"W30028333","2011/12/31",1)/[1]!S_SHARE_TOTAL($A309,$B$1),"")</f>
        <v>8.4875440996625168E-2</v>
      </c>
      <c r="C309">
        <f>IFERROR([1]!s_stm07_is($A309,"W30028333","2012/12/31",1)/[1]!S_SHARE_TOTAL($A309,$B$1),"")</f>
        <v>6.2213214870681037E-2</v>
      </c>
      <c r="D309">
        <f>IFERROR([1]!s_stm07_is($A309,"W30028333","2013/12/31",1)/[1]!S_SHARE_TOTAL($A309,$B$1),"")</f>
        <v>5.0446957404829594E-2</v>
      </c>
      <c r="E309">
        <f>IFERROR([1]!s_stm07_is($A309,"W30028333","2014/12/31",1)/[1]!S_SHARE_TOTAL($A309,$B$1),"")</f>
        <v>-3.0034407818299535E-2</v>
      </c>
      <c r="F309">
        <f>IFERROR([1]!s_stm07_is($A309,"W30028333","2015/12/31",1)/[1]!S_SHARE_TOTAL($A309,$B$1),"")</f>
        <v>6.3071111186999759E-3</v>
      </c>
      <c r="G309">
        <f>IFERROR([1]!s_stm07_is($A309,"W30028333","2016/12/31",1)/[1]!S_SHARE_TOTAL($A309,$B$1),"")</f>
        <v>2.170692259085874E-2</v>
      </c>
      <c r="H309">
        <f>IFERROR([1]!s_stm07_is($A309,"W30028333","2017/12/31",1)/[1]!S_SHARE_TOTAL($A309,$B$1),"")</f>
        <v>3.4894432876579951E-2</v>
      </c>
      <c r="I309">
        <f>IFERROR([1]!s_stm07_is($A309,"W30028333","2018/12/31",1)/[1]!S_SHARE_TOTAL($A309,$B$1),"")</f>
        <v>6.7818620298398288E-2</v>
      </c>
      <c r="J309">
        <f>IFERROR([1]!s_stm07_is($A309,"W30028333","2019/12/31",1)/[1]!S_SHARE_TOTAL($A309,$B$1),"")</f>
        <v>0.44312280396901538</v>
      </c>
      <c r="K309">
        <f>IFERROR([1]!s_stm07_is($A309,"W30028333","2020/12/31",1)/[1]!S_SHARE_TOTAL($A309,$B$1),"")</f>
        <v>0.48586582899559516</v>
      </c>
      <c r="L309">
        <f>IFERROR([1]!s_stm07_is($A309,"W30028333","2021/12/31",1)/[1]!S_SHARE_TOTAL($A309,$B$1),"")</f>
        <v>0.52105458363680124</v>
      </c>
      <c r="M309">
        <f>IFERROR([1]!s_stm07_is($A309,"W30028333","2022/12/31",1)/[1]!S_SHARE_TOTAL($A309,$B$1),"")</f>
        <v>0.34422869499350389</v>
      </c>
      <c r="N309">
        <f>IFERROR([1]!s_stm07_is($A309,"W30028333","2023/12/31",1)/[1]!S_SHARE_TOTAL($A309,$B$1),"")</f>
        <v>0.2718413478038606</v>
      </c>
      <c r="O309">
        <f>IFERROR([1]!s_stm07_is($A309,"W30028333","2024/12/31",1)/[1]!S_SHARE_TOTAL($A309,$B$1),"")</f>
        <v>0.20275976094215148</v>
      </c>
      <c r="P309">
        <f>IFERROR([1]!s_stm07_is($A309,"W30028333","2025/12/31",1)/[1]!S_SHARE_TOTAL($A309,$B$1),"")</f>
        <v>0.14608028741720419</v>
      </c>
      <c r="Q309">
        <f>IFERROR([1]!s_west_netprofit($A309,2026,$B$1,180)/[1]!S_SHARE_TOTAL($A309,$B$1),"")</f>
        <v>0</v>
      </c>
      <c r="R309">
        <f>IFERROR([1]!s_west_netprofit($A309,2027,$B$1,180)/[1]!S_SHARE_TOTAL($A309,$B$1),"")</f>
        <v>0</v>
      </c>
      <c r="S309">
        <f>IFERROR([1]!s_fa_dupont_roe($A309,"2011/12/31")/100,"")</f>
        <v>0.16020600000000002</v>
      </c>
      <c r="T309">
        <f>IFERROR([1]!s_fa_dupont_roe($A309,"2012/12/31")/100,"")</f>
        <v>0.10496999999999999</v>
      </c>
      <c r="U309">
        <f>IFERROR([1]!s_fa_dupont_roe($A309,"2013/12/31")/100,"")</f>
        <v>5.4819000000000007E-2</v>
      </c>
      <c r="V309">
        <f>IFERROR([1]!s_fa_dupont_roe($A309,"2014/12/31")/100,"")</f>
        <v>-2.4867E-2</v>
      </c>
      <c r="W309">
        <f>IFERROR([1]!s_fa_dupont_roe($A309,"2015/12/31")/100,"")</f>
        <v>5.2940000000000001E-3</v>
      </c>
      <c r="X309">
        <f>IFERROR([1]!s_fa_dupont_roe($A309,"2016/12/31")/100,"")</f>
        <v>1.8008E-2</v>
      </c>
      <c r="Y309">
        <f>IFERROR([1]!s_fa_dupont_roe($A309,"2017/12/31")/100,"")</f>
        <v>2.8457E-2</v>
      </c>
      <c r="Z309">
        <f>IFERROR([1]!s_fa_dupont_roe($A309,"2018/12/31")/100,"")</f>
        <v>5.3851000000000003E-2</v>
      </c>
      <c r="AA309">
        <f>IFERROR([1]!s_fa_dupont_roe($A309,"2019/12/31")/100,"")</f>
        <v>0.16711899999999999</v>
      </c>
      <c r="AB309">
        <f>IFERROR([1]!s_fa_dupont_roe($A309,"2020/12/31")/100,"")</f>
        <v>0.10979100000000001</v>
      </c>
      <c r="AC309">
        <f>IFERROR([1]!s_fa_dupont_roe($A309,"2021/12/31")/100,"")</f>
        <v>0.10279099999999999</v>
      </c>
      <c r="AD309">
        <f>IFERROR([1]!s_fa_dupont_roe($A309,"2022/12/31")/100,"")</f>
        <v>6.2731999999999996E-2</v>
      </c>
      <c r="AE309">
        <f>IFERROR([1]!s_fa_dupont_roe($A309,"2023/12/31")/100,"")</f>
        <v>4.6977999999999999E-2</v>
      </c>
      <c r="AF309">
        <f>IFERROR([1]!s_fa_dupont_roe($A309,"2024/12/31")/100,"")</f>
        <v>3.4019000000000001E-2</v>
      </c>
      <c r="AG309">
        <f>IFERROR([1]!s_fa_dupont_roe($A309,"2025/12/31")/100,"")</f>
        <v>2.4230999999999999E-2</v>
      </c>
      <c r="AH309">
        <f>IFERROR([1]!s_stm07_is($A309,"W30028333","2025/12/31",1),"")</f>
        <v>176845412.25999999</v>
      </c>
      <c r="AI309">
        <f>IFERROR([1]!s_stm07_bs($A309,"W38058048","2025/12/31",1),"")</f>
        <v>8301698222.0500002</v>
      </c>
      <c r="AJ309">
        <f>IFERROR([1]!s_fa_netdebt($A309,"2025/12/31"),"")</f>
        <v>3555262202.3600001</v>
      </c>
      <c r="AK309">
        <f>IFERROR([1]!s_val_ev1($A309,"2025/12/31"),"")</f>
        <v>17424393386.310001</v>
      </c>
      <c r="AL309">
        <f>IFERROR([1]!s_fa_ebitda($A309,"2025/12/31"),"")</f>
        <v>629216761.25999999</v>
      </c>
      <c r="AM309" t="str">
        <f>IFERROR([1]!s_west_netprofit($A309,2026,$B$1,180)/[1]!s_west_netprofit($A309,2026,$B$1-7,180)-1,"")</f>
        <v/>
      </c>
      <c r="AN309" t="str">
        <f>IFERROR([1]!s_west_netprofit($A309,2026,$B$1,180)/[1]!s_west_netprofit($A309,2026,$B$1-30,180)-1,"")</f>
        <v/>
      </c>
      <c r="AO309" t="str">
        <f>IFERROR([1]!s_est_mediannetprofit($A309,2026,$B$1)/[1]!s_est_mediannetprofit($A309,2026,$B$1-7)-1,"")</f>
        <v/>
      </c>
      <c r="AP309" t="str">
        <f>IFERROR([1]!s_est_mediannetprofit($A309,2026,$B$1)/[1]!s_est_mediannetprofit($A309,2026,$B$1-30)-1,"")</f>
        <v/>
      </c>
    </row>
    <row r="310" spans="1:42">
      <c r="A310" t="s">
        <v>349</v>
      </c>
      <c r="B310">
        <f>IFERROR([1]!s_stm07_is($A310,"W30028333","2011/12/31",1)/[1]!S_SHARE_TOTAL($A310,$B$1),"")</f>
        <v>0.2519689758570578</v>
      </c>
      <c r="C310">
        <f>IFERROR([1]!s_stm07_is($A310,"W30028333","2012/12/31",1)/[1]!S_SHARE_TOTAL($A310,$B$1),"")</f>
        <v>0.4068757104374458</v>
      </c>
      <c r="D310">
        <f>IFERROR([1]!s_stm07_is($A310,"W30028333","2013/12/31",1)/[1]!S_SHARE_TOTAL($A310,$B$1),"")</f>
        <v>0.45320581859504466</v>
      </c>
      <c r="E310">
        <f>IFERROR([1]!s_stm07_is($A310,"W30028333","2014/12/31",1)/[1]!S_SHARE_TOTAL($A310,$B$1),"")</f>
        <v>0.26645015989666454</v>
      </c>
      <c r="F310">
        <f>IFERROR([1]!s_stm07_is($A310,"W30028333","2015/12/31",1)/[1]!S_SHARE_TOTAL($A310,$B$1),"")</f>
        <v>0.32231428319281052</v>
      </c>
      <c r="G310">
        <f>IFERROR([1]!s_stm07_is($A310,"W30028333","2016/12/31",1)/[1]!S_SHARE_TOTAL($A310,$B$1),"")</f>
        <v>0.44956846024628133</v>
      </c>
      <c r="H310">
        <f>IFERROR([1]!s_stm07_is($A310,"W30028333","2017/12/31",1)/[1]!S_SHARE_TOTAL($A310,$B$1),"")</f>
        <v>0.55003870851098646</v>
      </c>
      <c r="I310">
        <f>IFERROR([1]!s_stm07_is($A310,"W30028333","2018/12/31",1)/[1]!S_SHARE_TOTAL($A310,$B$1),"")</f>
        <v>0.39114169981063035</v>
      </c>
      <c r="J310">
        <f>IFERROR([1]!s_stm07_is($A310,"W30028333","2019/12/31",1)/[1]!S_SHARE_TOTAL($A310,$B$1),"")</f>
        <v>0.524265634762901</v>
      </c>
      <c r="K310">
        <f>IFERROR([1]!s_stm07_is($A310,"W30028333","2020/12/31",1)/[1]!S_SHARE_TOTAL($A310,$B$1),"")</f>
        <v>0.74809164242714332</v>
      </c>
      <c r="L310">
        <f>IFERROR([1]!s_stm07_is($A310,"W30028333","2021/12/31",1)/[1]!S_SHARE_TOTAL($A310,$B$1),"")</f>
        <v>0.97296533270281793</v>
      </c>
      <c r="M310">
        <f>IFERROR([1]!s_stm07_is($A310,"W30028333","2022/12/31",1)/[1]!S_SHARE_TOTAL($A310,$B$1),"")</f>
        <v>1.2023457608004624</v>
      </c>
      <c r="N310">
        <f>IFERROR([1]!s_stm07_is($A310,"W30028333","2023/12/31",1)/[1]!S_SHARE_TOTAL($A310,$B$1),"")</f>
        <v>0.81285049961804068</v>
      </c>
      <c r="O310">
        <f>IFERROR([1]!s_stm07_is($A310,"W30028333","2024/12/31",1)/[1]!S_SHARE_TOTAL($A310,$B$1),"")</f>
        <v>0.81819408123731263</v>
      </c>
      <c r="P310">
        <f>IFERROR([1]!s_stm07_is($A310,"W30028333","2025/12/31",1)/[1]!S_SHARE_TOTAL($A310,$B$1),"")</f>
        <v>0.68017222622324069</v>
      </c>
      <c r="Q310">
        <f>IFERROR([1]!s_west_netprofit($A310,2026,$B$1,180)/[1]!S_SHARE_TOTAL($A310,$B$1),"")</f>
        <v>0.82352915642647184</v>
      </c>
      <c r="R310">
        <f>IFERROR([1]!s_west_netprofit($A310,2027,$B$1,180)/[1]!S_SHARE_TOTAL($A310,$B$1),"")</f>
        <v>0.89445060087520978</v>
      </c>
      <c r="S310">
        <f>IFERROR([1]!s_fa_dupont_roe($A310,"2011/12/31")/100,"")</f>
        <v>0.170182</v>
      </c>
      <c r="T310">
        <f>IFERROR([1]!s_fa_dupont_roe($A310,"2012/12/31")/100,"")</f>
        <v>0.232012</v>
      </c>
      <c r="U310">
        <f>IFERROR([1]!s_fa_dupont_roe($A310,"2013/12/31")/100,"")</f>
        <v>0.21234500000000001</v>
      </c>
      <c r="V310">
        <f>IFERROR([1]!s_fa_dupont_roe($A310,"2014/12/31")/100,"")</f>
        <v>0.10879</v>
      </c>
      <c r="W310">
        <f>IFERROR([1]!s_fa_dupont_roe($A310,"2015/12/31")/100,"")</f>
        <v>0.11992000000000001</v>
      </c>
      <c r="X310">
        <f>IFERROR([1]!s_fa_dupont_roe($A310,"2016/12/31")/100,"")</f>
        <v>0.12976299999999999</v>
      </c>
      <c r="Y310">
        <f>IFERROR([1]!s_fa_dupont_roe($A310,"2017/12/31")/100,"")</f>
        <v>0.12642899999999999</v>
      </c>
      <c r="Z310">
        <f>IFERROR([1]!s_fa_dupont_roe($A310,"2018/12/31")/100,"")</f>
        <v>8.2398000000000013E-2</v>
      </c>
      <c r="AA310">
        <f>IFERROR([1]!s_fa_dupont_roe($A310,"2019/12/31")/100,"")</f>
        <v>0.10250099999999999</v>
      </c>
      <c r="AB310">
        <f>IFERROR([1]!s_fa_dupont_roe($A310,"2020/12/31")/100,"")</f>
        <v>0.13324900000000001</v>
      </c>
      <c r="AC310">
        <f>IFERROR([1]!s_fa_dupont_roe($A310,"2021/12/31")/100,"")</f>
        <v>0.15545200000000001</v>
      </c>
      <c r="AD310">
        <f>IFERROR([1]!s_fa_dupont_roe($A310,"2022/12/31")/100,"")</f>
        <v>0.16960699999999998</v>
      </c>
      <c r="AE310">
        <f>IFERROR([1]!s_fa_dupont_roe($A310,"2023/12/31")/100,"")</f>
        <v>0.103575</v>
      </c>
      <c r="AF310">
        <f>IFERROR([1]!s_fa_dupont_roe($A310,"2024/12/31")/100,"")</f>
        <v>9.6376000000000003E-2</v>
      </c>
      <c r="AG310">
        <f>IFERROR([1]!s_fa_dupont_roe($A310,"2025/12/31")/100,"")</f>
        <v>7.4255000000000002E-2</v>
      </c>
      <c r="AH310">
        <f>IFERROR([1]!s_stm07_is($A310,"W30028333","2025/12/31",1),"")</f>
        <v>2116317717.4300001</v>
      </c>
      <c r="AI310">
        <f>IFERROR([1]!s_stm07_bs($A310,"W38058048","2025/12/31",1),"")</f>
        <v>49122691982.459999</v>
      </c>
      <c r="AJ310">
        <f>IFERROR([1]!s_fa_netdebt($A310,"2025/12/31"),"")</f>
        <v>3137414179.7800002</v>
      </c>
      <c r="AK310">
        <f>IFERROR([1]!s_val_ev1($A310,"2025/12/31"),"")</f>
        <v>64981000898.309998</v>
      </c>
      <c r="AL310">
        <f>IFERROR([1]!s_fa_ebitda($A310,"2025/12/31"),"")</f>
        <v>7360554851.1099997</v>
      </c>
      <c r="AM310">
        <f>IFERROR([1]!s_west_netprofit($A310,2026,$B$1,180)/[1]!s_west_netprofit($A310,2026,$B$1-7,180)-1,"")</f>
        <v>0</v>
      </c>
      <c r="AN310">
        <f>IFERROR([1]!s_west_netprofit($A310,2026,$B$1,180)/[1]!s_west_netprofit($A310,2026,$B$1-30,180)-1,"")</f>
        <v>-1.5262520956281111E-2</v>
      </c>
      <c r="AO310">
        <f>IFERROR([1]!s_est_mediannetprofit($A310,2026,$B$1)/[1]!s_est_mediannetprofit($A310,2026,$B$1-7)-1,"")</f>
        <v>0</v>
      </c>
      <c r="AP310">
        <f>IFERROR([1]!s_est_mediannetprofit($A310,2026,$B$1)/[1]!s_est_mediannetprofit($A310,2026,$B$1-30)-1,"")</f>
        <v>-8.3682008368202165E-4</v>
      </c>
    </row>
    <row r="311" spans="1:42">
      <c r="A311" t="s">
        <v>350</v>
      </c>
      <c r="B311">
        <f>IFERROR([1]!s_stm07_is($A311,"W30028333","2011/12/31",1)/[1]!S_SHARE_TOTAL($A311,$B$1),"")</f>
        <v>5.8556342105991255E-2</v>
      </c>
      <c r="C311">
        <f>IFERROR([1]!s_stm07_is($A311,"W30028333","2012/12/31",1)/[1]!S_SHARE_TOTAL($A311,$B$1),"")</f>
        <v>6.0736021590513674E-2</v>
      </c>
      <c r="D311">
        <f>IFERROR([1]!s_stm07_is($A311,"W30028333","2013/12/31",1)/[1]!S_SHARE_TOTAL($A311,$B$1),"")</f>
        <v>5.4543674986959813E-2</v>
      </c>
      <c r="E311">
        <f>IFERROR([1]!s_stm07_is($A311,"W30028333","2014/12/31",1)/[1]!S_SHARE_TOTAL($A311,$B$1),"")</f>
        <v>9.9989917105424056E-2</v>
      </c>
      <c r="F311">
        <f>IFERROR([1]!s_stm07_is($A311,"W30028333","2015/12/31",1)/[1]!S_SHARE_TOTAL($A311,$B$1),"")</f>
        <v>0.14138547899001222</v>
      </c>
      <c r="G311">
        <f>IFERROR([1]!s_stm07_is($A311,"W30028333","2016/12/31",1)/[1]!S_SHARE_TOTAL($A311,$B$1),"")</f>
        <v>0.12041265296405396</v>
      </c>
      <c r="H311">
        <f>IFERROR([1]!s_stm07_is($A311,"W30028333","2017/12/31",1)/[1]!S_SHARE_TOTAL($A311,$B$1),"")</f>
        <v>0.20754851459013429</v>
      </c>
      <c r="I311">
        <f>IFERROR([1]!s_stm07_is($A311,"W30028333","2018/12/31",1)/[1]!S_SHARE_TOTAL($A311,$B$1),"")</f>
        <v>0.13209905834497768</v>
      </c>
      <c r="J311">
        <f>IFERROR([1]!s_stm07_is($A311,"W30028333","2019/12/31",1)/[1]!S_SHARE_TOTAL($A311,$B$1),"")</f>
        <v>6.8873799654940532E-2</v>
      </c>
      <c r="K311">
        <f>IFERROR([1]!s_stm07_is($A311,"W30028333","2020/12/31",1)/[1]!S_SHARE_TOTAL($A311,$B$1),"")</f>
        <v>0.16276963470899702</v>
      </c>
      <c r="L311">
        <f>IFERROR([1]!s_stm07_is($A311,"W30028333","2021/12/31",1)/[1]!S_SHARE_TOTAL($A311,$B$1),"")</f>
        <v>0.39242598228839148</v>
      </c>
      <c r="M311">
        <f>IFERROR([1]!s_stm07_is($A311,"W30028333","2022/12/31",1)/[1]!S_SHARE_TOTAL($A311,$B$1),"")</f>
        <v>0.22155978785532893</v>
      </c>
      <c r="N311">
        <f>IFERROR([1]!s_stm07_is($A311,"W30028333","2023/12/31",1)/[1]!S_SHARE_TOTAL($A311,$B$1),"")</f>
        <v>8.2463228098469579E-2</v>
      </c>
      <c r="O311">
        <f>IFERROR([1]!s_stm07_is($A311,"W30028333","2024/12/31",1)/[1]!S_SHARE_TOTAL($A311,$B$1),"")</f>
        <v>0.28568063421232665</v>
      </c>
      <c r="P311">
        <f>IFERROR([1]!s_stm07_is($A311,"W30028333","2025/12/31",1)/[1]!S_SHARE_TOTAL($A311,$B$1),"")</f>
        <v>0.41613540030742574</v>
      </c>
      <c r="Q311">
        <f>IFERROR([1]!s_west_netprofit($A311,2026,$B$1,180)/[1]!S_SHARE_TOTAL($A311,$B$1),"")</f>
        <v>0.61158050836340583</v>
      </c>
      <c r="R311">
        <f>IFERROR([1]!s_west_netprofit($A311,2027,$B$1,180)/[1]!S_SHARE_TOTAL($A311,$B$1),"")</f>
        <v>0.78659934257767039</v>
      </c>
      <c r="S311">
        <f>IFERROR([1]!s_fa_dupont_roe($A311,"2011/12/31")/100,"")</f>
        <v>0.18713199999999999</v>
      </c>
      <c r="T311">
        <f>IFERROR([1]!s_fa_dupont_roe($A311,"2012/12/31")/100,"")</f>
        <v>0.165126</v>
      </c>
      <c r="U311">
        <f>IFERROR([1]!s_fa_dupont_roe($A311,"2013/12/31")/100,"")</f>
        <v>0.129992</v>
      </c>
      <c r="V311">
        <f>IFERROR([1]!s_fa_dupont_roe($A311,"2014/12/31")/100,"")</f>
        <v>0.15803</v>
      </c>
      <c r="W311">
        <f>IFERROR([1]!s_fa_dupont_roe($A311,"2015/12/31")/100,"")</f>
        <v>0.159188</v>
      </c>
      <c r="X311">
        <f>IFERROR([1]!s_fa_dupont_roe($A311,"2016/12/31")/100,"")</f>
        <v>0.116505</v>
      </c>
      <c r="Y311">
        <f>IFERROR([1]!s_fa_dupont_roe($A311,"2017/12/31")/100,"")</f>
        <v>0.162664</v>
      </c>
      <c r="Z311">
        <f>IFERROR([1]!s_fa_dupont_roe($A311,"2018/12/31")/100,"")</f>
        <v>8.7544000000000011E-2</v>
      </c>
      <c r="AA311">
        <f>IFERROR([1]!s_fa_dupont_roe($A311,"2019/12/31")/100,"")</f>
        <v>4.9132999999999996E-2</v>
      </c>
      <c r="AB311">
        <f>IFERROR([1]!s_fa_dupont_roe($A311,"2020/12/31")/100,"")</f>
        <v>0.11880599999999999</v>
      </c>
      <c r="AC311">
        <f>IFERROR([1]!s_fa_dupont_roe($A311,"2021/12/31")/100,"")</f>
        <v>0.21770299999999998</v>
      </c>
      <c r="AD311">
        <f>IFERROR([1]!s_fa_dupont_roe($A311,"2022/12/31")/100,"")</f>
        <v>7.6321E-2</v>
      </c>
      <c r="AE311">
        <f>IFERROR([1]!s_fa_dupont_roe($A311,"2023/12/31")/100,"")</f>
        <v>2.2006000000000001E-2</v>
      </c>
      <c r="AF311">
        <f>IFERROR([1]!s_fa_dupont_roe($A311,"2024/12/31")/100,"")</f>
        <v>7.2947999999999999E-2</v>
      </c>
      <c r="AG311">
        <f>IFERROR([1]!s_fa_dupont_roe($A311,"2025/12/31")/100,"")</f>
        <v>9.7568000000000002E-2</v>
      </c>
      <c r="AH311">
        <f>IFERROR([1]!s_stm07_is($A311,"W30028333","2025/12/31",1),"")</f>
        <v>710609286.02999997</v>
      </c>
      <c r="AI311">
        <f>IFERROR([1]!s_stm07_bs($A311,"W38058048","2025/12/31",1),"")</f>
        <v>8000327646.1999998</v>
      </c>
      <c r="AJ311">
        <f>IFERROR([1]!s_fa_netdebt($A311,"2025/12/31"),"")</f>
        <v>-459621324.33999997</v>
      </c>
      <c r="AK311">
        <f>IFERROR([1]!s_val_ev1($A311,"2025/12/31"),"")</f>
        <v>20721472525.099998</v>
      </c>
      <c r="AL311">
        <f>IFERROR([1]!s_fa_ebitda($A311,"2025/12/31"),"")</f>
        <v>1368978169.8599999</v>
      </c>
      <c r="AM311">
        <f>IFERROR([1]!s_west_netprofit($A311,2026,$B$1,180)/[1]!s_west_netprofit($A311,2026,$B$1-7,180)-1,"")</f>
        <v>0</v>
      </c>
      <c r="AN311">
        <f>IFERROR([1]!s_west_netprofit($A311,2026,$B$1,180)/[1]!s_west_netprofit($A311,2026,$B$1-30,180)-1,"")</f>
        <v>5.0670619658185423E-2</v>
      </c>
      <c r="AO311">
        <f>IFERROR([1]!s_est_mediannetprofit($A311,2026,$B$1)/[1]!s_est_mediannetprofit($A311,2026,$B$1-7)-1,"")</f>
        <v>0</v>
      </c>
      <c r="AP311">
        <f>IFERROR([1]!s_est_mediannetprofit($A311,2026,$B$1)/[1]!s_est_mediannetprofit($A311,2026,$B$1-30)-1,"")</f>
        <v>2.4077237871985346E-2</v>
      </c>
    </row>
    <row r="312" spans="1:42">
      <c r="A312" t="s">
        <v>351</v>
      </c>
      <c r="B312">
        <f>IFERROR([1]!s_stm07_is($A312,"W30028333","2011/12/31",1)/[1]!S_SHARE_TOTAL($A312,$B$1),"")</f>
        <v>9.3197785214813228E-2</v>
      </c>
      <c r="C312">
        <f>IFERROR([1]!s_stm07_is($A312,"W30028333","2012/12/31",1)/[1]!S_SHARE_TOTAL($A312,$B$1),"")</f>
        <v>7.4761413138441299E-2</v>
      </c>
      <c r="D312">
        <f>IFERROR([1]!s_stm07_is($A312,"W30028333","2013/12/31",1)/[1]!S_SHARE_TOTAL($A312,$B$1),"")</f>
        <v>8.7372590606589667E-2</v>
      </c>
      <c r="E312">
        <f>IFERROR([1]!s_stm07_is($A312,"W30028333","2014/12/31",1)/[1]!S_SHARE_TOTAL($A312,$B$1),"")</f>
        <v>0.12040025022547732</v>
      </c>
      <c r="F312">
        <f>IFERROR([1]!s_stm07_is($A312,"W30028333","2015/12/31",1)/[1]!S_SHARE_TOTAL($A312,$B$1),"")</f>
        <v>0.13836496483525118</v>
      </c>
      <c r="G312">
        <f>IFERROR([1]!s_stm07_is($A312,"W30028333","2016/12/31",1)/[1]!S_SHARE_TOTAL($A312,$B$1),"")</f>
        <v>0.20656974361552152</v>
      </c>
      <c r="H312">
        <f>IFERROR([1]!s_stm07_is($A312,"W30028333","2017/12/31",1)/[1]!S_SHARE_TOTAL($A312,$B$1),"")</f>
        <v>0.16942122580130484</v>
      </c>
      <c r="I312">
        <f>IFERROR([1]!s_stm07_is($A312,"W30028333","2018/12/31",1)/[1]!S_SHARE_TOTAL($A312,$B$1),"")</f>
        <v>-0.96345847385388961</v>
      </c>
      <c r="J312">
        <f>IFERROR([1]!s_stm07_is($A312,"W30028333","2019/12/31",1)/[1]!S_SHARE_TOTAL($A312,$B$1),"")</f>
        <v>2.174459074139308E-2</v>
      </c>
      <c r="K312">
        <f>IFERROR([1]!s_stm07_is($A312,"W30028333","2020/12/31",1)/[1]!S_SHARE_TOTAL($A312,$B$1),"")</f>
        <v>4.195915823327033E-2</v>
      </c>
      <c r="L312">
        <f>IFERROR([1]!s_stm07_is($A312,"W30028333","2021/12/31",1)/[1]!S_SHARE_TOTAL($A312,$B$1),"")</f>
        <v>0.10154528178072532</v>
      </c>
      <c r="M312">
        <f>IFERROR([1]!s_stm07_is($A312,"W30028333","2022/12/31",1)/[1]!S_SHARE_TOTAL($A312,$B$1),"")</f>
        <v>0.17320965335875391</v>
      </c>
      <c r="N312">
        <f>IFERROR([1]!s_stm07_is($A312,"W30028333","2023/12/31",1)/[1]!S_SHARE_TOTAL($A312,$B$1),"")</f>
        <v>0.25560692985739125</v>
      </c>
      <c r="O312">
        <f>IFERROR([1]!s_stm07_is($A312,"W30028333","2024/12/31",1)/[1]!S_SHARE_TOTAL($A312,$B$1),"")</f>
        <v>0.35995043144848327</v>
      </c>
      <c r="P312">
        <f>IFERROR([1]!s_stm07_is($A312,"W30028333","2025/12/31",1)/[1]!S_SHARE_TOTAL($A312,$B$1),"")</f>
        <v>0.4391019040922754</v>
      </c>
      <c r="Q312">
        <f>IFERROR([1]!s_west_netprofit($A312,2026,$B$1,180)/[1]!S_SHARE_TOTAL($A312,$B$1),"")</f>
        <v>0.5061332739414055</v>
      </c>
      <c r="R312">
        <f>IFERROR([1]!s_west_netprofit($A312,2027,$B$1,180)/[1]!S_SHARE_TOTAL($A312,$B$1),"")</f>
        <v>0.57751104334339853</v>
      </c>
      <c r="S312">
        <f>IFERROR([1]!s_fa_dupont_roe($A312,"2011/12/31")/100,"")</f>
        <v>0.119686</v>
      </c>
      <c r="T312">
        <f>IFERROR([1]!s_fa_dupont_roe($A312,"2012/12/31")/100,"")</f>
        <v>7.4264999999999998E-2</v>
      </c>
      <c r="U312">
        <f>IFERROR([1]!s_fa_dupont_roe($A312,"2013/12/31")/100,"")</f>
        <v>8.4430999999999992E-2</v>
      </c>
      <c r="V312">
        <f>IFERROR([1]!s_fa_dupont_roe($A312,"2014/12/31")/100,"")</f>
        <v>9.579E-2</v>
      </c>
      <c r="W312">
        <f>IFERROR([1]!s_fa_dupont_roe($A312,"2015/12/31")/100,"")</f>
        <v>9.528600000000001E-2</v>
      </c>
      <c r="X312">
        <f>IFERROR([1]!s_fa_dupont_roe($A312,"2016/12/31")/100,"")</f>
        <v>8.3862000000000006E-2</v>
      </c>
      <c r="Y312">
        <f>IFERROR([1]!s_fa_dupont_roe($A312,"2017/12/31")/100,"")</f>
        <v>4.7208E-2</v>
      </c>
      <c r="Z312">
        <f>IFERROR([1]!s_fa_dupont_roe($A312,"2018/12/31")/100,"")</f>
        <v>-0.307444</v>
      </c>
      <c r="AA312">
        <f>IFERROR([1]!s_fa_dupont_roe($A312,"2019/12/31")/100,"")</f>
        <v>7.984999999999999E-3</v>
      </c>
      <c r="AB312">
        <f>IFERROR([1]!s_fa_dupont_roe($A312,"2020/12/31")/100,"")</f>
        <v>1.3242E-2</v>
      </c>
      <c r="AC312">
        <f>IFERROR([1]!s_fa_dupont_roe($A312,"2021/12/31")/100,"")</f>
        <v>3.0183000000000001E-2</v>
      </c>
      <c r="AD312">
        <f>IFERROR([1]!s_fa_dupont_roe($A312,"2022/12/31")/100,"")</f>
        <v>5.2117000000000004E-2</v>
      </c>
      <c r="AE312">
        <f>IFERROR([1]!s_fa_dupont_roe($A312,"2023/12/31")/100,"")</f>
        <v>7.4066999999999994E-2</v>
      </c>
      <c r="AF312">
        <f>IFERROR([1]!s_fa_dupont_roe($A312,"2024/12/31")/100,"")</f>
        <v>9.8642999999999995E-2</v>
      </c>
      <c r="AG312">
        <f>IFERROR([1]!s_fa_dupont_roe($A312,"2025/12/31")/100,"")</f>
        <v>0.113025</v>
      </c>
      <c r="AH312">
        <f>IFERROR([1]!s_stm07_is($A312,"W30028333","2025/12/31",1),"")</f>
        <v>1082717150.8399999</v>
      </c>
      <c r="AI312">
        <f>IFERROR([1]!s_stm07_bs($A312,"W38058048","2025/12/31",1),"")</f>
        <v>10077990819.34</v>
      </c>
      <c r="AJ312">
        <f>IFERROR([1]!s_fa_netdebt($A312,"2025/12/31"),"")</f>
        <v>-2014764550.46</v>
      </c>
      <c r="AK312">
        <f>IFERROR([1]!s_val_ev1($A312,"2025/12/31"),"")</f>
        <v>27594111875.560001</v>
      </c>
      <c r="AL312">
        <f>IFERROR([1]!s_fa_ebitda($A312,"2025/12/31"),"")</f>
        <v>1697436876.3399999</v>
      </c>
      <c r="AM312">
        <f>IFERROR([1]!s_west_netprofit($A312,2026,$B$1,180)/[1]!s_west_netprofit($A312,2026,$B$1-7,180)-1,"")</f>
        <v>0</v>
      </c>
      <c r="AN312">
        <f>IFERROR([1]!s_west_netprofit($A312,2026,$B$1,180)/[1]!s_west_netprofit($A312,2026,$B$1-30,180)-1,"")</f>
        <v>0</v>
      </c>
      <c r="AO312">
        <f>IFERROR([1]!s_est_mediannetprofit($A312,2026,$B$1)/[1]!s_est_mediannetprofit($A312,2026,$B$1-7)-1,"")</f>
        <v>0</v>
      </c>
      <c r="AP312">
        <f>IFERROR([1]!s_est_mediannetprofit($A312,2026,$B$1)/[1]!s_est_mediannetprofit($A312,2026,$B$1-30)-1,"")</f>
        <v>0</v>
      </c>
    </row>
    <row r="313" spans="1:42">
      <c r="A313" t="s">
        <v>352</v>
      </c>
      <c r="B313">
        <f>IFERROR([1]!s_stm07_is($A313,"W30028333","2011/12/31",1)/[1]!S_SHARE_TOTAL($A313,$B$1),"")</f>
        <v>9.6735179322587406E-2</v>
      </c>
      <c r="C313">
        <f>IFERROR([1]!s_stm07_is($A313,"W30028333","2012/12/31",1)/[1]!S_SHARE_TOTAL($A313,$B$1),"")</f>
        <v>0.12753229118255757</v>
      </c>
      <c r="D313">
        <f>IFERROR([1]!s_stm07_is($A313,"W30028333","2013/12/31",1)/[1]!S_SHARE_TOTAL($A313,$B$1),"")</f>
        <v>0.15451724910732489</v>
      </c>
      <c r="E313">
        <f>IFERROR([1]!s_stm07_is($A313,"W30028333","2014/12/31",1)/[1]!S_SHARE_TOTAL($A313,$B$1),"")</f>
        <v>0.12842466772792491</v>
      </c>
      <c r="F313">
        <f>IFERROR([1]!s_stm07_is($A313,"W30028333","2015/12/31",1)/[1]!S_SHARE_TOTAL($A313,$B$1),"")</f>
        <v>7.952645056448325E-2</v>
      </c>
      <c r="G313">
        <f>IFERROR([1]!s_stm07_is($A313,"W30028333","2016/12/31",1)/[1]!S_SHARE_TOTAL($A313,$B$1),"")</f>
        <v>4.9356459340892944E-2</v>
      </c>
      <c r="H313">
        <f>IFERROR([1]!s_stm07_is($A313,"W30028333","2017/12/31",1)/[1]!S_SHARE_TOTAL($A313,$B$1),"")</f>
        <v>5.446992964263328E-2</v>
      </c>
      <c r="I313">
        <f>IFERROR([1]!s_stm07_is($A313,"W30028333","2018/12/31",1)/[1]!S_SHARE_TOTAL($A313,$B$1),"")</f>
        <v>5.7856890070849411E-2</v>
      </c>
      <c r="J313">
        <f>IFERROR([1]!s_stm07_is($A313,"W30028333","2019/12/31",1)/[1]!S_SHARE_TOTAL($A313,$B$1),"")</f>
        <v>6.4273777561328835E-2</v>
      </c>
      <c r="K313">
        <f>IFERROR([1]!s_stm07_is($A313,"W30028333","2020/12/31",1)/[1]!S_SHARE_TOTAL($A313,$B$1),"")</f>
        <v>4.1550081166390911E-2</v>
      </c>
      <c r="L313">
        <f>IFERROR([1]!s_stm07_is($A313,"W30028333","2021/12/31",1)/[1]!S_SHARE_TOTAL($A313,$B$1),"")</f>
        <v>-6.8483684791321442E-2</v>
      </c>
      <c r="M313">
        <f>IFERROR([1]!s_stm07_is($A313,"W30028333","2022/12/31",1)/[1]!S_SHARE_TOTAL($A313,$B$1),"")</f>
        <v>-0.94603614904126243</v>
      </c>
      <c r="N313">
        <f>IFERROR([1]!s_stm07_is($A313,"W30028333","2023/12/31",1)/[1]!S_SHARE_TOTAL($A313,$B$1),"")</f>
        <v>-0.70240775033615144</v>
      </c>
      <c r="O313">
        <f>IFERROR([1]!s_stm07_is($A313,"W30028333","2024/12/31",1)/[1]!S_SHARE_TOTAL($A313,$B$1),"")</f>
        <v>0.45066157888412656</v>
      </c>
      <c r="P313">
        <f>IFERROR([1]!s_stm07_is($A313,"W30028333","2025/12/31",1)/[1]!S_SHARE_TOTAL($A313,$B$1),"")</f>
        <v>4.1958943585833838E-2</v>
      </c>
      <c r="Q313">
        <f>IFERROR([1]!s_west_netprofit($A313,2026,$B$1,180)/[1]!S_SHARE_TOTAL($A313,$B$1),"")</f>
        <v>8.1665870271166605E-2</v>
      </c>
      <c r="R313">
        <f>IFERROR([1]!s_west_netprofit($A313,2027,$B$1,180)/[1]!S_SHARE_TOTAL($A313,$B$1),"")</f>
        <v>0.11830625833795007</v>
      </c>
      <c r="S313">
        <f>IFERROR([1]!s_fa_dupont_roe($A313,"2011/12/31")/100,"")</f>
        <v>0.157112</v>
      </c>
      <c r="T313">
        <f>IFERROR([1]!s_fa_dupont_roe($A313,"2012/12/31")/100,"")</f>
        <v>0.18546899999999999</v>
      </c>
      <c r="U313">
        <f>IFERROR([1]!s_fa_dupont_roe($A313,"2013/12/31")/100,"")</f>
        <v>0.15718799999999999</v>
      </c>
      <c r="V313">
        <f>IFERROR([1]!s_fa_dupont_roe($A313,"2014/12/31")/100,"")</f>
        <v>0.102867</v>
      </c>
      <c r="W313">
        <f>IFERROR([1]!s_fa_dupont_roe($A313,"2015/12/31")/100,"")</f>
        <v>5.1521999999999998E-2</v>
      </c>
      <c r="X313">
        <f>IFERROR([1]!s_fa_dupont_roe($A313,"2016/12/31")/100,"")</f>
        <v>2.3938000000000001E-2</v>
      </c>
      <c r="Y313">
        <f>IFERROR([1]!s_fa_dupont_roe($A313,"2017/12/31")/100,"")</f>
        <v>2.3633000000000001E-2</v>
      </c>
      <c r="Z313">
        <f>IFERROR([1]!s_fa_dupont_roe($A313,"2018/12/31")/100,"")</f>
        <v>2.2676999999999999E-2</v>
      </c>
      <c r="AA313">
        <f>IFERROR([1]!s_fa_dupont_roe($A313,"2019/12/31")/100,"")</f>
        <v>2.2961999999999996E-2</v>
      </c>
      <c r="AB313">
        <f>IFERROR([1]!s_fa_dupont_roe($A313,"2020/12/31")/100,"")</f>
        <v>1.5022000000000001E-2</v>
      </c>
      <c r="AC313">
        <f>IFERROR([1]!s_fa_dupont_roe($A313,"2021/12/31")/100,"")</f>
        <v>-2.5263000000000001E-2</v>
      </c>
      <c r="AD313">
        <f>IFERROR([1]!s_fa_dupont_roe($A313,"2022/12/31")/100,"")</f>
        <v>-0.42094900000000002</v>
      </c>
      <c r="AE313">
        <f>IFERROR([1]!s_fa_dupont_roe($A313,"2023/12/31")/100,"")</f>
        <v>-0.49155900000000002</v>
      </c>
      <c r="AF313">
        <f>IFERROR([1]!s_fa_dupont_roe($A313,"2024/12/31")/100,"")</f>
        <v>0.225826</v>
      </c>
      <c r="AG313">
        <f>IFERROR([1]!s_fa_dupont_roe($A313,"2025/12/31")/100,"")</f>
        <v>1.3899999999999999E-2</v>
      </c>
      <c r="AH313">
        <f>IFERROR([1]!s_stm07_is($A313,"W30028333","2025/12/31",1),"")</f>
        <v>112814998.56999999</v>
      </c>
      <c r="AI313">
        <f>IFERROR([1]!s_stm07_bs($A313,"W38058048","2025/12/31",1),"")</f>
        <v>8728942057.6700001</v>
      </c>
      <c r="AJ313">
        <f>IFERROR([1]!s_fa_netdebt($A313,"2025/12/31"),"")</f>
        <v>6296789728.54</v>
      </c>
      <c r="AK313">
        <f>IFERROR([1]!s_val_ev1($A313,"2025/12/31"),"")</f>
        <v>21185118559.490002</v>
      </c>
      <c r="AL313">
        <f>IFERROR([1]!s_fa_ebitda($A313,"2025/12/31"),"")</f>
        <v>849636674.97000003</v>
      </c>
      <c r="AM313">
        <f>IFERROR([1]!s_west_netprofit($A313,2026,$B$1,180)/[1]!s_west_netprofit($A313,2026,$B$1-7,180)-1,"")</f>
        <v>0</v>
      </c>
      <c r="AN313">
        <f>IFERROR([1]!s_west_netprofit($A313,2026,$B$1,180)/[1]!s_west_netprofit($A313,2026,$B$1-30,180)-1,"")</f>
        <v>0</v>
      </c>
      <c r="AO313">
        <f>IFERROR([1]!s_est_mediannetprofit($A313,2026,$B$1)/[1]!s_est_mediannetprofit($A313,2026,$B$1-7)-1,"")</f>
        <v>0</v>
      </c>
      <c r="AP313">
        <f>IFERROR([1]!s_est_mediannetprofit($A313,2026,$B$1)/[1]!s_est_mediannetprofit($A313,2026,$B$1-30)-1,"")</f>
        <v>0</v>
      </c>
    </row>
    <row r="314" spans="1:42">
      <c r="A314" t="s">
        <v>353</v>
      </c>
      <c r="B314">
        <f>IFERROR([1]!s_stm07_is($A314,"W30028333","2011/12/31",1)/[1]!S_SHARE_TOTAL($A314,$B$1),"")</f>
        <v>3.0183048400958559E-2</v>
      </c>
      <c r="C314">
        <f>IFERROR([1]!s_stm07_is($A314,"W30028333","2012/12/31",1)/[1]!S_SHARE_TOTAL($A314,$B$1),"")</f>
        <v>3.3897914521554363E-2</v>
      </c>
      <c r="D314">
        <f>IFERROR([1]!s_stm07_is($A314,"W30028333","2013/12/31",1)/[1]!S_SHARE_TOTAL($A314,$B$1),"")</f>
        <v>2.166239014414308E-2</v>
      </c>
      <c r="E314">
        <f>IFERROR([1]!s_stm07_is($A314,"W30028333","2014/12/31",1)/[1]!S_SHARE_TOTAL($A314,$B$1),"")</f>
        <v>7.6959341341442111E-2</v>
      </c>
      <c r="F314">
        <f>IFERROR([1]!s_stm07_is($A314,"W30028333","2015/12/31",1)/[1]!S_SHARE_TOTAL($A314,$B$1),"")</f>
        <v>0.21729701658702358</v>
      </c>
      <c r="G314">
        <f>IFERROR([1]!s_stm07_is($A314,"W30028333","2016/12/31",1)/[1]!S_SHARE_TOTAL($A314,$B$1),"")</f>
        <v>0.24301857698262769</v>
      </c>
      <c r="H314">
        <f>IFERROR([1]!s_stm07_is($A314,"W30028333","2017/12/31",1)/[1]!S_SHARE_TOTAL($A314,$B$1),"")</f>
        <v>0.12591601349420195</v>
      </c>
      <c r="I314">
        <f>IFERROR([1]!s_stm07_is($A314,"W30028333","2018/12/31",1)/[1]!S_SHARE_TOTAL($A314,$B$1),"")</f>
        <v>-0.22874367135738005</v>
      </c>
      <c r="J314">
        <f>IFERROR([1]!s_stm07_is($A314,"W30028333","2019/12/31",1)/[1]!S_SHARE_TOTAL($A314,$B$1),"")</f>
        <v>9.157805063392313E-2</v>
      </c>
      <c r="K314">
        <f>IFERROR([1]!s_stm07_is($A314,"W30028333","2020/12/31",1)/[1]!S_SHARE_TOTAL($A314,$B$1),"")</f>
        <v>0.19941459463746589</v>
      </c>
      <c r="L314">
        <f>IFERROR([1]!s_stm07_is($A314,"W30028333","2021/12/31",1)/[1]!S_SHARE_TOTAL($A314,$B$1),"")</f>
        <v>0.1950155178487944</v>
      </c>
      <c r="M314">
        <f>IFERROR([1]!s_stm07_is($A314,"W30028333","2022/12/31",1)/[1]!S_SHARE_TOTAL($A314,$B$1),"")</f>
        <v>0.28323205205598151</v>
      </c>
      <c r="N314">
        <f>IFERROR([1]!s_stm07_is($A314,"W30028333","2023/12/31",1)/[1]!S_SHARE_TOTAL($A314,$B$1),"")</f>
        <v>0.26807487119754025</v>
      </c>
      <c r="O314">
        <f>IFERROR([1]!s_stm07_is($A314,"W30028333","2024/12/31",1)/[1]!S_SHARE_TOTAL($A314,$B$1),"")</f>
        <v>0.33041554343942231</v>
      </c>
      <c r="P314">
        <f>IFERROR([1]!s_stm07_is($A314,"W30028333","2025/12/31",1)/[1]!S_SHARE_TOTAL($A314,$B$1),"")</f>
        <v>0.23757418867391122</v>
      </c>
      <c r="Q314">
        <f>IFERROR([1]!s_west_netprofit($A314,2026,$B$1,180)/[1]!S_SHARE_TOTAL($A314,$B$1),"")</f>
        <v>0.28472496494194688</v>
      </c>
      <c r="R314">
        <f>IFERROR([1]!s_west_netprofit($A314,2027,$B$1,180)/[1]!S_SHARE_TOTAL($A314,$B$1),"")</f>
        <v>0.31319746143614158</v>
      </c>
      <c r="S314">
        <f>IFERROR([1]!s_fa_dupont_roe($A314,"2011/12/31")/100,"")</f>
        <v>0.23046399999999997</v>
      </c>
      <c r="T314">
        <f>IFERROR([1]!s_fa_dupont_roe($A314,"2012/12/31")/100,"")</f>
        <v>0.23459700000000003</v>
      </c>
      <c r="U314">
        <f>IFERROR([1]!s_fa_dupont_roe($A314,"2013/12/31")/100,"")</f>
        <v>0.137544</v>
      </c>
      <c r="V314">
        <f>IFERROR([1]!s_fa_dupont_roe($A314,"2014/12/31")/100,"")</f>
        <v>0.105364</v>
      </c>
      <c r="W314">
        <f>IFERROR([1]!s_fa_dupont_roe($A314,"2015/12/31")/100,"")</f>
        <v>0.14971999999999999</v>
      </c>
      <c r="X314">
        <f>IFERROR([1]!s_fa_dupont_roe($A314,"2016/12/31")/100,"")</f>
        <v>0.14424300000000001</v>
      </c>
      <c r="Y314">
        <f>IFERROR([1]!s_fa_dupont_roe($A314,"2017/12/31")/100,"")</f>
        <v>6.9161E-2</v>
      </c>
      <c r="Z314">
        <f>IFERROR([1]!s_fa_dupont_roe($A314,"2018/12/31")/100,"")</f>
        <v>-0.13011500000000001</v>
      </c>
      <c r="AA314">
        <f>IFERROR([1]!s_fa_dupont_roe($A314,"2019/12/31")/100,"")</f>
        <v>5.4382E-2</v>
      </c>
      <c r="AB314">
        <f>IFERROR([1]!s_fa_dupont_roe($A314,"2020/12/31")/100,"")</f>
        <v>7.2331000000000006E-2</v>
      </c>
      <c r="AC314">
        <f>IFERROR([1]!s_fa_dupont_roe($A314,"2021/12/31")/100,"")</f>
        <v>5.074E-2</v>
      </c>
      <c r="AD314">
        <f>IFERROR([1]!s_fa_dupont_roe($A314,"2022/12/31")/100,"")</f>
        <v>6.8714999999999998E-2</v>
      </c>
      <c r="AE314">
        <f>IFERROR([1]!s_fa_dupont_roe($A314,"2023/12/31")/100,"")</f>
        <v>6.0885999999999996E-2</v>
      </c>
      <c r="AF314">
        <f>IFERROR([1]!s_fa_dupont_roe($A314,"2024/12/31")/100,"")</f>
        <v>7.1257000000000001E-2</v>
      </c>
      <c r="AG314">
        <f>IFERROR([1]!s_fa_dupont_roe($A314,"2025/12/31")/100,"")</f>
        <v>4.8989000000000005E-2</v>
      </c>
      <c r="AH314">
        <f>IFERROR([1]!s_stm07_is($A314,"W30028333","2025/12/31",1),"")</f>
        <v>1577013862.0799999</v>
      </c>
      <c r="AI314">
        <f>IFERROR([1]!s_stm07_bs($A314,"W38058048","2025/12/31",1),"")</f>
        <v>32456025360.59</v>
      </c>
      <c r="AJ314">
        <f>IFERROR([1]!s_fa_netdebt($A314,"2025/12/31"),"")</f>
        <v>2507973729.77</v>
      </c>
      <c r="AK314">
        <f>IFERROR([1]!s_val_ev1($A314,"2025/12/31"),"")</f>
        <v>45994290462.660004</v>
      </c>
      <c r="AL314">
        <f>IFERROR([1]!s_fa_ebitda($A314,"2025/12/31"),"")</f>
        <v>2121419132.1900001</v>
      </c>
      <c r="AM314">
        <f>IFERROR([1]!s_west_netprofit($A314,2026,$B$1,180)/[1]!s_west_netprofit($A314,2026,$B$1-7,180)-1,"")</f>
        <v>0</v>
      </c>
      <c r="AN314">
        <f>IFERROR([1]!s_west_netprofit($A314,2026,$B$1,180)/[1]!s_west_netprofit($A314,2026,$B$1-30,180)-1,"")</f>
        <v>0</v>
      </c>
      <c r="AO314">
        <f>IFERROR([1]!s_est_mediannetprofit($A314,2026,$B$1)/[1]!s_est_mediannetprofit($A314,2026,$B$1-7)-1,"")</f>
        <v>0</v>
      </c>
      <c r="AP314">
        <f>IFERROR([1]!s_est_mediannetprofit($A314,2026,$B$1)/[1]!s_est_mediannetprofit($A314,2026,$B$1-30)-1,"")</f>
        <v>0</v>
      </c>
    </row>
    <row r="315" spans="1:42">
      <c r="A315" t="s">
        <v>354</v>
      </c>
      <c r="B315">
        <f>IFERROR([1]!s_stm07_is($A315,"W30028333","2011/12/31",1)/[1]!S_SHARE_TOTAL($A315,$B$1),"")</f>
        <v>0.16258249283000292</v>
      </c>
      <c r="C315">
        <f>IFERROR([1]!s_stm07_is($A315,"W30028333","2012/12/31",1)/[1]!S_SHARE_TOTAL($A315,$B$1),"")</f>
        <v>5.1860937194898933E-2</v>
      </c>
      <c r="D315">
        <f>IFERROR([1]!s_stm07_is($A315,"W30028333","2013/12/31",1)/[1]!S_SHARE_TOTAL($A315,$B$1),"")</f>
        <v>9.8336069473208068E-2</v>
      </c>
      <c r="E315">
        <f>IFERROR([1]!s_stm07_is($A315,"W30028333","2014/12/31",1)/[1]!S_SHARE_TOTAL($A315,$B$1),"")</f>
        <v>0.17643883887733544</v>
      </c>
      <c r="F315">
        <f>IFERROR([1]!s_stm07_is($A315,"W30028333","2015/12/31",1)/[1]!S_SHARE_TOTAL($A315,$B$1),"")</f>
        <v>0.11106124985361683</v>
      </c>
      <c r="G315">
        <f>IFERROR([1]!s_stm07_is($A315,"W30028333","2016/12/31",1)/[1]!S_SHARE_TOTAL($A315,$B$1),"")</f>
        <v>6.8651435595050603E-2</v>
      </c>
      <c r="H315">
        <f>IFERROR([1]!s_stm07_is($A315,"W30028333","2017/12/31",1)/[1]!S_SHARE_TOTAL($A315,$B$1),"")</f>
        <v>0.11675748420861203</v>
      </c>
      <c r="I315">
        <f>IFERROR([1]!s_stm07_is($A315,"W30028333","2018/12/31",1)/[1]!S_SHARE_TOTAL($A315,$B$1),"")</f>
        <v>0.18243794276676636</v>
      </c>
      <c r="J315">
        <f>IFERROR([1]!s_stm07_is($A315,"W30028333","2019/12/31",1)/[1]!S_SHARE_TOTAL($A315,$B$1),"")</f>
        <v>0.25235570066974167</v>
      </c>
      <c r="K315">
        <f>IFERROR([1]!s_stm07_is($A315,"W30028333","2020/12/31",1)/[1]!S_SHARE_TOTAL($A315,$B$1),"")</f>
        <v>0.30415136833407763</v>
      </c>
      <c r="L315">
        <f>IFERROR([1]!s_stm07_is($A315,"W30028333","2021/12/31",1)/[1]!S_SHARE_TOTAL($A315,$B$1),"")</f>
        <v>1.126714432215429</v>
      </c>
      <c r="M315">
        <f>IFERROR([1]!s_stm07_is($A315,"W30028333","2022/12/31",1)/[1]!S_SHARE_TOTAL($A315,$B$1),"")</f>
        <v>0.50858553268784634</v>
      </c>
      <c r="N315">
        <f>IFERROR([1]!s_stm07_is($A315,"W30028333","2023/12/31",1)/[1]!S_SHARE_TOTAL($A315,$B$1),"")</f>
        <v>0.38858735715187398</v>
      </c>
      <c r="O315">
        <f>IFERROR([1]!s_stm07_is($A315,"W30028333","2024/12/31",1)/[1]!S_SHARE_TOTAL($A315,$B$1),"")</f>
        <v>0.10447037667497151</v>
      </c>
      <c r="P315">
        <f>IFERROR([1]!s_stm07_is($A315,"W30028333","2025/12/31",1)/[1]!S_SHARE_TOTAL($A315,$B$1),"")</f>
        <v>4.8380546528830622E-2</v>
      </c>
      <c r="Q315">
        <f>IFERROR([1]!s_west_netprofit($A315,2026,$B$1,180)/[1]!S_SHARE_TOTAL($A315,$B$1),"")</f>
        <v>0.20127011758560806</v>
      </c>
      <c r="R315">
        <f>IFERROR([1]!s_west_netprofit($A315,2027,$B$1,180)/[1]!S_SHARE_TOTAL($A315,$B$1),"")</f>
        <v>0.27905567066462589</v>
      </c>
      <c r="S315">
        <f>IFERROR([1]!s_fa_dupont_roe($A315,"2011/12/31")/100,"")</f>
        <v>8.3020999999999998E-2</v>
      </c>
      <c r="T315">
        <f>IFERROR([1]!s_fa_dupont_roe($A315,"2012/12/31")/100,"")</f>
        <v>2.7427E-2</v>
      </c>
      <c r="U315">
        <f>IFERROR([1]!s_fa_dupont_roe($A315,"2013/12/31")/100,"")</f>
        <v>5.0865E-2</v>
      </c>
      <c r="V315">
        <f>IFERROR([1]!s_fa_dupont_roe($A315,"2014/12/31")/100,"")</f>
        <v>8.4197000000000008E-2</v>
      </c>
      <c r="W315">
        <f>IFERROR([1]!s_fa_dupont_roe($A315,"2015/12/31")/100,"")</f>
        <v>4.9985999999999996E-2</v>
      </c>
      <c r="X315">
        <f>IFERROR([1]!s_fa_dupont_roe($A315,"2016/12/31")/100,"")</f>
        <v>2.9927000000000002E-2</v>
      </c>
      <c r="Y315">
        <f>IFERROR([1]!s_fa_dupont_roe($A315,"2017/12/31")/100,"")</f>
        <v>4.9711999999999999E-2</v>
      </c>
      <c r="Z315">
        <f>IFERROR([1]!s_fa_dupont_roe($A315,"2018/12/31")/100,"")</f>
        <v>7.4705999999999995E-2</v>
      </c>
      <c r="AA315">
        <f>IFERROR([1]!s_fa_dupont_roe($A315,"2019/12/31")/100,"")</f>
        <v>9.6118000000000009E-2</v>
      </c>
      <c r="AB315">
        <f>IFERROR([1]!s_fa_dupont_roe($A315,"2020/12/31")/100,"")</f>
        <v>8.9754E-2</v>
      </c>
      <c r="AC315">
        <f>IFERROR([1]!s_fa_dupont_roe($A315,"2021/12/31")/100,"")</f>
        <v>0.26008300000000001</v>
      </c>
      <c r="AD315">
        <f>IFERROR([1]!s_fa_dupont_roe($A315,"2022/12/31")/100,"")</f>
        <v>0.10870200000000001</v>
      </c>
      <c r="AE315">
        <f>IFERROR([1]!s_fa_dupont_roe($A315,"2023/12/31")/100,"")</f>
        <v>5.8895000000000003E-2</v>
      </c>
      <c r="AF315">
        <f>IFERROR([1]!s_fa_dupont_roe($A315,"2024/12/31")/100,"")</f>
        <v>1.2487E-2</v>
      </c>
      <c r="AG315">
        <f>IFERROR([1]!s_fa_dupont_roe($A315,"2025/12/31")/100,"")</f>
        <v>5.8609999999999999E-3</v>
      </c>
      <c r="AH315">
        <f>IFERROR([1]!s_stm07_is($A315,"W30028333","2025/12/31",1),"")</f>
        <v>41464894.920000002</v>
      </c>
      <c r="AI315">
        <f>IFERROR([1]!s_stm07_bs($A315,"W38058048","2025/12/31",1),"")</f>
        <v>7828727599.8800001</v>
      </c>
      <c r="AJ315">
        <f>IFERROR([1]!s_fa_netdebt($A315,"2025/12/31"),"")</f>
        <v>2277460502.4899998</v>
      </c>
      <c r="AK315">
        <f>IFERROR([1]!s_val_ev1($A315,"2025/12/31"),"")</f>
        <v>12812436225.120001</v>
      </c>
      <c r="AL315">
        <f>IFERROR([1]!s_fa_ebitda($A315,"2025/12/31"),"")</f>
        <v>880011243.99000001</v>
      </c>
      <c r="AM315">
        <f>IFERROR([1]!s_west_netprofit($A315,2026,$B$1,180)/[1]!s_west_netprofit($A315,2026,$B$1-7,180)-1,"")</f>
        <v>0</v>
      </c>
      <c r="AN315">
        <f>IFERROR([1]!s_west_netprofit($A315,2026,$B$1,180)/[1]!s_west_netprofit($A315,2026,$B$1-30,180)-1,"")</f>
        <v>-5.7937427578214074E-4</v>
      </c>
      <c r="AO315">
        <f>IFERROR([1]!s_est_mediannetprofit($A315,2026,$B$1)/[1]!s_est_mediannetprofit($A315,2026,$B$1-7)-1,"")</f>
        <v>0</v>
      </c>
      <c r="AP315">
        <f>IFERROR([1]!s_est_mediannetprofit($A315,2026,$B$1)/[1]!s_est_mediannetprofit($A315,2026,$B$1-30)-1,"")</f>
        <v>5.1282051282051322E-2</v>
      </c>
    </row>
    <row r="316" spans="1:42">
      <c r="A316" t="s">
        <v>355</v>
      </c>
      <c r="B316">
        <f>IFERROR([1]!s_stm07_is($A316,"W30028333","2011/12/31",1)/[1]!S_SHARE_TOTAL($A316,$B$1),"")</f>
        <v>8.6979848431037732E-2</v>
      </c>
      <c r="C316">
        <f>IFERROR([1]!s_stm07_is($A316,"W30028333","2012/12/31",1)/[1]!S_SHARE_TOTAL($A316,$B$1),"")</f>
        <v>0.10946658717877623</v>
      </c>
      <c r="D316">
        <f>IFERROR([1]!s_stm07_is($A316,"W30028333","2013/12/31",1)/[1]!S_SHARE_TOTAL($A316,$B$1),"")</f>
        <v>0.13003968152515763</v>
      </c>
      <c r="E316">
        <f>IFERROR([1]!s_stm07_is($A316,"W30028333","2014/12/31",1)/[1]!S_SHARE_TOTAL($A316,$B$1),"")</f>
        <v>0.11545197310587857</v>
      </c>
      <c r="F316">
        <f>IFERROR([1]!s_stm07_is($A316,"W30028333","2015/12/31",1)/[1]!S_SHARE_TOTAL($A316,$B$1),"")</f>
        <v>0.1729724386332516</v>
      </c>
      <c r="G316">
        <f>IFERROR([1]!s_stm07_is($A316,"W30028333","2016/12/31",1)/[1]!S_SHARE_TOTAL($A316,$B$1),"")</f>
        <v>0.26029189237060324</v>
      </c>
      <c r="H316">
        <f>IFERROR([1]!s_stm07_is($A316,"W30028333","2017/12/31",1)/[1]!S_SHARE_TOTAL($A316,$B$1),"")</f>
        <v>0.50218464511498206</v>
      </c>
      <c r="I316">
        <f>IFERROR([1]!s_stm07_is($A316,"W30028333","2018/12/31",1)/[1]!S_SHARE_TOTAL($A316,$B$1),"")</f>
        <v>0.72186912059767416</v>
      </c>
      <c r="J316">
        <f>IFERROR([1]!s_stm07_is($A316,"W30028333","2019/12/31",1)/[1]!S_SHARE_TOTAL($A316,$B$1),"")</f>
        <v>0.38871583510356161</v>
      </c>
      <c r="K316">
        <f>IFERROR([1]!s_stm07_is($A316,"W30028333","2020/12/31",1)/[1]!S_SHARE_TOTAL($A316,$B$1),"")</f>
        <v>0.76484307892535963</v>
      </c>
      <c r="L316">
        <f>IFERROR([1]!s_stm07_is($A316,"W30028333","2021/12/31",1)/[1]!S_SHARE_TOTAL($A316,$B$1),"")</f>
        <v>1.3397510700864104</v>
      </c>
      <c r="M316">
        <f>IFERROR([1]!s_stm07_is($A316,"W30028333","2022/12/31",1)/[1]!S_SHARE_TOTAL($A316,$B$1),"")</f>
        <v>2.264366095176173</v>
      </c>
      <c r="N316">
        <f>IFERROR([1]!s_stm07_is($A316,"W30028333","2023/12/31",1)/[1]!S_SHARE_TOTAL($A316,$B$1),"")</f>
        <v>0.75444797014113885</v>
      </c>
      <c r="O316">
        <f>IFERROR([1]!s_stm07_is($A316,"W30028333","2024/12/31",1)/[1]!S_SHARE_TOTAL($A316,$B$1),"")</f>
        <v>0.26902397474446305</v>
      </c>
      <c r="P316">
        <f>IFERROR([1]!s_stm07_is($A316,"W30028333","2025/12/31",1)/[1]!S_SHARE_TOTAL($A316,$B$1),"")</f>
        <v>0.59813203054818431</v>
      </c>
      <c r="Q316">
        <f>IFERROR([1]!s_west_netprofit($A316,2026,$B$1,180)/[1]!S_SHARE_TOTAL($A316,$B$1),"")</f>
        <v>0.76875388784390719</v>
      </c>
      <c r="R316">
        <f>IFERROR([1]!s_west_netprofit($A316,2027,$B$1,180)/[1]!S_SHARE_TOTAL($A316,$B$1),"")</f>
        <v>0.94237630461635646</v>
      </c>
      <c r="S316">
        <f>IFERROR([1]!s_fa_dupont_roe($A316,"2011/12/31")/100,"")</f>
        <v>7.9066999999999998E-2</v>
      </c>
      <c r="T316">
        <f>IFERROR([1]!s_fa_dupont_roe($A316,"2012/12/31")/100,"")</f>
        <v>9.1008999999999993E-2</v>
      </c>
      <c r="U316">
        <f>IFERROR([1]!s_fa_dupont_roe($A316,"2013/12/31")/100,"")</f>
        <v>9.9347999999999992E-2</v>
      </c>
      <c r="V316">
        <f>IFERROR([1]!s_fa_dupont_roe($A316,"2014/12/31")/100,"")</f>
        <v>8.2269000000000009E-2</v>
      </c>
      <c r="W316">
        <f>IFERROR([1]!s_fa_dupont_roe($A316,"2015/12/31")/100,"")</f>
        <v>0.112645</v>
      </c>
      <c r="X316">
        <f>IFERROR([1]!s_fa_dupont_roe($A316,"2016/12/31")/100,"")</f>
        <v>0.12506200000000001</v>
      </c>
      <c r="Y316">
        <f>IFERROR([1]!s_fa_dupont_roe($A316,"2017/12/31")/100,"")</f>
        <v>0.182223</v>
      </c>
      <c r="Z316">
        <f>IFERROR([1]!s_fa_dupont_roe($A316,"2018/12/31")/100,"")</f>
        <v>0.208727</v>
      </c>
      <c r="AA316">
        <f>IFERROR([1]!s_fa_dupont_roe($A316,"2019/12/31")/100,"")</f>
        <v>9.550800000000001E-2</v>
      </c>
      <c r="AB316">
        <f>IFERROR([1]!s_fa_dupont_roe($A316,"2020/12/31")/100,"")</f>
        <v>0.16702700000000001</v>
      </c>
      <c r="AC316">
        <f>IFERROR([1]!s_fa_dupont_roe($A316,"2021/12/31")/100,"")</f>
        <v>0.239645</v>
      </c>
      <c r="AD316">
        <f>IFERROR([1]!s_fa_dupont_roe($A316,"2022/12/31")/100,"")</f>
        <v>0.29598999999999998</v>
      </c>
      <c r="AE316">
        <f>IFERROR([1]!s_fa_dupont_roe($A316,"2023/12/31")/100,"")</f>
        <v>8.1814999999999999E-2</v>
      </c>
      <c r="AF316">
        <f>IFERROR([1]!s_fa_dupont_roe($A316,"2024/12/31")/100,"")</f>
        <v>2.8298E-2</v>
      </c>
      <c r="AG316">
        <f>IFERROR([1]!s_fa_dupont_roe($A316,"2025/12/31")/100,"")</f>
        <v>6.1321000000000001E-2</v>
      </c>
      <c r="AH316">
        <f>IFERROR([1]!s_stm07_is($A316,"W30028333","2025/12/31",1),"")</f>
        <v>478767144.50999999</v>
      </c>
      <c r="AI316">
        <f>IFERROR([1]!s_stm07_bs($A316,"W38058048","2025/12/31",1),"")</f>
        <v>9254340915.5200005</v>
      </c>
      <c r="AJ316">
        <f>IFERROR([1]!s_fa_netdebt($A316,"2025/12/31"),"")</f>
        <v>2395383124.1199999</v>
      </c>
      <c r="AK316">
        <f>IFERROR([1]!s_val_ev1($A316,"2025/12/31"),"")</f>
        <v>13843864747.42</v>
      </c>
      <c r="AL316">
        <f>IFERROR([1]!s_fa_ebitda($A316,"2025/12/31"),"")</f>
        <v>1753830802.6300001</v>
      </c>
      <c r="AM316">
        <f>IFERROR([1]!s_west_netprofit($A316,2026,$B$1,180)/[1]!s_west_netprofit($A316,2026,$B$1-7,180)-1,"")</f>
        <v>0</v>
      </c>
      <c r="AN316">
        <f>IFERROR([1]!s_west_netprofit($A316,2026,$B$1,180)/[1]!s_west_netprofit($A316,2026,$B$1-30,180)-1,"")</f>
        <v>5.6056366059120677E-3</v>
      </c>
      <c r="AO316">
        <f>IFERROR([1]!s_est_mediannetprofit($A316,2026,$B$1)/[1]!s_est_mediannetprofit($A316,2026,$B$1-7)-1,"")</f>
        <v>0</v>
      </c>
      <c r="AP316">
        <f>IFERROR([1]!s_est_mediannetprofit($A316,2026,$B$1)/[1]!s_est_mediannetprofit($A316,2026,$B$1-30)-1,"")</f>
        <v>4.9342105263157077E-3</v>
      </c>
    </row>
    <row r="317" spans="1:42">
      <c r="A317" t="s">
        <v>356</v>
      </c>
      <c r="B317">
        <f>IFERROR([1]!s_stm07_is($A317,"W30028333","2011/12/31",1)/[1]!S_SHARE_TOTAL($A317,$B$1),"")</f>
        <v>5.2548591588472936E-2</v>
      </c>
      <c r="C317">
        <f>IFERROR([1]!s_stm07_is($A317,"W30028333","2012/12/31",1)/[1]!S_SHARE_TOTAL($A317,$B$1),"")</f>
        <v>2.8803996584123241E-2</v>
      </c>
      <c r="D317">
        <f>IFERROR([1]!s_stm07_is($A317,"W30028333","2013/12/31",1)/[1]!S_SHARE_TOTAL($A317,$B$1),"")</f>
        <v>3.1409119092558918E-2</v>
      </c>
      <c r="E317">
        <f>IFERROR([1]!s_stm07_is($A317,"W30028333","2014/12/31",1)/[1]!S_SHARE_TOTAL($A317,$B$1),"")</f>
        <v>4.4685008511968966E-2</v>
      </c>
      <c r="F317">
        <f>IFERROR([1]!s_stm07_is($A317,"W30028333","2015/12/31",1)/[1]!S_SHARE_TOTAL($A317,$B$1),"")</f>
        <v>0.16624241559612599</v>
      </c>
      <c r="G317">
        <f>IFERROR([1]!s_stm07_is($A317,"W30028333","2016/12/31",1)/[1]!S_SHARE_TOTAL($A317,$B$1),"")</f>
        <v>0.16768894204624571</v>
      </c>
      <c r="H317">
        <f>IFERROR([1]!s_stm07_is($A317,"W30028333","2017/12/31",1)/[1]!S_SHARE_TOTAL($A317,$B$1),"")</f>
        <v>5.2181967653414714E-2</v>
      </c>
      <c r="I317">
        <f>IFERROR([1]!s_stm07_is($A317,"W30028333","2018/12/31",1)/[1]!S_SHARE_TOTAL($A317,$B$1),"")</f>
        <v>-1.0850502831034208</v>
      </c>
      <c r="J317">
        <f>IFERROR([1]!s_stm07_is($A317,"W30028333","2019/12/31",1)/[1]!S_SHARE_TOTAL($A317,$B$1),"")</f>
        <v>1.6604554171857997E-2</v>
      </c>
      <c r="K317">
        <f>IFERROR([1]!s_stm07_is($A317,"W30028333","2020/12/31",1)/[1]!S_SHARE_TOTAL($A317,$B$1),"")</f>
        <v>3.5897653983123542E-2</v>
      </c>
      <c r="L317">
        <f>IFERROR([1]!s_stm07_is($A317,"W30028333","2021/12/31",1)/[1]!S_SHARE_TOTAL($A317,$B$1),"")</f>
        <v>6.4967817964900434E-2</v>
      </c>
      <c r="M317">
        <f>IFERROR([1]!s_stm07_is($A317,"W30028333","2022/12/31",1)/[1]!S_SHARE_TOTAL($A317,$B$1),"")</f>
        <v>-0.80390706998127714</v>
      </c>
      <c r="N317">
        <f>IFERROR([1]!s_stm07_is($A317,"W30028333","2023/12/31",1)/[1]!S_SHARE_TOTAL($A317,$B$1),"")</f>
        <v>3.5685932555944072E-2</v>
      </c>
      <c r="O317">
        <f>IFERROR([1]!s_stm07_is($A317,"W30028333","2024/12/31",1)/[1]!S_SHARE_TOTAL($A317,$B$1),"")</f>
        <v>-7.976289294748487E-2</v>
      </c>
      <c r="P317">
        <f>IFERROR([1]!s_stm07_is($A317,"W30028333","2025/12/31",1)/[1]!S_SHARE_TOTAL($A317,$B$1),"")</f>
        <v>5.0590925680000551E-2</v>
      </c>
      <c r="Q317">
        <f>IFERROR([1]!s_west_netprofit($A317,2026,$B$1,180)/[1]!S_SHARE_TOTAL($A317,$B$1),"")</f>
        <v>0</v>
      </c>
      <c r="R317">
        <f>IFERROR([1]!s_west_netprofit($A317,2027,$B$1,180)/[1]!S_SHARE_TOTAL($A317,$B$1),"")</f>
        <v>0</v>
      </c>
      <c r="S317">
        <f>IFERROR([1]!s_fa_dupont_roe($A317,"2011/12/31")/100,"")</f>
        <v>8.7750000000000009E-2</v>
      </c>
      <c r="T317">
        <f>IFERROR([1]!s_fa_dupont_roe($A317,"2012/12/31")/100,"")</f>
        <v>4.5297000000000004E-2</v>
      </c>
      <c r="U317">
        <f>IFERROR([1]!s_fa_dupont_roe($A317,"2013/12/31")/100,"")</f>
        <v>4.7503999999999998E-2</v>
      </c>
      <c r="V317">
        <f>IFERROR([1]!s_fa_dupont_roe($A317,"2014/12/31")/100,"")</f>
        <v>5.8143E-2</v>
      </c>
      <c r="W317">
        <f>IFERROR([1]!s_fa_dupont_roe($A317,"2015/12/31")/100,"")</f>
        <v>9.0204000000000006E-2</v>
      </c>
      <c r="X317">
        <f>IFERROR([1]!s_fa_dupont_roe($A317,"2016/12/31")/100,"")</f>
        <v>5.7583999999999996E-2</v>
      </c>
      <c r="Y317">
        <f>IFERROR([1]!s_fa_dupont_roe($A317,"2017/12/31")/100,"")</f>
        <v>1.7214E-2</v>
      </c>
      <c r="Z317">
        <f>IFERROR([1]!s_fa_dupont_roe($A317,"2018/12/31")/100,"")</f>
        <v>-0.43100900000000003</v>
      </c>
      <c r="AA317">
        <f>IFERROR([1]!s_fa_dupont_roe($A317,"2019/12/31")/100,"")</f>
        <v>8.4200000000000004E-3</v>
      </c>
      <c r="AB317">
        <f>IFERROR([1]!s_fa_dupont_roe($A317,"2020/12/31")/100,"")</f>
        <v>1.8071999999999998E-2</v>
      </c>
      <c r="AC317">
        <f>IFERROR([1]!s_fa_dupont_roe($A317,"2021/12/31")/100,"")</f>
        <v>2.7143999999999998E-2</v>
      </c>
      <c r="AD317">
        <f>IFERROR([1]!s_fa_dupont_roe($A317,"2022/12/31")/100,"")</f>
        <v>-0.33803899999999998</v>
      </c>
      <c r="AE317">
        <f>IFERROR([1]!s_fa_dupont_roe($A317,"2023/12/31")/100,"")</f>
        <v>1.7864000000000001E-2</v>
      </c>
      <c r="AF317">
        <f>IFERROR([1]!s_fa_dupont_roe($A317,"2024/12/31")/100,"")</f>
        <v>-4.0035000000000001E-2</v>
      </c>
      <c r="AG317">
        <f>IFERROR([1]!s_fa_dupont_roe($A317,"2025/12/31")/100,"")</f>
        <v>2.5436E-2</v>
      </c>
      <c r="AH317">
        <f>IFERROR([1]!s_stm07_is($A317,"W30028333","2025/12/31",1),"")</f>
        <v>63742956.25</v>
      </c>
      <c r="AI317">
        <f>IFERROR([1]!s_stm07_bs($A317,"W38058048","2025/12/31",1),"")</f>
        <v>2629799628.4400001</v>
      </c>
      <c r="AJ317">
        <f>IFERROR([1]!s_fa_netdebt($A317,"2025/12/31"),"")</f>
        <v>-590142351.50999999</v>
      </c>
      <c r="AK317">
        <f>IFERROR([1]!s_val_ev1($A317,"2025/12/31"),"")</f>
        <v>42182101310.870003</v>
      </c>
      <c r="AL317">
        <f>IFERROR([1]!s_fa_ebitda($A317,"2025/12/31"),"")</f>
        <v>190515468.09</v>
      </c>
      <c r="AM317" t="str">
        <f>IFERROR([1]!s_west_netprofit($A317,2026,$B$1,180)/[1]!s_west_netprofit($A317,2026,$B$1-7,180)-1,"")</f>
        <v/>
      </c>
      <c r="AN317" t="str">
        <f>IFERROR([1]!s_west_netprofit($A317,2026,$B$1,180)/[1]!s_west_netprofit($A317,2026,$B$1-30,180)-1,"")</f>
        <v/>
      </c>
      <c r="AO317" t="str">
        <f>IFERROR([1]!s_est_mediannetprofit($A317,2026,$B$1)/[1]!s_est_mediannetprofit($A317,2026,$B$1-7)-1,"")</f>
        <v/>
      </c>
      <c r="AP317" t="str">
        <f>IFERROR([1]!s_est_mediannetprofit($A317,2026,$B$1)/[1]!s_est_mediannetprofit($A317,2026,$B$1-30)-1,"")</f>
        <v/>
      </c>
    </row>
    <row r="318" spans="1:42">
      <c r="A318" t="s">
        <v>357</v>
      </c>
      <c r="B318">
        <f>IFERROR([1]!s_stm07_is($A318,"W30028333","2011/12/31",1)/[1]!S_SHARE_TOTAL($A318,$B$1),"")</f>
        <v>0.10400516827854184</v>
      </c>
      <c r="C318">
        <f>IFERROR([1]!s_stm07_is($A318,"W30028333","2012/12/31",1)/[1]!S_SHARE_TOTAL($A318,$B$1),"")</f>
        <v>0.13752681701841302</v>
      </c>
      <c r="D318">
        <f>IFERROR([1]!s_stm07_is($A318,"W30028333","2013/12/31",1)/[1]!S_SHARE_TOTAL($A318,$B$1),"")</f>
        <v>0.17351440378298438</v>
      </c>
      <c r="E318">
        <f>IFERROR([1]!s_stm07_is($A318,"W30028333","2014/12/31",1)/[1]!S_SHARE_TOTAL($A318,$B$1),"")</f>
        <v>0.21980121363741226</v>
      </c>
      <c r="F318">
        <f>IFERROR([1]!s_stm07_is($A318,"W30028333","2015/12/31",1)/[1]!S_SHARE_TOTAL($A318,$B$1),"")</f>
        <v>0.25433201714183301</v>
      </c>
      <c r="G318">
        <f>IFERROR([1]!s_stm07_is($A318,"W30028333","2016/12/31",1)/[1]!S_SHARE_TOTAL($A318,$B$1),"")</f>
        <v>0.30492925611914684</v>
      </c>
      <c r="H318">
        <f>IFERROR([1]!s_stm07_is($A318,"W30028333","2017/12/31",1)/[1]!S_SHARE_TOTAL($A318,$B$1),"")</f>
        <v>0.38850117362694087</v>
      </c>
      <c r="I318">
        <f>IFERROR([1]!s_stm07_is($A318,"W30028333","2018/12/31",1)/[1]!S_SHARE_TOTAL($A318,$B$1),"")</f>
        <v>0.51665168507152848</v>
      </c>
      <c r="J318">
        <f>IFERROR([1]!s_stm07_is($A318,"W30028333","2019/12/31",1)/[1]!S_SHARE_TOTAL($A318,$B$1),"")</f>
        <v>0.65300014253092376</v>
      </c>
      <c r="K318">
        <f>IFERROR([1]!s_stm07_is($A318,"W30028333","2020/12/31",1)/[1]!S_SHARE_TOTAL($A318,$B$1),"")</f>
        <v>0.71749490176126896</v>
      </c>
      <c r="L318">
        <f>IFERROR([1]!s_stm07_is($A318,"W30028333","2021/12/31",1)/[1]!S_SHARE_TOTAL($A318,$B$1),"")</f>
        <v>0.78537887871472312</v>
      </c>
      <c r="M318">
        <f>IFERROR([1]!s_stm07_is($A318,"W30028333","2022/12/31",1)/[1]!S_SHARE_TOTAL($A318,$B$1),"")</f>
        <v>0.88692452196919791</v>
      </c>
      <c r="N318">
        <f>IFERROR([1]!s_stm07_is($A318,"W30028333","2023/12/31",1)/[1]!S_SHARE_TOTAL($A318,$B$1),"")</f>
        <v>1.0208030662775549</v>
      </c>
      <c r="O318">
        <f>IFERROR([1]!s_stm07_is($A318,"W30028333","2024/12/31",1)/[1]!S_SHARE_TOTAL($A318,$B$1),"")</f>
        <v>1.1257920183023327</v>
      </c>
      <c r="P318">
        <f>IFERROR([1]!s_stm07_is($A318,"W30028333","2025/12/31",1)/[1]!S_SHARE_TOTAL($A318,$B$1),"")</f>
        <v>1.0409020666401143</v>
      </c>
      <c r="Q318">
        <f>IFERROR([1]!s_west_netprofit($A318,2026,$B$1,180)/[1]!S_SHARE_TOTAL($A318,$B$1),"")</f>
        <v>1.1703808289029154</v>
      </c>
      <c r="R318">
        <f>IFERROR([1]!s_west_netprofit($A318,2027,$B$1,180)/[1]!S_SHARE_TOTAL($A318,$B$1),"")</f>
        <v>1.3215655664945911</v>
      </c>
      <c r="S318">
        <f>IFERROR([1]!s_fa_dupont_roe($A318,"2011/12/31")/100,"")</f>
        <v>0.208983</v>
      </c>
      <c r="T318">
        <f>IFERROR([1]!s_fa_dupont_roe($A318,"2012/12/31")/100,"")</f>
        <v>0.22659799999999999</v>
      </c>
      <c r="U318">
        <f>IFERROR([1]!s_fa_dupont_roe($A318,"2013/12/31")/100,"")</f>
        <v>0.23213600000000001</v>
      </c>
      <c r="V318">
        <f>IFERROR([1]!s_fa_dupont_roe($A318,"2014/12/31")/100,"")</f>
        <v>0.23735600000000001</v>
      </c>
      <c r="W318">
        <f>IFERROR([1]!s_fa_dupont_roe($A318,"2015/12/31")/100,"")</f>
        <v>0.18079400000000001</v>
      </c>
      <c r="X318">
        <f>IFERROR([1]!s_fa_dupont_roe($A318,"2016/12/31")/100,"")</f>
        <v>0.15842800000000001</v>
      </c>
      <c r="Y318">
        <f>IFERROR([1]!s_fa_dupont_roe($A318,"2017/12/31")/100,"")</f>
        <v>0.17354299999999998</v>
      </c>
      <c r="Z318">
        <f>IFERROR([1]!s_fa_dupont_roe($A318,"2018/12/31")/100,"")</f>
        <v>0.19405999999999998</v>
      </c>
      <c r="AA318">
        <f>IFERROR([1]!s_fa_dupont_roe($A318,"2019/12/31")/100,"")</f>
        <v>0.201705</v>
      </c>
      <c r="AB318">
        <f>IFERROR([1]!s_fa_dupont_roe($A318,"2020/12/31")/100,"")</f>
        <v>0.18823699999999999</v>
      </c>
      <c r="AC318">
        <f>IFERROR([1]!s_fa_dupont_roe($A318,"2021/12/31")/100,"")</f>
        <v>0.176427</v>
      </c>
      <c r="AD318">
        <f>IFERROR([1]!s_fa_dupont_roe($A318,"2022/12/31")/100,"")</f>
        <v>0.17090599999999997</v>
      </c>
      <c r="AE318">
        <f>IFERROR([1]!s_fa_dupont_roe($A318,"2023/12/31")/100,"")</f>
        <v>0.172011</v>
      </c>
      <c r="AF318">
        <f>IFERROR([1]!s_fa_dupont_roe($A318,"2024/12/31")/100,"")</f>
        <v>0.16652500000000001</v>
      </c>
      <c r="AG318">
        <f>IFERROR([1]!s_fa_dupont_roe($A318,"2025/12/31")/100,"")</f>
        <v>0.13769700000000001</v>
      </c>
      <c r="AH318">
        <f>IFERROR([1]!s_stm07_is($A318,"W30028333","2025/12/31",1),"")</f>
        <v>1057334353.51</v>
      </c>
      <c r="AI318">
        <f>IFERROR([1]!s_stm07_bs($A318,"W38058048","2025/12/31",1),"")</f>
        <v>8027896032.79</v>
      </c>
      <c r="AJ318">
        <f>IFERROR([1]!s_fa_netdebt($A318,"2025/12/31"),"")</f>
        <v>-1381886925.6300001</v>
      </c>
      <c r="AK318">
        <f>IFERROR([1]!s_val_ev1($A318,"2025/12/31"),"")</f>
        <v>24578648956.669998</v>
      </c>
      <c r="AL318">
        <f>IFERROR([1]!s_fa_ebitda($A318,"2025/12/31"),"")</f>
        <v>1420737736.49</v>
      </c>
      <c r="AM318">
        <f>IFERROR([1]!s_west_netprofit($A318,2026,$B$1,180)/[1]!s_west_netprofit($A318,2026,$B$1-7,180)-1,"")</f>
        <v>-9.2857141666666809E-3</v>
      </c>
      <c r="AN318">
        <f>IFERROR([1]!s_west_netprofit($A318,2026,$B$1,180)/[1]!s_west_netprofit($A318,2026,$B$1-30,180)-1,"")</f>
        <v>-5.646258492063494E-2</v>
      </c>
      <c r="AO318">
        <f>IFERROR([1]!s_est_mediannetprofit($A318,2026,$B$1)/[1]!s_est_mediannetprofit($A318,2026,$B$1-7)-1,"")</f>
        <v>-1.0464629552113802E-2</v>
      </c>
      <c r="AP318">
        <f>IFERROR([1]!s_est_mediannetprofit($A318,2026,$B$1)/[1]!s_est_mediannetprofit($A318,2026,$B$1-30)-1,"")</f>
        <v>-5.7791948983658803E-2</v>
      </c>
    </row>
    <row r="319" spans="1:42">
      <c r="A319" t="s">
        <v>358</v>
      </c>
      <c r="B319">
        <f>IFERROR([1]!s_stm07_is($A319,"W30028333","2011/12/31",1)/[1]!S_SHARE_TOTAL($A319,$B$1),"")</f>
        <v>-1.3849172600660915E-2</v>
      </c>
      <c r="C319">
        <f>IFERROR([1]!s_stm07_is($A319,"W30028333","2012/12/31",1)/[1]!S_SHARE_TOTAL($A319,$B$1),"")</f>
        <v>-4.9882692100735995E-2</v>
      </c>
      <c r="D319">
        <f>IFERROR([1]!s_stm07_is($A319,"W30028333","2013/12/31",1)/[1]!S_SHARE_TOTAL($A319,$B$1),"")</f>
        <v>5.6724716480523879E-3</v>
      </c>
      <c r="E319">
        <f>IFERROR([1]!s_stm07_is($A319,"W30028333","2014/12/31",1)/[1]!S_SHARE_TOTAL($A319,$B$1),"")</f>
        <v>8.0068381487811442E-3</v>
      </c>
      <c r="F319">
        <f>IFERROR([1]!s_stm07_is($A319,"W30028333","2015/12/31",1)/[1]!S_SHARE_TOTAL($A319,$B$1),"")</f>
        <v>-3.0187430064388565E-2</v>
      </c>
      <c r="G319">
        <f>IFERROR([1]!s_stm07_is($A319,"W30028333","2016/12/31",1)/[1]!S_SHARE_TOTAL($A319,$B$1),"")</f>
        <v>6.7883106918972631E-3</v>
      </c>
      <c r="H319">
        <f>IFERROR([1]!s_stm07_is($A319,"W30028333","2017/12/31",1)/[1]!S_SHARE_TOTAL($A319,$B$1),"")</f>
        <v>1.9049798688077841E-2</v>
      </c>
      <c r="I319">
        <f>IFERROR([1]!s_stm07_is($A319,"W30028333","2018/12/31",1)/[1]!S_SHARE_TOTAL($A319,$B$1),"")</f>
        <v>-6.6200019473197633E-2</v>
      </c>
      <c r="J319">
        <f>IFERROR([1]!s_stm07_is($A319,"W30028333","2019/12/31",1)/[1]!S_SHARE_TOTAL($A319,$B$1),"")</f>
        <v>6.8224863250678242E-3</v>
      </c>
      <c r="K319">
        <f>IFERROR([1]!s_stm07_is($A319,"W30028333","2020/12/31",1)/[1]!S_SHARE_TOTAL($A319,$B$1),"")</f>
        <v>-5.6888939727601576E-2</v>
      </c>
      <c r="L319">
        <f>IFERROR([1]!s_stm07_is($A319,"W30028333","2021/12/31",1)/[1]!S_SHARE_TOTAL($A319,$B$1),"")</f>
        <v>6.0316390024809548E-3</v>
      </c>
      <c r="M319">
        <f>IFERROR([1]!s_stm07_is($A319,"W30028333","2022/12/31",1)/[1]!S_SHARE_TOTAL($A319,$B$1),"")</f>
        <v>0.22131839190487734</v>
      </c>
      <c r="N319">
        <f>IFERROR([1]!s_stm07_is($A319,"W30028333","2023/12/31",1)/[1]!S_SHARE_TOTAL($A319,$B$1),"")</f>
        <v>0.28177559481465664</v>
      </c>
      <c r="O319">
        <f>IFERROR([1]!s_stm07_is($A319,"W30028333","2024/12/31",1)/[1]!S_SHARE_TOTAL($A319,$B$1),"")</f>
        <v>0.25163882048420205</v>
      </c>
      <c r="P319">
        <f>IFERROR([1]!s_stm07_is($A319,"W30028333","2025/12/31",1)/[1]!S_SHARE_TOTAL($A319,$B$1),"")</f>
        <v>0.22525983795326993</v>
      </c>
      <c r="Q319">
        <f>IFERROR([1]!s_west_netprofit($A319,2026,$B$1,180)/[1]!S_SHARE_TOTAL($A319,$B$1),"")</f>
        <v>0</v>
      </c>
      <c r="R319">
        <f>IFERROR([1]!s_west_netprofit($A319,2027,$B$1,180)/[1]!S_SHARE_TOTAL($A319,$B$1),"")</f>
        <v>0</v>
      </c>
      <c r="S319">
        <f>IFERROR([1]!s_fa_dupont_roe($A319,"2011/12/31")/100,"")</f>
        <v>-2.6017999999999999E-2</v>
      </c>
      <c r="T319">
        <f>IFERROR([1]!s_fa_dupont_roe($A319,"2012/12/31")/100,"")</f>
        <v>-9.7735000000000002E-2</v>
      </c>
      <c r="U319">
        <f>IFERROR([1]!s_fa_dupont_roe($A319,"2013/12/31")/100,"")</f>
        <v>1.1616999999999999E-2</v>
      </c>
      <c r="V319">
        <f>IFERROR([1]!s_fa_dupont_roe($A319,"2014/12/31")/100,"")</f>
        <v>1.6171999999999999E-2</v>
      </c>
      <c r="W319">
        <f>IFERROR([1]!s_fa_dupont_roe($A319,"2015/12/31")/100,"")</f>
        <v>-6.2549000000000007E-2</v>
      </c>
      <c r="X319">
        <f>IFERROR([1]!s_fa_dupont_roe($A319,"2016/12/31")/100,"")</f>
        <v>1.4458E-2</v>
      </c>
      <c r="Y319">
        <f>IFERROR([1]!s_fa_dupont_roe($A319,"2017/12/31")/100,"")</f>
        <v>2.6943000000000002E-2</v>
      </c>
      <c r="Z319">
        <f>IFERROR([1]!s_fa_dupont_roe($A319,"2018/12/31")/100,"")</f>
        <v>-7.2804000000000008E-2</v>
      </c>
      <c r="AA319">
        <f>IFERROR([1]!s_fa_dupont_roe($A319,"2019/12/31")/100,"")</f>
        <v>7.6410000000000002E-3</v>
      </c>
      <c r="AB319">
        <f>IFERROR([1]!s_fa_dupont_roe($A319,"2020/12/31")/100,"")</f>
        <v>-6.4813999999999997E-2</v>
      </c>
      <c r="AC319">
        <f>IFERROR([1]!s_fa_dupont_roe($A319,"2021/12/31")/100,"")</f>
        <v>7.1009999999999997E-3</v>
      </c>
      <c r="AD319">
        <f>IFERROR([1]!s_fa_dupont_roe($A319,"2022/12/31")/100,"")</f>
        <v>0.15406599999999998</v>
      </c>
      <c r="AE319">
        <f>IFERROR([1]!s_fa_dupont_roe($A319,"2023/12/31")/100,"")</f>
        <v>0.10683899999999999</v>
      </c>
      <c r="AF319">
        <f>IFERROR([1]!s_fa_dupont_roe($A319,"2024/12/31")/100,"")</f>
        <v>7.4446999999999999E-2</v>
      </c>
      <c r="AG319">
        <f>IFERROR([1]!s_fa_dupont_roe($A319,"2025/12/31")/100,"")</f>
        <v>6.2171000000000004E-2</v>
      </c>
      <c r="AH319">
        <f>IFERROR([1]!s_stm07_is($A319,"W30028333","2025/12/31",1),"")</f>
        <v>232702514.68000001</v>
      </c>
      <c r="AI319">
        <f>IFERROR([1]!s_stm07_bs($A319,"W38058048","2025/12/31",1),"")</f>
        <v>3922267158.98</v>
      </c>
      <c r="AJ319">
        <f>IFERROR([1]!s_fa_netdebt($A319,"2025/12/31"),"")</f>
        <v>-1834193759.8900001</v>
      </c>
      <c r="AK319">
        <f>IFERROR([1]!s_val_ev1($A319,"2025/12/31"),"")</f>
        <v>27929423184.150002</v>
      </c>
      <c r="AL319">
        <f>IFERROR([1]!s_fa_ebitda($A319,"2025/12/31"),"")</f>
        <v>482215871.87</v>
      </c>
      <c r="AM319" t="str">
        <f>IFERROR([1]!s_west_netprofit($A319,2026,$B$1,180)/[1]!s_west_netprofit($A319,2026,$B$1-7,180)-1,"")</f>
        <v/>
      </c>
      <c r="AN319" t="str">
        <f>IFERROR([1]!s_west_netprofit($A319,2026,$B$1,180)/[1]!s_west_netprofit($A319,2026,$B$1-30,180)-1,"")</f>
        <v/>
      </c>
      <c r="AO319" t="str">
        <f>IFERROR([1]!s_est_mediannetprofit($A319,2026,$B$1)/[1]!s_est_mediannetprofit($A319,2026,$B$1-7)-1,"")</f>
        <v/>
      </c>
      <c r="AP319" t="str">
        <f>IFERROR([1]!s_est_mediannetprofit($A319,2026,$B$1)/[1]!s_est_mediannetprofit($A319,2026,$B$1-30)-1,"")</f>
        <v/>
      </c>
    </row>
    <row r="320" spans="1:42">
      <c r="A320" t="s">
        <v>359</v>
      </c>
      <c r="B320">
        <f>IFERROR([1]!s_stm07_is($A320,"W30028333","2011/12/31",1)/[1]!S_SHARE_TOTAL($A320,$B$1),"")</f>
        <v>3.4764388502669399E-2</v>
      </c>
      <c r="C320">
        <f>IFERROR([1]!s_stm07_is($A320,"W30028333","2012/12/31",1)/[1]!S_SHARE_TOTAL($A320,$B$1),"")</f>
        <v>2.4469511980362041E-2</v>
      </c>
      <c r="D320">
        <f>IFERROR([1]!s_stm07_is($A320,"W30028333","2013/12/31",1)/[1]!S_SHARE_TOTAL($A320,$B$1),"")</f>
        <v>1.7524045146407201E-2</v>
      </c>
      <c r="E320">
        <f>IFERROR([1]!s_stm07_is($A320,"W30028333","2014/12/31",1)/[1]!S_SHARE_TOTAL($A320,$B$1),"")</f>
        <v>1.9391480818801075E-2</v>
      </c>
      <c r="F320">
        <f>IFERROR([1]!s_stm07_is($A320,"W30028333","2015/12/31",1)/[1]!S_SHARE_TOTAL($A320,$B$1),"")</f>
        <v>1.3593585047677886E-2</v>
      </c>
      <c r="G320">
        <f>IFERROR([1]!s_stm07_is($A320,"W30028333","2016/12/31",1)/[1]!S_SHARE_TOTAL($A320,$B$1),"")</f>
        <v>1.2324415138739704E-2</v>
      </c>
      <c r="H320">
        <f>IFERROR([1]!s_stm07_is($A320,"W30028333","2017/12/31",1)/[1]!S_SHARE_TOTAL($A320,$B$1),"")</f>
        <v>1.6580211350350468E-2</v>
      </c>
      <c r="I320">
        <f>IFERROR([1]!s_stm07_is($A320,"W30028333","2018/12/31",1)/[1]!S_SHARE_TOTAL($A320,$B$1),"")</f>
        <v>2.1046152512380886E-2</v>
      </c>
      <c r="J320">
        <f>IFERROR([1]!s_stm07_is($A320,"W30028333","2019/12/31",1)/[1]!S_SHARE_TOTAL($A320,$B$1),"")</f>
        <v>3.0909777808868201E-2</v>
      </c>
      <c r="K320">
        <f>IFERROR([1]!s_stm07_is($A320,"W30028333","2020/12/31",1)/[1]!S_SHARE_TOTAL($A320,$B$1),"")</f>
        <v>0.26095128419420716</v>
      </c>
      <c r="L320">
        <f>IFERROR([1]!s_stm07_is($A320,"W30028333","2021/12/31",1)/[1]!S_SHARE_TOTAL($A320,$B$1),"")</f>
        <v>0.44294285173101261</v>
      </c>
      <c r="M320">
        <f>IFERROR([1]!s_stm07_is($A320,"W30028333","2022/12/31",1)/[1]!S_SHARE_TOTAL($A320,$B$1),"")</f>
        <v>0.28100353303298098</v>
      </c>
      <c r="N320">
        <f>IFERROR([1]!s_stm07_is($A320,"W30028333","2023/12/31",1)/[1]!S_SHARE_TOTAL($A320,$B$1),"")</f>
        <v>0.19650752582381228</v>
      </c>
      <c r="O320">
        <f>IFERROR([1]!s_stm07_is($A320,"W30028333","2024/12/31",1)/[1]!S_SHARE_TOTAL($A320,$B$1),"")</f>
        <v>0.18613424292282088</v>
      </c>
      <c r="P320">
        <f>IFERROR([1]!s_stm07_is($A320,"W30028333","2025/12/31",1)/[1]!S_SHARE_TOTAL($A320,$B$1),"")</f>
        <v>0.21416021768319607</v>
      </c>
      <c r="Q320">
        <f>IFERROR([1]!s_west_netprofit($A320,2026,$B$1,180)/[1]!S_SHARE_TOTAL($A320,$B$1),"")</f>
        <v>0.26398320644372575</v>
      </c>
      <c r="R320">
        <f>IFERROR([1]!s_west_netprofit($A320,2027,$B$1,180)/[1]!S_SHARE_TOTAL($A320,$B$1),"")</f>
        <v>0.28613189178622445</v>
      </c>
      <c r="S320">
        <f>IFERROR([1]!s_fa_dupont_roe($A320,"2011/12/31")/100,"")</f>
        <v>0.15302099999999999</v>
      </c>
      <c r="T320">
        <f>IFERROR([1]!s_fa_dupont_roe($A320,"2012/12/31")/100,"")</f>
        <v>9.7682000000000005E-2</v>
      </c>
      <c r="U320">
        <f>IFERROR([1]!s_fa_dupont_roe($A320,"2013/12/31")/100,"")</f>
        <v>5.0878E-2</v>
      </c>
      <c r="V320">
        <f>IFERROR([1]!s_fa_dupont_roe($A320,"2014/12/31")/100,"")</f>
        <v>3.9660000000000001E-2</v>
      </c>
      <c r="W320">
        <f>IFERROR([1]!s_fa_dupont_roe($A320,"2015/12/31")/100,"")</f>
        <v>2.4622000000000002E-2</v>
      </c>
      <c r="X320">
        <f>IFERROR([1]!s_fa_dupont_roe($A320,"2016/12/31")/100,"")</f>
        <v>2.2008E-2</v>
      </c>
      <c r="Y320">
        <f>IFERROR([1]!s_fa_dupont_roe($A320,"2017/12/31")/100,"")</f>
        <v>2.8742E-2</v>
      </c>
      <c r="Z320">
        <f>IFERROR([1]!s_fa_dupont_roe($A320,"2018/12/31")/100,"")</f>
        <v>3.4762000000000001E-2</v>
      </c>
      <c r="AA320">
        <f>IFERROR([1]!s_fa_dupont_roe($A320,"2019/12/31")/100,"")</f>
        <v>4.8893000000000006E-2</v>
      </c>
      <c r="AB320">
        <f>IFERROR([1]!s_fa_dupont_roe($A320,"2020/12/31")/100,"")</f>
        <v>0.24629100000000001</v>
      </c>
      <c r="AC320">
        <f>IFERROR([1]!s_fa_dupont_roe($A320,"2021/12/31")/100,"")</f>
        <v>0.26588999999999996</v>
      </c>
      <c r="AD320">
        <f>IFERROR([1]!s_fa_dupont_roe($A320,"2022/12/31")/100,"")</f>
        <v>0.14447599999999999</v>
      </c>
      <c r="AE320">
        <f>IFERROR([1]!s_fa_dupont_roe($A320,"2023/12/31")/100,"")</f>
        <v>9.5153000000000001E-2</v>
      </c>
      <c r="AF320">
        <f>IFERROR([1]!s_fa_dupont_roe($A320,"2024/12/31")/100,"")</f>
        <v>8.7424000000000002E-2</v>
      </c>
      <c r="AG320">
        <f>IFERROR([1]!s_fa_dupont_roe($A320,"2025/12/31")/100,"")</f>
        <v>9.5873000000000014E-2</v>
      </c>
      <c r="AH320">
        <f>IFERROR([1]!s_stm07_is($A320,"W30028333","2025/12/31",1),"")</f>
        <v>1117760299.5999999</v>
      </c>
      <c r="AI320">
        <f>IFERROR([1]!s_stm07_bs($A320,"W38058048","2025/12/31",1),"")</f>
        <v>12252160526.73</v>
      </c>
      <c r="AJ320">
        <f>IFERROR([1]!s_fa_netdebt($A320,"2025/12/31"),"")</f>
        <v>378178273.52999997</v>
      </c>
      <c r="AK320">
        <f>IFERROR([1]!s_val_ev1($A320,"2025/12/31"),"")</f>
        <v>26533699697.52</v>
      </c>
      <c r="AL320">
        <f>IFERROR([1]!s_fa_ebitda($A320,"2025/12/31"),"")</f>
        <v>2020473690.52</v>
      </c>
      <c r="AM320">
        <f>IFERROR([1]!s_west_netprofit($A320,2026,$B$1,180)/[1]!s_west_netprofit($A320,2026,$B$1-7,180)-1,"")</f>
        <v>0</v>
      </c>
      <c r="AN320">
        <f>IFERROR([1]!s_west_netprofit($A320,2026,$B$1,180)/[1]!s_west_netprofit($A320,2026,$B$1-30,180)-1,"")</f>
        <v>3.8477482570190347E-2</v>
      </c>
      <c r="AO320">
        <f>IFERROR([1]!s_est_mediannetprofit($A320,2026,$B$1)/[1]!s_est_mediannetprofit($A320,2026,$B$1-7)-1,"")</f>
        <v>0</v>
      </c>
      <c r="AP320">
        <f>IFERROR([1]!s_est_mediannetprofit($A320,2026,$B$1)/[1]!s_est_mediannetprofit($A320,2026,$B$1-30)-1,"")</f>
        <v>5.5861526357199098E-2</v>
      </c>
    </row>
    <row r="321" spans="1:42">
      <c r="A321" t="s">
        <v>360</v>
      </c>
      <c r="B321">
        <f>IFERROR([1]!s_stm07_is($A321,"W30028333","2011/12/31",1)/[1]!S_SHARE_TOTAL($A321,$B$1),"")</f>
        <v>0.3672284200736039</v>
      </c>
      <c r="C321">
        <f>IFERROR([1]!s_stm07_is($A321,"W30028333","2012/12/31",1)/[1]!S_SHARE_TOTAL($A321,$B$1),"")</f>
        <v>0.30171063079267973</v>
      </c>
      <c r="D321">
        <f>IFERROR([1]!s_stm07_is($A321,"W30028333","2013/12/31",1)/[1]!S_SHARE_TOTAL($A321,$B$1),"")</f>
        <v>0.30369287535163586</v>
      </c>
      <c r="E321">
        <f>IFERROR([1]!s_stm07_is($A321,"W30028333","2014/12/31",1)/[1]!S_SHARE_TOTAL($A321,$B$1),"")</f>
        <v>0.46069730271762271</v>
      </c>
      <c r="F321">
        <f>IFERROR([1]!s_stm07_is($A321,"W30028333","2015/12/31",1)/[1]!S_SHARE_TOTAL($A321,$B$1),"")</f>
        <v>0.52526191348465567</v>
      </c>
      <c r="G321">
        <f>IFERROR([1]!s_stm07_is($A321,"W30028333","2016/12/31",1)/[1]!S_SHARE_TOTAL($A321,$B$1),"")</f>
        <v>0.43982682190235756</v>
      </c>
      <c r="H321">
        <f>IFERROR([1]!s_stm07_is($A321,"W30028333","2017/12/31",1)/[1]!S_SHARE_TOTAL($A321,$B$1),"")</f>
        <v>0.3481114403708464</v>
      </c>
      <c r="I321">
        <f>IFERROR([1]!s_stm07_is($A321,"W30028333","2018/12/31",1)/[1]!S_SHARE_TOTAL($A321,$B$1),"")</f>
        <v>0.35923279930886343</v>
      </c>
      <c r="J321">
        <f>IFERROR([1]!s_stm07_is($A321,"W30028333","2019/12/31",1)/[1]!S_SHARE_TOTAL($A321,$B$1),"")</f>
        <v>0.401928173236484</v>
      </c>
      <c r="K321">
        <f>IFERROR([1]!s_stm07_is($A321,"W30028333","2020/12/31",1)/[1]!S_SHARE_TOTAL($A321,$B$1),"")</f>
        <v>0.32062663511107381</v>
      </c>
      <c r="L321">
        <f>IFERROR([1]!s_stm07_is($A321,"W30028333","2021/12/31",1)/[1]!S_SHARE_TOTAL($A321,$B$1),"")</f>
        <v>0.37880250434807505</v>
      </c>
      <c r="M321">
        <f>IFERROR([1]!s_stm07_is($A321,"W30028333","2022/12/31",1)/[1]!S_SHARE_TOTAL($A321,$B$1),"")</f>
        <v>0.55424075638141612</v>
      </c>
      <c r="N321">
        <f>IFERROR([1]!s_stm07_is($A321,"W30028333","2023/12/31",1)/[1]!S_SHARE_TOTAL($A321,$B$1),"")</f>
        <v>0.4894384985004322</v>
      </c>
      <c r="O321">
        <f>IFERROR([1]!s_stm07_is($A321,"W30028333","2024/12/31",1)/[1]!S_SHARE_TOTAL($A321,$B$1),"")</f>
        <v>0.65100408082475014</v>
      </c>
      <c r="P321">
        <f>IFERROR([1]!s_stm07_is($A321,"W30028333","2025/12/31",1)/[1]!S_SHARE_TOTAL($A321,$B$1),"")</f>
        <v>0.52508048919288919</v>
      </c>
      <c r="Q321">
        <f>IFERROR([1]!s_west_netprofit($A321,2026,$B$1,180)/[1]!S_SHARE_TOTAL($A321,$B$1),"")</f>
        <v>0</v>
      </c>
      <c r="R321">
        <f>IFERROR([1]!s_west_netprofit($A321,2027,$B$1,180)/[1]!S_SHARE_TOTAL($A321,$B$1),"")</f>
        <v>0</v>
      </c>
      <c r="S321">
        <f>IFERROR([1]!s_fa_dupont_roe($A321,"2011/12/31")/100,"")</f>
        <v>0.15585399999999999</v>
      </c>
      <c r="T321">
        <f>IFERROR([1]!s_fa_dupont_roe($A321,"2012/12/31")/100,"")</f>
        <v>0.116313</v>
      </c>
      <c r="U321">
        <f>IFERROR([1]!s_fa_dupont_roe($A321,"2013/12/31")/100,"")</f>
        <v>0.110054</v>
      </c>
      <c r="V321">
        <f>IFERROR([1]!s_fa_dupont_roe($A321,"2014/12/31")/100,"")</f>
        <v>0.13394399999999998</v>
      </c>
      <c r="W321">
        <f>IFERROR([1]!s_fa_dupont_roe($A321,"2015/12/31")/100,"")</f>
        <v>0.12339899999999999</v>
      </c>
      <c r="X321">
        <f>IFERROR([1]!s_fa_dupont_roe($A321,"2016/12/31")/100,"")</f>
        <v>9.5326999999999995E-2</v>
      </c>
      <c r="Y321">
        <f>IFERROR([1]!s_fa_dupont_roe($A321,"2017/12/31")/100,"")</f>
        <v>7.1279000000000009E-2</v>
      </c>
      <c r="Z321">
        <f>IFERROR([1]!s_fa_dupont_roe($A321,"2018/12/31")/100,"")</f>
        <v>7.1527000000000007E-2</v>
      </c>
      <c r="AA321">
        <f>IFERROR([1]!s_fa_dupont_roe($A321,"2019/12/31")/100,"")</f>
        <v>7.7068999999999999E-2</v>
      </c>
      <c r="AB321">
        <f>IFERROR([1]!s_fa_dupont_roe($A321,"2020/12/31")/100,"")</f>
        <v>5.8750999999999998E-2</v>
      </c>
      <c r="AC321">
        <f>IFERROR([1]!s_fa_dupont_roe($A321,"2021/12/31")/100,"")</f>
        <v>6.7337999999999995E-2</v>
      </c>
      <c r="AD321">
        <f>IFERROR([1]!s_fa_dupont_roe($A321,"2022/12/31")/100,"")</f>
        <v>9.723699999999999E-2</v>
      </c>
      <c r="AE321">
        <f>IFERROR([1]!s_fa_dupont_roe($A321,"2023/12/31")/100,"")</f>
        <v>8.4556000000000006E-2</v>
      </c>
      <c r="AF321">
        <f>IFERROR([1]!s_fa_dupont_roe($A321,"2024/12/31")/100,"")</f>
        <v>0.11148799999999999</v>
      </c>
      <c r="AG321">
        <f>IFERROR([1]!s_fa_dupont_roe($A321,"2025/12/31")/100,"")</f>
        <v>8.9540000000000008E-2</v>
      </c>
      <c r="AH321">
        <f>IFERROR([1]!s_stm07_is($A321,"W30028333","2025/12/31",1),"")</f>
        <v>583929118.67999995</v>
      </c>
      <c r="AI321">
        <f>IFERROR([1]!s_stm07_bs($A321,"W38058048","2025/12/31",1),"")</f>
        <v>6873247571.3900003</v>
      </c>
      <c r="AJ321">
        <f>IFERROR([1]!s_fa_netdebt($A321,"2025/12/31"),"")</f>
        <v>3351177971.1399999</v>
      </c>
      <c r="AK321">
        <f>IFERROR([1]!s_val_ev1($A321,"2025/12/31"),"")</f>
        <v>12684539067.200001</v>
      </c>
      <c r="AL321">
        <f>IFERROR([1]!s_fa_ebitda($A321,"2025/12/31"),"")</f>
        <v>1512446891.5799999</v>
      </c>
      <c r="AM321" t="str">
        <f>IFERROR([1]!s_west_netprofit($A321,2026,$B$1,180)/[1]!s_west_netprofit($A321,2026,$B$1-7,180)-1,"")</f>
        <v/>
      </c>
      <c r="AN321" t="str">
        <f>IFERROR([1]!s_west_netprofit($A321,2026,$B$1,180)/[1]!s_west_netprofit($A321,2026,$B$1-30,180)-1,"")</f>
        <v/>
      </c>
      <c r="AO321" t="str">
        <f>IFERROR([1]!s_est_mediannetprofit($A321,2026,$B$1)/[1]!s_est_mediannetprofit($A321,2026,$B$1-7)-1,"")</f>
        <v/>
      </c>
      <c r="AP321" t="str">
        <f>IFERROR([1]!s_est_mediannetprofit($A321,2026,$B$1)/[1]!s_est_mediannetprofit($A321,2026,$B$1-30)-1,"")</f>
        <v/>
      </c>
    </row>
    <row r="322" spans="1:42">
      <c r="A322" t="s">
        <v>361</v>
      </c>
      <c r="B322">
        <f>IFERROR([1]!s_stm07_is($A322,"W30028333","2011/12/31",1)/[1]!S_SHARE_TOTAL($A322,$B$1),"")</f>
        <v>0.1022853436707005</v>
      </c>
      <c r="C322">
        <f>IFERROR([1]!s_stm07_is($A322,"W30028333","2012/12/31",1)/[1]!S_SHARE_TOTAL($A322,$B$1),"")</f>
        <v>2.1134795332521307E-2</v>
      </c>
      <c r="D322">
        <f>IFERROR([1]!s_stm07_is($A322,"W30028333","2013/12/31",1)/[1]!S_SHARE_TOTAL($A322,$B$1),"")</f>
        <v>4.5955285188557876E-2</v>
      </c>
      <c r="E322">
        <f>IFERROR([1]!s_stm07_is($A322,"W30028333","2014/12/31",1)/[1]!S_SHARE_TOTAL($A322,$B$1),"")</f>
        <v>0.14123792065055482</v>
      </c>
      <c r="F322">
        <f>IFERROR([1]!s_stm07_is($A322,"W30028333","2015/12/31",1)/[1]!S_SHARE_TOTAL($A322,$B$1),"")</f>
        <v>0.17593209405422211</v>
      </c>
      <c r="G322">
        <f>IFERROR([1]!s_stm07_is($A322,"W30028333","2016/12/31",1)/[1]!S_SHARE_TOTAL($A322,$B$1),"")</f>
        <v>0.18418236968726889</v>
      </c>
      <c r="H322">
        <f>IFERROR([1]!s_stm07_is($A322,"W30028333","2017/12/31",1)/[1]!S_SHARE_TOTAL($A322,$B$1),"")</f>
        <v>0.19991448447925325</v>
      </c>
      <c r="I322">
        <f>IFERROR([1]!s_stm07_is($A322,"W30028333","2018/12/31",1)/[1]!S_SHARE_TOTAL($A322,$B$1),"")</f>
        <v>0.14214685979760872</v>
      </c>
      <c r="J322">
        <f>IFERROR([1]!s_stm07_is($A322,"W30028333","2019/12/31",1)/[1]!S_SHARE_TOTAL($A322,$B$1),"")</f>
        <v>0.18419919806094651</v>
      </c>
      <c r="K322">
        <f>IFERROR([1]!s_stm07_is($A322,"W30028333","2020/12/31",1)/[1]!S_SHARE_TOTAL($A322,$B$1),"")</f>
        <v>0.19087189090534587</v>
      </c>
      <c r="L322">
        <f>IFERROR([1]!s_stm07_is($A322,"W30028333","2021/12/31",1)/[1]!S_SHARE_TOTAL($A322,$B$1),"")</f>
        <v>0.28150183641111259</v>
      </c>
      <c r="M322">
        <f>IFERROR([1]!s_stm07_is($A322,"W30028333","2022/12/31",1)/[1]!S_SHARE_TOTAL($A322,$B$1),"")</f>
        <v>0.36261099806924868</v>
      </c>
      <c r="N322">
        <f>IFERROR([1]!s_stm07_is($A322,"W30028333","2023/12/31",1)/[1]!S_SHARE_TOTAL($A322,$B$1),"")</f>
        <v>0.41242633695657949</v>
      </c>
      <c r="O322">
        <f>IFERROR([1]!s_stm07_is($A322,"W30028333","2024/12/31",1)/[1]!S_SHARE_TOTAL($A322,$B$1),"")</f>
        <v>0.18701964955059749</v>
      </c>
      <c r="P322">
        <f>IFERROR([1]!s_stm07_is($A322,"W30028333","2025/12/31",1)/[1]!S_SHARE_TOTAL($A322,$B$1),"")</f>
        <v>6.816785347604426E-2</v>
      </c>
      <c r="Q322">
        <f>IFERROR([1]!s_west_netprofit($A322,2026,$B$1,180)/[1]!S_SHARE_TOTAL($A322,$B$1),"")</f>
        <v>0.1082262238329771</v>
      </c>
      <c r="R322">
        <f>IFERROR([1]!s_west_netprofit($A322,2027,$B$1,180)/[1]!S_SHARE_TOTAL($A322,$B$1),"")</f>
        <v>0.1669867249503354</v>
      </c>
      <c r="S322">
        <f>IFERROR([1]!s_fa_dupont_roe($A322,"2011/12/31")/100,"")</f>
        <v>0.17835699999999999</v>
      </c>
      <c r="T322">
        <f>IFERROR([1]!s_fa_dupont_roe($A322,"2012/12/31")/100,"")</f>
        <v>3.4410999999999997E-2</v>
      </c>
      <c r="U322">
        <f>IFERROR([1]!s_fa_dupont_roe($A322,"2013/12/31")/100,"")</f>
        <v>7.1626999999999996E-2</v>
      </c>
      <c r="V322">
        <f>IFERROR([1]!s_fa_dupont_roe($A322,"2014/12/31")/100,"")</f>
        <v>0.13320799999999999</v>
      </c>
      <c r="W322">
        <f>IFERROR([1]!s_fa_dupont_roe($A322,"2015/12/31")/100,"")</f>
        <v>0.114343</v>
      </c>
      <c r="X322">
        <f>IFERROR([1]!s_fa_dupont_roe($A322,"2016/12/31")/100,"")</f>
        <v>0.108947</v>
      </c>
      <c r="Y322">
        <f>IFERROR([1]!s_fa_dupont_roe($A322,"2017/12/31")/100,"")</f>
        <v>5.8446999999999999E-2</v>
      </c>
      <c r="Z322">
        <f>IFERROR([1]!s_fa_dupont_roe($A322,"2018/12/31")/100,"")</f>
        <v>2.7625E-2</v>
      </c>
      <c r="AA322">
        <f>IFERROR([1]!s_fa_dupont_roe($A322,"2019/12/31")/100,"")</f>
        <v>3.4777999999999996E-2</v>
      </c>
      <c r="AB322">
        <f>IFERROR([1]!s_fa_dupont_roe($A322,"2020/12/31")/100,"")</f>
        <v>3.4868999999999997E-2</v>
      </c>
      <c r="AC322">
        <f>IFERROR([1]!s_fa_dupont_roe($A322,"2021/12/31")/100,"")</f>
        <v>4.8895999999999995E-2</v>
      </c>
      <c r="AD322">
        <f>IFERROR([1]!s_fa_dupont_roe($A322,"2022/12/31")/100,"")</f>
        <v>5.9747000000000001E-2</v>
      </c>
      <c r="AE322">
        <f>IFERROR([1]!s_fa_dupont_roe($A322,"2023/12/31")/100,"")</f>
        <v>6.4756999999999995E-2</v>
      </c>
      <c r="AF322">
        <f>IFERROR([1]!s_fa_dupont_roe($A322,"2024/12/31")/100,"")</f>
        <v>2.8283999999999997E-2</v>
      </c>
      <c r="AG322">
        <f>IFERROR([1]!s_fa_dupont_roe($A322,"2025/12/31")/100,"")</f>
        <v>1.0203E-2</v>
      </c>
      <c r="AH322">
        <f>IFERROR([1]!s_stm07_is($A322,"W30028333","2025/12/31",1),"")</f>
        <v>57645196.600000001</v>
      </c>
      <c r="AI322">
        <f>IFERROR([1]!s_stm07_bs($A322,"W38058048","2025/12/31",1),"")</f>
        <v>5655096186.2399998</v>
      </c>
      <c r="AJ322">
        <f>IFERROR([1]!s_fa_netdebt($A322,"2025/12/31"),"")</f>
        <v>-2595493327.2600002</v>
      </c>
      <c r="AK322">
        <f>IFERROR([1]!s_val_ev1($A322,"2025/12/31"),"")</f>
        <v>17399437844.189999</v>
      </c>
      <c r="AL322">
        <f>IFERROR([1]!s_fa_ebitda($A322,"2025/12/31"),"")</f>
        <v>145863653.08000001</v>
      </c>
      <c r="AM322">
        <f>IFERROR([1]!s_west_netprofit($A322,2026,$B$1,180)/[1]!s_west_netprofit($A322,2026,$B$1-7,180)-1,"")</f>
        <v>0</v>
      </c>
      <c r="AN322">
        <f>IFERROR([1]!s_west_netprofit($A322,2026,$B$1,180)/[1]!s_west_netprofit($A322,2026,$B$1-30,180)-1,"")</f>
        <v>0</v>
      </c>
      <c r="AO322">
        <f>IFERROR([1]!s_est_mediannetprofit($A322,2026,$B$1)/[1]!s_est_mediannetprofit($A322,2026,$B$1-7)-1,"")</f>
        <v>0</v>
      </c>
      <c r="AP322">
        <f>IFERROR([1]!s_est_mediannetprofit($A322,2026,$B$1)/[1]!s_est_mediannetprofit($A322,2026,$B$1-30)-1,"")</f>
        <v>0</v>
      </c>
    </row>
    <row r="323" spans="1:42">
      <c r="A323" t="s">
        <v>362</v>
      </c>
      <c r="B323">
        <f>IFERROR([1]!s_stm07_is($A323,"W30028333","2011/12/31",1)/[1]!S_SHARE_TOTAL($A323,$B$1),"")</f>
        <v>2.9916154075302064E-2</v>
      </c>
      <c r="C323">
        <f>IFERROR([1]!s_stm07_is($A323,"W30028333","2012/12/31",1)/[1]!S_SHARE_TOTAL($A323,$B$1),"")</f>
        <v>2.1264214483108099E-2</v>
      </c>
      <c r="D323">
        <f>IFERROR([1]!s_stm07_is($A323,"W30028333","2013/12/31",1)/[1]!S_SHARE_TOTAL($A323,$B$1),"")</f>
        <v>2.0700644925127104E-2</v>
      </c>
      <c r="E323">
        <f>IFERROR([1]!s_stm07_is($A323,"W30028333","2014/12/31",1)/[1]!S_SHARE_TOTAL($A323,$B$1),"")</f>
        <v>2.0502690377238359E-2</v>
      </c>
      <c r="F323">
        <f>IFERROR([1]!s_stm07_is($A323,"W30028333","2015/12/31",1)/[1]!S_SHARE_TOTAL($A323,$B$1),"")</f>
        <v>0.22684388909066788</v>
      </c>
      <c r="G323">
        <f>IFERROR([1]!s_stm07_is($A323,"W30028333","2016/12/31",1)/[1]!S_SHARE_TOTAL($A323,$B$1),"")</f>
        <v>0.26449685176362731</v>
      </c>
      <c r="H323">
        <f>IFERROR([1]!s_stm07_is($A323,"W30028333","2017/12/31",1)/[1]!S_SHARE_TOTAL($A323,$B$1),"")</f>
        <v>0.34194489281346896</v>
      </c>
      <c r="I323">
        <f>IFERROR([1]!s_stm07_is($A323,"W30028333","2018/12/31",1)/[1]!S_SHARE_TOTAL($A323,$B$1),"")</f>
        <v>0.1830113756390383</v>
      </c>
      <c r="J323">
        <f>IFERROR([1]!s_stm07_is($A323,"W30028333","2019/12/31",1)/[1]!S_SHARE_TOTAL($A323,$B$1),"")</f>
        <v>0.16847327747833124</v>
      </c>
      <c r="K323">
        <f>IFERROR([1]!s_stm07_is($A323,"W30028333","2020/12/31",1)/[1]!S_SHARE_TOTAL($A323,$B$1),"")</f>
        <v>0.32265811757577767</v>
      </c>
      <c r="L323">
        <f>IFERROR([1]!s_stm07_is($A323,"W30028333","2021/12/31",1)/[1]!S_SHARE_TOTAL($A323,$B$1),"")</f>
        <v>0.46522212941980218</v>
      </c>
      <c r="M323">
        <f>IFERROR([1]!s_stm07_is($A323,"W30028333","2022/12/31",1)/[1]!S_SHARE_TOTAL($A323,$B$1),"")</f>
        <v>0.40106516653843982</v>
      </c>
      <c r="N323">
        <f>IFERROR([1]!s_stm07_is($A323,"W30028333","2023/12/31",1)/[1]!S_SHARE_TOTAL($A323,$B$1),"")</f>
        <v>0.60521072787991448</v>
      </c>
      <c r="O323">
        <f>IFERROR([1]!s_stm07_is($A323,"W30028333","2024/12/31",1)/[1]!S_SHARE_TOTAL($A323,$B$1),"")</f>
        <v>0.68542880911621884</v>
      </c>
      <c r="P323">
        <f>IFERROR([1]!s_stm07_is($A323,"W30028333","2025/12/31",1)/[1]!S_SHARE_TOTAL($A323,$B$1),"")</f>
        <v>0.79191834522937121</v>
      </c>
      <c r="Q323">
        <f>IFERROR([1]!s_west_netprofit($A323,2026,$B$1,180)/[1]!S_SHARE_TOTAL($A323,$B$1),"")</f>
        <v>0.94097717140097537</v>
      </c>
      <c r="R323">
        <f>IFERROR([1]!s_west_netprofit($A323,2027,$B$1,180)/[1]!S_SHARE_TOTAL($A323,$B$1),"")</f>
        <v>1.1399334973791879</v>
      </c>
      <c r="S323">
        <f>IFERROR([1]!s_fa_dupont_roe($A323,"2011/12/31")/100,"")</f>
        <v>4.8333000000000001E-2</v>
      </c>
      <c r="T323">
        <f>IFERROR([1]!s_fa_dupont_roe($A323,"2012/12/31")/100,"")</f>
        <v>3.3624999999999995E-2</v>
      </c>
      <c r="U323">
        <f>IFERROR([1]!s_fa_dupont_roe($A323,"2013/12/31")/100,"")</f>
        <v>3.2141000000000003E-2</v>
      </c>
      <c r="V323">
        <f>IFERROR([1]!s_fa_dupont_roe($A323,"2014/12/31")/100,"")</f>
        <v>3.1345999999999999E-2</v>
      </c>
      <c r="W323">
        <f>IFERROR([1]!s_fa_dupont_roe($A323,"2015/12/31")/100,"")</f>
        <v>0.17939699999999997</v>
      </c>
      <c r="X323">
        <f>IFERROR([1]!s_fa_dupont_roe($A323,"2016/12/31")/100,"")</f>
        <v>0.133631</v>
      </c>
      <c r="Y323">
        <f>IFERROR([1]!s_fa_dupont_roe($A323,"2017/12/31")/100,"")</f>
        <v>0.151396</v>
      </c>
      <c r="Z323">
        <f>IFERROR([1]!s_fa_dupont_roe($A323,"2018/12/31")/100,"")</f>
        <v>7.3598999999999998E-2</v>
      </c>
      <c r="AA323">
        <f>IFERROR([1]!s_fa_dupont_roe($A323,"2019/12/31")/100,"")</f>
        <v>6.4474000000000004E-2</v>
      </c>
      <c r="AB323">
        <f>IFERROR([1]!s_fa_dupont_roe($A323,"2020/12/31")/100,"")</f>
        <v>0.11548700000000001</v>
      </c>
      <c r="AC323">
        <f>IFERROR([1]!s_fa_dupont_roe($A323,"2021/12/31")/100,"")</f>
        <v>0.15293100000000001</v>
      </c>
      <c r="AD323">
        <f>IFERROR([1]!s_fa_dupont_roe($A323,"2022/12/31")/100,"")</f>
        <v>0.11628999999999999</v>
      </c>
      <c r="AE323">
        <f>IFERROR([1]!s_fa_dupont_roe($A323,"2023/12/31")/100,"")</f>
        <v>0.162301</v>
      </c>
      <c r="AF323">
        <f>IFERROR([1]!s_fa_dupont_roe($A323,"2024/12/31")/100,"")</f>
        <v>0.18855899999999998</v>
      </c>
      <c r="AG323">
        <f>IFERROR([1]!s_fa_dupont_roe($A323,"2025/12/31")/100,"")</f>
        <v>0.22503100000000001</v>
      </c>
      <c r="AH323">
        <f>IFERROR([1]!s_stm07_is($A323,"W30028333","2025/12/31",1),"")</f>
        <v>709737360.26999998</v>
      </c>
      <c r="AI323">
        <f>IFERROR([1]!s_stm07_bs($A323,"W38058048","2025/12/31",1),"")</f>
        <v>3172372429.4200001</v>
      </c>
      <c r="AJ323">
        <f>IFERROR([1]!s_fa_netdebt($A323,"2025/12/31"),"")</f>
        <v>-237259601.53</v>
      </c>
      <c r="AK323">
        <f>IFERROR([1]!s_val_ev1($A323,"2025/12/31"),"")</f>
        <v>23496637604.849998</v>
      </c>
      <c r="AL323">
        <f>IFERROR([1]!s_fa_ebitda($A323,"2025/12/31"),"")</f>
        <v>940569589.16999996</v>
      </c>
      <c r="AM323">
        <f>IFERROR([1]!s_west_netprofit($A323,2026,$B$1,180)/[1]!s_west_netprofit($A323,2026,$B$1-7,180)-1,"")</f>
        <v>0</v>
      </c>
      <c r="AN323">
        <f>IFERROR([1]!s_west_netprofit($A323,2026,$B$1,180)/[1]!s_west_netprofit($A323,2026,$B$1-30,180)-1,"")</f>
        <v>-1.214191397846065E-3</v>
      </c>
      <c r="AO323">
        <f>IFERROR([1]!s_est_mediannetprofit($A323,2026,$B$1)/[1]!s_est_mediannetprofit($A323,2026,$B$1-7)-1,"")</f>
        <v>0</v>
      </c>
      <c r="AP323">
        <f>IFERROR([1]!s_est_mediannetprofit($A323,2026,$B$1)/[1]!s_est_mediannetprofit($A323,2026,$B$1-30)-1,"")</f>
        <v>-1.7899761336515052E-3</v>
      </c>
    </row>
    <row r="324" spans="1:42">
      <c r="A324" t="s">
        <v>363</v>
      </c>
      <c r="B324">
        <f>IFERROR([1]!s_stm07_is($A324,"W30028333","2011/12/31",1)/[1]!S_SHARE_TOTAL($A324,$B$1),"")</f>
        <v>4.3760301316147013E-2</v>
      </c>
      <c r="C324">
        <f>IFERROR([1]!s_stm07_is($A324,"W30028333","2012/12/31",1)/[1]!S_SHARE_TOTAL($A324,$B$1),"")</f>
        <v>7.8981337770962973E-2</v>
      </c>
      <c r="D324">
        <f>IFERROR([1]!s_stm07_is($A324,"W30028333","2013/12/31",1)/[1]!S_SHARE_TOTAL($A324,$B$1),"")</f>
        <v>0.15226133533847655</v>
      </c>
      <c r="E324">
        <f>IFERROR([1]!s_stm07_is($A324,"W30028333","2014/12/31",1)/[1]!S_SHARE_TOTAL($A324,$B$1),"")</f>
        <v>0.24136584603467301</v>
      </c>
      <c r="F324">
        <f>IFERROR([1]!s_stm07_is($A324,"W30028333","2015/12/31",1)/[1]!S_SHARE_TOTAL($A324,$B$1),"")</f>
        <v>0.3054863347281655</v>
      </c>
      <c r="G324">
        <f>IFERROR([1]!s_stm07_is($A324,"W30028333","2016/12/31",1)/[1]!S_SHARE_TOTAL($A324,$B$1),"")</f>
        <v>0.43065673789843967</v>
      </c>
      <c r="H324">
        <f>IFERROR([1]!s_stm07_is($A324,"W30028333","2017/12/31",1)/[1]!S_SHARE_TOTAL($A324,$B$1),"")</f>
        <v>0.51862387994959591</v>
      </c>
      <c r="I324">
        <f>IFERROR([1]!s_stm07_is($A324,"W30028333","2018/12/31",1)/[1]!S_SHARE_TOTAL($A324,$B$1),"")</f>
        <v>0.63139840532816438</v>
      </c>
      <c r="J324">
        <f>IFERROR([1]!s_stm07_is($A324,"W30028333","2019/12/31",1)/[1]!S_SHARE_TOTAL($A324,$B$1),"")</f>
        <v>0.86488249000471118</v>
      </c>
      <c r="K324">
        <f>IFERROR([1]!s_stm07_is($A324,"W30028333","2020/12/31",1)/[1]!S_SHARE_TOTAL($A324,$B$1),"")</f>
        <v>1.4187090279721228</v>
      </c>
      <c r="L324">
        <f>IFERROR([1]!s_stm07_is($A324,"W30028333","2021/12/31",1)/[1]!S_SHARE_TOTAL($A324,$B$1),"")</f>
        <v>1.7602460433595553</v>
      </c>
      <c r="M324">
        <f>IFERROR([1]!s_stm07_is($A324,"W30028333","2022/12/31",1)/[1]!S_SHARE_TOTAL($A324,$B$1),"")</f>
        <v>0.88807884969756179</v>
      </c>
      <c r="N324">
        <f>IFERROR([1]!s_stm07_is($A324,"W30028333","2023/12/31",1)/[1]!S_SHARE_TOTAL($A324,$B$1),"")</f>
        <v>0.95170234620844585</v>
      </c>
      <c r="O324">
        <f>IFERROR([1]!s_stm07_is($A324,"W30028333","2024/12/31",1)/[1]!S_SHARE_TOTAL($A324,$B$1),"")</f>
        <v>4.5285396662721626E-2</v>
      </c>
      <c r="P324">
        <f>IFERROR([1]!s_stm07_is($A324,"W30028333","2025/12/31",1)/[1]!S_SHARE_TOTAL($A324,$B$1),"")</f>
        <v>4.7417874787120708E-2</v>
      </c>
      <c r="Q324">
        <f>IFERROR([1]!s_west_netprofit($A324,2026,$B$1,180)/[1]!S_SHARE_TOTAL($A324,$B$1),"")</f>
        <v>0.78916318740229707</v>
      </c>
      <c r="R324">
        <f>IFERROR([1]!s_west_netprofit($A324,2027,$B$1,180)/[1]!S_SHARE_TOTAL($A324,$B$1),"")</f>
        <v>1.0367442922609515</v>
      </c>
      <c r="S324">
        <f>IFERROR([1]!s_fa_dupont_roe($A324,"2011/12/31")/100,"")</f>
        <v>9.9245E-2</v>
      </c>
      <c r="T324">
        <f>IFERROR([1]!s_fa_dupont_roe($A324,"2012/12/31")/100,"")</f>
        <v>0.161744</v>
      </c>
      <c r="U324">
        <f>IFERROR([1]!s_fa_dupont_roe($A324,"2013/12/31")/100,"")</f>
        <v>0.248614</v>
      </c>
      <c r="V324">
        <f>IFERROR([1]!s_fa_dupont_roe($A324,"2014/12/31")/100,"")</f>
        <v>0.22531199999999998</v>
      </c>
      <c r="W324">
        <f>IFERROR([1]!s_fa_dupont_roe($A324,"2015/12/31")/100,"")</f>
        <v>0.19451499999999999</v>
      </c>
      <c r="X324">
        <f>IFERROR([1]!s_fa_dupont_roe($A324,"2016/12/31")/100,"")</f>
        <v>0.22756699999999999</v>
      </c>
      <c r="Y324">
        <f>IFERROR([1]!s_fa_dupont_roe($A324,"2017/12/31")/100,"")</f>
        <v>0.21196200000000001</v>
      </c>
      <c r="Z324">
        <f>IFERROR([1]!s_fa_dupont_roe($A324,"2018/12/31")/100,"")</f>
        <v>0.20638699999999999</v>
      </c>
      <c r="AA324">
        <f>IFERROR([1]!s_fa_dupont_roe($A324,"2019/12/31")/100,"")</f>
        <v>0.23422399999999999</v>
      </c>
      <c r="AB324">
        <f>IFERROR([1]!s_fa_dupont_roe($A324,"2020/12/31")/100,"")</f>
        <v>0.27829700000000002</v>
      </c>
      <c r="AC324">
        <f>IFERROR([1]!s_fa_dupont_roe($A324,"2021/12/31")/100,"")</f>
        <v>0.205565</v>
      </c>
      <c r="AD324">
        <f>IFERROR([1]!s_fa_dupont_roe($A324,"2022/12/31")/100,"")</f>
        <v>7.9894999999999994E-2</v>
      </c>
      <c r="AE324">
        <f>IFERROR([1]!s_fa_dupont_roe($A324,"2023/12/31")/100,"")</f>
        <v>8.2392999999999994E-2</v>
      </c>
      <c r="AF324">
        <f>IFERROR([1]!s_fa_dupont_roe($A324,"2024/12/31")/100,"")</f>
        <v>4.058E-3</v>
      </c>
      <c r="AG324">
        <f>IFERROR([1]!s_fa_dupont_roe($A324,"2025/12/31")/100,"")</f>
        <v>5.0260000000000001E-3</v>
      </c>
      <c r="AH324">
        <f>IFERROR([1]!s_stm07_is($A324,"W30028333","2025/12/31",1),"")</f>
        <v>113267071.15000001</v>
      </c>
      <c r="AI324">
        <f>IFERROR([1]!s_stm07_bs($A324,"W38058048","2025/12/31",1),"")</f>
        <v>20396760517.619999</v>
      </c>
      <c r="AJ324">
        <f>IFERROR([1]!s_fa_netdebt($A324,"2025/12/31"),"")</f>
        <v>3646302113.3899999</v>
      </c>
      <c r="AK324">
        <f>IFERROR([1]!s_val_ev1($A324,"2025/12/31"),"")</f>
        <v>40018888979.370003</v>
      </c>
      <c r="AL324">
        <f>IFERROR([1]!s_fa_ebitda($A324,"2025/12/31"),"")</f>
        <v>1533887822.4000001</v>
      </c>
      <c r="AM324">
        <f>IFERROR([1]!s_west_netprofit($A324,2026,$B$1,180)/[1]!s_west_netprofit($A324,2026,$B$1-7,180)-1,"")</f>
        <v>0</v>
      </c>
      <c r="AN324">
        <f>IFERROR([1]!s_west_netprofit($A324,2026,$B$1,180)/[1]!s_west_netprofit($A324,2026,$B$1-30,180)-1,"")</f>
        <v>1.0963292210820264E-2</v>
      </c>
      <c r="AO324">
        <f>IFERROR([1]!s_est_mediannetprofit($A324,2026,$B$1)/[1]!s_est_mediannetprofit($A324,2026,$B$1-7)-1,"")</f>
        <v>0</v>
      </c>
      <c r="AP324">
        <f>IFERROR([1]!s_est_mediannetprofit($A324,2026,$B$1)/[1]!s_est_mediannetprofit($A324,2026,$B$1-30)-1,"")</f>
        <v>1.1734308789565384E-2</v>
      </c>
    </row>
    <row r="325" spans="1:42">
      <c r="A325" t="s">
        <v>364</v>
      </c>
      <c r="B325">
        <f>IFERROR([1]!s_stm07_is($A325,"W30028333","2011/12/31",1)/[1]!S_SHARE_TOTAL($A325,$B$1),"")</f>
        <v>8.7809276943252981E-2</v>
      </c>
      <c r="C325">
        <f>IFERROR([1]!s_stm07_is($A325,"W30028333","2012/12/31",1)/[1]!S_SHARE_TOTAL($A325,$B$1),"")</f>
        <v>0.1063845491539204</v>
      </c>
      <c r="D325">
        <f>IFERROR([1]!s_stm07_is($A325,"W30028333","2013/12/31",1)/[1]!S_SHARE_TOTAL($A325,$B$1),"")</f>
        <v>8.2278195609276059E-2</v>
      </c>
      <c r="E325">
        <f>IFERROR([1]!s_stm07_is($A325,"W30028333","2014/12/31",1)/[1]!S_SHARE_TOTAL($A325,$B$1),"")</f>
        <v>0.11003391498434151</v>
      </c>
      <c r="F325">
        <f>IFERROR([1]!s_stm07_is($A325,"W30028333","2015/12/31",1)/[1]!S_SHARE_TOTAL($A325,$B$1),"")</f>
        <v>0.10726829877617225</v>
      </c>
      <c r="G325">
        <f>IFERROR([1]!s_stm07_is($A325,"W30028333","2016/12/31",1)/[1]!S_SHARE_TOTAL($A325,$B$1),"")</f>
        <v>0.18241271420964725</v>
      </c>
      <c r="H325">
        <f>IFERROR([1]!s_stm07_is($A325,"W30028333","2017/12/31",1)/[1]!S_SHARE_TOTAL($A325,$B$1),"")</f>
        <v>0.25601413582520466</v>
      </c>
      <c r="I325">
        <f>IFERROR([1]!s_stm07_is($A325,"W30028333","2018/12/31",1)/[1]!S_SHARE_TOTAL($A325,$B$1),"")</f>
        <v>0.33684264880843717</v>
      </c>
      <c r="J325">
        <f>IFERROR([1]!s_stm07_is($A325,"W30028333","2019/12/31",1)/[1]!S_SHARE_TOTAL($A325,$B$1),"")</f>
        <v>0.35316809233488916</v>
      </c>
      <c r="K325">
        <f>IFERROR([1]!s_stm07_is($A325,"W30028333","2020/12/31",1)/[1]!S_SHARE_TOTAL($A325,$B$1),"")</f>
        <v>0.31883328557651763</v>
      </c>
      <c r="L325">
        <f>IFERROR([1]!s_stm07_is($A325,"W30028333","2021/12/31",1)/[1]!S_SHARE_TOTAL($A325,$B$1),"")</f>
        <v>0.31796987506303437</v>
      </c>
      <c r="M325">
        <f>IFERROR([1]!s_stm07_is($A325,"W30028333","2022/12/31",1)/[1]!S_SHARE_TOTAL($A325,$B$1),"")</f>
        <v>0.41432281665793502</v>
      </c>
      <c r="N325">
        <f>IFERROR([1]!s_stm07_is($A325,"W30028333","2023/12/31",1)/[1]!S_SHARE_TOTAL($A325,$B$1),"")</f>
        <v>0.4316367576024977</v>
      </c>
      <c r="O325">
        <f>IFERROR([1]!s_stm07_is($A325,"W30028333","2024/12/31",1)/[1]!S_SHARE_TOTAL($A325,$B$1),"")</f>
        <v>0.74056074066760746</v>
      </c>
      <c r="P325">
        <f>IFERROR([1]!s_stm07_is($A325,"W30028333","2025/12/31",1)/[1]!S_SHARE_TOTAL($A325,$B$1),"")</f>
        <v>0.8430838742086072</v>
      </c>
      <c r="Q325">
        <f>IFERROR([1]!s_west_netprofit($A325,2026,$B$1,180)/[1]!S_SHARE_TOTAL($A325,$B$1),"")</f>
        <v>1.0475708041285201</v>
      </c>
      <c r="R325">
        <f>IFERROR([1]!s_west_netprofit($A325,2027,$B$1,180)/[1]!S_SHARE_TOTAL($A325,$B$1),"")</f>
        <v>1.2734187488670305</v>
      </c>
      <c r="S325">
        <f>IFERROR([1]!s_fa_dupont_roe($A325,"2011/12/31")/100,"")</f>
        <v>0.17087599999999997</v>
      </c>
      <c r="T325">
        <f>IFERROR([1]!s_fa_dupont_roe($A325,"2012/12/31")/100,"")</f>
        <v>0.14723</v>
      </c>
      <c r="U325">
        <f>IFERROR([1]!s_fa_dupont_roe($A325,"2013/12/31")/100,"")</f>
        <v>0.105323</v>
      </c>
      <c r="V325">
        <f>IFERROR([1]!s_fa_dupont_roe($A325,"2014/12/31")/100,"")</f>
        <v>0.121309</v>
      </c>
      <c r="W325">
        <f>IFERROR([1]!s_fa_dupont_roe($A325,"2015/12/31")/100,"")</f>
        <v>7.3030999999999999E-2</v>
      </c>
      <c r="X325">
        <f>IFERROR([1]!s_fa_dupont_roe($A325,"2016/12/31")/100,"")</f>
        <v>9.0889999999999999E-2</v>
      </c>
      <c r="Y325">
        <f>IFERROR([1]!s_fa_dupont_roe($A325,"2017/12/31")/100,"")</f>
        <v>0.111654</v>
      </c>
      <c r="Z325">
        <f>IFERROR([1]!s_fa_dupont_roe($A325,"2018/12/31")/100,"")</f>
        <v>0.12729399999999999</v>
      </c>
      <c r="AA325">
        <f>IFERROR([1]!s_fa_dupont_roe($A325,"2019/12/31")/100,"")</f>
        <v>0.115854</v>
      </c>
      <c r="AB325">
        <f>IFERROR([1]!s_fa_dupont_roe($A325,"2020/12/31")/100,"")</f>
        <v>8.6721000000000006E-2</v>
      </c>
      <c r="AC325">
        <f>IFERROR([1]!s_fa_dupont_roe($A325,"2021/12/31")/100,"")</f>
        <v>6.4605999999999997E-2</v>
      </c>
      <c r="AD325">
        <f>IFERROR([1]!s_fa_dupont_roe($A325,"2022/12/31")/100,"")</f>
        <v>7.1097000000000007E-2</v>
      </c>
      <c r="AE325">
        <f>IFERROR([1]!s_fa_dupont_roe($A325,"2023/12/31")/100,"")</f>
        <v>7.1673000000000001E-2</v>
      </c>
      <c r="AF325">
        <f>IFERROR([1]!s_fa_dupont_roe($A325,"2024/12/31")/100,"")</f>
        <v>0.116813</v>
      </c>
      <c r="AG325">
        <f>IFERROR([1]!s_fa_dupont_roe($A325,"2025/12/31")/100,"")</f>
        <v>0.124719</v>
      </c>
      <c r="AH325">
        <f>IFERROR([1]!s_stm07_is($A325,"W30028333","2025/12/31",1),"")</f>
        <v>1172419600.48</v>
      </c>
      <c r="AI325">
        <f>IFERROR([1]!s_stm07_bs($A325,"W38058048","2025/12/31",1),"")</f>
        <v>10118847208.190001</v>
      </c>
      <c r="AJ325">
        <f>IFERROR([1]!s_fa_netdebt($A325,"2025/12/31"),"")</f>
        <v>-1177017992.4400001</v>
      </c>
      <c r="AK325">
        <f>IFERROR([1]!s_val_ev1($A325,"2025/12/31"),"")</f>
        <v>35086085615.160004</v>
      </c>
      <c r="AL325">
        <f>IFERROR([1]!s_fa_ebitda($A325,"2025/12/31"),"")</f>
        <v>1859906636.3099999</v>
      </c>
      <c r="AM325">
        <f>IFERROR([1]!s_west_netprofit($A325,2026,$B$1,180)/[1]!s_west_netprofit($A325,2026,$B$1-7,180)-1,"")</f>
        <v>0</v>
      </c>
      <c r="AN325">
        <f>IFERROR([1]!s_west_netprofit($A325,2026,$B$1,180)/[1]!s_west_netprofit($A325,2026,$B$1-30,180)-1,"")</f>
        <v>-2.4215747700495616E-4</v>
      </c>
      <c r="AO325">
        <f>IFERROR([1]!s_est_mediannetprofit($A325,2026,$B$1)/[1]!s_est_mediannetprofit($A325,2026,$B$1-7)-1,"")</f>
        <v>0</v>
      </c>
      <c r="AP325">
        <f>IFERROR([1]!s_est_mediannetprofit($A325,2026,$B$1)/[1]!s_est_mediannetprofit($A325,2026,$B$1-30)-1,"")</f>
        <v>0</v>
      </c>
    </row>
    <row r="326" spans="1:42">
      <c r="A326" t="s">
        <v>365</v>
      </c>
      <c r="B326">
        <f>IFERROR([1]!s_stm07_is($A326,"W30028333","2011/12/31",1)/[1]!S_SHARE_TOTAL($A326,$B$1),"")</f>
        <v>0.49688454393240206</v>
      </c>
      <c r="C326">
        <f>IFERROR([1]!s_stm07_is($A326,"W30028333","2012/12/31",1)/[1]!S_SHARE_TOTAL($A326,$B$1),"")</f>
        <v>0.56359708022178179</v>
      </c>
      <c r="D326">
        <f>IFERROR([1]!s_stm07_is($A326,"W30028333","2013/12/31",1)/[1]!S_SHARE_TOTAL($A326,$B$1),"")</f>
        <v>0.71526606304353235</v>
      </c>
      <c r="E326">
        <f>IFERROR([1]!s_stm07_is($A326,"W30028333","2014/12/31",1)/[1]!S_SHARE_TOTAL($A326,$B$1),"")</f>
        <v>0.75713099910376425</v>
      </c>
      <c r="F326">
        <f>IFERROR([1]!s_stm07_is($A326,"W30028333","2015/12/31",1)/[1]!S_SHARE_TOTAL($A326,$B$1),"")</f>
        <v>0.64107039658007592</v>
      </c>
      <c r="G326">
        <f>IFERROR([1]!s_stm07_is($A326,"W30028333","2016/12/31",1)/[1]!S_SHARE_TOTAL($A326,$B$1),"")</f>
        <v>0.66998140499679526</v>
      </c>
      <c r="H326">
        <f>IFERROR([1]!s_stm07_is($A326,"W30028333","2017/12/31",1)/[1]!S_SHARE_TOTAL($A326,$B$1),"")</f>
        <v>0.79037976803049037</v>
      </c>
      <c r="I326">
        <f>IFERROR([1]!s_stm07_is($A326,"W30028333","2018/12/31",1)/[1]!S_SHARE_TOTAL($A326,$B$1),"")</f>
        <v>0.70348569460655319</v>
      </c>
      <c r="J326">
        <f>IFERROR([1]!s_stm07_is($A326,"W30028333","2019/12/31",1)/[1]!S_SHARE_TOTAL($A326,$B$1),"")</f>
        <v>0.667398974570799</v>
      </c>
      <c r="K326">
        <f>IFERROR([1]!s_stm07_is($A326,"W30028333","2020/12/31",1)/[1]!S_SHARE_TOTAL($A326,$B$1),"")</f>
        <v>0.47146988261455769</v>
      </c>
      <c r="L326">
        <f>IFERROR([1]!s_stm07_is($A326,"W30028333","2021/12/31",1)/[1]!S_SHARE_TOTAL($A326,$B$1),"")</f>
        <v>0.58498521319893537</v>
      </c>
      <c r="M326">
        <f>IFERROR([1]!s_stm07_is($A326,"W30028333","2022/12/31",1)/[1]!S_SHARE_TOTAL($A326,$B$1),"")</f>
        <v>0.56083071768981529</v>
      </c>
      <c r="N326">
        <f>IFERROR([1]!s_stm07_is($A326,"W30028333","2023/12/31",1)/[1]!S_SHARE_TOTAL($A326,$B$1),"")</f>
        <v>0.71702059820759656</v>
      </c>
      <c r="O326">
        <f>IFERROR([1]!s_stm07_is($A326,"W30028333","2024/12/31",1)/[1]!S_SHARE_TOTAL($A326,$B$1),"")</f>
        <v>0.88761306298532627</v>
      </c>
      <c r="P326">
        <f>IFERROR([1]!s_stm07_is($A326,"W30028333","2025/12/31",1)/[1]!S_SHARE_TOTAL($A326,$B$1),"")</f>
        <v>0.73716353835109638</v>
      </c>
      <c r="Q326">
        <f>IFERROR([1]!s_west_netprofit($A326,2026,$B$1,180)/[1]!S_SHARE_TOTAL($A326,$B$1),"")</f>
        <v>0</v>
      </c>
      <c r="R326">
        <f>IFERROR([1]!s_west_netprofit($A326,2027,$B$1,180)/[1]!S_SHARE_TOTAL($A326,$B$1),"")</f>
        <v>0</v>
      </c>
      <c r="S326">
        <f>IFERROR([1]!s_fa_dupont_roe($A326,"2011/12/31")/100,"")</f>
        <v>0.154692</v>
      </c>
      <c r="T326">
        <f>IFERROR([1]!s_fa_dupont_roe($A326,"2012/12/31")/100,"")</f>
        <v>0.163101</v>
      </c>
      <c r="U326">
        <f>IFERROR([1]!s_fa_dupont_roe($A326,"2013/12/31")/100,"")</f>
        <v>0.19634299999999999</v>
      </c>
      <c r="V326">
        <f>IFERROR([1]!s_fa_dupont_roe($A326,"2014/12/31")/100,"")</f>
        <v>0.19668600000000003</v>
      </c>
      <c r="W326">
        <f>IFERROR([1]!s_fa_dupont_roe($A326,"2015/12/31")/100,"")</f>
        <v>0.16153400000000001</v>
      </c>
      <c r="X326">
        <f>IFERROR([1]!s_fa_dupont_roe($A326,"2016/12/31")/100,"")</f>
        <v>0.16510100000000003</v>
      </c>
      <c r="Y326">
        <f>IFERROR([1]!s_fa_dupont_roe($A326,"2017/12/31")/100,"")</f>
        <v>0.18285399999999999</v>
      </c>
      <c r="Z326">
        <f>IFERROR([1]!s_fa_dupont_roe($A326,"2018/12/31")/100,"")</f>
        <v>0.151393</v>
      </c>
      <c r="AA326">
        <f>IFERROR([1]!s_fa_dupont_roe($A326,"2019/12/31")/100,"")</f>
        <v>0.13949999999999999</v>
      </c>
      <c r="AB326">
        <f>IFERROR([1]!s_fa_dupont_roe($A326,"2020/12/31")/100,"")</f>
        <v>9.5946999999999991E-2</v>
      </c>
      <c r="AC326">
        <f>IFERROR([1]!s_fa_dupont_roe($A326,"2021/12/31")/100,"")</f>
        <v>0.11854799999999999</v>
      </c>
      <c r="AD326">
        <f>IFERROR([1]!s_fa_dupont_roe($A326,"2022/12/31")/100,"")</f>
        <v>0.11658200000000001</v>
      </c>
      <c r="AE326">
        <f>IFERROR([1]!s_fa_dupont_roe($A326,"2023/12/31")/100,"")</f>
        <v>0.14965400000000001</v>
      </c>
      <c r="AF326">
        <f>IFERROR([1]!s_fa_dupont_roe($A326,"2024/12/31")/100,"")</f>
        <v>0.17901399999999998</v>
      </c>
      <c r="AG326">
        <f>IFERROR([1]!s_fa_dupont_roe($A326,"2025/12/31")/100,"")</f>
        <v>0.13970199999999999</v>
      </c>
      <c r="AH326">
        <f>IFERROR([1]!s_stm07_is($A326,"W30028333","2025/12/31",1),"")</f>
        <v>433134148.19999999</v>
      </c>
      <c r="AI326">
        <f>IFERROR([1]!s_stm07_bs($A326,"W38058048","2025/12/31",1),"")</f>
        <v>3191035832.75</v>
      </c>
      <c r="AJ326">
        <f>IFERROR([1]!s_fa_netdebt($A326,"2025/12/31"),"")</f>
        <v>-477205666.37</v>
      </c>
      <c r="AK326">
        <f>IFERROR([1]!s_val_ev1($A326,"2025/12/31"),"")</f>
        <v>8798500401.7900009</v>
      </c>
      <c r="AL326">
        <f>IFERROR([1]!s_fa_ebitda($A326,"2025/12/31"),"")</f>
        <v>646000365.28999996</v>
      </c>
      <c r="AM326" t="str">
        <f>IFERROR([1]!s_west_netprofit($A326,2026,$B$1,180)/[1]!s_west_netprofit($A326,2026,$B$1-7,180)-1,"")</f>
        <v/>
      </c>
      <c r="AN326" t="str">
        <f>IFERROR([1]!s_west_netprofit($A326,2026,$B$1,180)/[1]!s_west_netprofit($A326,2026,$B$1-30,180)-1,"")</f>
        <v/>
      </c>
      <c r="AO326" t="str">
        <f>IFERROR([1]!s_est_mediannetprofit($A326,2026,$B$1)/[1]!s_est_mediannetprofit($A326,2026,$B$1-7)-1,"")</f>
        <v/>
      </c>
      <c r="AP326" t="str">
        <f>IFERROR([1]!s_est_mediannetprofit($A326,2026,$B$1)/[1]!s_est_mediannetprofit($A326,2026,$B$1-30)-1,"")</f>
        <v/>
      </c>
    </row>
    <row r="327" spans="1:42">
      <c r="A327" t="s">
        <v>366</v>
      </c>
      <c r="B327">
        <f>IFERROR([1]!s_stm07_is($A327,"W30028333","2011/12/31",1)/[1]!S_SHARE_TOTAL($A327,$B$1),"")</f>
        <v>0.1025122261845532</v>
      </c>
      <c r="C327">
        <f>IFERROR([1]!s_stm07_is($A327,"W30028333","2012/12/31",1)/[1]!S_SHARE_TOTAL($A327,$B$1),"")</f>
        <v>0.17568886200605052</v>
      </c>
      <c r="D327">
        <f>IFERROR([1]!s_stm07_is($A327,"W30028333","2013/12/31",1)/[1]!S_SHARE_TOTAL($A327,$B$1),"")</f>
        <v>0.21760691997855122</v>
      </c>
      <c r="E327">
        <f>IFERROR([1]!s_stm07_is($A327,"W30028333","2014/12/31",1)/[1]!S_SHARE_TOTAL($A327,$B$1),"")</f>
        <v>0.23282766638366173</v>
      </c>
      <c r="F327">
        <f>IFERROR([1]!s_stm07_is($A327,"W30028333","2015/12/31",1)/[1]!S_SHARE_TOTAL($A327,$B$1),"")</f>
        <v>0.26891344640566023</v>
      </c>
      <c r="G327">
        <f>IFERROR([1]!s_stm07_is($A327,"W30028333","2016/12/31",1)/[1]!S_SHARE_TOTAL($A327,$B$1),"")</f>
        <v>0.21286068957706644</v>
      </c>
      <c r="H327">
        <f>IFERROR([1]!s_stm07_is($A327,"W30028333","2017/12/31",1)/[1]!S_SHARE_TOTAL($A327,$B$1),"")</f>
        <v>0.11369251871833112</v>
      </c>
      <c r="I327">
        <f>IFERROR([1]!s_stm07_is($A327,"W30028333","2018/12/31",1)/[1]!S_SHARE_TOTAL($A327,$B$1),"")</f>
        <v>0.1104909743995504</v>
      </c>
      <c r="J327">
        <f>IFERROR([1]!s_stm07_is($A327,"W30028333","2019/12/31",1)/[1]!S_SHARE_TOTAL($A327,$B$1),"")</f>
        <v>0.21845981938720724</v>
      </c>
      <c r="K327">
        <f>IFERROR([1]!s_stm07_is($A327,"W30028333","2020/12/31",1)/[1]!S_SHARE_TOTAL($A327,$B$1),"")</f>
        <v>0.22060951567208764</v>
      </c>
      <c r="L327">
        <f>IFERROR([1]!s_stm07_is($A327,"W30028333","2021/12/31",1)/[1]!S_SHARE_TOTAL($A327,$B$1),"")</f>
        <v>0.26823576583027808</v>
      </c>
      <c r="M327">
        <f>IFERROR([1]!s_stm07_is($A327,"W30028333","2022/12/31",1)/[1]!S_SHARE_TOTAL($A327,$B$1),"")</f>
        <v>0.40622158084729115</v>
      </c>
      <c r="N327">
        <f>IFERROR([1]!s_stm07_is($A327,"W30028333","2023/12/31",1)/[1]!S_SHARE_TOTAL($A327,$B$1),"")</f>
        <v>0.54932127940331765</v>
      </c>
      <c r="O327">
        <f>IFERROR([1]!s_stm07_is($A327,"W30028333","2024/12/31",1)/[1]!S_SHARE_TOTAL($A327,$B$1),"")</f>
        <v>0.33742802847177439</v>
      </c>
      <c r="P327">
        <f>IFERROR([1]!s_stm07_is($A327,"W30028333","2025/12/31",1)/[1]!S_SHARE_TOTAL($A327,$B$1),"")</f>
        <v>0.34331121179259649</v>
      </c>
      <c r="Q327">
        <f>IFERROR([1]!s_west_netprofit($A327,2026,$B$1,180)/[1]!S_SHARE_TOTAL($A327,$B$1),"")</f>
        <v>0</v>
      </c>
      <c r="R327">
        <f>IFERROR([1]!s_west_netprofit($A327,2027,$B$1,180)/[1]!S_SHARE_TOTAL($A327,$B$1),"")</f>
        <v>0</v>
      </c>
      <c r="S327">
        <f>IFERROR([1]!s_fa_dupont_roe($A327,"2011/12/31")/100,"")</f>
        <v>7.8231999999999996E-2</v>
      </c>
      <c r="T327">
        <f>IFERROR([1]!s_fa_dupont_roe($A327,"2012/12/31")/100,"")</f>
        <v>9.104799999999999E-2</v>
      </c>
      <c r="U327">
        <f>IFERROR([1]!s_fa_dupont_roe($A327,"2013/12/31")/100,"")</f>
        <v>9.0902999999999998E-2</v>
      </c>
      <c r="V327">
        <f>IFERROR([1]!s_fa_dupont_roe($A327,"2014/12/31")/100,"")</f>
        <v>8.9908000000000002E-2</v>
      </c>
      <c r="W327">
        <f>IFERROR([1]!s_fa_dupont_roe($A327,"2015/12/31")/100,"")</f>
        <v>9.6026E-2</v>
      </c>
      <c r="X327">
        <f>IFERROR([1]!s_fa_dupont_roe($A327,"2016/12/31")/100,"")</f>
        <v>7.1585999999999997E-2</v>
      </c>
      <c r="Y327">
        <f>IFERROR([1]!s_fa_dupont_roe($A327,"2017/12/31")/100,"")</f>
        <v>3.2648000000000003E-2</v>
      </c>
      <c r="Z327">
        <f>IFERROR([1]!s_fa_dupont_roe($A327,"2018/12/31")/100,"")</f>
        <v>2.7965E-2</v>
      </c>
      <c r="AA327">
        <f>IFERROR([1]!s_fa_dupont_roe($A327,"2019/12/31")/100,"")</f>
        <v>5.3451000000000005E-2</v>
      </c>
      <c r="AB327">
        <f>IFERROR([1]!s_fa_dupont_roe($A327,"2020/12/31")/100,"")</f>
        <v>5.0853999999999996E-2</v>
      </c>
      <c r="AC327">
        <f>IFERROR([1]!s_fa_dupont_roe($A327,"2021/12/31")/100,"")</f>
        <v>5.9858000000000001E-2</v>
      </c>
      <c r="AD327">
        <f>IFERROR([1]!s_fa_dupont_roe($A327,"2022/12/31")/100,"")</f>
        <v>8.7367000000000014E-2</v>
      </c>
      <c r="AE327">
        <f>IFERROR([1]!s_fa_dupont_roe($A327,"2023/12/31")/100,"")</f>
        <v>0.10822100000000001</v>
      </c>
      <c r="AF327">
        <f>IFERROR([1]!s_fa_dupont_roe($A327,"2024/12/31")/100,"")</f>
        <v>6.1775000000000004E-2</v>
      </c>
      <c r="AG327">
        <f>IFERROR([1]!s_fa_dupont_roe($A327,"2025/12/31")/100,"")</f>
        <v>5.8890999999999999E-2</v>
      </c>
      <c r="AH327">
        <f>IFERROR([1]!s_stm07_is($A327,"W30028333","2025/12/31",1),"")</f>
        <v>347113536.57999998</v>
      </c>
      <c r="AI327">
        <f>IFERROR([1]!s_stm07_bs($A327,"W38058048","2025/12/31",1),"")</f>
        <v>6163340495.6700001</v>
      </c>
      <c r="AJ327">
        <f>IFERROR([1]!s_fa_netdebt($A327,"2025/12/31"),"")</f>
        <v>-1522658817.0899999</v>
      </c>
      <c r="AK327">
        <f>IFERROR([1]!s_val_ev1($A327,"2025/12/31"),"")</f>
        <v>18415755838.43</v>
      </c>
      <c r="AL327">
        <f>IFERROR([1]!s_fa_ebitda($A327,"2025/12/31"),"")</f>
        <v>735236721.26999998</v>
      </c>
      <c r="AM327" t="str">
        <f>IFERROR([1]!s_west_netprofit($A327,2026,$B$1,180)/[1]!s_west_netprofit($A327,2026,$B$1-7,180)-1,"")</f>
        <v/>
      </c>
      <c r="AN327">
        <f>IFERROR([1]!s_west_netprofit($A327,2026,$B$1,180)/[1]!s_west_netprofit($A327,2026,$B$1-30,180)-1,"")</f>
        <v>-1</v>
      </c>
      <c r="AO327" t="str">
        <f>IFERROR([1]!s_est_mediannetprofit($A327,2026,$B$1)/[1]!s_est_mediannetprofit($A327,2026,$B$1-7)-1,"")</f>
        <v/>
      </c>
      <c r="AP327">
        <f>IFERROR([1]!s_est_mediannetprofit($A327,2026,$B$1)/[1]!s_est_mediannetprofit($A327,2026,$B$1-30)-1,"")</f>
        <v>-1</v>
      </c>
    </row>
    <row r="328" spans="1:42">
      <c r="A328" t="s">
        <v>367</v>
      </c>
      <c r="B328">
        <f>IFERROR([1]!s_stm07_is($A328,"W30028333","2011/12/31",1)/[1]!S_SHARE_TOTAL($A328,$B$1),"")</f>
        <v>0.13844453856845321</v>
      </c>
      <c r="C328">
        <f>IFERROR([1]!s_stm07_is($A328,"W30028333","2012/12/31",1)/[1]!S_SHARE_TOTAL($A328,$B$1),"")</f>
        <v>0.19863047708170109</v>
      </c>
      <c r="D328">
        <f>IFERROR([1]!s_stm07_is($A328,"W30028333","2013/12/31",1)/[1]!S_SHARE_TOTAL($A328,$B$1),"")</f>
        <v>0.20270189163935598</v>
      </c>
      <c r="E328">
        <f>IFERROR([1]!s_stm07_is($A328,"W30028333","2014/12/31",1)/[1]!S_SHARE_TOTAL($A328,$B$1),"")</f>
        <v>0.17866967398320907</v>
      </c>
      <c r="F328">
        <f>IFERROR([1]!s_stm07_is($A328,"W30028333","2015/12/31",1)/[1]!S_SHARE_TOTAL($A328,$B$1),"")</f>
        <v>0.30156055706010609</v>
      </c>
      <c r="G328">
        <f>IFERROR([1]!s_stm07_is($A328,"W30028333","2016/12/31",1)/[1]!S_SHARE_TOTAL($A328,$B$1),"")</f>
        <v>0.35332820380846158</v>
      </c>
      <c r="H328">
        <f>IFERROR([1]!s_stm07_is($A328,"W30028333","2017/12/31",1)/[1]!S_SHARE_TOTAL($A328,$B$1),"")</f>
        <v>0.4144038846354216</v>
      </c>
      <c r="I328">
        <f>IFERROR([1]!s_stm07_is($A328,"W30028333","2018/12/31",1)/[1]!S_SHARE_TOTAL($A328,$B$1),"")</f>
        <v>0.41245230394628246</v>
      </c>
      <c r="J328">
        <f>IFERROR([1]!s_stm07_is($A328,"W30028333","2019/12/31",1)/[1]!S_SHARE_TOTAL($A328,$B$1),"")</f>
        <v>0.44342141645284017</v>
      </c>
      <c r="K328">
        <f>IFERROR([1]!s_stm07_is($A328,"W30028333","2020/12/31",1)/[1]!S_SHARE_TOTAL($A328,$B$1),"")</f>
        <v>0.60418242807179356</v>
      </c>
      <c r="L328">
        <f>IFERROR([1]!s_stm07_is($A328,"W30028333","2021/12/31",1)/[1]!S_SHARE_TOTAL($A328,$B$1),"")</f>
        <v>0.7032151602965252</v>
      </c>
      <c r="M328">
        <f>IFERROR([1]!s_stm07_is($A328,"W30028333","2022/12/31",1)/[1]!S_SHARE_TOTAL($A328,$B$1),"")</f>
        <v>0.75421603907340451</v>
      </c>
      <c r="N328">
        <f>IFERROR([1]!s_stm07_is($A328,"W30028333","2023/12/31",1)/[1]!S_SHARE_TOTAL($A328,$B$1),"")</f>
        <v>0.76775509239553785</v>
      </c>
      <c r="O328">
        <f>IFERROR([1]!s_stm07_is($A328,"W30028333","2024/12/31",1)/[1]!S_SHARE_TOTAL($A328,$B$1),"")</f>
        <v>0.81980328440565309</v>
      </c>
      <c r="P328">
        <f>IFERROR([1]!s_stm07_is($A328,"W30028333","2025/12/31",1)/[1]!S_SHARE_TOTAL($A328,$B$1),"")</f>
        <v>1.1731117228499512</v>
      </c>
      <c r="Q328">
        <f>IFERROR([1]!s_west_netprofit($A328,2026,$B$1,180)/[1]!S_SHARE_TOTAL($A328,$B$1),"")</f>
        <v>1.9876635637363251</v>
      </c>
      <c r="R328">
        <f>IFERROR([1]!s_west_netprofit($A328,2027,$B$1,180)/[1]!S_SHARE_TOTAL($A328,$B$1),"")</f>
        <v>3.0887255428498364</v>
      </c>
      <c r="S328">
        <f>IFERROR([1]!s_fa_dupont_roe($A328,"2011/12/31")/100,"")</f>
        <v>0.10398400000000001</v>
      </c>
      <c r="T328">
        <f>IFERROR([1]!s_fa_dupont_roe($A328,"2012/12/31")/100,"")</f>
        <v>0.123323</v>
      </c>
      <c r="U328">
        <f>IFERROR([1]!s_fa_dupont_roe($A328,"2013/12/31")/100,"")</f>
        <v>0.103628</v>
      </c>
      <c r="V328">
        <f>IFERROR([1]!s_fa_dupont_roe($A328,"2014/12/31")/100,"")</f>
        <v>7.1199999999999999E-2</v>
      </c>
      <c r="W328">
        <f>IFERROR([1]!s_fa_dupont_roe($A328,"2015/12/31")/100,"")</f>
        <v>9.670999999999999E-2</v>
      </c>
      <c r="X328">
        <f>IFERROR([1]!s_fa_dupont_roe($A328,"2016/12/31")/100,"")</f>
        <v>0.10387</v>
      </c>
      <c r="Y328">
        <f>IFERROR([1]!s_fa_dupont_roe($A328,"2017/12/31")/100,"")</f>
        <v>0.11278600000000001</v>
      </c>
      <c r="Z328">
        <f>IFERROR([1]!s_fa_dupont_roe($A328,"2018/12/31")/100,"")</f>
        <v>0.10256899999999999</v>
      </c>
      <c r="AA328">
        <f>IFERROR([1]!s_fa_dupont_roe($A328,"2019/12/31")/100,"")</f>
        <v>9.0515000000000012E-2</v>
      </c>
      <c r="AB328">
        <f>IFERROR([1]!s_fa_dupont_roe($A328,"2020/12/31")/100,"")</f>
        <v>0.102269</v>
      </c>
      <c r="AC328">
        <f>IFERROR([1]!s_fa_dupont_roe($A328,"2021/12/31")/100,"")</f>
        <v>0.107406</v>
      </c>
      <c r="AD328">
        <f>IFERROR([1]!s_fa_dupont_roe($A328,"2022/12/31")/100,"")</f>
        <v>0.10435800000000001</v>
      </c>
      <c r="AE328">
        <f>IFERROR([1]!s_fa_dupont_roe($A328,"2023/12/31")/100,"")</f>
        <v>8.5078999999999988E-2</v>
      </c>
      <c r="AF328">
        <f>IFERROR([1]!s_fa_dupont_roe($A328,"2024/12/31")/100,"")</f>
        <v>7.5362999999999999E-2</v>
      </c>
      <c r="AG328">
        <f>IFERROR([1]!s_fa_dupont_roe($A328,"2025/12/31")/100,"")</f>
        <v>9.8592999999999986E-2</v>
      </c>
      <c r="AH328">
        <f>IFERROR([1]!s_stm07_is($A328,"W30028333","2025/12/31",1),"")</f>
        <v>946320781.21000004</v>
      </c>
      <c r="AI328">
        <f>IFERROR([1]!s_stm07_bs($A328,"W38058048","2025/12/31",1),"")</f>
        <v>10145446714.24</v>
      </c>
      <c r="AJ328">
        <f>IFERROR([1]!s_fa_netdebt($A328,"2025/12/31"),"")</f>
        <v>-4028762654.46</v>
      </c>
      <c r="AK328">
        <f>IFERROR([1]!s_val_ev1($A328,"2025/12/31"),"")</f>
        <v>56840405128.18</v>
      </c>
      <c r="AL328">
        <f>IFERROR([1]!s_fa_ebitda($A328,"2025/12/31"),"")</f>
        <v>1438428907.8</v>
      </c>
      <c r="AM328">
        <f>IFERROR([1]!s_west_netprofit($A328,2026,$B$1,180)/[1]!s_west_netprofit($A328,2026,$B$1-7,180)-1,"")</f>
        <v>0</v>
      </c>
      <c r="AN328">
        <f>IFERROR([1]!s_west_netprofit($A328,2026,$B$1,180)/[1]!s_west_netprofit($A328,2026,$B$1-30,180)-1,"")</f>
        <v>-1.8226349827895394E-2</v>
      </c>
      <c r="AO328">
        <f>IFERROR([1]!s_est_mediannetprofit($A328,2026,$B$1)/[1]!s_est_mediannetprofit($A328,2026,$B$1-7)-1,"")</f>
        <v>0</v>
      </c>
      <c r="AP328">
        <f>IFERROR([1]!s_est_mediannetprofit($A328,2026,$B$1)/[1]!s_est_mediannetprofit($A328,2026,$B$1-30)-1,"")</f>
        <v>-2.0382165605095537E-2</v>
      </c>
    </row>
    <row r="329" spans="1:42">
      <c r="A329" t="s">
        <v>368</v>
      </c>
      <c r="B329">
        <f>IFERROR([1]!s_stm07_is($A329,"W30028333","2011/12/31",1)/[1]!S_SHARE_TOTAL($A329,$B$1),"")</f>
        <v>0.29839712902824733</v>
      </c>
      <c r="C329">
        <f>IFERROR([1]!s_stm07_is($A329,"W30028333","2012/12/31",1)/[1]!S_SHARE_TOTAL($A329,$B$1),"")</f>
        <v>0.33241294718951636</v>
      </c>
      <c r="D329">
        <f>IFERROR([1]!s_stm07_is($A329,"W30028333","2013/12/31",1)/[1]!S_SHARE_TOTAL($A329,$B$1),"")</f>
        <v>0.37295219552732883</v>
      </c>
      <c r="E329">
        <f>IFERROR([1]!s_stm07_is($A329,"W30028333","2014/12/31",1)/[1]!S_SHARE_TOTAL($A329,$B$1),"")</f>
        <v>0.4151836676659631</v>
      </c>
      <c r="F329">
        <f>IFERROR([1]!s_stm07_is($A329,"W30028333","2015/12/31",1)/[1]!S_SHARE_TOTAL($A329,$B$1),"")</f>
        <v>0.46303549193312415</v>
      </c>
      <c r="G329">
        <f>IFERROR([1]!s_stm07_is($A329,"W30028333","2016/12/31",1)/[1]!S_SHARE_TOTAL($A329,$B$1),"")</f>
        <v>0.50664640887155976</v>
      </c>
      <c r="H329">
        <f>IFERROR([1]!s_stm07_is($A329,"W30028333","2017/12/31",1)/[1]!S_SHARE_TOTAL($A329,$B$1),"")</f>
        <v>0.5258395866142368</v>
      </c>
      <c r="I329">
        <f>IFERROR([1]!s_stm07_is($A329,"W30028333","2018/12/31",1)/[1]!S_SHARE_TOTAL($A329,$B$1),"")</f>
        <v>0.55716983004297105</v>
      </c>
      <c r="J329">
        <f>IFERROR([1]!s_stm07_is($A329,"W30028333","2019/12/31",1)/[1]!S_SHARE_TOTAL($A329,$B$1),"")</f>
        <v>0.63667667104449743</v>
      </c>
      <c r="K329">
        <f>IFERROR([1]!s_stm07_is($A329,"W30028333","2020/12/31",1)/[1]!S_SHARE_TOTAL($A329,$B$1),"")</f>
        <v>0.70912016936821709</v>
      </c>
      <c r="L329">
        <f>IFERROR([1]!s_stm07_is($A329,"W30028333","2021/12/31",1)/[1]!S_SHARE_TOTAL($A329,$B$1),"")</f>
        <v>1.2512732468853121</v>
      </c>
      <c r="M329">
        <f>IFERROR([1]!s_stm07_is($A329,"W30028333","2022/12/31",1)/[1]!S_SHARE_TOTAL($A329,$B$1),"")</f>
        <v>0.82571787924741136</v>
      </c>
      <c r="N329">
        <f>IFERROR([1]!s_stm07_is($A329,"W30028333","2023/12/31",1)/[1]!S_SHARE_TOTAL($A329,$B$1),"")</f>
        <v>1.0158719774032432</v>
      </c>
      <c r="O329">
        <f>IFERROR([1]!s_stm07_is($A329,"W30028333","2024/12/31",1)/[1]!S_SHARE_TOTAL($A329,$B$1),"")</f>
        <v>1.0177636609650051</v>
      </c>
      <c r="P329">
        <f>IFERROR([1]!s_stm07_is($A329,"W30028333","2025/12/31",1)/[1]!S_SHARE_TOTAL($A329,$B$1),"")</f>
        <v>1.1333766822832587</v>
      </c>
      <c r="Q329">
        <f>IFERROR([1]!s_west_netprofit($A329,2026,$B$1,180)/[1]!S_SHARE_TOTAL($A329,$B$1),"")</f>
        <v>0</v>
      </c>
      <c r="R329">
        <f>IFERROR([1]!s_west_netprofit($A329,2027,$B$1,180)/[1]!S_SHARE_TOTAL($A329,$B$1),"")</f>
        <v>0</v>
      </c>
      <c r="S329">
        <f>IFERROR([1]!s_fa_dupont_roe($A329,"2011/12/31")/100,"")</f>
        <v>0.14036899999999999</v>
      </c>
      <c r="T329">
        <f>IFERROR([1]!s_fa_dupont_roe($A329,"2012/12/31")/100,"")</f>
        <v>0.148232</v>
      </c>
      <c r="U329">
        <f>IFERROR([1]!s_fa_dupont_roe($A329,"2013/12/31")/100,"")</f>
        <v>0.15631800000000001</v>
      </c>
      <c r="V329">
        <f>IFERROR([1]!s_fa_dupont_roe($A329,"2014/12/31")/100,"")</f>
        <v>0.16309000000000001</v>
      </c>
      <c r="W329">
        <f>IFERROR([1]!s_fa_dupont_roe($A329,"2015/12/31")/100,"")</f>
        <v>0.170073</v>
      </c>
      <c r="X329">
        <f>IFERROR([1]!s_fa_dupont_roe($A329,"2016/12/31")/100,"")</f>
        <v>0.17328199999999999</v>
      </c>
      <c r="Y329">
        <f>IFERROR([1]!s_fa_dupont_roe($A329,"2017/12/31")/100,"")</f>
        <v>0.166604</v>
      </c>
      <c r="Z329">
        <f>IFERROR([1]!s_fa_dupont_roe($A329,"2018/12/31")/100,"")</f>
        <v>0.16320799999999999</v>
      </c>
      <c r="AA329">
        <f>IFERROR([1]!s_fa_dupont_roe($A329,"2019/12/31")/100,"")</f>
        <v>0.17041799999999999</v>
      </c>
      <c r="AB329">
        <f>IFERROR([1]!s_fa_dupont_roe($A329,"2020/12/31")/100,"")</f>
        <v>0.166828</v>
      </c>
      <c r="AC329">
        <f>IFERROR([1]!s_fa_dupont_roe($A329,"2021/12/31")/100,"")</f>
        <v>0.24740100000000001</v>
      </c>
      <c r="AD329">
        <f>IFERROR([1]!s_fa_dupont_roe($A329,"2022/12/31")/100,"")</f>
        <v>0.14524400000000001</v>
      </c>
      <c r="AE329">
        <f>IFERROR([1]!s_fa_dupont_roe($A329,"2023/12/31")/100,"")</f>
        <v>0.16473099999999999</v>
      </c>
      <c r="AF329">
        <f>IFERROR([1]!s_fa_dupont_roe($A329,"2024/12/31")/100,"")</f>
        <v>0.14959600000000001</v>
      </c>
      <c r="AG329">
        <f>IFERROR([1]!s_fa_dupont_roe($A329,"2025/12/31")/100,"")</f>
        <v>0.143902</v>
      </c>
      <c r="AH329">
        <f>IFERROR([1]!s_stm07_is($A329,"W30028333","2025/12/31",1),"")</f>
        <v>648425430.78999996</v>
      </c>
      <c r="AI329">
        <f>IFERROR([1]!s_stm07_bs($A329,"W38058048","2025/12/31",1),"")</f>
        <v>4995591936.3400002</v>
      </c>
      <c r="AJ329">
        <f>IFERROR([1]!s_fa_netdebt($A329,"2025/12/31"),"")</f>
        <v>553401317.61000001</v>
      </c>
      <c r="AK329">
        <f>IFERROR([1]!s_val_ev1($A329,"2025/12/31"),"")</f>
        <v>14466158778.32</v>
      </c>
      <c r="AL329">
        <f>IFERROR([1]!s_fa_ebitda($A329,"2025/12/31"),"")</f>
        <v>917584726.58000004</v>
      </c>
      <c r="AM329" t="str">
        <f>IFERROR([1]!s_west_netprofit($A329,2026,$B$1,180)/[1]!s_west_netprofit($A329,2026,$B$1-7,180)-1,"")</f>
        <v/>
      </c>
      <c r="AN329" t="str">
        <f>IFERROR([1]!s_west_netprofit($A329,2026,$B$1,180)/[1]!s_west_netprofit($A329,2026,$B$1-30,180)-1,"")</f>
        <v/>
      </c>
      <c r="AO329" t="str">
        <f>IFERROR([1]!s_est_mediannetprofit($A329,2026,$B$1)/[1]!s_est_mediannetprofit($A329,2026,$B$1-7)-1,"")</f>
        <v/>
      </c>
      <c r="AP329" t="str">
        <f>IFERROR([1]!s_est_mediannetprofit($A329,2026,$B$1)/[1]!s_est_mediannetprofit($A329,2026,$B$1-30)-1,"")</f>
        <v/>
      </c>
    </row>
    <row r="330" spans="1:42">
      <c r="A330" t="s">
        <v>369</v>
      </c>
      <c r="B330">
        <f>IFERROR([1]!s_stm07_is($A330,"W30028333","2011/12/31",1)/[1]!S_SHARE_TOTAL($A330,$B$1),"")</f>
        <v>8.9396402608446598E-2</v>
      </c>
      <c r="C330">
        <f>IFERROR([1]!s_stm07_is($A330,"W30028333","2012/12/31",1)/[1]!S_SHARE_TOTAL($A330,$B$1),"")</f>
        <v>0.12266466034854405</v>
      </c>
      <c r="D330">
        <f>IFERROR([1]!s_stm07_is($A330,"W30028333","2013/12/31",1)/[1]!S_SHARE_TOTAL($A330,$B$1),"")</f>
        <v>0.15610556026914502</v>
      </c>
      <c r="E330">
        <f>IFERROR([1]!s_stm07_is($A330,"W30028333","2014/12/31",1)/[1]!S_SHARE_TOTAL($A330,$B$1),"")</f>
        <v>0.28945220289715123</v>
      </c>
      <c r="F330">
        <f>IFERROR([1]!s_stm07_is($A330,"W30028333","2015/12/31",1)/[1]!S_SHARE_TOTAL($A330,$B$1),"")</f>
        <v>0.33072298378241977</v>
      </c>
      <c r="G330">
        <f>IFERROR([1]!s_stm07_is($A330,"W30028333","2016/12/31",1)/[1]!S_SHARE_TOTAL($A330,$B$1),"")</f>
        <v>0.33708289040786893</v>
      </c>
      <c r="H330">
        <f>IFERROR([1]!s_stm07_is($A330,"W30028333","2017/12/31",1)/[1]!S_SHARE_TOTAL($A330,$B$1),"")</f>
        <v>6.0951928429319208E-2</v>
      </c>
      <c r="I330">
        <f>IFERROR([1]!s_stm07_is($A330,"W30028333","2018/12/31",1)/[1]!S_SHARE_TOTAL($A330,$B$1),"")</f>
        <v>-1.1024483601283919</v>
      </c>
      <c r="J330">
        <f>IFERROR([1]!s_stm07_is($A330,"W30028333","2019/12/31",1)/[1]!S_SHARE_TOTAL($A330,$B$1),"")</f>
        <v>8.1220354858840549E-2</v>
      </c>
      <c r="K330">
        <f>IFERROR([1]!s_stm07_is($A330,"W30028333","2020/12/31",1)/[1]!S_SHARE_TOTAL($A330,$B$1),"")</f>
        <v>-0.30451676751780654</v>
      </c>
      <c r="L330">
        <f>IFERROR([1]!s_stm07_is($A330,"W30028333","2021/12/31",1)/[1]!S_SHARE_TOTAL($A330,$B$1),"")</f>
        <v>-0.28204885736173924</v>
      </c>
      <c r="M330">
        <f>IFERROR([1]!s_stm07_is($A330,"W30028333","2022/12/31",1)/[1]!S_SHARE_TOTAL($A330,$B$1),"")</f>
        <v>-0.11604709875043681</v>
      </c>
      <c r="N330">
        <f>IFERROR([1]!s_stm07_is($A330,"W30028333","2023/12/31",1)/[1]!S_SHARE_TOTAL($A330,$B$1),"")</f>
        <v>6.3327673583745914E-2</v>
      </c>
      <c r="O330">
        <f>IFERROR([1]!s_stm07_is($A330,"W30028333","2024/12/31",1)/[1]!S_SHARE_TOTAL($A330,$B$1),"")</f>
        <v>-0.19293167931175956</v>
      </c>
      <c r="P330">
        <f>IFERROR([1]!s_stm07_is($A330,"W30028333","2025/12/31",1)/[1]!S_SHARE_TOTAL($A330,$B$1),"")</f>
        <v>4.8606742738786131E-2</v>
      </c>
      <c r="Q330">
        <f>IFERROR([1]!s_west_netprofit($A330,2026,$B$1,180)/[1]!S_SHARE_TOTAL($A330,$B$1),"")</f>
        <v>9.1972697550366786E-2</v>
      </c>
      <c r="R330">
        <f>IFERROR([1]!s_west_netprofit($A330,2027,$B$1,180)/[1]!S_SHARE_TOTAL($A330,$B$1),"")</f>
        <v>0.12747686388414808</v>
      </c>
      <c r="S330">
        <f>IFERROR([1]!s_fa_dupont_roe($A330,"2011/12/31")/100,"")</f>
        <v>9.7781999999999994E-2</v>
      </c>
      <c r="T330">
        <f>IFERROR([1]!s_fa_dupont_roe($A330,"2012/12/31")/100,"")</f>
        <v>0.12690499999999999</v>
      </c>
      <c r="U330">
        <f>IFERROR([1]!s_fa_dupont_roe($A330,"2013/12/31")/100,"")</f>
        <v>0.145513</v>
      </c>
      <c r="V330">
        <f>IFERROR([1]!s_fa_dupont_roe($A330,"2014/12/31")/100,"")</f>
        <v>0.20225599999999999</v>
      </c>
      <c r="W330">
        <f>IFERROR([1]!s_fa_dupont_roe($A330,"2015/12/31")/100,"")</f>
        <v>0.175652</v>
      </c>
      <c r="X330">
        <f>IFERROR([1]!s_fa_dupont_roe($A330,"2016/12/31")/100,"")</f>
        <v>0.12740299999999999</v>
      </c>
      <c r="Y330">
        <f>IFERROR([1]!s_fa_dupont_roe($A330,"2017/12/31")/100,"")</f>
        <v>1.8842000000000001E-2</v>
      </c>
      <c r="Z330">
        <f>IFERROR([1]!s_fa_dupont_roe($A330,"2018/12/31")/100,"")</f>
        <v>-0.37512999999999996</v>
      </c>
      <c r="AA330">
        <f>IFERROR([1]!s_fa_dupont_roe($A330,"2019/12/31")/100,"")</f>
        <v>3.0211999999999999E-2</v>
      </c>
      <c r="AB330">
        <f>IFERROR([1]!s_fa_dupont_roe($A330,"2020/12/31")/100,"")</f>
        <v>-0.124268</v>
      </c>
      <c r="AC330">
        <f>IFERROR([1]!s_fa_dupont_roe($A330,"2021/12/31")/100,"")</f>
        <v>-0.12919700000000001</v>
      </c>
      <c r="AD330">
        <f>IFERROR([1]!s_fa_dupont_roe($A330,"2022/12/31")/100,"")</f>
        <v>-5.2697000000000001E-2</v>
      </c>
      <c r="AE330">
        <f>IFERROR([1]!s_fa_dupont_roe($A330,"2023/12/31")/100,"")</f>
        <v>2.8368999999999998E-2</v>
      </c>
      <c r="AF330">
        <f>IFERROR([1]!s_fa_dupont_roe($A330,"2024/12/31")/100,"")</f>
        <v>-9.0075000000000002E-2</v>
      </c>
      <c r="AG330">
        <f>IFERROR([1]!s_fa_dupont_roe($A330,"2025/12/31")/100,"")</f>
        <v>2.4152999999999997E-2</v>
      </c>
      <c r="AH330">
        <f>IFERROR([1]!s_stm07_is($A330,"W30028333","2025/12/31",1),"")</f>
        <v>71874775.760000005</v>
      </c>
      <c r="AI330">
        <f>IFERROR([1]!s_stm07_bs($A330,"W38058048","2025/12/31",1),"")</f>
        <v>2961902174.3499999</v>
      </c>
      <c r="AJ330">
        <f>IFERROR([1]!s_fa_netdebt($A330,"2025/12/31"),"")</f>
        <v>156337740.94</v>
      </c>
      <c r="AK330">
        <f>IFERROR([1]!s_val_ev1($A330,"2025/12/31"),"")</f>
        <v>13714220083.780001</v>
      </c>
      <c r="AL330">
        <f>IFERROR([1]!s_fa_ebitda($A330,"2025/12/31"),"")</f>
        <v>195314947.06</v>
      </c>
      <c r="AM330">
        <f>IFERROR([1]!s_west_netprofit($A330,2026,$B$1,180)/[1]!s_west_netprofit($A330,2026,$B$1-7,180)-1,"")</f>
        <v>0</v>
      </c>
      <c r="AN330">
        <f>IFERROR([1]!s_west_netprofit($A330,2026,$B$1,180)/[1]!s_west_netprofit($A330,2026,$B$1-30,180)-1,"")</f>
        <v>-6.8493150684931559E-2</v>
      </c>
      <c r="AO330">
        <f>IFERROR([1]!s_est_mediannetprofit($A330,2026,$B$1)/[1]!s_est_mediannetprofit($A330,2026,$B$1-7)-1,"")</f>
        <v>0</v>
      </c>
      <c r="AP330">
        <f>IFERROR([1]!s_est_mediannetprofit($A330,2026,$B$1)/[1]!s_est_mediannetprofit($A330,2026,$B$1-30)-1,"")</f>
        <v>-6.8493150684931559E-2</v>
      </c>
    </row>
    <row r="331" spans="1:42">
      <c r="A331" t="s">
        <v>370</v>
      </c>
      <c r="B331">
        <f>IFERROR([1]!s_stm07_is($A331,"W30028333","2011/12/31",1)/[1]!S_SHARE_TOTAL($A331,$B$1),"")</f>
        <v>0.36351216910323275</v>
      </c>
      <c r="C331">
        <f>IFERROR([1]!s_stm07_is($A331,"W30028333","2012/12/31",1)/[1]!S_SHARE_TOTAL($A331,$B$1),"")</f>
        <v>0.56975072022949502</v>
      </c>
      <c r="D331">
        <f>IFERROR([1]!s_stm07_is($A331,"W30028333","2013/12/31",1)/[1]!S_SHARE_TOTAL($A331,$B$1),"")</f>
        <v>0.74489080102314775</v>
      </c>
      <c r="E331">
        <f>IFERROR([1]!s_stm07_is($A331,"W30028333","2014/12/31",1)/[1]!S_SHARE_TOTAL($A331,$B$1),"")</f>
        <v>0.93494942896590594</v>
      </c>
      <c r="F331">
        <f>IFERROR([1]!s_stm07_is($A331,"W30028333","2015/12/31",1)/[1]!S_SHARE_TOTAL($A331,$B$1),"")</f>
        <v>1.1355411281103756</v>
      </c>
      <c r="G331">
        <f>IFERROR([1]!s_stm07_is($A331,"W30028333","2016/12/31",1)/[1]!S_SHARE_TOTAL($A331,$B$1),"")</f>
        <v>1.2525954775509316</v>
      </c>
      <c r="H331">
        <f>IFERROR([1]!s_stm07_is($A331,"W30028333","2017/12/31",1)/[1]!S_SHARE_TOTAL($A331,$B$1),"")</f>
        <v>1.3023553322789565</v>
      </c>
      <c r="I331">
        <f>IFERROR([1]!s_stm07_is($A331,"W30028333","2018/12/31",1)/[1]!S_SHARE_TOTAL($A331,$B$1),"")</f>
        <v>1.3080387894318415</v>
      </c>
      <c r="J331">
        <f>IFERROR([1]!s_stm07_is($A331,"W30028333","2019/12/31",1)/[1]!S_SHARE_TOTAL($A331,$B$1),"")</f>
        <v>0.64154150415431366</v>
      </c>
      <c r="K331">
        <f>IFERROR([1]!s_stm07_is($A331,"W30028333","2020/12/31",1)/[1]!S_SHARE_TOTAL($A331,$B$1),"")</f>
        <v>5.4596414897990365E-2</v>
      </c>
      <c r="L331">
        <f>IFERROR([1]!s_stm07_is($A331,"W30028333","2021/12/31",1)/[1]!S_SHARE_TOTAL($A331,$B$1),"")</f>
        <v>0.47875732032446039</v>
      </c>
      <c r="M331">
        <f>IFERROR([1]!s_stm07_is($A331,"W30028333","2022/12/31",1)/[1]!S_SHARE_TOTAL($A331,$B$1),"")</f>
        <v>0.57134387054996449</v>
      </c>
      <c r="N331">
        <f>IFERROR([1]!s_stm07_is($A331,"W30028333","2023/12/31",1)/[1]!S_SHARE_TOTAL($A331,$B$1),"")</f>
        <v>0.52032439655194029</v>
      </c>
      <c r="O331">
        <f>IFERROR([1]!s_stm07_is($A331,"W30028333","2024/12/31",1)/[1]!S_SHARE_TOTAL($A331,$B$1),"")</f>
        <v>0.53961268183019917</v>
      </c>
      <c r="P331">
        <f>IFERROR([1]!s_stm07_is($A331,"W30028333","2025/12/31",1)/[1]!S_SHARE_TOTAL($A331,$B$1),"")</f>
        <v>0.58440534701075275</v>
      </c>
      <c r="Q331">
        <f>IFERROR([1]!s_west_netprofit($A331,2026,$B$1,180)/[1]!S_SHARE_TOTAL($A331,$B$1),"")</f>
        <v>0.71844287813689456</v>
      </c>
      <c r="R331">
        <f>IFERROR([1]!s_west_netprofit($A331,2027,$B$1,180)/[1]!S_SHARE_TOTAL($A331,$B$1),"")</f>
        <v>0.90484754067627815</v>
      </c>
      <c r="S331">
        <f>IFERROR([1]!s_fa_dupont_roe($A331,"2011/12/31")/100,"")</f>
        <v>0.20285</v>
      </c>
      <c r="T331">
        <f>IFERROR([1]!s_fa_dupont_roe($A331,"2012/12/31")/100,"")</f>
        <v>0.26821400000000001</v>
      </c>
      <c r="U331">
        <f>IFERROR([1]!s_fa_dupont_roe($A331,"2013/12/31")/100,"")</f>
        <v>0.28968100000000002</v>
      </c>
      <c r="V331">
        <f>IFERROR([1]!s_fa_dupont_roe($A331,"2014/12/31")/100,"")</f>
        <v>0.30172699999999997</v>
      </c>
      <c r="W331">
        <f>IFERROR([1]!s_fa_dupont_roe($A331,"2015/12/31")/100,"")</f>
        <v>0.30252400000000002</v>
      </c>
      <c r="X331">
        <f>IFERROR([1]!s_fa_dupont_roe($A331,"2016/12/31")/100,"")</f>
        <v>0.28069099999999997</v>
      </c>
      <c r="Y331">
        <f>IFERROR([1]!s_fa_dupont_roe($A331,"2017/12/31")/100,"")</f>
        <v>0.25442100000000001</v>
      </c>
      <c r="Z331">
        <f>IFERROR([1]!s_fa_dupont_roe($A331,"2018/12/31")/100,"")</f>
        <v>0.22939100000000001</v>
      </c>
      <c r="AA331">
        <f>IFERROR([1]!s_fa_dupont_roe($A331,"2019/12/31")/100,"")</f>
        <v>0.10877299999999999</v>
      </c>
      <c r="AB331">
        <f>IFERROR([1]!s_fa_dupont_roe($A331,"2020/12/31")/100,"")</f>
        <v>1.0145999999999999E-2</v>
      </c>
      <c r="AC331">
        <f>IFERROR([1]!s_fa_dupont_roe($A331,"2021/12/31")/100,"")</f>
        <v>7.8825000000000006E-2</v>
      </c>
      <c r="AD331">
        <f>IFERROR([1]!s_fa_dupont_roe($A331,"2022/12/31")/100,"")</f>
        <v>7.9744999999999996E-2</v>
      </c>
      <c r="AE331">
        <f>IFERROR([1]!s_fa_dupont_roe($A331,"2023/12/31")/100,"")</f>
        <v>7.2691000000000006E-2</v>
      </c>
      <c r="AF331">
        <f>IFERROR([1]!s_fa_dupont_roe($A331,"2024/12/31")/100,"")</f>
        <v>7.1910000000000002E-2</v>
      </c>
      <c r="AG331">
        <f>IFERROR([1]!s_fa_dupont_roe($A331,"2025/12/31")/100,"")</f>
        <v>7.3844999999999994E-2</v>
      </c>
      <c r="AH331">
        <f>IFERROR([1]!s_stm07_is($A331,"W30028333","2025/12/31",1),"")</f>
        <v>651504743.99000001</v>
      </c>
      <c r="AI331">
        <f>IFERROR([1]!s_stm07_bs($A331,"W38058048","2025/12/31",1),"")</f>
        <v>9053956105.8799992</v>
      </c>
      <c r="AJ331">
        <f>IFERROR([1]!s_fa_netdebt($A331,"2025/12/31"),"")</f>
        <v>-262374356.90000001</v>
      </c>
      <c r="AK331">
        <f>IFERROR([1]!s_val_ev1($A331,"2025/12/31"),"")</f>
        <v>55945217357.410004</v>
      </c>
      <c r="AL331">
        <f>IFERROR([1]!s_fa_ebitda($A331,"2025/12/31"),"")</f>
        <v>1073474261.63</v>
      </c>
      <c r="AM331">
        <f>IFERROR([1]!s_west_netprofit($A331,2026,$B$1,180)/[1]!s_west_netprofit($A331,2026,$B$1-7,180)-1,"")</f>
        <v>0</v>
      </c>
      <c r="AN331">
        <f>IFERROR([1]!s_west_netprofit($A331,2026,$B$1,180)/[1]!s_west_netprofit($A331,2026,$B$1-30,180)-1,"")</f>
        <v>2.0016713956152454E-3</v>
      </c>
      <c r="AO331">
        <f>IFERROR([1]!s_est_mediannetprofit($A331,2026,$B$1)/[1]!s_est_mediannetprofit($A331,2026,$B$1-7)-1,"")</f>
        <v>0</v>
      </c>
      <c r="AP331">
        <f>IFERROR([1]!s_est_mediannetprofit($A331,2026,$B$1)/[1]!s_est_mediannetprofit($A331,2026,$B$1-30)-1,"")</f>
        <v>0</v>
      </c>
    </row>
    <row r="332" spans="1:42">
      <c r="A332" t="s">
        <v>371</v>
      </c>
      <c r="B332">
        <f>IFERROR([1]!s_stm07_is($A332,"W30028333","2011/12/31",1)/[1]!S_SHARE_TOTAL($A332,$B$1),"")</f>
        <v>0.37684050244748679</v>
      </c>
      <c r="C332">
        <f>IFERROR([1]!s_stm07_is($A332,"W30028333","2012/12/31",1)/[1]!S_SHARE_TOTAL($A332,$B$1),"")</f>
        <v>2.1191930343000928E-3</v>
      </c>
      <c r="D332">
        <f>IFERROR([1]!s_stm07_is($A332,"W30028333","2013/12/31",1)/[1]!S_SHARE_TOTAL($A332,$B$1),"")</f>
        <v>-0.17677369935280338</v>
      </c>
      <c r="E332">
        <f>IFERROR([1]!s_stm07_is($A332,"W30028333","2014/12/31",1)/[1]!S_SHARE_TOTAL($A332,$B$1),"")</f>
        <v>6.128042522092831E-2</v>
      </c>
      <c r="F332">
        <f>IFERROR([1]!s_stm07_is($A332,"W30028333","2015/12/31",1)/[1]!S_SHARE_TOTAL($A332,$B$1),"")</f>
        <v>-0.31195010203753037</v>
      </c>
      <c r="G332">
        <f>IFERROR([1]!s_stm07_is($A332,"W30028333","2016/12/31",1)/[1]!S_SHARE_TOTAL($A332,$B$1),"")</f>
        <v>0.54599116634022959</v>
      </c>
      <c r="H332">
        <f>IFERROR([1]!s_stm07_is($A332,"W30028333","2017/12/31",1)/[1]!S_SHARE_TOTAL($A332,$B$1),"")</f>
        <v>0.2534741586593085</v>
      </c>
      <c r="I332">
        <f>IFERROR([1]!s_stm07_is($A332,"W30028333","2018/12/31",1)/[1]!S_SHARE_TOTAL($A332,$B$1),"")</f>
        <v>1.211061845212865</v>
      </c>
      <c r="J332">
        <f>IFERROR([1]!s_stm07_is($A332,"W30028333","2019/12/31",1)/[1]!S_SHARE_TOTAL($A332,$B$1),"")</f>
        <v>3.2922312012936126</v>
      </c>
      <c r="K332">
        <f>IFERROR([1]!s_stm07_is($A332,"W30028333","2020/12/31",1)/[1]!S_SHARE_TOTAL($A332,$B$1),"")</f>
        <v>1.6422049245403263</v>
      </c>
      <c r="L332">
        <f>IFERROR([1]!s_stm07_is($A332,"W30028333","2021/12/31",1)/[1]!S_SHARE_TOTAL($A332,$B$1),"")</f>
        <v>0.36057656298134122</v>
      </c>
      <c r="M332">
        <f>IFERROR([1]!s_stm07_is($A332,"W30028333","2022/12/31",1)/[1]!S_SHARE_TOTAL($A332,$B$1),"")</f>
        <v>0.33053899137035009</v>
      </c>
      <c r="N332">
        <f>IFERROR([1]!s_stm07_is($A332,"W30028333","2023/12/31",1)/[1]!S_SHARE_TOTAL($A332,$B$1),"")</f>
        <v>0.53436349977107167</v>
      </c>
      <c r="O332">
        <f>IFERROR([1]!s_stm07_is($A332,"W30028333","2024/12/31",1)/[1]!S_SHARE_TOTAL($A332,$B$1),"")</f>
        <v>0.5826247738195045</v>
      </c>
      <c r="P332">
        <f>IFERROR([1]!s_stm07_is($A332,"W30028333","2025/12/31",1)/[1]!S_SHARE_TOTAL($A332,$B$1),"")</f>
        <v>1.1101644678644293</v>
      </c>
      <c r="Q332">
        <f>IFERROR([1]!s_west_netprofit($A332,2026,$B$1,180)/[1]!S_SHARE_TOTAL($A332,$B$1),"")</f>
        <v>1.0493023096513785</v>
      </c>
      <c r="R332">
        <f>IFERROR([1]!s_west_netprofit($A332,2027,$B$1,180)/[1]!S_SHARE_TOTAL($A332,$B$1),"")</f>
        <v>1.3820750950831071</v>
      </c>
      <c r="S332">
        <f>IFERROR([1]!s_fa_dupont_roe($A332,"2011/12/31")/100,"")</f>
        <v>0.17332400000000001</v>
      </c>
      <c r="T332">
        <f>IFERROR([1]!s_fa_dupont_roe($A332,"2012/12/31")/100,"")</f>
        <v>7.5899999999999991E-4</v>
      </c>
      <c r="U332">
        <f>IFERROR([1]!s_fa_dupont_roe($A332,"2013/12/31")/100,"")</f>
        <v>-6.8379000000000009E-2</v>
      </c>
      <c r="V332">
        <f>IFERROR([1]!s_fa_dupont_roe($A332,"2014/12/31")/100,"")</f>
        <v>2.4246E-2</v>
      </c>
      <c r="W332">
        <f>IFERROR([1]!s_fa_dupont_roe($A332,"2015/12/31")/100,"")</f>
        <v>-9.2230000000000006E-2</v>
      </c>
      <c r="X332">
        <f>IFERROR([1]!s_fa_dupont_roe($A332,"2016/12/31")/100,"")</f>
        <v>0.12188599999999999</v>
      </c>
      <c r="Y332">
        <f>IFERROR([1]!s_fa_dupont_roe($A332,"2017/12/31")/100,"")</f>
        <v>5.1841999999999999E-2</v>
      </c>
      <c r="Z332">
        <f>IFERROR([1]!s_fa_dupont_roe($A332,"2018/12/31")/100,"")</f>
        <v>0.21503699999999998</v>
      </c>
      <c r="AA332">
        <f>IFERROR([1]!s_fa_dupont_roe($A332,"2019/12/31")/100,"")</f>
        <v>0.44702800000000004</v>
      </c>
      <c r="AB332">
        <f>IFERROR([1]!s_fa_dupont_roe($A332,"2020/12/31")/100,"")</f>
        <v>0.20336699999999999</v>
      </c>
      <c r="AC332">
        <f>IFERROR([1]!s_fa_dupont_roe($A332,"2021/12/31")/100,"")</f>
        <v>4.6140999999999995E-2</v>
      </c>
      <c r="AD332">
        <f>IFERROR([1]!s_fa_dupont_roe($A332,"2022/12/31")/100,"")</f>
        <v>4.1418999999999997E-2</v>
      </c>
      <c r="AE332">
        <f>IFERROR([1]!s_fa_dupont_roe($A332,"2023/12/31")/100,"")</f>
        <v>6.5638000000000002E-2</v>
      </c>
      <c r="AF332">
        <f>IFERROR([1]!s_fa_dupont_roe($A332,"2024/12/31")/100,"")</f>
        <v>6.9815000000000002E-2</v>
      </c>
      <c r="AG332">
        <f>IFERROR([1]!s_fa_dupont_roe($A332,"2025/12/31")/100,"")</f>
        <v>0.12748200000000001</v>
      </c>
      <c r="AH332">
        <f>IFERROR([1]!s_stm07_is($A332,"W30028333","2025/12/31",1),"")</f>
        <v>1380058462.24</v>
      </c>
      <c r="AI332">
        <f>IFERROR([1]!s_stm07_bs($A332,"W38058048","2025/12/31",1),"")</f>
        <v>11223634379.25</v>
      </c>
      <c r="AJ332">
        <f>IFERROR([1]!s_fa_netdebt($A332,"2025/12/31"),"")</f>
        <v>5351483612.6999998</v>
      </c>
      <c r="AK332">
        <f>IFERROR([1]!s_val_ev1($A332,"2025/12/31"),"")</f>
        <v>27359865208.810001</v>
      </c>
      <c r="AL332">
        <f>IFERROR([1]!s_fa_ebitda($A332,"2025/12/31"),"")</f>
        <v>3084093416.73</v>
      </c>
      <c r="AM332">
        <f>IFERROR([1]!s_west_netprofit($A332,2026,$B$1,180)/[1]!s_west_netprofit($A332,2026,$B$1-7,180)-1,"")</f>
        <v>0</v>
      </c>
      <c r="AN332">
        <f>IFERROR([1]!s_west_netprofit($A332,2026,$B$1,180)/[1]!s_west_netprofit($A332,2026,$B$1-30,180)-1,"")</f>
        <v>5.8716609211504345E-3</v>
      </c>
      <c r="AO332">
        <f>IFERROR([1]!s_est_mediannetprofit($A332,2026,$B$1)/[1]!s_est_mediannetprofit($A332,2026,$B$1-7)-1,"")</f>
        <v>0</v>
      </c>
      <c r="AP332">
        <f>IFERROR([1]!s_est_mediannetprofit($A332,2026,$B$1)/[1]!s_est_mediannetprofit($A332,2026,$B$1-30)-1,"")</f>
        <v>3.6363636363636598E-3</v>
      </c>
    </row>
    <row r="333" spans="1:42">
      <c r="A333" t="s">
        <v>372</v>
      </c>
      <c r="B333">
        <f>IFERROR([1]!s_stm07_is($A333,"W30028333","2011/12/31",1)/[1]!S_SHARE_TOTAL($A333,$B$1),"")</f>
        <v>8.8069904239816338E-2</v>
      </c>
      <c r="C333">
        <f>IFERROR([1]!s_stm07_is($A333,"W30028333","2012/12/31",1)/[1]!S_SHARE_TOTAL($A333,$B$1),"")</f>
        <v>8.6864000148408421E-2</v>
      </c>
      <c r="D333">
        <f>IFERROR([1]!s_stm07_is($A333,"W30028333","2013/12/31",1)/[1]!S_SHARE_TOTAL($A333,$B$1),"")</f>
        <v>0.32249350620505352</v>
      </c>
      <c r="E333">
        <f>IFERROR([1]!s_stm07_is($A333,"W30028333","2014/12/31",1)/[1]!S_SHARE_TOTAL($A333,$B$1),"")</f>
        <v>0.26356904704624035</v>
      </c>
      <c r="F333">
        <f>IFERROR([1]!s_stm07_is($A333,"W30028333","2015/12/31",1)/[1]!S_SHARE_TOTAL($A333,$B$1),"")</f>
        <v>0.27471755470007886</v>
      </c>
      <c r="G333">
        <f>IFERROR([1]!s_stm07_is($A333,"W30028333","2016/12/31",1)/[1]!S_SHARE_TOTAL($A333,$B$1),"")</f>
        <v>0.2505713038389577</v>
      </c>
      <c r="H333">
        <f>IFERROR([1]!s_stm07_is($A333,"W30028333","2017/12/31",1)/[1]!S_SHARE_TOTAL($A333,$B$1),"")</f>
        <v>8.376503967621439E-2</v>
      </c>
      <c r="I333">
        <f>IFERROR([1]!s_stm07_is($A333,"W30028333","2018/12/31",1)/[1]!S_SHARE_TOTAL($A333,$B$1),"")</f>
        <v>0.24034049752010037</v>
      </c>
      <c r="J333">
        <f>IFERROR([1]!s_stm07_is($A333,"W30028333","2019/12/31",1)/[1]!S_SHARE_TOTAL($A333,$B$1),"")</f>
        <v>0.52337215964370021</v>
      </c>
      <c r="K333">
        <f>IFERROR([1]!s_stm07_is($A333,"W30028333","2020/12/31",1)/[1]!S_SHARE_TOTAL($A333,$B$1),"")</f>
        <v>0.62124098371197067</v>
      </c>
      <c r="L333">
        <f>IFERROR([1]!s_stm07_is($A333,"W30028333","2021/12/31",1)/[1]!S_SHARE_TOTAL($A333,$B$1),"")</f>
        <v>0.66919422818397578</v>
      </c>
      <c r="M333">
        <f>IFERROR([1]!s_stm07_is($A333,"W30028333","2022/12/31",1)/[1]!S_SHARE_TOTAL($A333,$B$1),"")</f>
        <v>0.43614806097258735</v>
      </c>
      <c r="N333">
        <f>IFERROR([1]!s_stm07_is($A333,"W30028333","2023/12/31",1)/[1]!S_SHARE_TOTAL($A333,$B$1),"")</f>
        <v>0.51087709636390632</v>
      </c>
      <c r="O333">
        <f>IFERROR([1]!s_stm07_is($A333,"W30028333","2024/12/31",1)/[1]!S_SHARE_TOTAL($A333,$B$1),"")</f>
        <v>-0.20796533911132448</v>
      </c>
      <c r="P333">
        <f>IFERROR([1]!s_stm07_is($A333,"W30028333","2025/12/31",1)/[1]!S_SHARE_TOTAL($A333,$B$1),"")</f>
        <v>-0.57805512375390922</v>
      </c>
      <c r="Q333">
        <f>IFERROR([1]!s_west_netprofit($A333,2026,$B$1,180)/[1]!S_SHARE_TOTAL($A333,$B$1),"")</f>
        <v>0</v>
      </c>
      <c r="R333">
        <f>IFERROR([1]!s_west_netprofit($A333,2027,$B$1,180)/[1]!S_SHARE_TOTAL($A333,$B$1),"")</f>
        <v>0</v>
      </c>
      <c r="S333">
        <f>IFERROR([1]!s_fa_dupont_roe($A333,"2011/12/31")/100,"")</f>
        <v>0.106542</v>
      </c>
      <c r="T333">
        <f>IFERROR([1]!s_fa_dupont_roe($A333,"2012/12/31")/100,"")</f>
        <v>9.5908999999999994E-2</v>
      </c>
      <c r="U333">
        <f>IFERROR([1]!s_fa_dupont_roe($A333,"2013/12/31")/100,"")</f>
        <v>0.17607900000000001</v>
      </c>
      <c r="V333">
        <f>IFERROR([1]!s_fa_dupont_roe($A333,"2014/12/31")/100,"")</f>
        <v>9.3016000000000001E-2</v>
      </c>
      <c r="W333">
        <f>IFERROR([1]!s_fa_dupont_roe($A333,"2015/12/31")/100,"")</f>
        <v>8.9723000000000011E-2</v>
      </c>
      <c r="X333">
        <f>IFERROR([1]!s_fa_dupont_roe($A333,"2016/12/31")/100,"")</f>
        <v>7.6295000000000002E-2</v>
      </c>
      <c r="Y333">
        <f>IFERROR([1]!s_fa_dupont_roe($A333,"2017/12/31")/100,"")</f>
        <v>1.9989E-2</v>
      </c>
      <c r="Z333">
        <f>IFERROR([1]!s_fa_dupont_roe($A333,"2018/12/31")/100,"")</f>
        <v>4.7354E-2</v>
      </c>
      <c r="AA333">
        <f>IFERROR([1]!s_fa_dupont_roe($A333,"2019/12/31")/100,"")</f>
        <v>9.6679000000000001E-2</v>
      </c>
      <c r="AB333">
        <f>IFERROR([1]!s_fa_dupont_roe($A333,"2020/12/31")/100,"")</f>
        <v>0.10468</v>
      </c>
      <c r="AC333">
        <f>IFERROR([1]!s_fa_dupont_roe($A333,"2021/12/31")/100,"")</f>
        <v>9.9483000000000002E-2</v>
      </c>
      <c r="AD333">
        <f>IFERROR([1]!s_fa_dupont_roe($A333,"2022/12/31")/100,"")</f>
        <v>5.8836000000000006E-2</v>
      </c>
      <c r="AE333">
        <f>IFERROR([1]!s_fa_dupont_roe($A333,"2023/12/31")/100,"")</f>
        <v>6.6165000000000002E-2</v>
      </c>
      <c r="AF333">
        <f>IFERROR([1]!s_fa_dupont_roe($A333,"2024/12/31")/100,"")</f>
        <v>-2.7045E-2</v>
      </c>
      <c r="AG333">
        <f>IFERROR([1]!s_fa_dupont_roe($A333,"2025/12/31")/100,"")</f>
        <v>-8.0812000000000009E-2</v>
      </c>
      <c r="AH333">
        <f>IFERROR([1]!s_stm07_is($A333,"W30028333","2025/12/31",1),"")</f>
        <v>-729710373.41999996</v>
      </c>
      <c r="AI333">
        <f>IFERROR([1]!s_stm07_bs($A333,"W38058048","2025/12/31",1),"")</f>
        <v>9741706317.3899994</v>
      </c>
      <c r="AJ333">
        <f>IFERROR([1]!s_fa_netdebt($A333,"2025/12/31"),"")</f>
        <v>1023551289.0700001</v>
      </c>
      <c r="AK333">
        <f>IFERROR([1]!s_val_ev1($A333,"2025/12/31"),"")</f>
        <v>10815719030.700001</v>
      </c>
      <c r="AL333">
        <f>IFERROR([1]!s_fa_ebitda($A333,"2025/12/31"),"")</f>
        <v>76821653.870000005</v>
      </c>
      <c r="AM333" t="str">
        <f>IFERROR([1]!s_west_netprofit($A333,2026,$B$1,180)/[1]!s_west_netprofit($A333,2026,$B$1-7,180)-1,"")</f>
        <v/>
      </c>
      <c r="AN333" t="str">
        <f>IFERROR([1]!s_west_netprofit($A333,2026,$B$1,180)/[1]!s_west_netprofit($A333,2026,$B$1-30,180)-1,"")</f>
        <v/>
      </c>
      <c r="AO333" t="str">
        <f>IFERROR([1]!s_est_mediannetprofit($A333,2026,$B$1)/[1]!s_est_mediannetprofit($A333,2026,$B$1-7)-1,"")</f>
        <v/>
      </c>
      <c r="AP333" t="str">
        <f>IFERROR([1]!s_est_mediannetprofit($A333,2026,$B$1)/[1]!s_est_mediannetprofit($A333,2026,$B$1-30)-1,"")</f>
        <v/>
      </c>
    </row>
    <row r="334" spans="1:42">
      <c r="A334" t="s">
        <v>373</v>
      </c>
      <c r="B334">
        <f>IFERROR([1]!s_stm07_is($A334,"W30028333","2011/12/31",1)/[1]!S_SHARE_TOTAL($A334,$B$1),"")</f>
        <v>2.6691926698417414</v>
      </c>
      <c r="C334">
        <f>IFERROR([1]!s_stm07_is($A334,"W30028333","2012/12/31",1)/[1]!S_SHARE_TOTAL($A334,$B$1),"")</f>
        <v>4.0853151440687707</v>
      </c>
      <c r="D334">
        <f>IFERROR([1]!s_stm07_is($A334,"W30028333","2013/12/31",1)/[1]!S_SHARE_TOTAL($A334,$B$1),"")</f>
        <v>3.3204475371798385</v>
      </c>
      <c r="E334">
        <f>IFERROR([1]!s_stm07_is($A334,"W30028333","2014/12/31",1)/[1]!S_SHARE_TOTAL($A334,$B$1),"")</f>
        <v>2.992141779349069</v>
      </c>
      <c r="F334">
        <f>IFERROR([1]!s_stm07_is($A334,"W30028333","2015/12/31",1)/[1]!S_SHARE_TOTAL($A334,$B$1),"")</f>
        <v>3.561487655666097</v>
      </c>
      <c r="G334">
        <f>IFERROR([1]!s_stm07_is($A334,"W30028333","2016/12/31",1)/[1]!S_SHARE_TOTAL($A334,$B$1),"")</f>
        <v>3.8681588671582725</v>
      </c>
      <c r="H334">
        <f>IFERROR([1]!s_stm07_is($A334,"W30028333","2017/12/31",1)/[1]!S_SHARE_TOTAL($A334,$B$1),"")</f>
        <v>4.3992111451917433</v>
      </c>
      <c r="I334">
        <f>IFERROR([1]!s_stm07_is($A334,"W30028333","2018/12/31",1)/[1]!S_SHARE_TOTAL($A334,$B$1),"")</f>
        <v>5.3869802057515965</v>
      </c>
      <c r="J334">
        <f>IFERROR([1]!s_stm07_is($A334,"W30028333","2019/12/31",1)/[1]!S_SHARE_TOTAL($A334,$B$1),"")</f>
        <v>4.9008243674405616</v>
      </c>
      <c r="K334">
        <f>IFERROR([1]!s_stm07_is($A334,"W30028333","2020/12/31",1)/[1]!S_SHARE_TOTAL($A334,$B$1),"")</f>
        <v>4.9668114442186431</v>
      </c>
      <c r="L334">
        <f>IFERROR([1]!s_stm07_is($A334,"W30028333","2021/12/31",1)/[1]!S_SHARE_TOTAL($A334,$B$1),"")</f>
        <v>4.9837082858023933</v>
      </c>
      <c r="M334">
        <f>IFERROR([1]!s_stm07_is($A334,"W30028333","2022/12/31",1)/[1]!S_SHARE_TOTAL($A334,$B$1),"")</f>
        <v>6.2251406247288106</v>
      </c>
      <c r="N334">
        <f>IFERROR([1]!s_stm07_is($A334,"W30028333","2023/12/31",1)/[1]!S_SHARE_TOTAL($A334,$B$1),"")</f>
        <v>6.6487190360516264</v>
      </c>
      <c r="O334">
        <f>IFERROR([1]!s_stm07_is($A334,"W30028333","2024/12/31",1)/[1]!S_SHARE_TOTAL($A334,$B$1),"")</f>
        <v>4.4298917479947892</v>
      </c>
      <c r="P334">
        <f>IFERROR([1]!s_stm07_is($A334,"W30028333","2025/12/31",1)/[1]!S_SHARE_TOTAL($A334,$B$1),"")</f>
        <v>1.4644137809965714</v>
      </c>
      <c r="Q334">
        <f>IFERROR([1]!s_west_netprofit($A334,2026,$B$1,180)/[1]!S_SHARE_TOTAL($A334,$B$1),"")</f>
        <v>1.6046831356295437</v>
      </c>
      <c r="R334">
        <f>IFERROR([1]!s_west_netprofit($A334,2027,$B$1,180)/[1]!S_SHARE_TOTAL($A334,$B$1),"")</f>
        <v>1.8042980463820084</v>
      </c>
      <c r="S334">
        <f>IFERROR([1]!s_fa_dupont_roe($A334,"2011/12/31")/100,"")</f>
        <v>0.47840400000000005</v>
      </c>
      <c r="T334">
        <f>IFERROR([1]!s_fa_dupont_roe($A334,"2012/12/31")/100,"")</f>
        <v>0.50064700000000006</v>
      </c>
      <c r="U334">
        <f>IFERROR([1]!s_fa_dupont_roe($A334,"2013/12/31")/100,"")</f>
        <v>0.31181199999999998</v>
      </c>
      <c r="V334">
        <f>IFERROR([1]!s_fa_dupont_roe($A334,"2014/12/31")/100,"")</f>
        <v>0.24290099999999998</v>
      </c>
      <c r="W334">
        <f>IFERROR([1]!s_fa_dupont_roe($A334,"2015/12/31")/100,"")</f>
        <v>0.25152200000000002</v>
      </c>
      <c r="X334">
        <f>IFERROR([1]!s_fa_dupont_roe($A334,"2016/12/31")/100,"")</f>
        <v>0.23789300000000002</v>
      </c>
      <c r="Y334">
        <f>IFERROR([1]!s_fa_dupont_roe($A334,"2017/12/31")/100,"")</f>
        <v>0.23852499999999999</v>
      </c>
      <c r="Z334">
        <f>IFERROR([1]!s_fa_dupont_roe($A334,"2018/12/31")/100,"")</f>
        <v>0.25697399999999998</v>
      </c>
      <c r="AA334">
        <f>IFERROR([1]!s_fa_dupont_roe($A334,"2019/12/31")/100,"")</f>
        <v>0.210477</v>
      </c>
      <c r="AB334">
        <f>IFERROR([1]!s_fa_dupont_roe($A334,"2020/12/31")/100,"")</f>
        <v>0.199544</v>
      </c>
      <c r="AC334">
        <f>IFERROR([1]!s_fa_dupont_roe($A334,"2021/12/31")/100,"")</f>
        <v>0.185442</v>
      </c>
      <c r="AD334">
        <f>IFERROR([1]!s_fa_dupont_roe($A334,"2022/12/31")/100,"")</f>
        <v>0.208486</v>
      </c>
      <c r="AE334">
        <f>IFERROR([1]!s_fa_dupont_roe($A334,"2023/12/31")/100,"")</f>
        <v>0.20149999999999998</v>
      </c>
      <c r="AF334">
        <f>IFERROR([1]!s_fa_dupont_roe($A334,"2024/12/31")/100,"")</f>
        <v>0.12892099999999998</v>
      </c>
      <c r="AG334">
        <f>IFERROR([1]!s_fa_dupont_roe($A334,"2025/12/31")/100,"")</f>
        <v>4.4844999999999996E-2</v>
      </c>
      <c r="AH334">
        <f>IFERROR([1]!s_stm07_is($A334,"W30028333","2025/12/31",1),"")</f>
        <v>2206058926.6799998</v>
      </c>
      <c r="AI334">
        <f>IFERROR([1]!s_stm07_bs($A334,"W38058048","2025/12/31",1),"")</f>
        <v>46893395478.160004</v>
      </c>
      <c r="AJ334">
        <f>IFERROR([1]!s_fa_netdebt($A334,"2025/12/31"),"")</f>
        <v>-13089978129.129999</v>
      </c>
      <c r="AK334">
        <f>IFERROR([1]!s_val_ev1($A334,"2025/12/31"),"")</f>
        <v>91674857403.25</v>
      </c>
      <c r="AL334">
        <f>IFERROR([1]!s_fa_ebitda($A334,"2025/12/31"),"")</f>
        <v>3923846124.5100002</v>
      </c>
      <c r="AM334">
        <f>IFERROR([1]!s_west_netprofit($A334,2026,$B$1,180)/[1]!s_west_netprofit($A334,2026,$B$1-7,180)-1,"")</f>
        <v>0</v>
      </c>
      <c r="AN334">
        <f>IFERROR([1]!s_west_netprofit($A334,2026,$B$1,180)/[1]!s_west_netprofit($A334,2026,$B$1-30,180)-1,"")</f>
        <v>-4.8418529032724811E-2</v>
      </c>
      <c r="AO334">
        <f>IFERROR([1]!s_est_mediannetprofit($A334,2026,$B$1)/[1]!s_est_mediannetprofit($A334,2026,$B$1-7)-1,"")</f>
        <v>0</v>
      </c>
      <c r="AP334">
        <f>IFERROR([1]!s_est_mediannetprofit($A334,2026,$B$1)/[1]!s_est_mediannetprofit($A334,2026,$B$1-30)-1,"")</f>
        <v>1.1131725417439675E-2</v>
      </c>
    </row>
    <row r="335" spans="1:42">
      <c r="A335" t="s">
        <v>374</v>
      </c>
      <c r="B335">
        <f>IFERROR([1]!s_stm07_is($A335,"W30028333","2011/12/31",1)/[1]!S_SHARE_TOTAL($A335,$B$1),"")</f>
        <v>0.209134472967024</v>
      </c>
      <c r="C335">
        <f>IFERROR([1]!s_stm07_is($A335,"W30028333","2012/12/31",1)/[1]!S_SHARE_TOTAL($A335,$B$1),"")</f>
        <v>0.2749133401076142</v>
      </c>
      <c r="D335">
        <f>IFERROR([1]!s_stm07_is($A335,"W30028333","2013/12/31",1)/[1]!S_SHARE_TOTAL($A335,$B$1),"")</f>
        <v>0.20685483325266452</v>
      </c>
      <c r="E335">
        <f>IFERROR([1]!s_stm07_is($A335,"W30028333","2014/12/31",1)/[1]!S_SHARE_TOTAL($A335,$B$1),"")</f>
        <v>0.32725563538029978</v>
      </c>
      <c r="F335">
        <f>IFERROR([1]!s_stm07_is($A335,"W30028333","2015/12/31",1)/[1]!S_SHARE_TOTAL($A335,$B$1),"")</f>
        <v>0.47404082625348515</v>
      </c>
      <c r="G335">
        <f>IFERROR([1]!s_stm07_is($A335,"W30028333","2016/12/31",1)/[1]!S_SHARE_TOTAL($A335,$B$1),"")</f>
        <v>0.52012858845278964</v>
      </c>
      <c r="H335">
        <f>IFERROR([1]!s_stm07_is($A335,"W30028333","2017/12/31",1)/[1]!S_SHARE_TOTAL($A335,$B$1),"")</f>
        <v>0.7337051118852802</v>
      </c>
      <c r="I335">
        <f>IFERROR([1]!s_stm07_is($A335,"W30028333","2018/12/31",1)/[1]!S_SHARE_TOTAL($A335,$B$1),"")</f>
        <v>0.87352462989151614</v>
      </c>
      <c r="J335">
        <f>IFERROR([1]!s_stm07_is($A335,"W30028333","2019/12/31",1)/[1]!S_SHARE_TOTAL($A335,$B$1),"")</f>
        <v>1.0020545657605011</v>
      </c>
      <c r="K335">
        <f>IFERROR([1]!s_stm07_is($A335,"W30028333","2020/12/31",1)/[1]!S_SHARE_TOTAL($A335,$B$1),"")</f>
        <v>1.5332186490557</v>
      </c>
      <c r="L335">
        <f>IFERROR([1]!s_stm07_is($A335,"W30028333","2021/12/31",1)/[1]!S_SHARE_TOTAL($A335,$B$1),"")</f>
        <v>0.97001555875746237</v>
      </c>
      <c r="M335">
        <f>IFERROR([1]!s_stm07_is($A335,"W30028333","2022/12/31",1)/[1]!S_SHARE_TOTAL($A335,$B$1),"")</f>
        <v>1.79541428209128</v>
      </c>
      <c r="N335">
        <f>IFERROR([1]!s_stm07_is($A335,"W30028333","2023/12/31",1)/[1]!S_SHARE_TOTAL($A335,$B$1),"")</f>
        <v>1.6660303311540838</v>
      </c>
      <c r="O335">
        <f>IFERROR([1]!s_stm07_is($A335,"W30028333","2024/12/31",1)/[1]!S_SHARE_TOTAL($A335,$B$1),"")</f>
        <v>2.7373554744855082</v>
      </c>
      <c r="P335">
        <f>IFERROR([1]!s_stm07_is($A335,"W30028333","2025/12/31",1)/[1]!S_SHARE_TOTAL($A335,$B$1),"")</f>
        <v>2.6014206097013939</v>
      </c>
      <c r="Q335">
        <f>IFERROR([1]!s_west_netprofit($A335,2026,$B$1,180)/[1]!S_SHARE_TOTAL($A335,$B$1),"")</f>
        <v>2.9420077325336833</v>
      </c>
      <c r="R335">
        <f>IFERROR([1]!s_west_netprofit($A335,2027,$B$1,180)/[1]!S_SHARE_TOTAL($A335,$B$1),"")</f>
        <v>3.8655333749681624</v>
      </c>
      <c r="S335">
        <f>IFERROR([1]!s_fa_dupont_roe($A335,"2011/12/31")/100,"")</f>
        <v>0.146508</v>
      </c>
      <c r="T335">
        <f>IFERROR([1]!s_fa_dupont_roe($A335,"2012/12/31")/100,"")</f>
        <v>0.16695499999999999</v>
      </c>
      <c r="U335">
        <f>IFERROR([1]!s_fa_dupont_roe($A335,"2013/12/31")/100,"")</f>
        <v>9.8871000000000001E-2</v>
      </c>
      <c r="V335">
        <f>IFERROR([1]!s_fa_dupont_roe($A335,"2014/12/31")/100,"")</f>
        <v>0.12989000000000001</v>
      </c>
      <c r="W335">
        <f>IFERROR([1]!s_fa_dupont_roe($A335,"2015/12/31")/100,"")</f>
        <v>0.16714899999999999</v>
      </c>
      <c r="X335">
        <f>IFERROR([1]!s_fa_dupont_roe($A335,"2016/12/31")/100,"")</f>
        <v>0.16071299999999999</v>
      </c>
      <c r="Y335">
        <f>IFERROR([1]!s_fa_dupont_roe($A335,"2017/12/31")/100,"")</f>
        <v>0.19914200000000001</v>
      </c>
      <c r="Z335">
        <f>IFERROR([1]!s_fa_dupont_roe($A335,"2018/12/31")/100,"")</f>
        <v>0.20213999999999999</v>
      </c>
      <c r="AA335">
        <f>IFERROR([1]!s_fa_dupont_roe($A335,"2019/12/31")/100,"")</f>
        <v>0.19570199999999999</v>
      </c>
      <c r="AB335">
        <f>IFERROR([1]!s_fa_dupont_roe($A335,"2020/12/31")/100,"")</f>
        <v>0.21864</v>
      </c>
      <c r="AC335">
        <f>IFERROR([1]!s_fa_dupont_roe($A335,"2021/12/31")/100,"")</f>
        <v>0.112264</v>
      </c>
      <c r="AD335">
        <f>IFERROR([1]!s_fa_dupont_roe($A335,"2022/12/31")/100,"")</f>
        <v>0.18299800000000002</v>
      </c>
      <c r="AE335">
        <f>IFERROR([1]!s_fa_dupont_roe($A335,"2023/12/31")/100,"")</f>
        <v>0.14631</v>
      </c>
      <c r="AF335">
        <f>IFERROR([1]!s_fa_dupont_roe($A335,"2024/12/31")/100,"")</f>
        <v>0.20683099999999999</v>
      </c>
      <c r="AG335">
        <f>IFERROR([1]!s_fa_dupont_roe($A335,"2025/12/31")/100,"")</f>
        <v>0.17777599999999999</v>
      </c>
      <c r="AH335">
        <f>IFERROR([1]!s_stm07_is($A335,"W30028333","2025/12/31",1),"")</f>
        <v>4280330734.0799999</v>
      </c>
      <c r="AI335">
        <f>IFERROR([1]!s_stm07_bs($A335,"W38058048","2025/12/31",1),"")</f>
        <v>25499798730.790001</v>
      </c>
      <c r="AJ335">
        <f>IFERROR([1]!s_fa_netdebt($A335,"2025/12/31"),"")</f>
        <v>943802681</v>
      </c>
      <c r="AK335">
        <f>IFERROR([1]!s_val_ev1($A335,"2025/12/31"),"")</f>
        <v>96285112333.179993</v>
      </c>
      <c r="AL335">
        <f>IFERROR([1]!s_fa_ebitda($A335,"2025/12/31"),"")</f>
        <v>7838354184.9399996</v>
      </c>
      <c r="AM335">
        <f>IFERROR([1]!s_west_netprofit($A335,2026,$B$1,180)/[1]!s_west_netprofit($A335,2026,$B$1-7,180)-1,"")</f>
        <v>0</v>
      </c>
      <c r="AN335">
        <f>IFERROR([1]!s_west_netprofit($A335,2026,$B$1,180)/[1]!s_west_netprofit($A335,2026,$B$1-30,180)-1,"")</f>
        <v>9.5896620183206771E-3</v>
      </c>
      <c r="AO335">
        <f>IFERROR([1]!s_est_mediannetprofit($A335,2026,$B$1)/[1]!s_est_mediannetprofit($A335,2026,$B$1-7)-1,"")</f>
        <v>0</v>
      </c>
      <c r="AP335">
        <f>IFERROR([1]!s_est_mediannetprofit($A335,2026,$B$1)/[1]!s_est_mediannetprofit($A335,2026,$B$1-30)-1,"")</f>
        <v>-6.9218241042344753E-3</v>
      </c>
    </row>
    <row r="336" spans="1:42">
      <c r="A336" t="s">
        <v>375</v>
      </c>
      <c r="B336">
        <f>IFERROR([1]!s_stm07_is($A336,"W30028333","2011/12/31",1)/[1]!S_SHARE_TOTAL($A336,$B$1),"")</f>
        <v>2.8419132893751933E-2</v>
      </c>
      <c r="C336">
        <f>IFERROR([1]!s_stm07_is($A336,"W30028333","2012/12/31",1)/[1]!S_SHARE_TOTAL($A336,$B$1),"")</f>
        <v>3.0013114530258667E-2</v>
      </c>
      <c r="D336">
        <f>IFERROR([1]!s_stm07_is($A336,"W30028333","2013/12/31",1)/[1]!S_SHARE_TOTAL($A336,$B$1),"")</f>
        <v>4.5859986851873466E-2</v>
      </c>
      <c r="E336">
        <f>IFERROR([1]!s_stm07_is($A336,"W30028333","2014/12/31",1)/[1]!S_SHARE_TOTAL($A336,$B$1),"")</f>
        <v>4.9822872727321346E-2</v>
      </c>
      <c r="F336">
        <f>IFERROR([1]!s_stm07_is($A336,"W30028333","2015/12/31",1)/[1]!S_SHARE_TOTAL($A336,$B$1),"")</f>
        <v>-2.009203913184842E-2</v>
      </c>
      <c r="G336">
        <f>IFERROR([1]!s_stm07_is($A336,"W30028333","2016/12/31",1)/[1]!S_SHARE_TOTAL($A336,$B$1),"")</f>
        <v>-0.69069715246888941</v>
      </c>
      <c r="H336">
        <f>IFERROR([1]!s_stm07_is($A336,"W30028333","2017/12/31",1)/[1]!S_SHARE_TOTAL($A336,$B$1),"")</f>
        <v>0.16019212653704629</v>
      </c>
      <c r="I336">
        <f>IFERROR([1]!s_stm07_is($A336,"W30028333","2018/12/31",1)/[1]!S_SHARE_TOTAL($A336,$B$1),"")</f>
        <v>-0.11590475985400217</v>
      </c>
      <c r="J336">
        <f>IFERROR([1]!s_stm07_is($A336,"W30028333","2019/12/31",1)/[1]!S_SHARE_TOTAL($A336,$B$1),"")</f>
        <v>4.4860126716633274E-2</v>
      </c>
      <c r="K336">
        <f>IFERROR([1]!s_stm07_is($A336,"W30028333","2020/12/31",1)/[1]!S_SHARE_TOTAL($A336,$B$1),"")</f>
        <v>0.35425918740163781</v>
      </c>
      <c r="L336">
        <f>IFERROR([1]!s_stm07_is($A336,"W30028333","2021/12/31",1)/[1]!S_SHARE_TOTAL($A336,$B$1),"")</f>
        <v>0.53824933318491497</v>
      </c>
      <c r="M336">
        <f>IFERROR([1]!s_stm07_is($A336,"W30028333","2022/12/31",1)/[1]!S_SHARE_TOTAL($A336,$B$1),"")</f>
        <v>0.56368575421883138</v>
      </c>
      <c r="N336">
        <f>IFERROR([1]!s_stm07_is($A336,"W30028333","2023/12/31",1)/[1]!S_SHARE_TOTAL($A336,$B$1),"")</f>
        <v>0.2194810698453093</v>
      </c>
      <c r="O336">
        <f>IFERROR([1]!s_stm07_is($A336,"W30028333","2024/12/31",1)/[1]!S_SHARE_TOTAL($A336,$B$1),"")</f>
        <v>0.2823039799872909</v>
      </c>
      <c r="P336">
        <f>IFERROR([1]!s_stm07_is($A336,"W30028333","2025/12/31",1)/[1]!S_SHARE_TOTAL($A336,$B$1),"")</f>
        <v>0.21931574156131006</v>
      </c>
      <c r="Q336">
        <f>IFERROR([1]!s_west_netprofit($A336,2026,$B$1,180)/[1]!S_SHARE_TOTAL($A336,$B$1),"")</f>
        <v>0</v>
      </c>
      <c r="R336">
        <f>IFERROR([1]!s_west_netprofit($A336,2027,$B$1,180)/[1]!S_SHARE_TOTAL($A336,$B$1),"")</f>
        <v>0</v>
      </c>
      <c r="S336">
        <f>IFERROR([1]!s_fa_dupont_roe($A336,"2011/12/31")/100,"")</f>
        <v>8.0798000000000009E-2</v>
      </c>
      <c r="T336">
        <f>IFERROR([1]!s_fa_dupont_roe($A336,"2012/12/31")/100,"")</f>
        <v>7.6467000000000007E-2</v>
      </c>
      <c r="U336">
        <f>IFERROR([1]!s_fa_dupont_roe($A336,"2013/12/31")/100,"")</f>
        <v>0.104682</v>
      </c>
      <c r="V336">
        <f>IFERROR([1]!s_fa_dupont_roe($A336,"2014/12/31")/100,"")</f>
        <v>7.4957999999999997E-2</v>
      </c>
      <c r="W336">
        <f>IFERROR([1]!s_fa_dupont_roe($A336,"2015/12/31")/100,"")</f>
        <v>-1.2472E-2</v>
      </c>
      <c r="X336">
        <f>IFERROR([1]!s_fa_dupont_roe($A336,"2016/12/31")/100,"")</f>
        <v>-0.34664700000000004</v>
      </c>
      <c r="Y336">
        <f>IFERROR([1]!s_fa_dupont_roe($A336,"2017/12/31")/100,"")</f>
        <v>9.3210999999999988E-2</v>
      </c>
      <c r="Z336">
        <f>IFERROR([1]!s_fa_dupont_roe($A336,"2018/12/31")/100,"")</f>
        <v>-6.5666000000000002E-2</v>
      </c>
      <c r="AA336">
        <f>IFERROR([1]!s_fa_dupont_roe($A336,"2019/12/31")/100,"")</f>
        <v>2.6318000000000001E-2</v>
      </c>
      <c r="AB336">
        <f>IFERROR([1]!s_fa_dupont_roe($A336,"2020/12/31")/100,"")</f>
        <v>0.190946</v>
      </c>
      <c r="AC336">
        <f>IFERROR([1]!s_fa_dupont_roe($A336,"2021/12/31")/100,"")</f>
        <v>0.19009699999999999</v>
      </c>
      <c r="AD336">
        <f>IFERROR([1]!s_fa_dupont_roe($A336,"2022/12/31")/100,"")</f>
        <v>0.133491</v>
      </c>
      <c r="AE336">
        <f>IFERROR([1]!s_fa_dupont_roe($A336,"2023/12/31")/100,"")</f>
        <v>4.5585000000000007E-2</v>
      </c>
      <c r="AF336">
        <f>IFERROR([1]!s_fa_dupont_roe($A336,"2024/12/31")/100,"")</f>
        <v>5.7477E-2</v>
      </c>
      <c r="AG336">
        <f>IFERROR([1]!s_fa_dupont_roe($A336,"2025/12/31")/100,"")</f>
        <v>4.3438999999999998E-2</v>
      </c>
      <c r="AH336">
        <f>IFERROR([1]!s_stm07_is($A336,"W30028333","2025/12/31",1),"")</f>
        <v>414004352.69999999</v>
      </c>
      <c r="AI336">
        <f>IFERROR([1]!s_stm07_bs($A336,"W38058048","2025/12/31",1),"")</f>
        <v>10087322942.360001</v>
      </c>
      <c r="AJ336">
        <f>IFERROR([1]!s_fa_netdebt($A336,"2025/12/31"),"")</f>
        <v>4644926836.9300003</v>
      </c>
      <c r="AK336">
        <f>IFERROR([1]!s_val_ev1($A336,"2025/12/31"),"")</f>
        <v>27751377435.91</v>
      </c>
      <c r="AL336">
        <f>IFERROR([1]!s_fa_ebitda($A336,"2025/12/31"),"")</f>
        <v>1263109979.3499999</v>
      </c>
      <c r="AM336" t="str">
        <f>IFERROR([1]!s_west_netprofit($A336,2026,$B$1,180)/[1]!s_west_netprofit($A336,2026,$B$1-7,180)-1,"")</f>
        <v/>
      </c>
      <c r="AN336" t="str">
        <f>IFERROR([1]!s_west_netprofit($A336,2026,$B$1,180)/[1]!s_west_netprofit($A336,2026,$B$1-30,180)-1,"")</f>
        <v/>
      </c>
      <c r="AO336" t="str">
        <f>IFERROR([1]!s_est_mediannetprofit($A336,2026,$B$1)/[1]!s_est_mediannetprofit($A336,2026,$B$1-7)-1,"")</f>
        <v/>
      </c>
      <c r="AP336" t="str">
        <f>IFERROR([1]!s_est_mediannetprofit($A336,2026,$B$1)/[1]!s_est_mediannetprofit($A336,2026,$B$1-30)-1,"")</f>
        <v/>
      </c>
    </row>
    <row r="337" spans="1:42">
      <c r="A337" t="s">
        <v>376</v>
      </c>
      <c r="B337">
        <f>IFERROR([1]!s_stm07_is($A337,"W30028333","2011/12/31",1)/[1]!S_SHARE_TOTAL($A337,$B$1),"")</f>
        <v>0.39548017238588079</v>
      </c>
      <c r="C337">
        <f>IFERROR([1]!s_stm07_is($A337,"W30028333","2012/12/31",1)/[1]!S_SHARE_TOTAL($A337,$B$1),"")</f>
        <v>0.30448882486319101</v>
      </c>
      <c r="D337">
        <f>IFERROR([1]!s_stm07_is($A337,"W30028333","2013/12/31",1)/[1]!S_SHARE_TOTAL($A337,$B$1),"")</f>
        <v>0.33702264603995974</v>
      </c>
      <c r="E337">
        <f>IFERROR([1]!s_stm07_is($A337,"W30028333","2014/12/31",1)/[1]!S_SHARE_TOTAL($A337,$B$1),"")</f>
        <v>0.28936020463434403</v>
      </c>
      <c r="F337">
        <f>IFERROR([1]!s_stm07_is($A337,"W30028333","2015/12/31",1)/[1]!S_SHARE_TOTAL($A337,$B$1),"")</f>
        <v>0.38119212516343914</v>
      </c>
      <c r="G337">
        <f>IFERROR([1]!s_stm07_is($A337,"W30028333","2016/12/31",1)/[1]!S_SHARE_TOTAL($A337,$B$1),"")</f>
        <v>0.26926313747493136</v>
      </c>
      <c r="H337">
        <f>IFERROR([1]!s_stm07_is($A337,"W30028333","2017/12/31",1)/[1]!S_SHARE_TOTAL($A337,$B$1),"")</f>
        <v>0.17738369241877533</v>
      </c>
      <c r="I337">
        <f>IFERROR([1]!s_stm07_is($A337,"W30028333","2018/12/31",1)/[1]!S_SHARE_TOTAL($A337,$B$1),"")</f>
        <v>0.13652940651446221</v>
      </c>
      <c r="J337">
        <f>IFERROR([1]!s_stm07_is($A337,"W30028333","2019/12/31",1)/[1]!S_SHARE_TOTAL($A337,$B$1),"")</f>
        <v>0.36594380031170642</v>
      </c>
      <c r="K337">
        <f>IFERROR([1]!s_stm07_is($A337,"W30028333","2020/12/31",1)/[1]!S_SHARE_TOTAL($A337,$B$1),"")</f>
        <v>0.42040384886732746</v>
      </c>
      <c r="L337">
        <f>IFERROR([1]!s_stm07_is($A337,"W30028333","2021/12/31",1)/[1]!S_SHARE_TOTAL($A337,$B$1),"")</f>
        <v>0.5941366411692669</v>
      </c>
      <c r="M337">
        <f>IFERROR([1]!s_stm07_is($A337,"W30028333","2022/12/31",1)/[1]!S_SHARE_TOTAL($A337,$B$1),"")</f>
        <v>0.72840489195919311</v>
      </c>
      <c r="N337">
        <f>IFERROR([1]!s_stm07_is($A337,"W30028333","2023/12/31",1)/[1]!S_SHARE_TOTAL($A337,$B$1),"")</f>
        <v>0.91866751656894441</v>
      </c>
      <c r="O337">
        <f>IFERROR([1]!s_stm07_is($A337,"W30028333","2024/12/31",1)/[1]!S_SHARE_TOTAL($A337,$B$1),"")</f>
        <v>1.0940322433565925</v>
      </c>
      <c r="P337">
        <f>IFERROR([1]!s_stm07_is($A337,"W30028333","2025/12/31",1)/[1]!S_SHARE_TOTAL($A337,$B$1),"")</f>
        <v>1.2210663818403364</v>
      </c>
      <c r="Q337">
        <f>IFERROR([1]!s_west_netprofit($A337,2026,$B$1,180)/[1]!S_SHARE_TOTAL($A337,$B$1),"")</f>
        <v>1.4251347060670065</v>
      </c>
      <c r="R337">
        <f>IFERROR([1]!s_west_netprofit($A337,2027,$B$1,180)/[1]!S_SHARE_TOTAL($A337,$B$1),"")</f>
        <v>1.7707835074590907</v>
      </c>
      <c r="S337">
        <f>IFERROR([1]!s_fa_dupont_roe($A337,"2011/12/31")/100,"")</f>
        <v>0.102757</v>
      </c>
      <c r="T337">
        <f>IFERROR([1]!s_fa_dupont_roe($A337,"2012/12/31")/100,"")</f>
        <v>7.5560000000000002E-2</v>
      </c>
      <c r="U337">
        <f>IFERROR([1]!s_fa_dupont_roe($A337,"2013/12/31")/100,"")</f>
        <v>7.9545000000000005E-2</v>
      </c>
      <c r="V337">
        <f>IFERROR([1]!s_fa_dupont_roe($A337,"2014/12/31")/100,"")</f>
        <v>6.6139000000000003E-2</v>
      </c>
      <c r="W337">
        <f>IFERROR([1]!s_fa_dupont_roe($A337,"2015/12/31")/100,"")</f>
        <v>8.2038E-2</v>
      </c>
      <c r="X337">
        <f>IFERROR([1]!s_fa_dupont_roe($A337,"2016/12/31")/100,"")</f>
        <v>5.6077000000000002E-2</v>
      </c>
      <c r="Y337">
        <f>IFERROR([1]!s_fa_dupont_roe($A337,"2017/12/31")/100,"")</f>
        <v>3.8400999999999998E-2</v>
      </c>
      <c r="Z337">
        <f>IFERROR([1]!s_fa_dupont_roe($A337,"2018/12/31")/100,"")</f>
        <v>3.0809000000000003E-2</v>
      </c>
      <c r="AA337">
        <f>IFERROR([1]!s_fa_dupont_roe($A337,"2019/12/31")/100,"")</f>
        <v>7.9903000000000002E-2</v>
      </c>
      <c r="AB337">
        <f>IFERROR([1]!s_fa_dupont_roe($A337,"2020/12/31")/100,"")</f>
        <v>8.2873000000000002E-2</v>
      </c>
      <c r="AC337">
        <f>IFERROR([1]!s_fa_dupont_roe($A337,"2021/12/31")/100,"")</f>
        <v>0.11417099999999999</v>
      </c>
      <c r="AD337">
        <f>IFERROR([1]!s_fa_dupont_roe($A337,"2022/12/31")/100,"")</f>
        <v>0.13833299999999998</v>
      </c>
      <c r="AE337">
        <f>IFERROR([1]!s_fa_dupont_roe($A337,"2023/12/31")/100,"")</f>
        <v>0.16066800000000001</v>
      </c>
      <c r="AF337">
        <f>IFERROR([1]!s_fa_dupont_roe($A337,"2024/12/31")/100,"")</f>
        <v>0.18124999999999999</v>
      </c>
      <c r="AG337">
        <f>IFERROR([1]!s_fa_dupont_roe($A337,"2025/12/31")/100,"")</f>
        <v>0.19173999999999999</v>
      </c>
      <c r="AH337">
        <f>IFERROR([1]!s_stm07_is($A337,"W30028333","2025/12/31",1),"")</f>
        <v>503575870.31999999</v>
      </c>
      <c r="AI337">
        <f>IFERROR([1]!s_stm07_bs($A337,"W38058048","2025/12/31",1),"")</f>
        <v>2769370910.6100001</v>
      </c>
      <c r="AJ337">
        <f>IFERROR([1]!s_fa_netdebt($A337,"2025/12/31"),"")</f>
        <v>-2277971493.0500002</v>
      </c>
      <c r="AK337">
        <f>IFERROR([1]!s_val_ev1($A337,"2025/12/31"),"")</f>
        <v>14531720528.440001</v>
      </c>
      <c r="AL337">
        <f>IFERROR([1]!s_fa_ebitda($A337,"2025/12/31"),"")</f>
        <v>557803491.38</v>
      </c>
      <c r="AM337">
        <f>IFERROR([1]!s_west_netprofit($A337,2026,$B$1,180)/[1]!s_west_netprofit($A337,2026,$B$1-7,180)-1,"")</f>
        <v>0</v>
      </c>
      <c r="AN337">
        <f>IFERROR([1]!s_west_netprofit($A337,2026,$B$1,180)/[1]!s_west_netprofit($A337,2026,$B$1-30,180)-1,"")</f>
        <v>2.4491066454681576E-3</v>
      </c>
      <c r="AO337">
        <f>IFERROR([1]!s_est_mediannetprofit($A337,2026,$B$1)/[1]!s_est_mediannetprofit($A337,2026,$B$1-7)-1,"")</f>
        <v>0</v>
      </c>
      <c r="AP337">
        <f>IFERROR([1]!s_est_mediannetprofit($A337,2026,$B$1)/[1]!s_est_mediannetprofit($A337,2026,$B$1-30)-1,"")</f>
        <v>5.856164383561735E-3</v>
      </c>
    </row>
    <row r="338" spans="1:42">
      <c r="A338" t="s">
        <v>377</v>
      </c>
      <c r="B338">
        <f>IFERROR([1]!s_stm07_is($A338,"W30028333","2011/12/31",1)/[1]!S_SHARE_TOTAL($A338,$B$1),"")</f>
        <v>0.17711741542832096</v>
      </c>
      <c r="C338">
        <f>IFERROR([1]!s_stm07_is($A338,"W30028333","2012/12/31",1)/[1]!S_SHARE_TOTAL($A338,$B$1),"")</f>
        <v>0.21356064039576733</v>
      </c>
      <c r="D338">
        <f>IFERROR([1]!s_stm07_is($A338,"W30028333","2013/12/31",1)/[1]!S_SHARE_TOTAL($A338,$B$1),"")</f>
        <v>0.2208442749253243</v>
      </c>
      <c r="E338">
        <f>IFERROR([1]!s_stm07_is($A338,"W30028333","2014/12/31",1)/[1]!S_SHARE_TOTAL($A338,$B$1),"")</f>
        <v>0.26421227747078424</v>
      </c>
      <c r="F338">
        <f>IFERROR([1]!s_stm07_is($A338,"W30028333","2015/12/31",1)/[1]!S_SHARE_TOTAL($A338,$B$1),"")</f>
        <v>0.34910470154843026</v>
      </c>
      <c r="G338">
        <f>IFERROR([1]!s_stm07_is($A338,"W30028333","2016/12/31",1)/[1]!S_SHARE_TOTAL($A338,$B$1),"")</f>
        <v>0.48753283986544227</v>
      </c>
      <c r="H338">
        <f>IFERROR([1]!s_stm07_is($A338,"W30028333","2017/12/31",1)/[1]!S_SHARE_TOTAL($A338,$B$1),"")</f>
        <v>0.49430053993698592</v>
      </c>
      <c r="I338">
        <f>IFERROR([1]!s_stm07_is($A338,"W30028333","2018/12/31",1)/[1]!S_SHARE_TOTAL($A338,$B$1),"")</f>
        <v>0.51256935349313282</v>
      </c>
      <c r="J338">
        <f>IFERROR([1]!s_stm07_is($A338,"W30028333","2019/12/31",1)/[1]!S_SHARE_TOTAL($A338,$B$1),"")</f>
        <v>0.37382995229385096</v>
      </c>
      <c r="K338">
        <f>IFERROR([1]!s_stm07_is($A338,"W30028333","2020/12/31",1)/[1]!S_SHARE_TOTAL($A338,$B$1),"")</f>
        <v>-0.50193133816755697</v>
      </c>
      <c r="L338">
        <f>IFERROR([1]!s_stm07_is($A338,"W30028333","2021/12/31",1)/[1]!S_SHARE_TOTAL($A338,$B$1),"")</f>
        <v>0.3266515372527346</v>
      </c>
      <c r="M338">
        <f>IFERROR([1]!s_stm07_is($A338,"W30028333","2022/12/31",1)/[1]!S_SHARE_TOTAL($A338,$B$1),"")</f>
        <v>0.37891367946557347</v>
      </c>
      <c r="N338">
        <f>IFERROR([1]!s_stm07_is($A338,"W30028333","2023/12/31",1)/[1]!S_SHARE_TOTAL($A338,$B$1),"")</f>
        <v>0.30975848831692149</v>
      </c>
      <c r="O338">
        <f>IFERROR([1]!s_stm07_is($A338,"W30028333","2024/12/31",1)/[1]!S_SHARE_TOTAL($A338,$B$1),"")</f>
        <v>-0.35197833801175721</v>
      </c>
      <c r="P338">
        <f>IFERROR([1]!s_stm07_is($A338,"W30028333","2025/12/31",1)/[1]!S_SHARE_TOTAL($A338,$B$1),"")</f>
        <v>0.32444408846630879</v>
      </c>
      <c r="Q338">
        <f>IFERROR([1]!s_west_netprofit($A338,2026,$B$1,180)/[1]!S_SHARE_TOTAL($A338,$B$1),"")</f>
        <v>0.44672281236480477</v>
      </c>
      <c r="R338">
        <f>IFERROR([1]!s_west_netprofit($A338,2027,$B$1,180)/[1]!S_SHARE_TOTAL($A338,$B$1),"")</f>
        <v>0.49659159710306516</v>
      </c>
      <c r="S338">
        <f>IFERROR([1]!s_fa_dupont_roe($A338,"2011/12/31")/100,"")</f>
        <v>0.105129</v>
      </c>
      <c r="T338">
        <f>IFERROR([1]!s_fa_dupont_roe($A338,"2012/12/31")/100,"")</f>
        <v>0.11848399999999999</v>
      </c>
      <c r="U338">
        <f>IFERROR([1]!s_fa_dupont_roe($A338,"2013/12/31")/100,"")</f>
        <v>0.114764</v>
      </c>
      <c r="V338">
        <f>IFERROR([1]!s_fa_dupont_roe($A338,"2014/12/31")/100,"")</f>
        <v>0.12711600000000001</v>
      </c>
      <c r="W338">
        <f>IFERROR([1]!s_fa_dupont_roe($A338,"2015/12/31")/100,"")</f>
        <v>0.15177599999999999</v>
      </c>
      <c r="X338">
        <f>IFERROR([1]!s_fa_dupont_roe($A338,"2016/12/31")/100,"")</f>
        <v>0.15190099999999998</v>
      </c>
      <c r="Y338">
        <f>IFERROR([1]!s_fa_dupont_roe($A338,"2017/12/31")/100,"")</f>
        <v>0.118314</v>
      </c>
      <c r="Z338">
        <f>IFERROR([1]!s_fa_dupont_roe($A338,"2018/12/31")/100,"")</f>
        <v>0.114492</v>
      </c>
      <c r="AA338">
        <f>IFERROR([1]!s_fa_dupont_roe($A338,"2019/12/31")/100,"")</f>
        <v>7.9743000000000008E-2</v>
      </c>
      <c r="AB338">
        <f>IFERROR([1]!s_fa_dupont_roe($A338,"2020/12/31")/100,"")</f>
        <v>-0.112401</v>
      </c>
      <c r="AC338">
        <f>IFERROR([1]!s_fa_dupont_roe($A338,"2021/12/31")/100,"")</f>
        <v>7.9315999999999998E-2</v>
      </c>
      <c r="AD338">
        <f>IFERROR([1]!s_fa_dupont_roe($A338,"2022/12/31")/100,"")</f>
        <v>8.9727999999999988E-2</v>
      </c>
      <c r="AE338">
        <f>IFERROR([1]!s_fa_dupont_roe($A338,"2023/12/31")/100,"")</f>
        <v>6.5336000000000005E-2</v>
      </c>
      <c r="AF338">
        <f>IFERROR([1]!s_fa_dupont_roe($A338,"2024/12/31")/100,"")</f>
        <v>-7.2338E-2</v>
      </c>
      <c r="AG338">
        <f>IFERROR([1]!s_fa_dupont_roe($A338,"2025/12/31")/100,"")</f>
        <v>6.9172999999999998E-2</v>
      </c>
      <c r="AH338">
        <f>IFERROR([1]!s_stm07_is($A338,"W30028333","2025/12/31",1),"")</f>
        <v>275754918.87</v>
      </c>
      <c r="AI338">
        <f>IFERROR([1]!s_stm07_bs($A338,"W38058048","2025/12/31",1),"")</f>
        <v>4149841767.5700002</v>
      </c>
      <c r="AJ338">
        <f>IFERROR([1]!s_fa_netdebt($A338,"2025/12/31"),"")</f>
        <v>-659100059.98000002</v>
      </c>
      <c r="AK338">
        <f>IFERROR([1]!s_val_ev1($A338,"2025/12/31"),"")</f>
        <v>16457981262.75</v>
      </c>
      <c r="AL338">
        <f>IFERROR([1]!s_fa_ebitda($A338,"2025/12/31"),"")</f>
        <v>418585290.56999999</v>
      </c>
      <c r="AM338">
        <f>IFERROR([1]!s_west_netprofit($A338,2026,$B$1,180)/[1]!s_west_netprofit($A338,2026,$B$1-7,180)-1,"")</f>
        <v>-1.3390187316082214E-2</v>
      </c>
      <c r="AN338">
        <f>IFERROR([1]!s_west_netprofit($A338,2026,$B$1,180)/[1]!s_west_netprofit($A338,2026,$B$1-30,180)-1,"")</f>
        <v>-4.9175265451267158E-2</v>
      </c>
      <c r="AO338">
        <f>IFERROR([1]!s_est_mediannetprofit($A338,2026,$B$1)/[1]!s_est_mediannetprofit($A338,2026,$B$1-7)-1,"")</f>
        <v>-2.2425249169435224E-2</v>
      </c>
      <c r="AP338">
        <f>IFERROR([1]!s_est_mediannetprofit($A338,2026,$B$1)/[1]!s_est_mediannetprofit($A338,2026,$B$1-30)-1,"")</f>
        <v>-4.4642857142857095E-2</v>
      </c>
    </row>
    <row r="339" spans="1:42">
      <c r="A339" t="s">
        <v>378</v>
      </c>
      <c r="B339">
        <f>IFERROR([1]!s_stm07_is($A339,"W30028333","2011/12/31",1)/[1]!S_SHARE_TOTAL($A339,$B$1),"")</f>
        <v>0.11459301540471864</v>
      </c>
      <c r="C339">
        <f>IFERROR([1]!s_stm07_is($A339,"W30028333","2012/12/31",1)/[1]!S_SHARE_TOTAL($A339,$B$1),"")</f>
        <v>0.15851475466845752</v>
      </c>
      <c r="D339">
        <f>IFERROR([1]!s_stm07_is($A339,"W30028333","2013/12/31",1)/[1]!S_SHARE_TOTAL($A339,$B$1),"")</f>
        <v>0.22226881329395543</v>
      </c>
      <c r="E339">
        <f>IFERROR([1]!s_stm07_is($A339,"W30028333","2014/12/31",1)/[1]!S_SHARE_TOTAL($A339,$B$1),"")</f>
        <v>0.19438189953133267</v>
      </c>
      <c r="F339">
        <f>IFERROR([1]!s_stm07_is($A339,"W30028333","2015/12/31",1)/[1]!S_SHARE_TOTAL($A339,$B$1),"")</f>
        <v>0.12566803950081518</v>
      </c>
      <c r="G339">
        <f>IFERROR([1]!s_stm07_is($A339,"W30028333","2016/12/31",1)/[1]!S_SHARE_TOTAL($A339,$B$1),"")</f>
        <v>0.1716861581566832</v>
      </c>
      <c r="H339">
        <f>IFERROR([1]!s_stm07_is($A339,"W30028333","2017/12/31",1)/[1]!S_SHARE_TOTAL($A339,$B$1),"")</f>
        <v>0.13695071180601892</v>
      </c>
      <c r="I339">
        <f>IFERROR([1]!s_stm07_is($A339,"W30028333","2018/12/31",1)/[1]!S_SHARE_TOTAL($A339,$B$1),"")</f>
        <v>0.31073022761058583</v>
      </c>
      <c r="J339">
        <f>IFERROR([1]!s_stm07_is($A339,"W30028333","2019/12/31",1)/[1]!S_SHARE_TOTAL($A339,$B$1),"")</f>
        <v>0.5117221240214811</v>
      </c>
      <c r="K339">
        <f>IFERROR([1]!s_stm07_is($A339,"W30028333","2020/12/31",1)/[1]!S_SHARE_TOTAL($A339,$B$1),"")</f>
        <v>0.78954987336296778</v>
      </c>
      <c r="L339">
        <f>IFERROR([1]!s_stm07_is($A339,"W30028333","2021/12/31",1)/[1]!S_SHARE_TOTAL($A339,$B$1),"")</f>
        <v>0.81262863729686863</v>
      </c>
      <c r="M339">
        <f>IFERROR([1]!s_stm07_is($A339,"W30028333","2022/12/31",1)/[1]!S_SHARE_TOTAL($A339,$B$1),"")</f>
        <v>1.317932449695177</v>
      </c>
      <c r="N339">
        <f>IFERROR([1]!s_stm07_is($A339,"W30028333","2023/12/31",1)/[1]!S_SHARE_TOTAL($A339,$B$1),"")</f>
        <v>1.5233133104520364</v>
      </c>
      <c r="O339">
        <f>IFERROR([1]!s_stm07_is($A339,"W30028333","2024/12/31",1)/[1]!S_SHARE_TOTAL($A339,$B$1),"")</f>
        <v>1.5251950296566397</v>
      </c>
      <c r="P339">
        <f>IFERROR([1]!s_stm07_is($A339,"W30028333","2025/12/31",1)/[1]!S_SHARE_TOTAL($A339,$B$1),"")</f>
        <v>1.5446358610704176</v>
      </c>
      <c r="Q339">
        <f>IFERROR([1]!s_west_netprofit($A339,2026,$B$1,180)/[1]!S_SHARE_TOTAL($A339,$B$1),"")</f>
        <v>1.4107053883071732</v>
      </c>
      <c r="R339">
        <f>IFERROR([1]!s_west_netprofit($A339,2027,$B$1,180)/[1]!S_SHARE_TOTAL($A339,$B$1),"")</f>
        <v>1.5890263269452036</v>
      </c>
      <c r="S339">
        <f>IFERROR([1]!s_fa_dupont_roe($A339,"2011/12/31")/100,"")</f>
        <v>7.8496999999999997E-2</v>
      </c>
      <c r="T339">
        <f>IFERROR([1]!s_fa_dupont_roe($A339,"2012/12/31")/100,"")</f>
        <v>0.10084199999999999</v>
      </c>
      <c r="U339">
        <f>IFERROR([1]!s_fa_dupont_roe($A339,"2013/12/31")/100,"")</f>
        <v>0.12829599999999999</v>
      </c>
      <c r="V339">
        <f>IFERROR([1]!s_fa_dupont_roe($A339,"2014/12/31")/100,"")</f>
        <v>9.0653000000000011E-2</v>
      </c>
      <c r="W339">
        <f>IFERROR([1]!s_fa_dupont_roe($A339,"2015/12/31")/100,"")</f>
        <v>5.0472999999999997E-2</v>
      </c>
      <c r="X339">
        <f>IFERROR([1]!s_fa_dupont_roe($A339,"2016/12/31")/100,"")</f>
        <v>6.6111000000000003E-2</v>
      </c>
      <c r="Y339">
        <f>IFERROR([1]!s_fa_dupont_roe($A339,"2017/12/31")/100,"")</f>
        <v>4.8560999999999993E-2</v>
      </c>
      <c r="Z339">
        <f>IFERROR([1]!s_fa_dupont_roe($A339,"2018/12/31")/100,"")</f>
        <v>0.100054</v>
      </c>
      <c r="AA339">
        <f>IFERROR([1]!s_fa_dupont_roe($A339,"2019/12/31")/100,"")</f>
        <v>0.15170700000000001</v>
      </c>
      <c r="AB339">
        <f>IFERROR([1]!s_fa_dupont_roe($A339,"2020/12/31")/100,"")</f>
        <v>0.18760200000000002</v>
      </c>
      <c r="AC339">
        <f>IFERROR([1]!s_fa_dupont_roe($A339,"2021/12/31")/100,"")</f>
        <v>0.16039500000000001</v>
      </c>
      <c r="AD339">
        <f>IFERROR([1]!s_fa_dupont_roe($A339,"2022/12/31")/100,"")</f>
        <v>0.22764199999999998</v>
      </c>
      <c r="AE339">
        <f>IFERROR([1]!s_fa_dupont_roe($A339,"2023/12/31")/100,"")</f>
        <v>0.221138</v>
      </c>
      <c r="AF339">
        <f>IFERROR([1]!s_fa_dupont_roe($A339,"2024/12/31")/100,"")</f>
        <v>0.19708899999999999</v>
      </c>
      <c r="AG339">
        <f>IFERROR([1]!s_fa_dupont_roe($A339,"2025/12/31")/100,"")</f>
        <v>0.18305800000000003</v>
      </c>
      <c r="AH339">
        <f>IFERROR([1]!s_stm07_is($A339,"W30028333","2025/12/31",1),"")</f>
        <v>1509372936.5</v>
      </c>
      <c r="AI339">
        <f>IFERROR([1]!s_stm07_bs($A339,"W38058048","2025/12/31",1),"")</f>
        <v>8867591567.4500008</v>
      </c>
      <c r="AJ339">
        <f>IFERROR([1]!s_fa_netdebt($A339,"2025/12/31"),"")</f>
        <v>-1764245650.5699999</v>
      </c>
      <c r="AK339">
        <f>IFERROR([1]!s_val_ev1($A339,"2025/12/31"),"")</f>
        <v>28733593922.119999</v>
      </c>
      <c r="AL339">
        <f>IFERROR([1]!s_fa_ebitda($A339,"2025/12/31"),"")</f>
        <v>2252906191.7199998</v>
      </c>
      <c r="AM339">
        <f>IFERROR([1]!s_west_netprofit($A339,2026,$B$1,180)/[1]!s_west_netprofit($A339,2026,$B$1-7,180)-1,"")</f>
        <v>0</v>
      </c>
      <c r="AN339">
        <f>IFERROR([1]!s_west_netprofit($A339,2026,$B$1,180)/[1]!s_west_netprofit($A339,2026,$B$1-30,180)-1,"")</f>
        <v>-0.10776699029126213</v>
      </c>
      <c r="AO339">
        <f>IFERROR([1]!s_est_mediannetprofit($A339,2026,$B$1)/[1]!s_est_mediannetprofit($A339,2026,$B$1-7)-1,"")</f>
        <v>0</v>
      </c>
      <c r="AP339">
        <f>IFERROR([1]!s_est_mediannetprofit($A339,2026,$B$1)/[1]!s_est_mediannetprofit($A339,2026,$B$1-30)-1,"")</f>
        <v>-6.4944134078212312E-2</v>
      </c>
    </row>
    <row r="340" spans="1:42">
      <c r="A340" t="s">
        <v>379</v>
      </c>
      <c r="B340">
        <f>IFERROR([1]!s_stm07_is($A340,"W30028333","2011/12/31",1)/[1]!S_SHARE_TOTAL($A340,$B$1),"")</f>
        <v>9.2161405877498007E-2</v>
      </c>
      <c r="C340">
        <f>IFERROR([1]!s_stm07_is($A340,"W30028333","2012/12/31",1)/[1]!S_SHARE_TOTAL($A340,$B$1),"")</f>
        <v>5.9265658136581904E-2</v>
      </c>
      <c r="D340">
        <f>IFERROR([1]!s_stm07_is($A340,"W30028333","2013/12/31",1)/[1]!S_SHARE_TOTAL($A340,$B$1),"")</f>
        <v>3.8148198440076692E-2</v>
      </c>
      <c r="E340">
        <f>IFERROR([1]!s_stm07_is($A340,"W30028333","2014/12/31",1)/[1]!S_SHARE_TOTAL($A340,$B$1),"")</f>
        <v>3.7471035141423088E-2</v>
      </c>
      <c r="F340">
        <f>IFERROR([1]!s_stm07_is($A340,"W30028333","2015/12/31",1)/[1]!S_SHARE_TOTAL($A340,$B$1),"")</f>
        <v>5.2455039378296035E-2</v>
      </c>
      <c r="G340">
        <f>IFERROR([1]!s_stm07_is($A340,"W30028333","2016/12/31",1)/[1]!S_SHARE_TOTAL($A340,$B$1),"")</f>
        <v>7.0162541044456184E-2</v>
      </c>
      <c r="H340">
        <f>IFERROR([1]!s_stm07_is($A340,"W30028333","2017/12/31",1)/[1]!S_SHARE_TOTAL($A340,$B$1),"")</f>
        <v>0.10188322565566386</v>
      </c>
      <c r="I340">
        <f>IFERROR([1]!s_stm07_is($A340,"W30028333","2018/12/31",1)/[1]!S_SHARE_TOTAL($A340,$B$1),"")</f>
        <v>9.4180436736389275E-2</v>
      </c>
      <c r="J340">
        <f>IFERROR([1]!s_stm07_is($A340,"W30028333","2019/12/31",1)/[1]!S_SHARE_TOTAL($A340,$B$1),"")</f>
        <v>9.8029591270939812E-2</v>
      </c>
      <c r="K340">
        <f>IFERROR([1]!s_stm07_is($A340,"W30028333","2020/12/31",1)/[1]!S_SHARE_TOTAL($A340,$B$1),"")</f>
        <v>0.11155041408488395</v>
      </c>
      <c r="L340">
        <f>IFERROR([1]!s_stm07_is($A340,"W30028333","2021/12/31",1)/[1]!S_SHARE_TOTAL($A340,$B$1),"")</f>
        <v>0.11892112069425528</v>
      </c>
      <c r="M340">
        <f>IFERROR([1]!s_stm07_is($A340,"W30028333","2022/12/31",1)/[1]!S_SHARE_TOTAL($A340,$B$1),"")</f>
        <v>6.7974906401953028E-2</v>
      </c>
      <c r="N340">
        <f>IFERROR([1]!s_stm07_is($A340,"W30028333","2023/12/31",1)/[1]!S_SHARE_TOTAL($A340,$B$1),"")</f>
        <v>0.19390588232513692</v>
      </c>
      <c r="O340">
        <f>IFERROR([1]!s_stm07_is($A340,"W30028333","2024/12/31",1)/[1]!S_SHARE_TOTAL($A340,$B$1),"")</f>
        <v>0.11489508415949745</v>
      </c>
      <c r="P340">
        <f>IFERROR([1]!s_stm07_is($A340,"W30028333","2025/12/31",1)/[1]!S_SHARE_TOTAL($A340,$B$1),"")</f>
        <v>7.744087683982695E-2</v>
      </c>
      <c r="Q340">
        <f>IFERROR([1]!s_west_netprofit($A340,2026,$B$1,180)/[1]!S_SHARE_TOTAL($A340,$B$1),"")</f>
        <v>8.3625623194552051E-2</v>
      </c>
      <c r="R340">
        <f>IFERROR([1]!s_west_netprofit($A340,2027,$B$1,180)/[1]!S_SHARE_TOTAL($A340,$B$1),"")</f>
        <v>9.0929503104521761E-2</v>
      </c>
      <c r="S340">
        <f>IFERROR([1]!s_fa_dupont_roe($A340,"2011/12/31")/100,"")</f>
        <v>0.11278600000000001</v>
      </c>
      <c r="T340">
        <f>IFERROR([1]!s_fa_dupont_roe($A340,"2012/12/31")/100,"")</f>
        <v>7.0831000000000005E-2</v>
      </c>
      <c r="U340">
        <f>IFERROR([1]!s_fa_dupont_roe($A340,"2013/12/31")/100,"")</f>
        <v>4.5297999999999998E-2</v>
      </c>
      <c r="V340">
        <f>IFERROR([1]!s_fa_dupont_roe($A340,"2014/12/31")/100,"")</f>
        <v>4.3499999999999997E-2</v>
      </c>
      <c r="W340">
        <f>IFERROR([1]!s_fa_dupont_roe($A340,"2015/12/31")/100,"")</f>
        <v>5.8250000000000003E-2</v>
      </c>
      <c r="X340">
        <f>IFERROR([1]!s_fa_dupont_roe($A340,"2016/12/31")/100,"")</f>
        <v>7.0951E-2</v>
      </c>
      <c r="Y340">
        <f>IFERROR([1]!s_fa_dupont_roe($A340,"2017/12/31")/100,"")</f>
        <v>7.6757000000000006E-2</v>
      </c>
      <c r="Z340">
        <f>IFERROR([1]!s_fa_dupont_roe($A340,"2018/12/31")/100,"")</f>
        <v>5.8358E-2</v>
      </c>
      <c r="AA340">
        <f>IFERROR([1]!s_fa_dupont_roe($A340,"2019/12/31")/100,"")</f>
        <v>5.9039000000000001E-2</v>
      </c>
      <c r="AB340">
        <f>IFERROR([1]!s_fa_dupont_roe($A340,"2020/12/31")/100,"")</f>
        <v>6.4263000000000001E-2</v>
      </c>
      <c r="AC340">
        <f>IFERROR([1]!s_fa_dupont_roe($A340,"2021/12/31")/100,"")</f>
        <v>6.6873000000000002E-2</v>
      </c>
      <c r="AD340">
        <f>IFERROR([1]!s_fa_dupont_roe($A340,"2022/12/31")/100,"")</f>
        <v>3.8393000000000004E-2</v>
      </c>
      <c r="AE340">
        <f>IFERROR([1]!s_fa_dupont_roe($A340,"2023/12/31")/100,"")</f>
        <v>0.10549799999999999</v>
      </c>
      <c r="AF340">
        <f>IFERROR([1]!s_fa_dupont_roe($A340,"2024/12/31")/100,"")</f>
        <v>5.9965999999999998E-2</v>
      </c>
      <c r="AG340">
        <f>IFERROR([1]!s_fa_dupont_roe($A340,"2025/12/31")/100,"")</f>
        <v>4.1796E-2</v>
      </c>
      <c r="AH340">
        <f>IFERROR([1]!s_stm07_is($A340,"W30028333","2025/12/31",1),"")</f>
        <v>173142156.55000001</v>
      </c>
      <c r="AI340">
        <f>IFERROR([1]!s_stm07_bs($A340,"W38058048","2025/12/31",1),"")</f>
        <v>6097887661.1000004</v>
      </c>
      <c r="AJ340">
        <f>IFERROR([1]!s_fa_netdebt($A340,"2025/12/31"),"")</f>
        <v>1085287782.23</v>
      </c>
      <c r="AK340">
        <f>IFERROR([1]!s_val_ev1($A340,"2025/12/31"),"")</f>
        <v>29114481624.290001</v>
      </c>
      <c r="AL340">
        <f>IFERROR([1]!s_fa_ebitda($A340,"2025/12/31"),"")</f>
        <v>1806544287.3499999</v>
      </c>
      <c r="AM340">
        <f>IFERROR([1]!s_west_netprofit($A340,2026,$B$1,180)/[1]!s_west_netprofit($A340,2026,$B$1-7,180)-1,"")</f>
        <v>0</v>
      </c>
      <c r="AN340">
        <f>IFERROR([1]!s_west_netprofit($A340,2026,$B$1,180)/[1]!s_west_netprofit($A340,2026,$B$1-30,180)-1,"")</f>
        <v>-0.21579565472695239</v>
      </c>
      <c r="AO340">
        <f>IFERROR([1]!s_est_mediannetprofit($A340,2026,$B$1)/[1]!s_est_mediannetprofit($A340,2026,$B$1-7)-1,"")</f>
        <v>0</v>
      </c>
      <c r="AP340">
        <f>IFERROR([1]!s_est_mediannetprofit($A340,2026,$B$1)/[1]!s_est_mediannetprofit($A340,2026,$B$1-30)-1,"")</f>
        <v>-0.21579565472695239</v>
      </c>
    </row>
    <row r="341" spans="1:42">
      <c r="A341" t="s">
        <v>380</v>
      </c>
      <c r="B341">
        <f>IFERROR([1]!s_stm07_is($A341,"W30028333","2011/12/31",1)/[1]!S_SHARE_TOTAL($A341,$B$1),"")</f>
        <v>7.9147094053883607E-2</v>
      </c>
      <c r="C341">
        <f>IFERROR([1]!s_stm07_is($A341,"W30028333","2012/12/31",1)/[1]!S_SHARE_TOTAL($A341,$B$1),"")</f>
        <v>0.14260281443242151</v>
      </c>
      <c r="D341">
        <f>IFERROR([1]!s_stm07_is($A341,"W30028333","2013/12/31",1)/[1]!S_SHARE_TOTAL($A341,$B$1),"")</f>
        <v>0.17736185158464782</v>
      </c>
      <c r="E341">
        <f>IFERROR([1]!s_stm07_is($A341,"W30028333","2014/12/31",1)/[1]!S_SHARE_TOTAL($A341,$B$1),"")</f>
        <v>0.17624619494554133</v>
      </c>
      <c r="F341">
        <f>IFERROR([1]!s_stm07_is($A341,"W30028333","2015/12/31",1)/[1]!S_SHARE_TOTAL($A341,$B$1),"")</f>
        <v>0.23409676643927907</v>
      </c>
      <c r="G341">
        <f>IFERROR([1]!s_stm07_is($A341,"W30028333","2016/12/31",1)/[1]!S_SHARE_TOTAL($A341,$B$1),"")</f>
        <v>0.2498723811614921</v>
      </c>
      <c r="H341">
        <f>IFERROR([1]!s_stm07_is($A341,"W30028333","2017/12/31",1)/[1]!S_SHARE_TOTAL($A341,$B$1),"")</f>
        <v>0.1566361978343081</v>
      </c>
      <c r="I341">
        <f>IFERROR([1]!s_stm07_is($A341,"W30028333","2018/12/31",1)/[1]!S_SHARE_TOTAL($A341,$B$1),"")</f>
        <v>6.5015803683491927E-2</v>
      </c>
      <c r="J341">
        <f>IFERROR([1]!s_stm07_is($A341,"W30028333","2019/12/31",1)/[1]!S_SHARE_TOTAL($A341,$B$1),"")</f>
        <v>0.14823426137237597</v>
      </c>
      <c r="K341">
        <f>IFERROR([1]!s_stm07_is($A341,"W30028333","2020/12/31",1)/[1]!S_SHARE_TOTAL($A341,$B$1),"")</f>
        <v>0.35574287188023024</v>
      </c>
      <c r="L341">
        <f>IFERROR([1]!s_stm07_is($A341,"W30028333","2021/12/31",1)/[1]!S_SHARE_TOTAL($A341,$B$1),"")</f>
        <v>2.1349810934148394E-2</v>
      </c>
      <c r="M341">
        <f>IFERROR([1]!s_stm07_is($A341,"W30028333","2022/12/31",1)/[1]!S_SHARE_TOTAL($A341,$B$1),"")</f>
        <v>0.18168473671820862</v>
      </c>
      <c r="N341">
        <f>IFERROR([1]!s_stm07_is($A341,"W30028333","2023/12/31",1)/[1]!S_SHARE_TOTAL($A341,$B$1),"")</f>
        <v>0.42107197040656003</v>
      </c>
      <c r="O341">
        <f>IFERROR([1]!s_stm07_is($A341,"W30028333","2024/12/31",1)/[1]!S_SHARE_TOTAL($A341,$B$1),"")</f>
        <v>0.12689089089183397</v>
      </c>
      <c r="P341">
        <f>IFERROR([1]!s_stm07_is($A341,"W30028333","2025/12/31",1)/[1]!S_SHARE_TOTAL($A341,$B$1),"")</f>
        <v>0.33036964093433013</v>
      </c>
      <c r="Q341">
        <f>IFERROR([1]!s_west_netprofit($A341,2026,$B$1,180)/[1]!S_SHARE_TOTAL($A341,$B$1),"")</f>
        <v>0.40680145128202277</v>
      </c>
      <c r="R341">
        <f>IFERROR([1]!s_west_netprofit($A341,2027,$B$1,180)/[1]!S_SHARE_TOTAL($A341,$B$1),"")</f>
        <v>0.59469427629405092</v>
      </c>
      <c r="S341">
        <f>IFERROR([1]!s_fa_dupont_roe($A341,"2011/12/31")/100,"")</f>
        <v>8.0504999999999993E-2</v>
      </c>
      <c r="T341">
        <f>IFERROR([1]!s_fa_dupont_roe($A341,"2012/12/31")/100,"")</f>
        <v>0.13225100000000001</v>
      </c>
      <c r="U341">
        <f>IFERROR([1]!s_fa_dupont_roe($A341,"2013/12/31")/100,"")</f>
        <v>0.14544899999999999</v>
      </c>
      <c r="V341">
        <f>IFERROR([1]!s_fa_dupont_roe($A341,"2014/12/31")/100,"")</f>
        <v>0.12950300000000001</v>
      </c>
      <c r="W341">
        <f>IFERROR([1]!s_fa_dupont_roe($A341,"2015/12/31")/100,"")</f>
        <v>0.152197</v>
      </c>
      <c r="X341">
        <f>IFERROR([1]!s_fa_dupont_roe($A341,"2016/12/31")/100,"")</f>
        <v>0.14027500000000001</v>
      </c>
      <c r="Y341">
        <f>IFERROR([1]!s_fa_dupont_roe($A341,"2017/12/31")/100,"")</f>
        <v>7.9564999999999997E-2</v>
      </c>
      <c r="Z341">
        <f>IFERROR([1]!s_fa_dupont_roe($A341,"2018/12/31")/100,"")</f>
        <v>3.1551000000000003E-2</v>
      </c>
      <c r="AA341">
        <f>IFERROR([1]!s_fa_dupont_roe($A341,"2019/12/31")/100,"")</f>
        <v>6.9878999999999997E-2</v>
      </c>
      <c r="AB341">
        <f>IFERROR([1]!s_fa_dupont_roe($A341,"2020/12/31")/100,"")</f>
        <v>0.15549499999999999</v>
      </c>
      <c r="AC341">
        <f>IFERROR([1]!s_fa_dupont_roe($A341,"2021/12/31")/100,"")</f>
        <v>8.9580000000000007E-3</v>
      </c>
      <c r="AD341">
        <f>IFERROR([1]!s_fa_dupont_roe($A341,"2022/12/31")/100,"")</f>
        <v>7.4259000000000006E-2</v>
      </c>
      <c r="AE341">
        <f>IFERROR([1]!s_fa_dupont_roe($A341,"2023/12/31")/100,"")</f>
        <v>0.130914</v>
      </c>
      <c r="AF341">
        <f>IFERROR([1]!s_fa_dupont_roe($A341,"2024/12/31")/100,"")</f>
        <v>3.2724000000000003E-2</v>
      </c>
      <c r="AG341">
        <f>IFERROR([1]!s_fa_dupont_roe($A341,"2025/12/31")/100,"")</f>
        <v>8.2127000000000006E-2</v>
      </c>
      <c r="AH341">
        <f>IFERROR([1]!s_stm07_is($A341,"W30028333","2025/12/31",1),"")</f>
        <v>367482126.85000002</v>
      </c>
      <c r="AI341">
        <f>IFERROR([1]!s_stm07_bs($A341,"W38058048","2025/12/31",1),"")</f>
        <v>4866421318.9399996</v>
      </c>
      <c r="AJ341">
        <f>IFERROR([1]!s_fa_netdebt($A341,"2025/12/31"),"")</f>
        <v>3517063141.8400002</v>
      </c>
      <c r="AK341">
        <f>IFERROR([1]!s_val_ev1($A341,"2025/12/31"),"")</f>
        <v>22501211861.779999</v>
      </c>
      <c r="AL341">
        <f>IFERROR([1]!s_fa_ebitda($A341,"2025/12/31"),"")</f>
        <v>844471606.94000006</v>
      </c>
      <c r="AM341">
        <f>IFERROR([1]!s_west_netprofit($A341,2026,$B$1,180)/[1]!s_west_netprofit($A341,2026,$B$1-7,180)-1,"")</f>
        <v>-9.318637274549102E-2</v>
      </c>
      <c r="AN341">
        <f>IFERROR([1]!s_west_netprofit($A341,2026,$B$1,180)/[1]!s_west_netprofit($A341,2026,$B$1-30,180)-1,"")</f>
        <v>-9.318637274549102E-2</v>
      </c>
      <c r="AO341">
        <f>IFERROR([1]!s_est_mediannetprofit($A341,2026,$B$1)/[1]!s_est_mediannetprofit($A341,2026,$B$1-7)-1,"")</f>
        <v>-9.318637274549102E-2</v>
      </c>
      <c r="AP341">
        <f>IFERROR([1]!s_est_mediannetprofit($A341,2026,$B$1)/[1]!s_est_mediannetprofit($A341,2026,$B$1-30)-1,"")</f>
        <v>-9.318637274549102E-2</v>
      </c>
    </row>
    <row r="342" spans="1:42">
      <c r="A342" t="s">
        <v>381</v>
      </c>
      <c r="B342">
        <f>IFERROR([1]!s_stm07_is($A342,"W30028333","2011/12/31",1)/[1]!S_SHARE_TOTAL($A342,$B$1),"")</f>
        <v>6.886548174634792E-2</v>
      </c>
      <c r="C342">
        <f>IFERROR([1]!s_stm07_is($A342,"W30028333","2012/12/31",1)/[1]!S_SHARE_TOTAL($A342,$B$1),"")</f>
        <v>6.9552908751284989E-2</v>
      </c>
      <c r="D342">
        <f>IFERROR([1]!s_stm07_is($A342,"W30028333","2013/12/31",1)/[1]!S_SHARE_TOTAL($A342,$B$1),"")</f>
        <v>2.1454620116872176E-2</v>
      </c>
      <c r="E342">
        <f>IFERROR([1]!s_stm07_is($A342,"W30028333","2014/12/31",1)/[1]!S_SHARE_TOTAL($A342,$B$1),"")</f>
        <v>9.0087496099835462E-2</v>
      </c>
      <c r="F342">
        <f>IFERROR([1]!s_stm07_is($A342,"W30028333","2015/12/31",1)/[1]!S_SHARE_TOTAL($A342,$B$1),"")</f>
        <v>0.15594067119620669</v>
      </c>
      <c r="G342">
        <f>IFERROR([1]!s_stm07_is($A342,"W30028333","2016/12/31",1)/[1]!S_SHARE_TOTAL($A342,$B$1),"")</f>
        <v>0.29943862507205438</v>
      </c>
      <c r="H342">
        <f>IFERROR([1]!s_stm07_is($A342,"W30028333","2017/12/31",1)/[1]!S_SHARE_TOTAL($A342,$B$1),"")</f>
        <v>0.196984869847732</v>
      </c>
      <c r="I342">
        <f>IFERROR([1]!s_stm07_is($A342,"W30028333","2018/12/31",1)/[1]!S_SHARE_TOTAL($A342,$B$1),"")</f>
        <v>0.47740444160723355</v>
      </c>
      <c r="J342">
        <f>IFERROR([1]!s_stm07_is($A342,"W30028333","2019/12/31",1)/[1]!S_SHARE_TOTAL($A342,$B$1),"")</f>
        <v>0.29368848371534328</v>
      </c>
      <c r="K342">
        <f>IFERROR([1]!s_stm07_is($A342,"W30028333","2020/12/31",1)/[1]!S_SHARE_TOTAL($A342,$B$1),"")</f>
        <v>0.12971578032071673</v>
      </c>
      <c r="L342">
        <f>IFERROR([1]!s_stm07_is($A342,"W30028333","2021/12/31",1)/[1]!S_SHARE_TOTAL($A342,$B$1),"")</f>
        <v>0.30296973428648066</v>
      </c>
      <c r="M342">
        <f>IFERROR([1]!s_stm07_is($A342,"W30028333","2022/12/31",1)/[1]!S_SHARE_TOTAL($A342,$B$1),"")</f>
        <v>0.59895105403596449</v>
      </c>
      <c r="N342">
        <f>IFERROR([1]!s_stm07_is($A342,"W30028333","2023/12/31",1)/[1]!S_SHARE_TOTAL($A342,$B$1),"")</f>
        <v>-0.66991992024979352</v>
      </c>
      <c r="O342">
        <f>IFERROR([1]!s_stm07_is($A342,"W30028333","2024/12/31",1)/[1]!S_SHARE_TOTAL($A342,$B$1),"")</f>
        <v>-0.51706809207243276</v>
      </c>
      <c r="P342">
        <f>IFERROR([1]!s_stm07_is($A342,"W30028333","2025/12/31",1)/[1]!S_SHARE_TOTAL($A342,$B$1),"")</f>
        <v>-4.9831664330477317E-2</v>
      </c>
      <c r="Q342">
        <f>IFERROR([1]!s_west_netprofit($A342,2026,$B$1,180)/[1]!S_SHARE_TOTAL($A342,$B$1),"")</f>
        <v>0</v>
      </c>
      <c r="R342">
        <f>IFERROR([1]!s_west_netprofit($A342,2027,$B$1,180)/[1]!S_SHARE_TOTAL($A342,$B$1),"")</f>
        <v>0</v>
      </c>
      <c r="S342">
        <f>IFERROR([1]!s_fa_dupont_roe($A342,"2011/12/31")/100,"")</f>
        <v>6.9740999999999997E-2</v>
      </c>
      <c r="T342">
        <f>IFERROR([1]!s_fa_dupont_roe($A342,"2012/12/31")/100,"")</f>
        <v>6.5820999999999991E-2</v>
      </c>
      <c r="U342">
        <f>IFERROR([1]!s_fa_dupont_roe($A342,"2013/12/31")/100,"")</f>
        <v>1.9701E-2</v>
      </c>
      <c r="V342">
        <f>IFERROR([1]!s_fa_dupont_roe($A342,"2014/12/31")/100,"")</f>
        <v>6.1864999999999996E-2</v>
      </c>
      <c r="W342">
        <f>IFERROR([1]!s_fa_dupont_roe($A342,"2015/12/31")/100,"")</f>
        <v>8.1020000000000009E-2</v>
      </c>
      <c r="X342">
        <f>IFERROR([1]!s_fa_dupont_roe($A342,"2016/12/31")/100,"")</f>
        <v>0.13973000000000002</v>
      </c>
      <c r="Y342">
        <f>IFERROR([1]!s_fa_dupont_roe($A342,"2017/12/31")/100,"")</f>
        <v>7.6456999999999997E-2</v>
      </c>
      <c r="Z342">
        <f>IFERROR([1]!s_fa_dupont_roe($A342,"2018/12/31")/100,"")</f>
        <v>0.15545200000000001</v>
      </c>
      <c r="AA342">
        <f>IFERROR([1]!s_fa_dupont_roe($A342,"2019/12/31")/100,"")</f>
        <v>8.7583000000000008E-2</v>
      </c>
      <c r="AB342">
        <f>IFERROR([1]!s_fa_dupont_roe($A342,"2020/12/31")/100,"")</f>
        <v>3.6684999999999995E-2</v>
      </c>
      <c r="AC342">
        <f>IFERROR([1]!s_fa_dupont_roe($A342,"2021/12/31")/100,"")</f>
        <v>8.1614000000000006E-2</v>
      </c>
      <c r="AD342">
        <f>IFERROR([1]!s_fa_dupont_roe($A342,"2022/12/31")/100,"")</f>
        <v>0.159468</v>
      </c>
      <c r="AE342">
        <f>IFERROR([1]!s_fa_dupont_roe($A342,"2023/12/31")/100,"")</f>
        <v>-0.18809300000000001</v>
      </c>
      <c r="AF342">
        <f>IFERROR([1]!s_fa_dupont_roe($A342,"2024/12/31")/100,"")</f>
        <v>-0.16398399999999999</v>
      </c>
      <c r="AG342">
        <f>IFERROR([1]!s_fa_dupont_roe($A342,"2025/12/31")/100,"")</f>
        <v>-1.7256000000000001E-2</v>
      </c>
      <c r="AH342">
        <f>IFERROR([1]!s_stm07_is($A342,"W30028333","2025/12/31",1),"")</f>
        <v>-46100649.82</v>
      </c>
      <c r="AI342">
        <f>IFERROR([1]!s_stm07_bs($A342,"W38058048","2025/12/31",1),"")</f>
        <v>2870730311.98</v>
      </c>
      <c r="AJ342">
        <f>IFERROR([1]!s_fa_netdebt($A342,"2025/12/31"),"")</f>
        <v>4244478310.5900002</v>
      </c>
      <c r="AK342">
        <f>IFERROR([1]!s_val_ev1($A342,"2025/12/31"),"")</f>
        <v>27722071552.560001</v>
      </c>
      <c r="AL342">
        <f>IFERROR([1]!s_fa_ebitda($A342,"2025/12/31"),"")</f>
        <v>602276718.11000001</v>
      </c>
      <c r="AM342" t="str">
        <f>IFERROR([1]!s_west_netprofit($A342,2026,$B$1,180)/[1]!s_west_netprofit($A342,2026,$B$1-7,180)-1,"")</f>
        <v/>
      </c>
      <c r="AN342" t="str">
        <f>IFERROR([1]!s_west_netprofit($A342,2026,$B$1,180)/[1]!s_west_netprofit($A342,2026,$B$1-30,180)-1,"")</f>
        <v/>
      </c>
      <c r="AO342" t="str">
        <f>IFERROR([1]!s_est_mediannetprofit($A342,2026,$B$1)/[1]!s_est_mediannetprofit($A342,2026,$B$1-7)-1,"")</f>
        <v/>
      </c>
      <c r="AP342" t="str">
        <f>IFERROR([1]!s_est_mediannetprofit($A342,2026,$B$1)/[1]!s_est_mediannetprofit($A342,2026,$B$1-30)-1,"")</f>
        <v/>
      </c>
    </row>
    <row r="343" spans="1:42">
      <c r="A343" t="s">
        <v>382</v>
      </c>
      <c r="B343">
        <f>IFERROR([1]!s_stm07_is($A343,"W30028333","2011/12/31",1)/[1]!S_SHARE_TOTAL($A343,$B$1),"")</f>
        <v>0.13431961310226712</v>
      </c>
      <c r="C343">
        <f>IFERROR([1]!s_stm07_is($A343,"W30028333","2012/12/31",1)/[1]!S_SHARE_TOTAL($A343,$B$1),"")</f>
        <v>0.1218728882900582</v>
      </c>
      <c r="D343">
        <f>IFERROR([1]!s_stm07_is($A343,"W30028333","2013/12/31",1)/[1]!S_SHARE_TOTAL($A343,$B$1),"")</f>
        <v>6.1252699943754624E-2</v>
      </c>
      <c r="E343">
        <f>IFERROR([1]!s_stm07_is($A343,"W30028333","2014/12/31",1)/[1]!S_SHARE_TOTAL($A343,$B$1),"")</f>
        <v>5.7314433722164888E-2</v>
      </c>
      <c r="F343">
        <f>IFERROR([1]!s_stm07_is($A343,"W30028333","2015/12/31",1)/[1]!S_SHARE_TOTAL($A343,$B$1),"")</f>
        <v>0.10771382411497357</v>
      </c>
      <c r="G343">
        <f>IFERROR([1]!s_stm07_is($A343,"W30028333","2016/12/31",1)/[1]!S_SHARE_TOTAL($A343,$B$1),"")</f>
        <v>0.14778221694473551</v>
      </c>
      <c r="H343">
        <f>IFERROR([1]!s_stm07_is($A343,"W30028333","2017/12/31",1)/[1]!S_SHARE_TOTAL($A343,$B$1),"")</f>
        <v>0.20888506889936792</v>
      </c>
      <c r="I343">
        <f>IFERROR([1]!s_stm07_is($A343,"W30028333","2018/12/31",1)/[1]!S_SHARE_TOTAL($A343,$B$1),"")</f>
        <v>0.30465172546977742</v>
      </c>
      <c r="J343">
        <f>IFERROR([1]!s_stm07_is($A343,"W30028333","2019/12/31",1)/[1]!S_SHARE_TOTAL($A343,$B$1),"")</f>
        <v>0.41484691399607415</v>
      </c>
      <c r="K343">
        <f>IFERROR([1]!s_stm07_is($A343,"W30028333","2020/12/31",1)/[1]!S_SHARE_TOTAL($A343,$B$1),"")</f>
        <v>0.5100151088520829</v>
      </c>
      <c r="L343">
        <f>IFERROR([1]!s_stm07_is($A343,"W30028333","2021/12/31",1)/[1]!S_SHARE_TOTAL($A343,$B$1),"")</f>
        <v>0.62266451795840638</v>
      </c>
      <c r="M343">
        <f>IFERROR([1]!s_stm07_is($A343,"W30028333","2022/12/31",1)/[1]!S_SHARE_TOTAL($A343,$B$1),"")</f>
        <v>0.75758195001640849</v>
      </c>
      <c r="N343">
        <f>IFERROR([1]!s_stm07_is($A343,"W30028333","2023/12/31",1)/[1]!S_SHARE_TOTAL($A343,$B$1),"")</f>
        <v>0.56922838989552638</v>
      </c>
      <c r="O343">
        <f>IFERROR([1]!s_stm07_is($A343,"W30028333","2024/12/31",1)/[1]!S_SHARE_TOTAL($A343,$B$1),"")</f>
        <v>0.40151338611591503</v>
      </c>
      <c r="P343">
        <f>IFERROR([1]!s_stm07_is($A343,"W30028333","2025/12/31",1)/[1]!S_SHARE_TOTAL($A343,$B$1),"")</f>
        <v>0.45454729432153845</v>
      </c>
      <c r="Q343">
        <f>IFERROR([1]!s_west_netprofit($A343,2026,$B$1,180)/[1]!S_SHARE_TOTAL($A343,$B$1),"")</f>
        <v>0.47532789532396014</v>
      </c>
      <c r="R343">
        <f>IFERROR([1]!s_west_netprofit($A343,2027,$B$1,180)/[1]!S_SHARE_TOTAL($A343,$B$1),"")</f>
        <v>0.53719913666498276</v>
      </c>
      <c r="S343">
        <f>IFERROR([1]!s_fa_dupont_roe($A343,"2011/12/31")/100,"")</f>
        <v>0.11941399999999999</v>
      </c>
      <c r="T343">
        <f>IFERROR([1]!s_fa_dupont_roe($A343,"2012/12/31")/100,"")</f>
        <v>0.105577</v>
      </c>
      <c r="U343">
        <f>IFERROR([1]!s_fa_dupont_roe($A343,"2013/12/31")/100,"")</f>
        <v>5.2198000000000001E-2</v>
      </c>
      <c r="V343">
        <f>IFERROR([1]!s_fa_dupont_roe($A343,"2014/12/31")/100,"")</f>
        <v>4.7830999999999999E-2</v>
      </c>
      <c r="W343">
        <f>IFERROR([1]!s_fa_dupont_roe($A343,"2015/12/31")/100,"")</f>
        <v>6.3538999999999998E-2</v>
      </c>
      <c r="X343">
        <f>IFERROR([1]!s_fa_dupont_roe($A343,"2016/12/31")/100,"")</f>
        <v>6.697199999999999E-2</v>
      </c>
      <c r="Y343">
        <f>IFERROR([1]!s_fa_dupont_roe($A343,"2017/12/31")/100,"")</f>
        <v>9.0257000000000004E-2</v>
      </c>
      <c r="Z343">
        <f>IFERROR([1]!s_fa_dupont_roe($A343,"2018/12/31")/100,"")</f>
        <v>0.12090899999999999</v>
      </c>
      <c r="AA343">
        <f>IFERROR([1]!s_fa_dupont_roe($A343,"2019/12/31")/100,"")</f>
        <v>0.14726500000000001</v>
      </c>
      <c r="AB343">
        <f>IFERROR([1]!s_fa_dupont_roe($A343,"2020/12/31")/100,"")</f>
        <v>0.136604</v>
      </c>
      <c r="AC343">
        <f>IFERROR([1]!s_fa_dupont_roe($A343,"2021/12/31")/100,"")</f>
        <v>0.13283</v>
      </c>
      <c r="AD343">
        <f>IFERROR([1]!s_fa_dupont_roe($A343,"2022/12/31")/100,"")</f>
        <v>0.145704</v>
      </c>
      <c r="AE343">
        <f>IFERROR([1]!s_fa_dupont_roe($A343,"2023/12/31")/100,"")</f>
        <v>0.100161</v>
      </c>
      <c r="AF343">
        <f>IFERROR([1]!s_fa_dupont_roe($A343,"2024/12/31")/100,"")</f>
        <v>6.8305000000000005E-2</v>
      </c>
      <c r="AG343">
        <f>IFERROR([1]!s_fa_dupont_roe($A343,"2025/12/31")/100,"")</f>
        <v>7.5705999999999996E-2</v>
      </c>
      <c r="AH343">
        <f>IFERROR([1]!s_stm07_is($A343,"W30028333","2025/12/31",1),"")</f>
        <v>449640395.37</v>
      </c>
      <c r="AI343">
        <f>IFERROR([1]!s_stm07_bs($A343,"W38058048","2025/12/31",1),"")</f>
        <v>6082092292.4399996</v>
      </c>
      <c r="AJ343">
        <f>IFERROR([1]!s_fa_netdebt($A343,"2025/12/31"),"")</f>
        <v>-994640709.46000004</v>
      </c>
      <c r="AK343">
        <f>IFERROR([1]!s_val_ev1($A343,"2025/12/31"),"")</f>
        <v>9114145503.1100006</v>
      </c>
      <c r="AL343">
        <f>IFERROR([1]!s_fa_ebitda($A343,"2025/12/31"),"")</f>
        <v>749112693.16999996</v>
      </c>
      <c r="AM343">
        <f>IFERROR([1]!s_west_netprofit($A343,2026,$B$1,180)/[1]!s_west_netprofit($A343,2026,$B$1-7,180)-1,"")</f>
        <v>0</v>
      </c>
      <c r="AN343">
        <f>IFERROR([1]!s_west_netprofit($A343,2026,$B$1,180)/[1]!s_west_netprofit($A343,2026,$B$1-30,180)-1,"")</f>
        <v>-0.15378604780908756</v>
      </c>
      <c r="AO343">
        <f>IFERROR([1]!s_est_mediannetprofit($A343,2026,$B$1)/[1]!s_est_mediannetprofit($A343,2026,$B$1-7)-1,"")</f>
        <v>0</v>
      </c>
      <c r="AP343">
        <f>IFERROR([1]!s_est_mediannetprofit($A343,2026,$B$1)/[1]!s_est_mediannetprofit($A343,2026,$B$1-30)-1,"")</f>
        <v>-0.12629588576644712</v>
      </c>
    </row>
    <row r="344" spans="1:42">
      <c r="A344" t="s">
        <v>383</v>
      </c>
      <c r="B344">
        <f>IFERROR([1]!s_stm07_is($A344,"W30028333","2011/12/31",1)/[1]!S_SHARE_TOTAL($A344,$B$1),"")</f>
        <v>0.14545965346890266</v>
      </c>
      <c r="C344">
        <f>IFERROR([1]!s_stm07_is($A344,"W30028333","2012/12/31",1)/[1]!S_SHARE_TOTAL($A344,$B$1),"")</f>
        <v>0.12667695982199964</v>
      </c>
      <c r="D344">
        <f>IFERROR([1]!s_stm07_is($A344,"W30028333","2013/12/31",1)/[1]!S_SHARE_TOTAL($A344,$B$1),"")</f>
        <v>0.15249542722170553</v>
      </c>
      <c r="E344">
        <f>IFERROR([1]!s_stm07_is($A344,"W30028333","2014/12/31",1)/[1]!S_SHARE_TOTAL($A344,$B$1),"")</f>
        <v>0.16988124909698477</v>
      </c>
      <c r="F344">
        <f>IFERROR([1]!s_stm07_is($A344,"W30028333","2015/12/31",1)/[1]!S_SHARE_TOTAL($A344,$B$1),"")</f>
        <v>0.19526278593786023</v>
      </c>
      <c r="G344">
        <f>IFERROR([1]!s_stm07_is($A344,"W30028333","2016/12/31",1)/[1]!S_SHARE_TOTAL($A344,$B$1),"")</f>
        <v>0.22956721162155755</v>
      </c>
      <c r="H344">
        <f>IFERROR([1]!s_stm07_is($A344,"W30028333","2017/12/31",1)/[1]!S_SHARE_TOTAL($A344,$B$1),"")</f>
        <v>0.57029224610300888</v>
      </c>
      <c r="I344">
        <f>IFERROR([1]!s_stm07_is($A344,"W30028333","2018/12/31",1)/[1]!S_SHARE_TOTAL($A344,$B$1),"")</f>
        <v>0.1000379780910763</v>
      </c>
      <c r="J344">
        <f>IFERROR([1]!s_stm07_is($A344,"W30028333","2019/12/31",1)/[1]!S_SHARE_TOTAL($A344,$B$1),"")</f>
        <v>0.27719781664010679</v>
      </c>
      <c r="K344">
        <f>IFERROR([1]!s_stm07_is($A344,"W30028333","2020/12/31",1)/[1]!S_SHARE_TOTAL($A344,$B$1),"")</f>
        <v>0.5109901678256904</v>
      </c>
      <c r="L344">
        <f>IFERROR([1]!s_stm07_is($A344,"W30028333","2021/12/31",1)/[1]!S_SHARE_TOTAL($A344,$B$1),"")</f>
        <v>0.58699629976360257</v>
      </c>
      <c r="M344">
        <f>IFERROR([1]!s_stm07_is($A344,"W30028333","2022/12/31",1)/[1]!S_SHARE_TOTAL($A344,$B$1),"")</f>
        <v>0.33232606359128009</v>
      </c>
      <c r="N344">
        <f>IFERROR([1]!s_stm07_is($A344,"W30028333","2023/12/31",1)/[1]!S_SHARE_TOTAL($A344,$B$1),"")</f>
        <v>0.67913538364942427</v>
      </c>
      <c r="O344">
        <f>IFERROR([1]!s_stm07_is($A344,"W30028333","2024/12/31",1)/[1]!S_SHARE_TOTAL($A344,$B$1),"")</f>
        <v>0.42172314358920376</v>
      </c>
      <c r="P344">
        <f>IFERROR([1]!s_stm07_is($A344,"W30028333","2025/12/31",1)/[1]!S_SHARE_TOTAL($A344,$B$1),"")</f>
        <v>0.55929327457511802</v>
      </c>
      <c r="Q344">
        <f>IFERROR([1]!s_west_netprofit($A344,2026,$B$1,180)/[1]!S_SHARE_TOTAL($A344,$B$1),"")</f>
        <v>1.0086607518442363</v>
      </c>
      <c r="R344">
        <f>IFERROR([1]!s_west_netprofit($A344,2027,$B$1,180)/[1]!S_SHARE_TOTAL($A344,$B$1),"")</f>
        <v>1.4113753961547237</v>
      </c>
      <c r="S344">
        <f>IFERROR([1]!s_fa_dupont_roe($A344,"2011/12/31")/100,"")</f>
        <v>0.127522</v>
      </c>
      <c r="T344">
        <f>IFERROR([1]!s_fa_dupont_roe($A344,"2012/12/31")/100,"")</f>
        <v>0.10113</v>
      </c>
      <c r="U344">
        <f>IFERROR([1]!s_fa_dupont_roe($A344,"2013/12/31")/100,"")</f>
        <v>0.11296099999999999</v>
      </c>
      <c r="V344">
        <f>IFERROR([1]!s_fa_dupont_roe($A344,"2014/12/31")/100,"")</f>
        <v>0.116928</v>
      </c>
      <c r="W344">
        <f>IFERROR([1]!s_fa_dupont_roe($A344,"2015/12/31")/100,"")</f>
        <v>0.121591</v>
      </c>
      <c r="X344">
        <f>IFERROR([1]!s_fa_dupont_roe($A344,"2016/12/31")/100,"")</f>
        <v>7.9857999999999998E-2</v>
      </c>
      <c r="Y344">
        <f>IFERROR([1]!s_fa_dupont_roe($A344,"2017/12/31")/100,"")</f>
        <v>0.131688</v>
      </c>
      <c r="Z344">
        <f>IFERROR([1]!s_fa_dupont_roe($A344,"2018/12/31")/100,"")</f>
        <v>2.2242000000000001E-2</v>
      </c>
      <c r="AA344">
        <f>IFERROR([1]!s_fa_dupont_roe($A344,"2019/12/31")/100,"")</f>
        <v>6.4035000000000009E-2</v>
      </c>
      <c r="AB344">
        <f>IFERROR([1]!s_fa_dupont_roe($A344,"2020/12/31")/100,"")</f>
        <v>0.118766</v>
      </c>
      <c r="AC344">
        <f>IFERROR([1]!s_fa_dupont_roe($A344,"2021/12/31")/100,"")</f>
        <v>0.129743</v>
      </c>
      <c r="AD344">
        <f>IFERROR([1]!s_fa_dupont_roe($A344,"2022/12/31")/100,"")</f>
        <v>6.8633E-2</v>
      </c>
      <c r="AE344">
        <f>IFERROR([1]!s_fa_dupont_roe($A344,"2023/12/31")/100,"")</f>
        <v>0.12514700000000001</v>
      </c>
      <c r="AF344">
        <f>IFERROR([1]!s_fa_dupont_roe($A344,"2024/12/31")/100,"")</f>
        <v>6.9459999999999994E-2</v>
      </c>
      <c r="AG344">
        <f>IFERROR([1]!s_fa_dupont_roe($A344,"2025/12/31")/100,"")</f>
        <v>7.545099999999999E-2</v>
      </c>
      <c r="AH344">
        <f>IFERROR([1]!s_stm07_is($A344,"W30028333","2025/12/31",1),"")</f>
        <v>417988029.54000002</v>
      </c>
      <c r="AI344">
        <f>IFERROR([1]!s_stm07_bs($A344,"W38058048","2025/12/31",1),"")</f>
        <v>6545878053.3900003</v>
      </c>
      <c r="AJ344">
        <f>IFERROR([1]!s_fa_netdebt($A344,"2025/12/31"),"")</f>
        <v>599362964.09000003</v>
      </c>
      <c r="AK344">
        <f>IFERROR([1]!s_val_ev1($A344,"2025/12/31"),"")</f>
        <v>30269341456.93</v>
      </c>
      <c r="AL344">
        <f>IFERROR([1]!s_fa_ebitda($A344,"2025/12/31"),"")</f>
        <v>1107281629.6199999</v>
      </c>
      <c r="AM344">
        <f>IFERROR([1]!s_west_netprofit($A344,2026,$B$1,180)/[1]!s_west_netprofit($A344,2026,$B$1-7,180)-1,"")</f>
        <v>-5.8871027408459176E-3</v>
      </c>
      <c r="AN344">
        <f>IFERROR([1]!s_west_netprofit($A344,2026,$B$1,180)/[1]!s_west_netprofit($A344,2026,$B$1-30,180)-1,"")</f>
        <v>-7.2934068159295262E-2</v>
      </c>
      <c r="AO344">
        <f>IFERROR([1]!s_est_mediannetprofit($A344,2026,$B$1)/[1]!s_est_mediannetprofit($A344,2026,$B$1-7)-1,"")</f>
        <v>-1.9184327243852772E-2</v>
      </c>
      <c r="AP344">
        <f>IFERROR([1]!s_est_mediannetprofit($A344,2026,$B$1)/[1]!s_est_mediannetprofit($A344,2026,$B$1-30)-1,"")</f>
        <v>-0.10901012624999995</v>
      </c>
    </row>
    <row r="345" spans="1:42">
      <c r="A345" t="s">
        <v>384</v>
      </c>
      <c r="B345">
        <f>IFERROR([1]!s_stm07_is($A345,"W30028333","2011/12/31",1)/[1]!S_SHARE_TOTAL($A345,$B$1),"")</f>
        <v>0.22323748741666666</v>
      </c>
      <c r="C345">
        <f>IFERROR([1]!s_stm07_is($A345,"W30028333","2012/12/31",1)/[1]!S_SHARE_TOTAL($A345,$B$1),"")</f>
        <v>0.23570875899999999</v>
      </c>
      <c r="D345">
        <f>IFERROR([1]!s_stm07_is($A345,"W30028333","2013/12/31",1)/[1]!S_SHARE_TOTAL($A345,$B$1),"")</f>
        <v>0.31528327812500001</v>
      </c>
      <c r="E345">
        <f>IFERROR([1]!s_stm07_is($A345,"W30028333","2014/12/31",1)/[1]!S_SHARE_TOTAL($A345,$B$1),"")</f>
        <v>0.24475027704166669</v>
      </c>
      <c r="F345">
        <f>IFERROR([1]!s_stm07_is($A345,"W30028333","2015/12/31",1)/[1]!S_SHARE_TOTAL($A345,$B$1),"")</f>
        <v>0.18208922662499999</v>
      </c>
      <c r="G345">
        <f>IFERROR([1]!s_stm07_is($A345,"W30028333","2016/12/31",1)/[1]!S_SHARE_TOTAL($A345,$B$1),"")</f>
        <v>0.21925148174999998</v>
      </c>
      <c r="H345">
        <f>IFERROR([1]!s_stm07_is($A345,"W30028333","2017/12/31",1)/[1]!S_SHARE_TOTAL($A345,$B$1),"")</f>
        <v>0.16028472270833335</v>
      </c>
      <c r="I345">
        <f>IFERROR([1]!s_stm07_is($A345,"W30028333","2018/12/31",1)/[1]!S_SHARE_TOTAL($A345,$B$1),"")</f>
        <v>0.17000097791666668</v>
      </c>
      <c r="J345">
        <f>IFERROR([1]!s_stm07_is($A345,"W30028333","2019/12/31",1)/[1]!S_SHARE_TOTAL($A345,$B$1),"")</f>
        <v>0.18341892137500002</v>
      </c>
      <c r="K345">
        <f>IFERROR([1]!s_stm07_is($A345,"W30028333","2020/12/31",1)/[1]!S_SHARE_TOTAL($A345,$B$1),"")</f>
        <v>0.20440721508333332</v>
      </c>
      <c r="L345">
        <f>IFERROR([1]!s_stm07_is($A345,"W30028333","2021/12/31",1)/[1]!S_SHARE_TOTAL($A345,$B$1),"")</f>
        <v>0.19440542595833332</v>
      </c>
      <c r="M345">
        <f>IFERROR([1]!s_stm07_is($A345,"W30028333","2022/12/31",1)/[1]!S_SHARE_TOTAL($A345,$B$1),"")</f>
        <v>0.340804609875</v>
      </c>
      <c r="N345">
        <f>IFERROR([1]!s_stm07_is($A345,"W30028333","2023/12/31",1)/[1]!S_SHARE_TOTAL($A345,$B$1),"")</f>
        <v>0.36098009895833333</v>
      </c>
      <c r="O345">
        <f>IFERROR([1]!s_stm07_is($A345,"W30028333","2024/12/31",1)/[1]!S_SHARE_TOTAL($A345,$B$1),"")</f>
        <v>0.27675121445833334</v>
      </c>
      <c r="P345">
        <f>IFERROR([1]!s_stm07_is($A345,"W30028333","2025/12/31",1)/[1]!S_SHARE_TOTAL($A345,$B$1),"")</f>
        <v>0.33552212991666669</v>
      </c>
      <c r="Q345">
        <f>IFERROR([1]!s_west_netprofit($A345,2026,$B$1,180)/[1]!S_SHARE_TOTAL($A345,$B$1),"")</f>
        <v>0</v>
      </c>
      <c r="R345">
        <f>IFERROR([1]!s_west_netprofit($A345,2027,$B$1,180)/[1]!S_SHARE_TOTAL($A345,$B$1),"")</f>
        <v>0</v>
      </c>
      <c r="S345">
        <f>IFERROR([1]!s_fa_dupont_roe($A345,"2011/12/31")/100,"")</f>
        <v>8.5973000000000008E-2</v>
      </c>
      <c r="T345">
        <f>IFERROR([1]!s_fa_dupont_roe($A345,"2012/12/31")/100,"")</f>
        <v>8.8902999999999996E-2</v>
      </c>
      <c r="U345">
        <f>IFERROR([1]!s_fa_dupont_roe($A345,"2013/12/31")/100,"")</f>
        <v>0.11421200000000001</v>
      </c>
      <c r="V345">
        <f>IFERROR([1]!s_fa_dupont_roe($A345,"2014/12/31")/100,"")</f>
        <v>8.4304000000000004E-2</v>
      </c>
      <c r="W345">
        <f>IFERROR([1]!s_fa_dupont_roe($A345,"2015/12/31")/100,"")</f>
        <v>6.0867000000000004E-2</v>
      </c>
      <c r="X345">
        <f>IFERROR([1]!s_fa_dupont_roe($A345,"2016/12/31")/100,"")</f>
        <v>7.0815000000000003E-2</v>
      </c>
      <c r="Y345">
        <f>IFERROR([1]!s_fa_dupont_roe($A345,"2017/12/31")/100,"")</f>
        <v>4.9814999999999998E-2</v>
      </c>
      <c r="Z345">
        <f>IFERROR([1]!s_fa_dupont_roe($A345,"2018/12/31")/100,"")</f>
        <v>5.1001999999999999E-2</v>
      </c>
      <c r="AA345">
        <f>IFERROR([1]!s_fa_dupont_roe($A345,"2019/12/31")/100,"")</f>
        <v>5.2922000000000004E-2</v>
      </c>
      <c r="AB345">
        <f>IFERROR([1]!s_fa_dupont_roe($A345,"2020/12/31")/100,"")</f>
        <v>5.6571999999999997E-2</v>
      </c>
      <c r="AC345">
        <f>IFERROR([1]!s_fa_dupont_roe($A345,"2021/12/31")/100,"")</f>
        <v>5.1020000000000003E-2</v>
      </c>
      <c r="AD345">
        <f>IFERROR([1]!s_fa_dupont_roe($A345,"2022/12/31")/100,"")</f>
        <v>7.8716999999999995E-2</v>
      </c>
      <c r="AE345">
        <f>IFERROR([1]!s_fa_dupont_roe($A345,"2023/12/31")/100,"")</f>
        <v>7.3133000000000004E-2</v>
      </c>
      <c r="AF345">
        <f>IFERROR([1]!s_fa_dupont_roe($A345,"2024/12/31")/100,"")</f>
        <v>5.1917999999999999E-2</v>
      </c>
      <c r="AG345">
        <f>IFERROR([1]!s_fa_dupont_roe($A345,"2025/12/31")/100,"")</f>
        <v>5.8766999999999993E-2</v>
      </c>
      <c r="AH345">
        <f>IFERROR([1]!s_stm07_is($A345,"W30028333","2025/12/31",1),"")</f>
        <v>80525311.180000007</v>
      </c>
      <c r="AI345">
        <f>IFERROR([1]!s_stm07_bs($A345,"W38058048","2025/12/31",1),"")</f>
        <v>1772428109.8699999</v>
      </c>
      <c r="AJ345">
        <f>IFERROR([1]!s_fa_netdebt($A345,"2025/12/31"),"")</f>
        <v>78303026.769999996</v>
      </c>
      <c r="AK345">
        <f>IFERROR([1]!s_val_ev1($A345,"2025/12/31"),"")</f>
        <v>14468919300.16</v>
      </c>
      <c r="AL345">
        <f>IFERROR([1]!s_fa_ebitda($A345,"2025/12/31"),"")</f>
        <v>192057423.69999999</v>
      </c>
      <c r="AM345" t="str">
        <f>IFERROR([1]!s_west_netprofit($A345,2026,$B$1,180)/[1]!s_west_netprofit($A345,2026,$B$1-7,180)-1,"")</f>
        <v/>
      </c>
      <c r="AN345" t="str">
        <f>IFERROR([1]!s_west_netprofit($A345,2026,$B$1,180)/[1]!s_west_netprofit($A345,2026,$B$1-30,180)-1,"")</f>
        <v/>
      </c>
      <c r="AO345" t="str">
        <f>IFERROR([1]!s_est_mediannetprofit($A345,2026,$B$1)/[1]!s_est_mediannetprofit($A345,2026,$B$1-7)-1,"")</f>
        <v/>
      </c>
      <c r="AP345" t="str">
        <f>IFERROR([1]!s_est_mediannetprofit($A345,2026,$B$1)/[1]!s_est_mediannetprofit($A345,2026,$B$1-30)-1,"")</f>
        <v/>
      </c>
    </row>
    <row r="346" spans="1:42">
      <c r="A346" t="s">
        <v>385</v>
      </c>
      <c r="B346">
        <f>IFERROR([1]!s_stm07_is($A346,"W30028333","2011/12/31",1)/[1]!S_SHARE_TOTAL($A346,$B$1),"")</f>
        <v>2.3624436960285853E-2</v>
      </c>
      <c r="C346">
        <f>IFERROR([1]!s_stm07_is($A346,"W30028333","2012/12/31",1)/[1]!S_SHARE_TOTAL($A346,$B$1),"")</f>
        <v>2.6386922905315746E-2</v>
      </c>
      <c r="D346">
        <f>IFERROR([1]!s_stm07_is($A346,"W30028333","2013/12/31",1)/[1]!S_SHARE_TOTAL($A346,$B$1),"")</f>
        <v>2.8244792299050754E-2</v>
      </c>
      <c r="E346">
        <f>IFERROR([1]!s_stm07_is($A346,"W30028333","2014/12/31",1)/[1]!S_SHARE_TOTAL($A346,$B$1),"")</f>
        <v>4.1362611211659933E-2</v>
      </c>
      <c r="F346">
        <f>IFERROR([1]!s_stm07_is($A346,"W30028333","2015/12/31",1)/[1]!S_SHARE_TOTAL($A346,$B$1),"")</f>
        <v>3.0223384450671319E-2</v>
      </c>
      <c r="G346">
        <f>IFERROR([1]!s_stm07_is($A346,"W30028333","2016/12/31",1)/[1]!S_SHARE_TOTAL($A346,$B$1),"")</f>
        <v>5.168822168218376E-2</v>
      </c>
      <c r="H346">
        <f>IFERROR([1]!s_stm07_is($A346,"W30028333","2017/12/31",1)/[1]!S_SHARE_TOTAL($A346,$B$1),"")</f>
        <v>0.11961901824662453</v>
      </c>
      <c r="I346">
        <f>IFERROR([1]!s_stm07_is($A346,"W30028333","2018/12/31",1)/[1]!S_SHARE_TOTAL($A346,$B$1),"")</f>
        <v>0.14313276864862701</v>
      </c>
      <c r="J346">
        <f>IFERROR([1]!s_stm07_is($A346,"W30028333","2019/12/31",1)/[1]!S_SHARE_TOTAL($A346,$B$1),"")</f>
        <v>0.14410415496188206</v>
      </c>
      <c r="K346">
        <f>IFERROR([1]!s_stm07_is($A346,"W30028333","2020/12/31",1)/[1]!S_SHARE_TOTAL($A346,$B$1),"")</f>
        <v>8.0845828206307632E-2</v>
      </c>
      <c r="L346">
        <f>IFERROR([1]!s_stm07_is($A346,"W30028333","2021/12/31",1)/[1]!S_SHARE_TOTAL($A346,$B$1),"")</f>
        <v>0.18095213795631329</v>
      </c>
      <c r="M346">
        <f>IFERROR([1]!s_stm07_is($A346,"W30028333","2022/12/31",1)/[1]!S_SHARE_TOTAL($A346,$B$1),"")</f>
        <v>0.25397826265857976</v>
      </c>
      <c r="N346">
        <f>IFERROR([1]!s_stm07_is($A346,"W30028333","2023/12/31",1)/[1]!S_SHARE_TOTAL($A346,$B$1),"")</f>
        <v>0.18314809370314986</v>
      </c>
      <c r="O346">
        <f>IFERROR([1]!s_stm07_is($A346,"W30028333","2024/12/31",1)/[1]!S_SHARE_TOTAL($A346,$B$1),"")</f>
        <v>0.1999870386812389</v>
      </c>
      <c r="P346">
        <f>IFERROR([1]!s_stm07_is($A346,"W30028333","2025/12/31",1)/[1]!S_SHARE_TOTAL($A346,$B$1),"")</f>
        <v>0.30972544277685721</v>
      </c>
      <c r="Q346">
        <f>IFERROR([1]!s_west_netprofit($A346,2026,$B$1,180)/[1]!S_SHARE_TOTAL($A346,$B$1),"")</f>
        <v>0.42901718919026238</v>
      </c>
      <c r="R346">
        <f>IFERROR([1]!s_west_netprofit($A346,2027,$B$1,180)/[1]!S_SHARE_TOTAL($A346,$B$1),"")</f>
        <v>0.58110368476433438</v>
      </c>
      <c r="S346">
        <f>IFERROR([1]!s_fa_dupont_roe($A346,"2011/12/31")/100,"")</f>
        <v>7.4926000000000006E-2</v>
      </c>
      <c r="T346">
        <f>IFERROR([1]!s_fa_dupont_roe($A346,"2012/12/31")/100,"")</f>
        <v>6.1382000000000006E-2</v>
      </c>
      <c r="U346">
        <f>IFERROR([1]!s_fa_dupont_roe($A346,"2013/12/31")/100,"")</f>
        <v>6.3176999999999997E-2</v>
      </c>
      <c r="V346">
        <f>IFERROR([1]!s_fa_dupont_roe($A346,"2014/12/31")/100,"")</f>
        <v>6.3688000000000008E-2</v>
      </c>
      <c r="W346">
        <f>IFERROR([1]!s_fa_dupont_roe($A346,"2015/12/31")/100,"")</f>
        <v>2.8424000000000001E-2</v>
      </c>
      <c r="X346">
        <f>IFERROR([1]!s_fa_dupont_roe($A346,"2016/12/31")/100,"")</f>
        <v>3.9233999999999998E-2</v>
      </c>
      <c r="Y346">
        <f>IFERROR([1]!s_fa_dupont_roe($A346,"2017/12/31")/100,"")</f>
        <v>8.4741999999999998E-2</v>
      </c>
      <c r="Z346">
        <f>IFERROR([1]!s_fa_dupont_roe($A346,"2018/12/31")/100,"")</f>
        <v>8.3945000000000006E-2</v>
      </c>
      <c r="AA346">
        <f>IFERROR([1]!s_fa_dupont_roe($A346,"2019/12/31")/100,"")</f>
        <v>7.2218999999999992E-2</v>
      </c>
      <c r="AB346">
        <f>IFERROR([1]!s_fa_dupont_roe($A346,"2020/12/31")/100,"")</f>
        <v>3.4672999999999995E-2</v>
      </c>
      <c r="AC346">
        <f>IFERROR([1]!s_fa_dupont_roe($A346,"2021/12/31")/100,"")</f>
        <v>6.7055000000000003E-2</v>
      </c>
      <c r="AD346">
        <f>IFERROR([1]!s_fa_dupont_roe($A346,"2022/12/31")/100,"")</f>
        <v>7.9229000000000008E-2</v>
      </c>
      <c r="AE346">
        <f>IFERROR([1]!s_fa_dupont_roe($A346,"2023/12/31")/100,"")</f>
        <v>5.0179999999999995E-2</v>
      </c>
      <c r="AF346">
        <f>IFERROR([1]!s_fa_dupont_roe($A346,"2024/12/31")/100,"")</f>
        <v>5.3441999999999996E-2</v>
      </c>
      <c r="AG346">
        <f>IFERROR([1]!s_fa_dupont_roe($A346,"2025/12/31")/100,"")</f>
        <v>7.7449000000000004E-2</v>
      </c>
      <c r="AH346">
        <f>IFERROR([1]!s_stm07_is($A346,"W30028333","2025/12/31",1),"")</f>
        <v>1580330605.21</v>
      </c>
      <c r="AI346">
        <f>IFERROR([1]!s_stm07_bs($A346,"W38058048","2025/12/31",1),"")</f>
        <v>25350651651.419998</v>
      </c>
      <c r="AJ346">
        <f>IFERROR([1]!s_fa_netdebt($A346,"2025/12/31"),"")</f>
        <v>24090270720.639999</v>
      </c>
      <c r="AK346">
        <f>IFERROR([1]!s_val_ev1($A346,"2025/12/31"),"")</f>
        <v>73067537967.429993</v>
      </c>
      <c r="AL346">
        <f>IFERROR([1]!s_fa_ebitda($A346,"2025/12/31"),"")</f>
        <v>5560400099.25</v>
      </c>
      <c r="AM346">
        <f>IFERROR([1]!s_west_netprofit($A346,2026,$B$1,180)/[1]!s_west_netprofit($A346,2026,$B$1-7,180)-1,"")</f>
        <v>0</v>
      </c>
      <c r="AN346">
        <f>IFERROR([1]!s_west_netprofit($A346,2026,$B$1,180)/[1]!s_west_netprofit($A346,2026,$B$1-30,180)-1,"")</f>
        <v>0</v>
      </c>
      <c r="AO346">
        <f>IFERROR([1]!s_est_mediannetprofit($A346,2026,$B$1)/[1]!s_est_mediannetprofit($A346,2026,$B$1-7)-1,"")</f>
        <v>0</v>
      </c>
      <c r="AP346">
        <f>IFERROR([1]!s_est_mediannetprofit($A346,2026,$B$1)/[1]!s_est_mediannetprofit($A346,2026,$B$1-30)-1,"")</f>
        <v>0</v>
      </c>
    </row>
    <row r="347" spans="1:42">
      <c r="A347" t="s">
        <v>386</v>
      </c>
      <c r="B347">
        <f>IFERROR([1]!s_stm07_is($A347,"W30028333","2011/12/31",1)/[1]!S_SHARE_TOTAL($A347,$B$1),"")</f>
        <v>0.16974422383809532</v>
      </c>
      <c r="C347">
        <f>IFERROR([1]!s_stm07_is($A347,"W30028333","2012/12/31",1)/[1]!S_SHARE_TOTAL($A347,$B$1),"")</f>
        <v>0.14639811142284542</v>
      </c>
      <c r="D347">
        <f>IFERROR([1]!s_stm07_is($A347,"W30028333","2013/12/31",1)/[1]!S_SHARE_TOTAL($A347,$B$1),"")</f>
        <v>0.19799711189724156</v>
      </c>
      <c r="E347">
        <f>IFERROR([1]!s_stm07_is($A347,"W30028333","2014/12/31",1)/[1]!S_SHARE_TOTAL($A347,$B$1),"")</f>
        <v>0.24840425430179017</v>
      </c>
      <c r="F347">
        <f>IFERROR([1]!s_stm07_is($A347,"W30028333","2015/12/31",1)/[1]!S_SHARE_TOTAL($A347,$B$1),"")</f>
        <v>0.28736441788445916</v>
      </c>
      <c r="G347">
        <f>IFERROR([1]!s_stm07_is($A347,"W30028333","2016/12/31",1)/[1]!S_SHARE_TOTAL($A347,$B$1),"")</f>
        <v>0.26295202378011684</v>
      </c>
      <c r="H347">
        <f>IFERROR([1]!s_stm07_is($A347,"W30028333","2017/12/31",1)/[1]!S_SHARE_TOTAL($A347,$B$1),"")</f>
        <v>0.31991070700579183</v>
      </c>
      <c r="I347">
        <f>IFERROR([1]!s_stm07_is($A347,"W30028333","2018/12/31",1)/[1]!S_SHARE_TOTAL($A347,$B$1),"")</f>
        <v>7.9959328190001899E-2</v>
      </c>
      <c r="J347">
        <f>IFERROR([1]!s_stm07_is($A347,"W30028333","2019/12/31",1)/[1]!S_SHARE_TOTAL($A347,$B$1),"")</f>
        <v>9.1378495580705293E-2</v>
      </c>
      <c r="K347">
        <f>IFERROR([1]!s_stm07_is($A347,"W30028333","2020/12/31",1)/[1]!S_SHARE_TOTAL($A347,$B$1),"")</f>
        <v>0.15722124668499537</v>
      </c>
      <c r="L347">
        <f>IFERROR([1]!s_stm07_is($A347,"W30028333","2021/12/31",1)/[1]!S_SHARE_TOTAL($A347,$B$1),"")</f>
        <v>0.3946769920759276</v>
      </c>
      <c r="M347">
        <f>IFERROR([1]!s_stm07_is($A347,"W30028333","2022/12/31",1)/[1]!S_SHARE_TOTAL($A347,$B$1),"")</f>
        <v>0.22411212749262346</v>
      </c>
      <c r="N347">
        <f>IFERROR([1]!s_stm07_is($A347,"W30028333","2023/12/31",1)/[1]!S_SHARE_TOTAL($A347,$B$1),"")</f>
        <v>0.37517720578868435</v>
      </c>
      <c r="O347">
        <f>IFERROR([1]!s_stm07_is($A347,"W30028333","2024/12/31",1)/[1]!S_SHARE_TOTAL($A347,$B$1),"")</f>
        <v>0.21794770695384102</v>
      </c>
      <c r="P347">
        <f>IFERROR([1]!s_stm07_is($A347,"W30028333","2025/12/31",1)/[1]!S_SHARE_TOTAL($A347,$B$1),"")</f>
        <v>0.55937520644822925</v>
      </c>
      <c r="Q347">
        <f>IFERROR([1]!s_west_netprofit($A347,2026,$B$1,180)/[1]!S_SHARE_TOTAL($A347,$B$1),"")</f>
        <v>0.80755137135028054</v>
      </c>
      <c r="R347">
        <f>IFERROR([1]!s_west_netprofit($A347,2027,$B$1,180)/[1]!S_SHARE_TOTAL($A347,$B$1),"")</f>
        <v>0.96808970003847117</v>
      </c>
      <c r="S347">
        <f>IFERROR([1]!s_fa_dupont_roe($A347,"2011/12/31")/100,"")</f>
        <v>0.11076999999999999</v>
      </c>
      <c r="T347">
        <f>IFERROR([1]!s_fa_dupont_roe($A347,"2012/12/31")/100,"")</f>
        <v>9.0991000000000002E-2</v>
      </c>
      <c r="U347">
        <f>IFERROR([1]!s_fa_dupont_roe($A347,"2013/12/31")/100,"")</f>
        <v>9.5162999999999998E-2</v>
      </c>
      <c r="V347">
        <f>IFERROR([1]!s_fa_dupont_roe($A347,"2014/12/31")/100,"")</f>
        <v>9.5108999999999999E-2</v>
      </c>
      <c r="W347">
        <f>IFERROR([1]!s_fa_dupont_roe($A347,"2015/12/31")/100,"")</f>
        <v>0.103131</v>
      </c>
      <c r="X347">
        <f>IFERROR([1]!s_fa_dupont_roe($A347,"2016/12/31")/100,"")</f>
        <v>8.9293999999999998E-2</v>
      </c>
      <c r="Y347">
        <f>IFERROR([1]!s_fa_dupont_roe($A347,"2017/12/31")/100,"")</f>
        <v>9.2936999999999992E-2</v>
      </c>
      <c r="Z347">
        <f>IFERROR([1]!s_fa_dupont_roe($A347,"2018/12/31")/100,"")</f>
        <v>2.1106E-2</v>
      </c>
      <c r="AA347">
        <f>IFERROR([1]!s_fa_dupont_roe($A347,"2019/12/31")/100,"")</f>
        <v>2.4264000000000001E-2</v>
      </c>
      <c r="AB347">
        <f>IFERROR([1]!s_fa_dupont_roe($A347,"2020/12/31")/100,"")</f>
        <v>4.0944000000000001E-2</v>
      </c>
      <c r="AC347">
        <f>IFERROR([1]!s_fa_dupont_roe($A347,"2021/12/31")/100,"")</f>
        <v>0.10080600000000001</v>
      </c>
      <c r="AD347">
        <f>IFERROR([1]!s_fa_dupont_roe($A347,"2022/12/31")/100,"")</f>
        <v>5.6382000000000002E-2</v>
      </c>
      <c r="AE347">
        <f>IFERROR([1]!s_fa_dupont_roe($A347,"2023/12/31")/100,"")</f>
        <v>9.2928999999999998E-2</v>
      </c>
      <c r="AF347">
        <f>IFERROR([1]!s_fa_dupont_roe($A347,"2024/12/31")/100,"")</f>
        <v>5.4078999999999995E-2</v>
      </c>
      <c r="AG347">
        <f>IFERROR([1]!s_fa_dupont_roe($A347,"2025/12/31")/100,"")</f>
        <v>0.13628399999999999</v>
      </c>
      <c r="AH347">
        <f>IFERROR([1]!s_stm07_is($A347,"W30028333","2025/12/31",1),"")</f>
        <v>497011978.91000003</v>
      </c>
      <c r="AI347">
        <f>IFERROR([1]!s_stm07_bs($A347,"W38058048","2025/12/31",1),"")</f>
        <v>3818639983.5500002</v>
      </c>
      <c r="AJ347">
        <f>IFERROR([1]!s_fa_netdebt($A347,"2025/12/31"),"")</f>
        <v>2071234796.0899999</v>
      </c>
      <c r="AK347">
        <f>IFERROR([1]!s_val_ev1($A347,"2025/12/31"),"")</f>
        <v>13741779109.610001</v>
      </c>
      <c r="AL347">
        <f>IFERROR([1]!s_fa_ebitda($A347,"2025/12/31"),"")</f>
        <v>793847742.14999998</v>
      </c>
      <c r="AM347">
        <f>IFERROR([1]!s_west_netprofit($A347,2026,$B$1,180)/[1]!s_west_netprofit($A347,2026,$B$1-7,180)-1,"")</f>
        <v>0</v>
      </c>
      <c r="AN347">
        <f>IFERROR([1]!s_west_netprofit($A347,2026,$B$1,180)/[1]!s_west_netprofit($A347,2026,$B$1-30,180)-1,"")</f>
        <v>7.3975931458314381E-3</v>
      </c>
      <c r="AO347">
        <f>IFERROR([1]!s_est_mediannetprofit($A347,2026,$B$1)/[1]!s_est_mediannetprofit($A347,2026,$B$1-7)-1,"")</f>
        <v>0</v>
      </c>
      <c r="AP347">
        <f>IFERROR([1]!s_est_mediannetprofit($A347,2026,$B$1)/[1]!s_est_mediannetprofit($A347,2026,$B$1-30)-1,"")</f>
        <v>1.4224751066855834E-3</v>
      </c>
    </row>
    <row r="348" spans="1:42">
      <c r="A348" t="s">
        <v>387</v>
      </c>
      <c r="B348">
        <f>IFERROR([1]!s_stm07_is($A348,"W30028333","2011/12/31",1)/[1]!S_SHARE_TOTAL($A348,$B$1),"")</f>
        <v>0.11056080855285134</v>
      </c>
      <c r="C348">
        <f>IFERROR([1]!s_stm07_is($A348,"W30028333","2012/12/31",1)/[1]!S_SHARE_TOTAL($A348,$B$1),"")</f>
        <v>0.10971776644430872</v>
      </c>
      <c r="D348">
        <f>IFERROR([1]!s_stm07_is($A348,"W30028333","2013/12/31",1)/[1]!S_SHARE_TOTAL($A348,$B$1),"")</f>
        <v>9.5752678237827391E-2</v>
      </c>
      <c r="E348">
        <f>IFERROR([1]!s_stm07_is($A348,"W30028333","2014/12/31",1)/[1]!S_SHARE_TOTAL($A348,$B$1),"")</f>
        <v>0.10403320650945275</v>
      </c>
      <c r="F348">
        <f>IFERROR([1]!s_stm07_is($A348,"W30028333","2015/12/31",1)/[1]!S_SHARE_TOTAL($A348,$B$1),"")</f>
        <v>0.11333238976861051</v>
      </c>
      <c r="G348">
        <f>IFERROR([1]!s_stm07_is($A348,"W30028333","2016/12/31",1)/[1]!S_SHARE_TOTAL($A348,$B$1),"")</f>
        <v>9.7752371435608984E-2</v>
      </c>
      <c r="H348">
        <f>IFERROR([1]!s_stm07_is($A348,"W30028333","2017/12/31",1)/[1]!S_SHARE_TOTAL($A348,$B$1),"")</f>
        <v>0.13106678281691628</v>
      </c>
      <c r="I348">
        <f>IFERROR([1]!s_stm07_is($A348,"W30028333","2018/12/31",1)/[1]!S_SHARE_TOTAL($A348,$B$1),"")</f>
        <v>6.0044833175309613E-2</v>
      </c>
      <c r="J348">
        <f>IFERROR([1]!s_stm07_is($A348,"W30028333","2019/12/31",1)/[1]!S_SHARE_TOTAL($A348,$B$1),"")</f>
        <v>0.13810863334784226</v>
      </c>
      <c r="K348">
        <f>IFERROR([1]!s_stm07_is($A348,"W30028333","2020/12/31",1)/[1]!S_SHARE_TOTAL($A348,$B$1),"")</f>
        <v>0.31053059143612638</v>
      </c>
      <c r="L348">
        <f>IFERROR([1]!s_stm07_is($A348,"W30028333","2021/12/31",1)/[1]!S_SHARE_TOTAL($A348,$B$1),"")</f>
        <v>0.35492290226035789</v>
      </c>
      <c r="M348">
        <f>IFERROR([1]!s_stm07_is($A348,"W30028333","2022/12/31",1)/[1]!S_SHARE_TOTAL($A348,$B$1),"")</f>
        <v>0.2773035397314384</v>
      </c>
      <c r="N348">
        <f>IFERROR([1]!s_stm07_is($A348,"W30028333","2023/12/31",1)/[1]!S_SHARE_TOTAL($A348,$B$1),"")</f>
        <v>0.471936842595998</v>
      </c>
      <c r="O348">
        <f>IFERROR([1]!s_stm07_is($A348,"W30028333","2024/12/31",1)/[1]!S_SHARE_TOTAL($A348,$B$1),"")</f>
        <v>0.50526526944451011</v>
      </c>
      <c r="P348">
        <f>IFERROR([1]!s_stm07_is($A348,"W30028333","2025/12/31",1)/[1]!S_SHARE_TOTAL($A348,$B$1),"")</f>
        <v>0.48474937923107114</v>
      </c>
      <c r="Q348">
        <f>IFERROR([1]!s_west_netprofit($A348,2026,$B$1,180)/[1]!S_SHARE_TOTAL($A348,$B$1),"")</f>
        <v>0.53363655892935269</v>
      </c>
      <c r="R348">
        <f>IFERROR([1]!s_west_netprofit($A348,2027,$B$1,180)/[1]!S_SHARE_TOTAL($A348,$B$1),"")</f>
        <v>0.57851867098110799</v>
      </c>
      <c r="S348">
        <f>IFERROR([1]!s_fa_dupont_roe($A348,"2011/12/31")/100,"")</f>
        <v>6.3586000000000004E-2</v>
      </c>
      <c r="T348">
        <f>IFERROR([1]!s_fa_dupont_roe($A348,"2012/12/31")/100,"")</f>
        <v>6.1565000000000002E-2</v>
      </c>
      <c r="U348">
        <f>IFERROR([1]!s_fa_dupont_roe($A348,"2013/12/31")/100,"")</f>
        <v>5.2666000000000004E-2</v>
      </c>
      <c r="V348">
        <f>IFERROR([1]!s_fa_dupont_roe($A348,"2014/12/31")/100,"")</f>
        <v>5.6090999999999995E-2</v>
      </c>
      <c r="W348">
        <f>IFERROR([1]!s_fa_dupont_roe($A348,"2015/12/31")/100,"")</f>
        <v>5.9603000000000003E-2</v>
      </c>
      <c r="X348">
        <f>IFERROR([1]!s_fa_dupont_roe($A348,"2016/12/31")/100,"")</f>
        <v>5.0223000000000004E-2</v>
      </c>
      <c r="Y348">
        <f>IFERROR([1]!s_fa_dupont_roe($A348,"2017/12/31")/100,"")</f>
        <v>6.6286999999999999E-2</v>
      </c>
      <c r="Z348">
        <f>IFERROR([1]!s_fa_dupont_roe($A348,"2018/12/31")/100,"")</f>
        <v>3.005E-2</v>
      </c>
      <c r="AA348">
        <f>IFERROR([1]!s_fa_dupont_roe($A348,"2019/12/31")/100,"")</f>
        <v>6.7195999999999992E-2</v>
      </c>
      <c r="AB348">
        <f>IFERROR([1]!s_fa_dupont_roe($A348,"2020/12/31")/100,"")</f>
        <v>0.14077799999999999</v>
      </c>
      <c r="AC348">
        <f>IFERROR([1]!s_fa_dupont_roe($A348,"2021/12/31")/100,"")</f>
        <v>0.14851300000000001</v>
      </c>
      <c r="AD348">
        <f>IFERROR([1]!s_fa_dupont_roe($A348,"2022/12/31")/100,"")</f>
        <v>0.109636</v>
      </c>
      <c r="AE348">
        <f>IFERROR([1]!s_fa_dupont_roe($A348,"2023/12/31")/100,"")</f>
        <v>0.17327500000000001</v>
      </c>
      <c r="AF348">
        <f>IFERROR([1]!s_fa_dupont_roe($A348,"2024/12/31")/100,"")</f>
        <v>0.168601</v>
      </c>
      <c r="AG348">
        <f>IFERROR([1]!s_fa_dupont_roe($A348,"2025/12/31")/100,"")</f>
        <v>0.149423</v>
      </c>
      <c r="AH348">
        <f>IFERROR([1]!s_stm07_is($A348,"W30028333","2025/12/31",1),"")</f>
        <v>430994066.31999999</v>
      </c>
      <c r="AI348">
        <f>IFERROR([1]!s_stm07_bs($A348,"W38058048","2025/12/31",1),"")</f>
        <v>3086417015.3400002</v>
      </c>
      <c r="AJ348">
        <f>IFERROR([1]!s_fa_netdebt($A348,"2025/12/31"),"")</f>
        <v>-761202086.14999998</v>
      </c>
      <c r="AK348">
        <f>IFERROR([1]!s_val_ev1($A348,"2025/12/31"),"")</f>
        <v>10733850285.73</v>
      </c>
      <c r="AL348">
        <f>IFERROR([1]!s_fa_ebitda($A348,"2025/12/31"),"")</f>
        <v>563253136.71000004</v>
      </c>
      <c r="AM348">
        <f>IFERROR([1]!s_west_netprofit($A348,2026,$B$1,180)/[1]!s_west_netprofit($A348,2026,$B$1-7,180)-1,"")</f>
        <v>0</v>
      </c>
      <c r="AN348">
        <f>IFERROR([1]!s_west_netprofit($A348,2026,$B$1,180)/[1]!s_west_netprofit($A348,2026,$B$1-30,180)-1,"")</f>
        <v>0</v>
      </c>
      <c r="AO348">
        <f>IFERROR([1]!s_est_mediannetprofit($A348,2026,$B$1)/[1]!s_est_mediannetprofit($A348,2026,$B$1-7)-1,"")</f>
        <v>0</v>
      </c>
      <c r="AP348">
        <f>IFERROR([1]!s_est_mediannetprofit($A348,2026,$B$1)/[1]!s_est_mediannetprofit($A348,2026,$B$1-30)-1,"")</f>
        <v>0</v>
      </c>
    </row>
    <row r="349" spans="1:42">
      <c r="A349" t="s">
        <v>388</v>
      </c>
      <c r="B349">
        <f>IFERROR([1]!s_stm07_is($A349,"W30028333","2011/12/31",1)/[1]!S_SHARE_TOTAL($A349,$B$1),"")</f>
        <v>8.2198254382125358E-3</v>
      </c>
      <c r="C349">
        <f>IFERROR([1]!s_stm07_is($A349,"W30028333","2012/12/31",1)/[1]!S_SHARE_TOTAL($A349,$B$1),"")</f>
        <v>9.4822708305802896E-3</v>
      </c>
      <c r="D349">
        <f>IFERROR([1]!s_stm07_is($A349,"W30028333","2013/12/31",1)/[1]!S_SHARE_TOTAL($A349,$B$1),"")</f>
        <v>7.9931630523285991E-3</v>
      </c>
      <c r="E349">
        <f>IFERROR([1]!s_stm07_is($A349,"W30028333","2014/12/31",1)/[1]!S_SHARE_TOTAL($A349,$B$1),"")</f>
        <v>4.7871312771609704E-3</v>
      </c>
      <c r="F349">
        <f>IFERROR([1]!s_stm07_is($A349,"W30028333","2015/12/31",1)/[1]!S_SHARE_TOTAL($A349,$B$1),"")</f>
        <v>4.9867885813283386E-3</v>
      </c>
      <c r="G349">
        <f>IFERROR([1]!s_stm07_is($A349,"W30028333","2016/12/31",1)/[1]!S_SHARE_TOTAL($A349,$B$1),"")</f>
        <v>0.82954338342168776</v>
      </c>
      <c r="H349">
        <f>IFERROR([1]!s_stm07_is($A349,"W30028333","2017/12/31",1)/[1]!S_SHARE_TOTAL($A349,$B$1),"")</f>
        <v>0.94667240460944713</v>
      </c>
      <c r="I349">
        <f>IFERROR([1]!s_stm07_is($A349,"W30028333","2018/12/31",1)/[1]!S_SHARE_TOTAL($A349,$B$1),"")</f>
        <v>0.90408000701890434</v>
      </c>
      <c r="J349">
        <f>IFERROR([1]!s_stm07_is($A349,"W30028333","2019/12/31",1)/[1]!S_SHARE_TOTAL($A349,$B$1),"")</f>
        <v>1.1502302962350521</v>
      </c>
      <c r="K349">
        <f>IFERROR([1]!s_stm07_is($A349,"W30028333","2020/12/31",1)/[1]!S_SHARE_TOTAL($A349,$B$1),"")</f>
        <v>1.4537513531025723</v>
      </c>
      <c r="L349">
        <f>IFERROR([1]!s_stm07_is($A349,"W30028333","2021/12/31",1)/[1]!S_SHARE_TOTAL($A349,$B$1),"")</f>
        <v>0.84713899260832115</v>
      </c>
      <c r="M349">
        <f>IFERROR([1]!s_stm07_is($A349,"W30028333","2022/12/31",1)/[1]!S_SHARE_TOTAL($A349,$B$1),"")</f>
        <v>1.2250916272152852</v>
      </c>
      <c r="N349">
        <f>IFERROR([1]!s_stm07_is($A349,"W30028333","2023/12/31",1)/[1]!S_SHARE_TOTAL($A349,$B$1),"")</f>
        <v>1.6340126426379231</v>
      </c>
      <c r="O349">
        <f>IFERROR([1]!s_stm07_is($A349,"W30028333","2024/12/31",1)/[1]!S_SHARE_TOTAL($A349,$B$1),"")</f>
        <v>2.0181699467139125</v>
      </c>
      <c r="P349">
        <f>IFERROR([1]!s_stm07_is($A349,"W30028333","2025/12/31",1)/[1]!S_SHARE_TOTAL($A349,$B$1),"")</f>
        <v>2.2060461396878472</v>
      </c>
      <c r="Q349">
        <f>IFERROR([1]!s_west_netprofit($A349,2026,$B$1,180)/[1]!S_SHARE_TOTAL($A349,$B$1),"")</f>
        <v>2.4132220225287768</v>
      </c>
      <c r="R349">
        <f>IFERROR([1]!s_west_netprofit($A349,2027,$B$1,180)/[1]!S_SHARE_TOTAL($A349,$B$1),"")</f>
        <v>2.7042750876490969</v>
      </c>
      <c r="S349">
        <f>IFERROR([1]!s_fa_dupont_roe($A349,"2011/12/31")/100,"")</f>
        <v>5.7748000000000001E-2</v>
      </c>
      <c r="T349">
        <f>IFERROR([1]!s_fa_dupont_roe($A349,"2012/12/31")/100,"")</f>
        <v>6.6812999999999997E-2</v>
      </c>
      <c r="U349">
        <f>IFERROR([1]!s_fa_dupont_roe($A349,"2013/12/31")/100,"")</f>
        <v>5.6071999999999997E-2</v>
      </c>
      <c r="V349">
        <f>IFERROR([1]!s_fa_dupont_roe($A349,"2014/12/31")/100,"")</f>
        <v>3.3440999999999999E-2</v>
      </c>
      <c r="W349">
        <f>IFERROR([1]!s_fa_dupont_roe($A349,"2015/12/31")/100,"")</f>
        <v>3.5249000000000003E-2</v>
      </c>
      <c r="X349">
        <f>IFERROR([1]!s_fa_dupont_roe($A349,"2016/12/31")/100,"")</f>
        <v>0.39401200000000003</v>
      </c>
      <c r="Y349">
        <f>IFERROR([1]!s_fa_dupont_roe($A349,"2017/12/31")/100,"")</f>
        <v>0.17937400000000001</v>
      </c>
      <c r="Z349">
        <f>IFERROR([1]!s_fa_dupont_roe($A349,"2018/12/31")/100,"")</f>
        <v>0.13159799999999999</v>
      </c>
      <c r="AA349">
        <f>IFERROR([1]!s_fa_dupont_roe($A349,"2019/12/31")/100,"")</f>
        <v>0.146783</v>
      </c>
      <c r="AB349">
        <f>IFERROR([1]!s_fa_dupont_roe($A349,"2020/12/31")/100,"")</f>
        <v>0.14820700000000001</v>
      </c>
      <c r="AC349">
        <f>IFERROR([1]!s_fa_dupont_roe($A349,"2021/12/31")/100,"")</f>
        <v>6.1256000000000005E-2</v>
      </c>
      <c r="AD349">
        <f>IFERROR([1]!s_fa_dupont_roe($A349,"2022/12/31")/100,"")</f>
        <v>7.2972999999999996E-2</v>
      </c>
      <c r="AE349">
        <f>IFERROR([1]!s_fa_dupont_roe($A349,"2023/12/31")/100,"")</f>
        <v>9.1978000000000004E-2</v>
      </c>
      <c r="AF349">
        <f>IFERROR([1]!s_fa_dupont_roe($A349,"2024/12/31")/100,"")</f>
        <v>0.110079</v>
      </c>
      <c r="AG349">
        <f>IFERROR([1]!s_fa_dupont_roe($A349,"2025/12/31")/100,"")</f>
        <v>0.116226</v>
      </c>
      <c r="AH349">
        <f>IFERROR([1]!s_stm07_is($A349,"W30028333","2025/12/31",1),"")</f>
        <v>11117216000</v>
      </c>
      <c r="AI349">
        <f>IFERROR([1]!s_stm07_bs($A349,"W38058048","2025/12/31",1),"")</f>
        <v>110324751000</v>
      </c>
      <c r="AJ349">
        <f>IFERROR([1]!s_fa_netdebt($A349,"2025/12/31"),"")</f>
        <v>25020294000</v>
      </c>
      <c r="AK349">
        <f>IFERROR([1]!s_val_ev1($A349,"2025/12/31"),"")</f>
        <v>237421547976.88</v>
      </c>
      <c r="AL349">
        <f>IFERROR([1]!s_fa_ebitda($A349,"2025/12/31"),"")</f>
        <v>32779905000</v>
      </c>
      <c r="AM349">
        <f>IFERROR([1]!s_west_netprofit($A349,2026,$B$1,180)/[1]!s_west_netprofit($A349,2026,$B$1-7,180)-1,"")</f>
        <v>0</v>
      </c>
      <c r="AN349">
        <f>IFERROR([1]!s_west_netprofit($A349,2026,$B$1,180)/[1]!s_west_netprofit($A349,2026,$B$1-30,180)-1,"")</f>
        <v>0</v>
      </c>
      <c r="AO349">
        <f>IFERROR([1]!s_est_mediannetprofit($A349,2026,$B$1)/[1]!s_est_mediannetprofit($A349,2026,$B$1-7)-1,"")</f>
        <v>0</v>
      </c>
      <c r="AP349">
        <f>IFERROR([1]!s_est_mediannetprofit($A349,2026,$B$1)/[1]!s_est_mediannetprofit($A349,2026,$B$1-30)-1,"")</f>
        <v>0</v>
      </c>
    </row>
    <row r="350" spans="1:42">
      <c r="A350" t="s">
        <v>389</v>
      </c>
      <c r="B350">
        <f>IFERROR([1]!s_stm07_is($A350,"W30028333","2011/12/31",1)/[1]!S_SHARE_TOTAL($A350,$B$1),"")</f>
        <v>0.41446913869366997</v>
      </c>
      <c r="C350">
        <f>IFERROR([1]!s_stm07_is($A350,"W30028333","2012/12/31",1)/[1]!S_SHARE_TOTAL($A350,$B$1),"")</f>
        <v>0.62821602849626967</v>
      </c>
      <c r="D350">
        <f>IFERROR([1]!s_stm07_is($A350,"W30028333","2013/12/31",1)/[1]!S_SHARE_TOTAL($A350,$B$1),"")</f>
        <v>0.96223638210204931</v>
      </c>
      <c r="E350">
        <f>IFERROR([1]!s_stm07_is($A350,"W30028333","2014/12/31",1)/[1]!S_SHARE_TOTAL($A350,$B$1),"")</f>
        <v>1.1722864112158649</v>
      </c>
      <c r="F350">
        <f>IFERROR([1]!s_stm07_is($A350,"W30028333","2015/12/31",1)/[1]!S_SHARE_TOTAL($A350,$B$1),"")</f>
        <v>0.14140150473704435</v>
      </c>
      <c r="G350">
        <f>IFERROR([1]!s_stm07_is($A350,"W30028333","2016/12/31",1)/[1]!S_SHARE_TOTAL($A350,$B$1),"")</f>
        <v>0.11786243495474621</v>
      </c>
      <c r="H350">
        <f>IFERROR([1]!s_stm07_is($A350,"W30028333","2017/12/31",1)/[1]!S_SHARE_TOTAL($A350,$B$1),"")</f>
        <v>6.6210132808805333E-2</v>
      </c>
      <c r="I350">
        <f>IFERROR([1]!s_stm07_is($A350,"W30028333","2018/12/31",1)/[1]!S_SHARE_TOTAL($A350,$B$1),"")</f>
        <v>0.60090631534254291</v>
      </c>
      <c r="J350">
        <f>IFERROR([1]!s_stm07_is($A350,"W30028333","2019/12/31",1)/[1]!S_SHARE_TOTAL($A350,$B$1),"")</f>
        <v>1.3289889025518693</v>
      </c>
      <c r="K350">
        <f>IFERROR([1]!s_stm07_is($A350,"W30028333","2020/12/31",1)/[1]!S_SHARE_TOTAL($A350,$B$1),"")</f>
        <v>1.6509910711032694</v>
      </c>
      <c r="L350">
        <f>IFERROR([1]!s_stm07_is($A350,"W30028333","2021/12/31",1)/[1]!S_SHARE_TOTAL($A350,$B$1),"")</f>
        <v>1.5490798304315565</v>
      </c>
      <c r="M350">
        <f>IFERROR([1]!s_stm07_is($A350,"W30028333","2022/12/31",1)/[1]!S_SHARE_TOTAL($A350,$B$1),"")</f>
        <v>2.192642326832356</v>
      </c>
      <c r="N350">
        <f>IFERROR([1]!s_stm07_is($A350,"W30028333","2023/12/31",1)/[1]!S_SHARE_TOTAL($A350,$B$1),"")</f>
        <v>2.3971907179924226</v>
      </c>
      <c r="O350">
        <f>IFERROR([1]!s_stm07_is($A350,"W30028333","2024/12/31",1)/[1]!S_SHARE_TOTAL($A350,$B$1),"")</f>
        <v>2.5658250373517184</v>
      </c>
      <c r="P350">
        <f>IFERROR([1]!s_stm07_is($A350,"W30028333","2025/12/31",1)/[1]!S_SHARE_TOTAL($A350,$B$1),"")</f>
        <v>2.6180196403686455</v>
      </c>
      <c r="Q350">
        <f>IFERROR([1]!s_west_netprofit($A350,2026,$B$1,180)/[1]!S_SHARE_TOTAL($A350,$B$1),"")</f>
        <v>3.6961453732324441</v>
      </c>
      <c r="R350">
        <f>IFERROR([1]!s_west_netprofit($A350,2027,$B$1,180)/[1]!S_SHARE_TOTAL($A350,$B$1),"")</f>
        <v>5.0909120522635147</v>
      </c>
      <c r="S350">
        <f>IFERROR([1]!s_fa_dupont_roe($A350,"2011/12/31")/100,"")</f>
        <v>0.17598900000000001</v>
      </c>
      <c r="T350">
        <f>IFERROR([1]!s_fa_dupont_roe($A350,"2012/12/31")/100,"")</f>
        <v>0.224772</v>
      </c>
      <c r="U350">
        <f>IFERROR([1]!s_fa_dupont_roe($A350,"2013/12/31")/100,"")</f>
        <v>0.275725</v>
      </c>
      <c r="V350">
        <f>IFERROR([1]!s_fa_dupont_roe($A350,"2014/12/31")/100,"")</f>
        <v>0.201927</v>
      </c>
      <c r="W350">
        <f>IFERROR([1]!s_fa_dupont_roe($A350,"2015/12/31")/100,"")</f>
        <v>1.8464999999999999E-2</v>
      </c>
      <c r="X350">
        <f>IFERROR([1]!s_fa_dupont_roe($A350,"2016/12/31")/100,"")</f>
        <v>1.5424E-2</v>
      </c>
      <c r="Y350">
        <f>IFERROR([1]!s_fa_dupont_roe($A350,"2017/12/31")/100,"")</f>
        <v>8.5769999999999996E-3</v>
      </c>
      <c r="Z350">
        <f>IFERROR([1]!s_fa_dupont_roe($A350,"2018/12/31")/100,"")</f>
        <v>7.5180999999999998E-2</v>
      </c>
      <c r="AA350">
        <f>IFERROR([1]!s_fa_dupont_roe($A350,"2019/12/31")/100,"")</f>
        <v>0.14969099999999999</v>
      </c>
      <c r="AB350">
        <f>IFERROR([1]!s_fa_dupont_roe($A350,"2020/12/31")/100,"")</f>
        <v>0.16219700000000001</v>
      </c>
      <c r="AC350">
        <f>IFERROR([1]!s_fa_dupont_roe($A350,"2021/12/31")/100,"")</f>
        <v>0.134689</v>
      </c>
      <c r="AD350">
        <f>IFERROR([1]!s_fa_dupont_roe($A350,"2022/12/31")/100,"")</f>
        <v>0.150974</v>
      </c>
      <c r="AE350">
        <f>IFERROR([1]!s_fa_dupont_roe($A350,"2023/12/31")/100,"")</f>
        <v>0.13416499999999998</v>
      </c>
      <c r="AF350">
        <f>IFERROR([1]!s_fa_dupont_roe($A350,"2024/12/31")/100,"")</f>
        <v>0.129805</v>
      </c>
      <c r="AG350">
        <f>IFERROR([1]!s_fa_dupont_roe($A350,"2025/12/31")/100,"")</f>
        <v>0.121341</v>
      </c>
      <c r="AH350">
        <f>IFERROR([1]!s_stm07_is($A350,"W30028333","2025/12/31",1),"")</f>
        <v>2680474679.6999998</v>
      </c>
      <c r="AI350">
        <f>IFERROR([1]!s_stm07_bs($A350,"W38058048","2025/12/31",1),"")</f>
        <v>23917322477.43</v>
      </c>
      <c r="AJ350">
        <f>IFERROR([1]!s_fa_netdebt($A350,"2025/12/31"),"")</f>
        <v>-4094906955.1700001</v>
      </c>
      <c r="AK350">
        <f>IFERROR([1]!s_val_ev1($A350,"2025/12/31"),"")</f>
        <v>77149557402.889999</v>
      </c>
      <c r="AL350">
        <f>IFERROR([1]!s_fa_ebitda($A350,"2025/12/31"),"")</f>
        <v>4145525739.6999998</v>
      </c>
      <c r="AM350">
        <f>IFERROR([1]!s_west_netprofit($A350,2026,$B$1,180)/[1]!s_west_netprofit($A350,2026,$B$1-7,180)-1,"")</f>
        <v>-2.6960769845091326E-3</v>
      </c>
      <c r="AN350">
        <f>IFERROR([1]!s_west_netprofit($A350,2026,$B$1,180)/[1]!s_west_netprofit($A350,2026,$B$1-30,180)-1,"")</f>
        <v>2.0792376267420032E-3</v>
      </c>
      <c r="AO350">
        <f>IFERROR([1]!s_est_mediannetprofit($A350,2026,$B$1)/[1]!s_est_mediannetprofit($A350,2026,$B$1-7)-1,"")</f>
        <v>0</v>
      </c>
      <c r="AP350">
        <f>IFERROR([1]!s_est_mediannetprofit($A350,2026,$B$1)/[1]!s_est_mediannetprofit($A350,2026,$B$1-30)-1,"")</f>
        <v>1.051248357424539E-3</v>
      </c>
    </row>
    <row r="351" spans="1:42">
      <c r="A351" t="s">
        <v>390</v>
      </c>
      <c r="B351">
        <f>IFERROR([1]!s_stm07_is($A351,"W30028333","2011/12/31",1)/[1]!S_SHARE_TOTAL($A351,$B$1),"")</f>
        <v>1.6019301071974617E-2</v>
      </c>
      <c r="C351">
        <f>IFERROR([1]!s_stm07_is($A351,"W30028333","2012/12/31",1)/[1]!S_SHARE_TOTAL($A351,$B$1),"")</f>
        <v>1.2967053077972104E-2</v>
      </c>
      <c r="D351">
        <f>IFERROR([1]!s_stm07_is($A351,"W30028333","2013/12/31",1)/[1]!S_SHARE_TOTAL($A351,$B$1),"")</f>
        <v>6.6938365759716227E-3</v>
      </c>
      <c r="E351">
        <f>IFERROR([1]!s_stm07_is($A351,"W30028333","2014/12/31",1)/[1]!S_SHARE_TOTAL($A351,$B$1),"")</f>
        <v>0.14006070753706809</v>
      </c>
      <c r="F351">
        <f>IFERROR([1]!s_stm07_is($A351,"W30028333","2015/12/31",1)/[1]!S_SHARE_TOTAL($A351,$B$1),"")</f>
        <v>0.21884816525261891</v>
      </c>
      <c r="G351">
        <f>IFERROR([1]!s_stm07_is($A351,"W30028333","2016/12/31",1)/[1]!S_SHARE_TOTAL($A351,$B$1),"")</f>
        <v>0.33043563465931308</v>
      </c>
      <c r="H351">
        <f>IFERROR([1]!s_stm07_is($A351,"W30028333","2017/12/31",1)/[1]!S_SHARE_TOTAL($A351,$B$1),"")</f>
        <v>0.6162727970133336</v>
      </c>
      <c r="I351">
        <f>IFERROR([1]!s_stm07_is($A351,"W30028333","2018/12/31",1)/[1]!S_SHARE_TOTAL($A351,$B$1),"")</f>
        <v>-4.3216772426890495</v>
      </c>
      <c r="J351">
        <f>IFERROR([1]!s_stm07_is($A351,"W30028333","2019/12/31",1)/[1]!S_SHARE_TOTAL($A351,$B$1),"")</f>
        <v>-0.72385534805320639</v>
      </c>
      <c r="K351">
        <f>IFERROR([1]!s_stm07_is($A351,"W30028333","2020/12/31",1)/[1]!S_SHARE_TOTAL($A351,$B$1),"")</f>
        <v>9.2431725602483403E-2</v>
      </c>
      <c r="L351">
        <f>IFERROR([1]!s_stm07_is($A351,"W30028333","2021/12/31",1)/[1]!S_SHARE_TOTAL($A351,$B$1),"")</f>
        <v>2.581958638446448E-2</v>
      </c>
      <c r="M351">
        <f>IFERROR([1]!s_stm07_is($A351,"W30028333","2022/12/31",1)/[1]!S_SHARE_TOTAL($A351,$B$1),"")</f>
        <v>-0.17096009001213369</v>
      </c>
      <c r="N351">
        <f>IFERROR([1]!s_stm07_is($A351,"W30028333","2023/12/31",1)/[1]!S_SHARE_TOTAL($A351,$B$1),"")</f>
        <v>-0.65699554304774588</v>
      </c>
      <c r="O351">
        <f>IFERROR([1]!s_stm07_is($A351,"W30028333","2024/12/31",1)/[1]!S_SHARE_TOTAL($A351,$B$1),"")</f>
        <v>-7.1285502936317927E-2</v>
      </c>
      <c r="P351">
        <f>IFERROR([1]!s_stm07_is($A351,"W30028333","2025/12/31",1)/[1]!S_SHARE_TOTAL($A351,$B$1),"")</f>
        <v>-2.9524782830545469E-2</v>
      </c>
      <c r="Q351">
        <f>IFERROR([1]!s_west_netprofit($A351,2026,$B$1,180)/[1]!S_SHARE_TOTAL($A351,$B$1),"")</f>
        <v>5.5844791417346974E-2</v>
      </c>
      <c r="R351">
        <f>IFERROR([1]!s_west_netprofit($A351,2027,$B$1,180)/[1]!S_SHARE_TOTAL($A351,$B$1),"")</f>
        <v>6.5998389856864598E-2</v>
      </c>
      <c r="S351">
        <f>IFERROR([1]!s_fa_dupont_roe($A351,"2011/12/31")/100,"")</f>
        <v>5.9416000000000004E-2</v>
      </c>
      <c r="T351">
        <f>IFERROR([1]!s_fa_dupont_roe($A351,"2012/12/31")/100,"")</f>
        <v>4.6687000000000006E-2</v>
      </c>
      <c r="U351">
        <f>IFERROR([1]!s_fa_dupont_roe($A351,"2013/12/31")/100,"")</f>
        <v>2.3875999999999998E-2</v>
      </c>
      <c r="V351">
        <f>IFERROR([1]!s_fa_dupont_roe($A351,"2014/12/31")/100,"")</f>
        <v>0.41011699999999995</v>
      </c>
      <c r="W351">
        <f>IFERROR([1]!s_fa_dupont_roe($A351,"2015/12/31")/100,"")</f>
        <v>0.12909499999999999</v>
      </c>
      <c r="X351">
        <f>IFERROR([1]!s_fa_dupont_roe($A351,"2016/12/31")/100,"")</f>
        <v>0.10284599999999999</v>
      </c>
      <c r="Y351">
        <f>IFERROR([1]!s_fa_dupont_roe($A351,"2017/12/31")/100,"")</f>
        <v>0.13713500000000001</v>
      </c>
      <c r="Z351">
        <f>IFERROR([1]!s_fa_dupont_roe($A351,"2018/12/31")/100,"")</f>
        <v>-1.276432</v>
      </c>
      <c r="AA351">
        <f>IFERROR([1]!s_fa_dupont_roe($A351,"2019/12/31")/100,"")</f>
        <v>-0.85741100000000003</v>
      </c>
      <c r="AB351">
        <f>IFERROR([1]!s_fa_dupont_roe($A351,"2020/12/31")/100,"")</f>
        <v>8.6005999999999999E-2</v>
      </c>
      <c r="AC351">
        <f>IFERROR([1]!s_fa_dupont_roe($A351,"2021/12/31")/100,"")</f>
        <v>1.5629999999999998E-2</v>
      </c>
      <c r="AD351">
        <f>IFERROR([1]!s_fa_dupont_roe($A351,"2022/12/31")/100,"")</f>
        <v>-0.112257</v>
      </c>
      <c r="AE351">
        <f>IFERROR([1]!s_fa_dupont_roe($A351,"2023/12/31")/100,"")</f>
        <v>-0.56365799999999999</v>
      </c>
      <c r="AF351">
        <f>IFERROR([1]!s_fa_dupont_roe($A351,"2024/12/31")/100,"")</f>
        <v>-8.6579000000000003E-2</v>
      </c>
      <c r="AG351">
        <f>IFERROR([1]!s_fa_dupont_roe($A351,"2025/12/31")/100,"")</f>
        <v>-4.0571999999999997E-2</v>
      </c>
      <c r="AH351">
        <f>IFERROR([1]!s_stm07_is($A351,"W30028333","2025/12/31",1),"")</f>
        <v>-48851287.009999998</v>
      </c>
      <c r="AI351">
        <f>IFERROR([1]!s_stm07_bs($A351,"W38058048","2025/12/31",1),"")</f>
        <v>1194534895.1400001</v>
      </c>
      <c r="AJ351">
        <f>IFERROR([1]!s_fa_netdebt($A351,"2025/12/31"),"")</f>
        <v>-261148469.5</v>
      </c>
      <c r="AK351">
        <f>IFERROR([1]!s_val_ev1($A351,"2025/12/31"),"")</f>
        <v>10660915359.51</v>
      </c>
      <c r="AL351">
        <f>IFERROR([1]!s_fa_ebitda($A351,"2025/12/31"),"")</f>
        <v>10699017.449999999</v>
      </c>
      <c r="AM351">
        <f>IFERROR([1]!s_west_netprofit($A351,2026,$B$1,180)/[1]!s_west_netprofit($A351,2026,$B$1-7,180)-1,"")</f>
        <v>6.6153842053254364E-2</v>
      </c>
      <c r="AN351">
        <f>IFERROR([1]!s_west_netprofit($A351,2026,$B$1,180)/[1]!s_west_netprofit($A351,2026,$B$1-30,180)-1,"")</f>
        <v>2.6666666666666616E-2</v>
      </c>
      <c r="AO351">
        <f>IFERROR([1]!s_est_mediannetprofit($A351,2026,$B$1)/[1]!s_est_mediannetprofit($A351,2026,$B$1-7)-1,"")</f>
        <v>7.6923076923076872E-2</v>
      </c>
      <c r="AP351">
        <f>IFERROR([1]!s_est_mediannetprofit($A351,2026,$B$1)/[1]!s_est_mediannetprofit($A351,2026,$B$1-30)-1,"")</f>
        <v>7.6923076923076872E-2</v>
      </c>
    </row>
    <row r="352" spans="1:42">
      <c r="A352" t="s">
        <v>391</v>
      </c>
      <c r="B352">
        <f>IFERROR([1]!s_stm07_is($A352,"W30028333","2011/12/31",1)/[1]!S_SHARE_TOTAL($A352,$B$1),"")</f>
        <v>8.4837925658117569E-2</v>
      </c>
      <c r="C352">
        <f>IFERROR([1]!s_stm07_is($A352,"W30028333","2012/12/31",1)/[1]!S_SHARE_TOTAL($A352,$B$1),"")</f>
        <v>0.151963804172637</v>
      </c>
      <c r="D352">
        <f>IFERROR([1]!s_stm07_is($A352,"W30028333","2013/12/31",1)/[1]!S_SHARE_TOTAL($A352,$B$1),"")</f>
        <v>0.1578317136679328</v>
      </c>
      <c r="E352">
        <f>IFERROR([1]!s_stm07_is($A352,"W30028333","2014/12/31",1)/[1]!S_SHARE_TOTAL($A352,$B$1),"")</f>
        <v>0.22306082420383269</v>
      </c>
      <c r="F352">
        <f>IFERROR([1]!s_stm07_is($A352,"W30028333","2015/12/31",1)/[1]!S_SHARE_TOTAL($A352,$B$1),"")</f>
        <v>0.25459057674558044</v>
      </c>
      <c r="G352">
        <f>IFERROR([1]!s_stm07_is($A352,"W30028333","2016/12/31",1)/[1]!S_SHARE_TOTAL($A352,$B$1),"")</f>
        <v>0.28085805054309981</v>
      </c>
      <c r="H352">
        <f>IFERROR([1]!s_stm07_is($A352,"W30028333","2017/12/31",1)/[1]!S_SHARE_TOTAL($A352,$B$1),"")</f>
        <v>0.11316237125530303</v>
      </c>
      <c r="I352">
        <f>IFERROR([1]!s_stm07_is($A352,"W30028333","2018/12/31",1)/[1]!S_SHARE_TOTAL($A352,$B$1),"")</f>
        <v>0.1359633225954999</v>
      </c>
      <c r="J352">
        <f>IFERROR([1]!s_stm07_is($A352,"W30028333","2019/12/31",1)/[1]!S_SHARE_TOTAL($A352,$B$1),"")</f>
        <v>0.13612341528472602</v>
      </c>
      <c r="K352">
        <f>IFERROR([1]!s_stm07_is($A352,"W30028333","2020/12/31",1)/[1]!S_SHARE_TOTAL($A352,$B$1),"")</f>
        <v>0.15090102750532963</v>
      </c>
      <c r="L352">
        <f>IFERROR([1]!s_stm07_is($A352,"W30028333","2021/12/31",1)/[1]!S_SHARE_TOTAL($A352,$B$1),"")</f>
        <v>0.15845816972013305</v>
      </c>
      <c r="M352">
        <f>IFERROR([1]!s_stm07_is($A352,"W30028333","2022/12/31",1)/[1]!S_SHARE_TOTAL($A352,$B$1),"")</f>
        <v>-9.9051496139859377E-2</v>
      </c>
      <c r="N352">
        <f>IFERROR([1]!s_stm07_is($A352,"W30028333","2023/12/31",1)/[1]!S_SHARE_TOTAL($A352,$B$1),"")</f>
        <v>6.9844207170012843E-2</v>
      </c>
      <c r="O352">
        <f>IFERROR([1]!s_stm07_is($A352,"W30028333","2024/12/31",1)/[1]!S_SHARE_TOTAL($A352,$B$1),"")</f>
        <v>0.19452905279987598</v>
      </c>
      <c r="P352">
        <f>IFERROR([1]!s_stm07_is($A352,"W30028333","2025/12/31",1)/[1]!S_SHARE_TOTAL($A352,$B$1),"")</f>
        <v>0.22424137432178184</v>
      </c>
      <c r="Q352">
        <f>IFERROR([1]!s_west_netprofit($A352,2026,$B$1,180)/[1]!S_SHARE_TOTAL($A352,$B$1),"")</f>
        <v>0.46895341754391545</v>
      </c>
      <c r="R352">
        <f>IFERROR([1]!s_west_netprofit($A352,2027,$B$1,180)/[1]!S_SHARE_TOTAL($A352,$B$1),"")</f>
        <v>0.75514174798944211</v>
      </c>
      <c r="S352">
        <f>IFERROR([1]!s_fa_dupont_roe($A352,"2011/12/31")/100,"")</f>
        <v>8.2584000000000005E-2</v>
      </c>
      <c r="T352">
        <f>IFERROR([1]!s_fa_dupont_roe($A352,"2012/12/31")/100,"")</f>
        <v>0.12398899999999999</v>
      </c>
      <c r="U352">
        <f>IFERROR([1]!s_fa_dupont_roe($A352,"2013/12/31")/100,"")</f>
        <v>0.10806800000000001</v>
      </c>
      <c r="V352">
        <f>IFERROR([1]!s_fa_dupont_roe($A352,"2014/12/31")/100,"")</f>
        <v>0.137957</v>
      </c>
      <c r="W352">
        <f>IFERROR([1]!s_fa_dupont_roe($A352,"2015/12/31")/100,"")</f>
        <v>0.13378799999999999</v>
      </c>
      <c r="X352">
        <f>IFERROR([1]!s_fa_dupont_roe($A352,"2016/12/31")/100,"")</f>
        <v>9.0077000000000004E-2</v>
      </c>
      <c r="Y352">
        <f>IFERROR([1]!s_fa_dupont_roe($A352,"2017/12/31")/100,"")</f>
        <v>2.7288E-2</v>
      </c>
      <c r="Z352">
        <f>IFERROR([1]!s_fa_dupont_roe($A352,"2018/12/31")/100,"")</f>
        <v>3.3635999999999999E-2</v>
      </c>
      <c r="AA352">
        <f>IFERROR([1]!s_fa_dupont_roe($A352,"2019/12/31")/100,"")</f>
        <v>3.5207999999999996E-2</v>
      </c>
      <c r="AB352">
        <f>IFERROR([1]!s_fa_dupont_roe($A352,"2020/12/31")/100,"")</f>
        <v>3.8929999999999999E-2</v>
      </c>
      <c r="AC352">
        <f>IFERROR([1]!s_fa_dupont_roe($A352,"2021/12/31")/100,"")</f>
        <v>3.9184999999999998E-2</v>
      </c>
      <c r="AD352">
        <f>IFERROR([1]!s_fa_dupont_roe($A352,"2022/12/31")/100,"")</f>
        <v>-2.4453999999999997E-2</v>
      </c>
      <c r="AE352">
        <f>IFERROR([1]!s_fa_dupont_roe($A352,"2023/12/31")/100,"")</f>
        <v>1.7347999999999999E-2</v>
      </c>
      <c r="AF352">
        <f>IFERROR([1]!s_fa_dupont_roe($A352,"2024/12/31")/100,"")</f>
        <v>4.6288999999999997E-2</v>
      </c>
      <c r="AG352">
        <f>IFERROR([1]!s_fa_dupont_roe($A352,"2025/12/31")/100,"")</f>
        <v>5.1515000000000005E-2</v>
      </c>
      <c r="AH352">
        <f>IFERROR([1]!s_stm07_is($A352,"W30028333","2025/12/31",1),"")</f>
        <v>126374581.15000001</v>
      </c>
      <c r="AI352">
        <f>IFERROR([1]!s_stm07_bs($A352,"W38058048","2025/12/31",1),"")</f>
        <v>2507197227.6199999</v>
      </c>
      <c r="AJ352">
        <f>IFERROR([1]!s_fa_netdebt($A352,"2025/12/31"),"")</f>
        <v>-945978643.25999999</v>
      </c>
      <c r="AK352">
        <f>IFERROR([1]!s_val_ev1($A352,"2025/12/31"),"")</f>
        <v>14922508592.040001</v>
      </c>
      <c r="AL352">
        <f>IFERROR([1]!s_fa_ebitda($A352,"2025/12/31"),"")</f>
        <v>163887124.31999999</v>
      </c>
      <c r="AM352">
        <f>IFERROR([1]!s_west_netprofit($A352,2026,$B$1,180)/[1]!s_west_netprofit($A352,2026,$B$1-7,180)-1,"")</f>
        <v>0</v>
      </c>
      <c r="AN352">
        <f>IFERROR([1]!s_west_netprofit($A352,2026,$B$1,180)/[1]!s_west_netprofit($A352,2026,$B$1-30,180)-1,"")</f>
        <v>-0.1172821843687375</v>
      </c>
      <c r="AO352">
        <f>IFERROR([1]!s_est_mediannetprofit($A352,2026,$B$1)/[1]!s_est_mediannetprofit($A352,2026,$B$1-7)-1,"")</f>
        <v>0</v>
      </c>
      <c r="AP352">
        <f>IFERROR([1]!s_est_mediannetprofit($A352,2026,$B$1)/[1]!s_est_mediannetprofit($A352,2026,$B$1-30)-1,"")</f>
        <v>-0.11929824561403513</v>
      </c>
    </row>
    <row r="353" spans="1:42">
      <c r="A353" t="s">
        <v>392</v>
      </c>
      <c r="B353">
        <f>IFERROR([1]!s_stm07_is($A353,"W30028333","2011/12/31",1)/[1]!S_SHARE_TOTAL($A353,$B$1),"")</f>
        <v>0.17989827739488676</v>
      </c>
      <c r="C353">
        <f>IFERROR([1]!s_stm07_is($A353,"W30028333","2012/12/31",1)/[1]!S_SHARE_TOTAL($A353,$B$1),"")</f>
        <v>0.21216433130091611</v>
      </c>
      <c r="D353">
        <f>IFERROR([1]!s_stm07_is($A353,"W30028333","2013/12/31",1)/[1]!S_SHARE_TOTAL($A353,$B$1),"")</f>
        <v>0.28369853155927732</v>
      </c>
      <c r="E353">
        <f>IFERROR([1]!s_stm07_is($A353,"W30028333","2014/12/31",1)/[1]!S_SHARE_TOTAL($A353,$B$1),"")</f>
        <v>0.31403350527560003</v>
      </c>
      <c r="F353">
        <f>IFERROR([1]!s_stm07_is($A353,"W30028333","2015/12/31",1)/[1]!S_SHARE_TOTAL($A353,$B$1),"")</f>
        <v>0.32331538359260098</v>
      </c>
      <c r="G353">
        <f>IFERROR([1]!s_stm07_is($A353,"W30028333","2016/12/31",1)/[1]!S_SHARE_TOTAL($A353,$B$1),"")</f>
        <v>0.4839221288386989</v>
      </c>
      <c r="H353">
        <f>IFERROR([1]!s_stm07_is($A353,"W30028333","2017/12/31",1)/[1]!S_SHARE_TOTAL($A353,$B$1),"")</f>
        <v>0.46843065128152117</v>
      </c>
      <c r="I353">
        <f>IFERROR([1]!s_stm07_is($A353,"W30028333","2018/12/31",1)/[1]!S_SHARE_TOTAL($A353,$B$1),"")</f>
        <v>0.50724886508666056</v>
      </c>
      <c r="J353">
        <f>IFERROR([1]!s_stm07_is($A353,"W30028333","2019/12/31",1)/[1]!S_SHARE_TOTAL($A353,$B$1),"")</f>
        <v>0.53809688519070908</v>
      </c>
      <c r="K353">
        <f>IFERROR([1]!s_stm07_is($A353,"W30028333","2020/12/31",1)/[1]!S_SHARE_TOTAL($A353,$B$1),"")</f>
        <v>0.59158760202227723</v>
      </c>
      <c r="L353">
        <f>IFERROR([1]!s_stm07_is($A353,"W30028333","2021/12/31",1)/[1]!S_SHARE_TOTAL($A353,$B$1),"")</f>
        <v>0.59862878242925699</v>
      </c>
      <c r="M353">
        <f>IFERROR([1]!s_stm07_is($A353,"W30028333","2022/12/31",1)/[1]!S_SHARE_TOTAL($A353,$B$1),"")</f>
        <v>0.10202780400854267</v>
      </c>
      <c r="N353">
        <f>IFERROR([1]!s_stm07_is($A353,"W30028333","2023/12/31",1)/[1]!S_SHARE_TOTAL($A353,$B$1),"")</f>
        <v>0.56210606309324462</v>
      </c>
      <c r="O353">
        <f>IFERROR([1]!s_stm07_is($A353,"W30028333","2024/12/31",1)/[1]!S_SHARE_TOTAL($A353,$B$1),"")</f>
        <v>0.33424935141975526</v>
      </c>
      <c r="P353">
        <f>IFERROR([1]!s_stm07_is($A353,"W30028333","2025/12/31",1)/[1]!S_SHARE_TOTAL($A353,$B$1),"")</f>
        <v>-1.224166397865976</v>
      </c>
      <c r="Q353">
        <f>IFERROR([1]!s_west_netprofit($A353,2026,$B$1,180)/[1]!S_SHARE_TOTAL($A353,$B$1),"")</f>
        <v>-5.4337772767075111E-2</v>
      </c>
      <c r="R353">
        <f>IFERROR([1]!s_west_netprofit($A353,2027,$B$1,180)/[1]!S_SHARE_TOTAL($A353,$B$1),"")</f>
        <v>0.24616864308060427</v>
      </c>
      <c r="S353">
        <f>IFERROR([1]!s_fa_dupont_roe($A353,"2011/12/31")/100,"")</f>
        <v>0.10949099999999999</v>
      </c>
      <c r="T353">
        <f>IFERROR([1]!s_fa_dupont_roe($A353,"2012/12/31")/100,"")</f>
        <v>0.11998499999999999</v>
      </c>
      <c r="U353">
        <f>IFERROR([1]!s_fa_dupont_roe($A353,"2013/12/31")/100,"")</f>
        <v>0.117454</v>
      </c>
      <c r="V353">
        <f>IFERROR([1]!s_fa_dupont_roe($A353,"2014/12/31")/100,"")</f>
        <v>0.10154000000000001</v>
      </c>
      <c r="W353">
        <f>IFERROR([1]!s_fa_dupont_roe($A353,"2015/12/31")/100,"")</f>
        <v>9.7155000000000005E-2</v>
      </c>
      <c r="X353">
        <f>IFERROR([1]!s_fa_dupont_roe($A353,"2016/12/31")/100,"")</f>
        <v>0.13222899999999999</v>
      </c>
      <c r="Y353">
        <f>IFERROR([1]!s_fa_dupont_roe($A353,"2017/12/31")/100,"")</f>
        <v>0.116059</v>
      </c>
      <c r="Z353">
        <f>IFERROR([1]!s_fa_dupont_roe($A353,"2018/12/31")/100,"")</f>
        <v>0.115692</v>
      </c>
      <c r="AA353">
        <f>IFERROR([1]!s_fa_dupont_roe($A353,"2019/12/31")/100,"")</f>
        <v>0.110129</v>
      </c>
      <c r="AB353">
        <f>IFERROR([1]!s_fa_dupont_roe($A353,"2020/12/31")/100,"")</f>
        <v>0.10907799999999999</v>
      </c>
      <c r="AC353">
        <f>IFERROR([1]!s_fa_dupont_roe($A353,"2021/12/31")/100,"")</f>
        <v>0.103433</v>
      </c>
      <c r="AD353">
        <f>IFERROR([1]!s_fa_dupont_roe($A353,"2022/12/31")/100,"")</f>
        <v>1.6735E-2</v>
      </c>
      <c r="AE353">
        <f>IFERROR([1]!s_fa_dupont_roe($A353,"2023/12/31")/100,"")</f>
        <v>8.0191999999999999E-2</v>
      </c>
      <c r="AF353">
        <f>IFERROR([1]!s_fa_dupont_roe($A353,"2024/12/31")/100,"")</f>
        <v>4.2709999999999998E-2</v>
      </c>
      <c r="AG353">
        <f>IFERROR([1]!s_fa_dupont_roe($A353,"2025/12/31")/100,"")</f>
        <v>-0.16922599999999999</v>
      </c>
      <c r="AH353">
        <f>IFERROR([1]!s_stm07_is($A353,"W30028333","2025/12/31",1),"")</f>
        <v>-762938798.41999996</v>
      </c>
      <c r="AI353">
        <f>IFERROR([1]!s_stm07_bs($A353,"W38058048","2025/12/31",1),"")</f>
        <v>4517842348.9499998</v>
      </c>
      <c r="AJ353">
        <f>IFERROR([1]!s_fa_netdebt($A353,"2025/12/31"),"")</f>
        <v>593979035.60000002</v>
      </c>
      <c r="AK353">
        <f>IFERROR([1]!s_val_ev1($A353,"2025/12/31"),"")</f>
        <v>18070154437.939999</v>
      </c>
      <c r="AL353">
        <f>IFERROR([1]!s_fa_ebitda($A353,"2025/12/31"),"")</f>
        <v>-402955730.89999998</v>
      </c>
      <c r="AM353">
        <f>IFERROR([1]!s_west_netprofit($A353,2026,$B$1,180)/[1]!s_west_netprofit($A353,2026,$B$1-7,180)-1,"")</f>
        <v>0</v>
      </c>
      <c r="AN353">
        <f>IFERROR([1]!s_west_netprofit($A353,2026,$B$1,180)/[1]!s_west_netprofit($A353,2026,$B$1-30,180)-1,"")</f>
        <v>-1.1523072077352075</v>
      </c>
      <c r="AO353">
        <f>IFERROR([1]!s_est_mediannetprofit($A353,2026,$B$1)/[1]!s_est_mediannetprofit($A353,2026,$B$1-7)-1,"")</f>
        <v>0</v>
      </c>
      <c r="AP353">
        <f>IFERROR([1]!s_est_mediannetprofit($A353,2026,$B$1)/[1]!s_est_mediannetprofit($A353,2026,$B$1-30)-1,"")</f>
        <v>-1.1042000000000001</v>
      </c>
    </row>
    <row r="354" spans="1:42">
      <c r="A354" t="s">
        <v>393</v>
      </c>
      <c r="B354">
        <f>IFERROR([1]!s_stm07_is($A354,"W30028333","2011/12/31",1)/[1]!S_SHARE_TOTAL($A354,$B$1),"")</f>
        <v>0.18339193159321077</v>
      </c>
      <c r="C354">
        <f>IFERROR([1]!s_stm07_is($A354,"W30028333","2012/12/31",1)/[1]!S_SHARE_TOTAL($A354,$B$1),"")</f>
        <v>0.19474941115232597</v>
      </c>
      <c r="D354">
        <f>IFERROR([1]!s_stm07_is($A354,"W30028333","2013/12/31",1)/[1]!S_SHARE_TOTAL($A354,$B$1),"")</f>
        <v>0.14222931841687433</v>
      </c>
      <c r="E354">
        <f>IFERROR([1]!s_stm07_is($A354,"W30028333","2014/12/31",1)/[1]!S_SHARE_TOTAL($A354,$B$1),"")</f>
        <v>5.7768352797192564E-2</v>
      </c>
      <c r="F354">
        <f>IFERROR([1]!s_stm07_is($A354,"W30028333","2015/12/31",1)/[1]!S_SHARE_TOTAL($A354,$B$1),"")</f>
        <v>5.3319785488240228E-2</v>
      </c>
      <c r="G354">
        <f>IFERROR([1]!s_stm07_is($A354,"W30028333","2016/12/31",1)/[1]!S_SHARE_TOTAL($A354,$B$1),"")</f>
        <v>0.12816968075012783</v>
      </c>
      <c r="H354">
        <f>IFERROR([1]!s_stm07_is($A354,"W30028333","2017/12/31",1)/[1]!S_SHARE_TOTAL($A354,$B$1),"")</f>
        <v>0.17329549294178009</v>
      </c>
      <c r="I354">
        <f>IFERROR([1]!s_stm07_is($A354,"W30028333","2018/12/31",1)/[1]!S_SHARE_TOTAL($A354,$B$1),"")</f>
        <v>0.32240784935925126</v>
      </c>
      <c r="J354">
        <f>IFERROR([1]!s_stm07_is($A354,"W30028333","2019/12/31",1)/[1]!S_SHARE_TOTAL($A354,$B$1),"")</f>
        <v>0.42634984163019513</v>
      </c>
      <c r="K354">
        <f>IFERROR([1]!s_stm07_is($A354,"W30028333","2020/12/31",1)/[1]!S_SHARE_TOTAL($A354,$B$1),"")</f>
        <v>0.74076472763195855</v>
      </c>
      <c r="L354">
        <f>IFERROR([1]!s_stm07_is($A354,"W30028333","2021/12/31",1)/[1]!S_SHARE_TOTAL($A354,$B$1),"")</f>
        <v>1.4864259243681717</v>
      </c>
      <c r="M354">
        <f>IFERROR([1]!s_stm07_is($A354,"W30028333","2022/12/31",1)/[1]!S_SHARE_TOTAL($A354,$B$1),"")</f>
        <v>3.2458896108229216</v>
      </c>
      <c r="N354">
        <f>IFERROR([1]!s_stm07_is($A354,"W30028333","2023/12/31",1)/[1]!S_SHARE_TOTAL($A354,$B$1),"")</f>
        <v>5.379269505595758</v>
      </c>
      <c r="O354">
        <f>IFERROR([1]!s_stm07_is($A354,"W30028333","2024/12/31",1)/[1]!S_SHARE_TOTAL($A354,$B$1),"")</f>
        <v>7.7551547556601674</v>
      </c>
      <c r="P354">
        <f>IFERROR([1]!s_stm07_is($A354,"W30028333","2025/12/31",1)/[1]!S_SHARE_TOTAL($A354,$B$1),"")</f>
        <v>7.6183009469595939</v>
      </c>
      <c r="Q354">
        <f>IFERROR([1]!s_west_netprofit($A354,2026,$B$1,180)/[1]!S_SHARE_TOTAL($A354,$B$1),"")</f>
        <v>10.901695050102436</v>
      </c>
      <c r="R354">
        <f>IFERROR([1]!s_west_netprofit($A354,2027,$B$1,180)/[1]!S_SHARE_TOTAL($A354,$B$1),"")</f>
        <v>15.015263903356137</v>
      </c>
      <c r="S354">
        <f>IFERROR([1]!s_fa_dupont_roe($A354,"2011/12/31")/100,"")</f>
        <v>0.14036799999999999</v>
      </c>
      <c r="T354">
        <f>IFERROR([1]!s_fa_dupont_roe($A354,"2012/12/31")/100,"")</f>
        <v>0.10302199999999999</v>
      </c>
      <c r="U354">
        <f>IFERROR([1]!s_fa_dupont_roe($A354,"2013/12/31")/100,"")</f>
        <v>5.7869999999999998E-2</v>
      </c>
      <c r="V354">
        <f>IFERROR([1]!s_fa_dupont_roe($A354,"2014/12/31")/100,"")</f>
        <v>2.2911999999999998E-2</v>
      </c>
      <c r="W354">
        <f>IFERROR([1]!s_fa_dupont_roe($A354,"2015/12/31")/100,"")</f>
        <v>2.0889000000000001E-2</v>
      </c>
      <c r="X354">
        <f>IFERROR([1]!s_fa_dupont_roe($A354,"2016/12/31")/100,"")</f>
        <v>3.671E-2</v>
      </c>
      <c r="Y354">
        <f>IFERROR([1]!s_fa_dupont_roe($A354,"2017/12/31")/100,"")</f>
        <v>3.8651999999999999E-2</v>
      </c>
      <c r="Z354">
        <f>IFERROR([1]!s_fa_dupont_roe($A354,"2018/12/31")/100,"")</f>
        <v>6.8177000000000001E-2</v>
      </c>
      <c r="AA354">
        <f>IFERROR([1]!s_fa_dupont_roe($A354,"2019/12/31")/100,"")</f>
        <v>6.5726000000000007E-2</v>
      </c>
      <c r="AB354">
        <f>IFERROR([1]!s_fa_dupont_roe($A354,"2020/12/31")/100,"")</f>
        <v>8.4978999999999999E-2</v>
      </c>
      <c r="AC354">
        <f>IFERROR([1]!s_fa_dupont_roe($A354,"2021/12/31")/100,"")</f>
        <v>9.1003000000000001E-2</v>
      </c>
      <c r="AD354">
        <f>IFERROR([1]!s_fa_dupont_roe($A354,"2022/12/31")/100,"")</f>
        <v>0.128411</v>
      </c>
      <c r="AE354">
        <f>IFERROR([1]!s_fa_dupont_roe($A354,"2023/12/31")/100,"")</f>
        <v>0.17677600000000002</v>
      </c>
      <c r="AF354">
        <f>IFERROR([1]!s_fa_dupont_roe($A354,"2024/12/31")/100,"")</f>
        <v>0.20275400000000002</v>
      </c>
      <c r="AG354">
        <f>IFERROR([1]!s_fa_dupont_roe($A354,"2025/12/31")/100,"")</f>
        <v>0.16050599999999998</v>
      </c>
      <c r="AH354">
        <f>IFERROR([1]!s_stm07_is($A354,"W30028333","2025/12/31",1),"")</f>
        <v>5521993004.8599997</v>
      </c>
      <c r="AI354">
        <f>IFERROR([1]!s_stm07_bs($A354,"W38058048","2025/12/31",1),"")</f>
        <v>43927549736.050003</v>
      </c>
      <c r="AJ354">
        <f>IFERROR([1]!s_fa_netdebt($A354,"2025/12/31"),"")</f>
        <v>-2321428306.1700001</v>
      </c>
      <c r="AK354">
        <f>IFERROR([1]!s_val_ev1($A354,"2025/12/31"),"")</f>
        <v>347668830920.58002</v>
      </c>
      <c r="AL354">
        <f>IFERROR([1]!s_fa_ebitda($A354,"2025/12/31"),"")</f>
        <v>7601912695.9099998</v>
      </c>
      <c r="AM354">
        <f>IFERROR([1]!s_west_netprofit($A354,2026,$B$1,180)/[1]!s_west_netprofit($A354,2026,$B$1-7,180)-1,"")</f>
        <v>-6.5251616718899896E-3</v>
      </c>
      <c r="AN354">
        <f>IFERROR([1]!s_west_netprofit($A354,2026,$B$1,180)/[1]!s_west_netprofit($A354,2026,$B$1-30,180)-1,"")</f>
        <v>-1.4929798500078362E-2</v>
      </c>
      <c r="AO354">
        <f>IFERROR([1]!s_est_mediannetprofit($A354,2026,$B$1)/[1]!s_est_mediannetprofit($A354,2026,$B$1-7)-1,"")</f>
        <v>-1.8244308344316118E-2</v>
      </c>
      <c r="AP354">
        <f>IFERROR([1]!s_est_mediannetprofit($A354,2026,$B$1)/[1]!s_est_mediannetprofit($A354,2026,$B$1-30)-1,"")</f>
        <v>-1.9675642200059351E-2</v>
      </c>
    </row>
    <row r="355" spans="1:42">
      <c r="A355" t="s">
        <v>394</v>
      </c>
      <c r="B355">
        <f>IFERROR([1]!s_stm07_is($A355,"W30028333","2011/12/31",1)/[1]!S_SHARE_TOTAL($A355,$B$1),"")</f>
        <v>0.13771811683679497</v>
      </c>
      <c r="C355">
        <f>IFERROR([1]!s_stm07_is($A355,"W30028333","2012/12/31",1)/[1]!S_SHARE_TOTAL($A355,$B$1),"")</f>
        <v>0.14819767686975571</v>
      </c>
      <c r="D355">
        <f>IFERROR([1]!s_stm07_is($A355,"W30028333","2013/12/31",1)/[1]!S_SHARE_TOTAL($A355,$B$1),"")</f>
        <v>0.19828232146430416</v>
      </c>
      <c r="E355">
        <f>IFERROR([1]!s_stm07_is($A355,"W30028333","2014/12/31",1)/[1]!S_SHARE_TOTAL($A355,$B$1),"")</f>
        <v>0.24355674277415548</v>
      </c>
      <c r="F355">
        <f>IFERROR([1]!s_stm07_is($A355,"W30028333","2015/12/31",1)/[1]!S_SHARE_TOTAL($A355,$B$1),"")</f>
        <v>0.30427039412454021</v>
      </c>
      <c r="G355">
        <f>IFERROR([1]!s_stm07_is($A355,"W30028333","2016/12/31",1)/[1]!S_SHARE_TOTAL($A355,$B$1),"")</f>
        <v>0.42128613351907029</v>
      </c>
      <c r="H355">
        <f>IFERROR([1]!s_stm07_is($A355,"W30028333","2017/12/31",1)/[1]!S_SHARE_TOTAL($A355,$B$1),"")</f>
        <v>0.51587067713864121</v>
      </c>
      <c r="I355">
        <f>IFERROR([1]!s_stm07_is($A355,"W30028333","2018/12/31",1)/[1]!S_SHARE_TOTAL($A355,$B$1),"")</f>
        <v>0.61451691487527493</v>
      </c>
      <c r="J355">
        <f>IFERROR([1]!s_stm07_is($A355,"W30028333","2019/12/31",1)/[1]!S_SHARE_TOTAL($A355,$B$1),"")</f>
        <v>0.61760416228208748</v>
      </c>
      <c r="K355">
        <f>IFERROR([1]!s_stm07_is($A355,"W30028333","2020/12/31",1)/[1]!S_SHARE_TOTAL($A355,$B$1),"")</f>
        <v>0.74911372799478704</v>
      </c>
      <c r="L355">
        <f>IFERROR([1]!s_stm07_is($A355,"W30028333","2021/12/31",1)/[1]!S_SHARE_TOTAL($A355,$B$1),"")</f>
        <v>0.76841840074233214</v>
      </c>
      <c r="M355">
        <f>IFERROR([1]!s_stm07_is($A355,"W30028333","2022/12/31",1)/[1]!S_SHARE_TOTAL($A355,$B$1),"")</f>
        <v>0.81498182079811021</v>
      </c>
      <c r="N355">
        <f>IFERROR([1]!s_stm07_is($A355,"W30028333","2023/12/31",1)/[1]!S_SHARE_TOTAL($A355,$B$1),"")</f>
        <v>0.8997322517658416</v>
      </c>
      <c r="O355">
        <f>IFERROR([1]!s_stm07_is($A355,"W30028333","2024/12/31",1)/[1]!S_SHARE_TOTAL($A355,$B$1),"")</f>
        <v>0.59839756622691842</v>
      </c>
      <c r="P355">
        <f>IFERROR([1]!s_stm07_is($A355,"W30028333","2025/12/31",1)/[1]!S_SHARE_TOTAL($A355,$B$1),"")</f>
        <v>0.46530138905203061</v>
      </c>
      <c r="Q355">
        <f>IFERROR([1]!s_west_netprofit($A355,2026,$B$1,180)/[1]!S_SHARE_TOTAL($A355,$B$1),"")</f>
        <v>0.51566668520977532</v>
      </c>
      <c r="R355">
        <f>IFERROR([1]!s_west_netprofit($A355,2027,$B$1,180)/[1]!S_SHARE_TOTAL($A355,$B$1),"")</f>
        <v>0.57302562996379958</v>
      </c>
      <c r="S355">
        <f>IFERROR([1]!s_fa_dupont_roe($A355,"2011/12/31")/100,"")</f>
        <v>0.13326099999999999</v>
      </c>
      <c r="T355">
        <f>IFERROR([1]!s_fa_dupont_roe($A355,"2012/12/31")/100,"")</f>
        <v>0.13519999999999999</v>
      </c>
      <c r="U355">
        <f>IFERROR([1]!s_fa_dupont_roe($A355,"2013/12/31")/100,"")</f>
        <v>0.16982399999999997</v>
      </c>
      <c r="V355">
        <f>IFERROR([1]!s_fa_dupont_roe($A355,"2014/12/31")/100,"")</f>
        <v>0.19090399999999999</v>
      </c>
      <c r="W355">
        <f>IFERROR([1]!s_fa_dupont_roe($A355,"2015/12/31")/100,"")</f>
        <v>0.21480299999999999</v>
      </c>
      <c r="X355">
        <f>IFERROR([1]!s_fa_dupont_roe($A355,"2016/12/31")/100,"")</f>
        <v>0.26095600000000002</v>
      </c>
      <c r="Y355">
        <f>IFERROR([1]!s_fa_dupont_roe($A355,"2017/12/31")/100,"")</f>
        <v>0.27627800000000002</v>
      </c>
      <c r="Z355">
        <f>IFERROR([1]!s_fa_dupont_roe($A355,"2018/12/31")/100,"")</f>
        <v>0.28595799999999999</v>
      </c>
      <c r="AA355">
        <f>IFERROR([1]!s_fa_dupont_roe($A355,"2019/12/31")/100,"")</f>
        <v>0.26111999999999996</v>
      </c>
      <c r="AB355">
        <f>IFERROR([1]!s_fa_dupont_roe($A355,"2020/12/31")/100,"")</f>
        <v>0.29053200000000001</v>
      </c>
      <c r="AC355">
        <f>IFERROR([1]!s_fa_dupont_roe($A355,"2021/12/31")/100,"")</f>
        <v>0.265065</v>
      </c>
      <c r="AD355">
        <f>IFERROR([1]!s_fa_dupont_roe($A355,"2022/12/31")/100,"")</f>
        <v>0.25355</v>
      </c>
      <c r="AE355">
        <f>IFERROR([1]!s_fa_dupont_roe($A355,"2023/12/31")/100,"")</f>
        <v>0.26232</v>
      </c>
      <c r="AF355">
        <f>IFERROR([1]!s_fa_dupont_roe($A355,"2024/12/31")/100,"")</f>
        <v>0.178287</v>
      </c>
      <c r="AG355">
        <f>IFERROR([1]!s_fa_dupont_roe($A355,"2025/12/31")/100,"")</f>
        <v>0.14848</v>
      </c>
      <c r="AH355">
        <f>IFERROR([1]!s_stm07_is($A355,"W30028333","2025/12/31",1),"")</f>
        <v>740777487.24000001</v>
      </c>
      <c r="AI355">
        <f>IFERROR([1]!s_stm07_bs($A355,"W38058048","2025/12/31",1),"")</f>
        <v>4918651148.8599997</v>
      </c>
      <c r="AJ355">
        <f>IFERROR([1]!s_fa_netdebt($A355,"2025/12/31"),"")</f>
        <v>-1174516183.6600001</v>
      </c>
      <c r="AK355">
        <f>IFERROR([1]!s_val_ev1($A355,"2025/12/31"),"")</f>
        <v>16614960386.66</v>
      </c>
      <c r="AL355">
        <f>IFERROR([1]!s_fa_ebitda($A355,"2025/12/31"),"")</f>
        <v>1070420985.25</v>
      </c>
      <c r="AM355">
        <f>IFERROR([1]!s_west_netprofit($A355,2026,$B$1,180)/[1]!s_west_netprofit($A355,2026,$B$1-7,180)-1,"")</f>
        <v>1.771734050510787E-3</v>
      </c>
      <c r="AN355">
        <f>IFERROR([1]!s_west_netprofit($A355,2026,$B$1,180)/[1]!s_west_netprofit($A355,2026,$B$1-30,180)-1,"")</f>
        <v>2.0162746900131978E-3</v>
      </c>
      <c r="AO355">
        <f>IFERROR([1]!s_est_mediannetprofit($A355,2026,$B$1)/[1]!s_est_mediannetprofit($A355,2026,$B$1-7)-1,"")</f>
        <v>1.225490196078427E-3</v>
      </c>
      <c r="AP355">
        <f>IFERROR([1]!s_est_mediannetprofit($A355,2026,$B$1)/[1]!s_est_mediannetprofit($A355,2026,$B$1-30)-1,"")</f>
        <v>1.225490196078427E-3</v>
      </c>
    </row>
    <row r="356" spans="1:42">
      <c r="A356" t="s">
        <v>395</v>
      </c>
      <c r="B356">
        <f>IFERROR([1]!s_stm07_is($A356,"W30028333","2011/12/31",1)/[1]!S_SHARE_TOTAL($A356,$B$1),"")</f>
        <v>7.7865080331585689E-3</v>
      </c>
      <c r="C356">
        <f>IFERROR([1]!s_stm07_is($A356,"W30028333","2012/12/31",1)/[1]!S_SHARE_TOTAL($A356,$B$1),"")</f>
        <v>-3.795566100966017E-2</v>
      </c>
      <c r="D356">
        <f>IFERROR([1]!s_stm07_is($A356,"W30028333","2013/12/31",1)/[1]!S_SHARE_TOTAL($A356,$B$1),"")</f>
        <v>-8.0365135244348088E-2</v>
      </c>
      <c r="E356">
        <f>IFERROR([1]!s_stm07_is($A356,"W30028333","2014/12/31",1)/[1]!S_SHARE_TOTAL($A356,$B$1),"")</f>
        <v>0.15772551195111906</v>
      </c>
      <c r="F356">
        <f>IFERROR([1]!s_stm07_is($A356,"W30028333","2015/12/31",1)/[1]!S_SHARE_TOTAL($A356,$B$1),"")</f>
        <v>0.18538742779447953</v>
      </c>
      <c r="G356">
        <f>IFERROR([1]!s_stm07_is($A356,"W30028333","2016/12/31",1)/[1]!S_SHARE_TOTAL($A356,$B$1),"")</f>
        <v>0.21255302160318923</v>
      </c>
      <c r="H356">
        <f>IFERROR([1]!s_stm07_is($A356,"W30028333","2017/12/31",1)/[1]!S_SHARE_TOTAL($A356,$B$1),"")</f>
        <v>0.23077524018238552</v>
      </c>
      <c r="I356">
        <f>IFERROR([1]!s_stm07_is($A356,"W30028333","2018/12/31",1)/[1]!S_SHARE_TOTAL($A356,$B$1),"")</f>
        <v>0.48260984368245013</v>
      </c>
      <c r="J356">
        <f>IFERROR([1]!s_stm07_is($A356,"W30028333","2019/12/31",1)/[1]!S_SHARE_TOTAL($A356,$B$1),"")</f>
        <v>0.64129965412379686</v>
      </c>
      <c r="K356">
        <f>IFERROR([1]!s_stm07_is($A356,"W30028333","2020/12/31",1)/[1]!S_SHARE_TOTAL($A356,$B$1),"")</f>
        <v>0.68400598528068379</v>
      </c>
      <c r="L356">
        <f>IFERROR([1]!s_stm07_is($A356,"W30028333","2021/12/31",1)/[1]!S_SHARE_TOTAL($A356,$B$1),"")</f>
        <v>0.45818547908864138</v>
      </c>
      <c r="M356">
        <f>IFERROR([1]!s_stm07_is($A356,"W30028333","2022/12/31",1)/[1]!S_SHARE_TOTAL($A356,$B$1),"")</f>
        <v>-0.30539963367591627</v>
      </c>
      <c r="N356">
        <f>IFERROR([1]!s_stm07_is($A356,"W30028333","2023/12/31",1)/[1]!S_SHARE_TOTAL($A356,$B$1),"")</f>
        <v>0.34325089100224682</v>
      </c>
      <c r="O356">
        <f>IFERROR([1]!s_stm07_is($A356,"W30028333","2024/12/31",1)/[1]!S_SHARE_TOTAL($A356,$B$1),"")</f>
        <v>-0.75468437260810739</v>
      </c>
      <c r="P356">
        <f>IFERROR([1]!s_stm07_is($A356,"W30028333","2025/12/31",1)/[1]!S_SHARE_TOTAL($A356,$B$1),"")</f>
        <v>0.16987673926551844</v>
      </c>
      <c r="Q356">
        <f>IFERROR([1]!s_west_netprofit($A356,2026,$B$1,180)/[1]!S_SHARE_TOTAL($A356,$B$1),"")</f>
        <v>0.26594933186487535</v>
      </c>
      <c r="R356">
        <f>IFERROR([1]!s_west_netprofit($A356,2027,$B$1,180)/[1]!S_SHARE_TOTAL($A356,$B$1),"")</f>
        <v>0.39077623420954322</v>
      </c>
      <c r="S356">
        <f>IFERROR([1]!s_fa_dupont_roe($A356,"2011/12/31")/100,"")</f>
        <v>1.8768E-2</v>
      </c>
      <c r="T356">
        <f>IFERROR([1]!s_fa_dupont_roe($A356,"2012/12/31")/100,"")</f>
        <v>-9.5343999999999998E-2</v>
      </c>
      <c r="U356">
        <f>IFERROR([1]!s_fa_dupont_roe($A356,"2013/12/31")/100,"")</f>
        <v>-0.23683800000000002</v>
      </c>
      <c r="V356">
        <f>IFERROR([1]!s_fa_dupont_roe($A356,"2014/12/31")/100,"")</f>
        <v>0.34885500000000003</v>
      </c>
      <c r="W356">
        <f>IFERROR([1]!s_fa_dupont_roe($A356,"2015/12/31")/100,"")</f>
        <v>0.149121</v>
      </c>
      <c r="X356">
        <f>IFERROR([1]!s_fa_dupont_roe($A356,"2016/12/31")/100,"")</f>
        <v>0.10796500000000001</v>
      </c>
      <c r="Y356">
        <f>IFERROR([1]!s_fa_dupont_roe($A356,"2017/12/31")/100,"")</f>
        <v>0.10881199999999999</v>
      </c>
      <c r="Z356">
        <f>IFERROR([1]!s_fa_dupont_roe($A356,"2018/12/31")/100,"")</f>
        <v>0.13379099999999999</v>
      </c>
      <c r="AA356">
        <f>IFERROR([1]!s_fa_dupont_roe($A356,"2019/12/31")/100,"")</f>
        <v>0.119563</v>
      </c>
      <c r="AB356">
        <f>IFERROR([1]!s_fa_dupont_roe($A356,"2020/12/31")/100,"")</f>
        <v>0.103106</v>
      </c>
      <c r="AC356">
        <f>IFERROR([1]!s_fa_dupont_roe($A356,"2021/12/31")/100,"")</f>
        <v>5.9330999999999995E-2</v>
      </c>
      <c r="AD356">
        <f>IFERROR([1]!s_fa_dupont_roe($A356,"2022/12/31")/100,"")</f>
        <v>-3.9460999999999996E-2</v>
      </c>
      <c r="AE356">
        <f>IFERROR([1]!s_fa_dupont_roe($A356,"2023/12/31")/100,"")</f>
        <v>4.4207000000000003E-2</v>
      </c>
      <c r="AF356">
        <f>IFERROR([1]!s_fa_dupont_roe($A356,"2024/12/31")/100,"")</f>
        <v>-0.10055500000000001</v>
      </c>
      <c r="AG356">
        <f>IFERROR([1]!s_fa_dupont_roe($A356,"2025/12/31")/100,"")</f>
        <v>2.3629999999999998E-2</v>
      </c>
      <c r="AH356">
        <f>IFERROR([1]!s_stm07_is($A356,"W30028333","2025/12/31",1),"")</f>
        <v>268437221.38999999</v>
      </c>
      <c r="AI356">
        <f>IFERROR([1]!s_stm07_bs($A356,"W38058048","2025/12/31",1),"")</f>
        <v>12059614481.91</v>
      </c>
      <c r="AJ356">
        <f>IFERROR([1]!s_fa_netdebt($A356,"2025/12/31"),"")</f>
        <v>-2892312979.9099998</v>
      </c>
      <c r="AK356">
        <f>IFERROR([1]!s_val_ev1($A356,"2025/12/31"),"")</f>
        <v>19006530971.720001</v>
      </c>
      <c r="AL356">
        <f>IFERROR([1]!s_fa_ebitda($A356,"2025/12/31"),"")</f>
        <v>643695561.36000001</v>
      </c>
      <c r="AM356">
        <f>IFERROR([1]!s_west_netprofit($A356,2026,$B$1,180)/[1]!s_west_netprofit($A356,2026,$B$1-7,180)-1,"")</f>
        <v>-0.11105235325224749</v>
      </c>
      <c r="AN356">
        <f>IFERROR([1]!s_west_netprofit($A356,2026,$B$1,180)/[1]!s_west_netprofit($A356,2026,$B$1-30,180)-1,"")</f>
        <v>-0.11105235325224749</v>
      </c>
      <c r="AO356">
        <f>IFERROR([1]!s_est_mediannetprofit($A356,2026,$B$1)/[1]!s_est_mediannetprofit($A356,2026,$B$1-7)-1,"")</f>
        <v>-0.1144708423326134</v>
      </c>
      <c r="AP356">
        <f>IFERROR([1]!s_est_mediannetprofit($A356,2026,$B$1)/[1]!s_est_mediannetprofit($A356,2026,$B$1-30)-1,"")</f>
        <v>-0.1144708423326134</v>
      </c>
    </row>
    <row r="357" spans="1:42">
      <c r="A357" t="s">
        <v>396</v>
      </c>
      <c r="B357">
        <f>IFERROR([1]!s_stm07_is($A357,"W30028333","2011/12/31",1)/[1]!S_SHARE_TOTAL($A357,$B$1),"")</f>
        <v>0.23880940537127079</v>
      </c>
      <c r="C357">
        <f>IFERROR([1]!s_stm07_is($A357,"W30028333","2012/12/31",1)/[1]!S_SHARE_TOTAL($A357,$B$1),"")</f>
        <v>0.10958940033598606</v>
      </c>
      <c r="D357">
        <f>IFERROR([1]!s_stm07_is($A357,"W30028333","2013/12/31",1)/[1]!S_SHARE_TOTAL($A357,$B$1),"")</f>
        <v>9.0248132800471073E-2</v>
      </c>
      <c r="E357">
        <f>IFERROR([1]!s_stm07_is($A357,"W30028333","2014/12/31",1)/[1]!S_SHARE_TOTAL($A357,$B$1),"")</f>
        <v>5.4199919314321124E-2</v>
      </c>
      <c r="F357">
        <f>IFERROR([1]!s_stm07_is($A357,"W30028333","2015/12/31",1)/[1]!S_SHARE_TOTAL($A357,$B$1),"")</f>
        <v>-0.13303163748384569</v>
      </c>
      <c r="G357">
        <f>IFERROR([1]!s_stm07_is($A357,"W30028333","2016/12/31",1)/[1]!S_SHARE_TOTAL($A357,$B$1),"")</f>
        <v>3.9220910615442875E-2</v>
      </c>
      <c r="H357">
        <f>IFERROR([1]!s_stm07_is($A357,"W30028333","2017/12/31",1)/[1]!S_SHARE_TOTAL($A357,$B$1),"")</f>
        <v>2.6151433817854314E-2</v>
      </c>
      <c r="I357">
        <f>IFERROR([1]!s_stm07_is($A357,"W30028333","2018/12/31",1)/[1]!S_SHARE_TOTAL($A357,$B$1),"")</f>
        <v>3.8523533779966909E-2</v>
      </c>
      <c r="J357">
        <f>IFERROR([1]!s_stm07_is($A357,"W30028333","2019/12/31",1)/[1]!S_SHARE_TOTAL($A357,$B$1),"")</f>
        <v>-0.24006716013280263</v>
      </c>
      <c r="K357">
        <f>IFERROR([1]!s_stm07_is($A357,"W30028333","2020/12/31",1)/[1]!S_SHARE_TOTAL($A357,$B$1),"")</f>
        <v>3.0943381250396897E-2</v>
      </c>
      <c r="L357">
        <f>IFERROR([1]!s_stm07_is($A357,"W30028333","2021/12/31",1)/[1]!S_SHARE_TOTAL($A357,$B$1),"")</f>
        <v>0.13733838844683677</v>
      </c>
      <c r="M357">
        <f>IFERROR([1]!s_stm07_is($A357,"W30028333","2022/12/31",1)/[1]!S_SHARE_TOTAL($A357,$B$1),"")</f>
        <v>0.16925390093273357</v>
      </c>
      <c r="N357">
        <f>IFERROR([1]!s_stm07_is($A357,"W30028333","2023/12/31",1)/[1]!S_SHARE_TOTAL($A357,$B$1),"")</f>
        <v>0.11982234388918998</v>
      </c>
      <c r="O357">
        <f>IFERROR([1]!s_stm07_is($A357,"W30028333","2024/12/31",1)/[1]!S_SHARE_TOTAL($A357,$B$1),"")</f>
        <v>0.14318797589580309</v>
      </c>
      <c r="P357">
        <f>IFERROR([1]!s_stm07_is($A357,"W30028333","2025/12/31",1)/[1]!S_SHARE_TOTAL($A357,$B$1),"")</f>
        <v>0.24173576905768587</v>
      </c>
      <c r="Q357">
        <f>IFERROR([1]!s_west_netprofit($A357,2026,$B$1,180)/[1]!S_SHARE_TOTAL($A357,$B$1),"")</f>
        <v>0</v>
      </c>
      <c r="R357">
        <f>IFERROR([1]!s_west_netprofit($A357,2027,$B$1,180)/[1]!S_SHARE_TOTAL($A357,$B$1),"")</f>
        <v>0</v>
      </c>
      <c r="S357">
        <f>IFERROR([1]!s_fa_dupont_roe($A357,"2011/12/31")/100,"")</f>
        <v>0.21439800000000001</v>
      </c>
      <c r="T357">
        <f>IFERROR([1]!s_fa_dupont_roe($A357,"2012/12/31")/100,"")</f>
        <v>9.3223E-2</v>
      </c>
      <c r="U357">
        <f>IFERROR([1]!s_fa_dupont_roe($A357,"2013/12/31")/100,"")</f>
        <v>7.6924999999999993E-2</v>
      </c>
      <c r="V357">
        <f>IFERROR([1]!s_fa_dupont_roe($A357,"2014/12/31")/100,"")</f>
        <v>3.7323000000000002E-2</v>
      </c>
      <c r="W357">
        <f>IFERROR([1]!s_fa_dupont_roe($A357,"2015/12/31")/100,"")</f>
        <v>-8.0471000000000001E-2</v>
      </c>
      <c r="X357">
        <f>IFERROR([1]!s_fa_dupont_roe($A357,"2016/12/31")/100,"")</f>
        <v>2.4449000000000002E-2</v>
      </c>
      <c r="Y357">
        <f>IFERROR([1]!s_fa_dupont_roe($A357,"2017/12/31")/100,"")</f>
        <v>1.6062E-2</v>
      </c>
      <c r="Z357">
        <f>IFERROR([1]!s_fa_dupont_roe($A357,"2018/12/31")/100,"")</f>
        <v>2.3399999999999997E-2</v>
      </c>
      <c r="AA357">
        <f>IFERROR([1]!s_fa_dupont_roe($A357,"2019/12/31")/100,"")</f>
        <v>-0.156865</v>
      </c>
      <c r="AB357">
        <f>IFERROR([1]!s_fa_dupont_roe($A357,"2020/12/31")/100,"")</f>
        <v>2.2061000000000001E-2</v>
      </c>
      <c r="AC357">
        <f>IFERROR([1]!s_fa_dupont_roe($A357,"2021/12/31")/100,"")</f>
        <v>9.2699999999999991E-2</v>
      </c>
      <c r="AD357">
        <f>IFERROR([1]!s_fa_dupont_roe($A357,"2022/12/31")/100,"")</f>
        <v>0.104916</v>
      </c>
      <c r="AE357">
        <f>IFERROR([1]!s_fa_dupont_roe($A357,"2023/12/31")/100,"")</f>
        <v>7.1291000000000007E-2</v>
      </c>
      <c r="AF357">
        <f>IFERROR([1]!s_fa_dupont_roe($A357,"2024/12/31")/100,"")</f>
        <v>8.2556999999999992E-2</v>
      </c>
      <c r="AG357">
        <f>IFERROR([1]!s_fa_dupont_roe($A357,"2025/12/31")/100,"")</f>
        <v>0.130019</v>
      </c>
      <c r="AH357">
        <f>IFERROR([1]!s_stm07_is($A357,"W30028333","2025/12/31",1),"")</f>
        <v>290425623.44999999</v>
      </c>
      <c r="AI357">
        <f>IFERROR([1]!s_stm07_bs($A357,"W38058048","2025/12/31",1),"")</f>
        <v>2340680987.4899998</v>
      </c>
      <c r="AJ357">
        <f>IFERROR([1]!s_fa_netdebt($A357,"2025/12/31"),"")</f>
        <v>1399011177.4100001</v>
      </c>
      <c r="AK357">
        <f>IFERROR([1]!s_val_ev1($A357,"2025/12/31"),"")</f>
        <v>19445704817.349998</v>
      </c>
      <c r="AL357">
        <f>IFERROR([1]!s_fa_ebitda($A357,"2025/12/31"),"")</f>
        <v>644059364.02999997</v>
      </c>
      <c r="AM357" t="str">
        <f>IFERROR([1]!s_west_netprofit($A357,2026,$B$1,180)/[1]!s_west_netprofit($A357,2026,$B$1-7,180)-1,"")</f>
        <v/>
      </c>
      <c r="AN357" t="str">
        <f>IFERROR([1]!s_west_netprofit($A357,2026,$B$1,180)/[1]!s_west_netprofit($A357,2026,$B$1-30,180)-1,"")</f>
        <v/>
      </c>
      <c r="AO357" t="str">
        <f>IFERROR([1]!s_est_mediannetprofit($A357,2026,$B$1)/[1]!s_est_mediannetprofit($A357,2026,$B$1-7)-1,"")</f>
        <v/>
      </c>
      <c r="AP357" t="str">
        <f>IFERROR([1]!s_est_mediannetprofit($A357,2026,$B$1)/[1]!s_est_mediannetprofit($A357,2026,$B$1-30)-1,"")</f>
        <v/>
      </c>
    </row>
    <row r="358" spans="1:42">
      <c r="A358" t="s">
        <v>397</v>
      </c>
      <c r="B358">
        <f>IFERROR([1]!s_stm07_is($A358,"W30028333","2011/12/31",1)/[1]!S_SHARE_TOTAL($A358,$B$1),"")</f>
        <v>2.9964546351297708E-2</v>
      </c>
      <c r="C358">
        <f>IFERROR([1]!s_stm07_is($A358,"W30028333","2012/12/31",1)/[1]!S_SHARE_TOTAL($A358,$B$1),"")</f>
        <v>-6.0364656760976888E-2</v>
      </c>
      <c r="D358">
        <f>IFERROR([1]!s_stm07_is($A358,"W30028333","2013/12/31",1)/[1]!S_SHARE_TOTAL($A358,$B$1),"")</f>
        <v>1.4613041922127234E-2</v>
      </c>
      <c r="E358">
        <f>IFERROR([1]!s_stm07_is($A358,"W30028333","2014/12/31",1)/[1]!S_SHARE_TOTAL($A358,$B$1),"")</f>
        <v>2.3822157224018231E-2</v>
      </c>
      <c r="F358">
        <f>IFERROR([1]!s_stm07_is($A358,"W30028333","2015/12/31",1)/[1]!S_SHARE_TOTAL($A358,$B$1),"")</f>
        <v>1.7314744947227047E-2</v>
      </c>
      <c r="G358">
        <f>IFERROR([1]!s_stm07_is($A358,"W30028333","2016/12/31",1)/[1]!S_SHARE_TOTAL($A358,$B$1),"")</f>
        <v>7.8734509719192394E-2</v>
      </c>
      <c r="H358">
        <f>IFERROR([1]!s_stm07_is($A358,"W30028333","2017/12/31",1)/[1]!S_SHARE_TOTAL($A358,$B$1),"")</f>
        <v>0.28728510700948567</v>
      </c>
      <c r="I358">
        <f>IFERROR([1]!s_stm07_is($A358,"W30028333","2018/12/31",1)/[1]!S_SHARE_TOTAL($A358,$B$1),"")</f>
        <v>0.4428145083375864</v>
      </c>
      <c r="J358">
        <f>IFERROR([1]!s_stm07_is($A358,"W30028333","2019/12/31",1)/[1]!S_SHARE_TOTAL($A358,$B$1),"")</f>
        <v>0.38362824371154636</v>
      </c>
      <c r="K358">
        <f>IFERROR([1]!s_stm07_is($A358,"W30028333","2020/12/31",1)/[1]!S_SHARE_TOTAL($A358,$B$1),"")</f>
        <v>0.83540396583715293</v>
      </c>
      <c r="L358">
        <f>IFERROR([1]!s_stm07_is($A358,"W30028333","2021/12/31",1)/[1]!S_SHARE_TOTAL($A358,$B$1),"")</f>
        <v>1.0168560165322578</v>
      </c>
      <c r="M358">
        <f>IFERROR([1]!s_stm07_is($A358,"W30028333","2022/12/31",1)/[1]!S_SHARE_TOTAL($A358,$B$1),"")</f>
        <v>1.2925910652511992</v>
      </c>
      <c r="N358">
        <f>IFERROR([1]!s_stm07_is($A358,"W30028333","2023/12/31",1)/[1]!S_SHARE_TOTAL($A358,$B$1),"")</f>
        <v>1.0725688966264855</v>
      </c>
      <c r="O358">
        <f>IFERROR([1]!s_stm07_is($A358,"W30028333","2024/12/31",1)/[1]!S_SHARE_TOTAL($A358,$B$1),"")</f>
        <v>0.59272624125133822</v>
      </c>
      <c r="P358">
        <f>IFERROR([1]!s_stm07_is($A358,"W30028333","2025/12/31",1)/[1]!S_SHARE_TOTAL($A358,$B$1),"")</f>
        <v>0.75674874739486486</v>
      </c>
      <c r="Q358">
        <f>IFERROR([1]!s_west_netprofit($A358,2026,$B$1,180)/[1]!S_SHARE_TOTAL($A358,$B$1),"")</f>
        <v>3.8485318917109583</v>
      </c>
      <c r="R358">
        <f>IFERROR([1]!s_west_netprofit($A358,2027,$B$1,180)/[1]!S_SHARE_TOTAL($A358,$B$1),"")</f>
        <v>7.7554824119384547</v>
      </c>
      <c r="S358">
        <f>IFERROR([1]!s_fa_dupont_roe($A358,"2011/12/31")/100,"")</f>
        <v>3.8817999999999998E-2</v>
      </c>
      <c r="T358">
        <f>IFERROR([1]!s_fa_dupont_roe($A358,"2012/12/31")/100,"")</f>
        <v>-8.0326999999999996E-2</v>
      </c>
      <c r="U358">
        <f>IFERROR([1]!s_fa_dupont_roe($A358,"2013/12/31")/100,"")</f>
        <v>2.0207000000000003E-2</v>
      </c>
      <c r="V358">
        <f>IFERROR([1]!s_fa_dupont_roe($A358,"2014/12/31")/100,"")</f>
        <v>3.0760999999999997E-2</v>
      </c>
      <c r="W358">
        <f>IFERROR([1]!s_fa_dupont_roe($A358,"2015/12/31")/100,"")</f>
        <v>1.5154000000000001E-2</v>
      </c>
      <c r="X358">
        <f>IFERROR([1]!s_fa_dupont_roe($A358,"2016/12/31")/100,"")</f>
        <v>5.3227000000000003E-2</v>
      </c>
      <c r="Y358">
        <f>IFERROR([1]!s_fa_dupont_roe($A358,"2017/12/31")/100,"")</f>
        <v>0.10017300000000001</v>
      </c>
      <c r="Z358">
        <f>IFERROR([1]!s_fa_dupont_roe($A358,"2018/12/31")/100,"")</f>
        <v>0.100206</v>
      </c>
      <c r="AA358">
        <f>IFERROR([1]!s_fa_dupont_roe($A358,"2019/12/31")/100,"")</f>
        <v>8.2369999999999999E-2</v>
      </c>
      <c r="AB358">
        <f>IFERROR([1]!s_fa_dupont_roe($A358,"2020/12/31")/100,"")</f>
        <v>0.140928</v>
      </c>
      <c r="AC358">
        <f>IFERROR([1]!s_fa_dupont_roe($A358,"2021/12/31")/100,"")</f>
        <v>0.134741</v>
      </c>
      <c r="AD358">
        <f>IFERROR([1]!s_fa_dupont_roe($A358,"2022/12/31")/100,"")</f>
        <v>0.15306</v>
      </c>
      <c r="AE358">
        <f>IFERROR([1]!s_fa_dupont_roe($A358,"2023/12/31")/100,"")</f>
        <v>0.11387700000000001</v>
      </c>
      <c r="AF358">
        <f>IFERROR([1]!s_fa_dupont_roe($A358,"2024/12/31")/100,"")</f>
        <v>5.8731999999999999E-2</v>
      </c>
      <c r="AG358">
        <f>IFERROR([1]!s_fa_dupont_roe($A358,"2025/12/31")/100,"")</f>
        <v>6.8808999999999995E-2</v>
      </c>
      <c r="AH358">
        <f>IFERROR([1]!s_stm07_is($A358,"W30028333","2025/12/31",1),"")</f>
        <v>1386066705.5599999</v>
      </c>
      <c r="AI358">
        <f>IFERROR([1]!s_stm07_bs($A358,"W38058048","2025/12/31",1),"")</f>
        <v>21701838239.790001</v>
      </c>
      <c r="AJ358">
        <f>IFERROR([1]!s_fa_netdebt($A358,"2025/12/31"),"")</f>
        <v>12061184390.32</v>
      </c>
      <c r="AK358">
        <f>IFERROR([1]!s_val_ev1($A358,"2025/12/31"),"")</f>
        <v>174757045483.22</v>
      </c>
      <c r="AL358">
        <f>IFERROR([1]!s_fa_ebitda($A358,"2025/12/31"),"")</f>
        <v>4891174232.4399996</v>
      </c>
      <c r="AM358">
        <f>IFERROR([1]!s_west_netprofit($A358,2026,$B$1,180)/[1]!s_west_netprofit($A358,2026,$B$1-7,180)-1,"")</f>
        <v>0</v>
      </c>
      <c r="AN358">
        <f>IFERROR([1]!s_west_netprofit($A358,2026,$B$1,180)/[1]!s_west_netprofit($A358,2026,$B$1-30,180)-1,"")</f>
        <v>3.7685853084057142E-2</v>
      </c>
      <c r="AO358">
        <f>IFERROR([1]!s_est_mediannetprofit($A358,2026,$B$1)/[1]!s_est_mediannetprofit($A358,2026,$B$1-7)-1,"")</f>
        <v>0</v>
      </c>
      <c r="AP358">
        <f>IFERROR([1]!s_est_mediannetprofit($A358,2026,$B$1)/[1]!s_est_mediannetprofit($A358,2026,$B$1-30)-1,"")</f>
        <v>6.0471679096951725E-4</v>
      </c>
    </row>
    <row r="359" spans="1:42">
      <c r="A359" t="s">
        <v>398</v>
      </c>
      <c r="B359">
        <f>IFERROR([1]!s_stm07_is($A359,"W30028333","2011/12/31",1)/[1]!S_SHARE_TOTAL($A359,$B$1),"")</f>
        <v>0.1171520628786465</v>
      </c>
      <c r="C359">
        <f>IFERROR([1]!s_stm07_is($A359,"W30028333","2012/12/31",1)/[1]!S_SHARE_TOTAL($A359,$B$1),"")</f>
        <v>0.15699945046469169</v>
      </c>
      <c r="D359">
        <f>IFERROR([1]!s_stm07_is($A359,"W30028333","2013/12/31",1)/[1]!S_SHARE_TOTAL($A359,$B$1),"")</f>
        <v>0.17886473401445863</v>
      </c>
      <c r="E359">
        <f>IFERROR([1]!s_stm07_is($A359,"W30028333","2014/12/31",1)/[1]!S_SHARE_TOTAL($A359,$B$1),"")</f>
        <v>0.18503956507827202</v>
      </c>
      <c r="F359">
        <f>IFERROR([1]!s_stm07_is($A359,"W30028333","2015/12/31",1)/[1]!S_SHARE_TOTAL($A359,$B$1),"")</f>
        <v>0.16407763460945046</v>
      </c>
      <c r="G359">
        <f>IFERROR([1]!s_stm07_is($A359,"W30028333","2016/12/31",1)/[1]!S_SHARE_TOTAL($A359,$B$1),"")</f>
        <v>0.20527110695243775</v>
      </c>
      <c r="H359">
        <f>IFERROR([1]!s_stm07_is($A359,"W30028333","2017/12/31",1)/[1]!S_SHARE_TOTAL($A359,$B$1),"")</f>
        <v>0.29422995225437232</v>
      </c>
      <c r="I359">
        <f>IFERROR([1]!s_stm07_is($A359,"W30028333","2018/12/31",1)/[1]!S_SHARE_TOTAL($A359,$B$1),"")</f>
        <v>0.11788418604626122</v>
      </c>
      <c r="J359">
        <f>IFERROR([1]!s_stm07_is($A359,"W30028333","2019/12/31",1)/[1]!S_SHARE_TOTAL($A359,$B$1),"")</f>
        <v>0.11936796361068347</v>
      </c>
      <c r="K359">
        <f>IFERROR([1]!s_stm07_is($A359,"W30028333","2020/12/31",1)/[1]!S_SHARE_TOTAL($A359,$B$1),"")</f>
        <v>0.45481095782258107</v>
      </c>
      <c r="L359">
        <f>IFERROR([1]!s_stm07_is($A359,"W30028333","2021/12/31",1)/[1]!S_SHARE_TOTAL($A359,$B$1),"")</f>
        <v>-0.10240300928315713</v>
      </c>
      <c r="M359">
        <f>IFERROR([1]!s_stm07_is($A359,"W30028333","2022/12/31",1)/[1]!S_SHARE_TOTAL($A359,$B$1),"")</f>
        <v>1.2930407100596777E-2</v>
      </c>
      <c r="N359">
        <f>IFERROR([1]!s_stm07_is($A359,"W30028333","2023/12/31",1)/[1]!S_SHARE_TOTAL($A359,$B$1),"")</f>
        <v>-0.50554563318309975</v>
      </c>
      <c r="O359">
        <f>IFERROR([1]!s_stm07_is($A359,"W30028333","2024/12/31",1)/[1]!S_SHARE_TOTAL($A359,$B$1),"")</f>
        <v>8.0410796064141213E-2</v>
      </c>
      <c r="P359">
        <f>IFERROR([1]!s_stm07_is($A359,"W30028333","2025/12/31",1)/[1]!S_SHARE_TOTAL($A359,$B$1),"")</f>
        <v>-0.1491889029497302</v>
      </c>
      <c r="Q359">
        <f>IFERROR([1]!s_west_netprofit($A359,2026,$B$1,180)/[1]!S_SHARE_TOTAL($A359,$B$1),"")</f>
        <v>0</v>
      </c>
      <c r="R359">
        <f>IFERROR([1]!s_west_netprofit($A359,2027,$B$1,180)/[1]!S_SHARE_TOTAL($A359,$B$1),"")</f>
        <v>0</v>
      </c>
      <c r="S359">
        <f>IFERROR([1]!s_fa_dupont_roe($A359,"2011/12/31")/100,"")</f>
        <v>0.153559</v>
      </c>
      <c r="T359">
        <f>IFERROR([1]!s_fa_dupont_roe($A359,"2012/12/31")/100,"")</f>
        <v>0.178957</v>
      </c>
      <c r="U359">
        <f>IFERROR([1]!s_fa_dupont_roe($A359,"2013/12/31")/100,"")</f>
        <v>0.16906600000000002</v>
      </c>
      <c r="V359">
        <f>IFERROR([1]!s_fa_dupont_roe($A359,"2014/12/31")/100,"")</f>
        <v>0.14574899999999999</v>
      </c>
      <c r="W359">
        <f>IFERROR([1]!s_fa_dupont_roe($A359,"2015/12/31")/100,"")</f>
        <v>9.7286999999999998E-2</v>
      </c>
      <c r="X359">
        <f>IFERROR([1]!s_fa_dupont_roe($A359,"2016/12/31")/100,"")</f>
        <v>9.8789999999999989E-2</v>
      </c>
      <c r="Y359">
        <f>IFERROR([1]!s_fa_dupont_roe($A359,"2017/12/31")/100,"")</f>
        <v>0.12998300000000002</v>
      </c>
      <c r="Z359">
        <f>IFERROR([1]!s_fa_dupont_roe($A359,"2018/12/31")/100,"")</f>
        <v>5.0702999999999998E-2</v>
      </c>
      <c r="AA359">
        <f>IFERROR([1]!s_fa_dupont_roe($A359,"2019/12/31")/100,"")</f>
        <v>5.1714999999999997E-2</v>
      </c>
      <c r="AB359">
        <f>IFERROR([1]!s_fa_dupont_roe($A359,"2020/12/31")/100,"")</f>
        <v>0.18548700000000001</v>
      </c>
      <c r="AC359">
        <f>IFERROR([1]!s_fa_dupont_roe($A359,"2021/12/31")/100,"")</f>
        <v>-4.0486000000000001E-2</v>
      </c>
      <c r="AD359">
        <f>IFERROR([1]!s_fa_dupont_roe($A359,"2022/12/31")/100,"")</f>
        <v>5.1749999999999999E-3</v>
      </c>
      <c r="AE359">
        <f>IFERROR([1]!s_fa_dupont_roe($A359,"2023/12/31")/100,"")</f>
        <v>-0.23080899999999999</v>
      </c>
      <c r="AF359">
        <f>IFERROR([1]!s_fa_dupont_roe($A359,"2024/12/31")/100,"")</f>
        <v>4.1596000000000001E-2</v>
      </c>
      <c r="AG359">
        <f>IFERROR([1]!s_fa_dupont_roe($A359,"2025/12/31")/100,"")</f>
        <v>-7.9187999999999995E-2</v>
      </c>
      <c r="AH359">
        <f>IFERROR([1]!s_stm07_is($A359,"W30028333","2025/12/31",1),"")</f>
        <v>-641524003.71000004</v>
      </c>
      <c r="AI359">
        <f>IFERROR([1]!s_stm07_bs($A359,"W38058048","2025/12/31",1),"")</f>
        <v>9686606096.3400002</v>
      </c>
      <c r="AJ359">
        <f>IFERROR([1]!s_fa_netdebt($A359,"2025/12/31"),"")</f>
        <v>9116520084.2299995</v>
      </c>
      <c r="AK359">
        <f>IFERROR([1]!s_val_ev1($A359,"2025/12/31"),"")</f>
        <v>30593790341.830002</v>
      </c>
      <c r="AL359">
        <f>IFERROR([1]!s_fa_ebitda($A359,"2025/12/31"),"")</f>
        <v>1257567579.9200001</v>
      </c>
      <c r="AM359" t="str">
        <f>IFERROR([1]!s_west_netprofit($A359,2026,$B$1,180)/[1]!s_west_netprofit($A359,2026,$B$1-7,180)-1,"")</f>
        <v/>
      </c>
      <c r="AN359" t="str">
        <f>IFERROR([1]!s_west_netprofit($A359,2026,$B$1,180)/[1]!s_west_netprofit($A359,2026,$B$1-30,180)-1,"")</f>
        <v/>
      </c>
      <c r="AO359" t="str">
        <f>IFERROR([1]!s_est_mediannetprofit($A359,2026,$B$1)/[1]!s_est_mediannetprofit($A359,2026,$B$1-7)-1,"")</f>
        <v/>
      </c>
      <c r="AP359" t="str">
        <f>IFERROR([1]!s_est_mediannetprofit($A359,2026,$B$1)/[1]!s_est_mediannetprofit($A359,2026,$B$1-30)-1,"")</f>
        <v/>
      </c>
    </row>
    <row r="360" spans="1:42">
      <c r="A360" t="s">
        <v>399</v>
      </c>
      <c r="B360">
        <f>IFERROR([1]!s_stm07_is($A360,"W30028333","2011/12/31",1)/[1]!S_SHARE_TOTAL($A360,$B$1),"")</f>
        <v>0.10290666346059976</v>
      </c>
      <c r="C360">
        <f>IFERROR([1]!s_stm07_is($A360,"W30028333","2012/12/31",1)/[1]!S_SHARE_TOTAL($A360,$B$1),"")</f>
        <v>6.2778825211129347E-2</v>
      </c>
      <c r="D360">
        <f>IFERROR([1]!s_stm07_is($A360,"W30028333","2013/12/31",1)/[1]!S_SHARE_TOTAL($A360,$B$1),"")</f>
        <v>3.5738310099029245E-2</v>
      </c>
      <c r="E360">
        <f>IFERROR([1]!s_stm07_is($A360,"W30028333","2014/12/31",1)/[1]!S_SHARE_TOTAL($A360,$B$1),"")</f>
        <v>4.9391885595086692E-2</v>
      </c>
      <c r="F360">
        <f>IFERROR([1]!s_stm07_is($A360,"W30028333","2015/12/31",1)/[1]!S_SHARE_TOTAL($A360,$B$1),"")</f>
        <v>0.1016105879345829</v>
      </c>
      <c r="G360">
        <f>IFERROR([1]!s_stm07_is($A360,"W30028333","2016/12/31",1)/[1]!S_SHARE_TOTAL($A360,$B$1),"")</f>
        <v>0.12465712925995748</v>
      </c>
      <c r="H360">
        <f>IFERROR([1]!s_stm07_is($A360,"W30028333","2017/12/31",1)/[1]!S_SHARE_TOTAL($A360,$B$1),"")</f>
        <v>0.18956341775254765</v>
      </c>
      <c r="I360">
        <f>IFERROR([1]!s_stm07_is($A360,"W30028333","2018/12/31",1)/[1]!S_SHARE_TOTAL($A360,$B$1),"")</f>
        <v>0.24550150831590545</v>
      </c>
      <c r="J360">
        <f>IFERROR([1]!s_stm07_is($A360,"W30028333","2019/12/31",1)/[1]!S_SHARE_TOTAL($A360,$B$1),"")</f>
        <v>0.2354337193180859</v>
      </c>
      <c r="K360">
        <f>IFERROR([1]!s_stm07_is($A360,"W30028333","2020/12/31",1)/[1]!S_SHARE_TOTAL($A360,$B$1),"")</f>
        <v>0.27813378677896439</v>
      </c>
      <c r="L360">
        <f>IFERROR([1]!s_stm07_is($A360,"W30028333","2021/12/31",1)/[1]!S_SHARE_TOTAL($A360,$B$1),"")</f>
        <v>0.2310522368282199</v>
      </c>
      <c r="M360">
        <f>IFERROR([1]!s_stm07_is($A360,"W30028333","2022/12/31",1)/[1]!S_SHARE_TOTAL($A360,$B$1),"")</f>
        <v>0.31136383799365569</v>
      </c>
      <c r="N360">
        <f>IFERROR([1]!s_stm07_is($A360,"W30028333","2023/12/31",1)/[1]!S_SHARE_TOTAL($A360,$B$1),"")</f>
        <v>0.15581695914965729</v>
      </c>
      <c r="O360">
        <f>IFERROR([1]!s_stm07_is($A360,"W30028333","2024/12/31",1)/[1]!S_SHARE_TOTAL($A360,$B$1),"")</f>
        <v>8.9526669827619754E-2</v>
      </c>
      <c r="P360">
        <f>IFERROR([1]!s_stm07_is($A360,"W30028333","2025/12/31",1)/[1]!S_SHARE_TOTAL($A360,$B$1),"")</f>
        <v>2.734687569875564E-2</v>
      </c>
      <c r="Q360">
        <f>IFERROR([1]!s_west_netprofit($A360,2026,$B$1,180)/[1]!S_SHARE_TOTAL($A360,$B$1),"")</f>
        <v>0.19289969494769749</v>
      </c>
      <c r="R360">
        <f>IFERROR([1]!s_west_netprofit($A360,2027,$B$1,180)/[1]!S_SHARE_TOTAL($A360,$B$1),"")</f>
        <v>0.24796276514218668</v>
      </c>
      <c r="S360">
        <f>IFERROR([1]!s_fa_dupont_roe($A360,"2011/12/31")/100,"")</f>
        <v>0.13329199999999999</v>
      </c>
      <c r="T360">
        <f>IFERROR([1]!s_fa_dupont_roe($A360,"2012/12/31")/100,"")</f>
        <v>5.2770999999999998E-2</v>
      </c>
      <c r="U360">
        <f>IFERROR([1]!s_fa_dupont_roe($A360,"2013/12/31")/100,"")</f>
        <v>2.2774000000000003E-2</v>
      </c>
      <c r="V360">
        <f>IFERROR([1]!s_fa_dupont_roe($A360,"2014/12/31")/100,"")</f>
        <v>2.6485999999999999E-2</v>
      </c>
      <c r="W360">
        <f>IFERROR([1]!s_fa_dupont_roe($A360,"2015/12/31")/100,"")</f>
        <v>3.6692000000000002E-2</v>
      </c>
      <c r="X360">
        <f>IFERROR([1]!s_fa_dupont_roe($A360,"2016/12/31")/100,"")</f>
        <v>3.6266E-2</v>
      </c>
      <c r="Y360">
        <f>IFERROR([1]!s_fa_dupont_roe($A360,"2017/12/31")/100,"")</f>
        <v>3.9670000000000004E-2</v>
      </c>
      <c r="Z360">
        <f>IFERROR([1]!s_fa_dupont_roe($A360,"2018/12/31")/100,"")</f>
        <v>3.9657999999999999E-2</v>
      </c>
      <c r="AA360">
        <f>IFERROR([1]!s_fa_dupont_roe($A360,"2019/12/31")/100,"")</f>
        <v>3.6671999999999996E-2</v>
      </c>
      <c r="AB360">
        <f>IFERROR([1]!s_fa_dupont_roe($A360,"2020/12/31")/100,"")</f>
        <v>4.2008000000000004E-2</v>
      </c>
      <c r="AC360">
        <f>IFERROR([1]!s_fa_dupont_roe($A360,"2021/12/31")/100,"")</f>
        <v>3.1773999999999997E-2</v>
      </c>
      <c r="AD360">
        <f>IFERROR([1]!s_fa_dupont_roe($A360,"2022/12/31")/100,"")</f>
        <v>3.9336999999999997E-2</v>
      </c>
      <c r="AE360">
        <f>IFERROR([1]!s_fa_dupont_roe($A360,"2023/12/31")/100,"")</f>
        <v>1.9299E-2</v>
      </c>
      <c r="AF360">
        <f>IFERROR([1]!s_fa_dupont_roe($A360,"2024/12/31")/100,"")</f>
        <v>1.0981000000000001E-2</v>
      </c>
      <c r="AG360">
        <f>IFERROR([1]!s_fa_dupont_roe($A360,"2025/12/31")/100,"")</f>
        <v>3.3570000000000002E-3</v>
      </c>
      <c r="AH360">
        <f>IFERROR([1]!s_stm07_is($A360,"W30028333","2025/12/31",1),"")</f>
        <v>26934376</v>
      </c>
      <c r="AI360">
        <f>IFERROR([1]!s_stm07_bs($A360,"W38058048","2025/12/31",1),"")</f>
        <v>8187193353.5500002</v>
      </c>
      <c r="AJ360">
        <f>IFERROR([1]!s_fa_netdebt($A360,"2025/12/31"),"")</f>
        <v>-1290749329.72</v>
      </c>
      <c r="AK360">
        <f>IFERROR([1]!s_val_ev1($A360,"2025/12/31"),"")</f>
        <v>23964872505.939999</v>
      </c>
      <c r="AL360">
        <f>IFERROR([1]!s_fa_ebitda($A360,"2025/12/31"),"")</f>
        <v>357331726.87</v>
      </c>
      <c r="AM360">
        <f>IFERROR([1]!s_west_netprofit($A360,2026,$B$1,180)/[1]!s_west_netprofit($A360,2026,$B$1-7,180)-1,"")</f>
        <v>0</v>
      </c>
      <c r="AN360">
        <f>IFERROR([1]!s_west_netprofit($A360,2026,$B$1,180)/[1]!s_west_netprofit($A360,2026,$B$1-30,180)-1,"")</f>
        <v>0</v>
      </c>
      <c r="AO360">
        <f>IFERROR([1]!s_est_mediannetprofit($A360,2026,$B$1)/[1]!s_est_mediannetprofit($A360,2026,$B$1-7)-1,"")</f>
        <v>0</v>
      </c>
      <c r="AP360">
        <f>IFERROR([1]!s_est_mediannetprofit($A360,2026,$B$1)/[1]!s_est_mediannetprofit($A360,2026,$B$1-30)-1,"")</f>
        <v>0</v>
      </c>
    </row>
    <row r="361" spans="1:42">
      <c r="A361" t="s">
        <v>400</v>
      </c>
      <c r="B361">
        <f>IFERROR([1]!s_stm07_is($A361,"W30028333","2011/12/31",1)/[1]!S_SHARE_TOTAL($A361,$B$1),"")</f>
        <v>2.3704868919569338E-2</v>
      </c>
      <c r="C361">
        <f>IFERROR([1]!s_stm07_is($A361,"W30028333","2012/12/31",1)/[1]!S_SHARE_TOTAL($A361,$B$1),"")</f>
        <v>2.460526502423795E-2</v>
      </c>
      <c r="D361">
        <f>IFERROR([1]!s_stm07_is($A361,"W30028333","2013/12/31",1)/[1]!S_SHARE_TOTAL($A361,$B$1),"")</f>
        <v>2.0699786713377275E-2</v>
      </c>
      <c r="E361">
        <f>IFERROR([1]!s_stm07_is($A361,"W30028333","2014/12/31",1)/[1]!S_SHARE_TOTAL($A361,$B$1),"")</f>
        <v>7.4476068944981974E-2</v>
      </c>
      <c r="F361">
        <f>IFERROR([1]!s_stm07_is($A361,"W30028333","2015/12/31",1)/[1]!S_SHARE_TOTAL($A361,$B$1),"")</f>
        <v>8.9708194019648427E-2</v>
      </c>
      <c r="G361">
        <f>IFERROR([1]!s_stm07_is($A361,"W30028333","2016/12/31",1)/[1]!S_SHARE_TOTAL($A361,$B$1),"")</f>
        <v>0.12655943716694773</v>
      </c>
      <c r="H361">
        <f>IFERROR([1]!s_stm07_is($A361,"W30028333","2017/12/31",1)/[1]!S_SHARE_TOTAL($A361,$B$1),"")</f>
        <v>0.16430444443722397</v>
      </c>
      <c r="I361">
        <f>IFERROR([1]!s_stm07_is($A361,"W30028333","2018/12/31",1)/[1]!S_SHARE_TOTAL($A361,$B$1),"")</f>
        <v>-0.66702893959407406</v>
      </c>
      <c r="J361">
        <f>IFERROR([1]!s_stm07_is($A361,"W30028333","2019/12/31",1)/[1]!S_SHARE_TOTAL($A361,$B$1),"")</f>
        <v>0.12156354234601585</v>
      </c>
      <c r="K361">
        <f>IFERROR([1]!s_stm07_is($A361,"W30028333","2020/12/31",1)/[1]!S_SHARE_TOTAL($A361,$B$1),"")</f>
        <v>8.9266820135082428E-2</v>
      </c>
      <c r="L361">
        <f>IFERROR([1]!s_stm07_is($A361,"W30028333","2021/12/31",1)/[1]!S_SHARE_TOTAL($A361,$B$1),"")</f>
        <v>0.14037550504851534</v>
      </c>
      <c r="M361">
        <f>IFERROR([1]!s_stm07_is($A361,"W30028333","2022/12/31",1)/[1]!S_SHARE_TOTAL($A361,$B$1),"")</f>
        <v>0.11548158096067432</v>
      </c>
      <c r="N361">
        <f>IFERROR([1]!s_stm07_is($A361,"W30028333","2023/12/31",1)/[1]!S_SHARE_TOTAL($A361,$B$1),"")</f>
        <v>0.14776475701079503</v>
      </c>
      <c r="O361">
        <f>IFERROR([1]!s_stm07_is($A361,"W30028333","2024/12/31",1)/[1]!S_SHARE_TOTAL($A361,$B$1),"")</f>
        <v>5.2155014699916423E-2</v>
      </c>
      <c r="P361">
        <f>IFERROR([1]!s_stm07_is($A361,"W30028333","2025/12/31",1)/[1]!S_SHARE_TOTAL($A361,$B$1),"")</f>
        <v>6.1880111355275345E-2</v>
      </c>
      <c r="Q361">
        <f>IFERROR([1]!s_west_netprofit($A361,2026,$B$1,180)/[1]!S_SHARE_TOTAL($A361,$B$1),"")</f>
        <v>0</v>
      </c>
      <c r="R361">
        <f>IFERROR([1]!s_west_netprofit($A361,2027,$B$1,180)/[1]!S_SHARE_TOTAL($A361,$B$1),"")</f>
        <v>0</v>
      </c>
      <c r="S361">
        <f>IFERROR([1]!s_fa_dupont_roe($A361,"2011/12/31")/100,"")</f>
        <v>4.7491999999999999E-2</v>
      </c>
      <c r="T361">
        <f>IFERROR([1]!s_fa_dupont_roe($A361,"2012/12/31")/100,"")</f>
        <v>4.7878999999999998E-2</v>
      </c>
      <c r="U361">
        <f>IFERROR([1]!s_fa_dupont_roe($A361,"2013/12/31")/100,"")</f>
        <v>3.9206999999999999E-2</v>
      </c>
      <c r="V361">
        <f>IFERROR([1]!s_fa_dupont_roe($A361,"2014/12/31")/100,"")</f>
        <v>8.4369E-2</v>
      </c>
      <c r="W361">
        <f>IFERROR([1]!s_fa_dupont_roe($A361,"2015/12/31")/100,"")</f>
        <v>7.0615999999999998E-2</v>
      </c>
      <c r="X361">
        <f>IFERROR([1]!s_fa_dupont_roe($A361,"2016/12/31")/100,"")</f>
        <v>5.5321999999999996E-2</v>
      </c>
      <c r="Y361">
        <f>IFERROR([1]!s_fa_dupont_roe($A361,"2017/12/31")/100,"")</f>
        <v>4.9259999999999998E-2</v>
      </c>
      <c r="Z361">
        <f>IFERROR([1]!s_fa_dupont_roe($A361,"2018/12/31")/100,"")</f>
        <v>-0.223885</v>
      </c>
      <c r="AA361">
        <f>IFERROR([1]!s_fa_dupont_roe($A361,"2019/12/31")/100,"")</f>
        <v>4.8201999999999995E-2</v>
      </c>
      <c r="AB361">
        <f>IFERROR([1]!s_fa_dupont_roe($A361,"2020/12/31")/100,"")</f>
        <v>3.5574000000000001E-2</v>
      </c>
      <c r="AC361">
        <f>IFERROR([1]!s_fa_dupont_roe($A361,"2021/12/31")/100,"")</f>
        <v>4.7299000000000001E-2</v>
      </c>
      <c r="AD361">
        <f>IFERROR([1]!s_fa_dupont_roe($A361,"2022/12/31")/100,"")</f>
        <v>3.3433999999999998E-2</v>
      </c>
      <c r="AE361">
        <f>IFERROR([1]!s_fa_dupont_roe($A361,"2023/12/31")/100,"")</f>
        <v>4.2051999999999999E-2</v>
      </c>
      <c r="AF361">
        <f>IFERROR([1]!s_fa_dupont_roe($A361,"2024/12/31")/100,"")</f>
        <v>1.4950000000000001E-2</v>
      </c>
      <c r="AG361">
        <f>IFERROR([1]!s_fa_dupont_roe($A361,"2025/12/31")/100,"")</f>
        <v>1.7819999999999999E-2</v>
      </c>
      <c r="AH361">
        <f>IFERROR([1]!s_stm07_is($A361,"W30028333","2025/12/31",1),"")</f>
        <v>120285770.05</v>
      </c>
      <c r="AI361">
        <f>IFERROR([1]!s_stm07_bs($A361,"W38058048","2025/12/31",1),"")</f>
        <v>7037807591.1300001</v>
      </c>
      <c r="AJ361">
        <f>IFERROR([1]!s_fa_netdebt($A361,"2025/12/31"),"")</f>
        <v>-683128542.77999997</v>
      </c>
      <c r="AK361">
        <f>IFERROR([1]!s_val_ev1($A361,"2025/12/31"),"")</f>
        <v>6689959550.1099997</v>
      </c>
      <c r="AL361">
        <f>IFERROR([1]!s_fa_ebitda($A361,"2025/12/31"),"")</f>
        <v>458128970.10000002</v>
      </c>
      <c r="AM361" t="str">
        <f>IFERROR([1]!s_west_netprofit($A361,2026,$B$1,180)/[1]!s_west_netprofit($A361,2026,$B$1-7,180)-1,"")</f>
        <v/>
      </c>
      <c r="AN361" t="str">
        <f>IFERROR([1]!s_west_netprofit($A361,2026,$B$1,180)/[1]!s_west_netprofit($A361,2026,$B$1-30,180)-1,"")</f>
        <v/>
      </c>
      <c r="AO361" t="str">
        <f>IFERROR([1]!s_est_mediannetprofit($A361,2026,$B$1)/[1]!s_est_mediannetprofit($A361,2026,$B$1-7)-1,"")</f>
        <v/>
      </c>
      <c r="AP361" t="str">
        <f>IFERROR([1]!s_est_mediannetprofit($A361,2026,$B$1)/[1]!s_est_mediannetprofit($A361,2026,$B$1-30)-1,"")</f>
        <v/>
      </c>
    </row>
    <row r="362" spans="1:42">
      <c r="A362" t="s">
        <v>401</v>
      </c>
      <c r="B362">
        <f>IFERROR([1]!s_stm07_is($A362,"W30028333","2011/12/31",1)/[1]!S_SHARE_TOTAL($A362,$B$1),"")</f>
        <v>0.2349201327186638</v>
      </c>
      <c r="C362">
        <f>IFERROR([1]!s_stm07_is($A362,"W30028333","2012/12/31",1)/[1]!S_SHARE_TOTAL($A362,$B$1),"")</f>
        <v>0.29415971887937553</v>
      </c>
      <c r="D362">
        <f>IFERROR([1]!s_stm07_is($A362,"W30028333","2013/12/31",1)/[1]!S_SHARE_TOTAL($A362,$B$1),"")</f>
        <v>0.31447781179804984</v>
      </c>
      <c r="E362">
        <f>IFERROR([1]!s_stm07_is($A362,"W30028333","2014/12/31",1)/[1]!S_SHARE_TOTAL($A362,$B$1),"")</f>
        <v>0.3178638406275574</v>
      </c>
      <c r="F362">
        <f>IFERROR([1]!s_stm07_is($A362,"W30028333","2015/12/31",1)/[1]!S_SHARE_TOTAL($A362,$B$1),"")</f>
        <v>0.34493345588183666</v>
      </c>
      <c r="G362">
        <f>IFERROR([1]!s_stm07_is($A362,"W30028333","2016/12/31",1)/[1]!S_SHARE_TOTAL($A362,$B$1),"")</f>
        <v>0.42003312306250207</v>
      </c>
      <c r="H362">
        <f>IFERROR([1]!s_stm07_is($A362,"W30028333","2017/12/31",1)/[1]!S_SHARE_TOTAL($A362,$B$1),"")</f>
        <v>0.61828397440334482</v>
      </c>
      <c r="I362">
        <f>IFERROR([1]!s_stm07_is($A362,"W30028333","2018/12/31",1)/[1]!S_SHARE_TOTAL($A362,$B$1),"")</f>
        <v>0.76048898425108269</v>
      </c>
      <c r="J362">
        <f>IFERROR([1]!s_stm07_is($A362,"W30028333","2019/12/31",1)/[1]!S_SHARE_TOTAL($A362,$B$1),"")</f>
        <v>0.79700067079490799</v>
      </c>
      <c r="K362">
        <f>IFERROR([1]!s_stm07_is($A362,"W30028333","2020/12/31",1)/[1]!S_SHARE_TOTAL($A362,$B$1),"")</f>
        <v>0.55843780596924897</v>
      </c>
      <c r="L362">
        <f>IFERROR([1]!s_stm07_is($A362,"W30028333","2021/12/31",1)/[1]!S_SHARE_TOTAL($A362,$B$1),"")</f>
        <v>0.71203120704695655</v>
      </c>
      <c r="M362">
        <f>IFERROR([1]!s_stm07_is($A362,"W30028333","2022/12/31",1)/[1]!S_SHARE_TOTAL($A362,$B$1),"")</f>
        <v>0.7574203484165889</v>
      </c>
      <c r="N362">
        <f>IFERROR([1]!s_stm07_is($A362,"W30028333","2023/12/31",1)/[1]!S_SHARE_TOTAL($A362,$B$1),"")</f>
        <v>0.5586068721067059</v>
      </c>
      <c r="O362">
        <f>IFERROR([1]!s_stm07_is($A362,"W30028333","2024/12/31",1)/[1]!S_SHARE_TOTAL($A362,$B$1),"")</f>
        <v>0.53200793282666181</v>
      </c>
      <c r="P362">
        <f>IFERROR([1]!s_stm07_is($A362,"W30028333","2025/12/31",1)/[1]!S_SHARE_TOTAL($A362,$B$1),"")</f>
        <v>0.53758347929133987</v>
      </c>
      <c r="Q362">
        <f>IFERROR([1]!s_west_netprofit($A362,2026,$B$1,180)/[1]!S_SHARE_TOTAL($A362,$B$1),"")</f>
        <v>1.1657286219636642</v>
      </c>
      <c r="R362">
        <f>IFERROR([1]!s_west_netprofit($A362,2027,$B$1,180)/[1]!S_SHARE_TOTAL($A362,$B$1),"")</f>
        <v>1.621185868352355</v>
      </c>
      <c r="S362">
        <f>IFERROR([1]!s_fa_dupont_roe($A362,"2011/12/31")/100,"")</f>
        <v>0.10886100000000001</v>
      </c>
      <c r="T362">
        <f>IFERROR([1]!s_fa_dupont_roe($A362,"2012/12/31")/100,"")</f>
        <v>0.124998</v>
      </c>
      <c r="U362">
        <f>IFERROR([1]!s_fa_dupont_roe($A362,"2013/12/31")/100,"")</f>
        <v>0.123706</v>
      </c>
      <c r="V362">
        <f>IFERROR([1]!s_fa_dupont_roe($A362,"2014/12/31")/100,"")</f>
        <v>0.11637600000000001</v>
      </c>
      <c r="W362">
        <f>IFERROR([1]!s_fa_dupont_roe($A362,"2015/12/31")/100,"")</f>
        <v>0.110212</v>
      </c>
      <c r="X362">
        <f>IFERROR([1]!s_fa_dupont_roe($A362,"2016/12/31")/100,"")</f>
        <v>0.116205</v>
      </c>
      <c r="Y362">
        <f>IFERROR([1]!s_fa_dupont_roe($A362,"2017/12/31")/100,"")</f>
        <v>0.15457399999999999</v>
      </c>
      <c r="Z362">
        <f>IFERROR([1]!s_fa_dupont_roe($A362,"2018/12/31")/100,"")</f>
        <v>0.168152</v>
      </c>
      <c r="AA362">
        <f>IFERROR([1]!s_fa_dupont_roe($A362,"2019/12/31")/100,"")</f>
        <v>0.153363</v>
      </c>
      <c r="AB362">
        <f>IFERROR([1]!s_fa_dupont_roe($A362,"2020/12/31")/100,"")</f>
        <v>0.10093000000000001</v>
      </c>
      <c r="AC362">
        <f>IFERROR([1]!s_fa_dupont_roe($A362,"2021/12/31")/100,"")</f>
        <v>0.12193799999999999</v>
      </c>
      <c r="AD362">
        <f>IFERROR([1]!s_fa_dupont_roe($A362,"2022/12/31")/100,"")</f>
        <v>0.10703500000000001</v>
      </c>
      <c r="AE362">
        <f>IFERROR([1]!s_fa_dupont_roe($A362,"2023/12/31")/100,"")</f>
        <v>6.7955000000000002E-2</v>
      </c>
      <c r="AF362">
        <f>IFERROR([1]!s_fa_dupont_roe($A362,"2024/12/31")/100,"")</f>
        <v>6.1721000000000005E-2</v>
      </c>
      <c r="AG362">
        <f>IFERROR([1]!s_fa_dupont_roe($A362,"2025/12/31")/100,"")</f>
        <v>5.9898E-2</v>
      </c>
      <c r="AH362">
        <f>IFERROR([1]!s_stm07_is($A362,"W30028333","2025/12/31",1),"")</f>
        <v>408861465.49000001</v>
      </c>
      <c r="AI362">
        <f>IFERROR([1]!s_stm07_bs($A362,"W38058048","2025/12/31",1),"")</f>
        <v>10082065946.98</v>
      </c>
      <c r="AJ362">
        <f>IFERROR([1]!s_fa_netdebt($A362,"2025/12/31"),"")</f>
        <v>-2391252749.0799999</v>
      </c>
      <c r="AK362">
        <f>IFERROR([1]!s_val_ev1($A362,"2025/12/31"),"")</f>
        <v>19580041249.060001</v>
      </c>
      <c r="AL362">
        <f>IFERROR([1]!s_fa_ebitda($A362,"2025/12/31"),"")</f>
        <v>1375239666.0599999</v>
      </c>
      <c r="AM362">
        <f>IFERROR([1]!s_west_netprofit($A362,2026,$B$1,180)/[1]!s_west_netprofit($A362,2026,$B$1-7,180)-1,"")</f>
        <v>0</v>
      </c>
      <c r="AN362">
        <f>IFERROR([1]!s_west_netprofit($A362,2026,$B$1,180)/[1]!s_west_netprofit($A362,2026,$B$1-30,180)-1,"")</f>
        <v>0</v>
      </c>
      <c r="AO362">
        <f>IFERROR([1]!s_est_mediannetprofit($A362,2026,$B$1)/[1]!s_est_mediannetprofit($A362,2026,$B$1-7)-1,"")</f>
        <v>0</v>
      </c>
      <c r="AP362">
        <f>IFERROR([1]!s_est_mediannetprofit($A362,2026,$B$1)/[1]!s_est_mediannetprofit($A362,2026,$B$1-30)-1,"")</f>
        <v>0</v>
      </c>
    </row>
    <row r="363" spans="1:42">
      <c r="A363" t="s">
        <v>402</v>
      </c>
      <c r="B363">
        <f>IFERROR([1]!s_stm07_is($A363,"W30028333","2011/12/31",1)/[1]!S_SHARE_TOTAL($A363,$B$1),"")</f>
        <v>0.42396524898935811</v>
      </c>
      <c r="C363">
        <f>IFERROR([1]!s_stm07_is($A363,"W30028333","2012/12/31",1)/[1]!S_SHARE_TOTAL($A363,$B$1),"")</f>
        <v>0.42554007341383404</v>
      </c>
      <c r="D363">
        <f>IFERROR([1]!s_stm07_is($A363,"W30028333","2013/12/31",1)/[1]!S_SHARE_TOTAL($A363,$B$1),"")</f>
        <v>0.21627177397781913</v>
      </c>
      <c r="E363">
        <f>IFERROR([1]!s_stm07_is($A363,"W30028333","2014/12/31",1)/[1]!S_SHARE_TOTAL($A363,$B$1),"")</f>
        <v>0.23054531418252072</v>
      </c>
      <c r="F363">
        <f>IFERROR([1]!s_stm07_is($A363,"W30028333","2015/12/31",1)/[1]!S_SHARE_TOTAL($A363,$B$1),"")</f>
        <v>0.39513267481335351</v>
      </c>
      <c r="G363">
        <f>IFERROR([1]!s_stm07_is($A363,"W30028333","2016/12/31",1)/[1]!S_SHARE_TOTAL($A363,$B$1),"")</f>
        <v>0.27049185424049527</v>
      </c>
      <c r="H363">
        <f>IFERROR([1]!s_stm07_is($A363,"W30028333","2017/12/31",1)/[1]!S_SHARE_TOTAL($A363,$B$1),"")</f>
        <v>8.9504991686054969E-2</v>
      </c>
      <c r="I363">
        <f>IFERROR([1]!s_stm07_is($A363,"W30028333","2018/12/31",1)/[1]!S_SHARE_TOTAL($A363,$B$1),"")</f>
        <v>0.41995186773481219</v>
      </c>
      <c r="J363">
        <f>IFERROR([1]!s_stm07_is($A363,"W30028333","2019/12/31",1)/[1]!S_SHARE_TOTAL($A363,$B$1),"")</f>
        <v>0.72197829260519231</v>
      </c>
      <c r="K363">
        <f>IFERROR([1]!s_stm07_is($A363,"W30028333","2020/12/31",1)/[1]!S_SHARE_TOTAL($A363,$B$1),"")</f>
        <v>0.69802527747151455</v>
      </c>
      <c r="L363">
        <f>IFERROR([1]!s_stm07_is($A363,"W30028333","2021/12/31",1)/[1]!S_SHARE_TOTAL($A363,$B$1),"")</f>
        <v>0.16410291120060716</v>
      </c>
      <c r="M363">
        <f>IFERROR([1]!s_stm07_is($A363,"W30028333","2022/12/31",1)/[1]!S_SHARE_TOTAL($A363,$B$1),"")</f>
        <v>0.49552208326301916</v>
      </c>
      <c r="N363">
        <f>IFERROR([1]!s_stm07_is($A363,"W30028333","2023/12/31",1)/[1]!S_SHARE_TOTAL($A363,$B$1),"")</f>
        <v>-0.53381044487456464</v>
      </c>
      <c r="O363">
        <f>IFERROR([1]!s_stm07_is($A363,"W30028333","2024/12/31",1)/[1]!S_SHARE_TOTAL($A363,$B$1),"")</f>
        <v>0.4407710350009193</v>
      </c>
      <c r="P363">
        <f>IFERROR([1]!s_stm07_is($A363,"W30028333","2025/12/31",1)/[1]!S_SHARE_TOTAL($A363,$B$1),"")</f>
        <v>0.23818354523596924</v>
      </c>
      <c r="Q363">
        <f>IFERROR([1]!s_west_netprofit($A363,2026,$B$1,180)/[1]!S_SHARE_TOTAL($A363,$B$1),"")</f>
        <v>0</v>
      </c>
      <c r="R363">
        <f>IFERROR([1]!s_west_netprofit($A363,2027,$B$1,180)/[1]!S_SHARE_TOTAL($A363,$B$1),"")</f>
        <v>0</v>
      </c>
      <c r="S363">
        <f>IFERROR([1]!s_fa_dupont_roe($A363,"2011/12/31")/100,"")</f>
        <v>7.8703000000000009E-2</v>
      </c>
      <c r="T363">
        <f>IFERROR([1]!s_fa_dupont_roe($A363,"2012/12/31")/100,"")</f>
        <v>7.9147999999999996E-2</v>
      </c>
      <c r="U363">
        <f>IFERROR([1]!s_fa_dupont_roe($A363,"2013/12/31")/100,"")</f>
        <v>3.9796999999999999E-2</v>
      </c>
      <c r="V363">
        <f>IFERROR([1]!s_fa_dupont_roe($A363,"2014/12/31")/100,"")</f>
        <v>4.1619000000000003E-2</v>
      </c>
      <c r="W363">
        <f>IFERROR([1]!s_fa_dupont_roe($A363,"2015/12/31")/100,"")</f>
        <v>6.8253999999999995E-2</v>
      </c>
      <c r="X363">
        <f>IFERROR([1]!s_fa_dupont_roe($A363,"2016/12/31")/100,"")</f>
        <v>4.7560000000000005E-2</v>
      </c>
      <c r="Y363">
        <f>IFERROR([1]!s_fa_dupont_roe($A363,"2017/12/31")/100,"")</f>
        <v>1.6890000000000002E-2</v>
      </c>
      <c r="Z363">
        <f>IFERROR([1]!s_fa_dupont_roe($A363,"2018/12/31")/100,"")</f>
        <v>9.0295E-2</v>
      </c>
      <c r="AA363">
        <f>IFERROR([1]!s_fa_dupont_roe($A363,"2019/12/31")/100,"")</f>
        <v>0.15793599999999999</v>
      </c>
      <c r="AB363">
        <f>IFERROR([1]!s_fa_dupont_roe($A363,"2020/12/31")/100,"")</f>
        <v>0.108288</v>
      </c>
      <c r="AC363">
        <f>IFERROR([1]!s_fa_dupont_roe($A363,"2021/12/31")/100,"")</f>
        <v>2.0956000000000002E-2</v>
      </c>
      <c r="AD363">
        <f>IFERROR([1]!s_fa_dupont_roe($A363,"2022/12/31")/100,"")</f>
        <v>6.1298999999999999E-2</v>
      </c>
      <c r="AE363">
        <f>IFERROR([1]!s_fa_dupont_roe($A363,"2023/12/31")/100,"")</f>
        <v>-6.4668000000000003E-2</v>
      </c>
      <c r="AF363">
        <f>IFERROR([1]!s_fa_dupont_roe($A363,"2024/12/31")/100,"")</f>
        <v>5.3756999999999999E-2</v>
      </c>
      <c r="AG363">
        <f>IFERROR([1]!s_fa_dupont_roe($A363,"2025/12/31")/100,"")</f>
        <v>2.8906999999999999E-2</v>
      </c>
      <c r="AH363">
        <f>IFERROR([1]!s_stm07_is($A363,"W30028333","2025/12/31",1),"")</f>
        <v>349485811.77999997</v>
      </c>
      <c r="AI363">
        <f>IFERROR([1]!s_stm07_bs($A363,"W38058048","2025/12/31",1),"")</f>
        <v>12080166653.309999</v>
      </c>
      <c r="AJ363">
        <f>IFERROR([1]!s_fa_netdebt($A363,"2025/12/31"),"")</f>
        <v>1627412850.4300001</v>
      </c>
      <c r="AK363">
        <f>IFERROR([1]!s_val_ev1($A363,"2025/12/31"),"")</f>
        <v>18713754234.720901</v>
      </c>
      <c r="AL363">
        <f>IFERROR([1]!s_fa_ebitda($A363,"2025/12/31"),"")</f>
        <v>818854155.45000005</v>
      </c>
      <c r="AM363" t="str">
        <f>IFERROR([1]!s_west_netprofit($A363,2026,$B$1,180)/[1]!s_west_netprofit($A363,2026,$B$1-7,180)-1,"")</f>
        <v/>
      </c>
      <c r="AN363" t="str">
        <f>IFERROR([1]!s_west_netprofit($A363,2026,$B$1,180)/[1]!s_west_netprofit($A363,2026,$B$1-30,180)-1,"")</f>
        <v/>
      </c>
      <c r="AO363" t="str">
        <f>IFERROR([1]!s_est_mediannetprofit($A363,2026,$B$1)/[1]!s_est_mediannetprofit($A363,2026,$B$1-7)-1,"")</f>
        <v/>
      </c>
      <c r="AP363" t="str">
        <f>IFERROR([1]!s_est_mediannetprofit($A363,2026,$B$1)/[1]!s_est_mediannetprofit($A363,2026,$B$1-30)-1,"")</f>
        <v/>
      </c>
    </row>
    <row r="364" spans="1:42">
      <c r="A364" t="s">
        <v>403</v>
      </c>
      <c r="B364">
        <f>IFERROR([1]!s_stm07_is($A364,"W30028333","2011/12/31",1)/[1]!S_SHARE_TOTAL($A364,$B$1),"")</f>
        <v>5.6812296973004064E-2</v>
      </c>
      <c r="C364">
        <f>IFERROR([1]!s_stm07_is($A364,"W30028333","2012/12/31",1)/[1]!S_SHARE_TOTAL($A364,$B$1),"")</f>
        <v>0.10377309355393938</v>
      </c>
      <c r="D364">
        <f>IFERROR([1]!s_stm07_is($A364,"W30028333","2013/12/31",1)/[1]!S_SHARE_TOTAL($A364,$B$1),"")</f>
        <v>0.16494653202842818</v>
      </c>
      <c r="E364">
        <f>IFERROR([1]!s_stm07_is($A364,"W30028333","2014/12/31",1)/[1]!S_SHARE_TOTAL($A364,$B$1),"")</f>
        <v>0.24387165345221742</v>
      </c>
      <c r="F364">
        <f>IFERROR([1]!s_stm07_is($A364,"W30028333","2015/12/31",1)/[1]!S_SHARE_TOTAL($A364,$B$1),"")</f>
        <v>0.31413515312914275</v>
      </c>
      <c r="G364">
        <f>IFERROR([1]!s_stm07_is($A364,"W30028333","2016/12/31",1)/[1]!S_SHARE_TOTAL($A364,$B$1),"")</f>
        <v>0.35061857019085979</v>
      </c>
      <c r="H364">
        <f>IFERROR([1]!s_stm07_is($A364,"W30028333","2017/12/31",1)/[1]!S_SHARE_TOTAL($A364,$B$1),"")</f>
        <v>-0.10560541225391719</v>
      </c>
      <c r="I364">
        <f>IFERROR([1]!s_stm07_is($A364,"W30028333","2018/12/31",1)/[1]!S_SHARE_TOTAL($A364,$B$1),"")</f>
        <v>0.10665233326574343</v>
      </c>
      <c r="J364">
        <f>IFERROR([1]!s_stm07_is($A364,"W30028333","2019/12/31",1)/[1]!S_SHARE_TOTAL($A364,$B$1),"")</f>
        <v>8.5747946578465795E-2</v>
      </c>
      <c r="K364">
        <f>IFERROR([1]!s_stm07_is($A364,"W30028333","2020/12/31",1)/[1]!S_SHARE_TOTAL($A364,$B$1),"")</f>
        <v>-0.53475998693925597</v>
      </c>
      <c r="L364">
        <f>IFERROR([1]!s_stm07_is($A364,"W30028333","2021/12/31",1)/[1]!S_SHARE_TOTAL($A364,$B$1),"")</f>
        <v>0.10546739982583564</v>
      </c>
      <c r="M364">
        <f>IFERROR([1]!s_stm07_is($A364,"W30028333","2022/12/31",1)/[1]!S_SHARE_TOTAL($A364,$B$1),"")</f>
        <v>0.12210122286227131</v>
      </c>
      <c r="N364">
        <f>IFERROR([1]!s_stm07_is($A364,"W30028333","2023/12/31",1)/[1]!S_SHARE_TOTAL($A364,$B$1),"")</f>
        <v>8.781580872176549E-2</v>
      </c>
      <c r="O364">
        <f>IFERROR([1]!s_stm07_is($A364,"W30028333","2024/12/31",1)/[1]!S_SHARE_TOTAL($A364,$B$1),"")</f>
        <v>5.7894831773467513E-2</v>
      </c>
      <c r="P364">
        <f>IFERROR([1]!s_stm07_is($A364,"W30028333","2025/12/31",1)/[1]!S_SHARE_TOTAL($A364,$B$1),"")</f>
        <v>5.160761458296665E-2</v>
      </c>
      <c r="Q364">
        <f>IFERROR([1]!s_west_netprofit($A364,2026,$B$1,180)/[1]!S_SHARE_TOTAL($A364,$B$1),"")</f>
        <v>0</v>
      </c>
      <c r="R364">
        <f>IFERROR([1]!s_west_netprofit($A364,2027,$B$1,180)/[1]!S_SHARE_TOTAL($A364,$B$1),"")</f>
        <v>0</v>
      </c>
      <c r="S364">
        <f>IFERROR([1]!s_fa_dupont_roe($A364,"2011/12/31")/100,"")</f>
        <v>9.3651999999999999E-2</v>
      </c>
      <c r="T364">
        <f>IFERROR([1]!s_fa_dupont_roe($A364,"2012/12/31")/100,"")</f>
        <v>0.153612</v>
      </c>
      <c r="U364">
        <f>IFERROR([1]!s_fa_dupont_roe($A364,"2013/12/31")/100,"")</f>
        <v>0.20907900000000001</v>
      </c>
      <c r="V364">
        <f>IFERROR([1]!s_fa_dupont_roe($A364,"2014/12/31")/100,"")</f>
        <v>0.248387</v>
      </c>
      <c r="W364">
        <f>IFERROR([1]!s_fa_dupont_roe($A364,"2015/12/31")/100,"")</f>
        <v>0.25097400000000003</v>
      </c>
      <c r="X364">
        <f>IFERROR([1]!s_fa_dupont_roe($A364,"2016/12/31")/100,"")</f>
        <v>0.16026199999999999</v>
      </c>
      <c r="Y364">
        <f>IFERROR([1]!s_fa_dupont_roe($A364,"2017/12/31")/100,"")</f>
        <v>-3.6080000000000001E-2</v>
      </c>
      <c r="Z364">
        <f>IFERROR([1]!s_fa_dupont_roe($A364,"2018/12/31")/100,"")</f>
        <v>3.6377E-2</v>
      </c>
      <c r="AA364">
        <f>IFERROR([1]!s_fa_dupont_roe($A364,"2019/12/31")/100,"")</f>
        <v>2.8239E-2</v>
      </c>
      <c r="AB364">
        <f>IFERROR([1]!s_fa_dupont_roe($A364,"2020/12/31")/100,"")</f>
        <v>-0.19026099999999999</v>
      </c>
      <c r="AC364">
        <f>IFERROR([1]!s_fa_dupont_roe($A364,"2021/12/31")/100,"")</f>
        <v>4.0627000000000003E-2</v>
      </c>
      <c r="AD364">
        <f>IFERROR([1]!s_fa_dupont_roe($A364,"2022/12/31")/100,"")</f>
        <v>4.5144000000000004E-2</v>
      </c>
      <c r="AE364">
        <f>IFERROR([1]!s_fa_dupont_roe($A364,"2023/12/31")/100,"")</f>
        <v>3.1647000000000002E-2</v>
      </c>
      <c r="AF364">
        <f>IFERROR([1]!s_fa_dupont_roe($A364,"2024/12/31")/100,"")</f>
        <v>2.0584999999999999E-2</v>
      </c>
      <c r="AG364">
        <f>IFERROR([1]!s_fa_dupont_roe($A364,"2025/12/31")/100,"")</f>
        <v>1.8106999999999998E-2</v>
      </c>
      <c r="AH364">
        <f>IFERROR([1]!s_stm07_is($A364,"W30028333","2025/12/31",1),"")</f>
        <v>89969470.590000004</v>
      </c>
      <c r="AI364">
        <f>IFERROR([1]!s_stm07_bs($A364,"W38058048","2025/12/31",1),"")</f>
        <v>5075926626.2399998</v>
      </c>
      <c r="AJ364">
        <f>IFERROR([1]!s_fa_netdebt($A364,"2025/12/31"),"")</f>
        <v>112263043.45999999</v>
      </c>
      <c r="AK364">
        <f>IFERROR([1]!s_val_ev1($A364,"2025/12/31"),"")</f>
        <v>18091610674.25</v>
      </c>
      <c r="AL364">
        <f>IFERROR([1]!s_fa_ebitda($A364,"2025/12/31"),"")</f>
        <v>291549471.06</v>
      </c>
      <c r="AM364" t="str">
        <f>IFERROR([1]!s_west_netprofit($A364,2026,$B$1,180)/[1]!s_west_netprofit($A364,2026,$B$1-7,180)-1,"")</f>
        <v/>
      </c>
      <c r="AN364" t="str">
        <f>IFERROR([1]!s_west_netprofit($A364,2026,$B$1,180)/[1]!s_west_netprofit($A364,2026,$B$1-30,180)-1,"")</f>
        <v/>
      </c>
      <c r="AO364" t="str">
        <f>IFERROR([1]!s_est_mediannetprofit($A364,2026,$B$1)/[1]!s_est_mediannetprofit($A364,2026,$B$1-7)-1,"")</f>
        <v/>
      </c>
      <c r="AP364" t="str">
        <f>IFERROR([1]!s_est_mediannetprofit($A364,2026,$B$1)/[1]!s_est_mediannetprofit($A364,2026,$B$1-30)-1,"")</f>
        <v/>
      </c>
    </row>
    <row r="365" spans="1:42">
      <c r="A365" t="s">
        <v>404</v>
      </c>
      <c r="B365">
        <f>IFERROR([1]!s_stm07_is($A365,"W30028333","2011/12/31",1)/[1]!S_SHARE_TOTAL($A365,$B$1),"")</f>
        <v>2.5183238816463241E-2</v>
      </c>
      <c r="C365">
        <f>IFERROR([1]!s_stm07_is($A365,"W30028333","2012/12/31",1)/[1]!S_SHARE_TOTAL($A365,$B$1),"")</f>
        <v>2.8363764680152736E-2</v>
      </c>
      <c r="D365">
        <f>IFERROR([1]!s_stm07_is($A365,"W30028333","2013/12/31",1)/[1]!S_SHARE_TOTAL($A365,$B$1),"")</f>
        <v>3.8041843843833481E-2</v>
      </c>
      <c r="E365">
        <f>IFERROR([1]!s_stm07_is($A365,"W30028333","2014/12/31",1)/[1]!S_SHARE_TOTAL($A365,$B$1),"")</f>
        <v>4.8725964748474584E-2</v>
      </c>
      <c r="F365">
        <f>IFERROR([1]!s_stm07_is($A365,"W30028333","2015/12/31",1)/[1]!S_SHARE_TOTAL($A365,$B$1),"")</f>
        <v>8.1055017000512791E-2</v>
      </c>
      <c r="G365">
        <f>IFERROR([1]!s_stm07_is($A365,"W30028333","2016/12/31",1)/[1]!S_SHARE_TOTAL($A365,$B$1),"")</f>
        <v>0.12941320200687992</v>
      </c>
      <c r="H365">
        <f>IFERROR([1]!s_stm07_is($A365,"W30028333","2017/12/31",1)/[1]!S_SHARE_TOTAL($A365,$B$1),"")</f>
        <v>0.19261988124361518</v>
      </c>
      <c r="I365">
        <f>IFERROR([1]!s_stm07_is($A365,"W30028333","2018/12/31",1)/[1]!S_SHARE_TOTAL($A365,$B$1),"")</f>
        <v>0.24002855565298165</v>
      </c>
      <c r="J365">
        <f>IFERROR([1]!s_stm07_is($A365,"W30028333","2019/12/31",1)/[1]!S_SHARE_TOTAL($A365,$B$1),"")</f>
        <v>0.32810048131416064</v>
      </c>
      <c r="K365">
        <f>IFERROR([1]!s_stm07_is($A365,"W30028333","2020/12/31",1)/[1]!S_SHARE_TOTAL($A365,$B$1),"")</f>
        <v>0.42829460954020526</v>
      </c>
      <c r="L365">
        <f>IFERROR([1]!s_stm07_is($A365,"W30028333","2021/12/31",1)/[1]!S_SHARE_TOTAL($A365,$B$1),"")</f>
        <v>0.59846568493537988</v>
      </c>
      <c r="M365">
        <f>IFERROR([1]!s_stm07_is($A365,"W30028333","2022/12/31",1)/[1]!S_SHARE_TOTAL($A365,$B$1),"")</f>
        <v>0.47321381190699885</v>
      </c>
      <c r="N365">
        <f>IFERROR([1]!s_stm07_is($A365,"W30028333","2023/12/31",1)/[1]!S_SHARE_TOTAL($A365,$B$1),"")</f>
        <v>0.35844120988349515</v>
      </c>
      <c r="O365">
        <f>IFERROR([1]!s_stm07_is($A365,"W30028333","2024/12/31",1)/[1]!S_SHARE_TOTAL($A365,$B$1),"")</f>
        <v>0.39397984587021506</v>
      </c>
      <c r="P365">
        <f>IFERROR([1]!s_stm07_is($A365,"W30028333","2025/12/31",1)/[1]!S_SHARE_TOTAL($A365,$B$1),"")</f>
        <v>0.71750384586335836</v>
      </c>
      <c r="Q365">
        <f>IFERROR([1]!s_west_netprofit($A365,2026,$B$1,180)/[1]!S_SHARE_TOTAL($A365,$B$1),"")</f>
        <v>0.91475500606164062</v>
      </c>
      <c r="R365">
        <f>IFERROR([1]!s_west_netprofit($A365,2027,$B$1,180)/[1]!S_SHARE_TOTAL($A365,$B$1),"")</f>
        <v>1.1447719796720293</v>
      </c>
      <c r="S365">
        <f>IFERROR([1]!s_fa_dupont_roe($A365,"2011/12/31")/100,"")</f>
        <v>3.1157000000000001E-2</v>
      </c>
      <c r="T365">
        <f>IFERROR([1]!s_fa_dupont_roe($A365,"2012/12/31")/100,"")</f>
        <v>3.4762000000000001E-2</v>
      </c>
      <c r="U365">
        <f>IFERROR([1]!s_fa_dupont_roe($A365,"2013/12/31")/100,"")</f>
        <v>4.6066000000000003E-2</v>
      </c>
      <c r="V365">
        <f>IFERROR([1]!s_fa_dupont_roe($A365,"2014/12/31")/100,"")</f>
        <v>5.3025999999999997E-2</v>
      </c>
      <c r="W365">
        <f>IFERROR([1]!s_fa_dupont_roe($A365,"2015/12/31")/100,"")</f>
        <v>7.7674999999999994E-2</v>
      </c>
      <c r="X365">
        <f>IFERROR([1]!s_fa_dupont_roe($A365,"2016/12/31")/100,"")</f>
        <v>0.115921</v>
      </c>
      <c r="Y365">
        <f>IFERROR([1]!s_fa_dupont_roe($A365,"2017/12/31")/100,"")</f>
        <v>0.14919199999999999</v>
      </c>
      <c r="Z365">
        <f>IFERROR([1]!s_fa_dupont_roe($A365,"2018/12/31")/100,"")</f>
        <v>0.15199599999999999</v>
      </c>
      <c r="AA365">
        <f>IFERROR([1]!s_fa_dupont_roe($A365,"2019/12/31")/100,"")</f>
        <v>0.164661</v>
      </c>
      <c r="AB365">
        <f>IFERROR([1]!s_fa_dupont_roe($A365,"2020/12/31")/100,"")</f>
        <v>0.15476599999999999</v>
      </c>
      <c r="AC365">
        <f>IFERROR([1]!s_fa_dupont_roe($A365,"2021/12/31")/100,"")</f>
        <v>0.166632</v>
      </c>
      <c r="AD365">
        <f>IFERROR([1]!s_fa_dupont_roe($A365,"2022/12/31")/100,"")</f>
        <v>0.11241</v>
      </c>
      <c r="AE365">
        <f>IFERROR([1]!s_fa_dupont_roe($A365,"2023/12/31")/100,"")</f>
        <v>7.6024000000000008E-2</v>
      </c>
      <c r="AF365">
        <f>IFERROR([1]!s_fa_dupont_roe($A365,"2024/12/31")/100,"")</f>
        <v>7.8974000000000003E-2</v>
      </c>
      <c r="AG365">
        <f>IFERROR([1]!s_fa_dupont_roe($A365,"2025/12/31")/100,"")</f>
        <v>0.11644399999999999</v>
      </c>
      <c r="AH365">
        <f>IFERROR([1]!s_stm07_is($A365,"W30028333","2025/12/31",1),"")</f>
        <v>663431525.51999998</v>
      </c>
      <c r="AI365">
        <f>IFERROR([1]!s_stm07_bs($A365,"W38058048","2025/12/31",1),"")</f>
        <v>7467855687.7799997</v>
      </c>
      <c r="AJ365">
        <f>IFERROR([1]!s_fa_netdebt($A365,"2025/12/31"),"")</f>
        <v>653909946.69000006</v>
      </c>
      <c r="AK365">
        <f>IFERROR([1]!s_val_ev1($A365,"2025/12/31"),"")</f>
        <v>38143241386.459999</v>
      </c>
      <c r="AL365">
        <f>IFERROR([1]!s_fa_ebitda($A365,"2025/12/31"),"")</f>
        <v>1248946350.6800001</v>
      </c>
      <c r="AM365">
        <f>IFERROR([1]!s_west_netprofit($A365,2026,$B$1,180)/[1]!s_west_netprofit($A365,2026,$B$1-7,180)-1,"")</f>
        <v>0</v>
      </c>
      <c r="AN365">
        <f>IFERROR([1]!s_west_netprofit($A365,2026,$B$1,180)/[1]!s_west_netprofit($A365,2026,$B$1-30,180)-1,"")</f>
        <v>-5.3243365420018174E-2</v>
      </c>
      <c r="AO365">
        <f>IFERROR([1]!s_est_mediannetprofit($A365,2026,$B$1)/[1]!s_est_mediannetprofit($A365,2026,$B$1-7)-1,"")</f>
        <v>0</v>
      </c>
      <c r="AP365">
        <f>IFERROR([1]!s_est_mediannetprofit($A365,2026,$B$1)/[1]!s_est_mediannetprofit($A365,2026,$B$1-30)-1,"")</f>
        <v>-6.9066584855424162E-2</v>
      </c>
    </row>
    <row r="366" spans="1:42">
      <c r="A366" t="s">
        <v>405</v>
      </c>
      <c r="B366">
        <f>IFERROR([1]!s_stm07_is($A366,"W30028333","2011/12/31",1)/[1]!S_SHARE_TOTAL($A366,$B$1),"")</f>
        <v>0.11871661601582122</v>
      </c>
      <c r="C366">
        <f>IFERROR([1]!s_stm07_is($A366,"W30028333","2012/12/31",1)/[1]!S_SHARE_TOTAL($A366,$B$1),"")</f>
        <v>6.0720933657447254E-2</v>
      </c>
      <c r="D366">
        <f>IFERROR([1]!s_stm07_is($A366,"W30028333","2013/12/31",1)/[1]!S_SHARE_TOTAL($A366,$B$1),"")</f>
        <v>4.4429407450816118E-2</v>
      </c>
      <c r="E366">
        <f>IFERROR([1]!s_stm07_is($A366,"W30028333","2014/12/31",1)/[1]!S_SHARE_TOTAL($A366,$B$1),"")</f>
        <v>4.9565332927460758E-2</v>
      </c>
      <c r="F366">
        <f>IFERROR([1]!s_stm07_is($A366,"W30028333","2015/12/31",1)/[1]!S_SHARE_TOTAL($A366,$B$1),"")</f>
        <v>5.4905074109386831E-2</v>
      </c>
      <c r="G366">
        <f>IFERROR([1]!s_stm07_is($A366,"W30028333","2016/12/31",1)/[1]!S_SHARE_TOTAL($A366,$B$1),"")</f>
        <v>6.6044825140430932E-2</v>
      </c>
      <c r="H366">
        <f>IFERROR([1]!s_stm07_is($A366,"W30028333","2017/12/31",1)/[1]!S_SHARE_TOTAL($A366,$B$1),"")</f>
        <v>0.11186794464614445</v>
      </c>
      <c r="I366">
        <f>IFERROR([1]!s_stm07_is($A366,"W30028333","2018/12/31",1)/[1]!S_SHARE_TOTAL($A366,$B$1),"")</f>
        <v>0.20208421805069607</v>
      </c>
      <c r="J366">
        <f>IFERROR([1]!s_stm07_is($A366,"W30028333","2019/12/31",1)/[1]!S_SHARE_TOTAL($A366,$B$1),"")</f>
        <v>0.14307668173241286</v>
      </c>
      <c r="K366">
        <f>IFERROR([1]!s_stm07_is($A366,"W30028333","2020/12/31",1)/[1]!S_SHARE_TOTAL($A366,$B$1),"")</f>
        <v>-0.1305540228068551</v>
      </c>
      <c r="L366">
        <f>IFERROR([1]!s_stm07_is($A366,"W30028333","2021/12/31",1)/[1]!S_SHARE_TOTAL($A366,$B$1),"")</f>
        <v>5.1499140762230167E-2</v>
      </c>
      <c r="M366">
        <f>IFERROR([1]!s_stm07_is($A366,"W30028333","2022/12/31",1)/[1]!S_SHARE_TOTAL($A366,$B$1),"")</f>
        <v>-0.14186952797218494</v>
      </c>
      <c r="N366">
        <f>IFERROR([1]!s_stm07_is($A366,"W30028333","2023/12/31",1)/[1]!S_SHARE_TOTAL($A366,$B$1),"")</f>
        <v>-0.55411808518087824</v>
      </c>
      <c r="O366">
        <f>IFERROR([1]!s_stm07_is($A366,"W30028333","2024/12/31",1)/[1]!S_SHARE_TOTAL($A366,$B$1),"")</f>
        <v>-0.46169021822057194</v>
      </c>
      <c r="P366">
        <f>IFERROR([1]!s_stm07_is($A366,"W30028333","2025/12/31",1)/[1]!S_SHARE_TOTAL($A366,$B$1),"")</f>
        <v>4.3673873792932028E-2</v>
      </c>
      <c r="Q366">
        <f>IFERROR([1]!s_west_netprofit($A366,2026,$B$1,180)/[1]!S_SHARE_TOTAL($A366,$B$1),"")</f>
        <v>-0.14858801435276614</v>
      </c>
      <c r="R366">
        <f>IFERROR([1]!s_west_netprofit($A366,2027,$B$1,180)/[1]!S_SHARE_TOTAL($A366,$B$1),"")</f>
        <v>-6.8441179073772326E-2</v>
      </c>
      <c r="S366">
        <f>IFERROR([1]!s_fa_dupont_roe($A366,"2011/12/31")/100,"")</f>
        <v>0.127859</v>
      </c>
      <c r="T366">
        <f>IFERROR([1]!s_fa_dupont_roe($A366,"2012/12/31")/100,"")</f>
        <v>6.1463999999999998E-2</v>
      </c>
      <c r="U366">
        <f>IFERROR([1]!s_fa_dupont_roe($A366,"2013/12/31")/100,"")</f>
        <v>4.4042999999999999E-2</v>
      </c>
      <c r="V366">
        <f>IFERROR([1]!s_fa_dupont_roe($A366,"2014/12/31")/100,"")</f>
        <v>4.8251000000000002E-2</v>
      </c>
      <c r="W366">
        <f>IFERROR([1]!s_fa_dupont_roe($A366,"2015/12/31")/100,"")</f>
        <v>5.2038000000000001E-2</v>
      </c>
      <c r="X366">
        <f>IFERROR([1]!s_fa_dupont_roe($A366,"2016/12/31")/100,"")</f>
        <v>5.8692000000000001E-2</v>
      </c>
      <c r="Y366">
        <f>IFERROR([1]!s_fa_dupont_roe($A366,"2017/12/31")/100,"")</f>
        <v>5.6247999999999992E-2</v>
      </c>
      <c r="Z366">
        <f>IFERROR([1]!s_fa_dupont_roe($A366,"2018/12/31")/100,"")</f>
        <v>6.9242999999999999E-2</v>
      </c>
      <c r="AA366">
        <f>IFERROR([1]!s_fa_dupont_roe($A366,"2019/12/31")/100,"")</f>
        <v>4.5221999999999998E-2</v>
      </c>
      <c r="AB366">
        <f>IFERROR([1]!s_fa_dupont_roe($A366,"2020/12/31")/100,"")</f>
        <v>-3.9784E-2</v>
      </c>
      <c r="AC366">
        <f>IFERROR([1]!s_fa_dupont_roe($A366,"2021/12/31")/100,"")</f>
        <v>1.2212000000000001E-2</v>
      </c>
      <c r="AD366">
        <f>IFERROR([1]!s_fa_dupont_roe($A366,"2022/12/31")/100,"")</f>
        <v>-2.7951999999999998E-2</v>
      </c>
      <c r="AE366">
        <f>IFERROR([1]!s_fa_dupont_roe($A366,"2023/12/31")/100,"")</f>
        <v>-0.120209</v>
      </c>
      <c r="AF366">
        <f>IFERROR([1]!s_fa_dupont_roe($A366,"2024/12/31")/100,"")</f>
        <v>-0.11654</v>
      </c>
      <c r="AG366">
        <f>IFERROR([1]!s_fa_dupont_roe($A366,"2025/12/31")/100,"")</f>
        <v>1.1691E-2</v>
      </c>
      <c r="AH366">
        <f>IFERROR([1]!s_stm07_is($A366,"W30028333","2025/12/31",1),"")</f>
        <v>103535417.11</v>
      </c>
      <c r="AI366">
        <f>IFERROR([1]!s_stm07_bs($A366,"W38058048","2025/12/31",1),"")</f>
        <v>8871722146.9300003</v>
      </c>
      <c r="AJ366">
        <f>IFERROR([1]!s_fa_netdebt($A366,"2025/12/31"),"")</f>
        <v>-790505198.16999996</v>
      </c>
      <c r="AK366">
        <f>IFERROR([1]!s_val_ev1($A366,"2025/12/31"),"")</f>
        <v>22306790517.880001</v>
      </c>
      <c r="AL366">
        <f>IFERROR([1]!s_fa_ebitda($A366,"2025/12/31"),"")</f>
        <v>440362753.07999998</v>
      </c>
      <c r="AM366">
        <f>IFERROR([1]!s_west_netprofit($A366,2026,$B$1,180)/[1]!s_west_netprofit($A366,2026,$B$1-7,180)-1,"")</f>
        <v>0</v>
      </c>
      <c r="AN366">
        <f>IFERROR([1]!s_west_netprofit($A366,2026,$B$1,180)/[1]!s_west_netprofit($A366,2026,$B$1-30,180)-1,"")</f>
        <v>-0.28112244897959182</v>
      </c>
      <c r="AO366">
        <f>IFERROR([1]!s_est_mediannetprofit($A366,2026,$B$1)/[1]!s_est_mediannetprofit($A366,2026,$B$1-7)-1,"")</f>
        <v>0</v>
      </c>
      <c r="AP366">
        <f>IFERROR([1]!s_est_mediannetprofit($A366,2026,$B$1)/[1]!s_est_mediannetprofit($A366,2026,$B$1-30)-1,"")</f>
        <v>-0.51294498381877029</v>
      </c>
    </row>
    <row r="367" spans="1:42">
      <c r="A367" t="s">
        <v>406</v>
      </c>
      <c r="B367">
        <f>IFERROR([1]!s_stm07_is($A367,"W30028333","2011/12/31",1)/[1]!S_SHARE_TOTAL($A367,$B$1),"")</f>
        <v>0.17814048663125173</v>
      </c>
      <c r="C367">
        <f>IFERROR([1]!s_stm07_is($A367,"W30028333","2012/12/31",1)/[1]!S_SHARE_TOTAL($A367,$B$1),"")</f>
        <v>0.11149740822300688</v>
      </c>
      <c r="D367">
        <f>IFERROR([1]!s_stm07_is($A367,"W30028333","2013/12/31",1)/[1]!S_SHARE_TOTAL($A367,$B$1),"")</f>
        <v>0.12173576859760367</v>
      </c>
      <c r="E367">
        <f>IFERROR([1]!s_stm07_is($A367,"W30028333","2014/12/31",1)/[1]!S_SHARE_TOTAL($A367,$B$1),"")</f>
        <v>0.10531751199104554</v>
      </c>
      <c r="F367">
        <f>IFERROR([1]!s_stm07_is($A367,"W30028333","2015/12/31",1)/[1]!S_SHARE_TOTAL($A367,$B$1),"")</f>
        <v>6.4789527458640597E-2</v>
      </c>
      <c r="G367">
        <f>IFERROR([1]!s_stm07_is($A367,"W30028333","2016/12/31",1)/[1]!S_SHARE_TOTAL($A367,$B$1),"")</f>
        <v>0.17676264440517689</v>
      </c>
      <c r="H367">
        <f>IFERROR([1]!s_stm07_is($A367,"W30028333","2017/12/31",1)/[1]!S_SHARE_TOTAL($A367,$B$1),"")</f>
        <v>0.29885894034259791</v>
      </c>
      <c r="I367">
        <f>IFERROR([1]!s_stm07_is($A367,"W30028333","2018/12/31",1)/[1]!S_SHARE_TOTAL($A367,$B$1),"")</f>
        <v>0.29650151065665076</v>
      </c>
      <c r="J367">
        <f>IFERROR([1]!s_stm07_is($A367,"W30028333","2019/12/31",1)/[1]!S_SHARE_TOTAL($A367,$B$1),"")</f>
        <v>0.21826499990859358</v>
      </c>
      <c r="K367">
        <f>IFERROR([1]!s_stm07_is($A367,"W30028333","2020/12/31",1)/[1]!S_SHARE_TOTAL($A367,$B$1),"")</f>
        <v>0.34321705648898904</v>
      </c>
      <c r="L367">
        <f>IFERROR([1]!s_stm07_is($A367,"W30028333","2021/12/31",1)/[1]!S_SHARE_TOTAL($A367,$B$1),"")</f>
        <v>0.8416322785824768</v>
      </c>
      <c r="M367">
        <f>IFERROR([1]!s_stm07_is($A367,"W30028333","2022/12/31",1)/[1]!S_SHARE_TOTAL($A367,$B$1),"")</f>
        <v>0.22294379415613549</v>
      </c>
      <c r="N367">
        <f>IFERROR([1]!s_stm07_is($A367,"W30028333","2023/12/31",1)/[1]!S_SHARE_TOTAL($A367,$B$1),"")</f>
        <v>-0.1349587572262935</v>
      </c>
      <c r="O367">
        <f>IFERROR([1]!s_stm07_is($A367,"W30028333","2024/12/31",1)/[1]!S_SHARE_TOTAL($A367,$B$1),"")</f>
        <v>1.1143640505056934E-2</v>
      </c>
      <c r="P367">
        <f>IFERROR([1]!s_stm07_is($A367,"W30028333","2025/12/31",1)/[1]!S_SHARE_TOTAL($A367,$B$1),"")</f>
        <v>-0.20209548749950457</v>
      </c>
      <c r="Q367">
        <f>IFERROR([1]!s_west_netprofit($A367,2026,$B$1,180)/[1]!S_SHARE_TOTAL($A367,$B$1),"")</f>
        <v>0.31746279574438763</v>
      </c>
      <c r="R367">
        <f>IFERROR([1]!s_west_netprofit($A367,2027,$B$1,180)/[1]!S_SHARE_TOTAL($A367,$B$1),"")</f>
        <v>0.58005113593628277</v>
      </c>
      <c r="S367">
        <f>IFERROR([1]!s_fa_dupont_roe($A367,"2011/12/31")/100,"")</f>
        <v>0.18310400000000002</v>
      </c>
      <c r="T367">
        <f>IFERROR([1]!s_fa_dupont_roe($A367,"2012/12/31")/100,"")</f>
        <v>0.105077</v>
      </c>
      <c r="U367">
        <f>IFERROR([1]!s_fa_dupont_roe($A367,"2013/12/31")/100,"")</f>
        <v>0.108859</v>
      </c>
      <c r="V367">
        <f>IFERROR([1]!s_fa_dupont_roe($A367,"2014/12/31")/100,"")</f>
        <v>8.6513000000000007E-2</v>
      </c>
      <c r="W367">
        <f>IFERROR([1]!s_fa_dupont_roe($A367,"2015/12/31")/100,"")</f>
        <v>3.9983999999999999E-2</v>
      </c>
      <c r="X367">
        <f>IFERROR([1]!s_fa_dupont_roe($A367,"2016/12/31")/100,"")</f>
        <v>8.7925000000000003E-2</v>
      </c>
      <c r="Y367">
        <f>IFERROR([1]!s_fa_dupont_roe($A367,"2017/12/31")/100,"")</f>
        <v>0.13558799999999999</v>
      </c>
      <c r="Z367">
        <f>IFERROR([1]!s_fa_dupont_roe($A367,"2018/12/31")/100,"")</f>
        <v>0.120965</v>
      </c>
      <c r="AA367">
        <f>IFERROR([1]!s_fa_dupont_roe($A367,"2019/12/31")/100,"")</f>
        <v>8.3566000000000001E-2</v>
      </c>
      <c r="AB367">
        <f>IFERROR([1]!s_fa_dupont_roe($A367,"2020/12/31")/100,"")</f>
        <v>0.11797299999999999</v>
      </c>
      <c r="AC367">
        <f>IFERROR([1]!s_fa_dupont_roe($A367,"2021/12/31")/100,"")</f>
        <v>0.219802</v>
      </c>
      <c r="AD367">
        <f>IFERROR([1]!s_fa_dupont_roe($A367,"2022/12/31")/100,"")</f>
        <v>4.8238000000000003E-2</v>
      </c>
      <c r="AE367">
        <f>IFERROR([1]!s_fa_dupont_roe($A367,"2023/12/31")/100,"")</f>
        <v>-3.0341999999999997E-2</v>
      </c>
      <c r="AF367">
        <f>IFERROR([1]!s_fa_dupont_roe($A367,"2024/12/31")/100,"")</f>
        <v>2.7000000000000001E-3</v>
      </c>
      <c r="AG367">
        <f>IFERROR([1]!s_fa_dupont_roe($A367,"2025/12/31")/100,"")</f>
        <v>-5.0536000000000005E-2</v>
      </c>
      <c r="AH367">
        <f>IFERROR([1]!s_stm07_is($A367,"W30028333","2025/12/31",1),"")</f>
        <v>-574527723.91999996</v>
      </c>
      <c r="AI367">
        <f>IFERROR([1]!s_stm07_bs($A367,"W38058048","2025/12/31",1),"")</f>
        <v>11228515072.5</v>
      </c>
      <c r="AJ367">
        <f>IFERROR([1]!s_fa_netdebt($A367,"2025/12/31"),"")</f>
        <v>7442799250.9399996</v>
      </c>
      <c r="AK367">
        <f>IFERROR([1]!s_val_ev1($A367,"2025/12/31"),"")</f>
        <v>24503575057.220001</v>
      </c>
      <c r="AL367">
        <f>IFERROR([1]!s_fa_ebitda($A367,"2025/12/31"),"")</f>
        <v>1304149256.8099999</v>
      </c>
      <c r="AM367">
        <f>IFERROR([1]!s_west_netprofit($A367,2026,$B$1,180)/[1]!s_west_netprofit($A367,2026,$B$1-7,180)-1,"")</f>
        <v>0</v>
      </c>
      <c r="AN367">
        <f>IFERROR([1]!s_west_netprofit($A367,2026,$B$1,180)/[1]!s_west_netprofit($A367,2026,$B$1-30,180)-1,"")</f>
        <v>0</v>
      </c>
      <c r="AO367">
        <f>IFERROR([1]!s_est_mediannetprofit($A367,2026,$B$1)/[1]!s_est_mediannetprofit($A367,2026,$B$1-7)-1,"")</f>
        <v>0</v>
      </c>
      <c r="AP367">
        <f>IFERROR([1]!s_est_mediannetprofit($A367,2026,$B$1)/[1]!s_est_mediannetprofit($A367,2026,$B$1-30)-1,"")</f>
        <v>0</v>
      </c>
    </row>
    <row r="368" spans="1:42">
      <c r="A368" t="s">
        <v>407</v>
      </c>
      <c r="B368">
        <f>IFERROR([1]!s_stm07_is($A368,"W30028333","2011/12/31",1)/[1]!S_SHARE_TOTAL($A368,$B$1),"")</f>
        <v>0.15269480212915881</v>
      </c>
      <c r="C368">
        <f>IFERROR([1]!s_stm07_is($A368,"W30028333","2012/12/31",1)/[1]!S_SHARE_TOTAL($A368,$B$1),"")</f>
        <v>0.17465197073493172</v>
      </c>
      <c r="D368">
        <f>IFERROR([1]!s_stm07_is($A368,"W30028333","2013/12/31",1)/[1]!S_SHARE_TOTAL($A368,$B$1),"")</f>
        <v>0.16532217750109504</v>
      </c>
      <c r="E368">
        <f>IFERROR([1]!s_stm07_is($A368,"W30028333","2014/12/31",1)/[1]!S_SHARE_TOTAL($A368,$B$1),"")</f>
        <v>0.12664814385937018</v>
      </c>
      <c r="F368">
        <f>IFERROR([1]!s_stm07_is($A368,"W30028333","2015/12/31",1)/[1]!S_SHARE_TOTAL($A368,$B$1),"")</f>
        <v>0.18969375708382316</v>
      </c>
      <c r="G368">
        <f>IFERROR([1]!s_stm07_is($A368,"W30028333","2016/12/31",1)/[1]!S_SHARE_TOTAL($A368,$B$1),"")</f>
        <v>0.14254463906173576</v>
      </c>
      <c r="H368">
        <f>IFERROR([1]!s_stm07_is($A368,"W30028333","2017/12/31",1)/[1]!S_SHARE_TOTAL($A368,$B$1),"")</f>
        <v>7.2548756725176217E-2</v>
      </c>
      <c r="I368">
        <f>IFERROR([1]!s_stm07_is($A368,"W30028333","2018/12/31",1)/[1]!S_SHARE_TOTAL($A368,$B$1),"")</f>
        <v>0.27923793999221874</v>
      </c>
      <c r="J368">
        <f>IFERROR([1]!s_stm07_is($A368,"W30028333","2019/12/31",1)/[1]!S_SHARE_TOTAL($A368,$B$1),"")</f>
        <v>0.61488994821603959</v>
      </c>
      <c r="K368">
        <f>IFERROR([1]!s_stm07_is($A368,"W30028333","2020/12/31",1)/[1]!S_SHARE_TOTAL($A368,$B$1),"")</f>
        <v>0.86816269319810391</v>
      </c>
      <c r="L368">
        <f>IFERROR([1]!s_stm07_is($A368,"W30028333","2021/12/31",1)/[1]!S_SHARE_TOTAL($A368,$B$1),"")</f>
        <v>0.70336340650900331</v>
      </c>
      <c r="M368">
        <f>IFERROR([1]!s_stm07_is($A368,"W30028333","2022/12/31",1)/[1]!S_SHARE_TOTAL($A368,$B$1),"")</f>
        <v>1.1015599534852016</v>
      </c>
      <c r="N368">
        <f>IFERROR([1]!s_stm07_is($A368,"W30028333","2023/12/31",1)/[1]!S_SHARE_TOTAL($A368,$B$1),"")</f>
        <v>1.2175808476093715</v>
      </c>
      <c r="O368">
        <f>IFERROR([1]!s_stm07_is($A368,"W30028333","2024/12/31",1)/[1]!S_SHARE_TOTAL($A368,$B$1),"")</f>
        <v>1.8313346336415426</v>
      </c>
      <c r="P368">
        <f>IFERROR([1]!s_stm07_is($A368,"W30028333","2025/12/31",1)/[1]!S_SHARE_TOTAL($A368,$B$1),"")</f>
        <v>2.1018246752608492</v>
      </c>
      <c r="Q368">
        <f>IFERROR([1]!s_west_netprofit($A368,2026,$B$1,180)/[1]!S_SHARE_TOTAL($A368,$B$1),"")</f>
        <v>2.8833912744196399</v>
      </c>
      <c r="R368">
        <f>IFERROR([1]!s_west_netprofit($A368,2027,$B$1,180)/[1]!S_SHARE_TOTAL($A368,$B$1),"")</f>
        <v>3.4963295410610686</v>
      </c>
      <c r="S368">
        <f>IFERROR([1]!s_fa_dupont_roe($A368,"2011/12/31")/100,"")</f>
        <v>6.5668000000000004E-2</v>
      </c>
      <c r="T368">
        <f>IFERROR([1]!s_fa_dupont_roe($A368,"2012/12/31")/100,"")</f>
        <v>7.1554000000000006E-2</v>
      </c>
      <c r="U368">
        <f>IFERROR([1]!s_fa_dupont_roe($A368,"2013/12/31")/100,"")</f>
        <v>6.4459000000000002E-2</v>
      </c>
      <c r="V368">
        <f>IFERROR([1]!s_fa_dupont_roe($A368,"2014/12/31")/100,"")</f>
        <v>4.7716000000000001E-2</v>
      </c>
      <c r="W368">
        <f>IFERROR([1]!s_fa_dupont_roe($A368,"2015/12/31")/100,"")</f>
        <v>6.8703E-2</v>
      </c>
      <c r="X368">
        <f>IFERROR([1]!s_fa_dupont_roe($A368,"2016/12/31")/100,"")</f>
        <v>4.7237000000000001E-2</v>
      </c>
      <c r="Y368">
        <f>IFERROR([1]!s_fa_dupont_roe($A368,"2017/12/31")/100,"")</f>
        <v>2.2452E-2</v>
      </c>
      <c r="Z368">
        <f>IFERROR([1]!s_fa_dupont_roe($A368,"2018/12/31")/100,"")</f>
        <v>4.6401999999999999E-2</v>
      </c>
      <c r="AA368">
        <f>IFERROR([1]!s_fa_dupont_roe($A368,"2019/12/31")/100,"")</f>
        <v>6.811600000000001E-2</v>
      </c>
      <c r="AB368">
        <f>IFERROR([1]!s_fa_dupont_roe($A368,"2020/12/31")/100,"")</f>
        <v>9.0505999999999989E-2</v>
      </c>
      <c r="AC368">
        <f>IFERROR([1]!s_fa_dupont_roe($A368,"2021/12/31")/100,"")</f>
        <v>6.2583E-2</v>
      </c>
      <c r="AD368">
        <f>IFERROR([1]!s_fa_dupont_roe($A368,"2022/12/31")/100,"")</f>
        <v>8.4023E-2</v>
      </c>
      <c r="AE368">
        <f>IFERROR([1]!s_fa_dupont_roe($A368,"2023/12/31")/100,"")</f>
        <v>8.647500000000001E-2</v>
      </c>
      <c r="AF368">
        <f>IFERROR([1]!s_fa_dupont_roe($A368,"2024/12/31")/100,"")</f>
        <v>0.123528</v>
      </c>
      <c r="AG368">
        <f>IFERROR([1]!s_fa_dupont_roe($A368,"2025/12/31")/100,"")</f>
        <v>0.132747</v>
      </c>
      <c r="AH368">
        <f>IFERROR([1]!s_stm07_is($A368,"W30028333","2025/12/31",1),"")</f>
        <v>1000316537.26</v>
      </c>
      <c r="AI368">
        <f>IFERROR([1]!s_stm07_bs($A368,"W38058048","2025/12/31",1),"")</f>
        <v>9735459809.1599998</v>
      </c>
      <c r="AJ368">
        <f>IFERROR([1]!s_fa_netdebt($A368,"2025/12/31"),"")</f>
        <v>1846626370.8099999</v>
      </c>
      <c r="AK368">
        <f>IFERROR([1]!s_val_ev1($A368,"2025/12/31"),"")</f>
        <v>39701588288.419998</v>
      </c>
      <c r="AL368">
        <f>IFERROR([1]!s_fa_ebitda($A368,"2025/12/31"),"")</f>
        <v>1848257379.1900001</v>
      </c>
      <c r="AM368">
        <f>IFERROR([1]!s_west_netprofit($A368,2026,$B$1,180)/[1]!s_west_netprofit($A368,2026,$B$1-7,180)-1,"")</f>
        <v>0</v>
      </c>
      <c r="AN368">
        <f>IFERROR([1]!s_west_netprofit($A368,2026,$B$1,180)/[1]!s_west_netprofit($A368,2026,$B$1-30,180)-1,"")</f>
        <v>-5.9917305017982536E-2</v>
      </c>
      <c r="AO368">
        <f>IFERROR([1]!s_est_mediannetprofit($A368,2026,$B$1)/[1]!s_est_mediannetprofit($A368,2026,$B$1-7)-1,"")</f>
        <v>0</v>
      </c>
      <c r="AP368">
        <f>IFERROR([1]!s_est_mediannetprofit($A368,2026,$B$1)/[1]!s_est_mediannetprofit($A368,2026,$B$1-30)-1,"")</f>
        <v>-7.2115384615384581E-2</v>
      </c>
    </row>
    <row r="369" spans="1:42">
      <c r="A369" t="s">
        <v>408</v>
      </c>
      <c r="B369">
        <f>IFERROR([1]!s_stm07_is($A369,"W30028333","2011/12/31",1)/[1]!S_SHARE_TOTAL($A369,$B$1),"")</f>
        <v>0.16873075336941348</v>
      </c>
      <c r="C369">
        <f>IFERROR([1]!s_stm07_is($A369,"W30028333","2012/12/31",1)/[1]!S_SHARE_TOTAL($A369,$B$1),"")</f>
        <v>0.18690372533749686</v>
      </c>
      <c r="D369">
        <f>IFERROR([1]!s_stm07_is($A369,"W30028333","2013/12/31",1)/[1]!S_SHARE_TOTAL($A369,$B$1),"")</f>
        <v>0.29562422003803807</v>
      </c>
      <c r="E369">
        <f>IFERROR([1]!s_stm07_is($A369,"W30028333","2014/12/31",1)/[1]!S_SHARE_TOTAL($A369,$B$1),"")</f>
        <v>0.36084510651146379</v>
      </c>
      <c r="F369">
        <f>IFERROR([1]!s_stm07_is($A369,"W30028333","2015/12/31",1)/[1]!S_SHARE_TOTAL($A369,$B$1),"")</f>
        <v>0.14647623250251129</v>
      </c>
      <c r="G369">
        <f>IFERROR([1]!s_stm07_is($A369,"W30028333","2016/12/31",1)/[1]!S_SHARE_TOTAL($A369,$B$1),"")</f>
        <v>0.25612000423559067</v>
      </c>
      <c r="H369">
        <f>IFERROR([1]!s_stm07_is($A369,"W30028333","2017/12/31",1)/[1]!S_SHARE_TOTAL($A369,$B$1),"")</f>
        <v>0.28587176578131951</v>
      </c>
      <c r="I369">
        <f>IFERROR([1]!s_stm07_is($A369,"W30028333","2018/12/31",1)/[1]!S_SHARE_TOTAL($A369,$B$1),"")</f>
        <v>0.26579402695759835</v>
      </c>
      <c r="J369">
        <f>IFERROR([1]!s_stm07_is($A369,"W30028333","2019/12/31",1)/[1]!S_SHARE_TOTAL($A369,$B$1),"")</f>
        <v>0.14230020448836647</v>
      </c>
      <c r="K369">
        <f>IFERROR([1]!s_stm07_is($A369,"W30028333","2020/12/31",1)/[1]!S_SHARE_TOTAL($A369,$B$1),"")</f>
        <v>0.1999996862061349</v>
      </c>
      <c r="L369">
        <f>IFERROR([1]!s_stm07_is($A369,"W30028333","2021/12/31",1)/[1]!S_SHARE_TOTAL($A369,$B$1),"")</f>
        <v>0.40011898105462923</v>
      </c>
      <c r="M369">
        <f>IFERROR([1]!s_stm07_is($A369,"W30028333","2022/12/31",1)/[1]!S_SHARE_TOTAL($A369,$B$1),"")</f>
        <v>0.58521026077644933</v>
      </c>
      <c r="N369">
        <f>IFERROR([1]!s_stm07_is($A369,"W30028333","2023/12/31",1)/[1]!S_SHARE_TOTAL($A369,$B$1),"")</f>
        <v>7.0121937007730006E-2</v>
      </c>
      <c r="O369">
        <f>IFERROR([1]!s_stm07_is($A369,"W30028333","2024/12/31",1)/[1]!S_SHARE_TOTAL($A369,$B$1),"")</f>
        <v>0.15159366606553623</v>
      </c>
      <c r="P369">
        <f>IFERROR([1]!s_stm07_is($A369,"W30028333","2025/12/31",1)/[1]!S_SHARE_TOTAL($A369,$B$1),"")</f>
        <v>0.24523467887515549</v>
      </c>
      <c r="Q369">
        <f>IFERROR([1]!s_west_netprofit($A369,2026,$B$1,180)/[1]!S_SHARE_TOTAL($A369,$B$1),"")</f>
        <v>0.36008477094320895</v>
      </c>
      <c r="R369">
        <f>IFERROR([1]!s_west_netprofit($A369,2027,$B$1,180)/[1]!S_SHARE_TOTAL($A369,$B$1),"")</f>
        <v>0.44018129516375681</v>
      </c>
      <c r="S369">
        <f>IFERROR([1]!s_fa_dupont_roe($A369,"2011/12/31")/100,"")</f>
        <v>0.153833</v>
      </c>
      <c r="T369">
        <f>IFERROR([1]!s_fa_dupont_roe($A369,"2012/12/31")/100,"")</f>
        <v>0.15561900000000001</v>
      </c>
      <c r="U369">
        <f>IFERROR([1]!s_fa_dupont_roe($A369,"2013/12/31")/100,"")</f>
        <v>0.215277</v>
      </c>
      <c r="V369">
        <f>IFERROR([1]!s_fa_dupont_roe($A369,"2014/12/31")/100,"")</f>
        <v>0.226634</v>
      </c>
      <c r="W369">
        <f>IFERROR([1]!s_fa_dupont_roe($A369,"2015/12/31")/100,"")</f>
        <v>8.7455000000000005E-2</v>
      </c>
      <c r="X369">
        <f>IFERROR([1]!s_fa_dupont_roe($A369,"2016/12/31")/100,"")</f>
        <v>0.14848</v>
      </c>
      <c r="Y369">
        <f>IFERROR([1]!s_fa_dupont_roe($A369,"2017/12/31")/100,"")</f>
        <v>0.156276</v>
      </c>
      <c r="Z369">
        <f>IFERROR([1]!s_fa_dupont_roe($A369,"2018/12/31")/100,"")</f>
        <v>0.13991899999999999</v>
      </c>
      <c r="AA369">
        <f>IFERROR([1]!s_fa_dupont_roe($A369,"2019/12/31")/100,"")</f>
        <v>7.2759000000000004E-2</v>
      </c>
      <c r="AB369">
        <f>IFERROR([1]!s_fa_dupont_roe($A369,"2020/12/31")/100,"")</f>
        <v>6.8322000000000008E-2</v>
      </c>
      <c r="AC369">
        <f>IFERROR([1]!s_fa_dupont_roe($A369,"2021/12/31")/100,"")</f>
        <v>0.108446</v>
      </c>
      <c r="AD369">
        <f>IFERROR([1]!s_fa_dupont_roe($A369,"2022/12/31")/100,"")</f>
        <v>0.159798</v>
      </c>
      <c r="AE369">
        <f>IFERROR([1]!s_fa_dupont_roe($A369,"2023/12/31")/100,"")</f>
        <v>1.8998999999999999E-2</v>
      </c>
      <c r="AF369">
        <f>IFERROR([1]!s_fa_dupont_roe($A369,"2024/12/31")/100,"")</f>
        <v>4.2294999999999999E-2</v>
      </c>
      <c r="AG369">
        <f>IFERROR([1]!s_fa_dupont_roe($A369,"2025/12/31")/100,"")</f>
        <v>6.7477999999999996E-2</v>
      </c>
      <c r="AH369">
        <f>IFERROR([1]!s_stm07_is($A369,"W30028333","2025/12/31",1),"")</f>
        <v>405114040.23000002</v>
      </c>
      <c r="AI369">
        <f>IFERROR([1]!s_stm07_bs($A369,"W38058048","2025/12/31",1),"")</f>
        <v>6197696998.8800001</v>
      </c>
      <c r="AJ369">
        <f>IFERROR([1]!s_fa_netdebt($A369,"2025/12/31"),"")</f>
        <v>-3971795132.9000001</v>
      </c>
      <c r="AK369">
        <f>IFERROR([1]!s_val_ev1($A369,"2025/12/31"),"")</f>
        <v>20861461660.939999</v>
      </c>
      <c r="AL369">
        <f>IFERROR([1]!s_fa_ebitda($A369,"2025/12/31"),"")</f>
        <v>957030744.28999996</v>
      </c>
      <c r="AM369">
        <f>IFERROR([1]!s_west_netprofit($A369,2026,$B$1,180)/[1]!s_west_netprofit($A369,2026,$B$1-7,180)-1,"")</f>
        <v>0</v>
      </c>
      <c r="AN369">
        <f>IFERROR([1]!s_west_netprofit($A369,2026,$B$1,180)/[1]!s_west_netprofit($A369,2026,$B$1-30,180)-1,"")</f>
        <v>1.5827580400740171E-3</v>
      </c>
      <c r="AO369">
        <f>IFERROR([1]!s_est_mediannetprofit($A369,2026,$B$1)/[1]!s_est_mediannetprofit($A369,2026,$B$1-7)-1,"")</f>
        <v>0</v>
      </c>
      <c r="AP369">
        <f>IFERROR([1]!s_est_mediannetprofit($A369,2026,$B$1)/[1]!s_est_mediannetprofit($A369,2026,$B$1-30)-1,"")</f>
        <v>6.0292850990526503E-3</v>
      </c>
    </row>
    <row r="370" spans="1:42">
      <c r="A370" t="s">
        <v>409</v>
      </c>
      <c r="B370">
        <f>IFERROR([1]!s_stm07_is($A370,"W30028333","2011/12/31",1)/[1]!S_SHARE_TOTAL($A370,$B$1),"")</f>
        <v>2.420059364623238E-2</v>
      </c>
      <c r="C370">
        <f>IFERROR([1]!s_stm07_is($A370,"W30028333","2012/12/31",1)/[1]!S_SHARE_TOTAL($A370,$B$1),"")</f>
        <v>1.4090779474122449E-2</v>
      </c>
      <c r="D370">
        <f>IFERROR([1]!s_stm07_is($A370,"W30028333","2013/12/31",1)/[1]!S_SHARE_TOTAL($A370,$B$1),"")</f>
        <v>1.4402383810318069E-2</v>
      </c>
      <c r="E370">
        <f>IFERROR([1]!s_stm07_is($A370,"W30028333","2014/12/31",1)/[1]!S_SHARE_TOTAL($A370,$B$1),"")</f>
        <v>1.5912767078419539E-2</v>
      </c>
      <c r="F370">
        <f>IFERROR([1]!s_stm07_is($A370,"W30028333","2015/12/31",1)/[1]!S_SHARE_TOTAL($A370,$B$1),"")</f>
        <v>1.4844172849089555E-2</v>
      </c>
      <c r="G370">
        <f>IFERROR([1]!s_stm07_is($A370,"W30028333","2016/12/31",1)/[1]!S_SHARE_TOTAL($A370,$B$1),"")</f>
        <v>1.6591397313748518E-2</v>
      </c>
      <c r="H370">
        <f>IFERROR([1]!s_stm07_is($A370,"W30028333","2017/12/31",1)/[1]!S_SHARE_TOTAL($A370,$B$1),"")</f>
        <v>1.368493714948121E-2</v>
      </c>
      <c r="I370">
        <f>IFERROR([1]!s_stm07_is($A370,"W30028333","2018/12/31",1)/[1]!S_SHARE_TOTAL($A370,$B$1),"")</f>
        <v>3.0924741543407956E-2</v>
      </c>
      <c r="J370">
        <f>IFERROR([1]!s_stm07_is($A370,"W30028333","2019/12/31",1)/[1]!S_SHARE_TOTAL($A370,$B$1),"")</f>
        <v>5.1663823874926247E-2</v>
      </c>
      <c r="K370">
        <f>IFERROR([1]!s_stm07_is($A370,"W30028333","2020/12/31",1)/[1]!S_SHARE_TOTAL($A370,$B$1),"")</f>
        <v>0.23434313919215352</v>
      </c>
      <c r="L370">
        <f>IFERROR([1]!s_stm07_is($A370,"W30028333","2021/12/31",1)/[1]!S_SHARE_TOTAL($A370,$B$1),"")</f>
        <v>0.26012838653246984</v>
      </c>
      <c r="M370">
        <f>IFERROR([1]!s_stm07_is($A370,"W30028333","2022/12/31",1)/[1]!S_SHARE_TOTAL($A370,$B$1),"")</f>
        <v>0.11753352625785794</v>
      </c>
      <c r="N370">
        <f>IFERROR([1]!s_stm07_is($A370,"W30028333","2023/12/31",1)/[1]!S_SHARE_TOTAL($A370,$B$1),"")</f>
        <v>1.5851679318978889E-2</v>
      </c>
      <c r="O370">
        <f>IFERROR([1]!s_stm07_is($A370,"W30028333","2024/12/31",1)/[1]!S_SHARE_TOTAL($A370,$B$1),"")</f>
        <v>-0.10470950587940191</v>
      </c>
      <c r="P370">
        <f>IFERROR([1]!s_stm07_is($A370,"W30028333","2025/12/31",1)/[1]!S_SHARE_TOTAL($A370,$B$1),"")</f>
        <v>0.16067312823300298</v>
      </c>
      <c r="Q370">
        <f>IFERROR([1]!s_west_netprofit($A370,2026,$B$1,180)/[1]!S_SHARE_TOTAL($A370,$B$1),"")</f>
        <v>0.29633673633669522</v>
      </c>
      <c r="R370">
        <f>IFERROR([1]!s_west_netprofit($A370,2027,$B$1,180)/[1]!S_SHARE_TOTAL($A370,$B$1),"")</f>
        <v>0.37603728242344492</v>
      </c>
      <c r="S370">
        <f>IFERROR([1]!s_fa_dupont_roe($A370,"2011/12/31")/100,"")</f>
        <v>4.2350000000000006E-2</v>
      </c>
      <c r="T370">
        <f>IFERROR([1]!s_fa_dupont_roe($A370,"2012/12/31")/100,"")</f>
        <v>2.5177000000000001E-2</v>
      </c>
      <c r="U370">
        <f>IFERROR([1]!s_fa_dupont_roe($A370,"2013/12/31")/100,"")</f>
        <v>2.6019E-2</v>
      </c>
      <c r="V370">
        <f>IFERROR([1]!s_fa_dupont_roe($A370,"2014/12/31")/100,"")</f>
        <v>2.8224999999999997E-2</v>
      </c>
      <c r="W370">
        <f>IFERROR([1]!s_fa_dupont_roe($A370,"2015/12/31")/100,"")</f>
        <v>2.5752000000000001E-2</v>
      </c>
      <c r="X370">
        <f>IFERROR([1]!s_fa_dupont_roe($A370,"2016/12/31")/100,"")</f>
        <v>2.4689000000000003E-2</v>
      </c>
      <c r="Y370">
        <f>IFERROR([1]!s_fa_dupont_roe($A370,"2017/12/31")/100,"")</f>
        <v>1.7840000000000002E-2</v>
      </c>
      <c r="Z370">
        <f>IFERROR([1]!s_fa_dupont_roe($A370,"2018/12/31")/100,"")</f>
        <v>3.9606000000000002E-2</v>
      </c>
      <c r="AA370">
        <f>IFERROR([1]!s_fa_dupont_roe($A370,"2019/12/31")/100,"")</f>
        <v>6.3924999999999996E-2</v>
      </c>
      <c r="AB370">
        <f>IFERROR([1]!s_fa_dupont_roe($A370,"2020/12/31")/100,"")</f>
        <v>0.25381699999999996</v>
      </c>
      <c r="AC370">
        <f>IFERROR([1]!s_fa_dupont_roe($A370,"2021/12/31")/100,"")</f>
        <v>0.18675699999999998</v>
      </c>
      <c r="AD370">
        <f>IFERROR([1]!s_fa_dupont_roe($A370,"2022/12/31")/100,"")</f>
        <v>6.8681999999999993E-2</v>
      </c>
      <c r="AE370">
        <f>IFERROR([1]!s_fa_dupont_roe($A370,"2023/12/31")/100,"")</f>
        <v>9.7710000000000002E-3</v>
      </c>
      <c r="AF370">
        <f>IFERROR([1]!s_fa_dupont_roe($A370,"2024/12/31")/100,"")</f>
        <v>-6.8224000000000007E-2</v>
      </c>
      <c r="AG370">
        <f>IFERROR([1]!s_fa_dupont_roe($A370,"2025/12/31")/100,"")</f>
        <v>0.102682</v>
      </c>
      <c r="AH370">
        <f>IFERROR([1]!s_stm07_is($A370,"W30028333","2025/12/31",1),"")</f>
        <v>686192530.33000004</v>
      </c>
      <c r="AI370">
        <f>IFERROR([1]!s_stm07_bs($A370,"W38058048","2025/12/31",1),"")</f>
        <v>7041200583.8199997</v>
      </c>
      <c r="AJ370">
        <f>IFERROR([1]!s_fa_netdebt($A370,"2025/12/31"),"")</f>
        <v>-151159468.55000001</v>
      </c>
      <c r="AK370">
        <f>IFERROR([1]!s_val_ev1($A370,"2025/12/31"),"")</f>
        <v>63070143358.5</v>
      </c>
      <c r="AL370">
        <f>IFERROR([1]!s_fa_ebitda($A370,"2025/12/31"),"")</f>
        <v>1196159158.46</v>
      </c>
      <c r="AM370">
        <f>IFERROR([1]!s_west_netprofit($A370,2026,$B$1,180)/[1]!s_west_netprofit($A370,2026,$B$1-7,180)-1,"")</f>
        <v>-2.5543022136669924E-2</v>
      </c>
      <c r="AN370">
        <f>IFERROR([1]!s_west_netprofit($A370,2026,$B$1,180)/[1]!s_west_netprofit($A370,2026,$B$1-30,180)-1,"")</f>
        <v>5.998013337107877E-2</v>
      </c>
      <c r="AO370">
        <f>IFERROR([1]!s_est_mediannetprofit($A370,2026,$B$1)/[1]!s_est_mediannetprofit($A370,2026,$B$1-7)-1,"")</f>
        <v>-1.9296254256526701E-2</v>
      </c>
      <c r="AP370">
        <f>IFERROR([1]!s_est_mediannetprofit($A370,2026,$B$1)/[1]!s_est_mediannetprofit($A370,2026,$B$1-30)-1,"")</f>
        <v>0</v>
      </c>
    </row>
    <row r="371" spans="1:42">
      <c r="A371" t="s">
        <v>410</v>
      </c>
      <c r="B371">
        <f>IFERROR([1]!s_stm07_is($A371,"W30028333","2011/12/31",1)/[1]!S_SHARE_TOTAL($A371,$B$1),"")</f>
        <v>0.16159669668038065</v>
      </c>
      <c r="C371">
        <f>IFERROR([1]!s_stm07_is($A371,"W30028333","2012/12/31",1)/[1]!S_SHARE_TOTAL($A371,$B$1),"")</f>
        <v>0.23315909261707002</v>
      </c>
      <c r="D371">
        <f>IFERROR([1]!s_stm07_is($A371,"W30028333","2013/12/31",1)/[1]!S_SHARE_TOTAL($A371,$B$1),"")</f>
        <v>0.33460900310163105</v>
      </c>
      <c r="E371">
        <f>IFERROR([1]!s_stm07_is($A371,"W30028333","2014/12/31",1)/[1]!S_SHARE_TOTAL($A371,$B$1),"")</f>
        <v>0.50904899915809509</v>
      </c>
      <c r="F371">
        <f>IFERROR([1]!s_stm07_is($A371,"W30028333","2015/12/31",1)/[1]!S_SHARE_TOTAL($A371,$B$1),"")</f>
        <v>0.64038536865582141</v>
      </c>
      <c r="G371">
        <f>IFERROR([1]!s_stm07_is($A371,"W30028333","2016/12/31",1)/[1]!S_SHARE_TOTAL($A371,$B$1),"")</f>
        <v>0.80985990285483045</v>
      </c>
      <c r="H371">
        <f>IFERROR([1]!s_stm07_is($A371,"W30028333","2017/12/31",1)/[1]!S_SHARE_TOTAL($A371,$B$1),"")</f>
        <v>1.0268398235019454</v>
      </c>
      <c r="I371">
        <f>IFERROR([1]!s_stm07_is($A371,"W30028333","2018/12/31",1)/[1]!S_SHARE_TOTAL($A371,$B$1),"")</f>
        <v>1.2387374093988257</v>
      </c>
      <c r="J371">
        <f>IFERROR([1]!s_stm07_is($A371,"W30028333","2019/12/31",1)/[1]!S_SHARE_TOTAL($A371,$B$1),"")</f>
        <v>1.3545839265417747</v>
      </c>
      <c r="K371">
        <f>IFERROR([1]!s_stm07_is($A371,"W30028333","2020/12/31",1)/[1]!S_SHARE_TOTAL($A371,$B$1),"")</f>
        <v>1.460525293903328</v>
      </c>
      <c r="L371">
        <f>IFERROR([1]!s_stm07_is($A371,"W30028333","2021/12/31",1)/[1]!S_SHARE_TOTAL($A371,$B$1),"")</f>
        <v>1.8331310963163472</v>
      </c>
      <c r="M371">
        <f>IFERROR([1]!s_stm07_is($A371,"W30028333","2022/12/31",1)/[1]!S_SHARE_TOTAL($A371,$B$1),"")</f>
        <v>1.4007116183826929</v>
      </c>
      <c r="N371">
        <f>IFERROR([1]!s_stm07_is($A371,"W30028333","2023/12/31",1)/[1]!S_SHARE_TOTAL($A371,$B$1),"")</f>
        <v>1.5393146846297043</v>
      </c>
      <c r="O371">
        <f>IFERROR([1]!s_stm07_is($A371,"W30028333","2024/12/31",1)/[1]!S_SHARE_TOTAL($A371,$B$1),"")</f>
        <v>1.3068734196869352</v>
      </c>
      <c r="P371">
        <f>IFERROR([1]!s_stm07_is($A371,"W30028333","2025/12/31",1)/[1]!S_SHARE_TOTAL($A371,$B$1),"")</f>
        <v>1.5488893452543806</v>
      </c>
      <c r="Q371">
        <f>IFERROR([1]!s_west_netprofit($A371,2026,$B$1,180)/[1]!S_SHARE_TOTAL($A371,$B$1),"")</f>
        <v>1.7802833254111456</v>
      </c>
      <c r="R371">
        <f>IFERROR([1]!s_west_netprofit($A371,2027,$B$1,180)/[1]!S_SHARE_TOTAL($A371,$B$1),"")</f>
        <v>2.0344402972019831</v>
      </c>
      <c r="S371">
        <f>IFERROR([1]!s_fa_dupont_roe($A371,"2011/12/31")/100,"")</f>
        <v>0.23791599999999999</v>
      </c>
      <c r="T371">
        <f>IFERROR([1]!s_fa_dupont_roe($A371,"2012/12/31")/100,"")</f>
        <v>0.27632499999999999</v>
      </c>
      <c r="U371">
        <f>IFERROR([1]!s_fa_dupont_roe($A371,"2013/12/31")/100,"")</f>
        <v>0.30921500000000002</v>
      </c>
      <c r="V371">
        <f>IFERROR([1]!s_fa_dupont_roe($A371,"2014/12/31")/100,"")</f>
        <v>0.35859000000000002</v>
      </c>
      <c r="W371">
        <f>IFERROR([1]!s_fa_dupont_roe($A371,"2015/12/31")/100,"")</f>
        <v>0.34426600000000002</v>
      </c>
      <c r="X371">
        <f>IFERROR([1]!s_fa_dupont_roe($A371,"2016/12/31")/100,"")</f>
        <v>0.34092100000000003</v>
      </c>
      <c r="Y371">
        <f>IFERROR([1]!s_fa_dupont_roe($A371,"2017/12/31")/100,"")</f>
        <v>0.34442500000000004</v>
      </c>
      <c r="Z371">
        <f>IFERROR([1]!s_fa_dupont_roe($A371,"2018/12/31")/100,"")</f>
        <v>0.33416200000000001</v>
      </c>
      <c r="AA371">
        <f>IFERROR([1]!s_fa_dupont_roe($A371,"2019/12/31")/100,"")</f>
        <v>0.300981</v>
      </c>
      <c r="AB371">
        <f>IFERROR([1]!s_fa_dupont_roe($A371,"2020/12/31")/100,"")</f>
        <v>0.27124100000000001</v>
      </c>
      <c r="AC371">
        <f>IFERROR([1]!s_fa_dupont_roe($A371,"2021/12/31")/100,"")</f>
        <v>0.28656100000000001</v>
      </c>
      <c r="AD371">
        <f>IFERROR([1]!s_fa_dupont_roe($A371,"2022/12/31")/100,"")</f>
        <v>0.19472600000000001</v>
      </c>
      <c r="AE371">
        <f>IFERROR([1]!s_fa_dupont_roe($A371,"2023/12/31")/100,"")</f>
        <v>0.19493300000000002</v>
      </c>
      <c r="AF371">
        <f>IFERROR([1]!s_fa_dupont_roe($A371,"2024/12/31")/100,"")</f>
        <v>0.152555</v>
      </c>
      <c r="AG371">
        <f>IFERROR([1]!s_fa_dupont_roe($A371,"2025/12/31")/100,"")</f>
        <v>0.173097</v>
      </c>
      <c r="AH371">
        <f>IFERROR([1]!s_stm07_is($A371,"W30028333","2025/12/31",1),"")</f>
        <v>14195371894.42</v>
      </c>
      <c r="AI371">
        <f>IFERROR([1]!s_stm07_bs($A371,"W38058048","2025/12/31",1),"")</f>
        <v>91216863354.589996</v>
      </c>
      <c r="AJ371">
        <f>IFERROR([1]!s_fa_netdebt($A371,"2025/12/31"),"")</f>
        <v>-38373235511.339996</v>
      </c>
      <c r="AK371">
        <f>IFERROR([1]!s_val_ev1($A371,"2025/12/31"),"")</f>
        <v>281614860199.09998</v>
      </c>
      <c r="AL371">
        <f>IFERROR([1]!s_fa_ebitda($A371,"2025/12/31"),"")</f>
        <v>18718005967.66</v>
      </c>
      <c r="AM371">
        <f>IFERROR([1]!s_west_netprofit($A371,2026,$B$1,180)/[1]!s_west_netprofit($A371,2026,$B$1-7,180)-1,"")</f>
        <v>2.0311373921075848E-3</v>
      </c>
      <c r="AN371">
        <f>IFERROR([1]!s_west_netprofit($A371,2026,$B$1,180)/[1]!s_west_netprofit($A371,2026,$B$1-30,180)-1,"")</f>
        <v>6.6865152632746838E-3</v>
      </c>
      <c r="AO371">
        <f>IFERROR([1]!s_est_mediannetprofit($A371,2026,$B$1)/[1]!s_est_mediannetprofit($A371,2026,$B$1-7)-1,"")</f>
        <v>0</v>
      </c>
      <c r="AP371">
        <f>IFERROR([1]!s_est_mediannetprofit($A371,2026,$B$1)/[1]!s_est_mediannetprofit($A371,2026,$B$1-30)-1,"")</f>
        <v>1.0068663977584213E-2</v>
      </c>
    </row>
    <row r="372" spans="1:42">
      <c r="A372" t="s">
        <v>411</v>
      </c>
      <c r="B372">
        <f>IFERROR([1]!s_stm07_is($A372,"W30028333","2011/12/31",1)/[1]!S_SHARE_TOTAL($A372,$B$1),"")</f>
        <v>0.28989660939958961</v>
      </c>
      <c r="C372">
        <f>IFERROR([1]!s_stm07_is($A372,"W30028333","2012/12/31",1)/[1]!S_SHARE_TOTAL($A372,$B$1),"")</f>
        <v>-0.20963659857038197</v>
      </c>
      <c r="D372">
        <f>IFERROR([1]!s_stm07_is($A372,"W30028333","2013/12/31",1)/[1]!S_SHARE_TOTAL($A372,$B$1),"")</f>
        <v>0.60880349047099624</v>
      </c>
      <c r="E372">
        <f>IFERROR([1]!s_stm07_is($A372,"W30028333","2014/12/31",1)/[1]!S_SHARE_TOTAL($A372,$B$1),"")</f>
        <v>2.351681455250865E-2</v>
      </c>
      <c r="F372">
        <f>IFERROR([1]!s_stm07_is($A372,"W30028333","2015/12/31",1)/[1]!S_SHARE_TOTAL($A372,$B$1),"")</f>
        <v>0.11347806275306523</v>
      </c>
      <c r="G372">
        <f>IFERROR([1]!s_stm07_is($A372,"W30028333","2016/12/31",1)/[1]!S_SHARE_TOTAL($A372,$B$1),"")</f>
        <v>0.15150057446256093</v>
      </c>
      <c r="H372">
        <f>IFERROR([1]!s_stm07_is($A372,"W30028333","2017/12/31",1)/[1]!S_SHARE_TOTAL($A372,$B$1),"")</f>
        <v>0.30579616131312753</v>
      </c>
      <c r="I372">
        <f>IFERROR([1]!s_stm07_is($A372,"W30028333","2018/12/31",1)/[1]!S_SHARE_TOTAL($A372,$B$1),"")</f>
        <v>-7.4817593981525779E-2</v>
      </c>
      <c r="J372">
        <f>IFERROR([1]!s_stm07_is($A372,"W30028333","2019/12/31",1)/[1]!S_SHARE_TOTAL($A372,$B$1),"")</f>
        <v>0.27732392921130317</v>
      </c>
      <c r="K372">
        <f>IFERROR([1]!s_stm07_is($A372,"W30028333","2020/12/31",1)/[1]!S_SHARE_TOTAL($A372,$B$1),"")</f>
        <v>0.56522455672200844</v>
      </c>
      <c r="L372">
        <f>IFERROR([1]!s_stm07_is($A372,"W30028333","2021/12/31",1)/[1]!S_SHARE_TOTAL($A372,$B$1),"")</f>
        <v>0.74333342351190779</v>
      </c>
      <c r="M372">
        <f>IFERROR([1]!s_stm07_is($A372,"W30028333","2022/12/31",1)/[1]!S_SHARE_TOTAL($A372,$B$1),"")</f>
        <v>0.58915000019777586</v>
      </c>
      <c r="N372">
        <f>IFERROR([1]!s_stm07_is($A372,"W30028333","2023/12/31",1)/[1]!S_SHARE_TOTAL($A372,$B$1),"")</f>
        <v>0.52876166461690144</v>
      </c>
      <c r="O372">
        <f>IFERROR([1]!s_stm07_is($A372,"W30028333","2024/12/31",1)/[1]!S_SHARE_TOTAL($A372,$B$1),"")</f>
        <v>0.4692127583288348</v>
      </c>
      <c r="P372">
        <f>IFERROR([1]!s_stm07_is($A372,"W30028333","2025/12/31",1)/[1]!S_SHARE_TOTAL($A372,$B$1),"")</f>
        <v>0.30209887403930785</v>
      </c>
      <c r="Q372">
        <f>IFERROR([1]!s_west_netprofit($A372,2026,$B$1,180)/[1]!S_SHARE_TOTAL($A372,$B$1),"")</f>
        <v>0.3774726601610417</v>
      </c>
      <c r="R372">
        <f>IFERROR([1]!s_west_netprofit($A372,2027,$B$1,180)/[1]!S_SHARE_TOTAL($A372,$B$1),"")</f>
        <v>0.43173123692255672</v>
      </c>
      <c r="S372">
        <f>IFERROR([1]!s_fa_dupont_roe($A372,"2011/12/31")/100,"")</f>
        <v>8.788399999999999E-2</v>
      </c>
      <c r="T372">
        <f>IFERROR([1]!s_fa_dupont_roe($A372,"2012/12/31")/100,"")</f>
        <v>-6.3872999999999999E-2</v>
      </c>
      <c r="U372">
        <f>IFERROR([1]!s_fa_dupont_roe($A372,"2013/12/31")/100,"")</f>
        <v>0.17960999999999999</v>
      </c>
      <c r="V372">
        <f>IFERROR([1]!s_fa_dupont_roe($A372,"2014/12/31")/100,"")</f>
        <v>6.5569999999999995E-3</v>
      </c>
      <c r="W372">
        <f>IFERROR([1]!s_fa_dupont_roe($A372,"2015/12/31")/100,"")</f>
        <v>3.2081999999999999E-2</v>
      </c>
      <c r="X372">
        <f>IFERROR([1]!s_fa_dupont_roe($A372,"2016/12/31")/100,"")</f>
        <v>3.8553999999999998E-2</v>
      </c>
      <c r="Y372">
        <f>IFERROR([1]!s_fa_dupont_roe($A372,"2017/12/31")/100,"")</f>
        <v>7.1118000000000001E-2</v>
      </c>
      <c r="Z372">
        <f>IFERROR([1]!s_fa_dupont_roe($A372,"2018/12/31")/100,"")</f>
        <v>-1.7989999999999999E-2</v>
      </c>
      <c r="AA372">
        <f>IFERROR([1]!s_fa_dupont_roe($A372,"2019/12/31")/100,"")</f>
        <v>6.9596999999999992E-2</v>
      </c>
      <c r="AB372">
        <f>IFERROR([1]!s_fa_dupont_roe($A372,"2020/12/31")/100,"")</f>
        <v>0.13510999999999998</v>
      </c>
      <c r="AC372">
        <f>IFERROR([1]!s_fa_dupont_roe($A372,"2021/12/31")/100,"")</f>
        <v>0.16458600000000001</v>
      </c>
      <c r="AD372">
        <f>IFERROR([1]!s_fa_dupont_roe($A372,"2022/12/31")/100,"")</f>
        <v>0.12476699999999999</v>
      </c>
      <c r="AE372">
        <f>IFERROR([1]!s_fa_dupont_roe($A372,"2023/12/31")/100,"")</f>
        <v>0.11023899999999999</v>
      </c>
      <c r="AF372">
        <f>IFERROR([1]!s_fa_dupont_roe($A372,"2024/12/31")/100,"")</f>
        <v>9.6258999999999997E-2</v>
      </c>
      <c r="AG372">
        <f>IFERROR([1]!s_fa_dupont_roe($A372,"2025/12/31")/100,"")</f>
        <v>6.2524999999999997E-2</v>
      </c>
      <c r="AH372">
        <f>IFERROR([1]!s_stm07_is($A372,"W30028333","2025/12/31",1),"")</f>
        <v>374385638.20999998</v>
      </c>
      <c r="AI372">
        <f>IFERROR([1]!s_stm07_bs($A372,"W38058048","2025/12/31",1),"")</f>
        <v>6174200251.8199997</v>
      </c>
      <c r="AJ372">
        <f>IFERROR([1]!s_fa_netdebt($A372,"2025/12/31"),"")</f>
        <v>-3588811031.8899999</v>
      </c>
      <c r="AK372">
        <f>IFERROR([1]!s_val_ev1($A372,"2025/12/31"),"")</f>
        <v>17501988393.82</v>
      </c>
      <c r="AL372">
        <f>IFERROR([1]!s_fa_ebitda($A372,"2025/12/31"),"")</f>
        <v>733081372.00999999</v>
      </c>
      <c r="AM372">
        <f>IFERROR([1]!s_west_netprofit($A372,2026,$B$1,180)/[1]!s_west_netprofit($A372,2026,$B$1-7,180)-1,"")</f>
        <v>0</v>
      </c>
      <c r="AN372">
        <f>IFERROR([1]!s_west_netprofit($A372,2026,$B$1,180)/[1]!s_west_netprofit($A372,2026,$B$1-30,180)-1,"")</f>
        <v>-5.623066640468688E-2</v>
      </c>
      <c r="AO372">
        <f>IFERROR([1]!s_est_mediannetprofit($A372,2026,$B$1)/[1]!s_est_mediannetprofit($A372,2026,$B$1-7)-1,"")</f>
        <v>0</v>
      </c>
      <c r="AP372">
        <f>IFERROR([1]!s_est_mediannetprofit($A372,2026,$B$1)/[1]!s_est_mediannetprofit($A372,2026,$B$1-30)-1,"")</f>
        <v>-8.9668615984405453E-2</v>
      </c>
    </row>
    <row r="373" spans="1:42">
      <c r="A373" t="s">
        <v>412</v>
      </c>
      <c r="B373">
        <f>IFERROR([1]!s_stm07_is($A373,"W30028333","2011/12/31",1)/[1]!S_SHARE_TOTAL($A373,$B$1),"")</f>
        <v>2.1202978599401144E-2</v>
      </c>
      <c r="C373">
        <f>IFERROR([1]!s_stm07_is($A373,"W30028333","2012/12/31",1)/[1]!S_SHARE_TOTAL($A373,$B$1),"")</f>
        <v>3.6688670206862999E-2</v>
      </c>
      <c r="D373">
        <f>IFERROR([1]!s_stm07_is($A373,"W30028333","2013/12/31",1)/[1]!S_SHARE_TOTAL($A373,$B$1),"")</f>
        <v>3.8807376408675959E-2</v>
      </c>
      <c r="E373">
        <f>IFERROR([1]!s_stm07_is($A373,"W30028333","2014/12/31",1)/[1]!S_SHARE_TOTAL($A373,$B$1),"")</f>
        <v>5.289485490541871E-2</v>
      </c>
      <c r="F373">
        <f>IFERROR([1]!s_stm07_is($A373,"W30028333","2015/12/31",1)/[1]!S_SHARE_TOTAL($A373,$B$1),"")</f>
        <v>7.1977093860898025E-2</v>
      </c>
      <c r="G373">
        <f>IFERROR([1]!s_stm07_is($A373,"W30028333","2016/12/31",1)/[1]!S_SHARE_TOTAL($A373,$B$1),"")</f>
        <v>0.12991503108077229</v>
      </c>
      <c r="H373">
        <f>IFERROR([1]!s_stm07_is($A373,"W30028333","2017/12/31",1)/[1]!S_SHARE_TOTAL($A373,$B$1),"")</f>
        <v>0.14704731009886859</v>
      </c>
      <c r="I373">
        <f>IFERROR([1]!s_stm07_is($A373,"W30028333","2018/12/31",1)/[1]!S_SHARE_TOTAL($A373,$B$1),"")</f>
        <v>0.10222185276121784</v>
      </c>
      <c r="J373">
        <f>IFERROR([1]!s_stm07_is($A373,"W30028333","2019/12/31",1)/[1]!S_SHARE_TOTAL($A373,$B$1),"")</f>
        <v>-0.16169424427427104</v>
      </c>
      <c r="K373">
        <f>IFERROR([1]!s_stm07_is($A373,"W30028333","2020/12/31",1)/[1]!S_SHARE_TOTAL($A373,$B$1),"")</f>
        <v>0.14867691042004727</v>
      </c>
      <c r="L373">
        <f>IFERROR([1]!s_stm07_is($A373,"W30028333","2021/12/31",1)/[1]!S_SHARE_TOTAL($A373,$B$1),"")</f>
        <v>-0.23562396850970754</v>
      </c>
      <c r="M373">
        <f>IFERROR([1]!s_stm07_is($A373,"W30028333","2022/12/31",1)/[1]!S_SHARE_TOTAL($A373,$B$1),"")</f>
        <v>9.9864880061804592E-2</v>
      </c>
      <c r="N373">
        <f>IFERROR([1]!s_stm07_is($A373,"W30028333","2023/12/31",1)/[1]!S_SHARE_TOTAL($A373,$B$1),"")</f>
        <v>5.4125651014372472E-2</v>
      </c>
      <c r="O373">
        <f>IFERROR([1]!s_stm07_is($A373,"W30028333","2024/12/31",1)/[1]!S_SHARE_TOTAL($A373,$B$1),"")</f>
        <v>1.2204753108305114E-2</v>
      </c>
      <c r="P373">
        <f>IFERROR([1]!s_stm07_is($A373,"W30028333","2025/12/31",1)/[1]!S_SHARE_TOTAL($A373,$B$1),"")</f>
        <v>-0.30803934733587496</v>
      </c>
      <c r="Q373">
        <f>IFERROR([1]!s_west_netprofit($A373,2026,$B$1,180)/[1]!S_SHARE_TOTAL($A373,$B$1),"")</f>
        <v>0</v>
      </c>
      <c r="R373">
        <f>IFERROR([1]!s_west_netprofit($A373,2027,$B$1,180)/[1]!S_SHARE_TOTAL($A373,$B$1),"")</f>
        <v>0</v>
      </c>
      <c r="S373">
        <f>IFERROR([1]!s_fa_dupont_roe($A373,"2011/12/31")/100,"")</f>
        <v>7.6807E-2</v>
      </c>
      <c r="T373">
        <f>IFERROR([1]!s_fa_dupont_roe($A373,"2012/12/31")/100,"")</f>
        <v>0.119323</v>
      </c>
      <c r="U373">
        <f>IFERROR([1]!s_fa_dupont_roe($A373,"2013/12/31")/100,"")</f>
        <v>0.11196300000000001</v>
      </c>
      <c r="V373">
        <f>IFERROR([1]!s_fa_dupont_roe($A373,"2014/12/31")/100,"")</f>
        <v>9.3804999999999999E-2</v>
      </c>
      <c r="W373">
        <f>IFERROR([1]!s_fa_dupont_roe($A373,"2015/12/31")/100,"")</f>
        <v>7.3479000000000003E-2</v>
      </c>
      <c r="X373">
        <f>IFERROR([1]!s_fa_dupont_roe($A373,"2016/12/31")/100,"")</f>
        <v>0.103044</v>
      </c>
      <c r="Y373">
        <f>IFERROR([1]!s_fa_dupont_roe($A373,"2017/12/31")/100,"")</f>
        <v>0.10556599999999999</v>
      </c>
      <c r="Z373">
        <f>IFERROR([1]!s_fa_dupont_roe($A373,"2018/12/31")/100,"")</f>
        <v>6.8770999999999999E-2</v>
      </c>
      <c r="AA373">
        <f>IFERROR([1]!s_fa_dupont_roe($A373,"2019/12/31")/100,"")</f>
        <v>-0.113733</v>
      </c>
      <c r="AB373">
        <f>IFERROR([1]!s_fa_dupont_roe($A373,"2020/12/31")/100,"")</f>
        <v>0.10660399999999999</v>
      </c>
      <c r="AC373">
        <f>IFERROR([1]!s_fa_dupont_roe($A373,"2021/12/31")/100,"")</f>
        <v>-0.178229</v>
      </c>
      <c r="AD373">
        <f>IFERROR([1]!s_fa_dupont_roe($A373,"2022/12/31")/100,"")</f>
        <v>8.081300000000001E-2</v>
      </c>
      <c r="AE373">
        <f>IFERROR([1]!s_fa_dupont_roe($A373,"2023/12/31")/100,"")</f>
        <v>3.7377000000000001E-2</v>
      </c>
      <c r="AF373">
        <f>IFERROR([1]!s_fa_dupont_roe($A373,"2024/12/31")/100,"")</f>
        <v>7.6E-3</v>
      </c>
      <c r="AG373">
        <f>IFERROR([1]!s_fa_dupont_roe($A373,"2025/12/31")/100,"")</f>
        <v>-0.21320900000000001</v>
      </c>
      <c r="AH373">
        <f>IFERROR([1]!s_stm07_is($A373,"W30028333","2025/12/31",1),"")</f>
        <v>-653222584.04999995</v>
      </c>
      <c r="AI373">
        <f>IFERROR([1]!s_stm07_bs($A373,"W38058048","2025/12/31",1),"")</f>
        <v>2759888487.3299999</v>
      </c>
      <c r="AJ373">
        <f>IFERROR([1]!s_fa_netdebt($A373,"2025/12/31"),"")</f>
        <v>799776893.98000002</v>
      </c>
      <c r="AK373">
        <f>IFERROR([1]!s_val_ev1($A373,"2025/12/31"),"")</f>
        <v>8466027326.9700003</v>
      </c>
      <c r="AL373">
        <f>IFERROR([1]!s_fa_ebitda($A373,"2025/12/31"),"")</f>
        <v>-501609382.75</v>
      </c>
      <c r="AM373" t="str">
        <f>IFERROR([1]!s_west_netprofit($A373,2026,$B$1,180)/[1]!s_west_netprofit($A373,2026,$B$1-7,180)-1,"")</f>
        <v/>
      </c>
      <c r="AN373" t="str">
        <f>IFERROR([1]!s_west_netprofit($A373,2026,$B$1,180)/[1]!s_west_netprofit($A373,2026,$B$1-30,180)-1,"")</f>
        <v/>
      </c>
      <c r="AO373" t="str">
        <f>IFERROR([1]!s_est_mediannetprofit($A373,2026,$B$1)/[1]!s_est_mediannetprofit($A373,2026,$B$1-7)-1,"")</f>
        <v/>
      </c>
      <c r="AP373" t="str">
        <f>IFERROR([1]!s_est_mediannetprofit($A373,2026,$B$1)/[1]!s_est_mediannetprofit($A373,2026,$B$1-30)-1,"")</f>
        <v/>
      </c>
    </row>
    <row r="374" spans="1:42">
      <c r="A374" t="s">
        <v>413</v>
      </c>
      <c r="B374">
        <f>IFERROR([1]!s_stm07_is($A374,"W30028333","2011/12/31",1)/[1]!S_SHARE_TOTAL($A374,$B$1),"")</f>
        <v>0.60732807889694407</v>
      </c>
      <c r="C374">
        <f>IFERROR([1]!s_stm07_is($A374,"W30028333","2012/12/31",1)/[1]!S_SHARE_TOTAL($A374,$B$1),"")</f>
        <v>0.68363628042053159</v>
      </c>
      <c r="D374">
        <f>IFERROR([1]!s_stm07_is($A374,"W30028333","2013/12/31",1)/[1]!S_SHARE_TOTAL($A374,$B$1),"")</f>
        <v>0.67861097464007758</v>
      </c>
      <c r="E374">
        <f>IFERROR([1]!s_stm07_is($A374,"W30028333","2014/12/31",1)/[1]!S_SHARE_TOTAL($A374,$B$1),"")</f>
        <v>0.62981798374374565</v>
      </c>
      <c r="F374">
        <f>IFERROR([1]!s_stm07_is($A374,"W30028333","2015/12/31",1)/[1]!S_SHARE_TOTAL($A374,$B$1),"")</f>
        <v>0.4056317234293102</v>
      </c>
      <c r="G374">
        <f>IFERROR([1]!s_stm07_is($A374,"W30028333","2016/12/31",1)/[1]!S_SHARE_TOTAL($A374,$B$1),"")</f>
        <v>0.36751680624580274</v>
      </c>
      <c r="H374">
        <f>IFERROR([1]!s_stm07_is($A374,"W30028333","2017/12/31",1)/[1]!S_SHARE_TOTAL($A374,$B$1),"")</f>
        <v>0.47055131355310803</v>
      </c>
      <c r="I374">
        <f>IFERROR([1]!s_stm07_is($A374,"W30028333","2018/12/31",1)/[1]!S_SHARE_TOTAL($A374,$B$1),"")</f>
        <v>0.76248339048772573</v>
      </c>
      <c r="J374">
        <f>IFERROR([1]!s_stm07_is($A374,"W30028333","2019/12/31",1)/[1]!S_SHARE_TOTAL($A374,$B$1),"")</f>
        <v>0.58955632822637671</v>
      </c>
      <c r="K374">
        <f>IFERROR([1]!s_stm07_is($A374,"W30028333","2020/12/31",1)/[1]!S_SHARE_TOTAL($A374,$B$1),"")</f>
        <v>0.52137046366215312</v>
      </c>
      <c r="L374">
        <f>IFERROR([1]!s_stm07_is($A374,"W30028333","2021/12/31",1)/[1]!S_SHARE_TOTAL($A374,$B$1),"")</f>
        <v>0.69308987461964033</v>
      </c>
      <c r="M374">
        <f>IFERROR([1]!s_stm07_is($A374,"W30028333","2022/12/31",1)/[1]!S_SHARE_TOTAL($A374,$B$1),"")</f>
        <v>1.0741279236937025</v>
      </c>
      <c r="N374">
        <f>IFERROR([1]!s_stm07_is($A374,"W30028333","2023/12/31",1)/[1]!S_SHARE_TOTAL($A374,$B$1),"")</f>
        <v>1.5439659663115659</v>
      </c>
      <c r="O374">
        <f>IFERROR([1]!s_stm07_is($A374,"W30028333","2024/12/31",1)/[1]!S_SHARE_TOTAL($A374,$B$1),"")</f>
        <v>1.8455662464677542</v>
      </c>
      <c r="P374">
        <f>IFERROR([1]!s_stm07_is($A374,"W30028333","2025/12/31",1)/[1]!S_SHARE_TOTAL($A374,$B$1),"")</f>
        <v>1.0698740244359235</v>
      </c>
      <c r="Q374">
        <f>IFERROR([1]!s_west_netprofit($A374,2026,$B$1,180)/[1]!S_SHARE_TOTAL($A374,$B$1),"")</f>
        <v>1.2789982109217874</v>
      </c>
      <c r="R374">
        <f>IFERROR([1]!s_west_netprofit($A374,2027,$B$1,180)/[1]!S_SHARE_TOTAL($A374,$B$1),"")</f>
        <v>1.5812398017716589</v>
      </c>
      <c r="S374">
        <f>IFERROR([1]!s_fa_dupont_roe($A374,"2011/12/31")/100,"")</f>
        <v>0.13031399999999999</v>
      </c>
      <c r="T374">
        <f>IFERROR([1]!s_fa_dupont_roe($A374,"2012/12/31")/100,"")</f>
        <v>0.130713</v>
      </c>
      <c r="U374">
        <f>IFERROR([1]!s_fa_dupont_roe($A374,"2013/12/31")/100,"")</f>
        <v>0.11631</v>
      </c>
      <c r="V374">
        <f>IFERROR([1]!s_fa_dupont_roe($A374,"2014/12/31")/100,"")</f>
        <v>9.7749000000000003E-2</v>
      </c>
      <c r="W374">
        <f>IFERROR([1]!s_fa_dupont_roe($A374,"2015/12/31")/100,"")</f>
        <v>5.9200999999999997E-2</v>
      </c>
      <c r="X374">
        <f>IFERROR([1]!s_fa_dupont_roe($A374,"2016/12/31")/100,"")</f>
        <v>5.2222999999999999E-2</v>
      </c>
      <c r="Y374">
        <f>IFERROR([1]!s_fa_dupont_roe($A374,"2017/12/31")/100,"")</f>
        <v>6.4715999999999996E-2</v>
      </c>
      <c r="Z374">
        <f>IFERROR([1]!s_fa_dupont_roe($A374,"2018/12/31")/100,"")</f>
        <v>9.8748000000000002E-2</v>
      </c>
      <c r="AA374">
        <f>IFERROR([1]!s_fa_dupont_roe($A374,"2019/12/31")/100,"")</f>
        <v>7.2276999999999994E-2</v>
      </c>
      <c r="AB374">
        <f>IFERROR([1]!s_fa_dupont_roe($A374,"2020/12/31")/100,"")</f>
        <v>6.2156000000000003E-2</v>
      </c>
      <c r="AC374">
        <f>IFERROR([1]!s_fa_dupont_roe($A374,"2021/12/31")/100,"")</f>
        <v>8.0607999999999999E-2</v>
      </c>
      <c r="AD374">
        <f>IFERROR([1]!s_fa_dupont_roe($A374,"2022/12/31")/100,"")</f>
        <v>0.115421</v>
      </c>
      <c r="AE374">
        <f>IFERROR([1]!s_fa_dupont_roe($A374,"2023/12/31")/100,"")</f>
        <v>0.13867100000000002</v>
      </c>
      <c r="AF374">
        <f>IFERROR([1]!s_fa_dupont_roe($A374,"2024/12/31")/100,"")</f>
        <v>0.13930100000000001</v>
      </c>
      <c r="AG374">
        <f>IFERROR([1]!s_fa_dupont_roe($A374,"2025/12/31")/100,"")</f>
        <v>7.2882000000000002E-2</v>
      </c>
      <c r="AH374">
        <f>IFERROR([1]!s_stm07_is($A374,"W30028333","2025/12/31",1),"")</f>
        <v>1701935493</v>
      </c>
      <c r="AI374">
        <f>IFERROR([1]!s_stm07_bs($A374,"W38058048","2025/12/31",1),"")</f>
        <v>29293893663</v>
      </c>
      <c r="AJ374">
        <f>IFERROR([1]!s_fa_netdebt($A374,"2025/12/31"),"")</f>
        <v>-2527887428</v>
      </c>
      <c r="AK374">
        <f>IFERROR([1]!s_val_ev1($A374,"2025/12/31"),"")</f>
        <v>50407263890.199997</v>
      </c>
      <c r="AL374">
        <f>IFERROR([1]!s_fa_ebitda($A374,"2025/12/31"),"")</f>
        <v>3845637448</v>
      </c>
      <c r="AM374">
        <f>IFERROR([1]!s_west_netprofit($A374,2026,$B$1,180)/[1]!s_west_netprofit($A374,2026,$B$1-7,180)-1,"")</f>
        <v>0</v>
      </c>
      <c r="AN374">
        <f>IFERROR([1]!s_west_netprofit($A374,2026,$B$1,180)/[1]!s_west_netprofit($A374,2026,$B$1-30,180)-1,"")</f>
        <v>2.3696054593180804E-5</v>
      </c>
      <c r="AO374">
        <f>IFERROR([1]!s_est_mediannetprofit($A374,2026,$B$1)/[1]!s_est_mediannetprofit($A374,2026,$B$1-7)-1,"")</f>
        <v>0</v>
      </c>
      <c r="AP374">
        <f>IFERROR([1]!s_est_mediannetprofit($A374,2026,$B$1)/[1]!s_est_mediannetprofit($A374,2026,$B$1-30)-1,"")</f>
        <v>4.5224653466093834E-3</v>
      </c>
    </row>
    <row r="375" spans="1:42">
      <c r="A375" t="s">
        <v>414</v>
      </c>
      <c r="B375">
        <f>IFERROR([1]!s_stm07_is($A375,"W30028333","2011/12/31",1)/[1]!S_SHARE_TOTAL($A375,$B$1),"")</f>
        <v>3.9383435978188636E-2</v>
      </c>
      <c r="C375">
        <f>IFERROR([1]!s_stm07_is($A375,"W30028333","2012/12/31",1)/[1]!S_SHARE_TOTAL($A375,$B$1),"")</f>
        <v>3.1030769573134685E-2</v>
      </c>
      <c r="D375">
        <f>IFERROR([1]!s_stm07_is($A375,"W30028333","2013/12/31",1)/[1]!S_SHARE_TOTAL($A375,$B$1),"")</f>
        <v>1.0047940576681257E-3</v>
      </c>
      <c r="E375">
        <f>IFERROR([1]!s_stm07_is($A375,"W30028333","2014/12/31",1)/[1]!S_SHARE_TOTAL($A375,$B$1),"")</f>
        <v>-2.0243102367390436E-2</v>
      </c>
      <c r="F375">
        <f>IFERROR([1]!s_stm07_is($A375,"W30028333","2015/12/31",1)/[1]!S_SHARE_TOTAL($A375,$B$1),"")</f>
        <v>-9.2596517058468553E-2</v>
      </c>
      <c r="G375">
        <f>IFERROR([1]!s_stm07_is($A375,"W30028333","2016/12/31",1)/[1]!S_SHARE_TOTAL($A375,$B$1),"")</f>
        <v>2.2559308680983508E-3</v>
      </c>
      <c r="H375">
        <f>IFERROR([1]!s_stm07_is($A375,"W30028333","2017/12/31",1)/[1]!S_SHARE_TOTAL($A375,$B$1),"")</f>
        <v>-0.11193950985514195</v>
      </c>
      <c r="I375">
        <f>IFERROR([1]!s_stm07_is($A375,"W30028333","2018/12/31",1)/[1]!S_SHARE_TOTAL($A375,$B$1),"")</f>
        <v>-4.8914785833978111E-2</v>
      </c>
      <c r="J375">
        <f>IFERROR([1]!s_stm07_is($A375,"W30028333","2019/12/31",1)/[1]!S_SHARE_TOTAL($A375,$B$1),"")</f>
        <v>0.28305153100894692</v>
      </c>
      <c r="K375">
        <f>IFERROR([1]!s_stm07_is($A375,"W30028333","2020/12/31",1)/[1]!S_SHARE_TOTAL($A375,$B$1),"")</f>
        <v>0.45724298240543948</v>
      </c>
      <c r="L375">
        <f>IFERROR([1]!s_stm07_is($A375,"W30028333","2021/12/31",1)/[1]!S_SHARE_TOTAL($A375,$B$1),"")</f>
        <v>0.59559991204830098</v>
      </c>
      <c r="M375">
        <f>IFERROR([1]!s_stm07_is($A375,"W30028333","2022/12/31",1)/[1]!S_SHARE_TOTAL($A375,$B$1),"")</f>
        <v>0.25909747343934098</v>
      </c>
      <c r="N375">
        <f>IFERROR([1]!s_stm07_is($A375,"W30028333","2023/12/31",1)/[1]!S_SHARE_TOTAL($A375,$B$1),"")</f>
        <v>0.44293907201713184</v>
      </c>
      <c r="O375">
        <f>IFERROR([1]!s_stm07_is($A375,"W30028333","2024/12/31",1)/[1]!S_SHARE_TOTAL($A375,$B$1),"")</f>
        <v>0.52510527267397455</v>
      </c>
      <c r="P375">
        <f>IFERROR([1]!s_stm07_is($A375,"W30028333","2025/12/31",1)/[1]!S_SHARE_TOTAL($A375,$B$1),"")</f>
        <v>0.49163013485612522</v>
      </c>
      <c r="Q375">
        <f>IFERROR([1]!s_west_netprofit($A375,2026,$B$1,180)/[1]!S_SHARE_TOTAL($A375,$B$1),"")</f>
        <v>0.54250986307344007</v>
      </c>
      <c r="R375">
        <f>IFERROR([1]!s_west_netprofit($A375,2027,$B$1,180)/[1]!S_SHARE_TOTAL($A375,$B$1),"")</f>
        <v>0.57896652587197528</v>
      </c>
      <c r="S375">
        <f>IFERROR([1]!s_fa_dupont_roe($A375,"2011/12/31")/100,"")</f>
        <v>4.9522000000000004E-2</v>
      </c>
      <c r="T375">
        <f>IFERROR([1]!s_fa_dupont_roe($A375,"2012/12/31")/100,"")</f>
        <v>3.934E-2</v>
      </c>
      <c r="U375">
        <f>IFERROR([1]!s_fa_dupont_roe($A375,"2013/12/31")/100,"")</f>
        <v>1.2889999999999998E-3</v>
      </c>
      <c r="V375">
        <f>IFERROR([1]!s_fa_dupont_roe($A375,"2014/12/31")/100,"")</f>
        <v>-2.4378E-2</v>
      </c>
      <c r="W375">
        <f>IFERROR([1]!s_fa_dupont_roe($A375,"2015/12/31")/100,"")</f>
        <v>-0.110572</v>
      </c>
      <c r="X375">
        <f>IFERROR([1]!s_fa_dupont_roe($A375,"2016/12/31")/100,"")</f>
        <v>2.846E-3</v>
      </c>
      <c r="Y375">
        <f>IFERROR([1]!s_fa_dupont_roe($A375,"2017/12/31")/100,"")</f>
        <v>-0.15165400000000001</v>
      </c>
      <c r="Z375">
        <f>IFERROR([1]!s_fa_dupont_roe($A375,"2018/12/31")/100,"")</f>
        <v>-7.4465000000000003E-2</v>
      </c>
      <c r="AA375">
        <f>IFERROR([1]!s_fa_dupont_roe($A375,"2019/12/31")/100,"")</f>
        <v>7.3322999999999999E-2</v>
      </c>
      <c r="AB375">
        <f>IFERROR([1]!s_fa_dupont_roe($A375,"2020/12/31")/100,"")</f>
        <v>6.2672999999999993E-2</v>
      </c>
      <c r="AC375">
        <f>IFERROR([1]!s_fa_dupont_roe($A375,"2021/12/31")/100,"")</f>
        <v>7.7020999999999992E-2</v>
      </c>
      <c r="AD375">
        <f>IFERROR([1]!s_fa_dupont_roe($A375,"2022/12/31")/100,"")</f>
        <v>3.2559999999999999E-2</v>
      </c>
      <c r="AE375">
        <f>IFERROR([1]!s_fa_dupont_roe($A375,"2023/12/31")/100,"")</f>
        <v>5.4051999999999996E-2</v>
      </c>
      <c r="AF375">
        <f>IFERROR([1]!s_fa_dupont_roe($A375,"2024/12/31")/100,"")</f>
        <v>5.6858000000000006E-2</v>
      </c>
      <c r="AG375">
        <f>IFERROR([1]!s_fa_dupont_roe($A375,"2025/12/31")/100,"")</f>
        <v>4.9397999999999997E-2</v>
      </c>
      <c r="AH375">
        <f>IFERROR([1]!s_stm07_is($A375,"W30028333","2025/12/31",1),"")</f>
        <v>1132767734.5599999</v>
      </c>
      <c r="AI375">
        <f>IFERROR([1]!s_stm07_bs($A375,"W38058048","2025/12/31",1),"")</f>
        <v>36069707285.870003</v>
      </c>
      <c r="AJ375">
        <f>IFERROR([1]!s_fa_netdebt($A375,"2025/12/31"),"")</f>
        <v>-5823692160.04</v>
      </c>
      <c r="AK375">
        <f>IFERROR([1]!s_val_ev1($A375,"2025/12/31"),"")</f>
        <v>34749907879.120003</v>
      </c>
      <c r="AL375">
        <f>IFERROR([1]!s_fa_ebitda($A375,"2025/12/31"),"")</f>
        <v>2754946010.0300002</v>
      </c>
      <c r="AM375">
        <f>IFERROR([1]!s_west_netprofit($A375,2026,$B$1,180)/[1]!s_west_netprofit($A375,2026,$B$1-7,180)-1,"")</f>
        <v>0</v>
      </c>
      <c r="AN375" t="str">
        <f>IFERROR([1]!s_west_netprofit($A375,2026,$B$1,180)/[1]!s_west_netprofit($A375,2026,$B$1-30,180)-1,"")</f>
        <v/>
      </c>
      <c r="AO375">
        <f>IFERROR([1]!s_est_mediannetprofit($A375,2026,$B$1)/[1]!s_est_mediannetprofit($A375,2026,$B$1-7)-1,"")</f>
        <v>0</v>
      </c>
      <c r="AP375" t="str">
        <f>IFERROR([1]!s_est_mediannetprofit($A375,2026,$B$1)/[1]!s_est_mediannetprofit($A375,2026,$B$1-30)-1,"")</f>
        <v/>
      </c>
    </row>
    <row r="376" spans="1:42">
      <c r="A376" t="s">
        <v>415</v>
      </c>
      <c r="B376">
        <f>IFERROR([1]!s_stm07_is($A376,"W30028333","2011/12/31",1)/[1]!S_SHARE_TOTAL($A376,$B$1),"")</f>
        <v>0.14376502488057324</v>
      </c>
      <c r="C376">
        <f>IFERROR([1]!s_stm07_is($A376,"W30028333","2012/12/31",1)/[1]!S_SHARE_TOTAL($A376,$B$1),"")</f>
        <v>0.15347930974399804</v>
      </c>
      <c r="D376">
        <f>IFERROR([1]!s_stm07_is($A376,"W30028333","2013/12/31",1)/[1]!S_SHARE_TOTAL($A376,$B$1),"")</f>
        <v>0.18849613691205291</v>
      </c>
      <c r="E376">
        <f>IFERROR([1]!s_stm07_is($A376,"W30028333","2014/12/31",1)/[1]!S_SHARE_TOTAL($A376,$B$1),"")</f>
        <v>0.19179347271558062</v>
      </c>
      <c r="F376">
        <f>IFERROR([1]!s_stm07_is($A376,"W30028333","2015/12/31",1)/[1]!S_SHARE_TOTAL($A376,$B$1),"")</f>
        <v>9.3503681314306725E-2</v>
      </c>
      <c r="G376">
        <f>IFERROR([1]!s_stm07_is($A376,"W30028333","2016/12/31",1)/[1]!S_SHARE_TOTAL($A376,$B$1),"")</f>
        <v>-0.15803130296117099</v>
      </c>
      <c r="H376">
        <f>IFERROR([1]!s_stm07_is($A376,"W30028333","2017/12/31",1)/[1]!S_SHARE_TOTAL($A376,$B$1),"")</f>
        <v>1.2959906280622244E-2</v>
      </c>
      <c r="I376">
        <f>IFERROR([1]!s_stm07_is($A376,"W30028333","2018/12/31",1)/[1]!S_SHARE_TOTAL($A376,$B$1),"")</f>
        <v>1.3199291508451739E-2</v>
      </c>
      <c r="J376">
        <f>IFERROR([1]!s_stm07_is($A376,"W30028333","2019/12/31",1)/[1]!S_SHARE_TOTAL($A376,$B$1),"")</f>
        <v>-9.0558049975502208E-2</v>
      </c>
      <c r="K376">
        <f>IFERROR([1]!s_stm07_is($A376,"W30028333","2020/12/31",1)/[1]!S_SHARE_TOTAL($A376,$B$1),"")</f>
        <v>3.4652190761268985E-2</v>
      </c>
      <c r="L376">
        <f>IFERROR([1]!s_stm07_is($A376,"W30028333","2021/12/31",1)/[1]!S_SHARE_TOTAL($A376,$B$1),"")</f>
        <v>2.137729051322881E-2</v>
      </c>
      <c r="M376">
        <f>IFERROR([1]!s_stm07_is($A376,"W30028333","2022/12/31",1)/[1]!S_SHARE_TOTAL($A376,$B$1),"")</f>
        <v>-9.5545828132655566E-2</v>
      </c>
      <c r="N376">
        <f>IFERROR([1]!s_stm07_is($A376,"W30028333","2023/12/31",1)/[1]!S_SHARE_TOTAL($A376,$B$1),"")</f>
        <v>1.0678801797525722E-2</v>
      </c>
      <c r="O376">
        <f>IFERROR([1]!s_stm07_is($A376,"W30028333","2024/12/31",1)/[1]!S_SHARE_TOTAL($A376,$B$1),"")</f>
        <v>8.1295251577045563E-2</v>
      </c>
      <c r="P376">
        <f>IFERROR([1]!s_stm07_is($A376,"W30028333","2025/12/31",1)/[1]!S_SHARE_TOTAL($A376,$B$1),"")</f>
        <v>3.0845779780132289E-2</v>
      </c>
      <c r="Q376">
        <f>IFERROR([1]!s_west_netprofit($A376,2026,$B$1,180)/[1]!S_SHARE_TOTAL($A376,$B$1),"")</f>
        <v>0.35321992895639392</v>
      </c>
      <c r="R376">
        <f>IFERROR([1]!s_west_netprofit($A376,2027,$B$1,180)/[1]!S_SHARE_TOTAL($A376,$B$1),"")</f>
        <v>0.55014392454679084</v>
      </c>
      <c r="S376">
        <f>IFERROR([1]!s_fa_dupont_roe($A376,"2011/12/31")/100,"")</f>
        <v>7.4039000000000008E-2</v>
      </c>
      <c r="T376">
        <f>IFERROR([1]!s_fa_dupont_roe($A376,"2012/12/31")/100,"")</f>
        <v>7.4454999999999993E-2</v>
      </c>
      <c r="U376">
        <f>IFERROR([1]!s_fa_dupont_roe($A376,"2013/12/31")/100,"")</f>
        <v>8.5942000000000005E-2</v>
      </c>
      <c r="V376">
        <f>IFERROR([1]!s_fa_dupont_roe($A376,"2014/12/31")/100,"")</f>
        <v>8.2769999999999996E-2</v>
      </c>
      <c r="W376">
        <f>IFERROR([1]!s_fa_dupont_roe($A376,"2015/12/31")/100,"")</f>
        <v>3.8845999999999999E-2</v>
      </c>
      <c r="X376">
        <f>IFERROR([1]!s_fa_dupont_roe($A376,"2016/12/31")/100,"")</f>
        <v>-6.7257999999999998E-2</v>
      </c>
      <c r="Y376">
        <f>IFERROR([1]!s_fa_dupont_roe($A376,"2017/12/31")/100,"")</f>
        <v>5.7250000000000001E-3</v>
      </c>
      <c r="Z376">
        <f>IFERROR([1]!s_fa_dupont_roe($A376,"2018/12/31")/100,"")</f>
        <v>5.7949999999999998E-3</v>
      </c>
      <c r="AA376">
        <f>IFERROR([1]!s_fa_dupont_roe($A376,"2019/12/31")/100,"")</f>
        <v>-4.0483000000000005E-2</v>
      </c>
      <c r="AB376">
        <f>IFERROR([1]!s_fa_dupont_roe($A376,"2020/12/31")/100,"")</f>
        <v>1.5687E-2</v>
      </c>
      <c r="AC376">
        <f>IFERROR([1]!s_fa_dupont_roe($A376,"2021/12/31")/100,"")</f>
        <v>9.5460000000000007E-3</v>
      </c>
      <c r="AD376">
        <f>IFERROR([1]!s_fa_dupont_roe($A376,"2022/12/31")/100,"")</f>
        <v>-4.3364E-2</v>
      </c>
      <c r="AE376">
        <f>IFERROR([1]!s_fa_dupont_roe($A376,"2023/12/31")/100,"")</f>
        <v>4.9399999999999999E-3</v>
      </c>
      <c r="AF376">
        <f>IFERROR([1]!s_fa_dupont_roe($A376,"2024/12/31")/100,"")</f>
        <v>3.6979000000000005E-2</v>
      </c>
      <c r="AG376">
        <f>IFERROR([1]!s_fa_dupont_roe($A376,"2025/12/31")/100,"")</f>
        <v>1.3824000000000001E-2</v>
      </c>
      <c r="AH376">
        <f>IFERROR([1]!s_stm07_is($A376,"W30028333","2025/12/31",1),"")</f>
        <v>20145995.690000001</v>
      </c>
      <c r="AI376">
        <f>IFERROR([1]!s_stm07_bs($A376,"W38058048","2025/12/31",1),"")</f>
        <v>1523350240.3</v>
      </c>
      <c r="AJ376">
        <f>IFERROR([1]!s_fa_netdebt($A376,"2025/12/31"),"")</f>
        <v>426520044.69999999</v>
      </c>
      <c r="AK376">
        <f>IFERROR([1]!s_val_ev1($A376,"2025/12/31"),"")</f>
        <v>21566038797.700001</v>
      </c>
      <c r="AL376">
        <f>IFERROR([1]!s_fa_ebitda($A376,"2025/12/31"),"")</f>
        <v>199318028.66999999</v>
      </c>
      <c r="AM376">
        <f>IFERROR([1]!s_west_netprofit($A376,2026,$B$1,180)/[1]!s_west_netprofit($A376,2026,$B$1-7,180)-1,"")</f>
        <v>0</v>
      </c>
      <c r="AN376">
        <f>IFERROR([1]!s_west_netprofit($A376,2026,$B$1,180)/[1]!s_west_netprofit($A376,2026,$B$1-30,180)-1,"")</f>
        <v>0</v>
      </c>
      <c r="AO376">
        <f>IFERROR([1]!s_est_mediannetprofit($A376,2026,$B$1)/[1]!s_est_mediannetprofit($A376,2026,$B$1-7)-1,"")</f>
        <v>0</v>
      </c>
      <c r="AP376">
        <f>IFERROR([1]!s_est_mediannetprofit($A376,2026,$B$1)/[1]!s_est_mediannetprofit($A376,2026,$B$1-30)-1,"")</f>
        <v>0</v>
      </c>
    </row>
    <row r="377" spans="1:42">
      <c r="A377" t="s">
        <v>416</v>
      </c>
      <c r="B377">
        <f>IFERROR([1]!s_stm07_is($A377,"W30028333","2011/12/31",1)/[1]!S_SHARE_TOTAL($A377,$B$1),"")</f>
        <v>9.0039714377900607E-2</v>
      </c>
      <c r="C377">
        <f>IFERROR([1]!s_stm07_is($A377,"W30028333","2012/12/31",1)/[1]!S_SHARE_TOTAL($A377,$B$1),"")</f>
        <v>0.11847309366301126</v>
      </c>
      <c r="D377">
        <f>IFERROR([1]!s_stm07_is($A377,"W30028333","2013/12/31",1)/[1]!S_SHARE_TOTAL($A377,$B$1),"")</f>
        <v>0.14046694565347984</v>
      </c>
      <c r="E377">
        <f>IFERROR([1]!s_stm07_is($A377,"W30028333","2014/12/31",1)/[1]!S_SHARE_TOTAL($A377,$B$1),"")</f>
        <v>0.14704464584551596</v>
      </c>
      <c r="F377">
        <f>IFERROR([1]!s_stm07_is($A377,"W30028333","2015/12/31",1)/[1]!S_SHARE_TOTAL($A377,$B$1),"")</f>
        <v>7.6354238070965696E-2</v>
      </c>
      <c r="G377">
        <f>IFERROR([1]!s_stm07_is($A377,"W30028333","2016/12/31",1)/[1]!S_SHARE_TOTAL($A377,$B$1),"")</f>
        <v>8.2702854802442077E-2</v>
      </c>
      <c r="H377">
        <f>IFERROR([1]!s_stm07_is($A377,"W30028333","2017/12/31",1)/[1]!S_SHARE_TOTAL($A377,$B$1),"")</f>
        <v>0.1331865310156034</v>
      </c>
      <c r="I377">
        <f>IFERROR([1]!s_stm07_is($A377,"W30028333","2018/12/31",1)/[1]!S_SHARE_TOTAL($A377,$B$1),"")</f>
        <v>9.8160815903542947E-2</v>
      </c>
      <c r="J377">
        <f>IFERROR([1]!s_stm07_is($A377,"W30028333","2019/12/31",1)/[1]!S_SHARE_TOTAL($A377,$B$1),"")</f>
        <v>0.24741886647862529</v>
      </c>
      <c r="K377">
        <f>IFERROR([1]!s_stm07_is($A377,"W30028333","2020/12/31",1)/[1]!S_SHARE_TOTAL($A377,$B$1),"")</f>
        <v>0.38953247299142224</v>
      </c>
      <c r="L377">
        <f>IFERROR([1]!s_stm07_is($A377,"W30028333","2021/12/31",1)/[1]!S_SHARE_TOTAL($A377,$B$1),"")</f>
        <v>7.3560054301370692E-2</v>
      </c>
      <c r="M377">
        <f>IFERROR([1]!s_stm07_is($A377,"W30028333","2022/12/31",1)/[1]!S_SHARE_TOTAL($A377,$B$1),"")</f>
        <v>0.25313990834737715</v>
      </c>
      <c r="N377">
        <f>IFERROR([1]!s_stm07_is($A377,"W30028333","2023/12/31",1)/[1]!S_SHARE_TOTAL($A377,$B$1),"")</f>
        <v>0.35088251949756583</v>
      </c>
      <c r="O377">
        <f>IFERROR([1]!s_stm07_is($A377,"W30028333","2024/12/31",1)/[1]!S_SHARE_TOTAL($A377,$B$1),"")</f>
        <v>0.35399036408431506</v>
      </c>
      <c r="P377">
        <f>IFERROR([1]!s_stm07_is($A377,"W30028333","2025/12/31",1)/[1]!S_SHARE_TOTAL($A377,$B$1),"")</f>
        <v>0.28789878228901622</v>
      </c>
      <c r="Q377">
        <f>IFERROR([1]!s_west_netprofit($A377,2026,$B$1,180)/[1]!S_SHARE_TOTAL($A377,$B$1),"")</f>
        <v>0.3783033948693465</v>
      </c>
      <c r="R377">
        <f>IFERROR([1]!s_west_netprofit($A377,2027,$B$1,180)/[1]!S_SHARE_TOTAL($A377,$B$1),"")</f>
        <v>0.46813580825934614</v>
      </c>
      <c r="S377">
        <f>IFERROR([1]!s_fa_dupont_roe($A377,"2011/12/31")/100,"")</f>
        <v>0.14589199999999999</v>
      </c>
      <c r="T377">
        <f>IFERROR([1]!s_fa_dupont_roe($A377,"2012/12/31")/100,"")</f>
        <v>0.17123000000000002</v>
      </c>
      <c r="U377">
        <f>IFERROR([1]!s_fa_dupont_roe($A377,"2013/12/31")/100,"")</f>
        <v>0.17749199999999998</v>
      </c>
      <c r="V377">
        <f>IFERROR([1]!s_fa_dupont_roe($A377,"2014/12/31")/100,"")</f>
        <v>0.16015699999999999</v>
      </c>
      <c r="W377">
        <f>IFERROR([1]!s_fa_dupont_roe($A377,"2015/12/31")/100,"")</f>
        <v>7.4224999999999999E-2</v>
      </c>
      <c r="X377">
        <f>IFERROR([1]!s_fa_dupont_roe($A377,"2016/12/31")/100,"")</f>
        <v>5.9654999999999993E-2</v>
      </c>
      <c r="Y377">
        <f>IFERROR([1]!s_fa_dupont_roe($A377,"2017/12/31")/100,"")</f>
        <v>7.5544E-2</v>
      </c>
      <c r="Z377">
        <f>IFERROR([1]!s_fa_dupont_roe($A377,"2018/12/31")/100,"")</f>
        <v>5.2423000000000004E-2</v>
      </c>
      <c r="AA377">
        <f>IFERROR([1]!s_fa_dupont_roe($A377,"2019/12/31")/100,"")</f>
        <v>0.12141600000000001</v>
      </c>
      <c r="AB377">
        <f>IFERROR([1]!s_fa_dupont_roe($A377,"2020/12/31")/100,"")</f>
        <v>0.16690199999999999</v>
      </c>
      <c r="AC377">
        <f>IFERROR([1]!s_fa_dupont_roe($A377,"2021/12/31")/100,"")</f>
        <v>2.7885E-2</v>
      </c>
      <c r="AD377">
        <f>IFERROR([1]!s_fa_dupont_roe($A377,"2022/12/31")/100,"")</f>
        <v>8.7809999999999999E-2</v>
      </c>
      <c r="AE377">
        <f>IFERROR([1]!s_fa_dupont_roe($A377,"2023/12/31")/100,"")</f>
        <v>0.111804</v>
      </c>
      <c r="AF377">
        <f>IFERROR([1]!s_fa_dupont_roe($A377,"2024/12/31")/100,"")</f>
        <v>0.10444200000000001</v>
      </c>
      <c r="AG377">
        <f>IFERROR([1]!s_fa_dupont_roe($A377,"2025/12/31")/100,"")</f>
        <v>7.9980999999999997E-2</v>
      </c>
      <c r="AH377">
        <f>IFERROR([1]!s_stm07_is($A377,"W30028333","2025/12/31",1),"")</f>
        <v>1303300688.25</v>
      </c>
      <c r="AI377">
        <f>IFERROR([1]!s_stm07_bs($A377,"W38058048","2025/12/31",1),"")</f>
        <v>17310467349.27</v>
      </c>
      <c r="AJ377">
        <f>IFERROR([1]!s_fa_netdebt($A377,"2025/12/31"),"")</f>
        <v>-345836095.58999997</v>
      </c>
      <c r="AK377">
        <f>IFERROR([1]!s_val_ev1($A377,"2025/12/31"),"")</f>
        <v>37729728293.07</v>
      </c>
      <c r="AL377">
        <f>IFERROR([1]!s_fa_ebitda($A377,"2025/12/31"),"")</f>
        <v>2626110426.21</v>
      </c>
      <c r="AM377">
        <f>IFERROR([1]!s_west_netprofit($A377,2026,$B$1,180)/[1]!s_west_netprofit($A377,2026,$B$1-7,180)-1,"")</f>
        <v>0</v>
      </c>
      <c r="AN377">
        <f>IFERROR([1]!s_west_netprofit($A377,2026,$B$1,180)/[1]!s_west_netprofit($A377,2026,$B$1-30,180)-1,"")</f>
        <v>-8.364779910631337E-3</v>
      </c>
      <c r="AO377">
        <f>IFERROR([1]!s_est_mediannetprofit($A377,2026,$B$1)/[1]!s_est_mediannetprofit($A377,2026,$B$1-7)-1,"")</f>
        <v>0</v>
      </c>
      <c r="AP377">
        <f>IFERROR([1]!s_est_mediannetprofit($A377,2026,$B$1)/[1]!s_est_mediannetprofit($A377,2026,$B$1-30)-1,"")</f>
        <v>0</v>
      </c>
    </row>
    <row r="378" spans="1:42">
      <c r="A378" t="s">
        <v>417</v>
      </c>
      <c r="B378">
        <f>IFERROR([1]!s_stm07_is($A378,"W30028333","2011/12/31",1)/[1]!S_SHARE_TOTAL($A378,$B$1),"")</f>
        <v>0.50835437413041673</v>
      </c>
      <c r="C378">
        <f>IFERROR([1]!s_stm07_is($A378,"W30028333","2012/12/31",1)/[1]!S_SHARE_TOTAL($A378,$B$1),"")</f>
        <v>0.46227255775738851</v>
      </c>
      <c r="D378">
        <f>IFERROR([1]!s_stm07_is($A378,"W30028333","2013/12/31",1)/[1]!S_SHARE_TOTAL($A378,$B$1),"")</f>
        <v>0.23676824328642573</v>
      </c>
      <c r="E378">
        <f>IFERROR([1]!s_stm07_is($A378,"W30028333","2014/12/31",1)/[1]!S_SHARE_TOTAL($A378,$B$1),"")</f>
        <v>0.13844098117344109</v>
      </c>
      <c r="F378">
        <f>IFERROR([1]!s_stm07_is($A378,"W30028333","2015/12/31",1)/[1]!S_SHARE_TOTAL($A378,$B$1),"")</f>
        <v>0.14729298922448766</v>
      </c>
      <c r="G378">
        <f>IFERROR([1]!s_stm07_is($A378,"W30028333","2016/12/31",1)/[1]!S_SHARE_TOTAL($A378,$B$1),"")</f>
        <v>-0.28887016199473547</v>
      </c>
      <c r="H378">
        <f>IFERROR([1]!s_stm07_is($A378,"W30028333","2017/12/31",1)/[1]!S_SHARE_TOTAL($A378,$B$1),"")</f>
        <v>0.36868273971590476</v>
      </c>
      <c r="I378">
        <f>IFERROR([1]!s_stm07_is($A378,"W30028333","2018/12/31",1)/[1]!S_SHARE_TOTAL($A378,$B$1),"")</f>
        <v>0.75725091244109854</v>
      </c>
      <c r="J378">
        <f>IFERROR([1]!s_stm07_is($A378,"W30028333","2019/12/31",1)/[1]!S_SHARE_TOTAL($A378,$B$1),"")</f>
        <v>0.64935586284912217</v>
      </c>
      <c r="K378">
        <f>IFERROR([1]!s_stm07_is($A378,"W30028333","2020/12/31",1)/[1]!S_SHARE_TOTAL($A378,$B$1),"")</f>
        <v>0.86182773189821538</v>
      </c>
      <c r="L378">
        <f>IFERROR([1]!s_stm07_is($A378,"W30028333","2021/12/31",1)/[1]!S_SHARE_TOTAL($A378,$B$1),"")</f>
        <v>1.2203583827846285</v>
      </c>
      <c r="M378">
        <f>IFERROR([1]!s_stm07_is($A378,"W30028333","2022/12/31",1)/[1]!S_SHARE_TOTAL($A378,$B$1),"")</f>
        <v>1.2370762377354436</v>
      </c>
      <c r="N378">
        <f>IFERROR([1]!s_stm07_is($A378,"W30028333","2023/12/31",1)/[1]!S_SHARE_TOTAL($A378,$B$1),"")</f>
        <v>1.2429963599069045</v>
      </c>
      <c r="O378">
        <f>IFERROR([1]!s_stm07_is($A378,"W30028333","2024/12/31",1)/[1]!S_SHARE_TOTAL($A378,$B$1),"")</f>
        <v>0.94276695006553368</v>
      </c>
      <c r="P378">
        <f>IFERROR([1]!s_stm07_is($A378,"W30028333","2025/12/31",1)/[1]!S_SHARE_TOTAL($A378,$B$1),"")</f>
        <v>0.96984225070097985</v>
      </c>
      <c r="Q378">
        <f>IFERROR([1]!s_west_netprofit($A378,2026,$B$1,180)/[1]!S_SHARE_TOTAL($A378,$B$1),"")</f>
        <v>1.1854896217524473</v>
      </c>
      <c r="R378">
        <f>IFERROR([1]!s_west_netprofit($A378,2027,$B$1,180)/[1]!S_SHARE_TOTAL($A378,$B$1),"")</f>
        <v>1.4564019009676807</v>
      </c>
      <c r="S378">
        <f>IFERROR([1]!s_fa_dupont_roe($A378,"2011/12/31")/100,"")</f>
        <v>0.191216</v>
      </c>
      <c r="T378">
        <f>IFERROR([1]!s_fa_dupont_roe($A378,"2012/12/31")/100,"")</f>
        <v>0.151864</v>
      </c>
      <c r="U378">
        <f>IFERROR([1]!s_fa_dupont_roe($A378,"2013/12/31")/100,"")</f>
        <v>7.2170999999999999E-2</v>
      </c>
      <c r="V378">
        <f>IFERROR([1]!s_fa_dupont_roe($A378,"2014/12/31")/100,"")</f>
        <v>3.9789999999999999E-2</v>
      </c>
      <c r="W378">
        <f>IFERROR([1]!s_fa_dupont_roe($A378,"2015/12/31")/100,"")</f>
        <v>3.9946000000000002E-2</v>
      </c>
      <c r="X378">
        <f>IFERROR([1]!s_fa_dupont_roe($A378,"2016/12/31")/100,"")</f>
        <v>-8.011900000000001E-2</v>
      </c>
      <c r="Y378">
        <f>IFERROR([1]!s_fa_dupont_roe($A378,"2017/12/31")/100,"")</f>
        <v>9.0029999999999999E-2</v>
      </c>
      <c r="Z378">
        <f>IFERROR([1]!s_fa_dupont_roe($A378,"2018/12/31")/100,"")</f>
        <v>0.149039</v>
      </c>
      <c r="AA378">
        <f>IFERROR([1]!s_fa_dupont_roe($A378,"2019/12/31")/100,"")</f>
        <v>0.114595</v>
      </c>
      <c r="AB378">
        <f>IFERROR([1]!s_fa_dupont_roe($A378,"2020/12/31")/100,"")</f>
        <v>0.13897799999999999</v>
      </c>
      <c r="AC378">
        <f>IFERROR([1]!s_fa_dupont_roe($A378,"2021/12/31")/100,"")</f>
        <v>0.17458300000000002</v>
      </c>
      <c r="AD378">
        <f>IFERROR([1]!s_fa_dupont_roe($A378,"2022/12/31")/100,"")</f>
        <v>0.15601399999999999</v>
      </c>
      <c r="AE378">
        <f>IFERROR([1]!s_fa_dupont_roe($A378,"2023/12/31")/100,"")</f>
        <v>0.14232500000000001</v>
      </c>
      <c r="AF378">
        <f>IFERROR([1]!s_fa_dupont_roe($A378,"2024/12/31")/100,"")</f>
        <v>0.10197100000000001</v>
      </c>
      <c r="AG378">
        <f>IFERROR([1]!s_fa_dupont_roe($A378,"2025/12/31")/100,"")</f>
        <v>9.9469999999999989E-2</v>
      </c>
      <c r="AH378">
        <f>IFERROR([1]!s_stm07_is($A378,"W30028333","2025/12/31",1),"")</f>
        <v>948853670.51999998</v>
      </c>
      <c r="AI378">
        <f>IFERROR([1]!s_stm07_bs($A378,"W38058048","2025/12/31",1),"")</f>
        <v>11260288089.08</v>
      </c>
      <c r="AJ378">
        <f>IFERROR([1]!s_fa_netdebt($A378,"2025/12/31"),"")</f>
        <v>5127424527.3500004</v>
      </c>
      <c r="AK378">
        <f>IFERROR([1]!s_val_ev1($A378,"2025/12/31"),"")</f>
        <v>36592028374.980003</v>
      </c>
      <c r="AL378">
        <f>IFERROR([1]!s_fa_ebitda($A378,"2025/12/31"),"")</f>
        <v>2628847061.6799998</v>
      </c>
      <c r="AM378">
        <f>IFERROR([1]!s_west_netprofit($A378,2026,$B$1,180)/[1]!s_west_netprofit($A378,2026,$B$1-7,180)-1,"")</f>
        <v>0</v>
      </c>
      <c r="AN378">
        <f>IFERROR([1]!s_west_netprofit($A378,2026,$B$1,180)/[1]!s_west_netprofit($A378,2026,$B$1-30,180)-1,"")</f>
        <v>-1.5065632346897839E-3</v>
      </c>
      <c r="AO378">
        <f>IFERROR([1]!s_est_mediannetprofit($A378,2026,$B$1)/[1]!s_est_mediannetprofit($A378,2026,$B$1-7)-1,"")</f>
        <v>0</v>
      </c>
      <c r="AP378">
        <f>IFERROR([1]!s_est_mediannetprofit($A378,2026,$B$1)/[1]!s_est_mediannetprofit($A378,2026,$B$1-30)-1,"")</f>
        <v>-8.2435938598242053E-3</v>
      </c>
    </row>
    <row r="379" spans="1:42">
      <c r="A379" t="s">
        <v>418</v>
      </c>
      <c r="B379">
        <f>IFERROR([1]!s_stm07_is($A379,"W30028333","2011/12/31",1)/[1]!S_SHARE_TOTAL($A379,$B$1),"")</f>
        <v>4.4659734348389095E-2</v>
      </c>
      <c r="C379">
        <f>IFERROR([1]!s_stm07_is($A379,"W30028333","2012/12/31",1)/[1]!S_SHARE_TOTAL($A379,$B$1),"")</f>
        <v>1.4988275366509912E-2</v>
      </c>
      <c r="D379">
        <f>IFERROR([1]!s_stm07_is($A379,"W30028333","2013/12/31",1)/[1]!S_SHARE_TOTAL($A379,$B$1),"")</f>
        <v>-1.9678972152029617E-2</v>
      </c>
      <c r="E379">
        <f>IFERROR([1]!s_stm07_is($A379,"W30028333","2014/12/31",1)/[1]!S_SHARE_TOTAL($A379,$B$1),"")</f>
        <v>2.1888032759975227E-2</v>
      </c>
      <c r="F379">
        <f>IFERROR([1]!s_stm07_is($A379,"W30028333","2015/12/31",1)/[1]!S_SHARE_TOTAL($A379,$B$1),"")</f>
        <v>-0.32359577965781439</v>
      </c>
      <c r="G379">
        <f>IFERROR([1]!s_stm07_is($A379,"W30028333","2016/12/31",1)/[1]!S_SHARE_TOTAL($A379,$B$1),"")</f>
        <v>3.1118497883856087E-2</v>
      </c>
      <c r="H379">
        <f>IFERROR([1]!s_stm07_is($A379,"W30028333","2017/12/31",1)/[1]!S_SHARE_TOTAL($A379,$B$1),"")</f>
        <v>-0.35600642316656655</v>
      </c>
      <c r="I379">
        <f>IFERROR([1]!s_stm07_is($A379,"W30028333","2018/12/31",1)/[1]!S_SHARE_TOTAL($A379,$B$1),"")</f>
        <v>2.7230997888980642E-2</v>
      </c>
      <c r="J379">
        <f>IFERROR([1]!s_stm07_is($A379,"W30028333","2019/12/31",1)/[1]!S_SHARE_TOTAL($A379,$B$1),"")</f>
        <v>0.14262720827621259</v>
      </c>
      <c r="K379">
        <f>IFERROR([1]!s_stm07_is($A379,"W30028333","2020/12/31",1)/[1]!S_SHARE_TOTAL($A379,$B$1),"")</f>
        <v>0.5201383075688002</v>
      </c>
      <c r="L379">
        <f>IFERROR([1]!s_stm07_is($A379,"W30028333","2021/12/31",1)/[1]!S_SHARE_TOTAL($A379,$B$1),"")</f>
        <v>1.9503206001540081</v>
      </c>
      <c r="M379">
        <f>IFERROR([1]!s_stm07_is($A379,"W30028333","2022/12/31",1)/[1]!S_SHARE_TOTAL($A379,$B$1),"")</f>
        <v>34.407339807431384</v>
      </c>
      <c r="N379">
        <f>IFERROR([1]!s_stm07_is($A379,"W30028333","2023/12/31",1)/[1]!S_SHARE_TOTAL($A379,$B$1),"")</f>
        <v>2.686466173506151</v>
      </c>
      <c r="O379">
        <f>IFERROR([1]!s_stm07_is($A379,"W30028333","2024/12/31",1)/[1]!S_SHARE_TOTAL($A379,$B$1),"")</f>
        <v>3.5817755988729116</v>
      </c>
      <c r="P379">
        <f>IFERROR([1]!s_stm07_is($A379,"W30028333","2025/12/31",1)/[1]!S_SHARE_TOTAL($A379,$B$1),"")</f>
        <v>4.86537463534534</v>
      </c>
      <c r="Q379">
        <f>IFERROR([1]!s_west_netprofit($A379,2026,$B$1,180)/[1]!S_SHARE_TOTAL($A379,$B$1),"")</f>
        <v>5.6214518086791525</v>
      </c>
      <c r="R379">
        <f>IFERROR([1]!s_west_netprofit($A379,2027,$B$1,180)/[1]!S_SHARE_TOTAL($A379,$B$1),"")</f>
        <v>6.6066547029837466</v>
      </c>
      <c r="S379">
        <f>IFERROR([1]!s_fa_dupont_roe($A379,"2011/12/31")/100,"")</f>
        <v>2.6751999999999998E-2</v>
      </c>
      <c r="T379">
        <f>IFERROR([1]!s_fa_dupont_roe($A379,"2012/12/31")/100,"")</f>
        <v>9.1090000000000008E-3</v>
      </c>
      <c r="U379">
        <f>IFERROR([1]!s_fa_dupont_roe($A379,"2013/12/31")/100,"")</f>
        <v>-1.2180999999999999E-2</v>
      </c>
      <c r="V379">
        <f>IFERROR([1]!s_fa_dupont_roe($A379,"2014/12/31")/100,"")</f>
        <v>1.3539000000000001E-2</v>
      </c>
      <c r="W379">
        <f>IFERROR([1]!s_fa_dupont_roe($A379,"2015/12/31")/100,"")</f>
        <v>-0.22045999999999999</v>
      </c>
      <c r="X379">
        <f>IFERROR([1]!s_fa_dupont_roe($A379,"2016/12/31")/100,"")</f>
        <v>1.3483E-2</v>
      </c>
      <c r="Y379">
        <f>IFERROR([1]!s_fa_dupont_roe($A379,"2017/12/31")/100,"")</f>
        <v>-0.113965</v>
      </c>
      <c r="Z379">
        <f>IFERROR([1]!s_fa_dupont_roe($A379,"2018/12/31")/100,"")</f>
        <v>8.7139999999999995E-3</v>
      </c>
      <c r="AA379">
        <f>IFERROR([1]!s_fa_dupont_roe($A379,"2019/12/31")/100,"")</f>
        <v>4.1463E-2</v>
      </c>
      <c r="AB379">
        <f>IFERROR([1]!s_fa_dupont_roe($A379,"2020/12/31")/100,"")</f>
        <v>0.136628</v>
      </c>
      <c r="AC379">
        <f>IFERROR([1]!s_fa_dupont_roe($A379,"2021/12/31")/100,"")</f>
        <v>0.38199599999999995</v>
      </c>
      <c r="AD379">
        <f>IFERROR([1]!s_fa_dupont_roe($A379,"2022/12/31")/100,"")</f>
        <v>1.4295549999999999</v>
      </c>
      <c r="AE379">
        <f>IFERROR([1]!s_fa_dupont_roe($A379,"2023/12/31")/100,"")</f>
        <v>6.4543000000000003E-2</v>
      </c>
      <c r="AF379">
        <f>IFERROR([1]!s_fa_dupont_roe($A379,"2024/12/31")/100,"")</f>
        <v>8.3507999999999999E-2</v>
      </c>
      <c r="AG379">
        <f>IFERROR([1]!s_fa_dupont_roe($A379,"2025/12/31")/100,"")</f>
        <v>0.10649800000000001</v>
      </c>
      <c r="AH379">
        <f>IFERROR([1]!s_stm07_is($A379,"W30028333","2025/12/31",1),"")</f>
        <v>2266748271.3800001</v>
      </c>
      <c r="AI379">
        <f>IFERROR([1]!s_stm07_bs($A379,"W38058048","2025/12/31",1),"")</f>
        <v>22034913571.84</v>
      </c>
      <c r="AJ379">
        <f>IFERROR([1]!s_fa_netdebt($A379,"2025/12/31"),"")</f>
        <v>2355521146.8800001</v>
      </c>
      <c r="AK379">
        <f>IFERROR([1]!s_val_ev1($A379,"2025/12/31"),"")</f>
        <v>24298031257.700001</v>
      </c>
      <c r="AL379">
        <f>IFERROR([1]!s_fa_ebitda($A379,"2025/12/31"),"")</f>
        <v>2582835565.0900002</v>
      </c>
      <c r="AM379" t="str">
        <f>IFERROR([1]!s_west_netprofit($A379,2026,$B$1,180)/[1]!s_west_netprofit($A379,2026,$B$1-7,180)-1,"")</f>
        <v/>
      </c>
      <c r="AN379">
        <f>IFERROR([1]!s_west_netprofit($A379,2026,$B$1,180)/[1]!s_west_netprofit($A379,2026,$B$1-30,180)-1,"")</f>
        <v>1.5903801396431438E-2</v>
      </c>
      <c r="AO379" t="str">
        <f>IFERROR([1]!s_est_mediannetprofit($A379,2026,$B$1)/[1]!s_est_mediannetprofit($A379,2026,$B$1-7)-1,"")</f>
        <v/>
      </c>
      <c r="AP379">
        <f>IFERROR([1]!s_est_mediannetprofit($A379,2026,$B$1)/[1]!s_est_mediannetprofit($A379,2026,$B$1-30)-1,"")</f>
        <v>1.5903801396431438E-2</v>
      </c>
    </row>
    <row r="380" spans="1:42">
      <c r="A380" t="s">
        <v>419</v>
      </c>
      <c r="B380">
        <f>IFERROR([1]!s_stm07_is($A380,"W30028333","2011/12/31",1)/[1]!S_SHARE_TOTAL($A380,$B$1),"")</f>
        <v>8.4817229666311139E-2</v>
      </c>
      <c r="C380">
        <f>IFERROR([1]!s_stm07_is($A380,"W30028333","2012/12/31",1)/[1]!S_SHARE_TOTAL($A380,$B$1),"")</f>
        <v>7.0168619427091267E-2</v>
      </c>
      <c r="D380">
        <f>IFERROR([1]!s_stm07_is($A380,"W30028333","2013/12/31",1)/[1]!S_SHARE_TOTAL($A380,$B$1),"")</f>
        <v>0.1108955724363858</v>
      </c>
      <c r="E380">
        <f>IFERROR([1]!s_stm07_is($A380,"W30028333","2014/12/31",1)/[1]!S_SHARE_TOTAL($A380,$B$1),"")</f>
        <v>0.14592552239829346</v>
      </c>
      <c r="F380">
        <f>IFERROR([1]!s_stm07_is($A380,"W30028333","2015/12/31",1)/[1]!S_SHARE_TOTAL($A380,$B$1),"")</f>
        <v>0.16124383045863172</v>
      </c>
      <c r="G380">
        <f>IFERROR([1]!s_stm07_is($A380,"W30028333","2016/12/31",1)/[1]!S_SHARE_TOTAL($A380,$B$1),"")</f>
        <v>0.2378909028493067</v>
      </c>
      <c r="H380">
        <f>IFERROR([1]!s_stm07_is($A380,"W30028333","2017/12/31",1)/[1]!S_SHARE_TOTAL($A380,$B$1),"")</f>
        <v>0.48993999239676977</v>
      </c>
      <c r="I380">
        <f>IFERROR([1]!s_stm07_is($A380,"W30028333","2018/12/31",1)/[1]!S_SHARE_TOTAL($A380,$B$1),"")</f>
        <v>0.26787243511351516</v>
      </c>
      <c r="J380">
        <f>IFERROR([1]!s_stm07_is($A380,"W30028333","2019/12/31",1)/[1]!S_SHARE_TOTAL($A380,$B$1),"")</f>
        <v>0.30499077605515768</v>
      </c>
      <c r="K380">
        <f>IFERROR([1]!s_stm07_is($A380,"W30028333","2020/12/31",1)/[1]!S_SHARE_TOTAL($A380,$B$1),"")</f>
        <v>0.47027548782568951</v>
      </c>
      <c r="L380">
        <f>IFERROR([1]!s_stm07_is($A380,"W30028333","2021/12/31",1)/[1]!S_SHARE_TOTAL($A380,$B$1),"")</f>
        <v>-0.56946307967392962</v>
      </c>
      <c r="M380">
        <f>IFERROR([1]!s_stm07_is($A380,"W30028333","2022/12/31",1)/[1]!S_SHARE_TOTAL($A380,$B$1),"")</f>
        <v>0.22863558538777998</v>
      </c>
      <c r="N380">
        <f>IFERROR([1]!s_stm07_is($A380,"W30028333","2023/12/31",1)/[1]!S_SHARE_TOTAL($A380,$B$1),"")</f>
        <v>0.22938824924577172</v>
      </c>
      <c r="O380">
        <f>IFERROR([1]!s_stm07_is($A380,"W30028333","2024/12/31",1)/[1]!S_SHARE_TOTAL($A380,$B$1),"")</f>
        <v>0.18283330089897912</v>
      </c>
      <c r="P380">
        <f>IFERROR([1]!s_stm07_is($A380,"W30028333","2025/12/31",1)/[1]!S_SHARE_TOTAL($A380,$B$1),"")</f>
        <v>0.18291472728934938</v>
      </c>
      <c r="Q380">
        <f>IFERROR([1]!s_west_netprofit($A380,2026,$B$1,180)/[1]!S_SHARE_TOTAL($A380,$B$1),"")</f>
        <v>0</v>
      </c>
      <c r="R380">
        <f>IFERROR([1]!s_west_netprofit($A380,2027,$B$1,180)/[1]!S_SHARE_TOTAL($A380,$B$1),"")</f>
        <v>0</v>
      </c>
      <c r="S380">
        <f>IFERROR([1]!s_fa_dupont_roe($A380,"2011/12/31")/100,"")</f>
        <v>6.1067000000000003E-2</v>
      </c>
      <c r="T380">
        <f>IFERROR([1]!s_fa_dupont_roe($A380,"2012/12/31")/100,"")</f>
        <v>4.8711000000000004E-2</v>
      </c>
      <c r="U380">
        <f>IFERROR([1]!s_fa_dupont_roe($A380,"2013/12/31")/100,"")</f>
        <v>7.3677999999999993E-2</v>
      </c>
      <c r="V380">
        <f>IFERROR([1]!s_fa_dupont_roe($A380,"2014/12/31")/100,"")</f>
        <v>9.1142000000000001E-2</v>
      </c>
      <c r="W380">
        <f>IFERROR([1]!s_fa_dupont_roe($A380,"2015/12/31")/100,"")</f>
        <v>9.4337000000000004E-2</v>
      </c>
      <c r="X380">
        <f>IFERROR([1]!s_fa_dupont_roe($A380,"2016/12/31")/100,"")</f>
        <v>7.9057000000000002E-2</v>
      </c>
      <c r="Y380">
        <f>IFERROR([1]!s_fa_dupont_roe($A380,"2017/12/31")/100,"")</f>
        <v>0.110154</v>
      </c>
      <c r="Z380">
        <f>IFERROR([1]!s_fa_dupont_roe($A380,"2018/12/31")/100,"")</f>
        <v>5.8147000000000004E-2</v>
      </c>
      <c r="AA380">
        <f>IFERROR([1]!s_fa_dupont_roe($A380,"2019/12/31")/100,"")</f>
        <v>6.5810000000000007E-2</v>
      </c>
      <c r="AB380">
        <f>IFERROR([1]!s_fa_dupont_roe($A380,"2020/12/31")/100,"")</f>
        <v>9.6334000000000003E-2</v>
      </c>
      <c r="AC380">
        <f>IFERROR([1]!s_fa_dupont_roe($A380,"2021/12/31")/100,"")</f>
        <v>-0.124961</v>
      </c>
      <c r="AD380">
        <f>IFERROR([1]!s_fa_dupont_roe($A380,"2022/12/31")/100,"")</f>
        <v>5.5038999999999998E-2</v>
      </c>
      <c r="AE380">
        <f>IFERROR([1]!s_fa_dupont_roe($A380,"2023/12/31")/100,"")</f>
        <v>5.2427000000000001E-2</v>
      </c>
      <c r="AF380">
        <f>IFERROR([1]!s_fa_dupont_roe($A380,"2024/12/31")/100,"")</f>
        <v>4.1257999999999996E-2</v>
      </c>
      <c r="AG380">
        <f>IFERROR([1]!s_fa_dupont_roe($A380,"2025/12/31")/100,"")</f>
        <v>4.1429000000000001E-2</v>
      </c>
      <c r="AH380">
        <f>IFERROR([1]!s_stm07_is($A380,"W30028333","2025/12/31",1),"")</f>
        <v>240093871.03999999</v>
      </c>
      <c r="AI380">
        <f>IFERROR([1]!s_stm07_bs($A380,"W38058048","2025/12/31",1),"")</f>
        <v>5853890723.9300003</v>
      </c>
      <c r="AJ380">
        <f>IFERROR([1]!s_fa_netdebt($A380,"2025/12/31"),"")</f>
        <v>649231638.14999998</v>
      </c>
      <c r="AK380">
        <f>IFERROR([1]!s_val_ev1($A380,"2025/12/31"),"")</f>
        <v>13774880649.91</v>
      </c>
      <c r="AL380">
        <f>IFERROR([1]!s_fa_ebitda($A380,"2025/12/31"),"")</f>
        <v>862887955.96000004</v>
      </c>
      <c r="AM380" t="str">
        <f>IFERROR([1]!s_west_netprofit($A380,2026,$B$1,180)/[1]!s_west_netprofit($A380,2026,$B$1-7,180)-1,"")</f>
        <v/>
      </c>
      <c r="AN380">
        <f>IFERROR([1]!s_west_netprofit($A380,2026,$B$1,180)/[1]!s_west_netprofit($A380,2026,$B$1-30,180)-1,"")</f>
        <v>-1</v>
      </c>
      <c r="AO380" t="str">
        <f>IFERROR([1]!s_est_mediannetprofit($A380,2026,$B$1)/[1]!s_est_mediannetprofit($A380,2026,$B$1-7)-1,"")</f>
        <v/>
      </c>
      <c r="AP380">
        <f>IFERROR([1]!s_est_mediannetprofit($A380,2026,$B$1)/[1]!s_est_mediannetprofit($A380,2026,$B$1-30)-1,"")</f>
        <v>-1</v>
      </c>
    </row>
    <row r="381" spans="1:42">
      <c r="A381" t="s">
        <v>420</v>
      </c>
      <c r="B381">
        <f>IFERROR([1]!s_stm07_is($A381,"W30028333","2011/12/31",1)/[1]!S_SHARE_TOTAL($A381,$B$1),"")</f>
        <v>7.6819468286334694E-2</v>
      </c>
      <c r="C381">
        <f>IFERROR([1]!s_stm07_is($A381,"W30028333","2012/12/31",1)/[1]!S_SHARE_TOTAL($A381,$B$1),"")</f>
        <v>8.7566881617726272E-2</v>
      </c>
      <c r="D381">
        <f>IFERROR([1]!s_stm07_is($A381,"W30028333","2013/12/31",1)/[1]!S_SHARE_TOTAL($A381,$B$1),"")</f>
        <v>6.7357290571683742E-2</v>
      </c>
      <c r="E381">
        <f>IFERROR([1]!s_stm07_is($A381,"W30028333","2014/12/31",1)/[1]!S_SHARE_TOTAL($A381,$B$1),"")</f>
        <v>7.3968359646716469E-2</v>
      </c>
      <c r="F381">
        <f>IFERROR([1]!s_stm07_is($A381,"W30028333","2015/12/31",1)/[1]!S_SHARE_TOTAL($A381,$B$1),"")</f>
        <v>8.249211999422032E-2</v>
      </c>
      <c r="G381">
        <f>IFERROR([1]!s_stm07_is($A381,"W30028333","2016/12/31",1)/[1]!S_SHARE_TOTAL($A381,$B$1),"")</f>
        <v>0.11331987787116038</v>
      </c>
      <c r="H381">
        <f>IFERROR([1]!s_stm07_is($A381,"W30028333","2017/12/31",1)/[1]!S_SHARE_TOTAL($A381,$B$1),"")</f>
        <v>9.6929625868399774E-2</v>
      </c>
      <c r="I381">
        <f>IFERROR([1]!s_stm07_is($A381,"W30028333","2018/12/31",1)/[1]!S_SHARE_TOTAL($A381,$B$1),"")</f>
        <v>0.12633062072872872</v>
      </c>
      <c r="J381">
        <f>IFERROR([1]!s_stm07_is($A381,"W30028333","2019/12/31",1)/[1]!S_SHARE_TOTAL($A381,$B$1),"")</f>
        <v>0.17174870567190201</v>
      </c>
      <c r="K381">
        <f>IFERROR([1]!s_stm07_is($A381,"W30028333","2020/12/31",1)/[1]!S_SHARE_TOTAL($A381,$B$1),"")</f>
        <v>0.30685417843967489</v>
      </c>
      <c r="L381">
        <f>IFERROR([1]!s_stm07_is($A381,"W30028333","2021/12/31",1)/[1]!S_SHARE_TOTAL($A381,$B$1),"")</f>
        <v>0.36565257134613677</v>
      </c>
      <c r="M381">
        <f>IFERROR([1]!s_stm07_is($A381,"W30028333","2022/12/31",1)/[1]!S_SHARE_TOTAL($A381,$B$1),"")</f>
        <v>0.30925532804207062</v>
      </c>
      <c r="N381">
        <f>IFERROR([1]!s_stm07_is($A381,"W30028333","2023/12/31",1)/[1]!S_SHARE_TOTAL($A381,$B$1),"")</f>
        <v>0.12426624255848356</v>
      </c>
      <c r="O381">
        <f>IFERROR([1]!s_stm07_is($A381,"W30028333","2024/12/31",1)/[1]!S_SHARE_TOTAL($A381,$B$1),"")</f>
        <v>-0.11666345207488527</v>
      </c>
      <c r="P381">
        <f>IFERROR([1]!s_stm07_is($A381,"W30028333","2025/12/31",1)/[1]!S_SHARE_TOTAL($A381,$B$1),"")</f>
        <v>7.9395258947144068E-2</v>
      </c>
      <c r="Q381">
        <f>IFERROR([1]!s_west_netprofit($A381,2026,$B$1,180)/[1]!S_SHARE_TOTAL($A381,$B$1),"")</f>
        <v>0.2755352617083684</v>
      </c>
      <c r="R381">
        <f>IFERROR([1]!s_west_netprofit($A381,2027,$B$1,180)/[1]!S_SHARE_TOTAL($A381,$B$1),"")</f>
        <v>0.45731502031958121</v>
      </c>
      <c r="S381">
        <f>IFERROR([1]!s_fa_dupont_roe($A381,"2011/12/31")/100,"")</f>
        <v>9.0447E-2</v>
      </c>
      <c r="T381">
        <f>IFERROR([1]!s_fa_dupont_roe($A381,"2012/12/31")/100,"")</f>
        <v>9.6942E-2</v>
      </c>
      <c r="U381">
        <f>IFERROR([1]!s_fa_dupont_roe($A381,"2013/12/31")/100,"")</f>
        <v>7.1508000000000002E-2</v>
      </c>
      <c r="V381">
        <f>IFERROR([1]!s_fa_dupont_roe($A381,"2014/12/31")/100,"")</f>
        <v>7.5352000000000002E-2</v>
      </c>
      <c r="W381">
        <f>IFERROR([1]!s_fa_dupont_roe($A381,"2015/12/31")/100,"")</f>
        <v>7.1844999999999992E-2</v>
      </c>
      <c r="X381">
        <f>IFERROR([1]!s_fa_dupont_roe($A381,"2016/12/31")/100,"")</f>
        <v>8.4936000000000011E-2</v>
      </c>
      <c r="Y381">
        <f>IFERROR([1]!s_fa_dupont_roe($A381,"2017/12/31")/100,"")</f>
        <v>6.9492999999999999E-2</v>
      </c>
      <c r="Z381">
        <f>IFERROR([1]!s_fa_dupont_roe($A381,"2018/12/31")/100,"")</f>
        <v>8.695E-2</v>
      </c>
      <c r="AA381">
        <f>IFERROR([1]!s_fa_dupont_roe($A381,"2019/12/31")/100,"")</f>
        <v>0.108628</v>
      </c>
      <c r="AB381">
        <f>IFERROR([1]!s_fa_dupont_roe($A381,"2020/12/31")/100,"")</f>
        <v>0.17042400000000002</v>
      </c>
      <c r="AC381">
        <f>IFERROR([1]!s_fa_dupont_roe($A381,"2021/12/31")/100,"")</f>
        <v>0.17626799999999998</v>
      </c>
      <c r="AD381">
        <f>IFERROR([1]!s_fa_dupont_roe($A381,"2022/12/31")/100,"")</f>
        <v>0.10205500000000001</v>
      </c>
      <c r="AE381">
        <f>IFERROR([1]!s_fa_dupont_roe($A381,"2023/12/31")/100,"")</f>
        <v>3.5580000000000001E-2</v>
      </c>
      <c r="AF381">
        <f>IFERROR([1]!s_fa_dupont_roe($A381,"2024/12/31")/100,"")</f>
        <v>-3.8616999999999999E-2</v>
      </c>
      <c r="AG381">
        <f>IFERROR([1]!s_fa_dupont_roe($A381,"2025/12/31")/100,"")</f>
        <v>2.6244999999999997E-2</v>
      </c>
      <c r="AH381">
        <f>IFERROR([1]!s_stm07_is($A381,"W30028333","2025/12/31",1),"")</f>
        <v>134946022.66</v>
      </c>
      <c r="AI381">
        <f>IFERROR([1]!s_stm07_bs($A381,"W38058048","2025/12/31",1),"")</f>
        <v>5743543742.3199997</v>
      </c>
      <c r="AJ381">
        <f>IFERROR([1]!s_fa_netdebt($A381,"2025/12/31"),"")</f>
        <v>4375548093.6599998</v>
      </c>
      <c r="AK381">
        <f>IFERROR([1]!s_val_ev1($A381,"2025/12/31"),"")</f>
        <v>41216245052.400002</v>
      </c>
      <c r="AL381">
        <f>IFERROR([1]!s_fa_ebitda($A381,"2025/12/31"),"")</f>
        <v>768176394.54999995</v>
      </c>
      <c r="AM381">
        <f>IFERROR([1]!s_west_netprofit($A381,2026,$B$1,180)/[1]!s_west_netprofit($A381,2026,$B$1-7,180)-1,"")</f>
        <v>0</v>
      </c>
      <c r="AN381">
        <f>IFERROR([1]!s_west_netprofit($A381,2026,$B$1,180)/[1]!s_west_netprofit($A381,2026,$B$1-30,180)-1,"")</f>
        <v>4.144301411825535E-2</v>
      </c>
      <c r="AO381">
        <f>IFERROR([1]!s_est_mediannetprofit($A381,2026,$B$1)/[1]!s_est_mediannetprofit($A381,2026,$B$1-7)-1,"")</f>
        <v>0</v>
      </c>
      <c r="AP381">
        <f>IFERROR([1]!s_est_mediannetprofit($A381,2026,$B$1)/[1]!s_est_mediannetprofit($A381,2026,$B$1-30)-1,"")</f>
        <v>4.834196082199349E-2</v>
      </c>
    </row>
    <row r="382" spans="1:42">
      <c r="A382" t="s">
        <v>421</v>
      </c>
      <c r="B382">
        <f>IFERROR([1]!s_stm07_is($A382,"W30028333","2011/12/31",1)/[1]!S_SHARE_TOTAL($A382,$B$1),"")</f>
        <v>5.0359606130329158E-2</v>
      </c>
      <c r="C382">
        <f>IFERROR([1]!s_stm07_is($A382,"W30028333","2012/12/31",1)/[1]!S_SHARE_TOTAL($A382,$B$1),"")</f>
        <v>6.0794091379570141E-2</v>
      </c>
      <c r="D382">
        <f>IFERROR([1]!s_stm07_is($A382,"W30028333","2013/12/31",1)/[1]!S_SHARE_TOTAL($A382,$B$1),"")</f>
        <v>0.10103640280463713</v>
      </c>
      <c r="E382">
        <f>IFERROR([1]!s_stm07_is($A382,"W30028333","2014/12/31",1)/[1]!S_SHARE_TOTAL($A382,$B$1),"")</f>
        <v>0.14063614801022756</v>
      </c>
      <c r="F382">
        <f>IFERROR([1]!s_stm07_is($A382,"W30028333","2015/12/31",1)/[1]!S_SHARE_TOTAL($A382,$B$1),"")</f>
        <v>0.20152478183706432</v>
      </c>
      <c r="G382">
        <f>IFERROR([1]!s_stm07_is($A382,"W30028333","2016/12/31",1)/[1]!S_SHARE_TOTAL($A382,$B$1),"")</f>
        <v>0.21889703128290292</v>
      </c>
      <c r="H382">
        <f>IFERROR([1]!s_stm07_is($A382,"W30028333","2017/12/31",1)/[1]!S_SHARE_TOTAL($A382,$B$1),"")</f>
        <v>0.37303277219603903</v>
      </c>
      <c r="I382">
        <f>IFERROR([1]!s_stm07_is($A382,"W30028333","2018/12/31",1)/[1]!S_SHARE_TOTAL($A382,$B$1),"")</f>
        <v>0.46966668533789785</v>
      </c>
      <c r="J382">
        <f>IFERROR([1]!s_stm07_is($A382,"W30028333","2019/12/31",1)/[1]!S_SHARE_TOTAL($A382,$B$1),"")</f>
        <v>0.5681671402391747</v>
      </c>
      <c r="K382">
        <f>IFERROR([1]!s_stm07_is($A382,"W30028333","2020/12/31",1)/[1]!S_SHARE_TOTAL($A382,$B$1),"")</f>
        <v>0.66374644934123972</v>
      </c>
      <c r="L382">
        <f>IFERROR([1]!s_stm07_is($A382,"W30028333","2021/12/31",1)/[1]!S_SHARE_TOTAL($A382,$B$1),"")</f>
        <v>0.71118617814663487</v>
      </c>
      <c r="M382">
        <f>IFERROR([1]!s_stm07_is($A382,"W30028333","2022/12/31",1)/[1]!S_SHARE_TOTAL($A382,$B$1),"")</f>
        <v>0.51680267212766406</v>
      </c>
      <c r="N382">
        <f>IFERROR([1]!s_stm07_is($A382,"W30028333","2023/12/31",1)/[1]!S_SHARE_TOTAL($A382,$B$1),"")</f>
        <v>0.61180635198092936</v>
      </c>
      <c r="O382">
        <f>IFERROR([1]!s_stm07_is($A382,"W30028333","2024/12/31",1)/[1]!S_SHARE_TOTAL($A382,$B$1),"")</f>
        <v>-0.18680773826515903</v>
      </c>
      <c r="P382">
        <f>IFERROR([1]!s_stm07_is($A382,"W30028333","2025/12/31",1)/[1]!S_SHARE_TOTAL($A382,$B$1),"")</f>
        <v>-0.4724449180277297</v>
      </c>
      <c r="Q382">
        <f>IFERROR([1]!s_west_netprofit($A382,2026,$B$1,180)/[1]!S_SHARE_TOTAL($A382,$B$1),"")</f>
        <v>9.7655588559191295E-3</v>
      </c>
      <c r="R382">
        <f>IFERROR([1]!s_west_netprofit($A382,2027,$B$1,180)/[1]!S_SHARE_TOTAL($A382,$B$1),"")</f>
        <v>9.6103665427396887E-2</v>
      </c>
      <c r="S382">
        <f>IFERROR([1]!s_fa_dupont_roe($A382,"2011/12/31")/100,"")</f>
        <v>6.0041999999999998E-2</v>
      </c>
      <c r="T382">
        <f>IFERROR([1]!s_fa_dupont_roe($A382,"2012/12/31")/100,"")</f>
        <v>6.4959000000000003E-2</v>
      </c>
      <c r="U382">
        <f>IFERROR([1]!s_fa_dupont_roe($A382,"2013/12/31")/100,"")</f>
        <v>9.5569000000000001E-2</v>
      </c>
      <c r="V382">
        <f>IFERROR([1]!s_fa_dupont_roe($A382,"2014/12/31")/100,"")</f>
        <v>0.12043100000000001</v>
      </c>
      <c r="W382">
        <f>IFERROR([1]!s_fa_dupont_roe($A382,"2015/12/31")/100,"")</f>
        <v>0.153199</v>
      </c>
      <c r="X382">
        <f>IFERROR([1]!s_fa_dupont_roe($A382,"2016/12/31")/100,"")</f>
        <v>0.13539199999999998</v>
      </c>
      <c r="Y382">
        <f>IFERROR([1]!s_fa_dupont_roe($A382,"2017/12/31")/100,"")</f>
        <v>0.168596</v>
      </c>
      <c r="Z382">
        <f>IFERROR([1]!s_fa_dupont_roe($A382,"2018/12/31")/100,"")</f>
        <v>0.169187</v>
      </c>
      <c r="AA382">
        <f>IFERROR([1]!s_fa_dupont_roe($A382,"2019/12/31")/100,"")</f>
        <v>0.173067</v>
      </c>
      <c r="AB382">
        <f>IFERROR([1]!s_fa_dupont_roe($A382,"2020/12/31")/100,"")</f>
        <v>0.15540900000000002</v>
      </c>
      <c r="AC382">
        <f>IFERROR([1]!s_fa_dupont_roe($A382,"2021/12/31")/100,"")</f>
        <v>0.13561100000000001</v>
      </c>
      <c r="AD382">
        <f>IFERROR([1]!s_fa_dupont_roe($A382,"2022/12/31")/100,"")</f>
        <v>8.8719999999999993E-2</v>
      </c>
      <c r="AE382">
        <f>IFERROR([1]!s_fa_dupont_roe($A382,"2023/12/31")/100,"")</f>
        <v>7.6457999999999998E-2</v>
      </c>
      <c r="AF382">
        <f>IFERROR([1]!s_fa_dupont_roe($A382,"2024/12/31")/100,"")</f>
        <v>-1.9332000000000002E-2</v>
      </c>
      <c r="AG382">
        <f>IFERROR([1]!s_fa_dupont_roe($A382,"2025/12/31")/100,"")</f>
        <v>-5.1424000000000004E-2</v>
      </c>
      <c r="AH382">
        <f>IFERROR([1]!s_stm07_is($A382,"W30028333","2025/12/31",1),"")</f>
        <v>-572319870.54999995</v>
      </c>
      <c r="AI382">
        <f>IFERROR([1]!s_stm07_bs($A382,"W38058048","2025/12/31",1),"")</f>
        <v>10843369908.01</v>
      </c>
      <c r="AJ382">
        <f>IFERROR([1]!s_fa_netdebt($A382,"2025/12/31"),"")</f>
        <v>-835388713.63999999</v>
      </c>
      <c r="AK382">
        <f>IFERROR([1]!s_val_ev1($A382,"2025/12/31"),"")</f>
        <v>17144592850.700001</v>
      </c>
      <c r="AL382">
        <f>IFERROR([1]!s_fa_ebitda($A382,"2025/12/31"),"")</f>
        <v>-373453539.70999998</v>
      </c>
      <c r="AM382">
        <f>IFERROR([1]!s_west_netprofit($A382,2026,$B$1,180)/[1]!s_west_netprofit($A382,2026,$B$1-7,180)-1,"")</f>
        <v>0</v>
      </c>
      <c r="AN382">
        <f>IFERROR([1]!s_west_netprofit($A382,2026,$B$1,180)/[1]!s_west_netprofit($A382,2026,$B$1-30,180)-1,"")</f>
        <v>0.36605080831408765</v>
      </c>
      <c r="AO382">
        <f>IFERROR([1]!s_est_mediannetprofit($A382,2026,$B$1)/[1]!s_est_mediannetprofit($A382,2026,$B$1-7)-1,"")</f>
        <v>0</v>
      </c>
      <c r="AP382">
        <f>IFERROR([1]!s_est_mediannetprofit($A382,2026,$B$1)/[1]!s_est_mediannetprofit($A382,2026,$B$1-30)-1,"")</f>
        <v>0.36605080831408765</v>
      </c>
    </row>
    <row r="383" spans="1:42">
      <c r="A383" t="s">
        <v>422</v>
      </c>
      <c r="B383">
        <f>IFERROR([1]!s_stm07_is($A383,"W30028333","2011/12/31",1)/[1]!S_SHARE_TOTAL($A383,$B$1),"")</f>
        <v>0.23015438741601058</v>
      </c>
      <c r="C383">
        <f>IFERROR([1]!s_stm07_is($A383,"W30028333","2012/12/31",1)/[1]!S_SHARE_TOTAL($A383,$B$1),"")</f>
        <v>0.23577531193449625</v>
      </c>
      <c r="D383">
        <f>IFERROR([1]!s_stm07_is($A383,"W30028333","2013/12/31",1)/[1]!S_SHARE_TOTAL($A383,$B$1),"")</f>
        <v>0.35798810795691871</v>
      </c>
      <c r="E383">
        <f>IFERROR([1]!s_stm07_is($A383,"W30028333","2014/12/31",1)/[1]!S_SHARE_TOTAL($A383,$B$1),"")</f>
        <v>0.40672915796297066</v>
      </c>
      <c r="F383">
        <f>IFERROR([1]!s_stm07_is($A383,"W30028333","2015/12/31",1)/[1]!S_SHARE_TOTAL($A383,$B$1),"")</f>
        <v>0.40174056191341967</v>
      </c>
      <c r="G383">
        <f>IFERROR([1]!s_stm07_is($A383,"W30028333","2016/12/31",1)/[1]!S_SHARE_TOTAL($A383,$B$1),"")</f>
        <v>0.52042671655931505</v>
      </c>
      <c r="H383">
        <f>IFERROR([1]!s_stm07_is($A383,"W30028333","2017/12/31",1)/[1]!S_SHARE_TOTAL($A383,$B$1),"")</f>
        <v>0.46030399934086025</v>
      </c>
      <c r="I383">
        <f>IFERROR([1]!s_stm07_is($A383,"W30028333","2018/12/31",1)/[1]!S_SHARE_TOTAL($A383,$B$1),"")</f>
        <v>0.60026168317237627</v>
      </c>
      <c r="J383">
        <f>IFERROR([1]!s_stm07_is($A383,"W30028333","2019/12/31",1)/[1]!S_SHARE_TOTAL($A383,$B$1),"")</f>
        <v>0.74930639443023328</v>
      </c>
      <c r="K383">
        <f>IFERROR([1]!s_stm07_is($A383,"W30028333","2020/12/31",1)/[1]!S_SHARE_TOTAL($A383,$B$1),"")</f>
        <v>1.1303115764319587</v>
      </c>
      <c r="L383">
        <f>IFERROR([1]!s_stm07_is($A383,"W30028333","2021/12/31",1)/[1]!S_SHARE_TOTAL($A383,$B$1),"")</f>
        <v>1.0632286261382713</v>
      </c>
      <c r="M383">
        <f>IFERROR([1]!s_stm07_is($A383,"W30028333","2022/12/31",1)/[1]!S_SHARE_TOTAL($A383,$B$1),"")</f>
        <v>1.1884348567364622</v>
      </c>
      <c r="N383">
        <f>IFERROR([1]!s_stm07_is($A383,"W30028333","2023/12/31",1)/[1]!S_SHARE_TOTAL($A383,$B$1),"")</f>
        <v>1.4161939349596258</v>
      </c>
      <c r="O383">
        <f>IFERROR([1]!s_stm07_is($A383,"W30028333","2024/12/31",1)/[1]!S_SHARE_TOTAL($A383,$B$1),"")</f>
        <v>1.928561209366652</v>
      </c>
      <c r="P383">
        <f>IFERROR([1]!s_stm07_is($A383,"W30028333","2025/12/31",1)/[1]!S_SHARE_TOTAL($A383,$B$1),"")</f>
        <v>2.1010992213669417</v>
      </c>
      <c r="Q383">
        <f>IFERROR([1]!s_west_netprofit($A383,2026,$B$1,180)/[1]!S_SHARE_TOTAL($A383,$B$1),"")</f>
        <v>2.5438531274906118</v>
      </c>
      <c r="R383">
        <f>IFERROR([1]!s_west_netprofit($A383,2027,$B$1,180)/[1]!S_SHARE_TOTAL($A383,$B$1),"")</f>
        <v>3.0286747271872732</v>
      </c>
      <c r="S383">
        <f>IFERROR([1]!s_fa_dupont_roe($A383,"2011/12/31")/100,"")</f>
        <v>0.10496900000000001</v>
      </c>
      <c r="T383">
        <f>IFERROR([1]!s_fa_dupont_roe($A383,"2012/12/31")/100,"")</f>
        <v>0.101662</v>
      </c>
      <c r="U383">
        <f>IFERROR([1]!s_fa_dupont_roe($A383,"2013/12/31")/100,"")</f>
        <v>0.13258699999999998</v>
      </c>
      <c r="V383">
        <f>IFERROR([1]!s_fa_dupont_roe($A383,"2014/12/31")/100,"")</f>
        <v>0.13101399999999999</v>
      </c>
      <c r="W383">
        <f>IFERROR([1]!s_fa_dupont_roe($A383,"2015/12/31")/100,"")</f>
        <v>0.12148999999999999</v>
      </c>
      <c r="X383">
        <f>IFERROR([1]!s_fa_dupont_roe($A383,"2016/12/31")/100,"")</f>
        <v>0.128856</v>
      </c>
      <c r="Y383">
        <f>IFERROR([1]!s_fa_dupont_roe($A383,"2017/12/31")/100,"")</f>
        <v>9.4868000000000008E-2</v>
      </c>
      <c r="Z383">
        <f>IFERROR([1]!s_fa_dupont_roe($A383,"2018/12/31")/100,"")</f>
        <v>0.11371700000000001</v>
      </c>
      <c r="AA383">
        <f>IFERROR([1]!s_fa_dupont_roe($A383,"2019/12/31")/100,"")</f>
        <v>0.12717599999999998</v>
      </c>
      <c r="AB383">
        <f>IFERROR([1]!s_fa_dupont_roe($A383,"2020/12/31")/100,"")</f>
        <v>0.166101</v>
      </c>
      <c r="AC383">
        <f>IFERROR([1]!s_fa_dupont_roe($A383,"2021/12/31")/100,"")</f>
        <v>0.13075900000000001</v>
      </c>
      <c r="AD383">
        <f>IFERROR([1]!s_fa_dupont_roe($A383,"2022/12/31")/100,"")</f>
        <v>0.11831200000000001</v>
      </c>
      <c r="AE383">
        <f>IFERROR([1]!s_fa_dupont_roe($A383,"2023/12/31")/100,"")</f>
        <v>0.11977700000000001</v>
      </c>
      <c r="AF383">
        <f>IFERROR([1]!s_fa_dupont_roe($A383,"2024/12/31")/100,"")</f>
        <v>0.147429</v>
      </c>
      <c r="AG383">
        <f>IFERROR([1]!s_fa_dupont_roe($A383,"2025/12/31")/100,"")</f>
        <v>0.14252800000000002</v>
      </c>
      <c r="AH383">
        <f>IFERROR([1]!s_stm07_is($A383,"W30028333","2025/12/31",1),"")</f>
        <v>2509717178.1399999</v>
      </c>
      <c r="AI383">
        <f>IFERROR([1]!s_stm07_bs($A383,"W38058048","2025/12/31",1),"")</f>
        <v>19143178556.130001</v>
      </c>
      <c r="AJ383">
        <f>IFERROR([1]!s_fa_netdebt($A383,"2025/12/31"),"")</f>
        <v>-3687118718.8499999</v>
      </c>
      <c r="AK383">
        <f>IFERROR([1]!s_val_ev1($A383,"2025/12/31"),"")</f>
        <v>42234571095.779999</v>
      </c>
      <c r="AL383">
        <f>IFERROR([1]!s_fa_ebitda($A383,"2025/12/31"),"")</f>
        <v>3355956396.8800001</v>
      </c>
      <c r="AM383">
        <f>IFERROR([1]!s_west_netprofit($A383,2026,$B$1,180)/[1]!s_west_netprofit($A383,2026,$B$1-7,180)-1,"")</f>
        <v>0</v>
      </c>
      <c r="AN383">
        <f>IFERROR([1]!s_west_netprofit($A383,2026,$B$1,180)/[1]!s_west_netprofit($A383,2026,$B$1-30,180)-1,"")</f>
        <v>-1.1266317504831869E-2</v>
      </c>
      <c r="AO383">
        <f>IFERROR([1]!s_est_mediannetprofit($A383,2026,$B$1)/[1]!s_est_mediannetprofit($A383,2026,$B$1-7)-1,"")</f>
        <v>0</v>
      </c>
      <c r="AP383">
        <f>IFERROR([1]!s_est_mediannetprofit($A383,2026,$B$1)/[1]!s_est_mediannetprofit($A383,2026,$B$1-30)-1,"")</f>
        <v>-1.5036378334680633E-2</v>
      </c>
    </row>
    <row r="384" spans="1:42">
      <c r="A384" t="s">
        <v>423</v>
      </c>
      <c r="B384">
        <f>IFERROR([1]!s_stm07_is($A384,"W30028333","2011/12/31",1)/[1]!S_SHARE_TOTAL($A384,$B$1),"")</f>
        <v>6.1668654212434695E-3</v>
      </c>
      <c r="C384">
        <f>IFERROR([1]!s_stm07_is($A384,"W30028333","2012/12/31",1)/[1]!S_SHARE_TOTAL($A384,$B$1),"")</f>
        <v>9.5611871853766198E-2</v>
      </c>
      <c r="D384">
        <f>IFERROR([1]!s_stm07_is($A384,"W30028333","2013/12/31",1)/[1]!S_SHARE_TOTAL($A384,$B$1),"")</f>
        <v>0.17013892137158718</v>
      </c>
      <c r="E384">
        <f>IFERROR([1]!s_stm07_is($A384,"W30028333","2014/12/31",1)/[1]!S_SHARE_TOTAL($A384,$B$1),"")</f>
        <v>0.20295885736038116</v>
      </c>
      <c r="F384">
        <f>IFERROR([1]!s_stm07_is($A384,"W30028333","2015/12/31",1)/[1]!S_SHARE_TOTAL($A384,$B$1),"")</f>
        <v>0.14247859110249508</v>
      </c>
      <c r="G384">
        <f>IFERROR([1]!s_stm07_is($A384,"W30028333","2016/12/31",1)/[1]!S_SHARE_TOTAL($A384,$B$1),"")</f>
        <v>0.2140603384256051</v>
      </c>
      <c r="H384">
        <f>IFERROR([1]!s_stm07_is($A384,"W30028333","2017/12/31",1)/[1]!S_SHARE_TOTAL($A384,$B$1),"")</f>
        <v>0.24494000374592101</v>
      </c>
      <c r="I384">
        <f>IFERROR([1]!s_stm07_is($A384,"W30028333","2018/12/31",1)/[1]!S_SHARE_TOTAL($A384,$B$1),"")</f>
        <v>-0.15455633679537456</v>
      </c>
      <c r="J384">
        <f>IFERROR([1]!s_stm07_is($A384,"W30028333","2019/12/31",1)/[1]!S_SHARE_TOTAL($A384,$B$1),"")</f>
        <v>0.15182963326676846</v>
      </c>
      <c r="K384">
        <f>IFERROR([1]!s_stm07_is($A384,"W30028333","2020/12/31",1)/[1]!S_SHARE_TOTAL($A384,$B$1),"")</f>
        <v>-0.57906108878906348</v>
      </c>
      <c r="L384">
        <f>IFERROR([1]!s_stm07_is($A384,"W30028333","2021/12/31",1)/[1]!S_SHARE_TOTAL($A384,$B$1),"")</f>
        <v>-0.78169460647974065</v>
      </c>
      <c r="M384">
        <f>IFERROR([1]!s_stm07_is($A384,"W30028333","2022/12/31",1)/[1]!S_SHARE_TOTAL($A384,$B$1),"")</f>
        <v>-1.5432747821062305</v>
      </c>
      <c r="N384">
        <f>IFERROR([1]!s_stm07_is($A384,"W30028333","2023/12/31",1)/[1]!S_SHARE_TOTAL($A384,$B$1),"")</f>
        <v>2.2901670350522943E-2</v>
      </c>
      <c r="O384">
        <f>IFERROR([1]!s_stm07_is($A384,"W30028333","2024/12/31",1)/[1]!S_SHARE_TOTAL($A384,$B$1),"")</f>
        <v>1.7385604171512914E-2</v>
      </c>
      <c r="P384">
        <f>IFERROR([1]!s_stm07_is($A384,"W30028333","2025/12/31",1)/[1]!S_SHARE_TOTAL($A384,$B$1),"")</f>
        <v>1.2398321372358471E-2</v>
      </c>
      <c r="Q384">
        <f>IFERROR([1]!s_west_netprofit($A384,2026,$B$1,180)/[1]!S_SHARE_TOTAL($A384,$B$1),"")</f>
        <v>0</v>
      </c>
      <c r="R384">
        <f>IFERROR([1]!s_west_netprofit($A384,2027,$B$1,180)/[1]!S_SHARE_TOTAL($A384,$B$1),"")</f>
        <v>0</v>
      </c>
      <c r="S384">
        <f>IFERROR([1]!s_fa_dupont_roe($A384,"2011/12/31")/100,"")</f>
        <v>2.1337999999999999E-2</v>
      </c>
      <c r="T384">
        <f>IFERROR([1]!s_fa_dupont_roe($A384,"2012/12/31")/100,"")</f>
        <v>0.28326200000000001</v>
      </c>
      <c r="U384">
        <f>IFERROR([1]!s_fa_dupont_roe($A384,"2013/12/31")/100,"")</f>
        <v>0.25054999999999999</v>
      </c>
      <c r="V384">
        <f>IFERROR([1]!s_fa_dupont_roe($A384,"2014/12/31")/100,"")</f>
        <v>0.15001600000000001</v>
      </c>
      <c r="W384">
        <f>IFERROR([1]!s_fa_dupont_roe($A384,"2015/12/31")/100,"")</f>
        <v>8.0685999999999994E-2</v>
      </c>
      <c r="X384">
        <f>IFERROR([1]!s_fa_dupont_roe($A384,"2016/12/31")/100,"")</f>
        <v>0.102103</v>
      </c>
      <c r="Y384">
        <f>IFERROR([1]!s_fa_dupont_roe($A384,"2017/12/31")/100,"")</f>
        <v>9.5940999999999999E-2</v>
      </c>
      <c r="Z384">
        <f>IFERROR([1]!s_fa_dupont_roe($A384,"2018/12/31")/100,"")</f>
        <v>-5.8658999999999996E-2</v>
      </c>
      <c r="AA384">
        <f>IFERROR([1]!s_fa_dupont_roe($A384,"2019/12/31")/100,"")</f>
        <v>5.6496999999999999E-2</v>
      </c>
      <c r="AB384">
        <f>IFERROR([1]!s_fa_dupont_roe($A384,"2020/12/31")/100,"")</f>
        <v>-0.22989899999999999</v>
      </c>
      <c r="AC384">
        <f>IFERROR([1]!s_fa_dupont_roe($A384,"2021/12/31")/100,"")</f>
        <v>-0.330372</v>
      </c>
      <c r="AD384">
        <f>IFERROR([1]!s_fa_dupont_roe($A384,"2022/12/31")/100,"")</f>
        <v>-0.88868599999999998</v>
      </c>
      <c r="AE384">
        <f>IFERROR([1]!s_fa_dupont_roe($A384,"2023/12/31")/100,"")</f>
        <v>2.3187000000000003E-2</v>
      </c>
      <c r="AF384">
        <f>IFERROR([1]!s_fa_dupont_roe($A384,"2024/12/31")/100,"")</f>
        <v>1.6535999999999999E-2</v>
      </c>
      <c r="AG384">
        <f>IFERROR([1]!s_fa_dupont_roe($A384,"2025/12/31")/100,"")</f>
        <v>1.0866000000000001E-2</v>
      </c>
      <c r="AH384">
        <f>IFERROR([1]!s_stm07_is($A384,"W30028333","2025/12/31",1),"")</f>
        <v>41634215.939999998</v>
      </c>
      <c r="AI384">
        <f>IFERROR([1]!s_stm07_bs($A384,"W38058048","2025/12/31",1),"")</f>
        <v>4984300856.6000004</v>
      </c>
      <c r="AJ384">
        <f>IFERROR([1]!s_fa_netdebt($A384,"2025/12/31"),"")</f>
        <v>5783938437.7299995</v>
      </c>
      <c r="AK384">
        <f>IFERROR([1]!s_val_ev1($A384,"2025/12/31"),"")</f>
        <v>43095955788.889999</v>
      </c>
      <c r="AL384">
        <f>IFERROR([1]!s_fa_ebitda($A384,"2025/12/31"),"")</f>
        <v>1490015077.02</v>
      </c>
      <c r="AM384" t="str">
        <f>IFERROR([1]!s_west_netprofit($A384,2026,$B$1,180)/[1]!s_west_netprofit($A384,2026,$B$1-7,180)-1,"")</f>
        <v/>
      </c>
      <c r="AN384" t="str">
        <f>IFERROR([1]!s_west_netprofit($A384,2026,$B$1,180)/[1]!s_west_netprofit($A384,2026,$B$1-30,180)-1,"")</f>
        <v/>
      </c>
      <c r="AO384" t="str">
        <f>IFERROR([1]!s_est_mediannetprofit($A384,2026,$B$1)/[1]!s_est_mediannetprofit($A384,2026,$B$1-7)-1,"")</f>
        <v/>
      </c>
      <c r="AP384" t="str">
        <f>IFERROR([1]!s_est_mediannetprofit($A384,2026,$B$1)/[1]!s_est_mediannetprofit($A384,2026,$B$1-30)-1,"")</f>
        <v/>
      </c>
    </row>
    <row r="385" spans="1:42">
      <c r="A385" t="s">
        <v>424</v>
      </c>
      <c r="B385">
        <f>IFERROR([1]!s_stm07_is($A385,"W30028333","2011/12/31",1)/[1]!S_SHARE_TOTAL($A385,$B$1),"")</f>
        <v>0.16354247815063611</v>
      </c>
      <c r="C385">
        <f>IFERROR([1]!s_stm07_is($A385,"W30028333","2012/12/31",1)/[1]!S_SHARE_TOTAL($A385,$B$1),"")</f>
        <v>7.7978779912162496E-3</v>
      </c>
      <c r="D385">
        <f>IFERROR([1]!s_stm07_is($A385,"W30028333","2013/12/31",1)/[1]!S_SHARE_TOTAL($A385,$B$1),"")</f>
        <v>-0.20174313382053838</v>
      </c>
      <c r="E385">
        <f>IFERROR([1]!s_stm07_is($A385,"W30028333","2014/12/31",1)/[1]!S_SHARE_TOTAL($A385,$B$1),"")</f>
        <v>1.6426882285863323E-2</v>
      </c>
      <c r="F385">
        <f>IFERROR([1]!s_stm07_is($A385,"W30028333","2015/12/31",1)/[1]!S_SHARE_TOTAL($A385,$B$1),"")</f>
        <v>-0.27993121355588146</v>
      </c>
      <c r="G385">
        <f>IFERROR([1]!s_stm07_is($A385,"W30028333","2016/12/31",1)/[1]!S_SHARE_TOTAL($A385,$B$1),"")</f>
        <v>0.39279109250894001</v>
      </c>
      <c r="H385">
        <f>IFERROR([1]!s_stm07_is($A385,"W30028333","2017/12/31",1)/[1]!S_SHARE_TOTAL($A385,$B$1),"")</f>
        <v>-0.21685974716370876</v>
      </c>
      <c r="I385">
        <f>IFERROR([1]!s_stm07_is($A385,"W30028333","2018/12/31",1)/[1]!S_SHARE_TOTAL($A385,$B$1),"")</f>
        <v>0.25352100793022375</v>
      </c>
      <c r="J385">
        <f>IFERROR([1]!s_stm07_is($A385,"W30028333","2019/12/31",1)/[1]!S_SHARE_TOTAL($A385,$B$1),"")</f>
        <v>1.5204372055781079</v>
      </c>
      <c r="K385">
        <f>IFERROR([1]!s_stm07_is($A385,"W30028333","2020/12/31",1)/[1]!S_SHARE_TOTAL($A385,$B$1),"")</f>
        <v>6.4275982850137386E-2</v>
      </c>
      <c r="L385">
        <f>IFERROR([1]!s_stm07_is($A385,"W30028333","2021/12/31",1)/[1]!S_SHARE_TOTAL($A385,$B$1),"")</f>
        <v>1.9880967343078308E-2</v>
      </c>
      <c r="M385">
        <f>IFERROR([1]!s_stm07_is($A385,"W30028333","2022/12/31",1)/[1]!S_SHARE_TOTAL($A385,$B$1),"")</f>
        <v>-0.25646360959557463</v>
      </c>
      <c r="N385">
        <f>IFERROR([1]!s_stm07_is($A385,"W30028333","2023/12/31",1)/[1]!S_SHARE_TOTAL($A385,$B$1),"")</f>
        <v>0.3778622474350925</v>
      </c>
      <c r="O385">
        <f>IFERROR([1]!s_stm07_is($A385,"W30028333","2024/12/31",1)/[1]!S_SHARE_TOTAL($A385,$B$1),"")</f>
        <v>0.35203032888703145</v>
      </c>
      <c r="P385">
        <f>IFERROR([1]!s_stm07_is($A385,"W30028333","2025/12/31",1)/[1]!S_SHARE_TOTAL($A385,$B$1),"")</f>
        <v>0.11558190174372418</v>
      </c>
      <c r="Q385">
        <f>IFERROR([1]!s_west_netprofit($A385,2026,$B$1,180)/[1]!S_SHARE_TOTAL($A385,$B$1),"")</f>
        <v>0.43827421103045205</v>
      </c>
      <c r="R385">
        <f>IFERROR([1]!s_west_netprofit($A385,2027,$B$1,180)/[1]!S_SHARE_TOTAL($A385,$B$1),"")</f>
        <v>0.52795201584263718</v>
      </c>
      <c r="S385">
        <f>IFERROR([1]!s_fa_dupont_roe($A385,"2011/12/31")/100,"")</f>
        <v>0.23772200000000002</v>
      </c>
      <c r="T385">
        <f>IFERROR([1]!s_fa_dupont_roe($A385,"2012/12/31")/100,"")</f>
        <v>1.0928E-2</v>
      </c>
      <c r="U385">
        <f>IFERROR([1]!s_fa_dupont_roe($A385,"2013/12/31")/100,"")</f>
        <v>-0.354713</v>
      </c>
      <c r="V385">
        <f>IFERROR([1]!s_fa_dupont_roe($A385,"2014/12/31")/100,"")</f>
        <v>3.4201999999999996E-2</v>
      </c>
      <c r="W385">
        <f>IFERROR([1]!s_fa_dupont_roe($A385,"2015/12/31")/100,"")</f>
        <v>-0.78154399999999991</v>
      </c>
      <c r="X385">
        <f>IFERROR([1]!s_fa_dupont_roe($A385,"2016/12/31")/100,"")</f>
        <v>0.62714999999999999</v>
      </c>
      <c r="Y385">
        <f>IFERROR([1]!s_fa_dupont_roe($A385,"2017/12/31")/100,"")</f>
        <v>-0.23128299999999999</v>
      </c>
      <c r="Z385">
        <f>IFERROR([1]!s_fa_dupont_roe($A385,"2018/12/31")/100,"")</f>
        <v>0.25846599999999997</v>
      </c>
      <c r="AA385">
        <f>IFERROR([1]!s_fa_dupont_roe($A385,"2019/12/31")/100,"")</f>
        <v>0.83759799999999995</v>
      </c>
      <c r="AB385">
        <f>IFERROR([1]!s_fa_dupont_roe($A385,"2020/12/31")/100,"")</f>
        <v>2.7302E-2</v>
      </c>
      <c r="AC385">
        <f>IFERROR([1]!s_fa_dupont_roe($A385,"2021/12/31")/100,"")</f>
        <v>9.0209999999999995E-3</v>
      </c>
      <c r="AD385">
        <f>IFERROR([1]!s_fa_dupont_roe($A385,"2022/12/31")/100,"")</f>
        <v>-0.12418100000000001</v>
      </c>
      <c r="AE385">
        <f>IFERROR([1]!s_fa_dupont_roe($A385,"2023/12/31")/100,"")</f>
        <v>0.151003</v>
      </c>
      <c r="AF385">
        <f>IFERROR([1]!s_fa_dupont_roe($A385,"2024/12/31")/100,"")</f>
        <v>0.113375</v>
      </c>
      <c r="AG385">
        <f>IFERROR([1]!s_fa_dupont_roe($A385,"2025/12/31")/100,"")</f>
        <v>3.7607000000000002E-2</v>
      </c>
      <c r="AH385">
        <f>IFERROR([1]!s_stm07_is($A385,"W30028333","2025/12/31",1),"")</f>
        <v>165420013.21000001</v>
      </c>
      <c r="AI385">
        <f>IFERROR([1]!s_stm07_bs($A385,"W38058048","2025/12/31",1),"")</f>
        <v>4327089004.21</v>
      </c>
      <c r="AJ385">
        <f>IFERROR([1]!s_fa_netdebt($A385,"2025/12/31"),"")</f>
        <v>751113787.25</v>
      </c>
      <c r="AK385">
        <f>IFERROR([1]!s_val_ev1($A385,"2025/12/31"),"")</f>
        <v>11023820382.16</v>
      </c>
      <c r="AL385">
        <f>IFERROR([1]!s_fa_ebitda($A385,"2025/12/31"),"")</f>
        <v>540608643.75</v>
      </c>
      <c r="AM385">
        <f>IFERROR([1]!s_west_netprofit($A385,2026,$B$1,180)/[1]!s_west_netprofit($A385,2026,$B$1-7,180)-1,"")</f>
        <v>0</v>
      </c>
      <c r="AN385">
        <f>IFERROR([1]!s_west_netprofit($A385,2026,$B$1,180)/[1]!s_west_netprofit($A385,2026,$B$1-30,180)-1,"")</f>
        <v>0</v>
      </c>
      <c r="AO385">
        <f>IFERROR([1]!s_est_mediannetprofit($A385,2026,$B$1)/[1]!s_est_mediannetprofit($A385,2026,$B$1-7)-1,"")</f>
        <v>0</v>
      </c>
      <c r="AP385">
        <f>IFERROR([1]!s_est_mediannetprofit($A385,2026,$B$1)/[1]!s_est_mediannetprofit($A385,2026,$B$1-30)-1,"")</f>
        <v>0</v>
      </c>
    </row>
    <row r="386" spans="1:42">
      <c r="A386" t="s">
        <v>425</v>
      </c>
      <c r="B386">
        <f>IFERROR([1]!s_stm07_is($A386,"W30028333","2011/12/31",1)/[1]!S_SHARE_TOTAL($A386,$B$1),"")</f>
        <v>2.2752265965675692E-3</v>
      </c>
      <c r="C386">
        <f>IFERROR([1]!s_stm07_is($A386,"W30028333","2012/12/31",1)/[1]!S_SHARE_TOTAL($A386,$B$1),"")</f>
        <v>-9.6079853194496467E-2</v>
      </c>
      <c r="D386">
        <f>IFERROR([1]!s_stm07_is($A386,"W30028333","2013/12/31",1)/[1]!S_SHARE_TOTAL($A386,$B$1),"")</f>
        <v>-0.12967764302592502</v>
      </c>
      <c r="E386">
        <f>IFERROR([1]!s_stm07_is($A386,"W30028333","2014/12/31",1)/[1]!S_SHARE_TOTAL($A386,$B$1),"")</f>
        <v>7.9462015409519915E-3</v>
      </c>
      <c r="F386">
        <f>IFERROR([1]!s_stm07_is($A386,"W30028333","2015/12/31",1)/[1]!S_SHARE_TOTAL($A386,$B$1),"")</f>
        <v>-9.7256745595210789E-2</v>
      </c>
      <c r="G386">
        <f>IFERROR([1]!s_stm07_is($A386,"W30028333","2016/12/31",1)/[1]!S_SHARE_TOTAL($A386,$B$1),"")</f>
        <v>6.0766983620153051E-3</v>
      </c>
      <c r="H386">
        <f>IFERROR([1]!s_stm07_is($A386,"W30028333","2017/12/31",1)/[1]!S_SHARE_TOTAL($A386,$B$1),"")</f>
        <v>6.6978505056929146E-3</v>
      </c>
      <c r="I386">
        <f>IFERROR([1]!s_stm07_is($A386,"W30028333","2018/12/31",1)/[1]!S_SHARE_TOTAL($A386,$B$1),"")</f>
        <v>1.4875443809481564E-3</v>
      </c>
      <c r="J386">
        <f>IFERROR([1]!s_stm07_is($A386,"W30028333","2019/12/31",1)/[1]!S_SHARE_TOTAL($A386,$B$1),"")</f>
        <v>0.37826785829720844</v>
      </c>
      <c r="K386">
        <f>IFERROR([1]!s_stm07_is($A386,"W30028333","2020/12/31",1)/[1]!S_SHARE_TOTAL($A386,$B$1),"")</f>
        <v>0.45520068902494465</v>
      </c>
      <c r="L386">
        <f>IFERROR([1]!s_stm07_is($A386,"W30028333","2021/12/31",1)/[1]!S_SHARE_TOTAL($A386,$B$1),"")</f>
        <v>0.61595332560342231</v>
      </c>
      <c r="M386">
        <f>IFERROR([1]!s_stm07_is($A386,"W30028333","2022/12/31",1)/[1]!S_SHARE_TOTAL($A386,$B$1),"")</f>
        <v>1.6717059191056574</v>
      </c>
      <c r="N386">
        <f>IFERROR([1]!s_stm07_is($A386,"W30028333","2023/12/31",1)/[1]!S_SHARE_TOTAL($A386,$B$1),"")</f>
        <v>2.1269187353332599</v>
      </c>
      <c r="O386">
        <f>IFERROR([1]!s_stm07_is($A386,"W30028333","2024/12/31",1)/[1]!S_SHARE_TOTAL($A386,$B$1),"")</f>
        <v>-1.4067515364419927</v>
      </c>
      <c r="P386">
        <f>IFERROR([1]!s_stm07_is($A386,"W30028333","2025/12/31",1)/[1]!S_SHARE_TOTAL($A386,$B$1),"")</f>
        <v>-1.3923443409371943</v>
      </c>
      <c r="Q386">
        <f>IFERROR([1]!s_west_netprofit($A386,2026,$B$1,180)/[1]!S_SHARE_TOTAL($A386,$B$1),"")</f>
        <v>0.16184598298532338</v>
      </c>
      <c r="R386">
        <f>IFERROR([1]!s_west_netprofit($A386,2027,$B$1,180)/[1]!S_SHARE_TOTAL($A386,$B$1),"")</f>
        <v>0.60771886099648298</v>
      </c>
      <c r="S386">
        <f>IFERROR([1]!s_fa_dupont_roe($A386,"2011/12/31")/100,"")</f>
        <v>5.8690000000000001E-3</v>
      </c>
      <c r="T386">
        <f>IFERROR([1]!s_fa_dupont_roe($A386,"2012/12/31")/100,"")</f>
        <v>-0.29315599999999997</v>
      </c>
      <c r="U386">
        <f>IFERROR([1]!s_fa_dupont_roe($A386,"2013/12/31")/100,"")</f>
        <v>-0.60117100000000001</v>
      </c>
      <c r="V386">
        <f>IFERROR([1]!s_fa_dupont_roe($A386,"2014/12/31")/100,"")</f>
        <v>2.6041999999999999E-2</v>
      </c>
      <c r="W386">
        <f>IFERROR([1]!s_fa_dupont_roe($A386,"2015/12/31")/100,"")</f>
        <v>-0.23550499999999999</v>
      </c>
      <c r="X386">
        <f>IFERROR([1]!s_fa_dupont_roe($A386,"2016/12/31")/100,"")</f>
        <v>1.6410999999999999E-2</v>
      </c>
      <c r="Y386">
        <f>IFERROR([1]!s_fa_dupont_roe($A386,"2017/12/31")/100,"")</f>
        <v>1.7763000000000001E-2</v>
      </c>
      <c r="Z386">
        <f>IFERROR([1]!s_fa_dupont_roe($A386,"2018/12/31")/100,"")</f>
        <v>3.8909999999999999E-3</v>
      </c>
      <c r="AA386">
        <f>IFERROR([1]!s_fa_dupont_roe($A386,"2019/12/31")/100,"")</f>
        <v>0.27038000000000001</v>
      </c>
      <c r="AB386">
        <f>IFERROR([1]!s_fa_dupont_roe($A386,"2020/12/31")/100,"")</f>
        <v>0.13305800000000001</v>
      </c>
      <c r="AC386">
        <f>IFERROR([1]!s_fa_dupont_roe($A386,"2021/12/31")/100,"")</f>
        <v>0.13088900000000001</v>
      </c>
      <c r="AD386">
        <f>IFERROR([1]!s_fa_dupont_roe($A386,"2022/12/31")/100,"")</f>
        <v>0.2515</v>
      </c>
      <c r="AE386">
        <f>IFERROR([1]!s_fa_dupont_roe($A386,"2023/12/31")/100,"")</f>
        <v>0.224829</v>
      </c>
      <c r="AF386">
        <f>IFERROR([1]!s_fa_dupont_roe($A386,"2024/12/31")/100,"")</f>
        <v>-0.14777899999999999</v>
      </c>
      <c r="AG386">
        <f>IFERROR([1]!s_fa_dupont_roe($A386,"2025/12/31")/100,"")</f>
        <v>-0.18344000000000002</v>
      </c>
      <c r="AH386">
        <f>IFERROR([1]!s_stm07_is($A386,"W30028333","2025/12/31",1),"")</f>
        <v>-4608260132.2600002</v>
      </c>
      <c r="AI386">
        <f>IFERROR([1]!s_stm07_bs($A386,"W38058048","2025/12/31",1),"")</f>
        <v>22453980331.459999</v>
      </c>
      <c r="AJ386">
        <f>IFERROR([1]!s_fa_netdebt($A386,"2025/12/31"),"")</f>
        <v>17921982254.02</v>
      </c>
      <c r="AK386">
        <f>IFERROR([1]!s_val_ev1($A386,"2025/12/31"),"")</f>
        <v>81060179002.449997</v>
      </c>
      <c r="AL386">
        <f>IFERROR([1]!s_fa_ebitda($A386,"2025/12/31"),"")</f>
        <v>1721447248.1600001</v>
      </c>
      <c r="AM386">
        <f>IFERROR([1]!s_west_netprofit($A386,2026,$B$1,180)/[1]!s_west_netprofit($A386,2026,$B$1-7,180)-1,"")</f>
        <v>0</v>
      </c>
      <c r="AN386">
        <f>IFERROR([1]!s_west_netprofit($A386,2026,$B$1,180)/[1]!s_west_netprofit($A386,2026,$B$1-30,180)-1,"")</f>
        <v>-0.55375671138842952</v>
      </c>
      <c r="AO386">
        <f>IFERROR([1]!s_est_mediannetprofit($A386,2026,$B$1)/[1]!s_est_mediannetprofit($A386,2026,$B$1-7)-1,"")</f>
        <v>0</v>
      </c>
      <c r="AP386">
        <f>IFERROR([1]!s_est_mediannetprofit($A386,2026,$B$1)/[1]!s_est_mediannetprofit($A386,2026,$B$1-30)-1,"")</f>
        <v>-0.67907656870737743</v>
      </c>
    </row>
    <row r="387" spans="1:42">
      <c r="A387" t="s">
        <v>426</v>
      </c>
      <c r="B387">
        <f>IFERROR([1]!s_stm07_is($A387,"W30028333","2011/12/31",1)/[1]!S_SHARE_TOTAL($A387,$B$1),"")</f>
        <v>2.5892401227584905E-2</v>
      </c>
      <c r="C387">
        <f>IFERROR([1]!s_stm07_is($A387,"W30028333","2012/12/31",1)/[1]!S_SHARE_TOTAL($A387,$B$1),"")</f>
        <v>3.321642512477465E-2</v>
      </c>
      <c r="D387">
        <f>IFERROR([1]!s_stm07_is($A387,"W30028333","2013/12/31",1)/[1]!S_SHARE_TOTAL($A387,$B$1),"")</f>
        <v>3.5352565699889184E-2</v>
      </c>
      <c r="E387">
        <f>IFERROR([1]!s_stm07_is($A387,"W30028333","2014/12/31",1)/[1]!S_SHARE_TOTAL($A387,$B$1),"")</f>
        <v>4.088691694242725E-2</v>
      </c>
      <c r="F387">
        <f>IFERROR([1]!s_stm07_is($A387,"W30028333","2015/12/31",1)/[1]!S_SHARE_TOTAL($A387,$B$1),"")</f>
        <v>5.9691111447255051E-2</v>
      </c>
      <c r="G387">
        <f>IFERROR([1]!s_stm07_is($A387,"W30028333","2016/12/31",1)/[1]!S_SHARE_TOTAL($A387,$B$1),"")</f>
        <v>0.22147485836948894</v>
      </c>
      <c r="H387">
        <f>IFERROR([1]!s_stm07_is($A387,"W30028333","2017/12/31",1)/[1]!S_SHARE_TOTAL($A387,$B$1),"")</f>
        <v>0.70066392436463043</v>
      </c>
      <c r="I387">
        <f>IFERROR([1]!s_stm07_is($A387,"W30028333","2018/12/31",1)/[1]!S_SHARE_TOTAL($A387,$B$1),"")</f>
        <v>0.5834359466101765</v>
      </c>
      <c r="J387">
        <f>IFERROR([1]!s_stm07_is($A387,"W30028333","2019/12/31",1)/[1]!S_SHARE_TOTAL($A387,$B$1),"")</f>
        <v>0.17077881057291169</v>
      </c>
      <c r="K387">
        <f>IFERROR([1]!s_stm07_is($A387,"W30028333","2020/12/31",1)/[1]!S_SHARE_TOTAL($A387,$B$1),"")</f>
        <v>0.4887018959964754</v>
      </c>
      <c r="L387">
        <f>IFERROR([1]!s_stm07_is($A387,"W30028333","2021/12/31",1)/[1]!S_SHARE_TOTAL($A387,$B$1),"")</f>
        <v>2.4936417565456526</v>
      </c>
      <c r="M387">
        <f>IFERROR([1]!s_stm07_is($A387,"W30028333","2022/12/31",1)/[1]!S_SHARE_TOTAL($A387,$B$1),"")</f>
        <v>9.778996795972752</v>
      </c>
      <c r="N387">
        <f>IFERROR([1]!s_stm07_is($A387,"W30028333","2023/12/31",1)/[1]!S_SHARE_TOTAL($A387,$B$1),"")</f>
        <v>2.3593373904907891</v>
      </c>
      <c r="O387">
        <f>IFERROR([1]!s_stm07_is($A387,"W30028333","2024/12/31",1)/[1]!S_SHARE_TOTAL($A387,$B$1),"")</f>
        <v>-0.98918249035876182</v>
      </c>
      <c r="P387">
        <f>IFERROR([1]!s_stm07_is($A387,"W30028333","2025/12/31",1)/[1]!S_SHARE_TOTAL($A387,$B$1),"")</f>
        <v>0.76929713279284351</v>
      </c>
      <c r="Q387">
        <f>IFERROR([1]!s_west_netprofit($A387,2026,$B$1,180)/[1]!S_SHARE_TOTAL($A387,$B$1),"")</f>
        <v>3.3142212225792731</v>
      </c>
      <c r="R387">
        <f>IFERROR([1]!s_west_netprofit($A387,2027,$B$1,180)/[1]!S_SHARE_TOTAL($A387,$B$1),"")</f>
        <v>3.9989787486455275</v>
      </c>
      <c r="S387">
        <f>IFERROR([1]!s_fa_dupont_roe($A387,"2011/12/31")/100,"")</f>
        <v>7.5495000000000007E-2</v>
      </c>
      <c r="T387">
        <f>IFERROR([1]!s_fa_dupont_roe($A387,"2012/12/31")/100,"")</f>
        <v>9.1014999999999999E-2</v>
      </c>
      <c r="U387">
        <f>IFERROR([1]!s_fa_dupont_roe($A387,"2013/12/31")/100,"")</f>
        <v>6.9036E-2</v>
      </c>
      <c r="V387">
        <f>IFERROR([1]!s_fa_dupont_roe($A387,"2014/12/31")/100,"")</f>
        <v>6.2858999999999998E-2</v>
      </c>
      <c r="W387">
        <f>IFERROR([1]!s_fa_dupont_roe($A387,"2015/12/31")/100,"")</f>
        <v>7.6568999999999998E-2</v>
      </c>
      <c r="X387">
        <f>IFERROR([1]!s_fa_dupont_roe($A387,"2016/12/31")/100,"")</f>
        <v>0.21248500000000001</v>
      </c>
      <c r="Y387">
        <f>IFERROR([1]!s_fa_dupont_roe($A387,"2017/12/31")/100,"")</f>
        <v>0.45025799999999999</v>
      </c>
      <c r="Z387">
        <f>IFERROR([1]!s_fa_dupont_roe($A387,"2018/12/31")/100,"")</f>
        <v>0.20454899999999998</v>
      </c>
      <c r="AA387">
        <f>IFERROR([1]!s_fa_dupont_roe($A387,"2019/12/31")/100,"")</f>
        <v>4.3992000000000003E-2</v>
      </c>
      <c r="AB387">
        <f>IFERROR([1]!s_fa_dupont_roe($A387,"2020/12/31")/100,"")</f>
        <v>0.107514</v>
      </c>
      <c r="AC387">
        <f>IFERROR([1]!s_fa_dupont_roe($A387,"2021/12/31")/100,"")</f>
        <v>0.32076700000000002</v>
      </c>
      <c r="AD387">
        <f>IFERROR([1]!s_fa_dupont_roe($A387,"2022/12/31")/100,"")</f>
        <v>0.62191799999999997</v>
      </c>
      <c r="AE387">
        <f>IFERROR([1]!s_fa_dupont_roe($A387,"2023/12/31")/100,"")</f>
        <v>0.108629</v>
      </c>
      <c r="AF387">
        <f>IFERROR([1]!s_fa_dupont_roe($A387,"2024/12/31")/100,"")</f>
        <v>-4.6703000000000001E-2</v>
      </c>
      <c r="AG387">
        <f>IFERROR([1]!s_fa_dupont_roe($A387,"2025/12/31")/100,"")</f>
        <v>3.7110999999999998E-2</v>
      </c>
      <c r="AH387">
        <f>IFERROR([1]!s_stm07_is($A387,"W30028333","2025/12/31",1),"")</f>
        <v>1612980993.3399999</v>
      </c>
      <c r="AI387">
        <f>IFERROR([1]!s_stm07_bs($A387,"W38058048","2025/12/31",1),"")</f>
        <v>51837575971.589996</v>
      </c>
      <c r="AJ387">
        <f>IFERROR([1]!s_fa_netdebt($A387,"2025/12/31"),"")</f>
        <v>26633862496.23</v>
      </c>
      <c r="AK387">
        <f>IFERROR([1]!s_val_ev1($A387,"2025/12/31"),"")</f>
        <v>159202646402.427</v>
      </c>
      <c r="AL387">
        <f>IFERROR([1]!s_fa_ebitda($A387,"2025/12/31"),"")</f>
        <v>4939164502.6499996</v>
      </c>
      <c r="AM387">
        <f>IFERROR([1]!s_west_netprofit($A387,2026,$B$1,180)/[1]!s_west_netprofit($A387,2026,$B$1-7,180)-1,"")</f>
        <v>0</v>
      </c>
      <c r="AN387">
        <f>IFERROR([1]!s_west_netprofit($A387,2026,$B$1,180)/[1]!s_west_netprofit($A387,2026,$B$1-30,180)-1,"")</f>
        <v>6.1253202029233789E-2</v>
      </c>
      <c r="AO387">
        <f>IFERROR([1]!s_est_mediannetprofit($A387,2026,$B$1)/[1]!s_est_mediannetprofit($A387,2026,$B$1-7)-1,"")</f>
        <v>0</v>
      </c>
      <c r="AP387">
        <f>IFERROR([1]!s_est_mediannetprofit($A387,2026,$B$1)/[1]!s_est_mediannetprofit($A387,2026,$B$1-30)-1,"")</f>
        <v>1.0286225402504456E-2</v>
      </c>
    </row>
    <row r="388" spans="1:42">
      <c r="A388" t="s">
        <v>427</v>
      </c>
      <c r="B388">
        <f>IFERROR([1]!s_stm07_is($A388,"W30028333","2011/12/31",1)/[1]!S_SHARE_TOTAL($A388,$B$1),"")</f>
        <v>2.2673533528109663E-2</v>
      </c>
      <c r="C388">
        <f>IFERROR([1]!s_stm07_is($A388,"W30028333","2012/12/31",1)/[1]!S_SHARE_TOTAL($A388,$B$1),"")</f>
        <v>2.3024676486338803E-2</v>
      </c>
      <c r="D388">
        <f>IFERROR([1]!s_stm07_is($A388,"W30028333","2013/12/31",1)/[1]!S_SHARE_TOTAL($A388,$B$1),"")</f>
        <v>1.8631524548945396E-2</v>
      </c>
      <c r="E388">
        <f>IFERROR([1]!s_stm07_is($A388,"W30028333","2014/12/31",1)/[1]!S_SHARE_TOTAL($A388,$B$1),"")</f>
        <v>2.72867215850401E-2</v>
      </c>
      <c r="F388">
        <f>IFERROR([1]!s_stm07_is($A388,"W30028333","2015/12/31",1)/[1]!S_SHARE_TOTAL($A388,$B$1),"")</f>
        <v>3.7570256607369915E-2</v>
      </c>
      <c r="G388">
        <f>IFERROR([1]!s_stm07_is($A388,"W30028333","2016/12/31",1)/[1]!S_SHARE_TOTAL($A388,$B$1),"")</f>
        <v>5.1457991391318472E-2</v>
      </c>
      <c r="H388">
        <f>IFERROR([1]!s_stm07_is($A388,"W30028333","2017/12/31",1)/[1]!S_SHARE_TOTAL($A388,$B$1),"")</f>
        <v>8.3748923413301951E-2</v>
      </c>
      <c r="I388">
        <f>IFERROR([1]!s_stm07_is($A388,"W30028333","2018/12/31",1)/[1]!S_SHARE_TOTAL($A388,$B$1),"")</f>
        <v>0.165555800402478</v>
      </c>
      <c r="J388">
        <f>IFERROR([1]!s_stm07_is($A388,"W30028333","2019/12/31",1)/[1]!S_SHARE_TOTAL($A388,$B$1),"")</f>
        <v>0.22476718074399873</v>
      </c>
      <c r="K388">
        <f>IFERROR([1]!s_stm07_is($A388,"W30028333","2020/12/31",1)/[1]!S_SHARE_TOTAL($A388,$B$1),"")</f>
        <v>0.257207245080947</v>
      </c>
      <c r="L388">
        <f>IFERROR([1]!s_stm07_is($A388,"W30028333","2021/12/31",1)/[1]!S_SHARE_TOTAL($A388,$B$1),"")</f>
        <v>0.27614043168142849</v>
      </c>
      <c r="M388">
        <f>IFERROR([1]!s_stm07_is($A388,"W30028333","2022/12/31",1)/[1]!S_SHARE_TOTAL($A388,$B$1),"")</f>
        <v>0.27030062494384027</v>
      </c>
      <c r="N388">
        <f>IFERROR([1]!s_stm07_is($A388,"W30028333","2023/12/31",1)/[1]!S_SHARE_TOTAL($A388,$B$1),"")</f>
        <v>0.28170600861287431</v>
      </c>
      <c r="O388">
        <f>IFERROR([1]!s_stm07_is($A388,"W30028333","2024/12/31",1)/[1]!S_SHARE_TOTAL($A388,$B$1),"")</f>
        <v>0.36608809060731917</v>
      </c>
      <c r="P388">
        <f>IFERROR([1]!s_stm07_is($A388,"W30028333","2025/12/31",1)/[1]!S_SHARE_TOTAL($A388,$B$1),"")</f>
        <v>0.4083455013419427</v>
      </c>
      <c r="Q388">
        <f>IFERROR([1]!s_west_netprofit($A388,2026,$B$1,180)/[1]!S_SHARE_TOTAL($A388,$B$1),"")</f>
        <v>0.4464485420618633</v>
      </c>
      <c r="R388">
        <f>IFERROR([1]!s_west_netprofit($A388,2027,$B$1,180)/[1]!S_SHARE_TOTAL($A388,$B$1),"")</f>
        <v>0.48310620708228541</v>
      </c>
      <c r="S388">
        <f>IFERROR([1]!s_fa_dupont_roe($A388,"2011/12/31")/100,"")</f>
        <v>1.5782000000000001E-2</v>
      </c>
      <c r="T388">
        <f>IFERROR([1]!s_fa_dupont_roe($A388,"2012/12/31")/100,"")</f>
        <v>1.5859000000000002E-2</v>
      </c>
      <c r="U388">
        <f>IFERROR([1]!s_fa_dupont_roe($A388,"2013/12/31")/100,"")</f>
        <v>1.2664E-2</v>
      </c>
      <c r="V388">
        <f>IFERROR([1]!s_fa_dupont_roe($A388,"2014/12/31")/100,"")</f>
        <v>1.831E-2</v>
      </c>
      <c r="W388">
        <f>IFERROR([1]!s_fa_dupont_roe($A388,"2015/12/31")/100,"")</f>
        <v>2.4767000000000001E-2</v>
      </c>
      <c r="X388">
        <f>IFERROR([1]!s_fa_dupont_roe($A388,"2016/12/31")/100,"")</f>
        <v>3.2905000000000004E-2</v>
      </c>
      <c r="Y388">
        <f>IFERROR([1]!s_fa_dupont_roe($A388,"2017/12/31")/100,"")</f>
        <v>3.2300000000000002E-2</v>
      </c>
      <c r="Z388">
        <f>IFERROR([1]!s_fa_dupont_roe($A388,"2018/12/31")/100,"")</f>
        <v>4.5331999999999997E-2</v>
      </c>
      <c r="AA388">
        <f>IFERROR([1]!s_fa_dupont_roe($A388,"2019/12/31")/100,"")</f>
        <v>5.9237999999999999E-2</v>
      </c>
      <c r="AB388">
        <f>IFERROR([1]!s_fa_dupont_roe($A388,"2020/12/31")/100,"")</f>
        <v>6.5057000000000004E-2</v>
      </c>
      <c r="AC388">
        <f>IFERROR([1]!s_fa_dupont_roe($A388,"2021/12/31")/100,"")</f>
        <v>6.7140000000000005E-2</v>
      </c>
      <c r="AD388">
        <f>IFERROR([1]!s_fa_dupont_roe($A388,"2022/12/31")/100,"")</f>
        <v>6.3310000000000005E-2</v>
      </c>
      <c r="AE388">
        <f>IFERROR([1]!s_fa_dupont_roe($A388,"2023/12/31")/100,"")</f>
        <v>6.3644999999999993E-2</v>
      </c>
      <c r="AF388">
        <f>IFERROR([1]!s_fa_dupont_roe($A388,"2024/12/31")/100,"")</f>
        <v>7.9106999999999997E-2</v>
      </c>
      <c r="AG388">
        <f>IFERROR([1]!s_fa_dupont_roe($A388,"2025/12/31")/100,"")</f>
        <v>8.3892000000000008E-2</v>
      </c>
      <c r="AH388">
        <f>IFERROR([1]!s_stm07_is($A388,"W30028333","2025/12/31",1),"")</f>
        <v>903802727.79999995</v>
      </c>
      <c r="AI388">
        <f>IFERROR([1]!s_stm07_bs($A388,"W38058048","2025/12/31",1),"")</f>
        <v>11102682304.48</v>
      </c>
      <c r="AJ388">
        <f>IFERROR([1]!s_fa_netdebt($A388,"2025/12/31"),"")</f>
        <v>-4970183709.5500002</v>
      </c>
      <c r="AK388">
        <f>IFERROR([1]!s_val_ev1($A388,"2025/12/31"),"")</f>
        <v>22737393321.139999</v>
      </c>
      <c r="AL388">
        <f>IFERROR([1]!s_fa_ebitda($A388,"2025/12/31"),"")</f>
        <v>1228889670.49</v>
      </c>
      <c r="AM388">
        <f>IFERROR([1]!s_west_netprofit($A388,2026,$B$1,180)/[1]!s_west_netprofit($A388,2026,$B$1-7,180)-1,"")</f>
        <v>0</v>
      </c>
      <c r="AN388">
        <f>IFERROR([1]!s_west_netprofit($A388,2026,$B$1,180)/[1]!s_west_netprofit($A388,2026,$B$1-30,180)-1,"")</f>
        <v>-9.0972829976000424E-3</v>
      </c>
      <c r="AO388">
        <f>IFERROR([1]!s_est_mediannetprofit($A388,2026,$B$1)/[1]!s_est_mediannetprofit($A388,2026,$B$1-7)-1,"")</f>
        <v>0</v>
      </c>
      <c r="AP388">
        <f>IFERROR([1]!s_est_mediannetprofit($A388,2026,$B$1)/[1]!s_est_mediannetprofit($A388,2026,$B$1-30)-1,"")</f>
        <v>-6.0483870967742437E-3</v>
      </c>
    </row>
    <row r="389" spans="1:42">
      <c r="A389" t="s">
        <v>428</v>
      </c>
      <c r="B389">
        <f>IFERROR([1]!s_stm07_is($A389,"W30028333","2011/12/31",1)/[1]!S_SHARE_TOTAL($A389,$B$1),"")</f>
        <v>0.17039027589930894</v>
      </c>
      <c r="C389">
        <f>IFERROR([1]!s_stm07_is($A389,"W30028333","2012/12/31",1)/[1]!S_SHARE_TOTAL($A389,$B$1),"")</f>
        <v>0.15404900337186134</v>
      </c>
      <c r="D389">
        <f>IFERROR([1]!s_stm07_is($A389,"W30028333","2013/12/31",1)/[1]!S_SHARE_TOTAL($A389,$B$1),"")</f>
        <v>9.3533254782305716E-2</v>
      </c>
      <c r="E389">
        <f>IFERROR([1]!s_stm07_is($A389,"W30028333","2014/12/31",1)/[1]!S_SHARE_TOTAL($A389,$B$1),"")</f>
        <v>-6.2925724621023102E-3</v>
      </c>
      <c r="F389">
        <f>IFERROR([1]!s_stm07_is($A389,"W30028333","2015/12/31",1)/[1]!S_SHARE_TOTAL($A389,$B$1),"")</f>
        <v>2.8778221440598829E-3</v>
      </c>
      <c r="G389">
        <f>IFERROR([1]!s_stm07_is($A389,"W30028333","2016/12/31",1)/[1]!S_SHARE_TOTAL($A389,$B$1),"")</f>
        <v>6.7817259312370773E-2</v>
      </c>
      <c r="H389">
        <f>IFERROR([1]!s_stm07_is($A389,"W30028333","2017/12/31",1)/[1]!S_SHARE_TOTAL($A389,$B$1),"")</f>
        <v>0.10575846199896065</v>
      </c>
      <c r="I389">
        <f>IFERROR([1]!s_stm07_is($A389,"W30028333","2018/12/31",1)/[1]!S_SHARE_TOTAL($A389,$B$1),"")</f>
        <v>0.29643464451072687</v>
      </c>
      <c r="J389">
        <f>IFERROR([1]!s_stm07_is($A389,"W30028333","2019/12/31",1)/[1]!S_SHARE_TOTAL($A389,$B$1),"")</f>
        <v>0.62669057681277407</v>
      </c>
      <c r="K389">
        <f>IFERROR([1]!s_stm07_is($A389,"W30028333","2020/12/31",1)/[1]!S_SHARE_TOTAL($A389,$B$1),"")</f>
        <v>0.69779555483231959</v>
      </c>
      <c r="L389">
        <f>IFERROR([1]!s_stm07_is($A389,"W30028333","2021/12/31",1)/[1]!S_SHARE_TOTAL($A389,$B$1),"")</f>
        <v>0.55265068556534391</v>
      </c>
      <c r="M389">
        <f>IFERROR([1]!s_stm07_is($A389,"W30028333","2022/12/31",1)/[1]!S_SHARE_TOTAL($A389,$B$1),"")</f>
        <v>0.70754562005609234</v>
      </c>
      <c r="N389">
        <f>IFERROR([1]!s_stm07_is($A389,"W30028333","2023/12/31",1)/[1]!S_SHARE_TOTAL($A389,$B$1),"")</f>
        <v>0.78599401720008788</v>
      </c>
      <c r="O389">
        <f>IFERROR([1]!s_stm07_is($A389,"W30028333","2024/12/31",1)/[1]!S_SHARE_TOTAL($A389,$B$1),"")</f>
        <v>1.3444635814672474</v>
      </c>
      <c r="P389">
        <f>IFERROR([1]!s_stm07_is($A389,"W30028333","2025/12/31",1)/[1]!S_SHARE_TOTAL($A389,$B$1),"")</f>
        <v>1.9862703686221426</v>
      </c>
      <c r="Q389">
        <f>IFERROR([1]!s_west_netprofit($A389,2026,$B$1,180)/[1]!S_SHARE_TOTAL($A389,$B$1),"")</f>
        <v>2.9886844363960736</v>
      </c>
      <c r="R389">
        <f>IFERROR([1]!s_west_netprofit($A389,2027,$B$1,180)/[1]!S_SHARE_TOTAL($A389,$B$1),"")</f>
        <v>4.5817573917167813</v>
      </c>
      <c r="S389">
        <f>IFERROR([1]!s_fa_dupont_roe($A389,"2011/12/31")/100,"")</f>
        <v>0.10492800000000001</v>
      </c>
      <c r="T389">
        <f>IFERROR([1]!s_fa_dupont_roe($A389,"2012/12/31")/100,"")</f>
        <v>8.9120000000000005E-2</v>
      </c>
      <c r="U389">
        <f>IFERROR([1]!s_fa_dupont_roe($A389,"2013/12/31")/100,"")</f>
        <v>5.2832999999999998E-2</v>
      </c>
      <c r="V389">
        <f>IFERROR([1]!s_fa_dupont_roe($A389,"2014/12/31")/100,"")</f>
        <v>-3.6680000000000003E-3</v>
      </c>
      <c r="W389">
        <f>IFERROR([1]!s_fa_dupont_roe($A389,"2015/12/31")/100,"")</f>
        <v>1.717E-3</v>
      </c>
      <c r="X389">
        <f>IFERROR([1]!s_fa_dupont_roe($A389,"2016/12/31")/100,"")</f>
        <v>3.959E-2</v>
      </c>
      <c r="Y389">
        <f>IFERROR([1]!s_fa_dupont_roe($A389,"2017/12/31")/100,"")</f>
        <v>5.9393000000000001E-2</v>
      </c>
      <c r="Z389">
        <f>IFERROR([1]!s_fa_dupont_roe($A389,"2018/12/31")/100,"")</f>
        <v>0.152169</v>
      </c>
      <c r="AA389">
        <f>IFERROR([1]!s_fa_dupont_roe($A389,"2019/12/31")/100,"")</f>
        <v>0.263793</v>
      </c>
      <c r="AB389">
        <f>IFERROR([1]!s_fa_dupont_roe($A389,"2020/12/31")/100,"")</f>
        <v>0.235231</v>
      </c>
      <c r="AC389">
        <f>IFERROR([1]!s_fa_dupont_roe($A389,"2021/12/31")/100,"")</f>
        <v>0.15735499999999999</v>
      </c>
      <c r="AD389">
        <f>IFERROR([1]!s_fa_dupont_roe($A389,"2022/12/31")/100,"")</f>
        <v>0.175673</v>
      </c>
      <c r="AE389">
        <f>IFERROR([1]!s_fa_dupont_roe($A389,"2023/12/31")/100,"")</f>
        <v>0.16757900000000001</v>
      </c>
      <c r="AF389">
        <f>IFERROR([1]!s_fa_dupont_roe($A389,"2024/12/31")/100,"")</f>
        <v>0.23927700000000002</v>
      </c>
      <c r="AG389">
        <f>IFERROR([1]!s_fa_dupont_roe($A389,"2025/12/31")/100,"")</f>
        <v>0.28362200000000004</v>
      </c>
      <c r="AH389">
        <f>IFERROR([1]!s_stm07_is($A389,"W30028333","2025/12/31",1),"")</f>
        <v>3822306272</v>
      </c>
      <c r="AI389">
        <f>IFERROR([1]!s_stm07_bs($A389,"W38058048","2025/12/31",1),"")</f>
        <v>15128086679</v>
      </c>
      <c r="AJ389">
        <f>IFERROR([1]!s_fa_netdebt($A389,"2025/12/31"),"")</f>
        <v>1988485476</v>
      </c>
      <c r="AK389">
        <f>IFERROR([1]!s_val_ev1($A389,"2025/12/31"),"")</f>
        <v>145180836429.59</v>
      </c>
      <c r="AL389">
        <f>IFERROR([1]!s_fa_ebitda($A389,"2025/12/31"),"")</f>
        <v>4924974870</v>
      </c>
      <c r="AM389">
        <f>IFERROR([1]!s_west_netprofit($A389,2026,$B$1,180)/[1]!s_west_netprofit($A389,2026,$B$1-7,180)-1,"")</f>
        <v>4.9914725754218736E-5</v>
      </c>
      <c r="AN389">
        <f>IFERROR([1]!s_west_netprofit($A389,2026,$B$1,180)/[1]!s_west_netprofit($A389,2026,$B$1-30,180)-1,"")</f>
        <v>7.1848254406350343E-3</v>
      </c>
      <c r="AO389">
        <f>IFERROR([1]!s_est_mediannetprofit($A389,2026,$B$1)/[1]!s_est_mediannetprofit($A389,2026,$B$1-7)-1,"")</f>
        <v>6.3145479879556099E-4</v>
      </c>
      <c r="AP389">
        <f>IFERROR([1]!s_est_mediannetprofit($A389,2026,$B$1)/[1]!s_est_mediannetprofit($A389,2026,$B$1-30)-1,"")</f>
        <v>1.2637075718016089E-3</v>
      </c>
    </row>
    <row r="390" spans="1:42">
      <c r="A390" t="s">
        <v>429</v>
      </c>
      <c r="B390">
        <f>IFERROR([1]!s_stm07_is($A390,"W30028333","2011/12/31",1)/[1]!S_SHARE_TOTAL($A390,$B$1),"")</f>
        <v>9.3965764300198859E-2</v>
      </c>
      <c r="C390">
        <f>IFERROR([1]!s_stm07_is($A390,"W30028333","2012/12/31",1)/[1]!S_SHARE_TOTAL($A390,$B$1),"")</f>
        <v>0.10606537594996263</v>
      </c>
      <c r="D390">
        <f>IFERROR([1]!s_stm07_is($A390,"W30028333","2013/12/31",1)/[1]!S_SHARE_TOTAL($A390,$B$1),"")</f>
        <v>0.13143445761263314</v>
      </c>
      <c r="E390">
        <f>IFERROR([1]!s_stm07_is($A390,"W30028333","2014/12/31",1)/[1]!S_SHARE_TOTAL($A390,$B$1),"")</f>
        <v>0.17838686657774738</v>
      </c>
      <c r="F390">
        <f>IFERROR([1]!s_stm07_is($A390,"W30028333","2015/12/31",1)/[1]!S_SHARE_TOTAL($A390,$B$1),"")</f>
        <v>0.23353171974582079</v>
      </c>
      <c r="G390">
        <f>IFERROR([1]!s_stm07_is($A390,"W30028333","2016/12/31",1)/[1]!S_SHARE_TOTAL($A390,$B$1),"")</f>
        <v>0.21361246736399306</v>
      </c>
      <c r="H390">
        <f>IFERROR([1]!s_stm07_is($A390,"W30028333","2017/12/31",1)/[1]!S_SHARE_TOTAL($A390,$B$1),"")</f>
        <v>0.1181723824699653</v>
      </c>
      <c r="I390">
        <f>IFERROR([1]!s_stm07_is($A390,"W30028333","2018/12/31",1)/[1]!S_SHARE_TOTAL($A390,$B$1),"")</f>
        <v>0.1733381120790439</v>
      </c>
      <c r="J390">
        <f>IFERROR([1]!s_stm07_is($A390,"W30028333","2019/12/31",1)/[1]!S_SHARE_TOTAL($A390,$B$1),"")</f>
        <v>0.20930939901060619</v>
      </c>
      <c r="K390">
        <f>IFERROR([1]!s_stm07_is($A390,"W30028333","2020/12/31",1)/[1]!S_SHARE_TOTAL($A390,$B$1),"")</f>
        <v>0.23596411505367965</v>
      </c>
      <c r="L390">
        <f>IFERROR([1]!s_stm07_is($A390,"W30028333","2021/12/31",1)/[1]!S_SHARE_TOTAL($A390,$B$1),"")</f>
        <v>0.26335827875459461</v>
      </c>
      <c r="M390">
        <f>IFERROR([1]!s_stm07_is($A390,"W30028333","2022/12/31",1)/[1]!S_SHARE_TOTAL($A390,$B$1),"")</f>
        <v>0.26923545753271322</v>
      </c>
      <c r="N390">
        <f>IFERROR([1]!s_stm07_is($A390,"W30028333","2023/12/31",1)/[1]!S_SHARE_TOTAL($A390,$B$1),"")</f>
        <v>0.28326120416175399</v>
      </c>
      <c r="O390">
        <f>IFERROR([1]!s_stm07_is($A390,"W30028333","2024/12/31",1)/[1]!S_SHARE_TOTAL($A390,$B$1),"")</f>
        <v>2.1409901852144381E-2</v>
      </c>
      <c r="P390">
        <f>IFERROR([1]!s_stm07_is($A390,"W30028333","2025/12/31",1)/[1]!S_SHARE_TOTAL($A390,$B$1),"")</f>
        <v>-0.31684935375861817</v>
      </c>
      <c r="Q390">
        <f>IFERROR([1]!s_west_netprofit($A390,2026,$B$1,180)/[1]!S_SHARE_TOTAL($A390,$B$1),"")</f>
        <v>0.11523736317269523</v>
      </c>
      <c r="R390">
        <f>IFERROR([1]!s_west_netprofit($A390,2027,$B$1,180)/[1]!S_SHARE_TOTAL($A390,$B$1),"")</f>
        <v>0.25193063399904786</v>
      </c>
      <c r="S390">
        <f>IFERROR([1]!s_fa_dupont_roe($A390,"2011/12/31")/100,"")</f>
        <v>5.4711999999999997E-2</v>
      </c>
      <c r="T390">
        <f>IFERROR([1]!s_fa_dupont_roe($A390,"2012/12/31")/100,"")</f>
        <v>6.1116000000000004E-2</v>
      </c>
      <c r="U390">
        <f>IFERROR([1]!s_fa_dupont_roe($A390,"2013/12/31")/100,"")</f>
        <v>7.3265999999999998E-2</v>
      </c>
      <c r="V390">
        <f>IFERROR([1]!s_fa_dupont_roe($A390,"2014/12/31")/100,"")</f>
        <v>9.3134999999999996E-2</v>
      </c>
      <c r="W390">
        <f>IFERROR([1]!s_fa_dupont_roe($A390,"2015/12/31")/100,"")</f>
        <v>0.101465</v>
      </c>
      <c r="X390">
        <f>IFERROR([1]!s_fa_dupont_roe($A390,"2016/12/31")/100,"")</f>
        <v>8.0549999999999997E-2</v>
      </c>
      <c r="Y390">
        <f>IFERROR([1]!s_fa_dupont_roe($A390,"2017/12/31")/100,"")</f>
        <v>3.9558000000000003E-2</v>
      </c>
      <c r="Z390">
        <f>IFERROR([1]!s_fa_dupont_roe($A390,"2018/12/31")/100,"")</f>
        <v>5.1917999999999999E-2</v>
      </c>
      <c r="AA390">
        <f>IFERROR([1]!s_fa_dupont_roe($A390,"2019/12/31")/100,"")</f>
        <v>5.7657E-2</v>
      </c>
      <c r="AB390">
        <f>IFERROR([1]!s_fa_dupont_roe($A390,"2020/12/31")/100,"")</f>
        <v>5.9996000000000001E-2</v>
      </c>
      <c r="AC390">
        <f>IFERROR([1]!s_fa_dupont_roe($A390,"2021/12/31")/100,"")</f>
        <v>6.4666000000000001E-2</v>
      </c>
      <c r="AD390">
        <f>IFERROR([1]!s_fa_dupont_roe($A390,"2022/12/31")/100,"")</f>
        <v>6.3793000000000002E-2</v>
      </c>
      <c r="AE390">
        <f>IFERROR([1]!s_fa_dupont_roe($A390,"2023/12/31")/100,"")</f>
        <v>5.9759E-2</v>
      </c>
      <c r="AF390">
        <f>IFERROR([1]!s_fa_dupont_roe($A390,"2024/12/31")/100,"")</f>
        <v>4.1720000000000004E-3</v>
      </c>
      <c r="AG390">
        <f>IFERROR([1]!s_fa_dupont_roe($A390,"2025/12/31")/100,"")</f>
        <v>-6.5466999999999997E-2</v>
      </c>
      <c r="AH390">
        <f>IFERROR([1]!s_stm07_is($A390,"W30028333","2025/12/31",1),"")</f>
        <v>-786367482.55999994</v>
      </c>
      <c r="AI390">
        <f>IFERROR([1]!s_stm07_bs($A390,"W38058048","2025/12/31",1),"")</f>
        <v>11959412073.49</v>
      </c>
      <c r="AJ390">
        <f>IFERROR([1]!s_fa_netdebt($A390,"2025/12/31"),"")</f>
        <v>1236129001.3399999</v>
      </c>
      <c r="AK390">
        <f>IFERROR([1]!s_val_ev1($A390,"2025/12/31"),"")</f>
        <v>44183705545.339996</v>
      </c>
      <c r="AL390">
        <f>IFERROR([1]!s_fa_ebitda($A390,"2025/12/31"),"")</f>
        <v>-645487618.42999995</v>
      </c>
      <c r="AM390">
        <f>IFERROR([1]!s_west_netprofit($A390,2026,$B$1,180)/[1]!s_west_netprofit($A390,2026,$B$1-7,180)-1,"")</f>
        <v>0</v>
      </c>
      <c r="AN390">
        <f>IFERROR([1]!s_west_netprofit($A390,2026,$B$1,180)/[1]!s_west_netprofit($A390,2026,$B$1-30,180)-1,"")</f>
        <v>0</v>
      </c>
      <c r="AO390">
        <f>IFERROR([1]!s_est_mediannetprofit($A390,2026,$B$1)/[1]!s_est_mediannetprofit($A390,2026,$B$1-7)-1,"")</f>
        <v>0</v>
      </c>
      <c r="AP390">
        <f>IFERROR([1]!s_est_mediannetprofit($A390,2026,$B$1)/[1]!s_est_mediannetprofit($A390,2026,$B$1-30)-1,"")</f>
        <v>0</v>
      </c>
    </row>
    <row r="391" spans="1:42">
      <c r="A391" t="s">
        <v>430</v>
      </c>
      <c r="B391">
        <f>IFERROR([1]!s_stm07_is($A391,"W30028333","2011/12/31",1)/[1]!S_SHARE_TOTAL($A391,$B$1),"")</f>
        <v>2.3479774496294337E-2</v>
      </c>
      <c r="C391">
        <f>IFERROR([1]!s_stm07_is($A391,"W30028333","2012/12/31",1)/[1]!S_SHARE_TOTAL($A391,$B$1),"")</f>
        <v>2.4360112204286893E-2</v>
      </c>
      <c r="D391">
        <f>IFERROR([1]!s_stm07_is($A391,"W30028333","2013/12/31",1)/[1]!S_SHARE_TOTAL($A391,$B$1),"")</f>
        <v>-7.7258946409551041E-2</v>
      </c>
      <c r="E391">
        <f>IFERROR([1]!s_stm07_is($A391,"W30028333","2014/12/31",1)/[1]!S_SHARE_TOTAL($A391,$B$1),"")</f>
        <v>7.6173287082189678E-2</v>
      </c>
      <c r="F391">
        <f>IFERROR([1]!s_stm07_is($A391,"W30028333","2015/12/31",1)/[1]!S_SHARE_TOTAL($A391,$B$1),"")</f>
        <v>0.14467687929891102</v>
      </c>
      <c r="G391">
        <f>IFERROR([1]!s_stm07_is($A391,"W30028333","2016/12/31",1)/[1]!S_SHARE_TOTAL($A391,$B$1),"")</f>
        <v>0.88257924643102159</v>
      </c>
      <c r="H391">
        <f>IFERROR([1]!s_stm07_is($A391,"W30028333","2017/12/31",1)/[1]!S_SHARE_TOTAL($A391,$B$1),"")</f>
        <v>1.2520522470118973</v>
      </c>
      <c r="I391">
        <f>IFERROR([1]!s_stm07_is($A391,"W30028333","2018/12/31",1)/[1]!S_SHARE_TOTAL($A391,$B$1),"")</f>
        <v>1.2841983746273515</v>
      </c>
      <c r="J391">
        <f>IFERROR([1]!s_stm07_is($A391,"W30028333","2019/12/31",1)/[1]!S_SHARE_TOTAL($A391,$B$1),"")</f>
        <v>-3.492469341605879</v>
      </c>
      <c r="K391">
        <f>IFERROR([1]!s_stm07_is($A391,"W30028333","2020/12/31",1)/[1]!S_SHARE_TOTAL($A391,$B$1),"")</f>
        <v>-1.0703631419255641</v>
      </c>
      <c r="L391">
        <f>IFERROR([1]!s_stm07_is($A391,"W30028333","2021/12/31",1)/[1]!S_SHARE_TOTAL($A391,$B$1),"")</f>
        <v>1.2134222923944555</v>
      </c>
      <c r="M391">
        <f>IFERROR([1]!s_stm07_is($A391,"W30028333","2022/12/31",1)/[1]!S_SHARE_TOTAL($A391,$B$1),"")</f>
        <v>14.081444512196528</v>
      </c>
      <c r="N391">
        <f>IFERROR([1]!s_stm07_is($A391,"W30028333","2023/12/31",1)/[1]!S_SHARE_TOTAL($A391,$B$1),"")</f>
        <v>4.2594191788298064</v>
      </c>
      <c r="O391">
        <f>IFERROR([1]!s_stm07_is($A391,"W30028333","2024/12/31",1)/[1]!S_SHARE_TOTAL($A391,$B$1),"")</f>
        <v>-4.6138779853557264</v>
      </c>
      <c r="P391">
        <f>IFERROR([1]!s_stm07_is($A391,"W30028333","2025/12/31",1)/[1]!S_SHARE_TOTAL($A391,$B$1),"")</f>
        <v>0.27003298218873062</v>
      </c>
      <c r="Q391">
        <f>IFERROR([1]!s_west_netprofit($A391,2026,$B$1,180)/[1]!S_SHARE_TOTAL($A391,$B$1),"")</f>
        <v>3.8930525124824413</v>
      </c>
      <c r="R391">
        <f>IFERROR([1]!s_west_netprofit($A391,2027,$B$1,180)/[1]!S_SHARE_TOTAL($A391,$B$1),"")</f>
        <v>4.8149211398726335</v>
      </c>
      <c r="S391">
        <f>IFERROR([1]!s_fa_dupont_roe($A391,"2011/12/31")/100,"")</f>
        <v>4.1512E-2</v>
      </c>
      <c r="T391">
        <f>IFERROR([1]!s_fa_dupont_roe($A391,"2012/12/31")/100,"")</f>
        <v>4.1828000000000004E-2</v>
      </c>
      <c r="U391">
        <f>IFERROR([1]!s_fa_dupont_roe($A391,"2013/12/31")/100,"")</f>
        <v>-0.14105299999999998</v>
      </c>
      <c r="V391">
        <f>IFERROR([1]!s_fa_dupont_roe($A391,"2014/12/31")/100,"")</f>
        <v>6.8278000000000005E-2</v>
      </c>
      <c r="W391">
        <f>IFERROR([1]!s_fa_dupont_roe($A391,"2015/12/31")/100,"")</f>
        <v>8.2216000000000011E-2</v>
      </c>
      <c r="X391">
        <f>IFERROR([1]!s_fa_dupont_roe($A391,"2016/12/31")/100,"")</f>
        <v>0.39459899999999998</v>
      </c>
      <c r="Y391">
        <f>IFERROR([1]!s_fa_dupont_roe($A391,"2017/12/31")/100,"")</f>
        <v>0.31403900000000001</v>
      </c>
      <c r="Z391">
        <f>IFERROR([1]!s_fa_dupont_roe($A391,"2018/12/31")/100,"")</f>
        <v>0.22910900000000001</v>
      </c>
      <c r="AA391">
        <f>IFERROR([1]!s_fa_dupont_roe($A391,"2019/12/31")/100,"")</f>
        <v>-0.69984399999999991</v>
      </c>
      <c r="AB391">
        <f>IFERROR([1]!s_fa_dupont_roe($A391,"2020/12/31")/100,"")</f>
        <v>-0.30138100000000001</v>
      </c>
      <c r="AC391">
        <f>IFERROR([1]!s_fa_dupont_roe($A391,"2021/12/31")/100,"")</f>
        <v>0.231403</v>
      </c>
      <c r="AD391">
        <f>IFERROR([1]!s_fa_dupont_roe($A391,"2022/12/31")/100,"")</f>
        <v>0.78767100000000001</v>
      </c>
      <c r="AE391">
        <f>IFERROR([1]!s_fa_dupont_roe($A391,"2023/12/31")/100,"")</f>
        <v>0.145926</v>
      </c>
      <c r="AF391">
        <f>IFERROR([1]!s_fa_dupont_roe($A391,"2024/12/31")/100,"")</f>
        <v>-0.169241</v>
      </c>
      <c r="AG391">
        <f>IFERROR([1]!s_fa_dupont_roe($A391,"2025/12/31")/100,"")</f>
        <v>1.0982E-2</v>
      </c>
      <c r="AH391">
        <f>IFERROR([1]!s_stm07_is($A391,"W30028333","2025/12/31",1),"")</f>
        <v>462625452.36000001</v>
      </c>
      <c r="AI391">
        <f>IFERROR([1]!s_stm07_bs($A391,"W38058048","2025/12/31",1),"")</f>
        <v>51892168361.199997</v>
      </c>
      <c r="AJ391">
        <f>IFERROR([1]!s_fa_netdebt($A391,"2025/12/31"),"")</f>
        <v>10946766829.48</v>
      </c>
      <c r="AK391">
        <f>IFERROR([1]!s_val_ev1($A391,"2025/12/31"),"")</f>
        <v>104697115394.198</v>
      </c>
      <c r="AL391">
        <f>IFERROR([1]!s_fa_ebitda($A391,"2025/12/31"),"")</f>
        <v>5831170985.9799995</v>
      </c>
      <c r="AM391">
        <f>IFERROR([1]!s_west_netprofit($A391,2026,$B$1,180)/[1]!s_west_netprofit($A391,2026,$B$1-7,180)-1,"")</f>
        <v>0</v>
      </c>
      <c r="AN391">
        <f>IFERROR([1]!s_west_netprofit($A391,2026,$B$1,180)/[1]!s_west_netprofit($A391,2026,$B$1-30,180)-1,"")</f>
        <v>5.7071109019330768E-2</v>
      </c>
      <c r="AO391">
        <f>IFERROR([1]!s_est_mediannetprofit($A391,2026,$B$1)/[1]!s_est_mediannetprofit($A391,2026,$B$1-7)-1,"")</f>
        <v>0</v>
      </c>
      <c r="AP391">
        <f>IFERROR([1]!s_est_mediannetprofit($A391,2026,$B$1)/[1]!s_est_mediannetprofit($A391,2026,$B$1-30)-1,"")</f>
        <v>0</v>
      </c>
    </row>
    <row r="392" spans="1:42">
      <c r="A392" t="s">
        <v>431</v>
      </c>
      <c r="B392">
        <f>IFERROR([1]!s_stm07_is($A392,"W30028333","2011/12/31",1)/[1]!S_SHARE_TOTAL($A392,$B$1),"")</f>
        <v>6.9918640943443765E-3</v>
      </c>
      <c r="C392">
        <f>IFERROR([1]!s_stm07_is($A392,"W30028333","2012/12/31",1)/[1]!S_SHARE_TOTAL($A392,$B$1),"")</f>
        <v>5.1645012109291719E-3</v>
      </c>
      <c r="D392">
        <f>IFERROR([1]!s_stm07_is($A392,"W30028333","2013/12/31",1)/[1]!S_SHARE_TOTAL($A392,$B$1),"")</f>
        <v>5.8344595652995695E-3</v>
      </c>
      <c r="E392">
        <f>IFERROR([1]!s_stm07_is($A392,"W30028333","2014/12/31",1)/[1]!S_SHARE_TOTAL($A392,$B$1),"")</f>
        <v>5.4415903406815538E-3</v>
      </c>
      <c r="F392">
        <f>IFERROR([1]!s_stm07_is($A392,"W30028333","2015/12/31",1)/[1]!S_SHARE_TOTAL($A392,$B$1),"")</f>
        <v>2.5259466284293197E-3</v>
      </c>
      <c r="G392">
        <f>IFERROR([1]!s_stm07_is($A392,"W30028333","2016/12/31",1)/[1]!S_SHARE_TOTAL($A392,$B$1),"")</f>
        <v>0.82417546508096584</v>
      </c>
      <c r="H392">
        <f>IFERROR([1]!s_stm07_is($A392,"W30028333","2017/12/31",1)/[1]!S_SHARE_TOTAL($A392,$B$1),"")</f>
        <v>0.97193235297525704</v>
      </c>
      <c r="I392">
        <f>IFERROR([1]!s_stm07_is($A392,"W30028333","2018/12/31",1)/[1]!S_SHARE_TOTAL($A392,$B$1),"")</f>
        <v>1.3386373620208216</v>
      </c>
      <c r="J392">
        <f>IFERROR([1]!s_stm07_is($A392,"W30028333","2019/12/31",1)/[1]!S_SHARE_TOTAL($A392,$B$1),"")</f>
        <v>0.91997956692203953</v>
      </c>
      <c r="K392">
        <f>IFERROR([1]!s_stm07_is($A392,"W30028333","2020/12/31",1)/[1]!S_SHARE_TOTAL($A392,$B$1),"")</f>
        <v>2.3730869407458104E-2</v>
      </c>
      <c r="L392">
        <f>IFERROR([1]!s_stm07_is($A392,"W30028333","2021/12/31",1)/[1]!S_SHARE_TOTAL($A392,$B$1),"")</f>
        <v>-0.59402191475603128</v>
      </c>
      <c r="M392">
        <f>IFERROR([1]!s_stm07_is($A392,"W30028333","2022/12/31",1)/[1]!S_SHARE_TOTAL($A392,$B$1),"")</f>
        <v>0.18795278629100137</v>
      </c>
      <c r="N392">
        <f>IFERROR([1]!s_stm07_is($A392,"W30028333","2023/12/31",1)/[1]!S_SHARE_TOTAL($A392,$B$1),"")</f>
        <v>0.22256078823708692</v>
      </c>
      <c r="O392">
        <f>IFERROR([1]!s_stm07_is($A392,"W30028333","2024/12/31",1)/[1]!S_SHARE_TOTAL($A392,$B$1),"")</f>
        <v>0.67935141994043924</v>
      </c>
      <c r="P392">
        <f>IFERROR([1]!s_stm07_is($A392,"W30028333","2025/12/31",1)/[1]!S_SHARE_TOTAL($A392,$B$1),"")</f>
        <v>0.89406132785678327</v>
      </c>
      <c r="Q392">
        <f>IFERROR([1]!s_west_netprofit($A392,2026,$B$1,180)/[1]!S_SHARE_TOTAL($A392,$B$1),"")</f>
        <v>1.3786623914405933</v>
      </c>
      <c r="R392">
        <f>IFERROR([1]!s_west_netprofit($A392,2027,$B$1,180)/[1]!S_SHARE_TOTAL($A392,$B$1),"")</f>
        <v>1.6075187112062135</v>
      </c>
      <c r="S392">
        <f>IFERROR([1]!s_fa_dupont_roe($A392,"2011/12/31")/100,"")</f>
        <v>1.3762000000000002E-2</v>
      </c>
      <c r="T392">
        <f>IFERROR([1]!s_fa_dupont_roe($A392,"2012/12/31")/100,"")</f>
        <v>1.0741000000000001E-2</v>
      </c>
      <c r="U392">
        <f>IFERROR([1]!s_fa_dupont_roe($A392,"2013/12/31")/100,"")</f>
        <v>1.2447999999999999E-2</v>
      </c>
      <c r="V392">
        <f>IFERROR([1]!s_fa_dupont_roe($A392,"2014/12/31")/100,"")</f>
        <v>1.1493999999999999E-2</v>
      </c>
      <c r="W392">
        <f>IFERROR([1]!s_fa_dupont_roe($A392,"2015/12/31")/100,"")</f>
        <v>5.313E-3</v>
      </c>
      <c r="X392">
        <f>IFERROR([1]!s_fa_dupont_roe($A392,"2016/12/31")/100,"")</f>
        <v>0.40897699999999998</v>
      </c>
      <c r="Y392">
        <f>IFERROR([1]!s_fa_dupont_roe($A392,"2017/12/31")/100,"")</f>
        <v>0.24401700000000001</v>
      </c>
      <c r="Z392">
        <f>IFERROR([1]!s_fa_dupont_roe($A392,"2018/12/31")/100,"")</f>
        <v>0.26865600000000001</v>
      </c>
      <c r="AA392">
        <f>IFERROR([1]!s_fa_dupont_roe($A392,"2019/12/31")/100,"")</f>
        <v>0.15967900000000002</v>
      </c>
      <c r="AB392">
        <f>IFERROR([1]!s_fa_dupont_roe($A392,"2020/12/31")/100,"")</f>
        <v>4.0530000000000002E-3</v>
      </c>
      <c r="AC392">
        <f>IFERROR([1]!s_fa_dupont_roe($A392,"2021/12/31")/100,"")</f>
        <v>-0.10943799999999999</v>
      </c>
      <c r="AD392">
        <f>IFERROR([1]!s_fa_dupont_roe($A392,"2022/12/31")/100,"")</f>
        <v>3.5971000000000003E-2</v>
      </c>
      <c r="AE392">
        <f>IFERROR([1]!s_fa_dupont_roe($A392,"2023/12/31")/100,"")</f>
        <v>4.0182999999999996E-2</v>
      </c>
      <c r="AF392">
        <f>IFERROR([1]!s_fa_dupont_roe($A392,"2024/12/31")/100,"")</f>
        <v>0.111855</v>
      </c>
      <c r="AG392">
        <f>IFERROR([1]!s_fa_dupont_roe($A392,"2025/12/31")/100,"")</f>
        <v>0.132051</v>
      </c>
      <c r="AH392">
        <f>IFERROR([1]!s_stm07_is($A392,"W30028333","2025/12/31",1),"")</f>
        <v>1368631017.22</v>
      </c>
      <c r="AI392">
        <f>IFERROR([1]!s_stm07_bs($A392,"W38058048","2025/12/31",1),"")</f>
        <v>10926912257.85</v>
      </c>
      <c r="AJ392">
        <f>IFERROR([1]!s_fa_netdebt($A392,"2025/12/31"),"")</f>
        <v>7020578264.4700003</v>
      </c>
      <c r="AK392">
        <f>IFERROR([1]!s_val_ev1($A392,"2025/12/31"),"")</f>
        <v>29610629573.57</v>
      </c>
      <c r="AL392">
        <f>IFERROR([1]!s_fa_ebitda($A392,"2025/12/31"),"")</f>
        <v>4408276961.3599997</v>
      </c>
      <c r="AM392">
        <f>IFERROR([1]!s_west_netprofit($A392,2026,$B$1,180)/[1]!s_west_netprofit($A392,2026,$B$1-7,180)-1,"")</f>
        <v>0</v>
      </c>
      <c r="AN392">
        <f>IFERROR([1]!s_west_netprofit($A392,2026,$B$1,180)/[1]!s_west_netprofit($A392,2026,$B$1-30,180)-1,"")</f>
        <v>1.9533278583591995E-2</v>
      </c>
      <c r="AO392">
        <f>IFERROR([1]!s_est_mediannetprofit($A392,2026,$B$1)/[1]!s_est_mediannetprofit($A392,2026,$B$1-7)-1,"")</f>
        <v>0</v>
      </c>
      <c r="AP392">
        <f>IFERROR([1]!s_est_mediannetprofit($A392,2026,$B$1)/[1]!s_est_mediannetprofit($A392,2026,$B$1-30)-1,"")</f>
        <v>4.4971583889300781E-2</v>
      </c>
    </row>
    <row r="393" spans="1:42">
      <c r="A393" t="s">
        <v>432</v>
      </c>
      <c r="B393">
        <f>IFERROR([1]!s_stm07_is($A393,"W30028333","2011/12/31",1)/[1]!S_SHARE_TOTAL($A393,$B$1),"")</f>
        <v>0.18582544169768792</v>
      </c>
      <c r="C393">
        <f>IFERROR([1]!s_stm07_is($A393,"W30028333","2012/12/31",1)/[1]!S_SHARE_TOTAL($A393,$B$1),"")</f>
        <v>0.13217002374578299</v>
      </c>
      <c r="D393">
        <f>IFERROR([1]!s_stm07_is($A393,"W30028333","2013/12/31",1)/[1]!S_SHARE_TOTAL($A393,$B$1),"")</f>
        <v>7.9177497681786044E-2</v>
      </c>
      <c r="E393">
        <f>IFERROR([1]!s_stm07_is($A393,"W30028333","2014/12/31",1)/[1]!S_SHARE_TOTAL($A393,$B$1),"")</f>
        <v>0.14389017670317114</v>
      </c>
      <c r="F393">
        <f>IFERROR([1]!s_stm07_is($A393,"W30028333","2015/12/31",1)/[1]!S_SHARE_TOTAL($A393,$B$1),"")</f>
        <v>0.16088468898141858</v>
      </c>
      <c r="G393">
        <f>IFERROR([1]!s_stm07_is($A393,"W30028333","2016/12/31",1)/[1]!S_SHARE_TOTAL($A393,$B$1),"")</f>
        <v>0.21854517707936486</v>
      </c>
      <c r="H393">
        <f>IFERROR([1]!s_stm07_is($A393,"W30028333","2017/12/31",1)/[1]!S_SHARE_TOTAL($A393,$B$1),"")</f>
        <v>0.28543507967199899</v>
      </c>
      <c r="I393">
        <f>IFERROR([1]!s_stm07_is($A393,"W30028333","2018/12/31",1)/[1]!S_SHARE_TOTAL($A393,$B$1),"")</f>
        <v>0.22966722618900376</v>
      </c>
      <c r="J393">
        <f>IFERROR([1]!s_stm07_is($A393,"W30028333","2019/12/31",1)/[1]!S_SHARE_TOTAL($A393,$B$1),"")</f>
        <v>9.2144819426860022E-2</v>
      </c>
      <c r="K393">
        <f>IFERROR([1]!s_stm07_is($A393,"W30028333","2020/12/31",1)/[1]!S_SHARE_TOTAL($A393,$B$1),"")</f>
        <v>6.0276318848347193E-2</v>
      </c>
      <c r="L393">
        <f>IFERROR([1]!s_stm07_is($A393,"W30028333","2021/12/31",1)/[1]!S_SHARE_TOTAL($A393,$B$1),"")</f>
        <v>0.38394621828102021</v>
      </c>
      <c r="M393">
        <f>IFERROR([1]!s_stm07_is($A393,"W30028333","2022/12/31",1)/[1]!S_SHARE_TOTAL($A393,$B$1),"")</f>
        <v>0.68485868881527867</v>
      </c>
      <c r="N393">
        <f>IFERROR([1]!s_stm07_is($A393,"W30028333","2023/12/31",1)/[1]!S_SHARE_TOTAL($A393,$B$1),"")</f>
        <v>0.96055323819003213</v>
      </c>
      <c r="O393">
        <f>IFERROR([1]!s_stm07_is($A393,"W30028333","2024/12/31",1)/[1]!S_SHARE_TOTAL($A393,$B$1),"")</f>
        <v>1.2046941283093615</v>
      </c>
      <c r="P393">
        <f>IFERROR([1]!s_stm07_is($A393,"W30028333","2025/12/31",1)/[1]!S_SHARE_TOTAL($A393,$B$1),"")</f>
        <v>1.4842531161919241</v>
      </c>
      <c r="Q393">
        <f>IFERROR([1]!s_west_netprofit($A393,2026,$B$1,180)/[1]!S_SHARE_TOTAL($A393,$B$1),"")</f>
        <v>1.7146684205869362</v>
      </c>
      <c r="R393">
        <f>IFERROR([1]!s_west_netprofit($A393,2027,$B$1,180)/[1]!S_SHARE_TOTAL($A393,$B$1),"")</f>
        <v>2.0261463479940756</v>
      </c>
      <c r="S393">
        <f>IFERROR([1]!s_fa_dupont_roe($A393,"2011/12/31")/100,"")</f>
        <v>0.12260500000000001</v>
      </c>
      <c r="T393">
        <f>IFERROR([1]!s_fa_dupont_roe($A393,"2012/12/31")/100,"")</f>
        <v>8.1792000000000004E-2</v>
      </c>
      <c r="U393">
        <f>IFERROR([1]!s_fa_dupont_roe($A393,"2013/12/31")/100,"")</f>
        <v>4.7297000000000006E-2</v>
      </c>
      <c r="V393">
        <f>IFERROR([1]!s_fa_dupont_roe($A393,"2014/12/31")/100,"")</f>
        <v>8.1494999999999998E-2</v>
      </c>
      <c r="W393">
        <f>IFERROR([1]!s_fa_dupont_roe($A393,"2015/12/31")/100,"")</f>
        <v>6.2074999999999998E-2</v>
      </c>
      <c r="X393">
        <f>IFERROR([1]!s_fa_dupont_roe($A393,"2016/12/31")/100,"")</f>
        <v>6.3326000000000007E-2</v>
      </c>
      <c r="Y393">
        <f>IFERROR([1]!s_fa_dupont_roe($A393,"2017/12/31")/100,"")</f>
        <v>7.6142000000000001E-2</v>
      </c>
      <c r="Z393">
        <f>IFERROR([1]!s_fa_dupont_roe($A393,"2018/12/31")/100,"")</f>
        <v>5.6193E-2</v>
      </c>
      <c r="AA393">
        <f>IFERROR([1]!s_fa_dupont_roe($A393,"2019/12/31")/100,"")</f>
        <v>2.1812000000000002E-2</v>
      </c>
      <c r="AB393">
        <f>IFERROR([1]!s_fa_dupont_roe($A393,"2020/12/31")/100,"")</f>
        <v>1.4306000000000001E-2</v>
      </c>
      <c r="AC393">
        <f>IFERROR([1]!s_fa_dupont_roe($A393,"2021/12/31")/100,"")</f>
        <v>7.7288999999999997E-2</v>
      </c>
      <c r="AD393">
        <f>IFERROR([1]!s_fa_dupont_roe($A393,"2022/12/31")/100,"")</f>
        <v>9.5239999999999991E-2</v>
      </c>
      <c r="AE393">
        <f>IFERROR([1]!s_fa_dupont_roe($A393,"2023/12/31")/100,"")</f>
        <v>0.106628</v>
      </c>
      <c r="AF393">
        <f>IFERROR([1]!s_fa_dupont_roe($A393,"2024/12/31")/100,"")</f>
        <v>0.12205199999999999</v>
      </c>
      <c r="AG393">
        <f>IFERROR([1]!s_fa_dupont_roe($A393,"2025/12/31")/100,"")</f>
        <v>0.13397300000000001</v>
      </c>
      <c r="AH393">
        <f>IFERROR([1]!s_stm07_is($A393,"W30028333","2025/12/31",1),"")</f>
        <v>1261517918.3099999</v>
      </c>
      <c r="AI393">
        <f>IFERROR([1]!s_stm07_bs($A393,"W38058048","2025/12/31",1),"")</f>
        <v>10510024355.059999</v>
      </c>
      <c r="AJ393">
        <f>IFERROR([1]!s_fa_netdebt($A393,"2025/12/31"),"")</f>
        <v>1510822583.1900001</v>
      </c>
      <c r="AK393">
        <f>IFERROR([1]!s_val_ev1($A393,"2025/12/31"),"")</f>
        <v>44289673773.220001</v>
      </c>
      <c r="AL393">
        <f>IFERROR([1]!s_fa_ebitda($A393,"2025/12/31"),"")</f>
        <v>2475364407.3200002</v>
      </c>
      <c r="AM393">
        <f>IFERROR([1]!s_west_netprofit($A393,2026,$B$1,180)/[1]!s_west_netprofit($A393,2026,$B$1-7,180)-1,"")</f>
        <v>0</v>
      </c>
      <c r="AN393">
        <f>IFERROR([1]!s_west_netprofit($A393,2026,$B$1,180)/[1]!s_west_netprofit($A393,2026,$B$1-30,180)-1,"")</f>
        <v>-1.3944841984719902E-2</v>
      </c>
      <c r="AO393">
        <f>IFERROR([1]!s_est_mediannetprofit($A393,2026,$B$1)/[1]!s_est_mediannetprofit($A393,2026,$B$1-7)-1,"")</f>
        <v>0</v>
      </c>
      <c r="AP393">
        <f>IFERROR([1]!s_est_mediannetprofit($A393,2026,$B$1)/[1]!s_est_mediannetprofit($A393,2026,$B$1-30)-1,"")</f>
        <v>-1.137108970110956E-2</v>
      </c>
    </row>
    <row r="394" spans="1:42">
      <c r="A394" t="s">
        <v>433</v>
      </c>
      <c r="B394">
        <f>IFERROR([1]!s_stm07_is($A394,"W30028333","2011/12/31",1)/[1]!S_SHARE_TOTAL($A394,$B$1),"")</f>
        <v>3.5298131245830942E-2</v>
      </c>
      <c r="C394">
        <f>IFERROR([1]!s_stm07_is($A394,"W30028333","2012/12/31",1)/[1]!S_SHARE_TOTAL($A394,$B$1),"")</f>
        <v>3.6109307052658822E-2</v>
      </c>
      <c r="D394">
        <f>IFERROR([1]!s_stm07_is($A394,"W30028333","2013/12/31",1)/[1]!S_SHARE_TOTAL($A394,$B$1),"")</f>
        <v>4.6634153451122498E-2</v>
      </c>
      <c r="E394">
        <f>IFERROR([1]!s_stm07_is($A394,"W30028333","2014/12/31",1)/[1]!S_SHARE_TOTAL($A394,$B$1),"")</f>
        <v>8.6473687942846253E-2</v>
      </c>
      <c r="F394">
        <f>IFERROR([1]!s_stm07_is($A394,"W30028333","2015/12/31",1)/[1]!S_SHARE_TOTAL($A394,$B$1),"")</f>
        <v>0.14802505816492276</v>
      </c>
      <c r="G394">
        <f>IFERROR([1]!s_stm07_is($A394,"W30028333","2016/12/31",1)/[1]!S_SHARE_TOTAL($A394,$B$1),"")</f>
        <v>0.15873396570513162</v>
      </c>
      <c r="H394">
        <f>IFERROR([1]!s_stm07_is($A394,"W30028333","2017/12/31",1)/[1]!S_SHARE_TOTAL($A394,$B$1),"")</f>
        <v>0.23203009945802386</v>
      </c>
      <c r="I394">
        <f>IFERROR([1]!s_stm07_is($A394,"W30028333","2018/12/31",1)/[1]!S_SHARE_TOTAL($A394,$B$1),"")</f>
        <v>0.37368052146657049</v>
      </c>
      <c r="J394">
        <f>IFERROR([1]!s_stm07_is($A394,"W30028333","2019/12/31",1)/[1]!S_SHARE_TOTAL($A394,$B$1),"")</f>
        <v>0.64697084388812098</v>
      </c>
      <c r="K394">
        <f>IFERROR([1]!s_stm07_is($A394,"W30028333","2020/12/31",1)/[1]!S_SHARE_TOTAL($A394,$B$1),"")</f>
        <v>0.99169316922919071</v>
      </c>
      <c r="L394">
        <f>IFERROR([1]!s_stm07_is($A394,"W30028333","2021/12/31",1)/[1]!S_SHARE_TOTAL($A394,$B$1),"")</f>
        <v>0.97042736366656968</v>
      </c>
      <c r="M394">
        <f>IFERROR([1]!s_stm07_is($A394,"W30028333","2022/12/31",1)/[1]!S_SHARE_TOTAL($A394,$B$1),"")</f>
        <v>1.2576341196935785</v>
      </c>
      <c r="N394">
        <f>IFERROR([1]!s_stm07_is($A394,"W30028333","2023/12/31",1)/[1]!S_SHARE_TOTAL($A394,$B$1),"")</f>
        <v>1.5032497167833301</v>
      </c>
      <c r="O394">
        <f>IFERROR([1]!s_stm07_is($A394,"W30028333","2024/12/31",1)/[1]!S_SHARE_TOTAL($A394,$B$1),"")</f>
        <v>1.8344326555709056</v>
      </c>
      <c r="P394">
        <f>IFERROR([1]!s_stm07_is($A394,"W30028333","2025/12/31",1)/[1]!S_SHARE_TOTAL($A394,$B$1),"")</f>
        <v>2.2783147420306391</v>
      </c>
      <c r="Q394">
        <f>IFERROR([1]!s_west_netprofit($A394,2026,$B$1,180)/[1]!S_SHARE_TOTAL($A394,$B$1),"")</f>
        <v>2.9709734475208291</v>
      </c>
      <c r="R394">
        <f>IFERROR([1]!s_west_netprofit($A394,2027,$B$1,180)/[1]!S_SHARE_TOTAL($A394,$B$1),"")</f>
        <v>3.8134847712593261</v>
      </c>
      <c r="S394">
        <f>IFERROR([1]!s_fa_dupont_roe($A394,"2011/12/31")/100,"")</f>
        <v>0.14782299999999998</v>
      </c>
      <c r="T394">
        <f>IFERROR([1]!s_fa_dupont_roe($A394,"2012/12/31")/100,"")</f>
        <v>0.13519100000000001</v>
      </c>
      <c r="U394">
        <f>IFERROR([1]!s_fa_dupont_roe($A394,"2013/12/31")/100,"")</f>
        <v>0.155525</v>
      </c>
      <c r="V394">
        <f>IFERROR([1]!s_fa_dupont_roe($A394,"2014/12/31")/100,"")</f>
        <v>0.18236799999999997</v>
      </c>
      <c r="W394">
        <f>IFERROR([1]!s_fa_dupont_roe($A394,"2015/12/31")/100,"")</f>
        <v>0.21315300000000001</v>
      </c>
      <c r="X394">
        <f>IFERROR([1]!s_fa_dupont_roe($A394,"2016/12/31")/100,"")</f>
        <v>0.13785</v>
      </c>
      <c r="Y394">
        <f>IFERROR([1]!s_fa_dupont_roe($A394,"2017/12/31")/100,"")</f>
        <v>0.13977200000000001</v>
      </c>
      <c r="Z394">
        <f>IFERROR([1]!s_fa_dupont_roe($A394,"2018/12/31")/100,"")</f>
        <v>0.19149000000000002</v>
      </c>
      <c r="AA394">
        <f>IFERROR([1]!s_fa_dupont_roe($A394,"2019/12/31")/100,"")</f>
        <v>0.26338200000000001</v>
      </c>
      <c r="AB394">
        <f>IFERROR([1]!s_fa_dupont_roe($A394,"2020/12/31")/100,"")</f>
        <v>0.29858200000000001</v>
      </c>
      <c r="AC394">
        <f>IFERROR([1]!s_fa_dupont_roe($A394,"2021/12/31")/100,"")</f>
        <v>0.223079</v>
      </c>
      <c r="AD394">
        <f>IFERROR([1]!s_fa_dupont_roe($A394,"2022/12/31")/100,"")</f>
        <v>0.22728400000000001</v>
      </c>
      <c r="AE394">
        <f>IFERROR([1]!s_fa_dupont_roe($A394,"2023/12/31")/100,"")</f>
        <v>0.21549099999999999</v>
      </c>
      <c r="AF394">
        <f>IFERROR([1]!s_fa_dupont_roe($A394,"2024/12/31")/100,"")</f>
        <v>0.21276599999999998</v>
      </c>
      <c r="AG394">
        <f>IFERROR([1]!s_fa_dupont_roe($A394,"2025/12/31")/100,"")</f>
        <v>0.21523499999999998</v>
      </c>
      <c r="AH394">
        <f>IFERROR([1]!s_stm07_is($A394,"W30028333","2025/12/31",1),"")</f>
        <v>16599769785.639999</v>
      </c>
      <c r="AI394">
        <f>IFERROR([1]!s_stm07_bs($A394,"W38058048","2025/12/31",1),"")</f>
        <v>104020232779.62</v>
      </c>
      <c r="AJ394">
        <f>IFERROR([1]!s_fa_netdebt($A394,"2025/12/31"),"")</f>
        <v>41414704322.82</v>
      </c>
      <c r="AK394">
        <f>IFERROR([1]!s_val_ev1($A394,"2025/12/31"),"")</f>
        <v>515752896654.81</v>
      </c>
      <c r="AL394">
        <f>IFERROR([1]!s_fa_ebitda($A394,"2025/12/31"),"")</f>
        <v>34047485914.07</v>
      </c>
      <c r="AM394">
        <f>IFERROR([1]!s_west_netprofit($A394,2026,$B$1,180)/[1]!s_west_netprofit($A394,2026,$B$1-7,180)-1,"")</f>
        <v>4.8665441736677195E-3</v>
      </c>
      <c r="AN394">
        <f>IFERROR([1]!s_west_netprofit($A394,2026,$B$1,180)/[1]!s_west_netprofit($A394,2026,$B$1-30,180)-1,"")</f>
        <v>3.954023143786678E-3</v>
      </c>
      <c r="AO394">
        <f>IFERROR([1]!s_est_mediannetprofit($A394,2026,$B$1)/[1]!s_est_mediannetprofit($A394,2026,$B$1-7)-1,"")</f>
        <v>6.2598534730584632E-4</v>
      </c>
      <c r="AP394">
        <f>IFERROR([1]!s_est_mediannetprofit($A394,2026,$B$1)/[1]!s_est_mediannetprofit($A394,2026,$B$1-30)-1,"")</f>
        <v>0</v>
      </c>
    </row>
    <row r="395" spans="1:42">
      <c r="A395" t="s">
        <v>434</v>
      </c>
      <c r="B395">
        <f>IFERROR([1]!s_stm07_is($A395,"W30028333","2011/12/31",1)/[1]!S_SHARE_TOTAL($A395,$B$1),"")</f>
        <v>0.122844951051178</v>
      </c>
      <c r="C395">
        <f>IFERROR([1]!s_stm07_is($A395,"W30028333","2012/12/31",1)/[1]!S_SHARE_TOTAL($A395,$B$1),"")</f>
        <v>0.11496255003126361</v>
      </c>
      <c r="D395">
        <f>IFERROR([1]!s_stm07_is($A395,"W30028333","2013/12/31",1)/[1]!S_SHARE_TOTAL($A395,$B$1),"")</f>
        <v>0.15187609891160017</v>
      </c>
      <c r="E395">
        <f>IFERROR([1]!s_stm07_is($A395,"W30028333","2014/12/31",1)/[1]!S_SHARE_TOTAL($A395,$B$1),"")</f>
        <v>0.1805843547324672</v>
      </c>
      <c r="F395">
        <f>IFERROR([1]!s_stm07_is($A395,"W30028333","2015/12/31",1)/[1]!S_SHARE_TOTAL($A395,$B$1),"")</f>
        <v>0.15175683708355484</v>
      </c>
      <c r="G395">
        <f>IFERROR([1]!s_stm07_is($A395,"W30028333","2016/12/31",1)/[1]!S_SHARE_TOTAL($A395,$B$1),"")</f>
        <v>0.17524093913777319</v>
      </c>
      <c r="H395">
        <f>IFERROR([1]!s_stm07_is($A395,"W30028333","2017/12/31",1)/[1]!S_SHARE_TOTAL($A395,$B$1),"")</f>
        <v>0.22342537811054988</v>
      </c>
      <c r="I395">
        <f>IFERROR([1]!s_stm07_is($A395,"W30028333","2018/12/31",1)/[1]!S_SHARE_TOTAL($A395,$B$1),"")</f>
        <v>0.28632740095907538</v>
      </c>
      <c r="J395">
        <f>IFERROR([1]!s_stm07_is($A395,"W30028333","2019/12/31",1)/[1]!S_SHARE_TOTAL($A395,$B$1),"")</f>
        <v>0.28287885871515994</v>
      </c>
      <c r="K395">
        <f>IFERROR([1]!s_stm07_is($A395,"W30028333","2020/12/31",1)/[1]!S_SHARE_TOTAL($A395,$B$1),"")</f>
        <v>0.43833060805045582</v>
      </c>
      <c r="L395">
        <f>IFERROR([1]!s_stm07_is($A395,"W30028333","2021/12/31",1)/[1]!S_SHARE_TOTAL($A395,$B$1),"")</f>
        <v>0.51135895000044451</v>
      </c>
      <c r="M395">
        <f>IFERROR([1]!s_stm07_is($A395,"W30028333","2022/12/31",1)/[1]!S_SHARE_TOTAL($A395,$B$1),"")</f>
        <v>0.77745256871023216</v>
      </c>
      <c r="N395">
        <f>IFERROR([1]!s_stm07_is($A395,"W30028333","2023/12/31",1)/[1]!S_SHARE_TOTAL($A395,$B$1),"")</f>
        <v>0.83133357613504266</v>
      </c>
      <c r="O395">
        <f>IFERROR([1]!s_stm07_is($A395,"W30028333","2024/12/31",1)/[1]!S_SHARE_TOTAL($A395,$B$1),"")</f>
        <v>0.76971883466358537</v>
      </c>
      <c r="P395">
        <f>IFERROR([1]!s_stm07_is($A395,"W30028333","2025/12/31",1)/[1]!S_SHARE_TOTAL($A395,$B$1),"")</f>
        <v>0.79315137254907686</v>
      </c>
      <c r="Q395">
        <f>IFERROR([1]!s_west_netprofit($A395,2026,$B$1,180)/[1]!S_SHARE_TOTAL($A395,$B$1),"")</f>
        <v>1.0543136492380054</v>
      </c>
      <c r="R395">
        <f>IFERROR([1]!s_west_netprofit($A395,2027,$B$1,180)/[1]!S_SHARE_TOTAL($A395,$B$1),"")</f>
        <v>1.2773549898226793</v>
      </c>
      <c r="S395">
        <f>IFERROR([1]!s_fa_dupont_roe($A395,"2011/12/31")/100,"")</f>
        <v>8.3756999999999998E-2</v>
      </c>
      <c r="T395">
        <f>IFERROR([1]!s_fa_dupont_roe($A395,"2012/12/31")/100,"")</f>
        <v>7.4448E-2</v>
      </c>
      <c r="U395">
        <f>IFERROR([1]!s_fa_dupont_roe($A395,"2013/12/31")/100,"")</f>
        <v>9.1722999999999999E-2</v>
      </c>
      <c r="V395">
        <f>IFERROR([1]!s_fa_dupont_roe($A395,"2014/12/31")/100,"")</f>
        <v>0.100996</v>
      </c>
      <c r="W395">
        <f>IFERROR([1]!s_fa_dupont_roe($A395,"2015/12/31")/100,"")</f>
        <v>7.9193E-2</v>
      </c>
      <c r="X395">
        <f>IFERROR([1]!s_fa_dupont_roe($A395,"2016/12/31")/100,"")</f>
        <v>6.4063999999999996E-2</v>
      </c>
      <c r="Y395">
        <f>IFERROR([1]!s_fa_dupont_roe($A395,"2017/12/31")/100,"")</f>
        <v>6.2393999999999998E-2</v>
      </c>
      <c r="Z395">
        <f>IFERROR([1]!s_fa_dupont_roe($A395,"2018/12/31")/100,"")</f>
        <v>7.6523000000000008E-2</v>
      </c>
      <c r="AA395">
        <f>IFERROR([1]!s_fa_dupont_roe($A395,"2019/12/31")/100,"")</f>
        <v>7.2058999999999998E-2</v>
      </c>
      <c r="AB395">
        <f>IFERROR([1]!s_fa_dupont_roe($A395,"2020/12/31")/100,"")</f>
        <v>0.10174699999999999</v>
      </c>
      <c r="AC395">
        <f>IFERROR([1]!s_fa_dupont_roe($A395,"2021/12/31")/100,"")</f>
        <v>0.10607900000000001</v>
      </c>
      <c r="AD395">
        <f>IFERROR([1]!s_fa_dupont_roe($A395,"2022/12/31")/100,"")</f>
        <v>0.14391299999999999</v>
      </c>
      <c r="AE395">
        <f>IFERROR([1]!s_fa_dupont_roe($A395,"2023/12/31")/100,"")</f>
        <v>0.135856</v>
      </c>
      <c r="AF395">
        <f>IFERROR([1]!s_fa_dupont_roe($A395,"2024/12/31")/100,"")</f>
        <v>0.11508499999999999</v>
      </c>
      <c r="AG395">
        <f>IFERROR([1]!s_fa_dupont_roe($A395,"2025/12/31")/100,"")</f>
        <v>0.11126899999999999</v>
      </c>
      <c r="AH395">
        <f>IFERROR([1]!s_stm07_is($A395,"W30028333","2025/12/31",1),"")</f>
        <v>674594231.19000006</v>
      </c>
      <c r="AI395">
        <f>IFERROR([1]!s_stm07_bs($A395,"W38058048","2025/12/31",1),"")</f>
        <v>6339789169.8400002</v>
      </c>
      <c r="AJ395">
        <f>IFERROR([1]!s_fa_netdebt($A395,"2025/12/31"),"")</f>
        <v>-1172853674.6800001</v>
      </c>
      <c r="AK395">
        <f>IFERROR([1]!s_val_ev1($A395,"2025/12/31"),"")</f>
        <v>25707731344.939999</v>
      </c>
      <c r="AL395">
        <f>IFERROR([1]!s_fa_ebitda($A395,"2025/12/31"),"")</f>
        <v>1087848548.97</v>
      </c>
      <c r="AM395">
        <f>IFERROR([1]!s_west_netprofit($A395,2026,$B$1,180)/[1]!s_west_netprofit($A395,2026,$B$1-7,180)-1,"")</f>
        <v>0</v>
      </c>
      <c r="AN395">
        <f>IFERROR([1]!s_west_netprofit($A395,2026,$B$1,180)/[1]!s_west_netprofit($A395,2026,$B$1-30,180)-1,"")</f>
        <v>0</v>
      </c>
      <c r="AO395">
        <f>IFERROR([1]!s_est_mediannetprofit($A395,2026,$B$1)/[1]!s_est_mediannetprofit($A395,2026,$B$1-7)-1,"")</f>
        <v>0</v>
      </c>
      <c r="AP395">
        <f>IFERROR([1]!s_est_mediannetprofit($A395,2026,$B$1)/[1]!s_est_mediannetprofit($A395,2026,$B$1-30)-1,"")</f>
        <v>0</v>
      </c>
    </row>
    <row r="396" spans="1:42">
      <c r="A396" t="s">
        <v>435</v>
      </c>
      <c r="B396">
        <f>IFERROR([1]!s_stm07_is($A396,"W30028333","2011/12/31",1)/[1]!S_SHARE_TOTAL($A396,$B$1),"")</f>
        <v>8.3534128358631998E-2</v>
      </c>
      <c r="C396">
        <f>IFERROR([1]!s_stm07_is($A396,"W30028333","2012/12/31",1)/[1]!S_SHARE_TOTAL($A396,$B$1),"")</f>
        <v>4.7766558002397895E-2</v>
      </c>
      <c r="D396">
        <f>IFERROR([1]!s_stm07_is($A396,"W30028333","2013/12/31",1)/[1]!S_SHARE_TOTAL($A396,$B$1),"")</f>
        <v>5.7176317039251107E-2</v>
      </c>
      <c r="E396">
        <f>IFERROR([1]!s_stm07_is($A396,"W30028333","2014/12/31",1)/[1]!S_SHARE_TOTAL($A396,$B$1),"")</f>
        <v>7.4107900186974551E-2</v>
      </c>
      <c r="F396">
        <f>IFERROR([1]!s_stm07_is($A396,"W30028333","2015/12/31",1)/[1]!S_SHARE_TOTAL($A396,$B$1),"")</f>
        <v>0.14530699158737989</v>
      </c>
      <c r="G396">
        <f>IFERROR([1]!s_stm07_is($A396,"W30028333","2016/12/31",1)/[1]!S_SHARE_TOTAL($A396,$B$1),"")</f>
        <v>0.11193192059220745</v>
      </c>
      <c r="H396">
        <f>IFERROR([1]!s_stm07_is($A396,"W30028333","2017/12/31",1)/[1]!S_SHARE_TOTAL($A396,$B$1),"")</f>
        <v>6.5071831802058014E-2</v>
      </c>
      <c r="I396">
        <f>IFERROR([1]!s_stm07_is($A396,"W30028333","2018/12/31",1)/[1]!S_SHARE_TOTAL($A396,$B$1),"")</f>
        <v>9.838652837260678E-2</v>
      </c>
      <c r="J396">
        <f>IFERROR([1]!s_stm07_is($A396,"W30028333","2019/12/31",1)/[1]!S_SHARE_TOTAL($A396,$B$1),"")</f>
        <v>0.27541523342268437</v>
      </c>
      <c r="K396">
        <f>IFERROR([1]!s_stm07_is($A396,"W30028333","2020/12/31",1)/[1]!S_SHARE_TOTAL($A396,$B$1),"")</f>
        <v>0.72916244667150576</v>
      </c>
      <c r="L396">
        <f>IFERROR([1]!s_stm07_is($A396,"W30028333","2021/12/31",1)/[1]!S_SHARE_TOTAL($A396,$B$1),"")</f>
        <v>0.90537482916348688</v>
      </c>
      <c r="M396">
        <f>IFERROR([1]!s_stm07_is($A396,"W30028333","2022/12/31",1)/[1]!S_SHARE_TOTAL($A396,$B$1),"")</f>
        <v>0.70603994319404628</v>
      </c>
      <c r="N396">
        <f>IFERROR([1]!s_stm07_is($A396,"W30028333","2023/12/31",1)/[1]!S_SHARE_TOTAL($A396,$B$1),"")</f>
        <v>0.66665249787655989</v>
      </c>
      <c r="O396">
        <f>IFERROR([1]!s_stm07_is($A396,"W30028333","2024/12/31",1)/[1]!S_SHARE_TOTAL($A396,$B$1),"")</f>
        <v>0.7430424943640358</v>
      </c>
      <c r="P396">
        <f>IFERROR([1]!s_stm07_is($A396,"W30028333","2025/12/31",1)/[1]!S_SHARE_TOTAL($A396,$B$1),"")</f>
        <v>1.7299859678100589</v>
      </c>
      <c r="Q396">
        <f>IFERROR([1]!s_west_netprofit($A396,2026,$B$1,180)/[1]!S_SHARE_TOTAL($A396,$B$1),"")</f>
        <v>2.8499190204583025</v>
      </c>
      <c r="R396">
        <f>IFERROR([1]!s_west_netprofit($A396,2027,$B$1,180)/[1]!S_SHARE_TOTAL($A396,$B$1),"")</f>
        <v>4.1406439757886764</v>
      </c>
      <c r="S396">
        <f>IFERROR([1]!s_fa_dupont_roe($A396,"2011/12/31")/100,"")</f>
        <v>3.7101000000000002E-2</v>
      </c>
      <c r="T396">
        <f>IFERROR([1]!s_fa_dupont_roe($A396,"2012/12/31")/100,"")</f>
        <v>2.0701000000000001E-2</v>
      </c>
      <c r="U396">
        <f>IFERROR([1]!s_fa_dupont_roe($A396,"2013/12/31")/100,"")</f>
        <v>2.4386000000000001E-2</v>
      </c>
      <c r="V396">
        <f>IFERROR([1]!s_fa_dupont_roe($A396,"2014/12/31")/100,"")</f>
        <v>3.0859999999999999E-2</v>
      </c>
      <c r="W396">
        <f>IFERROR([1]!s_fa_dupont_roe($A396,"2015/12/31")/100,"")</f>
        <v>5.7999000000000002E-2</v>
      </c>
      <c r="X396">
        <f>IFERROR([1]!s_fa_dupont_roe($A396,"2016/12/31")/100,"")</f>
        <v>4.2679000000000002E-2</v>
      </c>
      <c r="Y396">
        <f>IFERROR([1]!s_fa_dupont_roe($A396,"2017/12/31")/100,"")</f>
        <v>2.4114E-2</v>
      </c>
      <c r="Z396">
        <f>IFERROR([1]!s_fa_dupont_roe($A396,"2018/12/31")/100,"")</f>
        <v>3.5318999999999996E-2</v>
      </c>
      <c r="AA396">
        <f>IFERROR([1]!s_fa_dupont_roe($A396,"2019/12/31")/100,"")</f>
        <v>9.1918E-2</v>
      </c>
      <c r="AB396">
        <f>IFERROR([1]!s_fa_dupont_roe($A396,"2020/12/31")/100,"")</f>
        <v>0.21051900000000001</v>
      </c>
      <c r="AC396">
        <f>IFERROR([1]!s_fa_dupont_roe($A396,"2021/12/31")/100,"")</f>
        <v>0.21349199999999999</v>
      </c>
      <c r="AD396">
        <f>IFERROR([1]!s_fa_dupont_roe($A396,"2022/12/31")/100,"")</f>
        <v>9.4735E-2</v>
      </c>
      <c r="AE396">
        <f>IFERROR([1]!s_fa_dupont_roe($A396,"2023/12/31")/100,"")</f>
        <v>6.335600000000001E-2</v>
      </c>
      <c r="AF396">
        <f>IFERROR([1]!s_fa_dupont_roe($A396,"2024/12/31")/100,"")</f>
        <v>6.6807999999999992E-2</v>
      </c>
      <c r="AG396">
        <f>IFERROR([1]!s_fa_dupont_roe($A396,"2025/12/31")/100,"")</f>
        <v>0.14188200000000001</v>
      </c>
      <c r="AH396">
        <f>IFERROR([1]!s_stm07_is($A396,"W30028333","2025/12/31",1),"")</f>
        <v>1103297424.75</v>
      </c>
      <c r="AI396">
        <f>IFERROR([1]!s_stm07_bs($A396,"W38058048","2025/12/31",1),"")</f>
        <v>8280290189.4799995</v>
      </c>
      <c r="AJ396">
        <f>IFERROR([1]!s_fa_netdebt($A396,"2025/12/31"),"")</f>
        <v>-830418492.88</v>
      </c>
      <c r="AK396">
        <f>IFERROR([1]!s_val_ev1($A396,"2025/12/31"),"")</f>
        <v>35243194945.099998</v>
      </c>
      <c r="AL396">
        <f>IFERROR([1]!s_fa_ebitda($A396,"2025/12/31"),"")</f>
        <v>1385323658.4200001</v>
      </c>
      <c r="AM396">
        <f>IFERROR([1]!s_west_netprofit($A396,2026,$B$1,180)/[1]!s_west_netprofit($A396,2026,$B$1-7,180)-1,"")</f>
        <v>4.346931135139398E-3</v>
      </c>
      <c r="AN396">
        <f>IFERROR([1]!s_west_netprofit($A396,2026,$B$1,180)/[1]!s_west_netprofit($A396,2026,$B$1-30,180)-1,"")</f>
        <v>2.805961012182645E-2</v>
      </c>
      <c r="AO396">
        <f>IFERROR([1]!s_est_mediannetprofit($A396,2026,$B$1)/[1]!s_est_mediannetprofit($A396,2026,$B$1-7)-1,"")</f>
        <v>5.7158410451823016E-3</v>
      </c>
      <c r="AP396">
        <f>IFERROR([1]!s_est_mediannetprofit($A396,2026,$B$1)/[1]!s_est_mediannetprofit($A396,2026,$B$1-30)-1,"")</f>
        <v>4.0259009009008917E-2</v>
      </c>
    </row>
    <row r="397" spans="1:42">
      <c r="A397" t="s">
        <v>436</v>
      </c>
      <c r="B397">
        <f>IFERROR([1]!s_stm07_is($A397,"W30028333","2011/12/31",1)/[1]!S_SHARE_TOTAL($A397,$B$1),"")</f>
        <v>7.1044954539733682E-2</v>
      </c>
      <c r="C397">
        <f>IFERROR([1]!s_stm07_is($A397,"W30028333","2012/12/31",1)/[1]!S_SHARE_TOTAL($A397,$B$1),"")</f>
        <v>5.750037852894592E-2</v>
      </c>
      <c r="D397">
        <f>IFERROR([1]!s_stm07_is($A397,"W30028333","2013/12/31",1)/[1]!S_SHARE_TOTAL($A397,$B$1),"")</f>
        <v>4.527108074666529E-2</v>
      </c>
      <c r="E397">
        <f>IFERROR([1]!s_stm07_is($A397,"W30028333","2014/12/31",1)/[1]!S_SHARE_TOTAL($A397,$B$1),"")</f>
        <v>6.386079012279873E-2</v>
      </c>
      <c r="F397">
        <f>IFERROR([1]!s_stm07_is($A397,"W30028333","2015/12/31",1)/[1]!S_SHARE_TOTAL($A397,$B$1),"")</f>
        <v>4.7166362101732466E-2</v>
      </c>
      <c r="G397">
        <f>IFERROR([1]!s_stm07_is($A397,"W30028333","2016/12/31",1)/[1]!S_SHARE_TOTAL($A397,$B$1),"")</f>
        <v>-0.1387973052072253</v>
      </c>
      <c r="H397">
        <f>IFERROR([1]!s_stm07_is($A397,"W30028333","2017/12/31",1)/[1]!S_SHARE_TOTAL($A397,$B$1),"")</f>
        <v>5.4230401506294108E-2</v>
      </c>
      <c r="I397">
        <f>IFERROR([1]!s_stm07_is($A397,"W30028333","2018/12/31",1)/[1]!S_SHARE_TOTAL($A397,$B$1),"")</f>
        <v>0.16497052735216897</v>
      </c>
      <c r="J397">
        <f>IFERROR([1]!s_stm07_is($A397,"W30028333","2019/12/31",1)/[1]!S_SHARE_TOTAL($A397,$B$1),"")</f>
        <v>2.3202886778408684E-2</v>
      </c>
      <c r="K397">
        <f>IFERROR([1]!s_stm07_is($A397,"W30028333","2020/12/31",1)/[1]!S_SHARE_TOTAL($A397,$B$1),"")</f>
        <v>-0.16391854836438433</v>
      </c>
      <c r="L397">
        <f>IFERROR([1]!s_stm07_is($A397,"W30028333","2021/12/31",1)/[1]!S_SHARE_TOTAL($A397,$B$1),"")</f>
        <v>6.7861238337074914E-2</v>
      </c>
      <c r="M397">
        <f>IFERROR([1]!s_stm07_is($A397,"W30028333","2022/12/31",1)/[1]!S_SHARE_TOTAL($A397,$B$1),"")</f>
        <v>0.11046093772701195</v>
      </c>
      <c r="N397">
        <f>IFERROR([1]!s_stm07_is($A397,"W30028333","2023/12/31",1)/[1]!S_SHARE_TOTAL($A397,$B$1),"")</f>
        <v>3.2194631491582061E-2</v>
      </c>
      <c r="O397">
        <f>IFERROR([1]!s_stm07_is($A397,"W30028333","2024/12/31",1)/[1]!S_SHARE_TOTAL($A397,$B$1),"")</f>
        <v>2.3288320666820524E-2</v>
      </c>
      <c r="P397">
        <f>IFERROR([1]!s_stm07_is($A397,"W30028333","2025/12/31",1)/[1]!S_SHARE_TOTAL($A397,$B$1),"")</f>
        <v>4.1754325866244765E-2</v>
      </c>
      <c r="Q397">
        <f>IFERROR([1]!s_west_netprofit($A397,2026,$B$1,180)/[1]!S_SHARE_TOTAL($A397,$B$1),"")</f>
        <v>0.28297204610912069</v>
      </c>
      <c r="R397">
        <f>IFERROR([1]!s_west_netprofit($A397,2027,$B$1,180)/[1]!S_SHARE_TOTAL($A397,$B$1),"")</f>
        <v>0.59962484996507548</v>
      </c>
      <c r="S397">
        <f>IFERROR([1]!s_fa_dupont_roe($A397,"2011/12/31")/100,"")</f>
        <v>8.0120999999999998E-2</v>
      </c>
      <c r="T397">
        <f>IFERROR([1]!s_fa_dupont_roe($A397,"2012/12/31")/100,"")</f>
        <v>6.3467999999999997E-2</v>
      </c>
      <c r="U397">
        <f>IFERROR([1]!s_fa_dupont_roe($A397,"2013/12/31")/100,"")</f>
        <v>4.9429000000000001E-2</v>
      </c>
      <c r="V397">
        <f>IFERROR([1]!s_fa_dupont_roe($A397,"2014/12/31")/100,"")</f>
        <v>5.0959000000000004E-2</v>
      </c>
      <c r="W397">
        <f>IFERROR([1]!s_fa_dupont_roe($A397,"2015/12/31")/100,"")</f>
        <v>2.972E-2</v>
      </c>
      <c r="X397">
        <f>IFERROR([1]!s_fa_dupont_roe($A397,"2016/12/31")/100,"")</f>
        <v>-9.2345999999999998E-2</v>
      </c>
      <c r="Y397">
        <f>IFERROR([1]!s_fa_dupont_roe($A397,"2017/12/31")/100,"")</f>
        <v>1.9521999999999998E-2</v>
      </c>
      <c r="Z397">
        <f>IFERROR([1]!s_fa_dupont_roe($A397,"2018/12/31")/100,"")</f>
        <v>4.0511999999999999E-2</v>
      </c>
      <c r="AA397">
        <f>IFERROR([1]!s_fa_dupont_roe($A397,"2019/12/31")/100,"")</f>
        <v>5.7869999999999996E-3</v>
      </c>
      <c r="AB397">
        <f>IFERROR([1]!s_fa_dupont_roe($A397,"2020/12/31")/100,"")</f>
        <v>-4.1951000000000002E-2</v>
      </c>
      <c r="AC397">
        <f>IFERROR([1]!s_fa_dupont_roe($A397,"2021/12/31")/100,"")</f>
        <v>1.7766000000000001E-2</v>
      </c>
      <c r="AD397">
        <f>IFERROR([1]!s_fa_dupont_roe($A397,"2022/12/31")/100,"")</f>
        <v>2.8237000000000002E-2</v>
      </c>
      <c r="AE397">
        <f>IFERROR([1]!s_fa_dupont_roe($A397,"2023/12/31")/100,"")</f>
        <v>7.9170000000000004E-3</v>
      </c>
      <c r="AF397">
        <f>IFERROR([1]!s_fa_dupont_roe($A397,"2024/12/31")/100,"")</f>
        <v>6.0670000000000003E-3</v>
      </c>
      <c r="AG397">
        <f>IFERROR([1]!s_fa_dupont_roe($A397,"2025/12/31")/100,"")</f>
        <v>1.1850000000000001E-2</v>
      </c>
      <c r="AH397">
        <f>IFERROR([1]!s_stm07_is($A397,"W30028333","2025/12/31",1),"")</f>
        <v>41563887.100000001</v>
      </c>
      <c r="AI397">
        <f>IFERROR([1]!s_stm07_bs($A397,"W38058048","2025/12/31",1),"")</f>
        <v>4212964273.0500002</v>
      </c>
      <c r="AJ397">
        <f>IFERROR([1]!s_fa_netdebt($A397,"2025/12/31"),"")</f>
        <v>2239028861.4000001</v>
      </c>
      <c r="AK397">
        <f>IFERROR([1]!s_val_ev1($A397,"2025/12/31"),"")</f>
        <v>11554776754.33</v>
      </c>
      <c r="AL397">
        <f>IFERROR([1]!s_fa_ebitda($A397,"2025/12/31"),"")</f>
        <v>370194942.38</v>
      </c>
      <c r="AM397">
        <f>IFERROR([1]!s_west_netprofit($A397,2026,$B$1,180)/[1]!s_west_netprofit($A397,2026,$B$1-7,180)-1,"")</f>
        <v>0</v>
      </c>
      <c r="AN397">
        <f>IFERROR([1]!s_west_netprofit($A397,2026,$B$1,180)/[1]!s_west_netprofit($A397,2026,$B$1-30,180)-1,"")</f>
        <v>1.9466219272571639E-2</v>
      </c>
      <c r="AO397">
        <f>IFERROR([1]!s_est_mediannetprofit($A397,2026,$B$1)/[1]!s_est_mediannetprofit($A397,2026,$B$1-7)-1,"")</f>
        <v>0</v>
      </c>
      <c r="AP397">
        <f>IFERROR([1]!s_est_mediannetprofit($A397,2026,$B$1)/[1]!s_est_mediannetprofit($A397,2026,$B$1-30)-1,"")</f>
        <v>8.2304526748971263E-2</v>
      </c>
    </row>
    <row r="398" spans="1:42">
      <c r="A398" t="s">
        <v>437</v>
      </c>
      <c r="B398">
        <f>IFERROR([1]!s_stm07_is($A398,"W30028333","2011/12/31",1)/[1]!S_SHARE_TOTAL($A398,$B$1),"")</f>
        <v>0.12270568307616044</v>
      </c>
      <c r="C398">
        <f>IFERROR([1]!s_stm07_is($A398,"W30028333","2012/12/31",1)/[1]!S_SHARE_TOTAL($A398,$B$1),"")</f>
        <v>8.821648953176868E-2</v>
      </c>
      <c r="D398">
        <f>IFERROR([1]!s_stm07_is($A398,"W30028333","2013/12/31",1)/[1]!S_SHARE_TOTAL($A398,$B$1),"")</f>
        <v>0.12073081635232497</v>
      </c>
      <c r="E398">
        <f>IFERROR([1]!s_stm07_is($A398,"W30028333","2014/12/31",1)/[1]!S_SHARE_TOTAL($A398,$B$1),"")</f>
        <v>0.1487432639193802</v>
      </c>
      <c r="F398">
        <f>IFERROR([1]!s_stm07_is($A398,"W30028333","2015/12/31",1)/[1]!S_SHARE_TOTAL($A398,$B$1),"")</f>
        <v>0.23846458985576105</v>
      </c>
      <c r="G398">
        <f>IFERROR([1]!s_stm07_is($A398,"W30028333","2016/12/31",1)/[1]!S_SHARE_TOTAL($A398,$B$1),"")</f>
        <v>2.809955144860176E-2</v>
      </c>
      <c r="H398">
        <f>IFERROR([1]!s_stm07_is($A398,"W30028333","2017/12/31",1)/[1]!S_SHARE_TOTAL($A398,$B$1),"")</f>
        <v>3.6074715331105955E-2</v>
      </c>
      <c r="I398">
        <f>IFERROR([1]!s_stm07_is($A398,"W30028333","2018/12/31",1)/[1]!S_SHARE_TOTAL($A398,$B$1),"")</f>
        <v>-4.9689531408332932E-2</v>
      </c>
      <c r="J398">
        <f>IFERROR([1]!s_stm07_is($A398,"W30028333","2019/12/31",1)/[1]!S_SHARE_TOTAL($A398,$B$1),"")</f>
        <v>0.23052755568187375</v>
      </c>
      <c r="K398">
        <f>IFERROR([1]!s_stm07_is($A398,"W30028333","2020/12/31",1)/[1]!S_SHARE_TOTAL($A398,$B$1),"")</f>
        <v>0.2444479028083732</v>
      </c>
      <c r="L398">
        <f>IFERROR([1]!s_stm07_is($A398,"W30028333","2021/12/31",1)/[1]!S_SHARE_TOTAL($A398,$B$1),"")</f>
        <v>5.7713721012479999E-2</v>
      </c>
      <c r="M398">
        <f>IFERROR([1]!s_stm07_is($A398,"W30028333","2022/12/31",1)/[1]!S_SHARE_TOTAL($A398,$B$1),"")</f>
        <v>9.9966660794772927E-2</v>
      </c>
      <c r="N398">
        <f>IFERROR([1]!s_stm07_is($A398,"W30028333","2023/12/31",1)/[1]!S_SHARE_TOTAL($A398,$B$1),"")</f>
        <v>2.3453398572941025E-2</v>
      </c>
      <c r="O398">
        <f>IFERROR([1]!s_stm07_is($A398,"W30028333","2024/12/31",1)/[1]!S_SHARE_TOTAL($A398,$B$1),"")</f>
        <v>0.21302022258695663</v>
      </c>
      <c r="P398">
        <f>IFERROR([1]!s_stm07_is($A398,"W30028333","2025/12/31",1)/[1]!S_SHARE_TOTAL($A398,$B$1),"")</f>
        <v>0.21443691584628483</v>
      </c>
      <c r="Q398">
        <f>IFERROR([1]!s_west_netprofit($A398,2026,$B$1,180)/[1]!S_SHARE_TOTAL($A398,$B$1),"")</f>
        <v>0</v>
      </c>
      <c r="R398">
        <f>IFERROR([1]!s_west_netprofit($A398,2027,$B$1,180)/[1]!S_SHARE_TOTAL($A398,$B$1),"")</f>
        <v>0</v>
      </c>
      <c r="S398">
        <f>IFERROR([1]!s_fa_dupont_roe($A398,"2011/12/31")/100,"")</f>
        <v>8.664899999999999E-2</v>
      </c>
      <c r="T398">
        <f>IFERROR([1]!s_fa_dupont_roe($A398,"2012/12/31")/100,"")</f>
        <v>6.2409999999999993E-2</v>
      </c>
      <c r="U398">
        <f>IFERROR([1]!s_fa_dupont_roe($A398,"2013/12/31")/100,"")</f>
        <v>8.4504999999999997E-2</v>
      </c>
      <c r="V398">
        <f>IFERROR([1]!s_fa_dupont_roe($A398,"2014/12/31")/100,"")</f>
        <v>0.100318</v>
      </c>
      <c r="W398">
        <f>IFERROR([1]!s_fa_dupont_roe($A398,"2015/12/31")/100,"")</f>
        <v>0.158272</v>
      </c>
      <c r="X398">
        <f>IFERROR([1]!s_fa_dupont_roe($A398,"2016/12/31")/100,"")</f>
        <v>1.8710000000000001E-2</v>
      </c>
      <c r="Y398">
        <f>IFERROR([1]!s_fa_dupont_roe($A398,"2017/12/31")/100,"")</f>
        <v>2.4138000000000003E-2</v>
      </c>
      <c r="Z398">
        <f>IFERROR([1]!s_fa_dupont_roe($A398,"2018/12/31")/100,"")</f>
        <v>-3.4049000000000003E-2</v>
      </c>
      <c r="AA398">
        <f>IFERROR([1]!s_fa_dupont_roe($A398,"2019/12/31")/100,"")</f>
        <v>0.146508</v>
      </c>
      <c r="AB398">
        <f>IFERROR([1]!s_fa_dupont_roe($A398,"2020/12/31")/100,"")</f>
        <v>0.14094200000000001</v>
      </c>
      <c r="AC398">
        <f>IFERROR([1]!s_fa_dupont_roe($A398,"2021/12/31")/100,"")</f>
        <v>3.4206E-2</v>
      </c>
      <c r="AD398">
        <f>IFERROR([1]!s_fa_dupont_roe($A398,"2022/12/31")/100,"")</f>
        <v>6.1539000000000003E-2</v>
      </c>
      <c r="AE398">
        <f>IFERROR([1]!s_fa_dupont_roe($A398,"2023/12/31")/100,"")</f>
        <v>1.4199999999999999E-2</v>
      </c>
      <c r="AF398">
        <f>IFERROR([1]!s_fa_dupont_roe($A398,"2024/12/31")/100,"")</f>
        <v>0.11970700000000001</v>
      </c>
      <c r="AG398">
        <f>IFERROR([1]!s_fa_dupont_roe($A398,"2025/12/31")/100,"")</f>
        <v>0.108736</v>
      </c>
      <c r="AH398">
        <f>IFERROR([1]!s_stm07_is($A398,"W30028333","2025/12/31",1),"")</f>
        <v>465117168.57999998</v>
      </c>
      <c r="AI398">
        <f>IFERROR([1]!s_stm07_bs($A398,"W38058048","2025/12/31",1),"")</f>
        <v>4469945553.2600002</v>
      </c>
      <c r="AJ398">
        <f>IFERROR([1]!s_fa_netdebt($A398,"2025/12/31"),"")</f>
        <v>191149983.00999999</v>
      </c>
      <c r="AK398">
        <f>IFERROR([1]!s_val_ev1($A398,"2025/12/31"),"")</f>
        <v>9691846542.7099991</v>
      </c>
      <c r="AL398">
        <f>IFERROR([1]!s_fa_ebitda($A398,"2025/12/31"),"")</f>
        <v>708105322.29999995</v>
      </c>
      <c r="AM398" t="str">
        <f>IFERROR([1]!s_west_netprofit($A398,2026,$B$1,180)/[1]!s_west_netprofit($A398,2026,$B$1-7,180)-1,"")</f>
        <v/>
      </c>
      <c r="AN398" t="str">
        <f>IFERROR([1]!s_west_netprofit($A398,2026,$B$1,180)/[1]!s_west_netprofit($A398,2026,$B$1-30,180)-1,"")</f>
        <v/>
      </c>
      <c r="AO398" t="str">
        <f>IFERROR([1]!s_est_mediannetprofit($A398,2026,$B$1)/[1]!s_est_mediannetprofit($A398,2026,$B$1-7)-1,"")</f>
        <v/>
      </c>
      <c r="AP398" t="str">
        <f>IFERROR([1]!s_est_mediannetprofit($A398,2026,$B$1)/[1]!s_est_mediannetprofit($A398,2026,$B$1-30)-1,"")</f>
        <v/>
      </c>
    </row>
    <row r="399" spans="1:42">
      <c r="A399" t="s">
        <v>438</v>
      </c>
      <c r="B399">
        <f>IFERROR([1]!s_stm07_is($A399,"W30028333","2011/12/31",1)/[1]!S_SHARE_TOTAL($A399,$B$1),"")</f>
        <v>0.16217926567034141</v>
      </c>
      <c r="C399">
        <f>IFERROR([1]!s_stm07_is($A399,"W30028333","2012/12/31",1)/[1]!S_SHARE_TOTAL($A399,$B$1),"")</f>
        <v>2.5239008776395296E-2</v>
      </c>
      <c r="D399">
        <f>IFERROR([1]!s_stm07_is($A399,"W30028333","2013/12/31",1)/[1]!S_SHARE_TOTAL($A399,$B$1),"")</f>
        <v>2.3040996833215189E-2</v>
      </c>
      <c r="E399">
        <f>IFERROR([1]!s_stm07_is($A399,"W30028333","2014/12/31",1)/[1]!S_SHARE_TOTAL($A399,$B$1),"")</f>
        <v>-3.4749374143586698E-2</v>
      </c>
      <c r="F399">
        <f>IFERROR([1]!s_stm07_is($A399,"W30028333","2015/12/31",1)/[1]!S_SHARE_TOTAL($A399,$B$1),"")</f>
        <v>3.5249549036534225E-2</v>
      </c>
      <c r="G399">
        <f>IFERROR([1]!s_stm07_is($A399,"W30028333","2016/12/31",1)/[1]!S_SHARE_TOTAL($A399,$B$1),"")</f>
        <v>0.19228177155945547</v>
      </c>
      <c r="H399">
        <f>IFERROR([1]!s_stm07_is($A399,"W30028333","2017/12/31",1)/[1]!S_SHARE_TOTAL($A399,$B$1),"")</f>
        <v>0.20033535656594426</v>
      </c>
      <c r="I399">
        <f>IFERROR([1]!s_stm07_is($A399,"W30028333","2018/12/31",1)/[1]!S_SHARE_TOTAL($A399,$B$1),"")</f>
        <v>0.16092307727554134</v>
      </c>
      <c r="J399">
        <f>IFERROR([1]!s_stm07_is($A399,"W30028333","2019/12/31",1)/[1]!S_SHARE_TOTAL($A399,$B$1),"")</f>
        <v>0.22092090757883068</v>
      </c>
      <c r="K399">
        <f>IFERROR([1]!s_stm07_is($A399,"W30028333","2020/12/31",1)/[1]!S_SHARE_TOTAL($A399,$B$1),"")</f>
        <v>0.73163133019698623</v>
      </c>
      <c r="L399">
        <f>IFERROR([1]!s_stm07_is($A399,"W30028333","2021/12/31",1)/[1]!S_SHARE_TOTAL($A399,$B$1),"")</f>
        <v>1.2837099897078998</v>
      </c>
      <c r="M399">
        <f>IFERROR([1]!s_stm07_is($A399,"W30028333","2022/12/31",1)/[1]!S_SHARE_TOTAL($A399,$B$1),"")</f>
        <v>0.33436926146827894</v>
      </c>
      <c r="N399">
        <f>IFERROR([1]!s_stm07_is($A399,"W30028333","2023/12/31",1)/[1]!S_SHARE_TOTAL($A399,$B$1),"")</f>
        <v>0.11593702825863496</v>
      </c>
      <c r="O399">
        <f>IFERROR([1]!s_stm07_is($A399,"W30028333","2024/12/31",1)/[1]!S_SHARE_TOTAL($A399,$B$1),"")</f>
        <v>7.2525038738764411E-2</v>
      </c>
      <c r="P399">
        <f>IFERROR([1]!s_stm07_is($A399,"W30028333","2025/12/31",1)/[1]!S_SHARE_TOTAL($A399,$B$1),"")</f>
        <v>8.4921085001549074E-2</v>
      </c>
      <c r="Q399">
        <f>IFERROR([1]!s_west_netprofit($A399,2026,$B$1,180)/[1]!S_SHARE_TOTAL($A399,$B$1),"")</f>
        <v>0.69179019801959807</v>
      </c>
      <c r="R399">
        <f>IFERROR([1]!s_west_netprofit($A399,2027,$B$1,180)/[1]!S_SHARE_TOTAL($A399,$B$1),"")</f>
        <v>0.81093822678200544</v>
      </c>
      <c r="S399">
        <f>IFERROR([1]!s_fa_dupont_roe($A399,"2011/12/31")/100,"")</f>
        <v>0.248281</v>
      </c>
      <c r="T399">
        <f>IFERROR([1]!s_fa_dupont_roe($A399,"2012/12/31")/100,"")</f>
        <v>3.6233000000000001E-2</v>
      </c>
      <c r="U399">
        <f>IFERROR([1]!s_fa_dupont_roe($A399,"2013/12/31")/100,"")</f>
        <v>3.3262E-2</v>
      </c>
      <c r="V399">
        <f>IFERROR([1]!s_fa_dupont_roe($A399,"2014/12/31")/100,"")</f>
        <v>-5.1067999999999995E-2</v>
      </c>
      <c r="W399">
        <f>IFERROR([1]!s_fa_dupont_roe($A399,"2015/12/31")/100,"")</f>
        <v>4.0537000000000004E-2</v>
      </c>
      <c r="X399">
        <f>IFERROR([1]!s_fa_dupont_roe($A399,"2016/12/31")/100,"")</f>
        <v>0.16360600000000003</v>
      </c>
      <c r="Y399">
        <f>IFERROR([1]!s_fa_dupont_roe($A399,"2017/12/31")/100,"")</f>
        <v>0.14862600000000001</v>
      </c>
      <c r="Z399">
        <f>IFERROR([1]!s_fa_dupont_roe($A399,"2018/12/31")/100,"")</f>
        <v>9.1363E-2</v>
      </c>
      <c r="AA399">
        <f>IFERROR([1]!s_fa_dupont_roe($A399,"2019/12/31")/100,"")</f>
        <v>0.101498</v>
      </c>
      <c r="AB399">
        <f>IFERROR([1]!s_fa_dupont_roe($A399,"2020/12/31")/100,"")</f>
        <v>0.24557999999999999</v>
      </c>
      <c r="AC399">
        <f>IFERROR([1]!s_fa_dupont_roe($A399,"2021/12/31")/100,"")</f>
        <v>0.29889900000000003</v>
      </c>
      <c r="AD399">
        <f>IFERROR([1]!s_fa_dupont_roe($A399,"2022/12/31")/100,"")</f>
        <v>6.9515000000000007E-2</v>
      </c>
      <c r="AE399">
        <f>IFERROR([1]!s_fa_dupont_roe($A399,"2023/12/31")/100,"")</f>
        <v>2.5287999999999998E-2</v>
      </c>
      <c r="AF399">
        <f>IFERROR([1]!s_fa_dupont_roe($A399,"2024/12/31")/100,"")</f>
        <v>1.6428999999999999E-2</v>
      </c>
      <c r="AG399">
        <f>IFERROR([1]!s_fa_dupont_roe($A399,"2025/12/31")/100,"")</f>
        <v>1.9400999999999998E-2</v>
      </c>
      <c r="AH399">
        <f>IFERROR([1]!s_stm07_is($A399,"W30028333","2025/12/31",1),"")</f>
        <v>848314274.76999998</v>
      </c>
      <c r="AI399">
        <f>IFERROR([1]!s_stm07_bs($A399,"W38058048","2025/12/31",1),"")</f>
        <v>96991839037.25</v>
      </c>
      <c r="AJ399">
        <f>IFERROR([1]!s_fa_netdebt($A399,"2025/12/31"),"")</f>
        <v>194622526986.03</v>
      </c>
      <c r="AK399">
        <f>IFERROR([1]!s_val_ev1($A399,"2025/12/31"),"")</f>
        <v>325098565259.21002</v>
      </c>
      <c r="AL399">
        <f>IFERROR([1]!s_fa_ebitda($A399,"2025/12/31"),"")</f>
        <v>26070133061.860001</v>
      </c>
      <c r="AM399">
        <f>IFERROR([1]!s_west_netprofit($A399,2026,$B$1,180)/[1]!s_west_netprofit($A399,2026,$B$1-7,180)-1,"")</f>
        <v>7.0714941557838973E-3</v>
      </c>
      <c r="AN399">
        <f>IFERROR([1]!s_west_netprofit($A399,2026,$B$1,180)/[1]!s_west_netprofit($A399,2026,$B$1-30,180)-1,"")</f>
        <v>0.14347500588314954</v>
      </c>
      <c r="AO399">
        <f>IFERROR([1]!s_est_mediannetprofit($A399,2026,$B$1)/[1]!s_est_mediannetprofit($A399,2026,$B$1-7)-1,"")</f>
        <v>2.2362066192285202E-3</v>
      </c>
      <c r="AP399">
        <f>IFERROR([1]!s_est_mediannetprofit($A399,2026,$B$1)/[1]!s_est_mediannetprofit($A399,2026,$B$1-30)-1,"")</f>
        <v>0.12583946274384394</v>
      </c>
    </row>
    <row r="400" spans="1:42">
      <c r="A400" t="s">
        <v>439</v>
      </c>
      <c r="B400">
        <f>IFERROR([1]!s_stm07_is($A400,"W30028333","2011/12/31",1)/[1]!S_SHARE_TOTAL($A400,$B$1),"")</f>
        <v>0.16484978655214297</v>
      </c>
      <c r="C400">
        <f>IFERROR([1]!s_stm07_is($A400,"W30028333","2012/12/31",1)/[1]!S_SHARE_TOTAL($A400,$B$1),"")</f>
        <v>0.1821968096186227</v>
      </c>
      <c r="D400">
        <f>IFERROR([1]!s_stm07_is($A400,"W30028333","2013/12/31",1)/[1]!S_SHARE_TOTAL($A400,$B$1),"")</f>
        <v>0.19265500122284038</v>
      </c>
      <c r="E400">
        <f>IFERROR([1]!s_stm07_is($A400,"W30028333","2014/12/31",1)/[1]!S_SHARE_TOTAL($A400,$B$1),"")</f>
        <v>0.19737169617488518</v>
      </c>
      <c r="F400">
        <f>IFERROR([1]!s_stm07_is($A400,"W30028333","2015/12/31",1)/[1]!S_SHARE_TOTAL($A400,$B$1),"")</f>
        <v>0.10284199506157808</v>
      </c>
      <c r="G400">
        <f>IFERROR([1]!s_stm07_is($A400,"W30028333","2016/12/31",1)/[1]!S_SHARE_TOTAL($A400,$B$1),"")</f>
        <v>0.11610131519806839</v>
      </c>
      <c r="H400">
        <f>IFERROR([1]!s_stm07_is($A400,"W30028333","2017/12/31",1)/[1]!S_SHARE_TOTAL($A400,$B$1),"")</f>
        <v>0.20678654629511986</v>
      </c>
      <c r="I400">
        <f>IFERROR([1]!s_stm07_is($A400,"W30028333","2018/12/31",1)/[1]!S_SHARE_TOTAL($A400,$B$1),"")</f>
        <v>0.15911309150500574</v>
      </c>
      <c r="J400">
        <f>IFERROR([1]!s_stm07_is($A400,"W30028333","2019/12/31",1)/[1]!S_SHARE_TOTAL($A400,$B$1),"")</f>
        <v>6.2191815234456875E-2</v>
      </c>
      <c r="K400">
        <f>IFERROR([1]!s_stm07_is($A400,"W30028333","2020/12/31",1)/[1]!S_SHARE_TOTAL($A400,$B$1),"")</f>
        <v>0.2809768133011995</v>
      </c>
      <c r="L400">
        <f>IFERROR([1]!s_stm07_is($A400,"W30028333","2021/12/31",1)/[1]!S_SHARE_TOTAL($A400,$B$1),"")</f>
        <v>0.81264681704208119</v>
      </c>
      <c r="M400">
        <f>IFERROR([1]!s_stm07_is($A400,"W30028333","2022/12/31",1)/[1]!S_SHARE_TOTAL($A400,$B$1),"")</f>
        <v>3.9375372911310698</v>
      </c>
      <c r="N400">
        <f>IFERROR([1]!s_stm07_is($A400,"W30028333","2023/12/31",1)/[1]!S_SHARE_TOTAL($A400,$B$1),"")</f>
        <v>3.4891576614863376E-2</v>
      </c>
      <c r="O400">
        <f>IFERROR([1]!s_stm07_is($A400,"W30028333","2024/12/31",1)/[1]!S_SHARE_TOTAL($A400,$B$1),"")</f>
        <v>0.22308116268608144</v>
      </c>
      <c r="P400">
        <f>IFERROR([1]!s_stm07_is($A400,"W30028333","2025/12/31",1)/[1]!S_SHARE_TOTAL($A400,$B$1),"")</f>
        <v>0.54867319637463141</v>
      </c>
      <c r="Q400">
        <f>IFERROR([1]!s_west_netprofit($A400,2026,$B$1,180)/[1]!S_SHARE_TOTAL($A400,$B$1),"")</f>
        <v>2.0699961681905119</v>
      </c>
      <c r="R400">
        <f>IFERROR([1]!s_west_netprofit($A400,2027,$B$1,180)/[1]!S_SHARE_TOTAL($A400,$B$1),"")</f>
        <v>2.4680656802895169</v>
      </c>
      <c r="S400">
        <f>IFERROR([1]!s_fa_dupont_roe($A400,"2011/12/31")/100,"")</f>
        <v>0.10915599999999999</v>
      </c>
      <c r="T400">
        <f>IFERROR([1]!s_fa_dupont_roe($A400,"2012/12/31")/100,"")</f>
        <v>0.111652</v>
      </c>
      <c r="U400">
        <f>IFERROR([1]!s_fa_dupont_roe($A400,"2013/12/31")/100,"")</f>
        <v>0.110985</v>
      </c>
      <c r="V400">
        <f>IFERROR([1]!s_fa_dupont_roe($A400,"2014/12/31")/100,"")</f>
        <v>0.10781800000000001</v>
      </c>
      <c r="W400">
        <f>IFERROR([1]!s_fa_dupont_roe($A400,"2015/12/31")/100,"")</f>
        <v>5.4228999999999999E-2</v>
      </c>
      <c r="X400">
        <f>IFERROR([1]!s_fa_dupont_roe($A400,"2016/12/31")/100,"")</f>
        <v>5.8179000000000002E-2</v>
      </c>
      <c r="Y400">
        <f>IFERROR([1]!s_fa_dupont_roe($A400,"2017/12/31")/100,"")</f>
        <v>9.6221000000000001E-2</v>
      </c>
      <c r="Z400">
        <f>IFERROR([1]!s_fa_dupont_roe($A400,"2018/12/31")/100,"")</f>
        <v>7.0230000000000001E-2</v>
      </c>
      <c r="AA400">
        <f>IFERROR([1]!s_fa_dupont_roe($A400,"2019/12/31")/100,"")</f>
        <v>2.6118000000000002E-2</v>
      </c>
      <c r="AB400">
        <f>IFERROR([1]!s_fa_dupont_roe($A400,"2020/12/31")/100,"")</f>
        <v>8.1349999999999992E-2</v>
      </c>
      <c r="AC400">
        <f>IFERROR([1]!s_fa_dupont_roe($A400,"2021/12/31")/100,"")</f>
        <v>0.16289500000000001</v>
      </c>
      <c r="AD400">
        <f>IFERROR([1]!s_fa_dupont_roe($A400,"2022/12/31")/100,"")</f>
        <v>0.52587600000000001</v>
      </c>
      <c r="AE400">
        <f>IFERROR([1]!s_fa_dupont_roe($A400,"2023/12/31")/100,"")</f>
        <v>3.7880000000000001E-3</v>
      </c>
      <c r="AF400">
        <f>IFERROR([1]!s_fa_dupont_roe($A400,"2024/12/31")/100,"")</f>
        <v>2.4766E-2</v>
      </c>
      <c r="AG400">
        <f>IFERROR([1]!s_fa_dupont_roe($A400,"2025/12/31")/100,"")</f>
        <v>5.9791999999999998E-2</v>
      </c>
      <c r="AH400">
        <f>IFERROR([1]!s_stm07_is($A400,"W30028333","2025/12/31",1),"")</f>
        <v>632380161.87</v>
      </c>
      <c r="AI400">
        <f>IFERROR([1]!s_stm07_bs($A400,"W38058048","2025/12/31",1),"")</f>
        <v>11003167569.34</v>
      </c>
      <c r="AJ400">
        <f>IFERROR([1]!s_fa_netdebt($A400,"2025/12/31"),"")</f>
        <v>-982328485.57000005</v>
      </c>
      <c r="AK400">
        <f>IFERROR([1]!s_val_ev1($A400,"2025/12/31"),"")</f>
        <v>29498338653.939999</v>
      </c>
      <c r="AL400">
        <f>IFERROR([1]!s_fa_ebitda($A400,"2025/12/31"),"")</f>
        <v>1486893767.9300001</v>
      </c>
      <c r="AM400">
        <f>IFERROR([1]!s_west_netprofit($A400,2026,$B$1,180)/[1]!s_west_netprofit($A400,2026,$B$1-7,180)-1,"")</f>
        <v>0</v>
      </c>
      <c r="AN400">
        <f>IFERROR([1]!s_west_netprofit($A400,2026,$B$1,180)/[1]!s_west_netprofit($A400,2026,$B$1-30,180)-1,"")</f>
        <v>0.12228929849036296</v>
      </c>
      <c r="AO400">
        <f>IFERROR([1]!s_est_mediannetprofit($A400,2026,$B$1)/[1]!s_est_mediannetprofit($A400,2026,$B$1-7)-1,"")</f>
        <v>0</v>
      </c>
      <c r="AP400">
        <f>IFERROR([1]!s_est_mediannetprofit($A400,2026,$B$1)/[1]!s_est_mediannetprofit($A400,2026,$B$1-30)-1,"")</f>
        <v>5.200655200655202E-2</v>
      </c>
    </row>
    <row r="401" spans="1:42">
      <c r="A401" t="s">
        <v>440</v>
      </c>
      <c r="B401">
        <f>IFERROR([1]!s_stm07_is($A401,"W30028333","2011/12/31",1)/[1]!S_SHARE_TOTAL($A401,$B$1),"")</f>
        <v>8.5922915366617003E-2</v>
      </c>
      <c r="C401">
        <f>IFERROR([1]!s_stm07_is($A401,"W30028333","2012/12/31",1)/[1]!S_SHARE_TOTAL($A401,$B$1),"")</f>
        <v>7.6557137272619064E-2</v>
      </c>
      <c r="D401">
        <f>IFERROR([1]!s_stm07_is($A401,"W30028333","2013/12/31",1)/[1]!S_SHARE_TOTAL($A401,$B$1),"")</f>
        <v>0.13040479360321464</v>
      </c>
      <c r="E401">
        <f>IFERROR([1]!s_stm07_is($A401,"W30028333","2014/12/31",1)/[1]!S_SHARE_TOTAL($A401,$B$1),"")</f>
        <v>7.1507231838080845E-2</v>
      </c>
      <c r="F401">
        <f>IFERROR([1]!s_stm07_is($A401,"W30028333","2015/12/31",1)/[1]!S_SHARE_TOTAL($A401,$B$1),"")</f>
        <v>0.10495831270387485</v>
      </c>
      <c r="G401">
        <f>IFERROR([1]!s_stm07_is($A401,"W30028333","2016/12/31",1)/[1]!S_SHARE_TOTAL($A401,$B$1),"")</f>
        <v>0.12527798350725444</v>
      </c>
      <c r="H401">
        <f>IFERROR([1]!s_stm07_is($A401,"W30028333","2017/12/31",1)/[1]!S_SHARE_TOTAL($A401,$B$1),"")</f>
        <v>7.5188807693648788E-2</v>
      </c>
      <c r="I401">
        <f>IFERROR([1]!s_stm07_is($A401,"W30028333","2018/12/31",1)/[1]!S_SHARE_TOTAL($A401,$B$1),"")</f>
        <v>6.6542516598553092E-2</v>
      </c>
      <c r="J401">
        <f>IFERROR([1]!s_stm07_is($A401,"W30028333","2019/12/31",1)/[1]!S_SHARE_TOTAL($A401,$B$1),"")</f>
        <v>0.13090228881181773</v>
      </c>
      <c r="K401">
        <f>IFERROR([1]!s_stm07_is($A401,"W30028333","2020/12/31",1)/[1]!S_SHARE_TOTAL($A401,$B$1),"")</f>
        <v>0.17533418835420025</v>
      </c>
      <c r="L401">
        <f>IFERROR([1]!s_stm07_is($A401,"W30028333","2021/12/31",1)/[1]!S_SHARE_TOTAL($A401,$B$1),"")</f>
        <v>0.2336041136516937</v>
      </c>
      <c r="M401">
        <f>IFERROR([1]!s_stm07_is($A401,"W30028333","2022/12/31",1)/[1]!S_SHARE_TOTAL($A401,$B$1),"")</f>
        <v>0.23616602736987782</v>
      </c>
      <c r="N401">
        <f>IFERROR([1]!s_stm07_is($A401,"W30028333","2023/12/31",1)/[1]!S_SHARE_TOTAL($A401,$B$1),"")</f>
        <v>0.22847201819107635</v>
      </c>
      <c r="O401">
        <f>IFERROR([1]!s_stm07_is($A401,"W30028333","2024/12/31",1)/[1]!S_SHARE_TOTAL($A401,$B$1),"")</f>
        <v>0.1969251120868247</v>
      </c>
      <c r="P401">
        <f>IFERROR([1]!s_stm07_is($A401,"W30028333","2025/12/31",1)/[1]!S_SHARE_TOTAL($A401,$B$1),"")</f>
        <v>0.16636247976731966</v>
      </c>
      <c r="Q401">
        <f>IFERROR([1]!s_west_netprofit($A401,2026,$B$1,180)/[1]!S_SHARE_TOTAL($A401,$B$1),"")</f>
        <v>0</v>
      </c>
      <c r="R401">
        <f>IFERROR([1]!s_west_netprofit($A401,2027,$B$1,180)/[1]!S_SHARE_TOTAL($A401,$B$1),"")</f>
        <v>0</v>
      </c>
      <c r="S401">
        <f>IFERROR([1]!s_fa_dupont_roe($A401,"2011/12/31")/100,"")</f>
        <v>8.4347999999999992E-2</v>
      </c>
      <c r="T401">
        <f>IFERROR([1]!s_fa_dupont_roe($A401,"2012/12/31")/100,"")</f>
        <v>6.978100000000001E-2</v>
      </c>
      <c r="U401">
        <f>IFERROR([1]!s_fa_dupont_roe($A401,"2013/12/31")/100,"")</f>
        <v>0.109315</v>
      </c>
      <c r="V401">
        <f>IFERROR([1]!s_fa_dupont_roe($A401,"2014/12/31")/100,"")</f>
        <v>5.7037000000000004E-2</v>
      </c>
      <c r="W401">
        <f>IFERROR([1]!s_fa_dupont_roe($A401,"2015/12/31")/100,"")</f>
        <v>8.3549000000000012E-2</v>
      </c>
      <c r="X401">
        <f>IFERROR([1]!s_fa_dupont_roe($A401,"2016/12/31")/100,"")</f>
        <v>9.7161000000000011E-2</v>
      </c>
      <c r="Y401">
        <f>IFERROR([1]!s_fa_dupont_roe($A401,"2017/12/31")/100,"")</f>
        <v>5.5156999999999998E-2</v>
      </c>
      <c r="Z401">
        <f>IFERROR([1]!s_fa_dupont_roe($A401,"2018/12/31")/100,"")</f>
        <v>4.7469000000000004E-2</v>
      </c>
      <c r="AA401">
        <f>IFERROR([1]!s_fa_dupont_roe($A401,"2019/12/31")/100,"")</f>
        <v>8.9472999999999997E-2</v>
      </c>
      <c r="AB401">
        <f>IFERROR([1]!s_fa_dupont_roe($A401,"2020/12/31")/100,"")</f>
        <v>0.109282</v>
      </c>
      <c r="AC401">
        <f>IFERROR([1]!s_fa_dupont_roe($A401,"2021/12/31")/100,"")</f>
        <v>0.12941900000000001</v>
      </c>
      <c r="AD401">
        <f>IFERROR([1]!s_fa_dupont_roe($A401,"2022/12/31")/100,"")</f>
        <v>0.11708</v>
      </c>
      <c r="AE401">
        <f>IFERROR([1]!s_fa_dupont_roe($A401,"2023/12/31")/100,"")</f>
        <v>0.103226</v>
      </c>
      <c r="AF401">
        <f>IFERROR([1]!s_fa_dupont_roe($A401,"2024/12/31")/100,"")</f>
        <v>8.2912E-2</v>
      </c>
      <c r="AG401">
        <f>IFERROR([1]!s_fa_dupont_roe($A401,"2025/12/31")/100,"")</f>
        <v>6.5118999999999996E-2</v>
      </c>
      <c r="AH401">
        <f>IFERROR([1]!s_stm07_is($A401,"W30028333","2025/12/31",1),"")</f>
        <v>553454032.24000001</v>
      </c>
      <c r="AI401">
        <f>IFERROR([1]!s_stm07_bs($A401,"W38058048","2025/12/31",1),"")</f>
        <v>8896437134.9799995</v>
      </c>
      <c r="AJ401">
        <f>IFERROR([1]!s_fa_netdebt($A401,"2025/12/31"),"")</f>
        <v>193656882.41</v>
      </c>
      <c r="AK401">
        <f>IFERROR([1]!s_val_ev1($A401,"2025/12/31"),"")</f>
        <v>14488846734.120001</v>
      </c>
      <c r="AL401">
        <f>IFERROR([1]!s_fa_ebitda($A401,"2025/12/31"),"")</f>
        <v>754014152.25</v>
      </c>
      <c r="AM401" t="str">
        <f>IFERROR([1]!s_west_netprofit($A401,2026,$B$1,180)/[1]!s_west_netprofit($A401,2026,$B$1-7,180)-1,"")</f>
        <v/>
      </c>
      <c r="AN401" t="str">
        <f>IFERROR([1]!s_west_netprofit($A401,2026,$B$1,180)/[1]!s_west_netprofit($A401,2026,$B$1-30,180)-1,"")</f>
        <v/>
      </c>
      <c r="AO401" t="str">
        <f>IFERROR([1]!s_est_mediannetprofit($A401,2026,$B$1)/[1]!s_est_mediannetprofit($A401,2026,$B$1-7)-1,"")</f>
        <v/>
      </c>
      <c r="AP401" t="str">
        <f>IFERROR([1]!s_est_mediannetprofit($A401,2026,$B$1)/[1]!s_est_mediannetprofit($A401,2026,$B$1-30)-1,"")</f>
        <v/>
      </c>
    </row>
    <row r="402" spans="1:42">
      <c r="A402" t="s">
        <v>441</v>
      </c>
      <c r="B402">
        <f>IFERROR([1]!s_stm07_is($A402,"W30028333","2011/12/31",1)/[1]!S_SHARE_TOTAL($A402,$B$1),"")</f>
        <v>5.3779741544093304E-2</v>
      </c>
      <c r="C402">
        <f>IFERROR([1]!s_stm07_is($A402,"W30028333","2012/12/31",1)/[1]!S_SHARE_TOTAL($A402,$B$1),"")</f>
        <v>3.9500704750557766E-2</v>
      </c>
      <c r="D402">
        <f>IFERROR([1]!s_stm07_is($A402,"W30028333","2013/12/31",1)/[1]!S_SHARE_TOTAL($A402,$B$1),"")</f>
        <v>7.2032700302641292E-2</v>
      </c>
      <c r="E402">
        <f>IFERROR([1]!s_stm07_is($A402,"W30028333","2014/12/31",1)/[1]!S_SHARE_TOTAL($A402,$B$1),"")</f>
        <v>0.16332368294856286</v>
      </c>
      <c r="F402">
        <f>IFERROR([1]!s_stm07_is($A402,"W30028333","2015/12/31",1)/[1]!S_SHARE_TOTAL($A402,$B$1),"")</f>
        <v>0.40081364681895731</v>
      </c>
      <c r="G402">
        <f>IFERROR([1]!s_stm07_is($A402,"W30028333","2016/12/31",1)/[1]!S_SHARE_TOTAL($A402,$B$1),"")</f>
        <v>0.13028283551660788</v>
      </c>
      <c r="H402">
        <f>IFERROR([1]!s_stm07_is($A402,"W30028333","2017/12/31",1)/[1]!S_SHARE_TOTAL($A402,$B$1),"")</f>
        <v>0.11390732213634096</v>
      </c>
      <c r="I402">
        <f>IFERROR([1]!s_stm07_is($A402,"W30028333","2018/12/31",1)/[1]!S_SHARE_TOTAL($A402,$B$1),"")</f>
        <v>6.1776369637039745E-2</v>
      </c>
      <c r="J402">
        <f>IFERROR([1]!s_stm07_is($A402,"W30028333","2019/12/31",1)/[1]!S_SHARE_TOTAL($A402,$B$1),"")</f>
        <v>0.14212149751600892</v>
      </c>
      <c r="K402">
        <f>IFERROR([1]!s_stm07_is($A402,"W30028333","2020/12/31",1)/[1]!S_SHARE_TOTAL($A402,$B$1),"")</f>
        <v>0.20918527437423026</v>
      </c>
      <c r="L402">
        <f>IFERROR([1]!s_stm07_is($A402,"W30028333","2021/12/31",1)/[1]!S_SHARE_TOTAL($A402,$B$1),"")</f>
        <v>0.22386100047831262</v>
      </c>
      <c r="M402">
        <f>IFERROR([1]!s_stm07_is($A402,"W30028333","2022/12/31",1)/[1]!S_SHARE_TOTAL($A402,$B$1),"")</f>
        <v>0.1600284913618209</v>
      </c>
      <c r="N402">
        <f>IFERROR([1]!s_stm07_is($A402,"W30028333","2023/12/31",1)/[1]!S_SHARE_TOTAL($A402,$B$1),"")</f>
        <v>0.17264650295586065</v>
      </c>
      <c r="O402">
        <f>IFERROR([1]!s_stm07_is($A402,"W30028333","2024/12/31",1)/[1]!S_SHARE_TOTAL($A402,$B$1),"")</f>
        <v>0.19829447018568172</v>
      </c>
      <c r="P402">
        <f>IFERROR([1]!s_stm07_is($A402,"W30028333","2025/12/31",1)/[1]!S_SHARE_TOTAL($A402,$B$1),"")</f>
        <v>0.25751394897888191</v>
      </c>
      <c r="Q402">
        <f>IFERROR([1]!s_west_netprofit($A402,2026,$B$1,180)/[1]!S_SHARE_TOTAL($A402,$B$1),"")</f>
        <v>0</v>
      </c>
      <c r="R402">
        <f>IFERROR([1]!s_west_netprofit($A402,2027,$B$1,180)/[1]!S_SHARE_TOTAL($A402,$B$1),"")</f>
        <v>0</v>
      </c>
      <c r="S402">
        <f>IFERROR([1]!s_fa_dupont_roe($A402,"2011/12/31")/100,"")</f>
        <v>3.1807000000000002E-2</v>
      </c>
      <c r="T402">
        <f>IFERROR([1]!s_fa_dupont_roe($A402,"2012/12/31")/100,"")</f>
        <v>2.3647000000000001E-2</v>
      </c>
      <c r="U402">
        <f>IFERROR([1]!s_fa_dupont_roe($A402,"2013/12/31")/100,"")</f>
        <v>3.9976999999999999E-2</v>
      </c>
      <c r="V402">
        <f>IFERROR([1]!s_fa_dupont_roe($A402,"2014/12/31")/100,"")</f>
        <v>8.2361000000000004E-2</v>
      </c>
      <c r="W402">
        <f>IFERROR([1]!s_fa_dupont_roe($A402,"2015/12/31")/100,"")</f>
        <v>0.144424</v>
      </c>
      <c r="X402">
        <f>IFERROR([1]!s_fa_dupont_roe($A402,"2016/12/31")/100,"")</f>
        <v>3.7617999999999999E-2</v>
      </c>
      <c r="Y402">
        <f>IFERROR([1]!s_fa_dupont_roe($A402,"2017/12/31")/100,"")</f>
        <v>3.3002999999999998E-2</v>
      </c>
      <c r="Z402">
        <f>IFERROR([1]!s_fa_dupont_roe($A402,"2018/12/31")/100,"")</f>
        <v>1.7780000000000001E-2</v>
      </c>
      <c r="AA402">
        <f>IFERROR([1]!s_fa_dupont_roe($A402,"2019/12/31")/100,"")</f>
        <v>4.0655999999999998E-2</v>
      </c>
      <c r="AB402">
        <f>IFERROR([1]!s_fa_dupont_roe($A402,"2020/12/31")/100,"")</f>
        <v>5.0807000000000005E-2</v>
      </c>
      <c r="AC402">
        <f>IFERROR([1]!s_fa_dupont_roe($A402,"2021/12/31")/100,"")</f>
        <v>4.7069E-2</v>
      </c>
      <c r="AD402">
        <f>IFERROR([1]!s_fa_dupont_roe($A402,"2022/12/31")/100,"")</f>
        <v>3.3173000000000001E-2</v>
      </c>
      <c r="AE402">
        <f>IFERROR([1]!s_fa_dupont_roe($A402,"2023/12/31")/100,"")</f>
        <v>3.5272999999999999E-2</v>
      </c>
      <c r="AF402">
        <f>IFERROR([1]!s_fa_dupont_roe($A402,"2024/12/31")/100,"")</f>
        <v>3.986E-2</v>
      </c>
      <c r="AG402">
        <f>IFERROR([1]!s_fa_dupont_roe($A402,"2025/12/31")/100,"")</f>
        <v>5.0682999999999999E-2</v>
      </c>
      <c r="AH402">
        <f>IFERROR([1]!s_stm07_is($A402,"W30028333","2025/12/31",1),"")</f>
        <v>924416247</v>
      </c>
      <c r="AI402">
        <f>IFERROR([1]!s_stm07_bs($A402,"W38058048","2025/12/31",1),"")</f>
        <v>18784413700</v>
      </c>
      <c r="AJ402">
        <f>IFERROR([1]!s_fa_netdebt($A402,"2025/12/31"),"")</f>
        <v>0</v>
      </c>
      <c r="AK402">
        <f>IFERROR([1]!s_val_ev1($A402,"2025/12/31"),"")</f>
        <v>51765848787.529999</v>
      </c>
      <c r="AL402">
        <f>IFERROR([1]!s_fa_ebitda($A402,"2025/12/31"),"")</f>
        <v>0</v>
      </c>
      <c r="AM402" t="str">
        <f>IFERROR([1]!s_west_netprofit($A402,2026,$B$1,180)/[1]!s_west_netprofit($A402,2026,$B$1-7,180)-1,"")</f>
        <v/>
      </c>
      <c r="AN402" t="str">
        <f>IFERROR([1]!s_west_netprofit($A402,2026,$B$1,180)/[1]!s_west_netprofit($A402,2026,$B$1-30,180)-1,"")</f>
        <v/>
      </c>
      <c r="AO402" t="str">
        <f>IFERROR([1]!s_est_mediannetprofit($A402,2026,$B$1)/[1]!s_est_mediannetprofit($A402,2026,$B$1-7)-1,"")</f>
        <v/>
      </c>
      <c r="AP402" t="str">
        <f>IFERROR([1]!s_est_mediannetprofit($A402,2026,$B$1)/[1]!s_est_mediannetprofit($A402,2026,$B$1-30)-1,"")</f>
        <v/>
      </c>
    </row>
    <row r="403" spans="1:42">
      <c r="A403" t="s">
        <v>442</v>
      </c>
      <c r="B403">
        <f>IFERROR([1]!s_stm07_is($A403,"W30028333","2011/12/31",1)/[1]!S_SHARE_TOTAL($A403,$B$1),"")</f>
        <v>-9.3650955249433045E-3</v>
      </c>
      <c r="C403">
        <f>IFERROR([1]!s_stm07_is($A403,"W30028333","2012/12/31",1)/[1]!S_SHARE_TOTAL($A403,$B$1),"")</f>
        <v>-0.28519127730764027</v>
      </c>
      <c r="D403">
        <f>IFERROR([1]!s_stm07_is($A403,"W30028333","2013/12/31",1)/[1]!S_SHARE_TOTAL($A403,$B$1),"")</f>
        <v>-0.78728383279976721</v>
      </c>
      <c r="E403">
        <f>IFERROR([1]!s_stm07_is($A403,"W30028333","2014/12/31",1)/[1]!S_SHARE_TOTAL($A403,$B$1),"")</f>
        <v>0.4605419695754176</v>
      </c>
      <c r="F403">
        <f>IFERROR([1]!s_stm07_is($A403,"W30028333","2015/12/31",1)/[1]!S_SHARE_TOTAL($A403,$B$1),"")</f>
        <v>0.10913976868554089</v>
      </c>
      <c r="G403">
        <f>IFERROR([1]!s_stm07_is($A403,"W30028333","2016/12/31",1)/[1]!S_SHARE_TOTAL($A403,$B$1),"")</f>
        <v>-4.6000294489712051E-3</v>
      </c>
      <c r="H403">
        <f>IFERROR([1]!s_stm07_is($A403,"W30028333","2017/12/31",1)/[1]!S_SHARE_TOTAL($A403,$B$1),"")</f>
        <v>4.0772354893343276E-3</v>
      </c>
      <c r="I403">
        <f>IFERROR([1]!s_stm07_is($A403,"W30028333","2018/12/31",1)/[1]!S_SHARE_TOTAL($A403,$B$1),"")</f>
        <v>7.7125286594348511E-3</v>
      </c>
      <c r="J403">
        <f>IFERROR([1]!s_stm07_is($A403,"W30028333","2019/12/31",1)/[1]!S_SHARE_TOTAL($A403,$B$1),"")</f>
        <v>9.4963134700884778E-3</v>
      </c>
      <c r="K403">
        <f>IFERROR([1]!s_stm07_is($A403,"W30028333","2020/12/31",1)/[1]!S_SHARE_TOTAL($A403,$B$1),"")</f>
        <v>-0.45099689828110556</v>
      </c>
      <c r="L403">
        <f>IFERROR([1]!s_stm07_is($A403,"W30028333","2021/12/31",1)/[1]!S_SHARE_TOTAL($A403,$B$1),"")</f>
        <v>-0.33893563640912444</v>
      </c>
      <c r="M403">
        <f>IFERROR([1]!s_stm07_is($A403,"W30028333","2022/12/31",1)/[1]!S_SHARE_TOTAL($A403,$B$1),"")</f>
        <v>1.013927967147887E-2</v>
      </c>
      <c r="N403">
        <f>IFERROR([1]!s_stm07_is($A403,"W30028333","2023/12/31",1)/[1]!S_SHARE_TOTAL($A403,$B$1),"")</f>
        <v>2.6959132220969011E-2</v>
      </c>
      <c r="O403">
        <f>IFERROR([1]!s_stm07_is($A403,"W30028333","2024/12/31",1)/[1]!S_SHARE_TOTAL($A403,$B$1),"")</f>
        <v>1.1673559018929969E-2</v>
      </c>
      <c r="P403">
        <f>IFERROR([1]!s_stm07_is($A403,"W30028333","2025/12/31",1)/[1]!S_SHARE_TOTAL($A403,$B$1),"")</f>
        <v>-0.19931738683884356</v>
      </c>
      <c r="Q403">
        <f>IFERROR([1]!s_west_netprofit($A403,2026,$B$1,180)/[1]!S_SHARE_TOTAL($A403,$B$1),"")</f>
        <v>0</v>
      </c>
      <c r="R403">
        <f>IFERROR([1]!s_west_netprofit($A403,2027,$B$1,180)/[1]!S_SHARE_TOTAL($A403,$B$1),"")</f>
        <v>0</v>
      </c>
      <c r="S403">
        <f>IFERROR([1]!s_fa_dupont_roe($A403,"2011/12/31")/100,"")</f>
        <v>-1.8357000000000002E-2</v>
      </c>
      <c r="T403">
        <f>IFERROR([1]!s_fa_dupont_roe($A403,"2012/12/31")/100,"")</f>
        <v>-0.82927700000000004</v>
      </c>
      <c r="U403">
        <f>IFERROR([1]!s_fa_dupont_roe($A403,"2013/12/31")/100,"")</f>
        <v>-11.696339999999999</v>
      </c>
      <c r="V403">
        <f>IFERROR([1]!s_fa_dupont_roe($A403,"2014/12/31")/100,"")</f>
        <v>0</v>
      </c>
      <c r="W403">
        <f>IFERROR([1]!s_fa_dupont_roe($A403,"2015/12/31")/100,"")</f>
        <v>0.32722800000000002</v>
      </c>
      <c r="X403">
        <f>IFERROR([1]!s_fa_dupont_roe($A403,"2016/12/31")/100,"")</f>
        <v>-6.9440000000000005E-3</v>
      </c>
      <c r="Y403">
        <f>IFERROR([1]!s_fa_dupont_roe($A403,"2017/12/31")/100,"")</f>
        <v>5.7159999999999997E-3</v>
      </c>
      <c r="Z403">
        <f>IFERROR([1]!s_fa_dupont_roe($A403,"2018/12/31")/100,"")</f>
        <v>1.0714999999999999E-2</v>
      </c>
      <c r="AA403">
        <f>IFERROR([1]!s_fa_dupont_roe($A403,"2019/12/31")/100,"")</f>
        <v>1.2861000000000001E-2</v>
      </c>
      <c r="AB403">
        <f>IFERROR([1]!s_fa_dupont_roe($A403,"2020/12/31")/100,"")</f>
        <v>-0.61070900000000006</v>
      </c>
      <c r="AC403">
        <f>IFERROR([1]!s_fa_dupont_roe($A403,"2021/12/31")/100,"")</f>
        <v>-0.60909400000000002</v>
      </c>
      <c r="AD403">
        <f>IFERROR([1]!s_fa_dupont_roe($A403,"2022/12/31")/100,"")</f>
        <v>2.6265999999999998E-2</v>
      </c>
      <c r="AE403">
        <f>IFERROR([1]!s_fa_dupont_roe($A403,"2023/12/31")/100,"")</f>
        <v>6.7403000000000005E-2</v>
      </c>
      <c r="AF403">
        <f>IFERROR([1]!s_fa_dupont_roe($A403,"2024/12/31")/100,"")</f>
        <v>2.8412000000000003E-2</v>
      </c>
      <c r="AG403">
        <f>IFERROR([1]!s_fa_dupont_roe($A403,"2025/12/31")/100,"")</f>
        <v>-0.66396699999999997</v>
      </c>
      <c r="AH403">
        <f>IFERROR([1]!s_stm07_is($A403,"W30028333","2025/12/31",1),"")</f>
        <v>-1166069782.4100001</v>
      </c>
      <c r="AI403">
        <f>IFERROR([1]!s_stm07_bs($A403,"W38058048","2025/12/31",1),"")</f>
        <v>1129527923.47</v>
      </c>
      <c r="AJ403">
        <f>IFERROR([1]!s_fa_netdebt($A403,"2025/12/31"),"")</f>
        <v>333626673.25</v>
      </c>
      <c r="AK403">
        <f>IFERROR([1]!s_val_ev1($A403,"2025/12/31"),"")</f>
        <v>21867849271.990002</v>
      </c>
      <c r="AL403">
        <f>IFERROR([1]!s_fa_ebitda($A403,"2025/12/31"),"")</f>
        <v>-274042578.88999999</v>
      </c>
      <c r="AM403" t="str">
        <f>IFERROR([1]!s_west_netprofit($A403,2026,$B$1,180)/[1]!s_west_netprofit($A403,2026,$B$1-7,180)-1,"")</f>
        <v/>
      </c>
      <c r="AN403" t="str">
        <f>IFERROR([1]!s_west_netprofit($A403,2026,$B$1,180)/[1]!s_west_netprofit($A403,2026,$B$1-30,180)-1,"")</f>
        <v/>
      </c>
      <c r="AO403" t="str">
        <f>IFERROR([1]!s_est_mediannetprofit($A403,2026,$B$1)/[1]!s_est_mediannetprofit($A403,2026,$B$1-7)-1,"")</f>
        <v/>
      </c>
      <c r="AP403" t="str">
        <f>IFERROR([1]!s_est_mediannetprofit($A403,2026,$B$1)/[1]!s_est_mediannetprofit($A403,2026,$B$1-30)-1,"")</f>
        <v/>
      </c>
    </row>
    <row r="404" spans="1:42">
      <c r="A404" t="s">
        <v>443</v>
      </c>
      <c r="B404">
        <f>IFERROR([1]!s_stm07_is($A404,"W30028333","2011/12/31",1)/[1]!S_SHARE_TOTAL($A404,$B$1),"")</f>
        <v>7.6612408318827027E-2</v>
      </c>
      <c r="C404">
        <f>IFERROR([1]!s_stm07_is($A404,"W30028333","2012/12/31",1)/[1]!S_SHARE_TOTAL($A404,$B$1),"")</f>
        <v>0.10958609270805784</v>
      </c>
      <c r="D404">
        <f>IFERROR([1]!s_stm07_is($A404,"W30028333","2013/12/31",1)/[1]!S_SHARE_TOTAL($A404,$B$1),"")</f>
        <v>0.12188646415145171</v>
      </c>
      <c r="E404">
        <f>IFERROR([1]!s_stm07_is($A404,"W30028333","2014/12/31",1)/[1]!S_SHARE_TOTAL($A404,$B$1),"")</f>
        <v>0.11438669200106127</v>
      </c>
      <c r="F404">
        <f>IFERROR([1]!s_stm07_is($A404,"W30028333","2015/12/31",1)/[1]!S_SHARE_TOTAL($A404,$B$1),"")</f>
        <v>0.13637835312652458</v>
      </c>
      <c r="G404">
        <f>IFERROR([1]!s_stm07_is($A404,"W30028333","2016/12/31",1)/[1]!S_SHARE_TOTAL($A404,$B$1),"")</f>
        <v>0.22291760840952179</v>
      </c>
      <c r="H404">
        <f>IFERROR([1]!s_stm07_is($A404,"W30028333","2017/12/31",1)/[1]!S_SHARE_TOTAL($A404,$B$1),"")</f>
        <v>0.35890061091010972</v>
      </c>
      <c r="I404">
        <f>IFERROR([1]!s_stm07_is($A404,"W30028333","2018/12/31",1)/[1]!S_SHARE_TOTAL($A404,$B$1),"")</f>
        <v>0.57345413505045351</v>
      </c>
      <c r="J404">
        <f>IFERROR([1]!s_stm07_is($A404,"W30028333","2019/12/31",1)/[1]!S_SHARE_TOTAL($A404,$B$1),"")</f>
        <v>0.52442316977721248</v>
      </c>
      <c r="K404">
        <f>IFERROR([1]!s_stm07_is($A404,"W30028333","2020/12/31",1)/[1]!S_SHARE_TOTAL($A404,$B$1),"")</f>
        <v>0.67344914480429219</v>
      </c>
      <c r="L404">
        <f>IFERROR([1]!s_stm07_is($A404,"W30028333","2021/12/31",1)/[1]!S_SHARE_TOTAL($A404,$B$1),"")</f>
        <v>0.64299005327607783</v>
      </c>
      <c r="M404">
        <f>IFERROR([1]!s_stm07_is($A404,"W30028333","2022/12/31",1)/[1]!S_SHARE_TOTAL($A404,$B$1),"")</f>
        <v>0.77890161228886501</v>
      </c>
      <c r="N404">
        <f>IFERROR([1]!s_stm07_is($A404,"W30028333","2023/12/31",1)/[1]!S_SHARE_TOTAL($A404,$B$1),"")</f>
        <v>0.71632231682897607</v>
      </c>
      <c r="O404">
        <f>IFERROR([1]!s_stm07_is($A404,"W30028333","2024/12/31",1)/[1]!S_SHARE_TOTAL($A404,$B$1),"")</f>
        <v>0.6927233477685576</v>
      </c>
      <c r="P404">
        <f>IFERROR([1]!s_stm07_is($A404,"W30028333","2025/12/31",1)/[1]!S_SHARE_TOTAL($A404,$B$1),"")</f>
        <v>0.66558746354254594</v>
      </c>
      <c r="Q404">
        <f>IFERROR([1]!s_west_netprofit($A404,2026,$B$1,180)/[1]!S_SHARE_TOTAL($A404,$B$1),"")</f>
        <v>0.70202441708934193</v>
      </c>
      <c r="R404">
        <f>IFERROR([1]!s_west_netprofit($A404,2027,$B$1,180)/[1]!S_SHARE_TOTAL($A404,$B$1),"")</f>
        <v>0.73902874665136387</v>
      </c>
      <c r="S404">
        <f>IFERROR([1]!s_fa_dupont_roe($A404,"2011/12/31")/100,"")</f>
        <v>0.102911</v>
      </c>
      <c r="T404">
        <f>IFERROR([1]!s_fa_dupont_roe($A404,"2012/12/31")/100,"")</f>
        <v>0.13803499999999999</v>
      </c>
      <c r="U404">
        <f>IFERROR([1]!s_fa_dupont_roe($A404,"2013/12/31")/100,"")</f>
        <v>0.14129800000000001</v>
      </c>
      <c r="V404">
        <f>IFERROR([1]!s_fa_dupont_roe($A404,"2014/12/31")/100,"")</f>
        <v>0.121196</v>
      </c>
      <c r="W404">
        <f>IFERROR([1]!s_fa_dupont_roe($A404,"2015/12/31")/100,"")</f>
        <v>0.125167</v>
      </c>
      <c r="X404">
        <f>IFERROR([1]!s_fa_dupont_roe($A404,"2016/12/31")/100,"")</f>
        <v>0.174903</v>
      </c>
      <c r="Y404">
        <f>IFERROR([1]!s_fa_dupont_roe($A404,"2017/12/31")/100,"")</f>
        <v>0.237035</v>
      </c>
      <c r="Z404">
        <f>IFERROR([1]!s_fa_dupont_roe($A404,"2018/12/31")/100,"")</f>
        <v>0.30083700000000002</v>
      </c>
      <c r="AA404">
        <f>IFERROR([1]!s_fa_dupont_roe($A404,"2019/12/31")/100,"")</f>
        <v>0.22654299999999999</v>
      </c>
      <c r="AB404">
        <f>IFERROR([1]!s_fa_dupont_roe($A404,"2020/12/31")/100,"")</f>
        <v>0.24738299999999999</v>
      </c>
      <c r="AC404">
        <f>IFERROR([1]!s_fa_dupont_roe($A404,"2021/12/31")/100,"")</f>
        <v>0.14027699999999999</v>
      </c>
      <c r="AD404">
        <f>IFERROR([1]!s_fa_dupont_roe($A404,"2022/12/31")/100,"")</f>
        <v>0.120463</v>
      </c>
      <c r="AE404">
        <f>IFERROR([1]!s_fa_dupont_roe($A404,"2023/12/31")/100,"")</f>
        <v>0.103325</v>
      </c>
      <c r="AF404">
        <f>IFERROR([1]!s_fa_dupont_roe($A404,"2024/12/31")/100,"")</f>
        <v>9.4362999999999989E-2</v>
      </c>
      <c r="AG404">
        <f>IFERROR([1]!s_fa_dupont_roe($A404,"2025/12/31")/100,"")</f>
        <v>8.8038000000000005E-2</v>
      </c>
      <c r="AH404">
        <f>IFERROR([1]!s_stm07_is($A404,"W30028333","2025/12/31",1),"")</f>
        <v>768034038.98000002</v>
      </c>
      <c r="AI404">
        <f>IFERROR([1]!s_stm07_bs($A404,"W38058048","2025/12/31",1),"")</f>
        <v>8750182398.6000004</v>
      </c>
      <c r="AJ404">
        <f>IFERROR([1]!s_fa_netdebt($A404,"2025/12/31"),"")</f>
        <v>-4061516710.2199998</v>
      </c>
      <c r="AK404">
        <f>IFERROR([1]!s_val_ev1($A404,"2025/12/31"),"")</f>
        <v>14898028116.34</v>
      </c>
      <c r="AL404">
        <f>IFERROR([1]!s_fa_ebitda($A404,"2025/12/31"),"")</f>
        <v>930602950.51999998</v>
      </c>
      <c r="AM404">
        <f>IFERROR([1]!s_west_netprofit($A404,2026,$B$1,180)/[1]!s_west_netprofit($A404,2026,$B$1-7,180)-1,"")</f>
        <v>0</v>
      </c>
      <c r="AN404">
        <f>IFERROR([1]!s_west_netprofit($A404,2026,$B$1,180)/[1]!s_west_netprofit($A404,2026,$B$1-30,180)-1,"")</f>
        <v>-6.217484565676723E-3</v>
      </c>
      <c r="AO404">
        <f>IFERROR([1]!s_est_mediannetprofit($A404,2026,$B$1)/[1]!s_est_mediannetprofit($A404,2026,$B$1-7)-1,"")</f>
        <v>0</v>
      </c>
      <c r="AP404">
        <f>IFERROR([1]!s_est_mediannetprofit($A404,2026,$B$1)/[1]!s_est_mediannetprofit($A404,2026,$B$1-30)-1,"")</f>
        <v>0</v>
      </c>
    </row>
    <row r="405" spans="1:42">
      <c r="A405" t="s">
        <v>444</v>
      </c>
      <c r="B405">
        <f>IFERROR([1]!s_stm07_is($A405,"W30028333","2011/12/31",1)/[1]!S_SHARE_TOTAL($A405,$B$1),"")</f>
        <v>0.19788797929029309</v>
      </c>
      <c r="C405">
        <f>IFERROR([1]!s_stm07_is($A405,"W30028333","2012/12/31",1)/[1]!S_SHARE_TOTAL($A405,$B$1),"")</f>
        <v>0.28365431155552068</v>
      </c>
      <c r="D405">
        <f>IFERROR([1]!s_stm07_is($A405,"W30028333","2013/12/31",1)/[1]!S_SHARE_TOTAL($A405,$B$1),"")</f>
        <v>0.40810293812684928</v>
      </c>
      <c r="E405">
        <f>IFERROR([1]!s_stm07_is($A405,"W30028333","2014/12/31",1)/[1]!S_SHARE_TOTAL($A405,$B$1),"")</f>
        <v>0.60787194170337244</v>
      </c>
      <c r="F405">
        <f>IFERROR([1]!s_stm07_is($A405,"W30028333","2015/12/31",1)/[1]!S_SHARE_TOTAL($A405,$B$1),"")</f>
        <v>0.87888346362697578</v>
      </c>
      <c r="G405">
        <f>IFERROR([1]!s_stm07_is($A405,"W30028333","2016/12/31",1)/[1]!S_SHARE_TOTAL($A405,$B$1),"")</f>
        <v>1.2771554417280451</v>
      </c>
      <c r="H405">
        <f>IFERROR([1]!s_stm07_is($A405,"W30028333","2017/12/31",1)/[1]!S_SHARE_TOTAL($A405,$B$1),"")</f>
        <v>1.5463576469211688</v>
      </c>
      <c r="I405">
        <f>IFERROR([1]!s_stm07_is($A405,"W30028333","2018/12/31",1)/[1]!S_SHARE_TOTAL($A405,$B$1),"")</f>
        <v>1.5594443626660837</v>
      </c>
      <c r="J405">
        <f>IFERROR([1]!s_stm07_is($A405,"W30028333","2019/12/31",1)/[1]!S_SHARE_TOTAL($A405,$B$1),"")</f>
        <v>1.682452506591442</v>
      </c>
      <c r="K405">
        <f>IFERROR([1]!s_stm07_is($A405,"W30028333","2020/12/31",1)/[1]!S_SHARE_TOTAL($A405,$B$1),"")</f>
        <v>1.7575209685723221</v>
      </c>
      <c r="L405">
        <f>IFERROR([1]!s_stm07_is($A405,"W30028333","2021/12/31",1)/[1]!S_SHARE_TOTAL($A405,$B$1),"")</f>
        <v>1.4093102067033505</v>
      </c>
      <c r="M405">
        <f>IFERROR([1]!s_stm07_is($A405,"W30028333","2022/12/31",1)/[1]!S_SHARE_TOTAL($A405,$B$1),"")</f>
        <v>1.6640281097386829</v>
      </c>
      <c r="N405">
        <f>IFERROR([1]!s_stm07_is($A405,"W30028333","2023/12/31",1)/[1]!S_SHARE_TOTAL($A405,$B$1),"")</f>
        <v>1.8337580374666251</v>
      </c>
      <c r="O405">
        <f>IFERROR([1]!s_stm07_is($A405,"W30028333","2024/12/31",1)/[1]!S_SHARE_TOTAL($A405,$B$1),"")</f>
        <v>1.6693148816616206</v>
      </c>
      <c r="P405">
        <f>IFERROR([1]!s_stm07_is($A405,"W30028333","2025/12/31",1)/[1]!S_SHARE_TOTAL($A405,$B$1),"")</f>
        <v>1.3290592491800814</v>
      </c>
      <c r="Q405">
        <f>IFERROR([1]!s_west_netprofit($A405,2026,$B$1,180)/[1]!S_SHARE_TOTAL($A405,$B$1),"")</f>
        <v>1.4301579203877344</v>
      </c>
      <c r="R405">
        <f>IFERROR([1]!s_west_netprofit($A405,2027,$B$1,180)/[1]!S_SHARE_TOTAL($A405,$B$1),"")</f>
        <v>1.5218000874460758</v>
      </c>
      <c r="S405">
        <f>IFERROR([1]!s_fa_dupont_roe($A405,"2011/12/31")/100,"")</f>
        <v>0.12980700000000001</v>
      </c>
      <c r="T405">
        <f>IFERROR([1]!s_fa_dupont_roe($A405,"2012/12/31")/100,"")</f>
        <v>0.16561000000000001</v>
      </c>
      <c r="U405">
        <f>IFERROR([1]!s_fa_dupont_roe($A405,"2013/12/31")/100,"")</f>
        <v>0.20497800000000002</v>
      </c>
      <c r="V405">
        <f>IFERROR([1]!s_fa_dupont_roe($A405,"2014/12/31")/100,"")</f>
        <v>0.254278</v>
      </c>
      <c r="W405">
        <f>IFERROR([1]!s_fa_dupont_roe($A405,"2015/12/31")/100,"")</f>
        <v>0.29388900000000001</v>
      </c>
      <c r="X405">
        <f>IFERROR([1]!s_fa_dupont_roe($A405,"2016/12/31")/100,"")</f>
        <v>0.33072400000000002</v>
      </c>
      <c r="Y405">
        <f>IFERROR([1]!s_fa_dupont_roe($A405,"2017/12/31")/100,"")</f>
        <v>0.311249</v>
      </c>
      <c r="Z405">
        <f>IFERROR([1]!s_fa_dupont_roe($A405,"2018/12/31")/100,"")</f>
        <v>0.26066800000000001</v>
      </c>
      <c r="AA405">
        <f>IFERROR([1]!s_fa_dupont_roe($A405,"2019/12/31")/100,"")</f>
        <v>0.24629599999999999</v>
      </c>
      <c r="AB405">
        <f>IFERROR([1]!s_fa_dupont_roe($A405,"2020/12/31")/100,"")</f>
        <v>0.222695</v>
      </c>
      <c r="AC405">
        <f>IFERROR([1]!s_fa_dupont_roe($A405,"2021/12/31")/100,"")</f>
        <v>0.15970000000000001</v>
      </c>
      <c r="AD405">
        <f>IFERROR([1]!s_fa_dupont_roe($A405,"2022/12/31")/100,"")</f>
        <v>0.171291</v>
      </c>
      <c r="AE405">
        <f>IFERROR([1]!s_fa_dupont_roe($A405,"2023/12/31")/100,"")</f>
        <v>0.171094</v>
      </c>
      <c r="AF405">
        <f>IFERROR([1]!s_fa_dupont_roe($A405,"2024/12/31")/100,"")</f>
        <v>0.145373</v>
      </c>
      <c r="AG405">
        <f>IFERROR([1]!s_fa_dupont_roe($A405,"2025/12/31")/100,"")</f>
        <v>0.11076800000000001</v>
      </c>
      <c r="AH405">
        <f>IFERROR([1]!s_stm07_is($A405,"W30028333","2025/12/31",1),"")</f>
        <v>1255879806.22</v>
      </c>
      <c r="AI405">
        <f>IFERROR([1]!s_stm07_bs($A405,"W38058048","2025/12/31",1),"")</f>
        <v>11571894048.9</v>
      </c>
      <c r="AJ405">
        <f>IFERROR([1]!s_fa_netdebt($A405,"2025/12/31"),"")</f>
        <v>-1128684387.1099999</v>
      </c>
      <c r="AK405">
        <f>IFERROR([1]!s_val_ev1($A405,"2025/12/31"),"")</f>
        <v>18392141498.02</v>
      </c>
      <c r="AL405">
        <f>IFERROR([1]!s_fa_ebitda($A405,"2025/12/31"),"")</f>
        <v>1472172078.02</v>
      </c>
      <c r="AM405">
        <f>IFERROR([1]!s_west_netprofit($A405,2026,$B$1,180)/[1]!s_west_netprofit($A405,2026,$B$1-7,180)-1,"")</f>
        <v>0</v>
      </c>
      <c r="AN405">
        <f>IFERROR([1]!s_west_netprofit($A405,2026,$B$1,180)/[1]!s_west_netprofit($A405,2026,$B$1-30,180)-1,"")</f>
        <v>-3.4290942548061198E-2</v>
      </c>
      <c r="AO405">
        <f>IFERROR([1]!s_est_mediannetprofit($A405,2026,$B$1)/[1]!s_est_mediannetprofit($A405,2026,$B$1-7)-1,"")</f>
        <v>0</v>
      </c>
      <c r="AP405">
        <f>IFERROR([1]!s_est_mediannetprofit($A405,2026,$B$1)/[1]!s_est_mediannetprofit($A405,2026,$B$1-30)-1,"")</f>
        <v>0</v>
      </c>
    </row>
    <row r="406" spans="1:42">
      <c r="A406" t="s">
        <v>445</v>
      </c>
      <c r="B406">
        <f>IFERROR([1]!s_stm07_is($A406,"W30028333","2011/12/31",1)/[1]!S_SHARE_TOTAL($A406,$B$1),"")</f>
        <v>6.2608397646547409E-2</v>
      </c>
      <c r="C406">
        <f>IFERROR([1]!s_stm07_is($A406,"W30028333","2012/12/31",1)/[1]!S_SHARE_TOTAL($A406,$B$1),"")</f>
        <v>0.12353184534441283</v>
      </c>
      <c r="D406">
        <f>IFERROR([1]!s_stm07_is($A406,"W30028333","2013/12/31",1)/[1]!S_SHARE_TOTAL($A406,$B$1),"")</f>
        <v>9.0125327659083307E-2</v>
      </c>
      <c r="E406">
        <f>IFERROR([1]!s_stm07_is($A406,"W30028333","2014/12/31",1)/[1]!S_SHARE_TOTAL($A406,$B$1),"")</f>
        <v>5.2474624280541754E-2</v>
      </c>
      <c r="F406">
        <f>IFERROR([1]!s_stm07_is($A406,"W30028333","2015/12/31",1)/[1]!S_SHARE_TOTAL($A406,$B$1),"")</f>
        <v>6.8561596428902333E-2</v>
      </c>
      <c r="G406">
        <f>IFERROR([1]!s_stm07_is($A406,"W30028333","2016/12/31",1)/[1]!S_SHARE_TOTAL($A406,$B$1),"")</f>
        <v>0.20244175280252596</v>
      </c>
      <c r="H406">
        <f>IFERROR([1]!s_stm07_is($A406,"W30028333","2017/12/31",1)/[1]!S_SHARE_TOTAL($A406,$B$1),"")</f>
        <v>0.27135542942546076</v>
      </c>
      <c r="I406">
        <f>IFERROR([1]!s_stm07_is($A406,"W30028333","2018/12/31",1)/[1]!S_SHARE_TOTAL($A406,$B$1),"")</f>
        <v>0.31638697418982925</v>
      </c>
      <c r="J406">
        <f>IFERROR([1]!s_stm07_is($A406,"W30028333","2019/12/31",1)/[1]!S_SHARE_TOTAL($A406,$B$1),"")</f>
        <v>0.46940536810238037</v>
      </c>
      <c r="K406">
        <f>IFERROR([1]!s_stm07_is($A406,"W30028333","2020/12/31",1)/[1]!S_SHARE_TOTAL($A406,$B$1),"")</f>
        <v>0.70421696662922773</v>
      </c>
      <c r="L406">
        <f>IFERROR([1]!s_stm07_is($A406,"W30028333","2021/12/31",1)/[1]!S_SHARE_TOTAL($A406,$B$1),"")</f>
        <v>0.45173137864901897</v>
      </c>
      <c r="M406">
        <f>IFERROR([1]!s_stm07_is($A406,"W30028333","2022/12/31",1)/[1]!S_SHARE_TOTAL($A406,$B$1),"")</f>
        <v>0.2720593560641581</v>
      </c>
      <c r="N406">
        <f>IFERROR([1]!s_stm07_is($A406,"W30028333","2023/12/31",1)/[1]!S_SHARE_TOTAL($A406,$B$1),"")</f>
        <v>0.25866770243339077</v>
      </c>
      <c r="O406">
        <f>IFERROR([1]!s_stm07_is($A406,"W30028333","2024/12/31",1)/[1]!S_SHARE_TOTAL($A406,$B$1),"")</f>
        <v>5.9999155815663938E-2</v>
      </c>
      <c r="P406">
        <f>IFERROR([1]!s_stm07_is($A406,"W30028333","2025/12/31",1)/[1]!S_SHARE_TOTAL($A406,$B$1),"")</f>
        <v>0.24767751079829919</v>
      </c>
      <c r="Q406">
        <f>IFERROR([1]!s_west_netprofit($A406,2026,$B$1,180)/[1]!S_SHARE_TOTAL($A406,$B$1),"")</f>
        <v>0.35028589225209217</v>
      </c>
      <c r="R406">
        <f>IFERROR([1]!s_west_netprofit($A406,2027,$B$1,180)/[1]!S_SHARE_TOTAL($A406,$B$1),"")</f>
        <v>0.43206590970641995</v>
      </c>
      <c r="S406">
        <f>IFERROR([1]!s_fa_dupont_roe($A406,"2011/12/31")/100,"")</f>
        <v>3.9599000000000002E-2</v>
      </c>
      <c r="T406">
        <f>IFERROR([1]!s_fa_dupont_roe($A406,"2012/12/31")/100,"")</f>
        <v>7.4319999999999997E-2</v>
      </c>
      <c r="U406">
        <f>IFERROR([1]!s_fa_dupont_roe($A406,"2013/12/31")/100,"")</f>
        <v>5.1704E-2</v>
      </c>
      <c r="V406">
        <f>IFERROR([1]!s_fa_dupont_roe($A406,"2014/12/31")/100,"")</f>
        <v>2.9144999999999997E-2</v>
      </c>
      <c r="W406">
        <f>IFERROR([1]!s_fa_dupont_roe($A406,"2015/12/31")/100,"")</f>
        <v>3.6873000000000003E-2</v>
      </c>
      <c r="X406">
        <f>IFERROR([1]!s_fa_dupont_roe($A406,"2016/12/31")/100,"")</f>
        <v>0.10152</v>
      </c>
      <c r="Y406">
        <f>IFERROR([1]!s_fa_dupont_roe($A406,"2017/12/31")/100,"")</f>
        <v>0.12161899999999999</v>
      </c>
      <c r="Z406">
        <f>IFERROR([1]!s_fa_dupont_roe($A406,"2018/12/31")/100,"")</f>
        <v>0.128082</v>
      </c>
      <c r="AA406">
        <f>IFERROR([1]!s_fa_dupont_roe($A406,"2019/12/31")/100,"")</f>
        <v>0.16345799999999999</v>
      </c>
      <c r="AB406">
        <f>IFERROR([1]!s_fa_dupont_roe($A406,"2020/12/31")/100,"")</f>
        <v>0.19867799999999999</v>
      </c>
      <c r="AC406">
        <f>IFERROR([1]!s_fa_dupont_roe($A406,"2021/12/31")/100,"")</f>
        <v>0.116854</v>
      </c>
      <c r="AD406">
        <f>IFERROR([1]!s_fa_dupont_roe($A406,"2022/12/31")/100,"")</f>
        <v>6.9428000000000004E-2</v>
      </c>
      <c r="AE406">
        <f>IFERROR([1]!s_fa_dupont_roe($A406,"2023/12/31")/100,"")</f>
        <v>6.2484999999999999E-2</v>
      </c>
      <c r="AF406">
        <f>IFERROR([1]!s_fa_dupont_roe($A406,"2024/12/31")/100,"")</f>
        <v>1.418E-2</v>
      </c>
      <c r="AG406">
        <f>IFERROR([1]!s_fa_dupont_roe($A406,"2025/12/31")/100,"")</f>
        <v>5.8598999999999998E-2</v>
      </c>
      <c r="AH406">
        <f>IFERROR([1]!s_stm07_is($A406,"W30028333","2025/12/31",1),"")</f>
        <v>318606854.67000002</v>
      </c>
      <c r="AI406">
        <f>IFERROR([1]!s_stm07_bs($A406,"W38058048","2025/12/31",1),"")</f>
        <v>5481971087.0500002</v>
      </c>
      <c r="AJ406">
        <f>IFERROR([1]!s_fa_netdebt($A406,"2025/12/31"),"")</f>
        <v>-1333894524.8699999</v>
      </c>
      <c r="AK406">
        <f>IFERROR([1]!s_val_ev1($A406,"2025/12/31"),"")</f>
        <v>12113697800.24</v>
      </c>
      <c r="AL406">
        <f>IFERROR([1]!s_fa_ebitda($A406,"2025/12/31"),"")</f>
        <v>870832518.97000003</v>
      </c>
      <c r="AM406">
        <f>IFERROR([1]!s_west_netprofit($A406,2026,$B$1,180)/[1]!s_west_netprofit($A406,2026,$B$1-7,180)-1,"")</f>
        <v>0</v>
      </c>
      <c r="AN406">
        <f>IFERROR([1]!s_west_netprofit($A406,2026,$B$1,180)/[1]!s_west_netprofit($A406,2026,$B$1-30,180)-1,"")</f>
        <v>-7.4889867841410052E-3</v>
      </c>
      <c r="AO406">
        <f>IFERROR([1]!s_est_mediannetprofit($A406,2026,$B$1)/[1]!s_est_mediannetprofit($A406,2026,$B$1-7)-1,"")</f>
        <v>0</v>
      </c>
      <c r="AP406">
        <f>IFERROR([1]!s_est_mediannetprofit($A406,2026,$B$1)/[1]!s_est_mediannetprofit($A406,2026,$B$1-30)-1,"")</f>
        <v>9.0702947845804349E-3</v>
      </c>
    </row>
    <row r="407" spans="1:42">
      <c r="A407" t="s">
        <v>446</v>
      </c>
      <c r="B407">
        <f>IFERROR([1]!s_stm07_is($A407,"W30028333","2011/12/31",1)/[1]!S_SHARE_TOTAL($A407,$B$1),"")</f>
        <v>8.2743345785897676E-2</v>
      </c>
      <c r="C407">
        <f>IFERROR([1]!s_stm07_is($A407,"W30028333","2012/12/31",1)/[1]!S_SHARE_TOTAL($A407,$B$1),"")</f>
        <v>8.7836785237607726E-2</v>
      </c>
      <c r="D407">
        <f>IFERROR([1]!s_stm07_is($A407,"W30028333","2013/12/31",1)/[1]!S_SHARE_TOTAL($A407,$B$1),"")</f>
        <v>9.6962960897978345E-2</v>
      </c>
      <c r="E407">
        <f>IFERROR([1]!s_stm07_is($A407,"W30028333","2014/12/31",1)/[1]!S_SHARE_TOTAL($A407,$B$1),"")</f>
        <v>0.1145724717892618</v>
      </c>
      <c r="F407">
        <f>IFERROR([1]!s_stm07_is($A407,"W30028333","2015/12/31",1)/[1]!S_SHARE_TOTAL($A407,$B$1),"")</f>
        <v>0.17085803215229825</v>
      </c>
      <c r="G407">
        <f>IFERROR([1]!s_stm07_is($A407,"W30028333","2016/12/31",1)/[1]!S_SHARE_TOTAL($A407,$B$1),"")</f>
        <v>0.20484001822029863</v>
      </c>
      <c r="H407">
        <f>IFERROR([1]!s_stm07_is($A407,"W30028333","2017/12/31",1)/[1]!S_SHARE_TOTAL($A407,$B$1),"")</f>
        <v>0.26158479572812865</v>
      </c>
      <c r="I407">
        <f>IFERROR([1]!s_stm07_is($A407,"W30028333","2018/12/31",1)/[1]!S_SHARE_TOTAL($A407,$B$1),"")</f>
        <v>0.15771607342728289</v>
      </c>
      <c r="J407">
        <f>IFERROR([1]!s_stm07_is($A407,"W30028333","2019/12/31",1)/[1]!S_SHARE_TOTAL($A407,$B$1),"")</f>
        <v>0.11354931859209833</v>
      </c>
      <c r="K407">
        <f>IFERROR([1]!s_stm07_is($A407,"W30028333","2020/12/31",1)/[1]!S_SHARE_TOTAL($A407,$B$1),"")</f>
        <v>0.14261817610396516</v>
      </c>
      <c r="L407">
        <f>IFERROR([1]!s_stm07_is($A407,"W30028333","2021/12/31",1)/[1]!S_SHARE_TOTAL($A407,$B$1),"")</f>
        <v>0.1288077925802063</v>
      </c>
      <c r="M407">
        <f>IFERROR([1]!s_stm07_is($A407,"W30028333","2022/12/31",1)/[1]!S_SHARE_TOTAL($A407,$B$1),"")</f>
        <v>0.13575446574364705</v>
      </c>
      <c r="N407">
        <f>IFERROR([1]!s_stm07_is($A407,"W30028333","2023/12/31",1)/[1]!S_SHARE_TOTAL($A407,$B$1),"")</f>
        <v>0.12999690086339463</v>
      </c>
      <c r="O407">
        <f>IFERROR([1]!s_stm07_is($A407,"W30028333","2024/12/31",1)/[1]!S_SHARE_TOTAL($A407,$B$1),"")</f>
        <v>0.11115302075662979</v>
      </c>
      <c r="P407">
        <f>IFERROR([1]!s_stm07_is($A407,"W30028333","2025/12/31",1)/[1]!S_SHARE_TOTAL($A407,$B$1),"")</f>
        <v>0.12521921992122315</v>
      </c>
      <c r="Q407">
        <f>IFERROR([1]!s_west_netprofit($A407,2026,$B$1,180)/[1]!S_SHARE_TOTAL($A407,$B$1),"")</f>
        <v>0</v>
      </c>
      <c r="R407">
        <f>IFERROR([1]!s_west_netprofit($A407,2027,$B$1,180)/[1]!S_SHARE_TOTAL($A407,$B$1),"")</f>
        <v>0</v>
      </c>
      <c r="S407">
        <f>IFERROR([1]!s_fa_dupont_roe($A407,"2011/12/31")/100,"")</f>
        <v>8.0031999999999992E-2</v>
      </c>
      <c r="T407">
        <f>IFERROR([1]!s_fa_dupont_roe($A407,"2012/12/31")/100,"")</f>
        <v>8.0089000000000007E-2</v>
      </c>
      <c r="U407">
        <f>IFERROR([1]!s_fa_dupont_roe($A407,"2013/12/31")/100,"")</f>
        <v>8.3449000000000009E-2</v>
      </c>
      <c r="V407">
        <f>IFERROR([1]!s_fa_dupont_roe($A407,"2014/12/31")/100,"")</f>
        <v>9.2349000000000001E-2</v>
      </c>
      <c r="W407">
        <f>IFERROR([1]!s_fa_dupont_roe($A407,"2015/12/31")/100,"")</f>
        <v>0.125304</v>
      </c>
      <c r="X407">
        <f>IFERROR([1]!s_fa_dupont_roe($A407,"2016/12/31")/100,"")</f>
        <v>0.104604</v>
      </c>
      <c r="Y407">
        <f>IFERROR([1]!s_fa_dupont_roe($A407,"2017/12/31")/100,"")</f>
        <v>0.100012</v>
      </c>
      <c r="Z407">
        <f>IFERROR([1]!s_fa_dupont_roe($A407,"2018/12/31")/100,"")</f>
        <v>5.9090999999999998E-2</v>
      </c>
      <c r="AA407">
        <f>IFERROR([1]!s_fa_dupont_roe($A407,"2019/12/31")/100,"")</f>
        <v>4.5346999999999998E-2</v>
      </c>
      <c r="AB407">
        <f>IFERROR([1]!s_fa_dupont_roe($A407,"2020/12/31")/100,"")</f>
        <v>5.9997999999999996E-2</v>
      </c>
      <c r="AC407">
        <f>IFERROR([1]!s_fa_dupont_roe($A407,"2021/12/31")/100,"")</f>
        <v>5.5374E-2</v>
      </c>
      <c r="AD407">
        <f>IFERROR([1]!s_fa_dupont_roe($A407,"2022/12/31")/100,"")</f>
        <v>5.5874E-2</v>
      </c>
      <c r="AE407">
        <f>IFERROR([1]!s_fa_dupont_roe($A407,"2023/12/31")/100,"")</f>
        <v>5.1943999999999997E-2</v>
      </c>
      <c r="AF407">
        <f>IFERROR([1]!s_fa_dupont_roe($A407,"2024/12/31")/100,"")</f>
        <v>4.4717E-2</v>
      </c>
      <c r="AG407">
        <f>IFERROR([1]!s_fa_dupont_roe($A407,"2025/12/31")/100,"")</f>
        <v>4.9446999999999998E-2</v>
      </c>
      <c r="AH407">
        <f>IFERROR([1]!s_stm07_is($A407,"W30028333","2025/12/31",1),"")</f>
        <v>184177272.38999999</v>
      </c>
      <c r="AI407">
        <f>IFERROR([1]!s_stm07_bs($A407,"W38058048","2025/12/31",1),"")</f>
        <v>3777439995.0999999</v>
      </c>
      <c r="AJ407">
        <f>IFERROR([1]!s_fa_netdebt($A407,"2025/12/31"),"")</f>
        <v>-258601036.68000001</v>
      </c>
      <c r="AK407">
        <f>IFERROR([1]!s_val_ev1($A407,"2025/12/31"),"")</f>
        <v>9769463862.2299995</v>
      </c>
      <c r="AL407">
        <f>IFERROR([1]!s_fa_ebitda($A407,"2025/12/31"),"")</f>
        <v>378571803.58999997</v>
      </c>
      <c r="AM407" t="str">
        <f>IFERROR([1]!s_west_netprofit($A407,2026,$B$1,180)/[1]!s_west_netprofit($A407,2026,$B$1-7,180)-1,"")</f>
        <v/>
      </c>
      <c r="AN407" t="str">
        <f>IFERROR([1]!s_west_netprofit($A407,2026,$B$1,180)/[1]!s_west_netprofit($A407,2026,$B$1-30,180)-1,"")</f>
        <v/>
      </c>
      <c r="AO407" t="str">
        <f>IFERROR([1]!s_est_mediannetprofit($A407,2026,$B$1)/[1]!s_est_mediannetprofit($A407,2026,$B$1-7)-1,"")</f>
        <v/>
      </c>
      <c r="AP407" t="str">
        <f>IFERROR([1]!s_est_mediannetprofit($A407,2026,$B$1)/[1]!s_est_mediannetprofit($A407,2026,$B$1-30)-1,"")</f>
        <v/>
      </c>
    </row>
    <row r="408" spans="1:42">
      <c r="A408" t="s">
        <v>447</v>
      </c>
      <c r="B408">
        <f>IFERROR([1]!s_stm07_is($A408,"W30028333","2011/12/31",1)/[1]!S_SHARE_TOTAL($A408,$B$1),"")</f>
        <v>1.8574693546011625E-2</v>
      </c>
      <c r="C408">
        <f>IFERROR([1]!s_stm07_is($A408,"W30028333","2012/12/31",1)/[1]!S_SHARE_TOTAL($A408,$B$1),"")</f>
        <v>2.93222676516946E-2</v>
      </c>
      <c r="D408">
        <f>IFERROR([1]!s_stm07_is($A408,"W30028333","2013/12/31",1)/[1]!S_SHARE_TOTAL($A408,$B$1),"")</f>
        <v>2.1429850543831486E-3</v>
      </c>
      <c r="E408">
        <f>IFERROR([1]!s_stm07_is($A408,"W30028333","2014/12/31",1)/[1]!S_SHARE_TOTAL($A408,$B$1),"")</f>
        <v>-2.4705774532177437E-2</v>
      </c>
      <c r="F408">
        <f>IFERROR([1]!s_stm07_is($A408,"W30028333","2015/12/31",1)/[1]!S_SHARE_TOTAL($A408,$B$1),"")</f>
        <v>0.30649019379936404</v>
      </c>
      <c r="G408">
        <f>IFERROR([1]!s_stm07_is($A408,"W30028333","2016/12/31",1)/[1]!S_SHARE_TOTAL($A408,$B$1),"")</f>
        <v>0.31910168292821584</v>
      </c>
      <c r="H408">
        <f>IFERROR([1]!s_stm07_is($A408,"W30028333","2017/12/31",1)/[1]!S_SHARE_TOTAL($A408,$B$1),"")</f>
        <v>0.75369070872303834</v>
      </c>
      <c r="I408">
        <f>IFERROR([1]!s_stm07_is($A408,"W30028333","2018/12/31",1)/[1]!S_SHARE_TOTAL($A408,$B$1),"")</f>
        <v>8.1624130028254249E-2</v>
      </c>
      <c r="J408">
        <f>IFERROR([1]!s_stm07_is($A408,"W30028333","2019/12/31",1)/[1]!S_SHARE_TOTAL($A408,$B$1),"")</f>
        <v>-0.88672594448629283</v>
      </c>
      <c r="K408">
        <f>IFERROR([1]!s_stm07_is($A408,"W30028333","2020/12/31",1)/[1]!S_SHARE_TOTAL($A408,$B$1),"")</f>
        <v>8.3281417923224826E-2</v>
      </c>
      <c r="L408">
        <f>IFERROR([1]!s_stm07_is($A408,"W30028333","2021/12/31",1)/[1]!S_SHARE_TOTAL($A408,$B$1),"")</f>
        <v>0.26994754547267319</v>
      </c>
      <c r="M408">
        <f>IFERROR([1]!s_stm07_is($A408,"W30028333","2022/12/31",1)/[1]!S_SHARE_TOTAL($A408,$B$1),"")</f>
        <v>0.47984959515662001</v>
      </c>
      <c r="N408">
        <f>IFERROR([1]!s_stm07_is($A408,"W30028333","2023/12/31",1)/[1]!S_SHARE_TOTAL($A408,$B$1),"")</f>
        <v>0.68418071506317402</v>
      </c>
      <c r="O408">
        <f>IFERROR([1]!s_stm07_is($A408,"W30028333","2024/12/31",1)/[1]!S_SHARE_TOTAL($A408,$B$1),"")</f>
        <v>0.76223488559584163</v>
      </c>
      <c r="P408">
        <f>IFERROR([1]!s_stm07_is($A408,"W30028333","2025/12/31",1)/[1]!S_SHARE_TOTAL($A408,$B$1),"")</f>
        <v>0.89102606711243892</v>
      </c>
      <c r="Q408">
        <f>IFERROR([1]!s_west_netprofit($A408,2026,$B$1,180)/[1]!S_SHARE_TOTAL($A408,$B$1),"")</f>
        <v>1.2505366084535996</v>
      </c>
      <c r="R408">
        <f>IFERROR([1]!s_west_netprofit($A408,2027,$B$1,180)/[1]!S_SHARE_TOTAL($A408,$B$1),"")</f>
        <v>1.4150421105923003</v>
      </c>
      <c r="S408">
        <f>IFERROR([1]!s_fa_dupont_roe($A408,"2011/12/31")/100,"")</f>
        <v>6.6844000000000001E-2</v>
      </c>
      <c r="T408">
        <f>IFERROR([1]!s_fa_dupont_roe($A408,"2012/12/31")/100,"")</f>
        <v>0.10059599999999999</v>
      </c>
      <c r="U408">
        <f>IFERROR([1]!s_fa_dupont_roe($A408,"2013/12/31")/100,"")</f>
        <v>7.0540000000000004E-3</v>
      </c>
      <c r="V408">
        <f>IFERROR([1]!s_fa_dupont_roe($A408,"2014/12/31")/100,"")</f>
        <v>-8.4248999999999991E-2</v>
      </c>
      <c r="W408">
        <f>IFERROR([1]!s_fa_dupont_roe($A408,"2015/12/31")/100,"")</f>
        <v>0.9570789999999999</v>
      </c>
      <c r="X408">
        <f>IFERROR([1]!s_fa_dupont_roe($A408,"2016/12/31")/100,"")</f>
        <v>0.32774999999999999</v>
      </c>
      <c r="Y408">
        <f>IFERROR([1]!s_fa_dupont_roe($A408,"2017/12/31")/100,"")</f>
        <v>0.39195500000000005</v>
      </c>
      <c r="Z408">
        <f>IFERROR([1]!s_fa_dupont_roe($A408,"2018/12/31")/100,"")</f>
        <v>3.6062999999999998E-2</v>
      </c>
      <c r="AA408">
        <f>IFERROR([1]!s_fa_dupont_roe($A408,"2019/12/31")/100,"")</f>
        <v>-0.49222299999999997</v>
      </c>
      <c r="AB408">
        <f>IFERROR([1]!s_fa_dupont_roe($A408,"2020/12/31")/100,"")</f>
        <v>6.1997999999999998E-2</v>
      </c>
      <c r="AC408">
        <f>IFERROR([1]!s_fa_dupont_roe($A408,"2021/12/31")/100,"")</f>
        <v>0.18323699999999998</v>
      </c>
      <c r="AD408">
        <f>IFERROR([1]!s_fa_dupont_roe($A408,"2022/12/31")/100,"")</f>
        <v>0.260268</v>
      </c>
      <c r="AE408">
        <f>IFERROR([1]!s_fa_dupont_roe($A408,"2023/12/31")/100,"")</f>
        <v>0.30088999999999999</v>
      </c>
      <c r="AF408">
        <f>IFERROR([1]!s_fa_dupont_roe($A408,"2024/12/31")/100,"")</f>
        <v>0.27619900000000003</v>
      </c>
      <c r="AG408">
        <f>IFERROR([1]!s_fa_dupont_roe($A408,"2025/12/31")/100,"")</f>
        <v>0.23144200000000001</v>
      </c>
      <c r="AH408">
        <f>IFERROR([1]!s_stm07_is($A408,"W30028333","2025/12/31",1),"")</f>
        <v>1903626612.4000001</v>
      </c>
      <c r="AI408">
        <f>IFERROR([1]!s_stm07_bs($A408,"W38058048","2025/12/31",1),"")</f>
        <v>9899889109.5799999</v>
      </c>
      <c r="AJ408">
        <f>IFERROR([1]!s_fa_netdebt($A408,"2025/12/31"),"")</f>
        <v>-4057417874.4099998</v>
      </c>
      <c r="AK408">
        <f>IFERROR([1]!s_val_ev1($A408,"2025/12/31"),"")</f>
        <v>46902538916.830002</v>
      </c>
      <c r="AL408">
        <f>IFERROR([1]!s_fa_ebitda($A408,"2025/12/31"),"")</f>
        <v>2082022942.8199999</v>
      </c>
      <c r="AM408">
        <f>IFERROR([1]!s_west_netprofit($A408,2026,$B$1,180)/[1]!s_west_netprofit($A408,2026,$B$1-7,180)-1,"")</f>
        <v>2.399528759372771E-3</v>
      </c>
      <c r="AN408">
        <f>IFERROR([1]!s_west_netprofit($A408,2026,$B$1,180)/[1]!s_west_netprofit($A408,2026,$B$1-30,180)-1,"")</f>
        <v>-1.679543739630307E-3</v>
      </c>
      <c r="AO408">
        <f>IFERROR([1]!s_est_mediannetprofit($A408,2026,$B$1)/[1]!s_est_mediannetprofit($A408,2026,$B$1-7)-1,"")</f>
        <v>2.9784065524944836E-3</v>
      </c>
      <c r="AP408">
        <f>IFERROR([1]!s_est_mediannetprofit($A408,2026,$B$1)/[1]!s_est_mediannetprofit($A408,2026,$B$1-30)-1,"")</f>
        <v>-4.0665434380776633E-3</v>
      </c>
    </row>
    <row r="409" spans="1:42">
      <c r="A409" t="s">
        <v>448</v>
      </c>
      <c r="B409">
        <f>IFERROR([1]!s_stm07_is($A409,"W30028333","2011/12/31",1)/[1]!S_SHARE_TOTAL($A409,$B$1),"")</f>
        <v>0.14451357536300213</v>
      </c>
      <c r="C409">
        <f>IFERROR([1]!s_stm07_is($A409,"W30028333","2012/12/31",1)/[1]!S_SHARE_TOTAL($A409,$B$1),"")</f>
        <v>0.15727597828340939</v>
      </c>
      <c r="D409">
        <f>IFERROR([1]!s_stm07_is($A409,"W30028333","2013/12/31",1)/[1]!S_SHARE_TOTAL($A409,$B$1),"")</f>
        <v>0.21758405025050329</v>
      </c>
      <c r="E409">
        <f>IFERROR([1]!s_stm07_is($A409,"W30028333","2014/12/31",1)/[1]!S_SHARE_TOTAL($A409,$B$1),"")</f>
        <v>0.26202659705354436</v>
      </c>
      <c r="F409">
        <f>IFERROR([1]!s_stm07_is($A409,"W30028333","2015/12/31",1)/[1]!S_SHARE_TOTAL($A409,$B$1),"")</f>
        <v>0.40090323786353321</v>
      </c>
      <c r="G409">
        <f>IFERROR([1]!s_stm07_is($A409,"W30028333","2016/12/31",1)/[1]!S_SHARE_TOTAL($A409,$B$1),"")</f>
        <v>0.50815132382459627</v>
      </c>
      <c r="H409">
        <f>IFERROR([1]!s_stm07_is($A409,"W30028333","2017/12/31",1)/[1]!S_SHARE_TOTAL($A409,$B$1),"")</f>
        <v>0.63796529065440799</v>
      </c>
      <c r="I409">
        <f>IFERROR([1]!s_stm07_is($A409,"W30028333","2018/12/31",1)/[1]!S_SHARE_TOTAL($A409,$B$1),"")</f>
        <v>0.3951901693196343</v>
      </c>
      <c r="J409">
        <f>IFERROR([1]!s_stm07_is($A409,"W30028333","2019/12/31",1)/[1]!S_SHARE_TOTAL($A409,$B$1),"")</f>
        <v>0.55080947417907067</v>
      </c>
      <c r="K409">
        <f>IFERROR([1]!s_stm07_is($A409,"W30028333","2020/12/31",1)/[1]!S_SHARE_TOTAL($A409,$B$1),"")</f>
        <v>0.52059363482193033</v>
      </c>
      <c r="L409">
        <f>IFERROR([1]!s_stm07_is($A409,"W30028333","2021/12/31",1)/[1]!S_SHARE_TOTAL($A409,$B$1),"")</f>
        <v>0.64099005724064506</v>
      </c>
      <c r="M409">
        <f>IFERROR([1]!s_stm07_is($A409,"W30028333","2022/12/31",1)/[1]!S_SHARE_TOTAL($A409,$B$1),"")</f>
        <v>1.1275318630632571</v>
      </c>
      <c r="N409">
        <f>IFERROR([1]!s_stm07_is($A409,"W30028333","2023/12/31",1)/[1]!S_SHARE_TOTAL($A409,$B$1),"")</f>
        <v>1.4521614825313591</v>
      </c>
      <c r="O409">
        <f>IFERROR([1]!s_stm07_is($A409,"W30028333","2024/12/31",1)/[1]!S_SHARE_TOTAL($A409,$B$1),"")</f>
        <v>0.67706536525545225</v>
      </c>
      <c r="P409">
        <f>IFERROR([1]!s_stm07_is($A409,"W30028333","2025/12/31",1)/[1]!S_SHARE_TOTAL($A409,$B$1),"")</f>
        <v>1.0492296376184707</v>
      </c>
      <c r="Q409">
        <f>IFERROR([1]!s_west_netprofit($A409,2026,$B$1,180)/[1]!S_SHARE_TOTAL($A409,$B$1),"")</f>
        <v>1.5988333491513851</v>
      </c>
      <c r="R409">
        <f>IFERROR([1]!s_west_netprofit($A409,2027,$B$1,180)/[1]!S_SHARE_TOTAL($A409,$B$1),"")</f>
        <v>2.1533608271442866</v>
      </c>
      <c r="S409">
        <f>IFERROR([1]!s_fa_dupont_roe($A409,"2011/12/31")/100,"")</f>
        <v>6.9901000000000005E-2</v>
      </c>
      <c r="T409">
        <f>IFERROR([1]!s_fa_dupont_roe($A409,"2012/12/31")/100,"")</f>
        <v>7.2848999999999997E-2</v>
      </c>
      <c r="U409">
        <f>IFERROR([1]!s_fa_dupont_roe($A409,"2013/12/31")/100,"")</f>
        <v>9.3970999999999999E-2</v>
      </c>
      <c r="V409">
        <f>IFERROR([1]!s_fa_dupont_roe($A409,"2014/12/31")/100,"")</f>
        <v>0.10291</v>
      </c>
      <c r="W409">
        <f>IFERROR([1]!s_fa_dupont_roe($A409,"2015/12/31")/100,"")</f>
        <v>0.141703</v>
      </c>
      <c r="X409">
        <f>IFERROR([1]!s_fa_dupont_roe($A409,"2016/12/31")/100,"")</f>
        <v>0.159471</v>
      </c>
      <c r="Y409">
        <f>IFERROR([1]!s_fa_dupont_roe($A409,"2017/12/31")/100,"")</f>
        <v>0.17543</v>
      </c>
      <c r="Z409">
        <f>IFERROR([1]!s_fa_dupont_roe($A409,"2018/12/31")/100,"")</f>
        <v>9.826E-2</v>
      </c>
      <c r="AA409">
        <f>IFERROR([1]!s_fa_dupont_roe($A409,"2019/12/31")/100,"")</f>
        <v>0.12731199999999998</v>
      </c>
      <c r="AB409">
        <f>IFERROR([1]!s_fa_dupont_roe($A409,"2020/12/31")/100,"")</f>
        <v>0.111751</v>
      </c>
      <c r="AC409">
        <f>IFERROR([1]!s_fa_dupont_roe($A409,"2021/12/31")/100,"")</f>
        <v>0.12719900000000001</v>
      </c>
      <c r="AD409">
        <f>IFERROR([1]!s_fa_dupont_roe($A409,"2022/12/31")/100,"")</f>
        <v>0.19866</v>
      </c>
      <c r="AE409">
        <f>IFERROR([1]!s_fa_dupont_roe($A409,"2023/12/31")/100,"")</f>
        <v>0.21767</v>
      </c>
      <c r="AF409">
        <f>IFERROR([1]!s_fa_dupont_roe($A409,"2024/12/31")/100,"")</f>
        <v>9.1990999999999989E-2</v>
      </c>
      <c r="AG409">
        <f>IFERROR([1]!s_fa_dupont_roe($A409,"2025/12/31")/100,"")</f>
        <v>0.13315399999999999</v>
      </c>
      <c r="AH409">
        <f>IFERROR([1]!s_stm07_is($A409,"W30028333","2025/12/31",1),"")</f>
        <v>610887824.38999999</v>
      </c>
      <c r="AI409">
        <f>IFERROR([1]!s_stm07_bs($A409,"W38058048","2025/12/31",1),"")</f>
        <v>4914577161.5900002</v>
      </c>
      <c r="AJ409">
        <f>IFERROR([1]!s_fa_netdebt($A409,"2025/12/31"),"")</f>
        <v>-316973671.55000001</v>
      </c>
      <c r="AK409">
        <f>IFERROR([1]!s_val_ev1($A409,"2025/12/31"),"")</f>
        <v>28436238689.84</v>
      </c>
      <c r="AL409">
        <f>IFERROR([1]!s_fa_ebitda($A409,"2025/12/31"),"")</f>
        <v>791535619.45000005</v>
      </c>
      <c r="AM409">
        <f>IFERROR([1]!s_west_netprofit($A409,2026,$B$1,180)/[1]!s_west_netprofit($A409,2026,$B$1-7,180)-1,"")</f>
        <v>0</v>
      </c>
      <c r="AN409">
        <f>IFERROR([1]!s_west_netprofit($A409,2026,$B$1,180)/[1]!s_west_netprofit($A409,2026,$B$1-30,180)-1,"")</f>
        <v>1.2184496207948481E-2</v>
      </c>
      <c r="AO409">
        <f>IFERROR([1]!s_est_mediannetprofit($A409,2026,$B$1)/[1]!s_est_mediannetprofit($A409,2026,$B$1-7)-1,"")</f>
        <v>0</v>
      </c>
      <c r="AP409">
        <f>IFERROR([1]!s_est_mediannetprofit($A409,2026,$B$1)/[1]!s_est_mediannetprofit($A409,2026,$B$1-30)-1,"")</f>
        <v>7.6100982695304076E-4</v>
      </c>
    </row>
    <row r="410" spans="1:42">
      <c r="A410" t="s">
        <v>449</v>
      </c>
      <c r="B410">
        <f>IFERROR([1]!s_stm07_is($A410,"W30028333","2011/12/31",1)/[1]!S_SHARE_TOTAL($A410,$B$1),"")</f>
        <v>5.8507208164525933E-2</v>
      </c>
      <c r="C410">
        <f>IFERROR([1]!s_stm07_is($A410,"W30028333","2012/12/31",1)/[1]!S_SHARE_TOTAL($A410,$B$1),"")</f>
        <v>9.5182387379660227E-2</v>
      </c>
      <c r="D410">
        <f>IFERROR([1]!s_stm07_is($A410,"W30028333","2013/12/31",1)/[1]!S_SHARE_TOTAL($A410,$B$1),"")</f>
        <v>9.5992616057884089E-2</v>
      </c>
      <c r="E410">
        <f>IFERROR([1]!s_stm07_is($A410,"W30028333","2014/12/31",1)/[1]!S_SHARE_TOTAL($A410,$B$1),"")</f>
        <v>9.7327850170281227E-2</v>
      </c>
      <c r="F410">
        <f>IFERROR([1]!s_stm07_is($A410,"W30028333","2015/12/31",1)/[1]!S_SHARE_TOTAL($A410,$B$1),"")</f>
        <v>0.16874628519851895</v>
      </c>
      <c r="G410">
        <f>IFERROR([1]!s_stm07_is($A410,"W30028333","2016/12/31",1)/[1]!S_SHARE_TOTAL($A410,$B$1),"")</f>
        <v>0.22621295827088619</v>
      </c>
      <c r="H410">
        <f>IFERROR([1]!s_stm07_is($A410,"W30028333","2017/12/31",1)/[1]!S_SHARE_TOTAL($A410,$B$1),"")</f>
        <v>0.26129300005298406</v>
      </c>
      <c r="I410">
        <f>IFERROR([1]!s_stm07_is($A410,"W30028333","2018/12/31",1)/[1]!S_SHARE_TOTAL($A410,$B$1),"")</f>
        <v>0.26136328041912776</v>
      </c>
      <c r="J410">
        <f>IFERROR([1]!s_stm07_is($A410,"W30028333","2019/12/31",1)/[1]!S_SHARE_TOTAL($A410,$B$1),"")</f>
        <v>0.41544405556070663</v>
      </c>
      <c r="K410">
        <f>IFERROR([1]!s_stm07_is($A410,"W30028333","2020/12/31",1)/[1]!S_SHARE_TOTAL($A410,$B$1),"")</f>
        <v>0.58412947561982786</v>
      </c>
      <c r="L410">
        <f>IFERROR([1]!s_stm07_is($A410,"W30028333","2021/12/31",1)/[1]!S_SHARE_TOTAL($A410,$B$1),"")</f>
        <v>0.72876753726795052</v>
      </c>
      <c r="M410">
        <f>IFERROR([1]!s_stm07_is($A410,"W30028333","2022/12/31",1)/[1]!S_SHARE_TOTAL($A410,$B$1),"")</f>
        <v>0.34957511212201176</v>
      </c>
      <c r="N410">
        <f>IFERROR([1]!s_stm07_is($A410,"W30028333","2023/12/31",1)/[1]!S_SHARE_TOTAL($A410,$B$1),"")</f>
        <v>0.44256398699460758</v>
      </c>
      <c r="O410">
        <f>IFERROR([1]!s_stm07_is($A410,"W30028333","2024/12/31",1)/[1]!S_SHARE_TOTAL($A410,$B$1),"")</f>
        <v>0.11377235395936235</v>
      </c>
      <c r="P410">
        <f>IFERROR([1]!s_stm07_is($A410,"W30028333","2025/12/31",1)/[1]!S_SHARE_TOTAL($A410,$B$1),"")</f>
        <v>-0.13107615867181166</v>
      </c>
      <c r="Q410">
        <f>IFERROR([1]!s_west_netprofit($A410,2026,$B$1,180)/[1]!S_SHARE_TOTAL($A410,$B$1),"")</f>
        <v>0.38387455765530049</v>
      </c>
      <c r="R410">
        <f>IFERROR([1]!s_west_netprofit($A410,2027,$B$1,180)/[1]!S_SHARE_TOTAL($A410,$B$1),"")</f>
        <v>0.61467756605744051</v>
      </c>
      <c r="S410">
        <f>IFERROR([1]!s_fa_dupont_roe($A410,"2011/12/31")/100,"")</f>
        <v>6.4996999999999999E-2</v>
      </c>
      <c r="T410">
        <f>IFERROR([1]!s_fa_dupont_roe($A410,"2012/12/31")/100,"")</f>
        <v>9.9823000000000009E-2</v>
      </c>
      <c r="U410">
        <f>IFERROR([1]!s_fa_dupont_roe($A410,"2013/12/31")/100,"")</f>
        <v>9.4117999999999993E-2</v>
      </c>
      <c r="V410">
        <f>IFERROR([1]!s_fa_dupont_roe($A410,"2014/12/31")/100,"")</f>
        <v>8.987500000000001E-2</v>
      </c>
      <c r="W410">
        <f>IFERROR([1]!s_fa_dupont_roe($A410,"2015/12/31")/100,"")</f>
        <v>0.142265</v>
      </c>
      <c r="X410">
        <f>IFERROR([1]!s_fa_dupont_roe($A410,"2016/12/31")/100,"")</f>
        <v>0.11866099999999999</v>
      </c>
      <c r="Y410">
        <f>IFERROR([1]!s_fa_dupont_roe($A410,"2017/12/31")/100,"")</f>
        <v>9.9418000000000006E-2</v>
      </c>
      <c r="Z410">
        <f>IFERROR([1]!s_fa_dupont_roe($A410,"2018/12/31")/100,"")</f>
        <v>9.3237E-2</v>
      </c>
      <c r="AA410">
        <f>IFERROR([1]!s_fa_dupont_roe($A410,"2019/12/31")/100,"")</f>
        <v>0.135349</v>
      </c>
      <c r="AB410">
        <f>IFERROR([1]!s_fa_dupont_roe($A410,"2020/12/31")/100,"")</f>
        <v>0.16807200000000003</v>
      </c>
      <c r="AC410">
        <f>IFERROR([1]!s_fa_dupont_roe($A410,"2021/12/31")/100,"")</f>
        <v>0.18116499999999999</v>
      </c>
      <c r="AD410">
        <f>IFERROR([1]!s_fa_dupont_roe($A410,"2022/12/31")/100,"")</f>
        <v>7.8375E-2</v>
      </c>
      <c r="AE410">
        <f>IFERROR([1]!s_fa_dupont_roe($A410,"2023/12/31")/100,"")</f>
        <v>9.2802000000000009E-2</v>
      </c>
      <c r="AF410">
        <f>IFERROR([1]!s_fa_dupont_roe($A410,"2024/12/31")/100,"")</f>
        <v>2.2957000000000002E-2</v>
      </c>
      <c r="AG410">
        <f>IFERROR([1]!s_fa_dupont_roe($A410,"2025/12/31")/100,"")</f>
        <v>-2.6794999999999999E-2</v>
      </c>
      <c r="AH410">
        <f>IFERROR([1]!s_stm07_is($A410,"W30028333","2025/12/31",1),"")</f>
        <v>-235527952.09</v>
      </c>
      <c r="AI410">
        <f>IFERROR([1]!s_stm07_bs($A410,"W38058048","2025/12/31",1),"")</f>
        <v>9792484511.8500004</v>
      </c>
      <c r="AJ410">
        <f>IFERROR([1]!s_fa_netdebt($A410,"2025/12/31"),"")</f>
        <v>11648673018.66</v>
      </c>
      <c r="AK410">
        <f>IFERROR([1]!s_val_ev1($A410,"2025/12/31"),"")</f>
        <v>25006086330.07</v>
      </c>
      <c r="AL410">
        <f>IFERROR([1]!s_fa_ebitda($A410,"2025/12/31"),"")</f>
        <v>924350909.75999999</v>
      </c>
      <c r="AM410">
        <f>IFERROR([1]!s_west_netprofit($A410,2026,$B$1,180)/[1]!s_west_netprofit($A410,2026,$B$1-7,180)-1,"")</f>
        <v>0</v>
      </c>
      <c r="AN410">
        <f>IFERROR([1]!s_west_netprofit($A410,2026,$B$1,180)/[1]!s_west_netprofit($A410,2026,$B$1-30,180)-1,"")</f>
        <v>-2.4858629269396082E-2</v>
      </c>
      <c r="AO410">
        <f>IFERROR([1]!s_est_mediannetprofit($A410,2026,$B$1)/[1]!s_est_mediannetprofit($A410,2026,$B$1-7)-1,"")</f>
        <v>0</v>
      </c>
      <c r="AP410">
        <f>IFERROR([1]!s_est_mediannetprofit($A410,2026,$B$1)/[1]!s_est_mediannetprofit($A410,2026,$B$1-30)-1,"")</f>
        <v>-1.1204481792717047E-2</v>
      </c>
    </row>
    <row r="411" spans="1:42">
      <c r="A411" t="s">
        <v>450</v>
      </c>
      <c r="B411">
        <f>IFERROR([1]!s_stm07_is($A411,"W30028333","2011/12/31",1)/[1]!S_SHARE_TOTAL($A411,$B$1),"")</f>
        <v>1.3004131553226163E-2</v>
      </c>
      <c r="C411">
        <f>IFERROR([1]!s_stm07_is($A411,"W30028333","2012/12/31",1)/[1]!S_SHARE_TOTAL($A411,$B$1),"")</f>
        <v>1.8647750723617147E-2</v>
      </c>
      <c r="D411">
        <f>IFERROR([1]!s_stm07_is($A411,"W30028333","2013/12/31",1)/[1]!S_SHARE_TOTAL($A411,$B$1),"")</f>
        <v>2.6177592422360386E-2</v>
      </c>
      <c r="E411">
        <f>IFERROR([1]!s_stm07_is($A411,"W30028333","2014/12/31",1)/[1]!S_SHARE_TOTAL($A411,$B$1),"")</f>
        <v>1.8947410111402916E-2</v>
      </c>
      <c r="F411">
        <f>IFERROR([1]!s_stm07_is($A411,"W30028333","2015/12/31",1)/[1]!S_SHARE_TOTAL($A411,$B$1),"")</f>
        <v>2.5454534570957078E-2</v>
      </c>
      <c r="G411">
        <f>IFERROR([1]!s_stm07_is($A411,"W30028333","2016/12/31",1)/[1]!S_SHARE_TOTAL($A411,$B$1),"")</f>
        <v>2.5200874735729635E-2</v>
      </c>
      <c r="H411">
        <f>IFERROR([1]!s_stm07_is($A411,"W30028333","2017/12/31",1)/[1]!S_SHARE_TOTAL($A411,$B$1),"")</f>
        <v>2.802269627558901E-2</v>
      </c>
      <c r="I411">
        <f>IFERROR([1]!s_stm07_is($A411,"W30028333","2018/12/31",1)/[1]!S_SHARE_TOTAL($A411,$B$1),"")</f>
        <v>2.8266526907748557E-2</v>
      </c>
      <c r="J411">
        <f>IFERROR([1]!s_stm07_is($A411,"W30028333","2019/12/31",1)/[1]!S_SHARE_TOTAL($A411,$B$1),"")</f>
        <v>2.846275937430769E-2</v>
      </c>
      <c r="K411">
        <f>IFERROR([1]!s_stm07_is($A411,"W30028333","2020/12/31",1)/[1]!S_SHARE_TOTAL($A411,$B$1),"")</f>
        <v>0.41313340836596152</v>
      </c>
      <c r="L411">
        <f>IFERROR([1]!s_stm07_is($A411,"W30028333","2021/12/31",1)/[1]!S_SHARE_TOTAL($A411,$B$1),"")</f>
        <v>0.82809674178287773</v>
      </c>
      <c r="M411">
        <f>IFERROR([1]!s_stm07_is($A411,"W30028333","2022/12/31",1)/[1]!S_SHARE_TOTAL($A411,$B$1),"")</f>
        <v>0.57261302433160377</v>
      </c>
      <c r="N411">
        <f>IFERROR([1]!s_stm07_is($A411,"W30028333","2023/12/31",1)/[1]!S_SHARE_TOTAL($A411,$B$1),"")</f>
        <v>0.47643907967503485</v>
      </c>
      <c r="O411">
        <f>IFERROR([1]!s_stm07_is($A411,"W30028333","2024/12/31",1)/[1]!S_SHARE_TOTAL($A411,$B$1),"")</f>
        <v>0.96255361646173654</v>
      </c>
      <c r="P411">
        <f>IFERROR([1]!s_stm07_is($A411,"W30028333","2025/12/31",1)/[1]!S_SHARE_TOTAL($A411,$B$1),"")</f>
        <v>1.0408556524522572</v>
      </c>
      <c r="Q411">
        <f>IFERROR([1]!s_west_netprofit($A411,2026,$B$1,180)/[1]!S_SHARE_TOTAL($A411,$B$1),"")</f>
        <v>1.9328380933875031</v>
      </c>
      <c r="R411">
        <f>IFERROR([1]!s_west_netprofit($A411,2027,$B$1,180)/[1]!S_SHARE_TOTAL($A411,$B$1),"")</f>
        <v>2.1381191062876486</v>
      </c>
      <c r="S411">
        <f>IFERROR([1]!s_fa_dupont_roe($A411,"2011/12/31")/100,"")</f>
        <v>7.5049000000000005E-2</v>
      </c>
      <c r="T411">
        <f>IFERROR([1]!s_fa_dupont_roe($A411,"2012/12/31")/100,"")</f>
        <v>9.9886000000000003E-2</v>
      </c>
      <c r="U411">
        <f>IFERROR([1]!s_fa_dupont_roe($A411,"2013/12/31")/100,"")</f>
        <v>0.126833</v>
      </c>
      <c r="V411">
        <f>IFERROR([1]!s_fa_dupont_roe($A411,"2014/12/31")/100,"")</f>
        <v>8.3676E-2</v>
      </c>
      <c r="W411">
        <f>IFERROR([1]!s_fa_dupont_roe($A411,"2015/12/31")/100,"")</f>
        <v>0.10274699999999999</v>
      </c>
      <c r="X411">
        <f>IFERROR([1]!s_fa_dupont_roe($A411,"2016/12/31")/100,"")</f>
        <v>9.3039000000000011E-2</v>
      </c>
      <c r="Y411">
        <f>IFERROR([1]!s_fa_dupont_roe($A411,"2017/12/31")/100,"")</f>
        <v>9.5548000000000008E-2</v>
      </c>
      <c r="Z411">
        <f>IFERROR([1]!s_fa_dupont_roe($A411,"2018/12/31")/100,"")</f>
        <v>9.3632000000000007E-2</v>
      </c>
      <c r="AA411">
        <f>IFERROR([1]!s_fa_dupont_roe($A411,"2019/12/31")/100,"")</f>
        <v>9.4460000000000002E-2</v>
      </c>
      <c r="AB411">
        <f>IFERROR([1]!s_fa_dupont_roe($A411,"2020/12/31")/100,"")</f>
        <v>0.18470900000000001</v>
      </c>
      <c r="AC411">
        <f>IFERROR([1]!s_fa_dupont_roe($A411,"2021/12/31")/100,"")</f>
        <v>0.18899299999999999</v>
      </c>
      <c r="AD411">
        <f>IFERROR([1]!s_fa_dupont_roe($A411,"2022/12/31")/100,"")</f>
        <v>0.12019099999999999</v>
      </c>
      <c r="AE411">
        <f>IFERROR([1]!s_fa_dupont_roe($A411,"2023/12/31")/100,"")</f>
        <v>9.3953000000000009E-2</v>
      </c>
      <c r="AF411">
        <f>IFERROR([1]!s_fa_dupont_roe($A411,"2024/12/31")/100,"")</f>
        <v>0.17493300000000001</v>
      </c>
      <c r="AG411">
        <f>IFERROR([1]!s_fa_dupont_roe($A411,"2025/12/31")/100,"")</f>
        <v>0.170849</v>
      </c>
      <c r="AH411">
        <f>IFERROR([1]!s_stm07_is($A411,"W30028333","2025/12/31",1),"")</f>
        <v>4817847502.1199999</v>
      </c>
      <c r="AI411">
        <f>IFERROR([1]!s_stm07_bs($A411,"W38058048","2025/12/31",1),"")</f>
        <v>29563274322.259998</v>
      </c>
      <c r="AJ411">
        <f>IFERROR([1]!s_fa_netdebt($A411,"2025/12/31"),"")</f>
        <v>6404749222.3100004</v>
      </c>
      <c r="AK411">
        <f>IFERROR([1]!s_val_ev1($A411,"2025/12/31"),"")</f>
        <v>87837476162.210007</v>
      </c>
      <c r="AL411">
        <f>IFERROR([1]!s_fa_ebitda($A411,"2025/12/31"),"")</f>
        <v>7832758943.0600004</v>
      </c>
      <c r="AM411">
        <f>IFERROR([1]!s_west_netprofit($A411,2026,$B$1,180)/[1]!s_west_netprofit($A411,2026,$B$1-7,180)-1,"")</f>
        <v>1.3650601036105714E-2</v>
      </c>
      <c r="AN411">
        <f>IFERROR([1]!s_west_netprofit($A411,2026,$B$1,180)/[1]!s_west_netprofit($A411,2026,$B$1-30,180)-1,"")</f>
        <v>1.4085848069614215E-2</v>
      </c>
      <c r="AO411">
        <f>IFERROR([1]!s_est_mediannetprofit($A411,2026,$B$1)/[1]!s_est_mediannetprofit($A411,2026,$B$1-7)-1,"")</f>
        <v>3.3127208480565606E-4</v>
      </c>
      <c r="AP411">
        <f>IFERROR([1]!s_est_mediannetprofit($A411,2026,$B$1)/[1]!s_est_mediannetprofit($A411,2026,$B$1-30)-1,"")</f>
        <v>-3.1910211267606181E-3</v>
      </c>
    </row>
    <row r="412" spans="1:42">
      <c r="A412" t="s">
        <v>451</v>
      </c>
      <c r="B412">
        <f>IFERROR([1]!s_stm07_is($A412,"W30028333","2011/12/31",1)/[1]!S_SHARE_TOTAL($A412,$B$1),"")</f>
        <v>0.39308764492871678</v>
      </c>
      <c r="C412">
        <f>IFERROR([1]!s_stm07_is($A412,"W30028333","2012/12/31",1)/[1]!S_SHARE_TOTAL($A412,$B$1),"")</f>
        <v>0.40527496785794431</v>
      </c>
      <c r="D412">
        <f>IFERROR([1]!s_stm07_is($A412,"W30028333","2013/12/31",1)/[1]!S_SHARE_TOTAL($A412,$B$1),"")</f>
        <v>8.3256039744335333E-2</v>
      </c>
      <c r="E412">
        <f>IFERROR([1]!s_stm07_is($A412,"W30028333","2014/12/31",1)/[1]!S_SHARE_TOTAL($A412,$B$1),"")</f>
        <v>8.4506227137753284E-2</v>
      </c>
      <c r="F412">
        <f>IFERROR([1]!s_stm07_is($A412,"W30028333","2015/12/31",1)/[1]!S_SHARE_TOTAL($A412,$B$1),"")</f>
        <v>-0.18534618351154758</v>
      </c>
      <c r="G412">
        <f>IFERROR([1]!s_stm07_is($A412,"W30028333","2016/12/31",1)/[1]!S_SHARE_TOTAL($A412,$B$1),"")</f>
        <v>0.22912074434690285</v>
      </c>
      <c r="H412">
        <f>IFERROR([1]!s_stm07_is($A412,"W30028333","2017/12/31",1)/[1]!S_SHARE_TOTAL($A412,$B$1),"")</f>
        <v>0.4992406318606209</v>
      </c>
      <c r="I412">
        <f>IFERROR([1]!s_stm07_is($A412,"W30028333","2018/12/31",1)/[1]!S_SHARE_TOTAL($A412,$B$1),"")</f>
        <v>0.29199986130025007</v>
      </c>
      <c r="J412">
        <f>IFERROR([1]!s_stm07_is($A412,"W30028333","2019/12/31",1)/[1]!S_SHARE_TOTAL($A412,$B$1),"")</f>
        <v>0.43798088132137547</v>
      </c>
      <c r="K412">
        <f>IFERROR([1]!s_stm07_is($A412,"W30028333","2020/12/31",1)/[1]!S_SHARE_TOTAL($A412,$B$1),"")</f>
        <v>0.61665487395800789</v>
      </c>
      <c r="L412">
        <f>IFERROR([1]!s_stm07_is($A412,"W30028333","2021/12/31",1)/[1]!S_SHARE_TOTAL($A412,$B$1),"")</f>
        <v>0.50277774388958385</v>
      </c>
      <c r="M412">
        <f>IFERROR([1]!s_stm07_is($A412,"W30028333","2022/12/31",1)/[1]!S_SHARE_TOTAL($A412,$B$1),"")</f>
        <v>0.24386421037046513</v>
      </c>
      <c r="N412">
        <f>IFERROR([1]!s_stm07_is($A412,"W30028333","2023/12/31",1)/[1]!S_SHARE_TOTAL($A412,$B$1),"")</f>
        <v>6.5294361837819878E-2</v>
      </c>
      <c r="O412">
        <f>IFERROR([1]!s_stm07_is($A412,"W30028333","2024/12/31",1)/[1]!S_SHARE_TOTAL($A412,$B$1),"")</f>
        <v>0.52610255394240935</v>
      </c>
      <c r="P412">
        <f>IFERROR([1]!s_stm07_is($A412,"W30028333","2025/12/31",1)/[1]!S_SHARE_TOTAL($A412,$B$1),"")</f>
        <v>0.52226256335663213</v>
      </c>
      <c r="Q412">
        <f>IFERROR([1]!s_west_netprofit($A412,2026,$B$1,180)/[1]!S_SHARE_TOTAL($A412,$B$1),"")</f>
        <v>0.62513100821452805</v>
      </c>
      <c r="R412">
        <f>IFERROR([1]!s_west_netprofit($A412,2027,$B$1,180)/[1]!S_SHARE_TOTAL($A412,$B$1),"")</f>
        <v>0.74281357823514582</v>
      </c>
      <c r="S412">
        <f>IFERROR([1]!s_fa_dupont_roe($A412,"2011/12/31")/100,"")</f>
        <v>0.18443500000000002</v>
      </c>
      <c r="T412">
        <f>IFERROR([1]!s_fa_dupont_roe($A412,"2012/12/31")/100,"")</f>
        <v>0.13469600000000001</v>
      </c>
      <c r="U412">
        <f>IFERROR([1]!s_fa_dupont_roe($A412,"2013/12/31")/100,"")</f>
        <v>2.6533000000000001E-2</v>
      </c>
      <c r="V412">
        <f>IFERROR([1]!s_fa_dupont_roe($A412,"2014/12/31")/100,"")</f>
        <v>2.6836000000000002E-2</v>
      </c>
      <c r="W412">
        <f>IFERROR([1]!s_fa_dupont_roe($A412,"2015/12/31")/100,"")</f>
        <v>-6.0879000000000003E-2</v>
      </c>
      <c r="X412">
        <f>IFERROR([1]!s_fa_dupont_roe($A412,"2016/12/31")/100,"")</f>
        <v>7.5804999999999997E-2</v>
      </c>
      <c r="Y412">
        <f>IFERROR([1]!s_fa_dupont_roe($A412,"2017/12/31")/100,"")</f>
        <v>0.14927499999999999</v>
      </c>
      <c r="Z412">
        <f>IFERROR([1]!s_fa_dupont_roe($A412,"2018/12/31")/100,"")</f>
        <v>8.0116999999999994E-2</v>
      </c>
      <c r="AA412">
        <f>IFERROR([1]!s_fa_dupont_roe($A412,"2019/12/31")/100,"")</f>
        <v>0.115054</v>
      </c>
      <c r="AB412">
        <f>IFERROR([1]!s_fa_dupont_roe($A412,"2020/12/31")/100,"")</f>
        <v>0.155363</v>
      </c>
      <c r="AC412">
        <f>IFERROR([1]!s_fa_dupont_roe($A412,"2021/12/31")/100,"")</f>
        <v>0.119725</v>
      </c>
      <c r="AD412">
        <f>IFERROR([1]!s_fa_dupont_roe($A412,"2022/12/31")/100,"")</f>
        <v>5.5566000000000004E-2</v>
      </c>
      <c r="AE412">
        <f>IFERROR([1]!s_fa_dupont_roe($A412,"2023/12/31")/100,"")</f>
        <v>1.4356000000000001E-2</v>
      </c>
      <c r="AF412">
        <f>IFERROR([1]!s_fa_dupont_roe($A412,"2024/12/31")/100,"")</f>
        <v>0.10827099999999999</v>
      </c>
      <c r="AG412">
        <f>IFERROR([1]!s_fa_dupont_roe($A412,"2025/12/31")/100,"")</f>
        <v>8.8842999999999991E-2</v>
      </c>
      <c r="AH412">
        <f>IFERROR([1]!s_stm07_is($A412,"W30028333","2025/12/31",1),"")</f>
        <v>436577648.33999997</v>
      </c>
      <c r="AI412">
        <f>IFERROR([1]!s_stm07_bs($A412,"W38058048","2025/12/31",1),"")</f>
        <v>6133635022.1300001</v>
      </c>
      <c r="AJ412">
        <f>IFERROR([1]!s_fa_netdebt($A412,"2025/12/31"),"")</f>
        <v>-2632893793.3200002</v>
      </c>
      <c r="AK412">
        <f>IFERROR([1]!s_val_ev1($A412,"2025/12/31"),"")</f>
        <v>14428828577.77</v>
      </c>
      <c r="AL412">
        <f>IFERROR([1]!s_fa_ebitda($A412,"2025/12/31"),"")</f>
        <v>834495968.88999999</v>
      </c>
      <c r="AM412">
        <f>IFERROR([1]!s_west_netprofit($A412,2026,$B$1,180)/[1]!s_west_netprofit($A412,2026,$B$1-7,180)-1,"")</f>
        <v>0</v>
      </c>
      <c r="AN412">
        <f>IFERROR([1]!s_west_netprofit($A412,2026,$B$1,180)/[1]!s_west_netprofit($A412,2026,$B$1-30,180)-1,"")</f>
        <v>-6.877350921670411E-3</v>
      </c>
      <c r="AO412">
        <f>IFERROR([1]!s_est_mediannetprofit($A412,2026,$B$1)/[1]!s_est_mediannetprofit($A412,2026,$B$1-7)-1,"")</f>
        <v>0</v>
      </c>
      <c r="AP412">
        <f>IFERROR([1]!s_est_mediannetprofit($A412,2026,$B$1)/[1]!s_est_mediannetprofit($A412,2026,$B$1-30)-1,"")</f>
        <v>-2.5880813561931504E-3</v>
      </c>
    </row>
    <row r="413" spans="1:42">
      <c r="A413" t="s">
        <v>452</v>
      </c>
      <c r="B413">
        <f>IFERROR([1]!s_stm07_is($A413,"W30028333","2011/12/31",1)/[1]!S_SHARE_TOTAL($A413,$B$1),"")</f>
        <v>0.11811317352662631</v>
      </c>
      <c r="C413">
        <f>IFERROR([1]!s_stm07_is($A413,"W30028333","2012/12/31",1)/[1]!S_SHARE_TOTAL($A413,$B$1),"")</f>
        <v>6.0628430999335875E-2</v>
      </c>
      <c r="D413">
        <f>IFERROR([1]!s_stm07_is($A413,"W30028333","2013/12/31",1)/[1]!S_SHARE_TOTAL($A413,$B$1),"")</f>
        <v>4.4023430112466504E-2</v>
      </c>
      <c r="E413">
        <f>IFERROR([1]!s_stm07_is($A413,"W30028333","2014/12/31",1)/[1]!S_SHARE_TOTAL($A413,$B$1),"")</f>
        <v>7.0326925423750145E-2</v>
      </c>
      <c r="F413">
        <f>IFERROR([1]!s_stm07_is($A413,"W30028333","2015/12/31",1)/[1]!S_SHARE_TOTAL($A413,$B$1),"")</f>
        <v>9.9416865432854884E-2</v>
      </c>
      <c r="G413">
        <f>IFERROR([1]!s_stm07_is($A413,"W30028333","2016/12/31",1)/[1]!S_SHARE_TOTAL($A413,$B$1),"")</f>
        <v>0.18764769701513617</v>
      </c>
      <c r="H413">
        <f>IFERROR([1]!s_stm07_is($A413,"W30028333","2017/12/31",1)/[1]!S_SHARE_TOTAL($A413,$B$1),"")</f>
        <v>0.42024704973271715</v>
      </c>
      <c r="I413">
        <f>IFERROR([1]!s_stm07_is($A413,"W30028333","2018/12/31",1)/[1]!S_SHARE_TOTAL($A413,$B$1),"")</f>
        <v>0.42692782210408059</v>
      </c>
      <c r="J413">
        <f>IFERROR([1]!s_stm07_is($A413,"W30028333","2019/12/31",1)/[1]!S_SHARE_TOTAL($A413,$B$1),"")</f>
        <v>0.11541956026589156</v>
      </c>
      <c r="K413">
        <f>IFERROR([1]!s_stm07_is($A413,"W30028333","2020/12/31",1)/[1]!S_SHARE_TOTAL($A413,$B$1),"")</f>
        <v>0.21629097292660046</v>
      </c>
      <c r="L413">
        <f>IFERROR([1]!s_stm07_is($A413,"W30028333","2021/12/31",1)/[1]!S_SHARE_TOTAL($A413,$B$1),"")</f>
        <v>0.24695148387150379</v>
      </c>
      <c r="M413">
        <f>IFERROR([1]!s_stm07_is($A413,"W30028333","2022/12/31",1)/[1]!S_SHARE_TOTAL($A413,$B$1),"")</f>
        <v>0.14637330859452136</v>
      </c>
      <c r="N413">
        <f>IFERROR([1]!s_stm07_is($A413,"W30028333","2023/12/31",1)/[1]!S_SHARE_TOTAL($A413,$B$1),"")</f>
        <v>0.45542823184274139</v>
      </c>
      <c r="O413">
        <f>IFERROR([1]!s_stm07_is($A413,"W30028333","2024/12/31",1)/[1]!S_SHARE_TOTAL($A413,$B$1),"")</f>
        <v>0.57347221196912901</v>
      </c>
      <c r="P413">
        <f>IFERROR([1]!s_stm07_is($A413,"W30028333","2025/12/31",1)/[1]!S_SHARE_TOTAL($A413,$B$1),"")</f>
        <v>0.55137605473013984</v>
      </c>
      <c r="Q413">
        <f>IFERROR([1]!s_west_netprofit($A413,2026,$B$1,180)/[1]!S_SHARE_TOTAL($A413,$B$1),"")</f>
        <v>0.86665811983191909</v>
      </c>
      <c r="R413">
        <f>IFERROR([1]!s_west_netprofit($A413,2027,$B$1,180)/[1]!S_SHARE_TOTAL($A413,$B$1),"")</f>
        <v>1.1425372468434716</v>
      </c>
      <c r="S413">
        <f>IFERROR([1]!s_fa_dupont_roe($A413,"2011/12/31")/100,"")</f>
        <v>9.3646999999999994E-2</v>
      </c>
      <c r="T413">
        <f>IFERROR([1]!s_fa_dupont_roe($A413,"2012/12/31")/100,"")</f>
        <v>3.0296E-2</v>
      </c>
      <c r="U413">
        <f>IFERROR([1]!s_fa_dupont_roe($A413,"2013/12/31")/100,"")</f>
        <v>2.1783E-2</v>
      </c>
      <c r="V413">
        <f>IFERROR([1]!s_fa_dupont_roe($A413,"2014/12/31")/100,"")</f>
        <v>3.4376999999999998E-2</v>
      </c>
      <c r="W413">
        <f>IFERROR([1]!s_fa_dupont_roe($A413,"2015/12/31")/100,"")</f>
        <v>3.8843000000000003E-2</v>
      </c>
      <c r="X413">
        <f>IFERROR([1]!s_fa_dupont_roe($A413,"2016/12/31")/100,"")</f>
        <v>5.9984000000000003E-2</v>
      </c>
      <c r="Y413">
        <f>IFERROR([1]!s_fa_dupont_roe($A413,"2017/12/31")/100,"")</f>
        <v>0.124222</v>
      </c>
      <c r="Z413">
        <f>IFERROR([1]!s_fa_dupont_roe($A413,"2018/12/31")/100,"")</f>
        <v>0.11568400000000001</v>
      </c>
      <c r="AA413">
        <f>IFERROR([1]!s_fa_dupont_roe($A413,"2019/12/31")/100,"")</f>
        <v>3.0959E-2</v>
      </c>
      <c r="AB413">
        <f>IFERROR([1]!s_fa_dupont_roe($A413,"2020/12/31")/100,"")</f>
        <v>5.8303000000000001E-2</v>
      </c>
      <c r="AC413">
        <f>IFERROR([1]!s_fa_dupont_roe($A413,"2021/12/31")/100,"")</f>
        <v>6.3973000000000002E-2</v>
      </c>
      <c r="AD413">
        <f>IFERROR([1]!s_fa_dupont_roe($A413,"2022/12/31")/100,"")</f>
        <v>3.6861999999999999E-2</v>
      </c>
      <c r="AE413">
        <f>IFERROR([1]!s_fa_dupont_roe($A413,"2023/12/31")/100,"")</f>
        <v>9.4672000000000006E-2</v>
      </c>
      <c r="AF413">
        <f>IFERROR([1]!s_fa_dupont_roe($A413,"2024/12/31")/100,"")</f>
        <v>0.100397</v>
      </c>
      <c r="AG413">
        <f>IFERROR([1]!s_fa_dupont_roe($A413,"2025/12/31")/100,"")</f>
        <v>9.2812999999999993E-2</v>
      </c>
      <c r="AH413">
        <f>IFERROR([1]!s_stm07_is($A413,"W30028333","2025/12/31",1),"")</f>
        <v>316923175.24000001</v>
      </c>
      <c r="AI413">
        <f>IFERROR([1]!s_stm07_bs($A413,"W38058048","2025/12/31",1),"")</f>
        <v>3463111902.9200001</v>
      </c>
      <c r="AJ413">
        <f>IFERROR([1]!s_fa_netdebt($A413,"2025/12/31"),"")</f>
        <v>-467644510.51999998</v>
      </c>
      <c r="AK413">
        <f>IFERROR([1]!s_val_ev1($A413,"2025/12/31"),"")</f>
        <v>17513588890.619999</v>
      </c>
      <c r="AL413">
        <f>IFERROR([1]!s_fa_ebitda($A413,"2025/12/31"),"")</f>
        <v>584033341.66999996</v>
      </c>
      <c r="AM413">
        <f>IFERROR([1]!s_west_netprofit($A413,2026,$B$1,180)/[1]!s_west_netprofit($A413,2026,$B$1-7,180)-1,"")</f>
        <v>0</v>
      </c>
      <c r="AN413">
        <f>IFERROR([1]!s_west_netprofit($A413,2026,$B$1,180)/[1]!s_west_netprofit($A413,2026,$B$1-30,180)-1,"")</f>
        <v>0</v>
      </c>
      <c r="AO413">
        <f>IFERROR([1]!s_est_mediannetprofit($A413,2026,$B$1)/[1]!s_est_mediannetprofit($A413,2026,$B$1-7)-1,"")</f>
        <v>0</v>
      </c>
      <c r="AP413">
        <f>IFERROR([1]!s_est_mediannetprofit($A413,2026,$B$1)/[1]!s_est_mediannetprofit($A413,2026,$B$1-30)-1,"")</f>
        <v>0</v>
      </c>
    </row>
    <row r="414" spans="1:42">
      <c r="A414" t="s">
        <v>453</v>
      </c>
      <c r="B414">
        <f>IFERROR([1]!s_stm07_is($A414,"W30028333","2011/12/31",1)/[1]!S_SHARE_TOTAL($A414,$B$1),"")</f>
        <v>6.6446172154043678E-2</v>
      </c>
      <c r="C414">
        <f>IFERROR([1]!s_stm07_is($A414,"W30028333","2012/12/31",1)/[1]!S_SHARE_TOTAL($A414,$B$1),"")</f>
        <v>5.6371113105375681E-2</v>
      </c>
      <c r="D414">
        <f>IFERROR([1]!s_stm07_is($A414,"W30028333","2013/12/31",1)/[1]!S_SHARE_TOTAL($A414,$B$1),"")</f>
        <v>5.0283263949527396E-2</v>
      </c>
      <c r="E414">
        <f>IFERROR([1]!s_stm07_is($A414,"W30028333","2014/12/31",1)/[1]!S_SHARE_TOTAL($A414,$B$1),"")</f>
        <v>2.5639867104280529E-2</v>
      </c>
      <c r="F414">
        <f>IFERROR([1]!s_stm07_is($A414,"W30028333","2015/12/31",1)/[1]!S_SHARE_TOTAL($A414,$B$1),"")</f>
        <v>6.2331056163939129E-2</v>
      </c>
      <c r="G414">
        <f>IFERROR([1]!s_stm07_is($A414,"W30028333","2016/12/31",1)/[1]!S_SHARE_TOTAL($A414,$B$1),"")</f>
        <v>0.19839800308810759</v>
      </c>
      <c r="H414">
        <f>IFERROR([1]!s_stm07_is($A414,"W30028333","2017/12/31",1)/[1]!S_SHARE_TOTAL($A414,$B$1),"")</f>
        <v>0.35258936265001911</v>
      </c>
      <c r="I414">
        <f>IFERROR([1]!s_stm07_is($A414,"W30028333","2018/12/31",1)/[1]!S_SHARE_TOTAL($A414,$B$1),"")</f>
        <v>0.11349005286121366</v>
      </c>
      <c r="J414">
        <f>IFERROR([1]!s_stm07_is($A414,"W30028333","2019/12/31",1)/[1]!S_SHARE_TOTAL($A414,$B$1),"")</f>
        <v>-2.091850229981175</v>
      </c>
      <c r="K414">
        <f>IFERROR([1]!s_stm07_is($A414,"W30028333","2020/12/31",1)/[1]!S_SHARE_TOTAL($A414,$B$1),"")</f>
        <v>0.18153358528118779</v>
      </c>
      <c r="L414">
        <f>IFERROR([1]!s_stm07_is($A414,"W30028333","2021/12/31",1)/[1]!S_SHARE_TOTAL($A414,$B$1),"")</f>
        <v>0.23641415575380062</v>
      </c>
      <c r="M414">
        <f>IFERROR([1]!s_stm07_is($A414,"W30028333","2022/12/31",1)/[1]!S_SHARE_TOTAL($A414,$B$1),"")</f>
        <v>8.7463726907915609E-2</v>
      </c>
      <c r="N414">
        <f>IFERROR([1]!s_stm07_is($A414,"W30028333","2023/12/31",1)/[1]!S_SHARE_TOTAL($A414,$B$1),"")</f>
        <v>4.3391338315195836E-2</v>
      </c>
      <c r="O414">
        <f>IFERROR([1]!s_stm07_is($A414,"W30028333","2024/12/31",1)/[1]!S_SHARE_TOTAL($A414,$B$1),"")</f>
        <v>4.1882736698103912E-2</v>
      </c>
      <c r="P414">
        <f>IFERROR([1]!s_stm07_is($A414,"W30028333","2025/12/31",1)/[1]!S_SHARE_TOTAL($A414,$B$1),"")</f>
        <v>0.25589713081988452</v>
      </c>
      <c r="Q414">
        <f>IFERROR([1]!s_west_netprofit($A414,2026,$B$1,180)/[1]!S_SHARE_TOTAL($A414,$B$1),"")</f>
        <v>0</v>
      </c>
      <c r="R414">
        <f>IFERROR([1]!s_west_netprofit($A414,2027,$B$1,180)/[1]!S_SHARE_TOTAL($A414,$B$1),"")</f>
        <v>0</v>
      </c>
      <c r="S414">
        <f>IFERROR([1]!s_fa_dupont_roe($A414,"2011/12/31")/100,"")</f>
        <v>0.100506</v>
      </c>
      <c r="T414">
        <f>IFERROR([1]!s_fa_dupont_roe($A414,"2012/12/31")/100,"")</f>
        <v>5.0762999999999996E-2</v>
      </c>
      <c r="U414">
        <f>IFERROR([1]!s_fa_dupont_roe($A414,"2013/12/31")/100,"")</f>
        <v>4.3139999999999998E-2</v>
      </c>
      <c r="V414">
        <f>IFERROR([1]!s_fa_dupont_roe($A414,"2014/12/31")/100,"")</f>
        <v>2.1444000000000001E-2</v>
      </c>
      <c r="W414">
        <f>IFERROR([1]!s_fa_dupont_roe($A414,"2015/12/31")/100,"")</f>
        <v>5.0801999999999993E-2</v>
      </c>
      <c r="X414">
        <f>IFERROR([1]!s_fa_dupont_roe($A414,"2016/12/31")/100,"")</f>
        <v>5.7815999999999999E-2</v>
      </c>
      <c r="Y414">
        <f>IFERROR([1]!s_fa_dupont_roe($A414,"2017/12/31")/100,"")</f>
        <v>6.1090999999999999E-2</v>
      </c>
      <c r="Z414">
        <f>IFERROR([1]!s_fa_dupont_roe($A414,"2018/12/31")/100,"")</f>
        <v>1.9747000000000001E-2</v>
      </c>
      <c r="AA414">
        <f>IFERROR([1]!s_fa_dupont_roe($A414,"2019/12/31")/100,"")</f>
        <v>-0.47499400000000003</v>
      </c>
      <c r="AB414">
        <f>IFERROR([1]!s_fa_dupont_roe($A414,"2020/12/31")/100,"")</f>
        <v>5.4353999999999993E-2</v>
      </c>
      <c r="AC414">
        <f>IFERROR([1]!s_fa_dupont_roe($A414,"2021/12/31")/100,"")</f>
        <v>6.6636000000000001E-2</v>
      </c>
      <c r="AD414">
        <f>IFERROR([1]!s_fa_dupont_roe($A414,"2022/12/31")/100,"")</f>
        <v>2.3585999999999999E-2</v>
      </c>
      <c r="AE414">
        <f>IFERROR([1]!s_fa_dupont_roe($A414,"2023/12/31")/100,"")</f>
        <v>1.184E-2</v>
      </c>
      <c r="AF414">
        <f>IFERROR([1]!s_fa_dupont_roe($A414,"2024/12/31")/100,"")</f>
        <v>1.1974E-2</v>
      </c>
      <c r="AG414">
        <f>IFERROR([1]!s_fa_dupont_roe($A414,"2025/12/31")/100,"")</f>
        <v>7.1980000000000002E-2</v>
      </c>
      <c r="AH414">
        <f>IFERROR([1]!s_stm07_is($A414,"W30028333","2025/12/31",1),"")</f>
        <v>300427516.57999998</v>
      </c>
      <c r="AI414">
        <f>IFERROR([1]!s_stm07_bs($A414,"W38058048","2025/12/31",1),"")</f>
        <v>4333213555.6199999</v>
      </c>
      <c r="AJ414">
        <f>IFERROR([1]!s_fa_netdebt($A414,"2025/12/31"),"")</f>
        <v>655104793.14999998</v>
      </c>
      <c r="AK414">
        <f>IFERROR([1]!s_val_ev1($A414,"2025/12/31"),"")</f>
        <v>12189203230.33</v>
      </c>
      <c r="AL414">
        <f>IFERROR([1]!s_fa_ebitda($A414,"2025/12/31"),"")</f>
        <v>821442555.22000003</v>
      </c>
      <c r="AM414" t="str">
        <f>IFERROR([1]!s_west_netprofit($A414,2026,$B$1,180)/[1]!s_west_netprofit($A414,2026,$B$1-7,180)-1,"")</f>
        <v/>
      </c>
      <c r="AN414" t="str">
        <f>IFERROR([1]!s_west_netprofit($A414,2026,$B$1,180)/[1]!s_west_netprofit($A414,2026,$B$1-30,180)-1,"")</f>
        <v/>
      </c>
      <c r="AO414" t="str">
        <f>IFERROR([1]!s_est_mediannetprofit($A414,2026,$B$1)/[1]!s_est_mediannetprofit($A414,2026,$B$1-7)-1,"")</f>
        <v/>
      </c>
      <c r="AP414" t="str">
        <f>IFERROR([1]!s_est_mediannetprofit($A414,2026,$B$1)/[1]!s_est_mediannetprofit($A414,2026,$B$1-30)-1,"")</f>
        <v/>
      </c>
    </row>
    <row r="415" spans="1:42">
      <c r="A415" t="s">
        <v>454</v>
      </c>
      <c r="B415">
        <f>IFERROR([1]!s_stm07_is($A415,"W30028333","2011/12/31",1)/[1]!S_SHARE_TOTAL($A415,$B$1),"")</f>
        <v>0.18299231561364279</v>
      </c>
      <c r="C415">
        <f>IFERROR([1]!s_stm07_is($A415,"W30028333","2012/12/31",1)/[1]!S_SHARE_TOTAL($A415,$B$1),"")</f>
        <v>0.10135218053281957</v>
      </c>
      <c r="D415">
        <f>IFERROR([1]!s_stm07_is($A415,"W30028333","2013/12/31",1)/[1]!S_SHARE_TOTAL($A415,$B$1),"")</f>
        <v>8.8341296732720911E-2</v>
      </c>
      <c r="E415">
        <f>IFERROR([1]!s_stm07_is($A415,"W30028333","2014/12/31",1)/[1]!S_SHARE_TOTAL($A415,$B$1),"")</f>
        <v>9.3991392718826047E-2</v>
      </c>
      <c r="F415">
        <f>IFERROR([1]!s_stm07_is($A415,"W30028333","2015/12/31",1)/[1]!S_SHARE_TOTAL($A415,$B$1),"")</f>
        <v>0.16608598470218722</v>
      </c>
      <c r="G415">
        <f>IFERROR([1]!s_stm07_is($A415,"W30028333","2016/12/31",1)/[1]!S_SHARE_TOTAL($A415,$B$1),"")</f>
        <v>0.11817388415348576</v>
      </c>
      <c r="H415">
        <f>IFERROR([1]!s_stm07_is($A415,"W30028333","2017/12/31",1)/[1]!S_SHARE_TOTAL($A415,$B$1),"")</f>
        <v>8.643670223655002E-2</v>
      </c>
      <c r="I415">
        <f>IFERROR([1]!s_stm07_is($A415,"W30028333","2018/12/31",1)/[1]!S_SHARE_TOTAL($A415,$B$1),"")</f>
        <v>0.14549960057008468</v>
      </c>
      <c r="J415">
        <f>IFERROR([1]!s_stm07_is($A415,"W30028333","2019/12/31",1)/[1]!S_SHARE_TOTAL($A415,$B$1),"")</f>
        <v>0.17656763304620648</v>
      </c>
      <c r="K415">
        <f>IFERROR([1]!s_stm07_is($A415,"W30028333","2020/12/31",1)/[1]!S_SHARE_TOTAL($A415,$B$1),"")</f>
        <v>0.41280594053592862</v>
      </c>
      <c r="L415">
        <f>IFERROR([1]!s_stm07_is($A415,"W30028333","2021/12/31",1)/[1]!S_SHARE_TOTAL($A415,$B$1),"")</f>
        <v>1.0198721718120836</v>
      </c>
      <c r="M415">
        <f>IFERROR([1]!s_stm07_is($A415,"W30028333","2022/12/31",1)/[1]!S_SHARE_TOTAL($A415,$B$1),"")</f>
        <v>1.2353377531459051</v>
      </c>
      <c r="N415">
        <f>IFERROR([1]!s_stm07_is($A415,"W30028333","2023/12/31",1)/[1]!S_SHARE_TOTAL($A415,$B$1),"")</f>
        <v>0.7384599202578247</v>
      </c>
      <c r="O415">
        <f>IFERROR([1]!s_stm07_is($A415,"W30028333","2024/12/31",1)/[1]!S_SHARE_TOTAL($A415,$B$1),"")</f>
        <v>0.66610208542042415</v>
      </c>
      <c r="P415">
        <f>IFERROR([1]!s_stm07_is($A415,"W30028333","2025/12/31",1)/[1]!S_SHARE_TOTAL($A415,$B$1),"")</f>
        <v>0.68482494251860215</v>
      </c>
      <c r="Q415">
        <f>IFERROR([1]!s_west_netprofit($A415,2026,$B$1,180)/[1]!S_SHARE_TOTAL($A415,$B$1),"")</f>
        <v>1.0394827356224527</v>
      </c>
      <c r="R415">
        <f>IFERROR([1]!s_west_netprofit($A415,2027,$B$1,180)/[1]!S_SHARE_TOTAL($A415,$B$1),"")</f>
        <v>1.310433767883421</v>
      </c>
      <c r="S415">
        <f>IFERROR([1]!s_fa_dupont_roe($A415,"2011/12/31")/100,"")</f>
        <v>0.153721</v>
      </c>
      <c r="T415">
        <f>IFERROR([1]!s_fa_dupont_roe($A415,"2012/12/31")/100,"")</f>
        <v>5.4802999999999998E-2</v>
      </c>
      <c r="U415">
        <f>IFERROR([1]!s_fa_dupont_roe($A415,"2013/12/31")/100,"")</f>
        <v>4.7011999999999998E-2</v>
      </c>
      <c r="V415">
        <f>IFERROR([1]!s_fa_dupont_roe($A415,"2014/12/31")/100,"")</f>
        <v>4.9242000000000001E-2</v>
      </c>
      <c r="W415">
        <f>IFERROR([1]!s_fa_dupont_roe($A415,"2015/12/31")/100,"")</f>
        <v>7.5579000000000007E-2</v>
      </c>
      <c r="X415">
        <f>IFERROR([1]!s_fa_dupont_roe($A415,"2016/12/31")/100,"")</f>
        <v>4.7403000000000001E-2</v>
      </c>
      <c r="Y415">
        <f>IFERROR([1]!s_fa_dupont_roe($A415,"2017/12/31")/100,"")</f>
        <v>3.4180999999999996E-2</v>
      </c>
      <c r="Z415">
        <f>IFERROR([1]!s_fa_dupont_roe($A415,"2018/12/31")/100,"")</f>
        <v>5.6939999999999998E-2</v>
      </c>
      <c r="AA415">
        <f>IFERROR([1]!s_fa_dupont_roe($A415,"2019/12/31")/100,"")</f>
        <v>6.7484000000000002E-2</v>
      </c>
      <c r="AB415">
        <f>IFERROR([1]!s_fa_dupont_roe($A415,"2020/12/31")/100,"")</f>
        <v>0.14976500000000001</v>
      </c>
      <c r="AC415">
        <f>IFERROR([1]!s_fa_dupont_roe($A415,"2021/12/31")/100,"")</f>
        <v>0.31085099999999999</v>
      </c>
      <c r="AD415">
        <f>IFERROR([1]!s_fa_dupont_roe($A415,"2022/12/31")/100,"")</f>
        <v>0.245335</v>
      </c>
      <c r="AE415">
        <f>IFERROR([1]!s_fa_dupont_roe($A415,"2023/12/31")/100,"")</f>
        <v>0.111786</v>
      </c>
      <c r="AF415">
        <f>IFERROR([1]!s_fa_dupont_roe($A415,"2024/12/31")/100,"")</f>
        <v>9.4129000000000004E-2</v>
      </c>
      <c r="AG415">
        <f>IFERROR([1]!s_fa_dupont_roe($A415,"2025/12/31")/100,"")</f>
        <v>9.0802999999999995E-2</v>
      </c>
      <c r="AH415">
        <f>IFERROR([1]!s_stm07_is($A415,"W30028333","2025/12/31",1),"")</f>
        <v>827079355.88999999</v>
      </c>
      <c r="AI415">
        <f>IFERROR([1]!s_stm07_bs($A415,"W38058048","2025/12/31",1),"")</f>
        <v>9526871794.9899998</v>
      </c>
      <c r="AJ415">
        <f>IFERROR([1]!s_fa_netdebt($A415,"2025/12/31"),"")</f>
        <v>9352081641.7299995</v>
      </c>
      <c r="AK415">
        <f>IFERROR([1]!s_val_ev1($A415,"2025/12/31"),"")</f>
        <v>26754217438.369999</v>
      </c>
      <c r="AL415">
        <f>IFERROR([1]!s_fa_ebitda($A415,"2025/12/31"),"")</f>
        <v>2260045147.98</v>
      </c>
      <c r="AM415">
        <f>IFERROR([1]!s_west_netprofit($A415,2026,$B$1,180)/[1]!s_west_netprofit($A415,2026,$B$1-7,180)-1,"")</f>
        <v>0</v>
      </c>
      <c r="AN415">
        <f>IFERROR([1]!s_west_netprofit($A415,2026,$B$1,180)/[1]!s_west_netprofit($A415,2026,$B$1-30,180)-1,"")</f>
        <v>-5.398944951668927E-4</v>
      </c>
      <c r="AO415">
        <f>IFERROR([1]!s_est_mediannetprofit($A415,2026,$B$1)/[1]!s_est_mediannetprofit($A415,2026,$B$1-7)-1,"")</f>
        <v>0</v>
      </c>
      <c r="AP415">
        <f>IFERROR([1]!s_est_mediannetprofit($A415,2026,$B$1)/[1]!s_est_mediannetprofit($A415,2026,$B$1-30)-1,"")</f>
        <v>8.1234768480920039E-4</v>
      </c>
    </row>
    <row r="416" spans="1:42">
      <c r="A416" t="s">
        <v>455</v>
      </c>
      <c r="B416">
        <f>IFERROR([1]!s_stm07_is($A416,"W30028333","2011/12/31",1)/[1]!S_SHARE_TOTAL($A416,$B$1),"")</f>
        <v>0.30774355817750254</v>
      </c>
      <c r="C416">
        <f>IFERROR([1]!s_stm07_is($A416,"W30028333","2012/12/31",1)/[1]!S_SHARE_TOTAL($A416,$B$1),"")</f>
        <v>0.2338637784609767</v>
      </c>
      <c r="D416">
        <f>IFERROR([1]!s_stm07_is($A416,"W30028333","2013/12/31",1)/[1]!S_SHARE_TOTAL($A416,$B$1),"")</f>
        <v>0.23987660807914771</v>
      </c>
      <c r="E416">
        <f>IFERROR([1]!s_stm07_is($A416,"W30028333","2014/12/31",1)/[1]!S_SHARE_TOTAL($A416,$B$1),"")</f>
        <v>0.19994142422469741</v>
      </c>
      <c r="F416">
        <f>IFERROR([1]!s_stm07_is($A416,"W30028333","2015/12/31",1)/[1]!S_SHARE_TOTAL($A416,$B$1),"")</f>
        <v>0.2561311112981367</v>
      </c>
      <c r="G416">
        <f>IFERROR([1]!s_stm07_is($A416,"W30028333","2016/12/31",1)/[1]!S_SHARE_TOTAL($A416,$B$1),"")</f>
        <v>0.21124335750820239</v>
      </c>
      <c r="H416">
        <f>IFERROR([1]!s_stm07_is($A416,"W30028333","2017/12/31",1)/[1]!S_SHARE_TOTAL($A416,$B$1),"")</f>
        <v>0.30363435412854878</v>
      </c>
      <c r="I416">
        <f>IFERROR([1]!s_stm07_is($A416,"W30028333","2018/12/31",1)/[1]!S_SHARE_TOTAL($A416,$B$1),"")</f>
        <v>0.60296242018942359</v>
      </c>
      <c r="J416">
        <f>IFERROR([1]!s_stm07_is($A416,"W30028333","2019/12/31",1)/[1]!S_SHARE_TOTAL($A416,$B$1),"")</f>
        <v>0.81029210638981375</v>
      </c>
      <c r="K416">
        <f>IFERROR([1]!s_stm07_is($A416,"W30028333","2020/12/31",1)/[1]!S_SHARE_TOTAL($A416,$B$1),"")</f>
        <v>1.1580668195937101</v>
      </c>
      <c r="L416">
        <f>IFERROR([1]!s_stm07_is($A416,"W30028333","2021/12/31",1)/[1]!S_SHARE_TOTAL($A416,$B$1),"")</f>
        <v>1.6667882223851516</v>
      </c>
      <c r="M416">
        <f>IFERROR([1]!s_stm07_is($A416,"W30028333","2022/12/31",1)/[1]!S_SHARE_TOTAL($A416,$B$1),"")</f>
        <v>1.6849937367245651</v>
      </c>
      <c r="N416">
        <f>IFERROR([1]!s_stm07_is($A416,"W30028333","2023/12/31",1)/[1]!S_SHARE_TOTAL($A416,$B$1),"")</f>
        <v>1.709097979644608</v>
      </c>
      <c r="O416">
        <f>IFERROR([1]!s_stm07_is($A416,"W30028333","2024/12/31",1)/[1]!S_SHARE_TOTAL($A416,$B$1),"")</f>
        <v>1.1192046482856377</v>
      </c>
      <c r="P416">
        <f>IFERROR([1]!s_stm07_is($A416,"W30028333","2025/12/31",1)/[1]!S_SHARE_TOTAL($A416,$B$1),"")</f>
        <v>0.91471774168882147</v>
      </c>
      <c r="Q416">
        <f>IFERROR([1]!s_west_netprofit($A416,2026,$B$1,180)/[1]!S_SHARE_TOTAL($A416,$B$1),"")</f>
        <v>1.181672746029119</v>
      </c>
      <c r="R416">
        <f>IFERROR([1]!s_west_netprofit($A416,2027,$B$1,180)/[1]!S_SHARE_TOTAL($A416,$B$1),"")</f>
        <v>1.4104663198719296</v>
      </c>
      <c r="S416">
        <f>IFERROR([1]!s_fa_dupont_roe($A416,"2011/12/31")/100,"")</f>
        <v>0.17599900000000002</v>
      </c>
      <c r="T416">
        <f>IFERROR([1]!s_fa_dupont_roe($A416,"2012/12/31")/100,"")</f>
        <v>7.9353999999999994E-2</v>
      </c>
      <c r="U416">
        <f>IFERROR([1]!s_fa_dupont_roe($A416,"2013/12/31")/100,"")</f>
        <v>7.6386999999999997E-2</v>
      </c>
      <c r="V416">
        <f>IFERROR([1]!s_fa_dupont_roe($A416,"2014/12/31")/100,"")</f>
        <v>5.9884000000000007E-2</v>
      </c>
      <c r="W416">
        <f>IFERROR([1]!s_fa_dupont_roe($A416,"2015/12/31")/100,"")</f>
        <v>7.2359999999999994E-2</v>
      </c>
      <c r="X416">
        <f>IFERROR([1]!s_fa_dupont_roe($A416,"2016/12/31")/100,"")</f>
        <v>4.5841E-2</v>
      </c>
      <c r="Y416">
        <f>IFERROR([1]!s_fa_dupont_roe($A416,"2017/12/31")/100,"")</f>
        <v>5.3257000000000006E-2</v>
      </c>
      <c r="Z416">
        <f>IFERROR([1]!s_fa_dupont_roe($A416,"2018/12/31")/100,"")</f>
        <v>9.8434000000000008E-2</v>
      </c>
      <c r="AA416">
        <f>IFERROR([1]!s_fa_dupont_roe($A416,"2019/12/31")/100,"")</f>
        <v>0.119451</v>
      </c>
      <c r="AB416">
        <f>IFERROR([1]!s_fa_dupont_roe($A416,"2020/12/31")/100,"")</f>
        <v>0.14640700000000001</v>
      </c>
      <c r="AC416">
        <f>IFERROR([1]!s_fa_dupont_roe($A416,"2021/12/31")/100,"")</f>
        <v>0.17361799999999999</v>
      </c>
      <c r="AD416">
        <f>IFERROR([1]!s_fa_dupont_roe($A416,"2022/12/31")/100,"")</f>
        <v>0.149727</v>
      </c>
      <c r="AE416">
        <f>IFERROR([1]!s_fa_dupont_roe($A416,"2023/12/31")/100,"")</f>
        <v>0.13513500000000001</v>
      </c>
      <c r="AF416">
        <f>IFERROR([1]!s_fa_dupont_roe($A416,"2024/12/31")/100,"")</f>
        <v>8.2132999999999998E-2</v>
      </c>
      <c r="AG416">
        <f>IFERROR([1]!s_fa_dupont_roe($A416,"2025/12/31")/100,"")</f>
        <v>6.4427999999999999E-2</v>
      </c>
      <c r="AH416">
        <f>IFERROR([1]!s_stm07_is($A416,"W30028333","2025/12/31",1),"")</f>
        <v>631172029.58000004</v>
      </c>
      <c r="AI416">
        <f>IFERROR([1]!s_stm07_bs($A416,"W38058048","2025/12/31",1),"")</f>
        <v>9983937044.0699997</v>
      </c>
      <c r="AJ416">
        <f>IFERROR([1]!s_fa_netdebt($A416,"2025/12/31"),"")</f>
        <v>7211615652.1499996</v>
      </c>
      <c r="AK416">
        <f>IFERROR([1]!s_val_ev1($A416,"2025/12/31"),"")</f>
        <v>20528555288.509998</v>
      </c>
      <c r="AL416">
        <f>IFERROR([1]!s_fa_ebitda($A416,"2025/12/31"),"")</f>
        <v>1923223103.55</v>
      </c>
      <c r="AM416">
        <f>IFERROR([1]!s_west_netprofit($A416,2026,$B$1,180)/[1]!s_west_netprofit($A416,2026,$B$1-7,180)-1,"")</f>
        <v>4.9947677507722332E-4</v>
      </c>
      <c r="AN416">
        <f>IFERROR([1]!s_west_netprofit($A416,2026,$B$1,180)/[1]!s_west_netprofit($A416,2026,$B$1-30,180)-1,"")</f>
        <v>-8.6260522619852065E-3</v>
      </c>
      <c r="AO416">
        <f>IFERROR([1]!s_est_mediannetprofit($A416,2026,$B$1)/[1]!s_est_mediannetprofit($A416,2026,$B$1-7)-1,"")</f>
        <v>0</v>
      </c>
      <c r="AP416">
        <f>IFERROR([1]!s_est_mediannetprofit($A416,2026,$B$1)/[1]!s_est_mediannetprofit($A416,2026,$B$1-30)-1,"")</f>
        <v>-3.2411304870715529E-2</v>
      </c>
    </row>
    <row r="417" spans="1:42">
      <c r="A417" t="s">
        <v>456</v>
      </c>
      <c r="B417">
        <f>IFERROR([1]!s_stm07_is($A417,"W30028333","2011/12/31",1)/[1]!S_SHARE_TOTAL($A417,$B$1),"")</f>
        <v>0.27472749158149545</v>
      </c>
      <c r="C417">
        <f>IFERROR([1]!s_stm07_is($A417,"W30028333","2012/12/31",1)/[1]!S_SHARE_TOTAL($A417,$B$1),"")</f>
        <v>0.29147865324098982</v>
      </c>
      <c r="D417">
        <f>IFERROR([1]!s_stm07_is($A417,"W30028333","2013/12/31",1)/[1]!S_SHARE_TOTAL($A417,$B$1),"")</f>
        <v>0.3331321801640667</v>
      </c>
      <c r="E417">
        <f>IFERROR([1]!s_stm07_is($A417,"W30028333","2014/12/31",1)/[1]!S_SHARE_TOTAL($A417,$B$1),"")</f>
        <v>0.35891118238300163</v>
      </c>
      <c r="F417">
        <f>IFERROR([1]!s_stm07_is($A417,"W30028333","2015/12/31",1)/[1]!S_SHARE_TOTAL($A417,$B$1),"")</f>
        <v>0.42912679521247987</v>
      </c>
      <c r="G417">
        <f>IFERROR([1]!s_stm07_is($A417,"W30028333","2016/12/31",1)/[1]!S_SHARE_TOTAL($A417,$B$1),"")</f>
        <v>0.57983822586067779</v>
      </c>
      <c r="H417">
        <f>IFERROR([1]!s_stm07_is($A417,"W30028333","2017/12/31",1)/[1]!S_SHARE_TOTAL($A417,$B$1),"")</f>
        <v>0.5559447663394298</v>
      </c>
      <c r="I417">
        <f>IFERROR([1]!s_stm07_is($A417,"W30028333","2018/12/31",1)/[1]!S_SHARE_TOTAL($A417,$B$1),"")</f>
        <v>0.65750672251210329</v>
      </c>
      <c r="J417">
        <f>IFERROR([1]!s_stm07_is($A417,"W30028333","2019/12/31",1)/[1]!S_SHARE_TOTAL($A417,$B$1),"")</f>
        <v>0.80430648491124257</v>
      </c>
      <c r="K417">
        <f>IFERROR([1]!s_stm07_is($A417,"W30028333","2020/12/31",1)/[1]!S_SHARE_TOTAL($A417,$B$1),"")</f>
        <v>0.82214161944593867</v>
      </c>
      <c r="L417">
        <f>IFERROR([1]!s_stm07_is($A417,"W30028333","2021/12/31",1)/[1]!S_SHARE_TOTAL($A417,$B$1),"")</f>
        <v>0.48178673548951045</v>
      </c>
      <c r="M417">
        <f>IFERROR([1]!s_stm07_is($A417,"W30028333","2022/12/31",1)/[1]!S_SHARE_TOTAL($A417,$B$1),"")</f>
        <v>0.73969016355567507</v>
      </c>
      <c r="N417">
        <f>IFERROR([1]!s_stm07_is($A417,"W30028333","2023/12/31",1)/[1]!S_SHARE_TOTAL($A417,$B$1),"")</f>
        <v>0.76416473472296931</v>
      </c>
      <c r="O417">
        <f>IFERROR([1]!s_stm07_is($A417,"W30028333","2024/12/31",1)/[1]!S_SHARE_TOTAL($A417,$B$1),"")</f>
        <v>0.88438068968531469</v>
      </c>
      <c r="P417">
        <f>IFERROR([1]!s_stm07_is($A417,"W30028333","2025/12/31",1)/[1]!S_SHARE_TOTAL($A417,$B$1),"")</f>
        <v>0.29002643948359336</v>
      </c>
      <c r="Q417">
        <f>IFERROR([1]!s_west_netprofit($A417,2026,$B$1,180)/[1]!S_SHARE_TOTAL($A417,$B$1),"")</f>
        <v>0</v>
      </c>
      <c r="R417">
        <f>IFERROR([1]!s_west_netprofit($A417,2027,$B$1,180)/[1]!S_SHARE_TOTAL($A417,$B$1),"")</f>
        <v>0</v>
      </c>
      <c r="S417">
        <f>IFERROR([1]!s_fa_dupont_roe($A417,"2011/12/31")/100,"")</f>
        <v>0.14955099999999999</v>
      </c>
      <c r="T417">
        <f>IFERROR([1]!s_fa_dupont_roe($A417,"2012/12/31")/100,"")</f>
        <v>9.7113999999999992E-2</v>
      </c>
      <c r="U417">
        <f>IFERROR([1]!s_fa_dupont_roe($A417,"2013/12/31")/100,"")</f>
        <v>0.10305</v>
      </c>
      <c r="V417">
        <f>IFERROR([1]!s_fa_dupont_roe($A417,"2014/12/31")/100,"")</f>
        <v>0.105116</v>
      </c>
      <c r="W417">
        <f>IFERROR([1]!s_fa_dupont_roe($A417,"2015/12/31")/100,"")</f>
        <v>0.118163</v>
      </c>
      <c r="X417">
        <f>IFERROR([1]!s_fa_dupont_roe($A417,"2016/12/31")/100,"")</f>
        <v>0.15012900000000001</v>
      </c>
      <c r="Y417">
        <f>IFERROR([1]!s_fa_dupont_roe($A417,"2017/12/31")/100,"")</f>
        <v>0.139211</v>
      </c>
      <c r="Z417">
        <f>IFERROR([1]!s_fa_dupont_roe($A417,"2018/12/31")/100,"")</f>
        <v>0.155199</v>
      </c>
      <c r="AA417">
        <f>IFERROR([1]!s_fa_dupont_roe($A417,"2019/12/31")/100,"")</f>
        <v>0.17046500000000001</v>
      </c>
      <c r="AB417">
        <f>IFERROR([1]!s_fa_dupont_roe($A417,"2020/12/31")/100,"")</f>
        <v>0.15682000000000001</v>
      </c>
      <c r="AC417">
        <f>IFERROR([1]!s_fa_dupont_roe($A417,"2021/12/31")/100,"")</f>
        <v>8.8751999999999998E-2</v>
      </c>
      <c r="AD417">
        <f>IFERROR([1]!s_fa_dupont_roe($A417,"2022/12/31")/100,"")</f>
        <v>0.13211200000000001</v>
      </c>
      <c r="AE417">
        <f>IFERROR([1]!s_fa_dupont_roe($A417,"2023/12/31")/100,"")</f>
        <v>0.128306</v>
      </c>
      <c r="AF417">
        <f>IFERROR([1]!s_fa_dupont_roe($A417,"2024/12/31")/100,"")</f>
        <v>0.14152799999999999</v>
      </c>
      <c r="AG417">
        <f>IFERROR([1]!s_fa_dupont_roe($A417,"2025/12/31")/100,"")</f>
        <v>4.5124999999999998E-2</v>
      </c>
      <c r="AH417">
        <f>IFERROR([1]!s_stm07_is($A417,"W30028333","2025/12/31",1),"")</f>
        <v>215663660.40000001</v>
      </c>
      <c r="AI417">
        <f>IFERROR([1]!s_stm07_bs($A417,"W38058048","2025/12/31",1),"")</f>
        <v>4804670512.4499998</v>
      </c>
      <c r="AJ417">
        <f>IFERROR([1]!s_fa_netdebt($A417,"2025/12/31"),"")</f>
        <v>-1262110696.3599999</v>
      </c>
      <c r="AK417">
        <f>IFERROR([1]!s_val_ev1($A417,"2025/12/31"),"")</f>
        <v>7759916621.3900003</v>
      </c>
      <c r="AL417">
        <f>IFERROR([1]!s_fa_ebitda($A417,"2025/12/31"),"")</f>
        <v>434518865.13</v>
      </c>
      <c r="AM417" t="str">
        <f>IFERROR([1]!s_west_netprofit($A417,2026,$B$1,180)/[1]!s_west_netprofit($A417,2026,$B$1-7,180)-1,"")</f>
        <v/>
      </c>
      <c r="AN417" t="str">
        <f>IFERROR([1]!s_west_netprofit($A417,2026,$B$1,180)/[1]!s_west_netprofit($A417,2026,$B$1-30,180)-1,"")</f>
        <v/>
      </c>
      <c r="AO417" t="str">
        <f>IFERROR([1]!s_est_mediannetprofit($A417,2026,$B$1)/[1]!s_est_mediannetprofit($A417,2026,$B$1-7)-1,"")</f>
        <v/>
      </c>
      <c r="AP417" t="str">
        <f>IFERROR([1]!s_est_mediannetprofit($A417,2026,$B$1)/[1]!s_est_mediannetprofit($A417,2026,$B$1-30)-1,"")</f>
        <v/>
      </c>
    </row>
    <row r="418" spans="1:42">
      <c r="A418" t="s">
        <v>457</v>
      </c>
      <c r="B418">
        <f>IFERROR([1]!s_stm07_is($A418,"W30028333","2011/12/31",1)/[1]!S_SHARE_TOTAL($A418,$B$1),"")</f>
        <v>0.11327633831725853</v>
      </c>
      <c r="C418">
        <f>IFERROR([1]!s_stm07_is($A418,"W30028333","2012/12/31",1)/[1]!S_SHARE_TOTAL($A418,$B$1),"")</f>
        <v>0.12551329865438443</v>
      </c>
      <c r="D418">
        <f>IFERROR([1]!s_stm07_is($A418,"W30028333","2013/12/31",1)/[1]!S_SHARE_TOTAL($A418,$B$1),"")</f>
        <v>0.14251427735656191</v>
      </c>
      <c r="E418">
        <f>IFERROR([1]!s_stm07_is($A418,"W30028333","2014/12/31",1)/[1]!S_SHARE_TOTAL($A418,$B$1),"")</f>
        <v>0.13440800511786413</v>
      </c>
      <c r="F418">
        <f>IFERROR([1]!s_stm07_is($A418,"W30028333","2015/12/31",1)/[1]!S_SHARE_TOTAL($A418,$B$1),"")</f>
        <v>0.15768352169794217</v>
      </c>
      <c r="G418">
        <f>IFERROR([1]!s_stm07_is($A418,"W30028333","2016/12/31",1)/[1]!S_SHARE_TOTAL($A418,$B$1),"")</f>
        <v>0.15641673946612711</v>
      </c>
      <c r="H418">
        <f>IFERROR([1]!s_stm07_is($A418,"W30028333","2017/12/31",1)/[1]!S_SHARE_TOTAL($A418,$B$1),"")</f>
        <v>0.29642535805233738</v>
      </c>
      <c r="I418">
        <f>IFERROR([1]!s_stm07_is($A418,"W30028333","2018/12/31",1)/[1]!S_SHARE_TOTAL($A418,$B$1),"")</f>
        <v>2.0249778640708108E-2</v>
      </c>
      <c r="J418">
        <f>IFERROR([1]!s_stm07_is($A418,"W30028333","2019/12/31",1)/[1]!S_SHARE_TOTAL($A418,$B$1),"")</f>
        <v>5.3776341939414656E-2</v>
      </c>
      <c r="K418">
        <f>IFERROR([1]!s_stm07_is($A418,"W30028333","2020/12/31",1)/[1]!S_SHARE_TOTAL($A418,$B$1),"")</f>
        <v>0.14147973613775502</v>
      </c>
      <c r="L418">
        <f>IFERROR([1]!s_stm07_is($A418,"W30028333","2021/12/31",1)/[1]!S_SHARE_TOTAL($A418,$B$1),"")</f>
        <v>0.20803454359929086</v>
      </c>
      <c r="M418">
        <f>IFERROR([1]!s_stm07_is($A418,"W30028333","2022/12/31",1)/[1]!S_SHARE_TOTAL($A418,$B$1),"")</f>
        <v>0.31356709040603403</v>
      </c>
      <c r="N418">
        <f>IFERROR([1]!s_stm07_is($A418,"W30028333","2023/12/31",1)/[1]!S_SHARE_TOTAL($A418,$B$1),"")</f>
        <v>5.2301227467158179E-2</v>
      </c>
      <c r="O418">
        <f>IFERROR([1]!s_stm07_is($A418,"W30028333","2024/12/31",1)/[1]!S_SHARE_TOTAL($A418,$B$1),"")</f>
        <v>1.6445859470716442E-2</v>
      </c>
      <c r="P418">
        <f>IFERROR([1]!s_stm07_is($A418,"W30028333","2025/12/31",1)/[1]!S_SHARE_TOTAL($A418,$B$1),"")</f>
        <v>3.6903484777223952E-2</v>
      </c>
      <c r="Q418">
        <f>IFERROR([1]!s_west_netprofit($A418,2026,$B$1,180)/[1]!S_SHARE_TOTAL($A418,$B$1),"")</f>
        <v>9.2574375686124907E-2</v>
      </c>
      <c r="R418">
        <f>IFERROR([1]!s_west_netprofit($A418,2027,$B$1,180)/[1]!S_SHARE_TOTAL($A418,$B$1),"")</f>
        <v>0.13812684626183716</v>
      </c>
      <c r="S418">
        <f>IFERROR([1]!s_fa_dupont_roe($A418,"2011/12/31")/100,"")</f>
        <v>0.122099</v>
      </c>
      <c r="T418">
        <f>IFERROR([1]!s_fa_dupont_roe($A418,"2012/12/31")/100,"")</f>
        <v>8.7141999999999997E-2</v>
      </c>
      <c r="U418">
        <f>IFERROR([1]!s_fa_dupont_roe($A418,"2013/12/31")/100,"")</f>
        <v>9.3327000000000007E-2</v>
      </c>
      <c r="V418">
        <f>IFERROR([1]!s_fa_dupont_roe($A418,"2014/12/31")/100,"")</f>
        <v>8.3091999999999999E-2</v>
      </c>
      <c r="W418">
        <f>IFERROR([1]!s_fa_dupont_roe($A418,"2015/12/31")/100,"")</f>
        <v>9.0816999999999995E-2</v>
      </c>
      <c r="X418">
        <f>IFERROR([1]!s_fa_dupont_roe($A418,"2016/12/31")/100,"")</f>
        <v>8.3415000000000003E-2</v>
      </c>
      <c r="Y418">
        <f>IFERROR([1]!s_fa_dupont_roe($A418,"2017/12/31")/100,"")</f>
        <v>0.11734299999999999</v>
      </c>
      <c r="Z418">
        <f>IFERROR([1]!s_fa_dupont_roe($A418,"2018/12/31")/100,"")</f>
        <v>6.6220000000000003E-3</v>
      </c>
      <c r="AA418">
        <f>IFERROR([1]!s_fa_dupont_roe($A418,"2019/12/31")/100,"")</f>
        <v>1.7742000000000001E-2</v>
      </c>
      <c r="AB418">
        <f>IFERROR([1]!s_fa_dupont_roe($A418,"2020/12/31")/100,"")</f>
        <v>3.4421E-2</v>
      </c>
      <c r="AC418">
        <f>IFERROR([1]!s_fa_dupont_roe($A418,"2021/12/31")/100,"")</f>
        <v>3.9724000000000002E-2</v>
      </c>
      <c r="AD418">
        <f>IFERROR([1]!s_fa_dupont_roe($A418,"2022/12/31")/100,"")</f>
        <v>5.7811000000000001E-2</v>
      </c>
      <c r="AE418">
        <f>IFERROR([1]!s_fa_dupont_roe($A418,"2023/12/31")/100,"")</f>
        <v>9.4900000000000002E-3</v>
      </c>
      <c r="AF418">
        <f>IFERROR([1]!s_fa_dupont_roe($A418,"2024/12/31")/100,"")</f>
        <v>3.0020000000000003E-3</v>
      </c>
      <c r="AG418">
        <f>IFERROR([1]!s_fa_dupont_roe($A418,"2025/12/31")/100,"")</f>
        <v>6.7250000000000001E-3</v>
      </c>
      <c r="AH418">
        <f>IFERROR([1]!s_stm07_is($A418,"W30028333","2025/12/31",1),"")</f>
        <v>25114072.050000001</v>
      </c>
      <c r="AI418">
        <f>IFERROR([1]!s_stm07_bs($A418,"W38058048","2025/12/31",1),"")</f>
        <v>3830380159.9699998</v>
      </c>
      <c r="AJ418">
        <f>IFERROR([1]!s_fa_netdebt($A418,"2025/12/31"),"")</f>
        <v>-1394415359.4200001</v>
      </c>
      <c r="AK418">
        <f>IFERROR([1]!s_val_ev1($A418,"2025/12/31"),"")</f>
        <v>24065269140.59</v>
      </c>
      <c r="AL418">
        <f>IFERROR([1]!s_fa_ebitda($A418,"2025/12/31"),"")</f>
        <v>173385170.59</v>
      </c>
      <c r="AM418">
        <f>IFERROR([1]!s_west_netprofit($A418,2026,$B$1,180)/[1]!s_west_netprofit($A418,2026,$B$1-7,180)-1,"")</f>
        <v>0</v>
      </c>
      <c r="AN418">
        <f>IFERROR([1]!s_west_netprofit($A418,2026,$B$1,180)/[1]!s_west_netprofit($A418,2026,$B$1-30,180)-1,"")</f>
        <v>0</v>
      </c>
      <c r="AO418">
        <f>IFERROR([1]!s_est_mediannetprofit($A418,2026,$B$1)/[1]!s_est_mediannetprofit($A418,2026,$B$1-7)-1,"")</f>
        <v>0</v>
      </c>
      <c r="AP418">
        <f>IFERROR([1]!s_est_mediannetprofit($A418,2026,$B$1)/[1]!s_est_mediannetprofit($A418,2026,$B$1-30)-1,"")</f>
        <v>0</v>
      </c>
    </row>
    <row r="419" spans="1:42">
      <c r="A419" t="s">
        <v>458</v>
      </c>
      <c r="B419">
        <f>IFERROR([1]!s_stm07_is($A419,"W30028333","2011/12/31",1)/[1]!S_SHARE_TOTAL($A419,$B$1),"")</f>
        <v>0.21130982872339499</v>
      </c>
      <c r="C419">
        <f>IFERROR([1]!s_stm07_is($A419,"W30028333","2012/12/31",1)/[1]!S_SHARE_TOTAL($A419,$B$1),"")</f>
        <v>0.15486973331378351</v>
      </c>
      <c r="D419">
        <f>IFERROR([1]!s_stm07_is($A419,"W30028333","2013/12/31",1)/[1]!S_SHARE_TOTAL($A419,$B$1),"")</f>
        <v>0.13568898627866949</v>
      </c>
      <c r="E419">
        <f>IFERROR([1]!s_stm07_is($A419,"W30028333","2014/12/31",1)/[1]!S_SHARE_TOTAL($A419,$B$1),"")</f>
        <v>4.306832483053822E-2</v>
      </c>
      <c r="F419">
        <f>IFERROR([1]!s_stm07_is($A419,"W30028333","2015/12/31",1)/[1]!S_SHARE_TOTAL($A419,$B$1),"")</f>
        <v>4.8603587036580388E-2</v>
      </c>
      <c r="G419">
        <f>IFERROR([1]!s_stm07_is($A419,"W30028333","2016/12/31",1)/[1]!S_SHARE_TOTAL($A419,$B$1),"")</f>
        <v>0.10971717118075691</v>
      </c>
      <c r="H419">
        <f>IFERROR([1]!s_stm07_is($A419,"W30028333","2017/12/31",1)/[1]!S_SHARE_TOTAL($A419,$B$1),"")</f>
        <v>0.20196863374703461</v>
      </c>
      <c r="I419">
        <f>IFERROR([1]!s_stm07_is($A419,"W30028333","2018/12/31",1)/[1]!S_SHARE_TOTAL($A419,$B$1),"")</f>
        <v>0.35888324649630848</v>
      </c>
      <c r="J419">
        <f>IFERROR([1]!s_stm07_is($A419,"W30028333","2019/12/31",1)/[1]!S_SHARE_TOTAL($A419,$B$1),"")</f>
        <v>0.24494761684654606</v>
      </c>
      <c r="K419">
        <f>IFERROR([1]!s_stm07_is($A419,"W30028333","2020/12/31",1)/[1]!S_SHARE_TOTAL($A419,$B$1),"")</f>
        <v>0.24830104863826155</v>
      </c>
      <c r="L419">
        <f>IFERROR([1]!s_stm07_is($A419,"W30028333","2021/12/31",1)/[1]!S_SHARE_TOTAL($A419,$B$1),"")</f>
        <v>0.32469304148866979</v>
      </c>
      <c r="M419">
        <f>IFERROR([1]!s_stm07_is($A419,"W30028333","2022/12/31",1)/[1]!S_SHARE_TOTAL($A419,$B$1),"")</f>
        <v>0.66274831039119453</v>
      </c>
      <c r="N419">
        <f>IFERROR([1]!s_stm07_is($A419,"W30028333","2023/12/31",1)/[1]!S_SHARE_TOTAL($A419,$B$1),"")</f>
        <v>0.50943930468621146</v>
      </c>
      <c r="O419">
        <f>IFERROR([1]!s_stm07_is($A419,"W30028333","2024/12/31",1)/[1]!S_SHARE_TOTAL($A419,$B$1),"")</f>
        <v>0.45356457486374496</v>
      </c>
      <c r="P419">
        <f>IFERROR([1]!s_stm07_is($A419,"W30028333","2025/12/31",1)/[1]!S_SHARE_TOTAL($A419,$B$1),"")</f>
        <v>0.96960378707241734</v>
      </c>
      <c r="Q419">
        <f>IFERROR([1]!s_west_netprofit($A419,2026,$B$1,180)/[1]!S_SHARE_TOTAL($A419,$B$1),"")</f>
        <v>1.293693475585173</v>
      </c>
      <c r="R419">
        <f>IFERROR([1]!s_west_netprofit($A419,2027,$B$1,180)/[1]!S_SHARE_TOTAL($A419,$B$1),"")</f>
        <v>1.5456798284238038</v>
      </c>
      <c r="S419">
        <f>IFERROR([1]!s_fa_dupont_roe($A419,"2011/12/31")/100,"")</f>
        <v>0.16310199999999997</v>
      </c>
      <c r="T419">
        <f>IFERROR([1]!s_fa_dupont_roe($A419,"2012/12/31")/100,"")</f>
        <v>7.3102E-2</v>
      </c>
      <c r="U419">
        <f>IFERROR([1]!s_fa_dupont_roe($A419,"2013/12/31")/100,"")</f>
        <v>6.1030000000000001E-2</v>
      </c>
      <c r="V419">
        <f>IFERROR([1]!s_fa_dupont_roe($A419,"2014/12/31")/100,"")</f>
        <v>1.8867000000000002E-2</v>
      </c>
      <c r="W419">
        <f>IFERROR([1]!s_fa_dupont_roe($A419,"2015/12/31")/100,"")</f>
        <v>2.2331E-2</v>
      </c>
      <c r="X419">
        <f>IFERROR([1]!s_fa_dupont_roe($A419,"2016/12/31")/100,"")</f>
        <v>2.9002E-2</v>
      </c>
      <c r="Y419">
        <f>IFERROR([1]!s_fa_dupont_roe($A419,"2017/12/31")/100,"")</f>
        <v>3.6209999999999999E-2</v>
      </c>
      <c r="Z419">
        <f>IFERROR([1]!s_fa_dupont_roe($A419,"2018/12/31")/100,"")</f>
        <v>6.1620999999999995E-2</v>
      </c>
      <c r="AA419">
        <f>IFERROR([1]!s_fa_dupont_roe($A419,"2019/12/31")/100,"")</f>
        <v>4.0178999999999999E-2</v>
      </c>
      <c r="AB419">
        <f>IFERROR([1]!s_fa_dupont_roe($A419,"2020/12/31")/100,"")</f>
        <v>3.9792999999999995E-2</v>
      </c>
      <c r="AC419">
        <f>IFERROR([1]!s_fa_dupont_roe($A419,"2021/12/31")/100,"")</f>
        <v>5.1257999999999998E-2</v>
      </c>
      <c r="AD419">
        <f>IFERROR([1]!s_fa_dupont_roe($A419,"2022/12/31")/100,"")</f>
        <v>0.100575</v>
      </c>
      <c r="AE419">
        <f>IFERROR([1]!s_fa_dupont_roe($A419,"2023/12/31")/100,"")</f>
        <v>7.4446999999999999E-2</v>
      </c>
      <c r="AF419">
        <f>IFERROR([1]!s_fa_dupont_roe($A419,"2024/12/31")/100,"")</f>
        <v>6.4603000000000008E-2</v>
      </c>
      <c r="AG419">
        <f>IFERROR([1]!s_fa_dupont_roe($A419,"2025/12/31")/100,"")</f>
        <v>0.129306</v>
      </c>
      <c r="AH419">
        <f>IFERROR([1]!s_stm07_is($A419,"W30028333","2025/12/31",1),"")</f>
        <v>1206247307.03</v>
      </c>
      <c r="AI419">
        <f>IFERROR([1]!s_stm07_bs($A419,"W38058048","2025/12/31",1),"")</f>
        <v>9767018865.2099991</v>
      </c>
      <c r="AJ419">
        <f>IFERROR([1]!s_fa_netdebt($A419,"2025/12/31"),"")</f>
        <v>-2490036849.8200002</v>
      </c>
      <c r="AK419">
        <f>IFERROR([1]!s_val_ev1($A419,"2025/12/31"),"")</f>
        <v>24092640676.18</v>
      </c>
      <c r="AL419">
        <f>IFERROR([1]!s_fa_ebitda($A419,"2025/12/31"),"")</f>
        <v>1944660568.5999999</v>
      </c>
      <c r="AM419">
        <f>IFERROR([1]!s_west_netprofit($A419,2026,$B$1,180)/[1]!s_west_netprofit($A419,2026,$B$1-7,180)-1,"")</f>
        <v>0</v>
      </c>
      <c r="AN419">
        <f>IFERROR([1]!s_west_netprofit($A419,2026,$B$1,180)/[1]!s_west_netprofit($A419,2026,$B$1-30,180)-1,"")</f>
        <v>0.10336037451934188</v>
      </c>
      <c r="AO419">
        <f>IFERROR([1]!s_est_mediannetprofit($A419,2026,$B$1)/[1]!s_est_mediannetprofit($A419,2026,$B$1-7)-1,"")</f>
        <v>0</v>
      </c>
      <c r="AP419">
        <f>IFERROR([1]!s_est_mediannetprofit($A419,2026,$B$1)/[1]!s_est_mediannetprofit($A419,2026,$B$1-30)-1,"")</f>
        <v>0.15267459138187212</v>
      </c>
    </row>
    <row r="420" spans="1:42">
      <c r="A420" t="s">
        <v>459</v>
      </c>
      <c r="B420">
        <f>IFERROR([1]!s_stm07_is($A420,"W30028333","2011/12/31",1)/[1]!S_SHARE_TOTAL($A420,$B$1),"")</f>
        <v>0.11896237747304265</v>
      </c>
      <c r="C420">
        <f>IFERROR([1]!s_stm07_is($A420,"W30028333","2012/12/31",1)/[1]!S_SHARE_TOTAL($A420,$B$1),"")</f>
        <v>0.12642831717455852</v>
      </c>
      <c r="D420">
        <f>IFERROR([1]!s_stm07_is($A420,"W30028333","2013/12/31",1)/[1]!S_SHARE_TOTAL($A420,$B$1),"")</f>
        <v>0.14613356867479294</v>
      </c>
      <c r="E420">
        <f>IFERROR([1]!s_stm07_is($A420,"W30028333","2014/12/31",1)/[1]!S_SHARE_TOTAL($A420,$B$1),"")</f>
        <v>0.19146486389279574</v>
      </c>
      <c r="F420">
        <f>IFERROR([1]!s_stm07_is($A420,"W30028333","2015/12/31",1)/[1]!S_SHARE_TOTAL($A420,$B$1),"")</f>
        <v>0.20874452806688545</v>
      </c>
      <c r="G420">
        <f>IFERROR([1]!s_stm07_is($A420,"W30028333","2016/12/31",1)/[1]!S_SHARE_TOTAL($A420,$B$1),"")</f>
        <v>0.17538795421159556</v>
      </c>
      <c r="H420">
        <f>IFERROR([1]!s_stm07_is($A420,"W30028333","2017/12/31",1)/[1]!S_SHARE_TOTAL($A420,$B$1),"")</f>
        <v>0.14299489073292701</v>
      </c>
      <c r="I420">
        <f>IFERROR([1]!s_stm07_is($A420,"W30028333","2018/12/31",1)/[1]!S_SHARE_TOTAL($A420,$B$1),"")</f>
        <v>0.1729559651508048</v>
      </c>
      <c r="J420">
        <f>IFERROR([1]!s_stm07_is($A420,"W30028333","2019/12/31",1)/[1]!S_SHARE_TOTAL($A420,$B$1),"")</f>
        <v>0.20515797086263479</v>
      </c>
      <c r="K420">
        <f>IFERROR([1]!s_stm07_is($A420,"W30028333","2020/12/31",1)/[1]!S_SHARE_TOTAL($A420,$B$1),"")</f>
        <v>-0.10315673585716519</v>
      </c>
      <c r="L420">
        <f>IFERROR([1]!s_stm07_is($A420,"W30028333","2021/12/31",1)/[1]!S_SHARE_TOTAL($A420,$B$1),"")</f>
        <v>0.14149054176433817</v>
      </c>
      <c r="M420">
        <f>IFERROR([1]!s_stm07_is($A420,"W30028333","2022/12/31",1)/[1]!S_SHARE_TOTAL($A420,$B$1),"")</f>
        <v>0.25270697180809498</v>
      </c>
      <c r="N420">
        <f>IFERROR([1]!s_stm07_is($A420,"W30028333","2023/12/31",1)/[1]!S_SHARE_TOTAL($A420,$B$1),"")</f>
        <v>0.14210091211126738</v>
      </c>
      <c r="O420">
        <f>IFERROR([1]!s_stm07_is($A420,"W30028333","2024/12/31",1)/[1]!S_SHARE_TOTAL($A420,$B$1),"")</f>
        <v>0.27819347354274104</v>
      </c>
      <c r="P420">
        <f>IFERROR([1]!s_stm07_is($A420,"W30028333","2025/12/31",1)/[1]!S_SHARE_TOTAL($A420,$B$1),"")</f>
        <v>0.31160770400843879</v>
      </c>
      <c r="Q420">
        <f>IFERROR([1]!s_west_netprofit($A420,2026,$B$1,180)/[1]!S_SHARE_TOTAL($A420,$B$1),"")</f>
        <v>0.27269885919674947</v>
      </c>
      <c r="R420">
        <f>IFERROR([1]!s_west_netprofit($A420,2027,$B$1,180)/[1]!S_SHARE_TOTAL($A420,$B$1),"")</f>
        <v>0.29770276605719642</v>
      </c>
      <c r="S420">
        <f>IFERROR([1]!s_fa_dupont_roe($A420,"2011/12/31")/100,"")</f>
        <v>0.14394500000000002</v>
      </c>
      <c r="T420">
        <f>IFERROR([1]!s_fa_dupont_roe($A420,"2012/12/31")/100,"")</f>
        <v>9.1202000000000005E-2</v>
      </c>
      <c r="U420">
        <f>IFERROR([1]!s_fa_dupont_roe($A420,"2013/12/31")/100,"")</f>
        <v>9.9451999999999999E-2</v>
      </c>
      <c r="V420">
        <f>IFERROR([1]!s_fa_dupont_roe($A420,"2014/12/31")/100,"")</f>
        <v>0.12151300000000001</v>
      </c>
      <c r="W420">
        <f>IFERROR([1]!s_fa_dupont_roe($A420,"2015/12/31")/100,"")</f>
        <v>0.12217499999999999</v>
      </c>
      <c r="X420">
        <f>IFERROR([1]!s_fa_dupont_roe($A420,"2016/12/31")/100,"")</f>
        <v>9.6030000000000004E-2</v>
      </c>
      <c r="Y420">
        <f>IFERROR([1]!s_fa_dupont_roe($A420,"2017/12/31")/100,"")</f>
        <v>7.5658000000000003E-2</v>
      </c>
      <c r="Z420">
        <f>IFERROR([1]!s_fa_dupont_roe($A420,"2018/12/31")/100,"")</f>
        <v>8.9131000000000002E-2</v>
      </c>
      <c r="AA420">
        <f>IFERROR([1]!s_fa_dupont_roe($A420,"2019/12/31")/100,"")</f>
        <v>0.108013</v>
      </c>
      <c r="AB420">
        <f>IFERROR([1]!s_fa_dupont_roe($A420,"2020/12/31")/100,"")</f>
        <v>-5.9847999999999998E-2</v>
      </c>
      <c r="AC420">
        <f>IFERROR([1]!s_fa_dupont_roe($A420,"2021/12/31")/100,"")</f>
        <v>8.6080000000000004E-2</v>
      </c>
      <c r="AD420">
        <f>IFERROR([1]!s_fa_dupont_roe($A420,"2022/12/31")/100,"")</f>
        <v>0.14130300000000001</v>
      </c>
      <c r="AE420">
        <f>IFERROR([1]!s_fa_dupont_roe($A420,"2023/12/31")/100,"")</f>
        <v>7.4149000000000007E-2</v>
      </c>
      <c r="AF420">
        <f>IFERROR([1]!s_fa_dupont_roe($A420,"2024/12/31")/100,"")</f>
        <v>0.143204</v>
      </c>
      <c r="AG420">
        <f>IFERROR([1]!s_fa_dupont_roe($A420,"2025/12/31")/100,"")</f>
        <v>0.15090600000000001</v>
      </c>
      <c r="AH420">
        <f>IFERROR([1]!s_stm07_is($A420,"W30028333","2025/12/31",1),"")</f>
        <v>398795539.58999997</v>
      </c>
      <c r="AI420">
        <f>IFERROR([1]!s_stm07_bs($A420,"W38058048","2025/12/31",1),"")</f>
        <v>2766218876.6900001</v>
      </c>
      <c r="AJ420">
        <f>IFERROR([1]!s_fa_netdebt($A420,"2025/12/31"),"")</f>
        <v>-487977928.94999999</v>
      </c>
      <c r="AK420">
        <f>IFERROR([1]!s_val_ev1($A420,"2025/12/31"),"")</f>
        <v>10062300052.360001</v>
      </c>
      <c r="AL420">
        <f>IFERROR([1]!s_fa_ebitda($A420,"2025/12/31"),"")</f>
        <v>510469546.16000003</v>
      </c>
      <c r="AM420">
        <f>IFERROR([1]!s_west_netprofit($A420,2026,$B$1,180)/[1]!s_west_netprofit($A420,2026,$B$1-7,180)-1,"")</f>
        <v>0</v>
      </c>
      <c r="AN420" t="str">
        <f>IFERROR([1]!s_west_netprofit($A420,2026,$B$1,180)/[1]!s_west_netprofit($A420,2026,$B$1-30,180)-1,"")</f>
        <v/>
      </c>
      <c r="AO420">
        <f>IFERROR([1]!s_est_mediannetprofit($A420,2026,$B$1)/[1]!s_est_mediannetprofit($A420,2026,$B$1-7)-1,"")</f>
        <v>0</v>
      </c>
      <c r="AP420" t="str">
        <f>IFERROR([1]!s_est_mediannetprofit($A420,2026,$B$1)/[1]!s_est_mediannetprofit($A420,2026,$B$1-30)-1,"")</f>
        <v/>
      </c>
    </row>
    <row r="421" spans="1:42">
      <c r="A421" t="s">
        <v>460</v>
      </c>
      <c r="B421">
        <f>IFERROR([1]!s_stm07_is($A421,"W30028333","2011/12/31",1)/[1]!S_SHARE_TOTAL($A421,$B$1),"")</f>
        <v>0.42075282702834466</v>
      </c>
      <c r="C421">
        <f>IFERROR([1]!s_stm07_is($A421,"W30028333","2012/12/31",1)/[1]!S_SHARE_TOTAL($A421,$B$1),"")</f>
        <v>0.55974072639964378</v>
      </c>
      <c r="D421">
        <f>IFERROR([1]!s_stm07_is($A421,"W30028333","2013/12/31",1)/[1]!S_SHARE_TOTAL($A421,$B$1),"")</f>
        <v>0.50445640837965955</v>
      </c>
      <c r="E421">
        <f>IFERROR([1]!s_stm07_is($A421,"W30028333","2014/12/31",1)/[1]!S_SHARE_TOTAL($A421,$B$1),"")</f>
        <v>0.58011167719448831</v>
      </c>
      <c r="F421">
        <f>IFERROR([1]!s_stm07_is($A421,"W30028333","2015/12/31",1)/[1]!S_SHARE_TOTAL($A421,$B$1),"")</f>
        <v>0.71945853535194637</v>
      </c>
      <c r="G421">
        <f>IFERROR([1]!s_stm07_is($A421,"W30028333","2016/12/31",1)/[1]!S_SHARE_TOTAL($A421,$B$1),"")</f>
        <v>0.69923095087897924</v>
      </c>
      <c r="H421">
        <f>IFERROR([1]!s_stm07_is($A421,"W30028333","2017/12/31",1)/[1]!S_SHARE_TOTAL($A421,$B$1),"")</f>
        <v>0.63105438227339061</v>
      </c>
      <c r="I421">
        <f>IFERROR([1]!s_stm07_is($A421,"W30028333","2018/12/31",1)/[1]!S_SHARE_TOTAL($A421,$B$1),"")</f>
        <v>0.85559762886219115</v>
      </c>
      <c r="J421">
        <f>IFERROR([1]!s_stm07_is($A421,"W30028333","2019/12/31",1)/[1]!S_SHARE_TOTAL($A421,$B$1),"")</f>
        <v>1.193079631182365</v>
      </c>
      <c r="K421">
        <f>IFERROR([1]!s_stm07_is($A421,"W30028333","2020/12/31",1)/[1]!S_SHARE_TOTAL($A421,$B$1),"")</f>
        <v>1.5915914502285124</v>
      </c>
      <c r="L421">
        <f>IFERROR([1]!s_stm07_is($A421,"W30028333","2021/12/31",1)/[1]!S_SHARE_TOTAL($A421,$B$1),"")</f>
        <v>1.8358230772693602</v>
      </c>
      <c r="M421">
        <f>IFERROR([1]!s_stm07_is($A421,"W30028333","2022/12/31",1)/[1]!S_SHARE_TOTAL($A421,$B$1),"")</f>
        <v>1.9294049994788627</v>
      </c>
      <c r="N421">
        <f>IFERROR([1]!s_stm07_is($A421,"W30028333","2023/12/31",1)/[1]!S_SHARE_TOTAL($A421,$B$1),"")</f>
        <v>1.5868953297355026</v>
      </c>
      <c r="O421">
        <f>IFERROR([1]!s_stm07_is($A421,"W30028333","2024/12/31",1)/[1]!S_SHARE_TOTAL($A421,$B$1),"")</f>
        <v>1.6792962891610381</v>
      </c>
      <c r="P421">
        <f>IFERROR([1]!s_stm07_is($A421,"W30028333","2025/12/31",1)/[1]!S_SHARE_TOTAL($A421,$B$1),"")</f>
        <v>0.62952034780292576</v>
      </c>
      <c r="Q421">
        <f>IFERROR([1]!s_west_netprofit($A421,2026,$B$1,180)/[1]!S_SHARE_TOTAL($A421,$B$1),"")</f>
        <v>1.3157283838084228</v>
      </c>
      <c r="R421">
        <f>IFERROR([1]!s_west_netprofit($A421,2027,$B$1,180)/[1]!S_SHARE_TOTAL($A421,$B$1),"")</f>
        <v>1.547508648344359</v>
      </c>
      <c r="S421">
        <f>IFERROR([1]!s_fa_dupont_roe($A421,"2011/12/31")/100,"")</f>
        <v>0.14139499999999999</v>
      </c>
      <c r="T421">
        <f>IFERROR([1]!s_fa_dupont_roe($A421,"2012/12/31")/100,"")</f>
        <v>0.111682</v>
      </c>
      <c r="U421">
        <f>IFERROR([1]!s_fa_dupont_roe($A421,"2013/12/31")/100,"")</f>
        <v>9.8361000000000004E-2</v>
      </c>
      <c r="V421">
        <f>IFERROR([1]!s_fa_dupont_roe($A421,"2014/12/31")/100,"")</f>
        <v>0.110107</v>
      </c>
      <c r="W421">
        <f>IFERROR([1]!s_fa_dupont_roe($A421,"2015/12/31")/100,"")</f>
        <v>0.13042100000000001</v>
      </c>
      <c r="X421">
        <f>IFERROR([1]!s_fa_dupont_roe($A421,"2016/12/31")/100,"")</f>
        <v>0.121901</v>
      </c>
      <c r="Y421">
        <f>IFERROR([1]!s_fa_dupont_roe($A421,"2017/12/31")/100,"")</f>
        <v>0.10619099999999999</v>
      </c>
      <c r="Z421">
        <f>IFERROR([1]!s_fa_dupont_roe($A421,"2018/12/31")/100,"")</f>
        <v>0.13548299999999999</v>
      </c>
      <c r="AA421">
        <f>IFERROR([1]!s_fa_dupont_roe($A421,"2019/12/31")/100,"")</f>
        <v>0.17291899999999999</v>
      </c>
      <c r="AB421">
        <f>IFERROR([1]!s_fa_dupont_roe($A421,"2020/12/31")/100,"")</f>
        <v>0.20482399999999998</v>
      </c>
      <c r="AC421">
        <f>IFERROR([1]!s_fa_dupont_roe($A421,"2021/12/31")/100,"")</f>
        <v>0.20632999999999999</v>
      </c>
      <c r="AD421">
        <f>IFERROR([1]!s_fa_dupont_roe($A421,"2022/12/31")/100,"")</f>
        <v>0.19397500000000001</v>
      </c>
      <c r="AE421">
        <f>IFERROR([1]!s_fa_dupont_roe($A421,"2023/12/31")/100,"")</f>
        <v>0.14868200000000001</v>
      </c>
      <c r="AF421">
        <f>IFERROR([1]!s_fa_dupont_roe($A421,"2024/12/31")/100,"")</f>
        <v>0.150948</v>
      </c>
      <c r="AG421">
        <f>IFERROR([1]!s_fa_dupont_roe($A421,"2025/12/31")/100,"")</f>
        <v>5.7463E-2</v>
      </c>
      <c r="AH421">
        <f>IFERROR([1]!s_stm07_is($A421,"W30028333","2025/12/31",1),"")</f>
        <v>318446143.95999998</v>
      </c>
      <c r="AI421">
        <f>IFERROR([1]!s_stm07_bs($A421,"W38058048","2025/12/31",1),"")</f>
        <v>5376887392.3599997</v>
      </c>
      <c r="AJ421">
        <f>IFERROR([1]!s_fa_netdebt($A421,"2025/12/31"),"")</f>
        <v>-998207345.15999997</v>
      </c>
      <c r="AK421">
        <f>IFERROR([1]!s_val_ev1($A421,"2025/12/31"),"")</f>
        <v>13329560298.26</v>
      </c>
      <c r="AL421">
        <f>IFERROR([1]!s_fa_ebitda($A421,"2025/12/31"),"")</f>
        <v>635887926.88</v>
      </c>
      <c r="AM421">
        <f>IFERROR([1]!s_west_netprofit($A421,2026,$B$1,180)/[1]!s_west_netprofit($A421,2026,$B$1-7,180)-1,"")</f>
        <v>0</v>
      </c>
      <c r="AN421">
        <f>IFERROR([1]!s_west_netprofit($A421,2026,$B$1,180)/[1]!s_west_netprofit($A421,2026,$B$1-30,180)-1,"")</f>
        <v>2.4553170842467331E-3</v>
      </c>
      <c r="AO421">
        <f>IFERROR([1]!s_est_mediannetprofit($A421,2026,$B$1)/[1]!s_est_mediannetprofit($A421,2026,$B$1-7)-1,"")</f>
        <v>0</v>
      </c>
      <c r="AP421">
        <f>IFERROR([1]!s_est_mediannetprofit($A421,2026,$B$1)/[1]!s_est_mediannetprofit($A421,2026,$B$1-30)-1,"")</f>
        <v>0</v>
      </c>
    </row>
    <row r="422" spans="1:42">
      <c r="A422" t="s">
        <v>461</v>
      </c>
      <c r="B422">
        <f>IFERROR([1]!s_stm07_is($A422,"W30028333","2011/12/31",1)/[1]!S_SHARE_TOTAL($A422,$B$1),"")</f>
        <v>2.2858068941125836E-2</v>
      </c>
      <c r="C422">
        <f>IFERROR([1]!s_stm07_is($A422,"W30028333","2012/12/31",1)/[1]!S_SHARE_TOTAL($A422,$B$1),"")</f>
        <v>2.1146625562992495E-2</v>
      </c>
      <c r="D422">
        <f>IFERROR([1]!s_stm07_is($A422,"W30028333","2013/12/31",1)/[1]!S_SHARE_TOTAL($A422,$B$1),"")</f>
        <v>2.6558976171369474E-3</v>
      </c>
      <c r="E422">
        <f>IFERROR([1]!s_stm07_is($A422,"W30028333","2014/12/31",1)/[1]!S_SHARE_TOTAL($A422,$B$1),"")</f>
        <v>5.5675562604425065E-3</v>
      </c>
      <c r="F422">
        <f>IFERROR([1]!s_stm07_is($A422,"W30028333","2015/12/31",1)/[1]!S_SHARE_TOTAL($A422,$B$1),"")</f>
        <v>-1.7120089366451919E-2</v>
      </c>
      <c r="G422">
        <f>IFERROR([1]!s_stm07_is($A422,"W30028333","2016/12/31",1)/[1]!S_SHARE_TOTAL($A422,$B$1),"")</f>
        <v>0.56243205046745615</v>
      </c>
      <c r="H422">
        <f>IFERROR([1]!s_stm07_is($A422,"W30028333","2017/12/31",1)/[1]!S_SHARE_TOTAL($A422,$B$1),"")</f>
        <v>0.67891306223026604</v>
      </c>
      <c r="I422">
        <f>IFERROR([1]!s_stm07_is($A422,"W30028333","2018/12/31",1)/[1]!S_SHARE_TOTAL($A422,$B$1),"")</f>
        <v>0.56728820142218872</v>
      </c>
      <c r="J422">
        <f>IFERROR([1]!s_stm07_is($A422,"W30028333","2019/12/31",1)/[1]!S_SHARE_TOTAL($A422,$B$1),"")</f>
        <v>0.43147205896607937</v>
      </c>
      <c r="K422">
        <f>IFERROR([1]!s_stm07_is($A422,"W30028333","2020/12/31",1)/[1]!S_SHARE_TOTAL($A422,$B$1),"")</f>
        <v>0.54142279762578704</v>
      </c>
      <c r="L422">
        <f>IFERROR([1]!s_stm07_is($A422,"W30028333","2021/12/31",1)/[1]!S_SHARE_TOTAL($A422,$B$1),"")</f>
        <v>0.52327137964710968</v>
      </c>
      <c r="M422">
        <f>IFERROR([1]!s_stm07_is($A422,"W30028333","2022/12/31",1)/[1]!S_SHARE_TOTAL($A422,$B$1),"")</f>
        <v>0.44773751360617958</v>
      </c>
      <c r="N422">
        <f>IFERROR([1]!s_stm07_is($A422,"W30028333","2023/12/31",1)/[1]!S_SHARE_TOTAL($A422,$B$1),"")</f>
        <v>0.57164161049605677</v>
      </c>
      <c r="O422">
        <f>IFERROR([1]!s_stm07_is($A422,"W30028333","2024/12/31",1)/[1]!S_SHARE_TOTAL($A422,$B$1),"")</f>
        <v>0.74972652330840517</v>
      </c>
      <c r="P422">
        <f>IFERROR([1]!s_stm07_is($A422,"W30028333","2025/12/31",1)/[1]!S_SHARE_TOTAL($A422,$B$1),"")</f>
        <v>0.92315547250839936</v>
      </c>
      <c r="Q422">
        <f>IFERROR([1]!s_west_netprofit($A422,2026,$B$1,180)/[1]!S_SHARE_TOTAL($A422,$B$1),"")</f>
        <v>2.314080097943831</v>
      </c>
      <c r="R422">
        <f>IFERROR([1]!s_west_netprofit($A422,2027,$B$1,180)/[1]!S_SHARE_TOTAL($A422,$B$1),"")</f>
        <v>2.6230745774508608</v>
      </c>
      <c r="S422">
        <f>IFERROR([1]!s_fa_dupont_roe($A422,"2011/12/31")/100,"")</f>
        <v>0.117911</v>
      </c>
      <c r="T422">
        <f>IFERROR([1]!s_fa_dupont_roe($A422,"2012/12/31")/100,"")</f>
        <v>6.7183000000000007E-2</v>
      </c>
      <c r="U422">
        <f>IFERROR([1]!s_fa_dupont_roe($A422,"2013/12/31")/100,"")</f>
        <v>8.3289999999999996E-3</v>
      </c>
      <c r="V422">
        <f>IFERROR([1]!s_fa_dupont_roe($A422,"2014/12/31")/100,"")</f>
        <v>1.7429E-2</v>
      </c>
      <c r="W422">
        <f>IFERROR([1]!s_fa_dupont_roe($A422,"2015/12/31")/100,"")</f>
        <v>-5.4759000000000002E-2</v>
      </c>
      <c r="X422">
        <f>IFERROR([1]!s_fa_dupont_roe($A422,"2016/12/31")/100,"")</f>
        <v>0.26269100000000001</v>
      </c>
      <c r="Y422">
        <f>IFERROR([1]!s_fa_dupont_roe($A422,"2017/12/31")/100,"")</f>
        <v>0.160441</v>
      </c>
      <c r="Z422">
        <f>IFERROR([1]!s_fa_dupont_roe($A422,"2018/12/31")/100,"")</f>
        <v>0.122721</v>
      </c>
      <c r="AA422">
        <f>IFERROR([1]!s_fa_dupont_roe($A422,"2019/12/31")/100,"")</f>
        <v>9.6163999999999999E-2</v>
      </c>
      <c r="AB422">
        <f>IFERROR([1]!s_fa_dupont_roe($A422,"2020/12/31")/100,"")</f>
        <v>0.11774900000000001</v>
      </c>
      <c r="AC422">
        <f>IFERROR([1]!s_fa_dupont_roe($A422,"2021/12/31")/100,"")</f>
        <v>9.9375999999999992E-2</v>
      </c>
      <c r="AD422">
        <f>IFERROR([1]!s_fa_dupont_roe($A422,"2022/12/31")/100,"")</f>
        <v>7.5964000000000004E-2</v>
      </c>
      <c r="AE422">
        <f>IFERROR([1]!s_fa_dupont_roe($A422,"2023/12/31")/100,"")</f>
        <v>9.2284000000000005E-2</v>
      </c>
      <c r="AF422">
        <f>IFERROR([1]!s_fa_dupont_roe($A422,"2024/12/31")/100,"")</f>
        <v>0.11626300000000001</v>
      </c>
      <c r="AG422">
        <f>IFERROR([1]!s_fa_dupont_roe($A422,"2025/12/31")/100,"")</f>
        <v>0.124362</v>
      </c>
      <c r="AH422">
        <f>IFERROR([1]!s_stm07_is($A422,"W30028333","2025/12/31",1),"")</f>
        <v>1754514184.3699999</v>
      </c>
      <c r="AI422">
        <f>IFERROR([1]!s_stm07_bs($A422,"W38058048","2025/12/31",1),"")</f>
        <v>15422583191.879999</v>
      </c>
      <c r="AJ422">
        <f>IFERROR([1]!s_fa_netdebt($A422,"2025/12/31"),"")</f>
        <v>-5595198364.1599998</v>
      </c>
      <c r="AK422">
        <f>IFERROR([1]!s_val_ev1($A422,"2025/12/31"),"")</f>
        <v>84420582650.289993</v>
      </c>
      <c r="AL422">
        <f>IFERROR([1]!s_fa_ebitda($A422,"2025/12/31"),"")</f>
        <v>2070583944.75</v>
      </c>
      <c r="AM422">
        <f>IFERROR([1]!s_west_netprofit($A422,2026,$B$1,180)/[1]!s_west_netprofit($A422,2026,$B$1-7,180)-1,"")</f>
        <v>1.4541096773090789E-3</v>
      </c>
      <c r="AN422">
        <f>IFERROR([1]!s_west_netprofit($A422,2026,$B$1,180)/[1]!s_west_netprofit($A422,2026,$B$1-30,180)-1,"")</f>
        <v>4.6415113608748726E-3</v>
      </c>
      <c r="AO422">
        <f>IFERROR([1]!s_est_mediannetprofit($A422,2026,$B$1)/[1]!s_est_mediannetprofit($A422,2026,$B$1-7)-1,"")</f>
        <v>2.2476961114856753E-3</v>
      </c>
      <c r="AP422">
        <f>IFERROR([1]!s_est_mediannetprofit($A422,2026,$B$1)/[1]!s_est_mediannetprofit($A422,2026,$B$1-30)-1,"")</f>
        <v>4.5055192610947703E-3</v>
      </c>
    </row>
    <row r="423" spans="1:42">
      <c r="A423" t="s">
        <v>462</v>
      </c>
      <c r="B423">
        <f>IFERROR([1]!s_stm07_is($A423,"W30028333","2011/12/31",1)/[1]!S_SHARE_TOTAL($A423,$B$1),"")</f>
        <v>0.45411274762608544</v>
      </c>
      <c r="C423">
        <f>IFERROR([1]!s_stm07_is($A423,"W30028333","2012/12/31",1)/[1]!S_SHARE_TOTAL($A423,$B$1),"")</f>
        <v>0.28239738301111644</v>
      </c>
      <c r="D423">
        <f>IFERROR([1]!s_stm07_is($A423,"W30028333","2013/12/31",1)/[1]!S_SHARE_TOTAL($A423,$B$1),"")</f>
        <v>0.33480830575469678</v>
      </c>
      <c r="E423">
        <f>IFERROR([1]!s_stm07_is($A423,"W30028333","2014/12/31",1)/[1]!S_SHARE_TOTAL($A423,$B$1),"")</f>
        <v>0.40542820365373367</v>
      </c>
      <c r="F423">
        <f>IFERROR([1]!s_stm07_is($A423,"W30028333","2015/12/31",1)/[1]!S_SHARE_TOTAL($A423,$B$1),"")</f>
        <v>0.50081500482151642</v>
      </c>
      <c r="G423">
        <f>IFERROR([1]!s_stm07_is($A423,"W30028333","2016/12/31",1)/[1]!S_SHARE_TOTAL($A423,$B$1),"")</f>
        <v>0.52949599415781978</v>
      </c>
      <c r="H423">
        <f>IFERROR([1]!s_stm07_is($A423,"W30028333","2017/12/31",1)/[1]!S_SHARE_TOTAL($A423,$B$1),"")</f>
        <v>0.42237981273425534</v>
      </c>
      <c r="I423">
        <f>IFERROR([1]!s_stm07_is($A423,"W30028333","2018/12/31",1)/[1]!S_SHARE_TOTAL($A423,$B$1),"")</f>
        <v>0.62864579546588006</v>
      </c>
      <c r="J423">
        <f>IFERROR([1]!s_stm07_is($A423,"W30028333","2019/12/31",1)/[1]!S_SHARE_TOTAL($A423,$B$1),"")</f>
        <v>0.57511123717923385</v>
      </c>
      <c r="K423">
        <f>IFERROR([1]!s_stm07_is($A423,"W30028333","2020/12/31",1)/[1]!S_SHARE_TOTAL($A423,$B$1),"")</f>
        <v>0.29905388205716177</v>
      </c>
      <c r="L423">
        <f>IFERROR([1]!s_stm07_is($A423,"W30028333","2021/12/31",1)/[1]!S_SHARE_TOTAL($A423,$B$1),"")</f>
        <v>0.55175187307762552</v>
      </c>
      <c r="M423">
        <f>IFERROR([1]!s_stm07_is($A423,"W30028333","2022/12/31",1)/[1]!S_SHARE_TOTAL($A423,$B$1),"")</f>
        <v>0.23644317741021703</v>
      </c>
      <c r="N423">
        <f>IFERROR([1]!s_stm07_is($A423,"W30028333","2023/12/31",1)/[1]!S_SHARE_TOTAL($A423,$B$1),"")</f>
        <v>0.41628206802477613</v>
      </c>
      <c r="O423">
        <f>IFERROR([1]!s_stm07_is($A423,"W30028333","2024/12/31",1)/[1]!S_SHARE_TOTAL($A423,$B$1),"")</f>
        <v>0.42218386750278619</v>
      </c>
      <c r="P423">
        <f>IFERROR([1]!s_stm07_is($A423,"W30028333","2025/12/31",1)/[1]!S_SHARE_TOTAL($A423,$B$1),"")</f>
        <v>0.33124939909954609</v>
      </c>
      <c r="Q423">
        <f>IFERROR([1]!s_west_netprofit($A423,2026,$B$1,180)/[1]!S_SHARE_TOTAL($A423,$B$1),"")</f>
        <v>0.39252672263945315</v>
      </c>
      <c r="R423">
        <f>IFERROR([1]!s_west_netprofit($A423,2027,$B$1,180)/[1]!S_SHARE_TOTAL($A423,$B$1),"")</f>
        <v>0.43262030065096263</v>
      </c>
      <c r="S423">
        <f>IFERROR([1]!s_fa_dupont_roe($A423,"2011/12/31")/100,"")</f>
        <v>0.25067299999999998</v>
      </c>
      <c r="T423">
        <f>IFERROR([1]!s_fa_dupont_roe($A423,"2012/12/31")/100,"")</f>
        <v>9.7501000000000004E-2</v>
      </c>
      <c r="U423">
        <f>IFERROR([1]!s_fa_dupont_roe($A423,"2013/12/31")/100,"")</f>
        <v>0.11325300000000001</v>
      </c>
      <c r="V423">
        <f>IFERROR([1]!s_fa_dupont_roe($A423,"2014/12/31")/100,"")</f>
        <v>0.13173099999999999</v>
      </c>
      <c r="W423">
        <f>IFERROR([1]!s_fa_dupont_roe($A423,"2015/12/31")/100,"")</f>
        <v>0.15212799999999999</v>
      </c>
      <c r="X423">
        <f>IFERROR([1]!s_fa_dupont_roe($A423,"2016/12/31")/100,"")</f>
        <v>0.14837400000000001</v>
      </c>
      <c r="Y423">
        <f>IFERROR([1]!s_fa_dupont_roe($A423,"2017/12/31")/100,"")</f>
        <v>0.113258</v>
      </c>
      <c r="Z423">
        <f>IFERROR([1]!s_fa_dupont_roe($A423,"2018/12/31")/100,"")</f>
        <v>0.15942100000000001</v>
      </c>
      <c r="AA423">
        <f>IFERROR([1]!s_fa_dupont_roe($A423,"2019/12/31")/100,"")</f>
        <v>0.13525600000000002</v>
      </c>
      <c r="AB423">
        <f>IFERROR([1]!s_fa_dupont_roe($A423,"2020/12/31")/100,"")</f>
        <v>6.9342000000000001E-2</v>
      </c>
      <c r="AC423">
        <f>IFERROR([1]!s_fa_dupont_roe($A423,"2021/12/31")/100,"")</f>
        <v>0.128497</v>
      </c>
      <c r="AD423">
        <f>IFERROR([1]!s_fa_dupont_roe($A423,"2022/12/31")/100,"")</f>
        <v>5.6462000000000005E-2</v>
      </c>
      <c r="AE423">
        <f>IFERROR([1]!s_fa_dupont_roe($A423,"2023/12/31")/100,"")</f>
        <v>0.100162</v>
      </c>
      <c r="AF423">
        <f>IFERROR([1]!s_fa_dupont_roe($A423,"2024/12/31")/100,"")</f>
        <v>9.7531999999999994E-2</v>
      </c>
      <c r="AG423">
        <f>IFERROR([1]!s_fa_dupont_roe($A423,"2025/12/31")/100,"")</f>
        <v>7.6862E-2</v>
      </c>
      <c r="AH423">
        <f>IFERROR([1]!s_stm07_is($A423,"W30028333","2025/12/31",1),"")</f>
        <v>892415746.62</v>
      </c>
      <c r="AI423">
        <f>IFERROR([1]!s_stm07_bs($A423,"W38058048","2025/12/31",1),"")</f>
        <v>11377772057.17</v>
      </c>
      <c r="AJ423">
        <f>IFERROR([1]!s_fa_netdebt($A423,"2025/12/31"),"")</f>
        <v>-5013596940.04</v>
      </c>
      <c r="AK423">
        <f>IFERROR([1]!s_val_ev1($A423,"2025/12/31"),"")</f>
        <v>15425183689.23</v>
      </c>
      <c r="AL423">
        <f>IFERROR([1]!s_fa_ebitda($A423,"2025/12/31"),"")</f>
        <v>1784982412.8299999</v>
      </c>
      <c r="AM423">
        <f>IFERROR([1]!s_west_netprofit($A423,2026,$B$1,180)/[1]!s_west_netprofit($A423,2026,$B$1-7,180)-1,"")</f>
        <v>0</v>
      </c>
      <c r="AN423">
        <f>IFERROR([1]!s_west_netprofit($A423,2026,$B$1,180)/[1]!s_west_netprofit($A423,2026,$B$1-30,180)-1,"")</f>
        <v>5.3919586500246197E-3</v>
      </c>
      <c r="AO423">
        <f>IFERROR([1]!s_est_mediannetprofit($A423,2026,$B$1)/[1]!s_est_mediannetprofit($A423,2026,$B$1-7)-1,"")</f>
        <v>0</v>
      </c>
      <c r="AP423">
        <f>IFERROR([1]!s_est_mediannetprofit($A423,2026,$B$1)/[1]!s_est_mediannetprofit($A423,2026,$B$1-30)-1,"")</f>
        <v>1.9436345966958868E-3</v>
      </c>
    </row>
    <row r="424" spans="1:42">
      <c r="A424" t="s">
        <v>463</v>
      </c>
      <c r="B424">
        <f>IFERROR([1]!s_stm07_is($A424,"W30028333","2011/12/31",1)/[1]!S_SHARE_TOTAL($A424,$B$1),"")</f>
        <v>4.4624237683316692E-2</v>
      </c>
      <c r="C424">
        <f>IFERROR([1]!s_stm07_is($A424,"W30028333","2012/12/31",1)/[1]!S_SHARE_TOTAL($A424,$B$1),"")</f>
        <v>7.3911126893607432E-2</v>
      </c>
      <c r="D424">
        <f>IFERROR([1]!s_stm07_is($A424,"W30028333","2013/12/31",1)/[1]!S_SHARE_TOTAL($A424,$B$1),"")</f>
        <v>4.0202394386569355E-2</v>
      </c>
      <c r="E424">
        <f>IFERROR([1]!s_stm07_is($A424,"W30028333","2014/12/31",1)/[1]!S_SHARE_TOTAL($A424,$B$1),"")</f>
        <v>5.4726682721671284E-2</v>
      </c>
      <c r="F424">
        <f>IFERROR([1]!s_stm07_is($A424,"W30028333","2015/12/31",1)/[1]!S_SHARE_TOTAL($A424,$B$1),"")</f>
        <v>0.48020956871448917</v>
      </c>
      <c r="G424">
        <f>IFERROR([1]!s_stm07_is($A424,"W30028333","2016/12/31",1)/[1]!S_SHARE_TOTAL($A424,$B$1),"")</f>
        <v>-0.14114686318951186</v>
      </c>
      <c r="H424">
        <f>IFERROR([1]!s_stm07_is($A424,"W30028333","2017/12/31",1)/[1]!S_SHARE_TOTAL($A424,$B$1),"")</f>
        <v>0.17534670360769758</v>
      </c>
      <c r="I424">
        <f>IFERROR([1]!s_stm07_is($A424,"W30028333","2018/12/31",1)/[1]!S_SHARE_TOTAL($A424,$B$1),"")</f>
        <v>0.1188153927192561</v>
      </c>
      <c r="J424">
        <f>IFERROR([1]!s_stm07_is($A424,"W30028333","2019/12/31",1)/[1]!S_SHARE_TOTAL($A424,$B$1),"")</f>
        <v>0.28832896798687574</v>
      </c>
      <c r="K424">
        <f>IFERROR([1]!s_stm07_is($A424,"W30028333","2020/12/31",1)/[1]!S_SHARE_TOTAL($A424,$B$1),"")</f>
        <v>0.51410859722747415</v>
      </c>
      <c r="L424">
        <f>IFERROR([1]!s_stm07_is($A424,"W30028333","2021/12/31",1)/[1]!S_SHARE_TOTAL($A424,$B$1),"")</f>
        <v>0.63944765593424224</v>
      </c>
      <c r="M424">
        <f>IFERROR([1]!s_stm07_is($A424,"W30028333","2022/12/31",1)/[1]!S_SHARE_TOTAL($A424,$B$1),"")</f>
        <v>0.5004472936143376</v>
      </c>
      <c r="N424">
        <f>IFERROR([1]!s_stm07_is($A424,"W30028333","2023/12/31",1)/[1]!S_SHARE_TOTAL($A424,$B$1),"")</f>
        <v>0.77707129223627369</v>
      </c>
      <c r="O424">
        <f>IFERROR([1]!s_stm07_is($A424,"W30028333","2024/12/31",1)/[1]!S_SHARE_TOTAL($A424,$B$1),"")</f>
        <v>0.69040516708634303</v>
      </c>
      <c r="P424">
        <f>IFERROR([1]!s_stm07_is($A424,"W30028333","2025/12/31",1)/[1]!S_SHARE_TOTAL($A424,$B$1),"")</f>
        <v>0.61195301552570947</v>
      </c>
      <c r="Q424">
        <f>IFERROR([1]!s_west_netprofit($A424,2026,$B$1,180)/[1]!S_SHARE_TOTAL($A424,$B$1),"")</f>
        <v>0.71469144210650026</v>
      </c>
      <c r="R424">
        <f>IFERROR([1]!s_west_netprofit($A424,2027,$B$1,180)/[1]!S_SHARE_TOTAL($A424,$B$1),"")</f>
        <v>0.81467258491269678</v>
      </c>
      <c r="S424">
        <f>IFERROR([1]!s_fa_dupont_roe($A424,"2011/12/31")/100,"")</f>
        <v>0.12776199999999999</v>
      </c>
      <c r="T424">
        <f>IFERROR([1]!s_fa_dupont_roe($A424,"2012/12/31")/100,"")</f>
        <v>0.12344799999999999</v>
      </c>
      <c r="U424">
        <f>IFERROR([1]!s_fa_dupont_roe($A424,"2013/12/31")/100,"")</f>
        <v>6.5526000000000001E-2</v>
      </c>
      <c r="V424">
        <f>IFERROR([1]!s_fa_dupont_roe($A424,"2014/12/31")/100,"")</f>
        <v>8.8445999999999997E-2</v>
      </c>
      <c r="W424">
        <f>IFERROR([1]!s_fa_dupont_roe($A424,"2015/12/31")/100,"")</f>
        <v>0.608016</v>
      </c>
      <c r="X424">
        <f>IFERROR([1]!s_fa_dupont_roe($A424,"2016/12/31")/100,"")</f>
        <v>-0.113272</v>
      </c>
      <c r="Y424">
        <f>IFERROR([1]!s_fa_dupont_roe($A424,"2017/12/31")/100,"")</f>
        <v>0.108016</v>
      </c>
      <c r="Z424">
        <f>IFERROR([1]!s_fa_dupont_roe($A424,"2018/12/31")/100,"")</f>
        <v>6.6835000000000006E-2</v>
      </c>
      <c r="AA424">
        <f>IFERROR([1]!s_fa_dupont_roe($A424,"2019/12/31")/100,"")</f>
        <v>0.153137</v>
      </c>
      <c r="AB424">
        <f>IFERROR([1]!s_fa_dupont_roe($A424,"2020/12/31")/100,"")</f>
        <v>0.20527599999999999</v>
      </c>
      <c r="AC424">
        <f>IFERROR([1]!s_fa_dupont_roe($A424,"2021/12/31")/100,"")</f>
        <v>0.19011199999999998</v>
      </c>
      <c r="AD424">
        <f>IFERROR([1]!s_fa_dupont_roe($A424,"2022/12/31")/100,"")</f>
        <v>0.13799799999999998</v>
      </c>
      <c r="AE424">
        <f>IFERROR([1]!s_fa_dupont_roe($A424,"2023/12/31")/100,"")</f>
        <v>0.20732900000000001</v>
      </c>
      <c r="AF424">
        <f>IFERROR([1]!s_fa_dupont_roe($A424,"2024/12/31")/100,"")</f>
        <v>0.164739</v>
      </c>
      <c r="AG424">
        <f>IFERROR([1]!s_fa_dupont_roe($A424,"2025/12/31")/100,"")</f>
        <v>0.13215299999999999</v>
      </c>
      <c r="AH424">
        <f>IFERROR([1]!s_stm07_is($A424,"W30028333","2025/12/31",1),"")</f>
        <v>637424764.87</v>
      </c>
      <c r="AI424">
        <f>IFERROR([1]!s_stm07_bs($A424,"W38058048","2025/12/31",1),"")</f>
        <v>4960077211.6000004</v>
      </c>
      <c r="AJ424">
        <f>IFERROR([1]!s_fa_netdebt($A424,"2025/12/31"),"")</f>
        <v>349052379.76999998</v>
      </c>
      <c r="AK424">
        <f>IFERROR([1]!s_val_ev1($A424,"2025/12/31"),"")</f>
        <v>25267675117.200001</v>
      </c>
      <c r="AL424">
        <f>IFERROR([1]!s_fa_ebitda($A424,"2025/12/31"),"")</f>
        <v>1120972936.28</v>
      </c>
      <c r="AM424">
        <f>IFERROR([1]!s_west_netprofit($A424,2026,$B$1,180)/[1]!s_west_netprofit($A424,2026,$B$1-7,180)-1,"")</f>
        <v>-2.4220599881809024E-3</v>
      </c>
      <c r="AN424">
        <f>IFERROR([1]!s_west_netprofit($A424,2026,$B$1,180)/[1]!s_west_netprofit($A424,2026,$B$1-30,180)-1,"")</f>
        <v>-4.6494174594308157E-3</v>
      </c>
      <c r="AO424">
        <f>IFERROR([1]!s_est_mediannetprofit($A424,2026,$B$1)/[1]!s_est_mediannetprofit($A424,2026,$B$1-7)-1,"")</f>
        <v>0</v>
      </c>
      <c r="AP424">
        <f>IFERROR([1]!s_est_mediannetprofit($A424,2026,$B$1)/[1]!s_est_mediannetprofit($A424,2026,$B$1-30)-1,"")</f>
        <v>-2.6595744680850686E-3</v>
      </c>
    </row>
    <row r="425" spans="1:42">
      <c r="A425" t="s">
        <v>464</v>
      </c>
      <c r="B425">
        <f>IFERROR([1]!s_stm07_is($A425,"W30028333","2011/12/31",1)/[1]!S_SHARE_TOTAL($A425,$B$1),"")</f>
        <v>0.13990160092512352</v>
      </c>
      <c r="C425">
        <f>IFERROR([1]!s_stm07_is($A425,"W30028333","2012/12/31",1)/[1]!S_SHARE_TOTAL($A425,$B$1),"")</f>
        <v>0.17984568589623093</v>
      </c>
      <c r="D425">
        <f>IFERROR([1]!s_stm07_is($A425,"W30028333","2013/12/31",1)/[1]!S_SHARE_TOTAL($A425,$B$1),"")</f>
        <v>0.25424807689896278</v>
      </c>
      <c r="E425">
        <f>IFERROR([1]!s_stm07_is($A425,"W30028333","2014/12/31",1)/[1]!S_SHARE_TOTAL($A425,$B$1),"")</f>
        <v>0.33943974801009852</v>
      </c>
      <c r="F425">
        <f>IFERROR([1]!s_stm07_is($A425,"W30028333","2015/12/31",1)/[1]!S_SHARE_TOTAL($A425,$B$1),"")</f>
        <v>0.47662790765458296</v>
      </c>
      <c r="G425">
        <f>IFERROR([1]!s_stm07_is($A425,"W30028333","2016/12/31",1)/[1]!S_SHARE_TOTAL($A425,$B$1),"")</f>
        <v>0.68949567955946955</v>
      </c>
      <c r="H425">
        <f>IFERROR([1]!s_stm07_is($A425,"W30028333","2017/12/31",1)/[1]!S_SHARE_TOTAL($A425,$B$1),"")</f>
        <v>0.94156432489115349</v>
      </c>
      <c r="I425">
        <f>IFERROR([1]!s_stm07_is($A425,"W30028333","2018/12/31",1)/[1]!S_SHARE_TOTAL($A425,$B$1),"")</f>
        <v>0.99587365424192242</v>
      </c>
      <c r="J425">
        <f>IFERROR([1]!s_stm07_is($A425,"W30028333","2019/12/31",1)/[1]!S_SHARE_TOTAL($A425,$B$1),"")</f>
        <v>1.1187739773978504</v>
      </c>
      <c r="K425">
        <f>IFERROR([1]!s_stm07_is($A425,"W30028333","2020/12/31",1)/[1]!S_SHARE_TOTAL($A425,$B$1),"")</f>
        <v>1.2379954809980624</v>
      </c>
      <c r="L425">
        <f>IFERROR([1]!s_stm07_is($A425,"W30028333","2021/12/31",1)/[1]!S_SHARE_TOTAL($A425,$B$1),"")</f>
        <v>0.12727880148764967</v>
      </c>
      <c r="M425">
        <f>IFERROR([1]!s_stm07_is($A425,"W30028333","2022/12/31",1)/[1]!S_SHARE_TOTAL($A425,$B$1),"")</f>
        <v>1.1051418542259472</v>
      </c>
      <c r="N425">
        <f>IFERROR([1]!s_stm07_is($A425,"W30028333","2023/12/31",1)/[1]!S_SHARE_TOTAL($A425,$B$1),"")</f>
        <v>1.3096739609525498</v>
      </c>
      <c r="O425">
        <f>IFERROR([1]!s_stm07_is($A425,"W30028333","2024/12/31",1)/[1]!S_SHARE_TOTAL($A425,$B$1),"")</f>
        <v>1.4235482989076118</v>
      </c>
      <c r="P425">
        <f>IFERROR([1]!s_stm07_is($A425,"W30028333","2025/12/31",1)/[1]!S_SHARE_TOTAL($A425,$B$1),"")</f>
        <v>0.93586521743809414</v>
      </c>
      <c r="Q425">
        <f>IFERROR([1]!s_west_netprofit($A425,2026,$B$1,180)/[1]!S_SHARE_TOTAL($A425,$B$1),"")</f>
        <v>1.0510258872430469</v>
      </c>
      <c r="R425">
        <f>IFERROR([1]!s_west_netprofit($A425,2027,$B$1,180)/[1]!S_SHARE_TOTAL($A425,$B$1),"")</f>
        <v>1.1311751290303369</v>
      </c>
      <c r="S425">
        <f>IFERROR([1]!s_fa_dupont_roe($A425,"2011/12/31")/100,"")</f>
        <v>0.17380800000000002</v>
      </c>
      <c r="T425">
        <f>IFERROR([1]!s_fa_dupont_roe($A425,"2012/12/31")/100,"")</f>
        <v>0.12190899999999999</v>
      </c>
      <c r="U425">
        <f>IFERROR([1]!s_fa_dupont_roe($A425,"2013/12/31")/100,"")</f>
        <v>0.152001</v>
      </c>
      <c r="V425">
        <f>IFERROR([1]!s_fa_dupont_roe($A425,"2014/12/31")/100,"")</f>
        <v>0.177423</v>
      </c>
      <c r="W425">
        <f>IFERROR([1]!s_fa_dupont_roe($A425,"2015/12/31")/100,"")</f>
        <v>0.21623000000000001</v>
      </c>
      <c r="X425">
        <f>IFERROR([1]!s_fa_dupont_roe($A425,"2016/12/31")/100,"")</f>
        <v>0.214447</v>
      </c>
      <c r="Y425">
        <f>IFERROR([1]!s_fa_dupont_roe($A425,"2017/12/31")/100,"")</f>
        <v>0.21693699999999999</v>
      </c>
      <c r="Z425">
        <f>IFERROR([1]!s_fa_dupont_roe($A425,"2018/12/31")/100,"")</f>
        <v>0.20617000000000002</v>
      </c>
      <c r="AA425">
        <f>IFERROR([1]!s_fa_dupont_roe($A425,"2019/12/31")/100,"")</f>
        <v>0.20968000000000001</v>
      </c>
      <c r="AB425">
        <f>IFERROR([1]!s_fa_dupont_roe($A425,"2020/12/31")/100,"")</f>
        <v>0.20613900000000002</v>
      </c>
      <c r="AC425">
        <f>IFERROR([1]!s_fa_dupont_roe($A425,"2021/12/31")/100,"")</f>
        <v>2.0840000000000001E-2</v>
      </c>
      <c r="AD425">
        <f>IFERROR([1]!s_fa_dupont_roe($A425,"2022/12/31")/100,"")</f>
        <v>0.18634300000000001</v>
      </c>
      <c r="AE425">
        <f>IFERROR([1]!s_fa_dupont_roe($A425,"2023/12/31")/100,"")</f>
        <v>0.19710899999999998</v>
      </c>
      <c r="AF425">
        <f>IFERROR([1]!s_fa_dupont_roe($A425,"2024/12/31")/100,"")</f>
        <v>0.18950299999999998</v>
      </c>
      <c r="AG425">
        <f>IFERROR([1]!s_fa_dupont_roe($A425,"2025/12/31")/100,"")</f>
        <v>0.12133699999999999</v>
      </c>
      <c r="AH425">
        <f>IFERROR([1]!s_stm07_is($A425,"W30028333","2025/12/31",1),"")</f>
        <v>901282343.53999996</v>
      </c>
      <c r="AI425">
        <f>IFERROR([1]!s_stm07_bs($A425,"W38058048","2025/12/31",1),"")</f>
        <v>7754170126.8599997</v>
      </c>
      <c r="AJ425">
        <f>IFERROR([1]!s_fa_netdebt($A425,"2025/12/31"),"")</f>
        <v>1444994395.51</v>
      </c>
      <c r="AK425">
        <f>IFERROR([1]!s_val_ev1($A425,"2025/12/31"),"")</f>
        <v>15786556742.68</v>
      </c>
      <c r="AL425">
        <f>IFERROR([1]!s_fa_ebitda($A425,"2025/12/31"),"")</f>
        <v>1736551554.71</v>
      </c>
      <c r="AM425">
        <f>IFERROR([1]!s_west_netprofit($A425,2026,$B$1,180)/[1]!s_west_netprofit($A425,2026,$B$1-7,180)-1,"")</f>
        <v>-1.5328594937179307E-2</v>
      </c>
      <c r="AN425">
        <f>IFERROR([1]!s_west_netprofit($A425,2026,$B$1,180)/[1]!s_west_netprofit($A425,2026,$B$1-30,180)-1,"")</f>
        <v>-6.2663023128698647E-2</v>
      </c>
      <c r="AO425">
        <f>IFERROR([1]!s_est_mediannetprofit($A425,2026,$B$1)/[1]!s_est_mediannetprofit($A425,2026,$B$1-7)-1,"")</f>
        <v>-1.9540791402051783E-3</v>
      </c>
      <c r="AP425">
        <f>IFERROR([1]!s_est_mediannetprofit($A425,2026,$B$1)/[1]!s_est_mediannetprofit($A425,2026,$B$1-30)-1,"")</f>
        <v>-4.2642924086223055E-2</v>
      </c>
    </row>
    <row r="426" spans="1:42">
      <c r="A426" t="s">
        <v>465</v>
      </c>
      <c r="B426">
        <f>IFERROR([1]!s_stm07_is($A426,"W30028333","2011/12/31",1)/[1]!S_SHARE_TOTAL($A426,$B$1),"")</f>
        <v>8.0291510106808878E-2</v>
      </c>
      <c r="C426">
        <f>IFERROR([1]!s_stm07_is($A426,"W30028333","2012/12/31",1)/[1]!S_SHARE_TOTAL($A426,$B$1),"")</f>
        <v>1.8325808120264391E-2</v>
      </c>
      <c r="D426">
        <f>IFERROR([1]!s_stm07_is($A426,"W30028333","2013/12/31",1)/[1]!S_SHARE_TOTAL($A426,$B$1),"")</f>
        <v>7.4271280286108424E-2</v>
      </c>
      <c r="E426">
        <f>IFERROR([1]!s_stm07_is($A426,"W30028333","2014/12/31",1)/[1]!S_SHARE_TOTAL($A426,$B$1),"")</f>
        <v>2.3790335637031243E-2</v>
      </c>
      <c r="F426">
        <f>IFERROR([1]!s_stm07_is($A426,"W30028333","2015/12/31",1)/[1]!S_SHARE_TOTAL($A426,$B$1),"")</f>
        <v>0.13921755100332345</v>
      </c>
      <c r="G426">
        <f>IFERROR([1]!s_stm07_is($A426,"W30028333","2016/12/31",1)/[1]!S_SHARE_TOTAL($A426,$B$1),"")</f>
        <v>0.22095243019407806</v>
      </c>
      <c r="H426">
        <f>IFERROR([1]!s_stm07_is($A426,"W30028333","2017/12/31",1)/[1]!S_SHARE_TOTAL($A426,$B$1),"")</f>
        <v>0.13464219061349594</v>
      </c>
      <c r="I426">
        <f>IFERROR([1]!s_stm07_is($A426,"W30028333","2018/12/31",1)/[1]!S_SHARE_TOTAL($A426,$B$1),"")</f>
        <v>0.26217998244790508</v>
      </c>
      <c r="J426">
        <f>IFERROR([1]!s_stm07_is($A426,"W30028333","2019/12/31",1)/[1]!S_SHARE_TOTAL($A426,$B$1),"")</f>
        <v>4.4432862931201772E-2</v>
      </c>
      <c r="K426">
        <f>IFERROR([1]!s_stm07_is($A426,"W30028333","2020/12/31",1)/[1]!S_SHARE_TOTAL($A426,$B$1),"")</f>
        <v>5.2401585018630133E-2</v>
      </c>
      <c r="L426">
        <f>IFERROR([1]!s_stm07_is($A426,"W30028333","2021/12/31",1)/[1]!S_SHARE_TOTAL($A426,$B$1),"")</f>
        <v>-0.36387050336290244</v>
      </c>
      <c r="M426">
        <f>IFERROR([1]!s_stm07_is($A426,"W30028333","2022/12/31",1)/[1]!S_SHARE_TOTAL($A426,$B$1),"")</f>
        <v>0.2240584541917405</v>
      </c>
      <c r="N426">
        <f>IFERROR([1]!s_stm07_is($A426,"W30028333","2023/12/31",1)/[1]!S_SHARE_TOTAL($A426,$B$1),"")</f>
        <v>-0.21326972401818917</v>
      </c>
      <c r="O426">
        <f>IFERROR([1]!s_stm07_is($A426,"W30028333","2024/12/31",1)/[1]!S_SHARE_TOTAL($A426,$B$1),"")</f>
        <v>-1.9160775312665603</v>
      </c>
      <c r="P426">
        <f>IFERROR([1]!s_stm07_is($A426,"W30028333","2025/12/31",1)/[1]!S_SHARE_TOTAL($A426,$B$1),"")</f>
        <v>-0.1417581304606145</v>
      </c>
      <c r="Q426">
        <f>IFERROR([1]!s_west_netprofit($A426,2026,$B$1,180)/[1]!S_SHARE_TOTAL($A426,$B$1),"")</f>
        <v>0.22544574432862047</v>
      </c>
      <c r="R426">
        <f>IFERROR([1]!s_west_netprofit($A426,2027,$B$1,180)/[1]!S_SHARE_TOTAL($A426,$B$1),"")</f>
        <v>0.28373171725260526</v>
      </c>
      <c r="S426">
        <f>IFERROR([1]!s_fa_dupont_roe($A426,"2011/12/31")/100,"")</f>
        <v>0.13267499999999999</v>
      </c>
      <c r="T426">
        <f>IFERROR([1]!s_fa_dupont_roe($A426,"2012/12/31")/100,"")</f>
        <v>1.8142000000000002E-2</v>
      </c>
      <c r="U426">
        <f>IFERROR([1]!s_fa_dupont_roe($A426,"2013/12/31")/100,"")</f>
        <v>7.0437E-2</v>
      </c>
      <c r="V426">
        <f>IFERROR([1]!s_fa_dupont_roe($A426,"2014/12/31")/100,"")</f>
        <v>2.1735000000000001E-2</v>
      </c>
      <c r="W426">
        <f>IFERROR([1]!s_fa_dupont_roe($A426,"2015/12/31")/100,"")</f>
        <v>0.11803100000000001</v>
      </c>
      <c r="X426">
        <f>IFERROR([1]!s_fa_dupont_roe($A426,"2016/12/31")/100,"")</f>
        <v>0.11412800000000001</v>
      </c>
      <c r="Y426">
        <f>IFERROR([1]!s_fa_dupont_roe($A426,"2017/12/31")/100,"")</f>
        <v>4.7065999999999997E-2</v>
      </c>
      <c r="Z426">
        <f>IFERROR([1]!s_fa_dupont_roe($A426,"2018/12/31")/100,"")</f>
        <v>8.1057000000000004E-2</v>
      </c>
      <c r="AA426">
        <f>IFERROR([1]!s_fa_dupont_roe($A426,"2019/12/31")/100,"")</f>
        <v>1.319E-2</v>
      </c>
      <c r="AB426">
        <f>IFERROR([1]!s_fa_dupont_roe($A426,"2020/12/31")/100,"")</f>
        <v>1.5374000000000001E-2</v>
      </c>
      <c r="AC426">
        <f>IFERROR([1]!s_fa_dupont_roe($A426,"2021/12/31")/100,"")</f>
        <v>-0.111599</v>
      </c>
      <c r="AD426">
        <f>IFERROR([1]!s_fa_dupont_roe($A426,"2022/12/31")/100,"")</f>
        <v>6.9048999999999999E-2</v>
      </c>
      <c r="AE426">
        <f>IFERROR([1]!s_fa_dupont_roe($A426,"2023/12/31")/100,"")</f>
        <v>-6.4250000000000002E-2</v>
      </c>
      <c r="AF426">
        <f>IFERROR([1]!s_fa_dupont_roe($A426,"2024/12/31")/100,"")</f>
        <v>-0.84396000000000004</v>
      </c>
      <c r="AG426">
        <f>IFERROR([1]!s_fa_dupont_roe($A426,"2025/12/31")/100,"")</f>
        <v>-0.11532099999999999</v>
      </c>
      <c r="AH426">
        <f>IFERROR([1]!s_stm07_is($A426,"W30028333","2025/12/31",1),"")</f>
        <v>-257804083.47</v>
      </c>
      <c r="AI426">
        <f>IFERROR([1]!s_stm07_bs($A426,"W38058048","2025/12/31",1),"")</f>
        <v>2247670640.3400002</v>
      </c>
      <c r="AJ426">
        <f>IFERROR([1]!s_fa_netdebt($A426,"2025/12/31"),"")</f>
        <v>680290705.04999995</v>
      </c>
      <c r="AK426">
        <f>IFERROR([1]!s_val_ev1($A426,"2025/12/31"),"")</f>
        <v>22591686310.650002</v>
      </c>
      <c r="AL426">
        <f>IFERROR([1]!s_fa_ebitda($A426,"2025/12/31"),"")</f>
        <v>226011385.50999999</v>
      </c>
      <c r="AM426">
        <f>IFERROR([1]!s_west_netprofit($A426,2026,$B$1,180)/[1]!s_west_netprofit($A426,2026,$B$1-7,180)-1,"")</f>
        <v>0</v>
      </c>
      <c r="AN426">
        <f>IFERROR([1]!s_west_netprofit($A426,2026,$B$1,180)/[1]!s_west_netprofit($A426,2026,$B$1-30,180)-1,"")</f>
        <v>-8.2774049217002266E-2</v>
      </c>
      <c r="AO426">
        <f>IFERROR([1]!s_est_mediannetprofit($A426,2026,$B$1)/[1]!s_est_mediannetprofit($A426,2026,$B$1-7)-1,"")</f>
        <v>0</v>
      </c>
      <c r="AP426">
        <f>IFERROR([1]!s_est_mediannetprofit($A426,2026,$B$1)/[1]!s_est_mediannetprofit($A426,2026,$B$1-30)-1,"")</f>
        <v>-8.2774049217002266E-2</v>
      </c>
    </row>
    <row r="427" spans="1:42">
      <c r="A427" t="s">
        <v>466</v>
      </c>
      <c r="B427">
        <f>IFERROR([1]!s_stm07_is($A427,"W30028333","2011/12/31",1)/[1]!S_SHARE_TOTAL($A427,$B$1),"")</f>
        <v>0.21311423962687889</v>
      </c>
      <c r="C427">
        <f>IFERROR([1]!s_stm07_is($A427,"W30028333","2012/12/31",1)/[1]!S_SHARE_TOTAL($A427,$B$1),"")</f>
        <v>0.2532520766573963</v>
      </c>
      <c r="D427">
        <f>IFERROR([1]!s_stm07_is($A427,"W30028333","2013/12/31",1)/[1]!S_SHARE_TOTAL($A427,$B$1),"")</f>
        <v>0.34480472465829654</v>
      </c>
      <c r="E427">
        <f>IFERROR([1]!s_stm07_is($A427,"W30028333","2014/12/31",1)/[1]!S_SHARE_TOTAL($A427,$B$1),"")</f>
        <v>0.42991779236105104</v>
      </c>
      <c r="F427">
        <f>IFERROR([1]!s_stm07_is($A427,"W30028333","2015/12/31",1)/[1]!S_SHARE_TOTAL($A427,$B$1),"")</f>
        <v>0.53840698514108931</v>
      </c>
      <c r="G427">
        <f>IFERROR([1]!s_stm07_is($A427,"W30028333","2016/12/31",1)/[1]!S_SHARE_TOTAL($A427,$B$1),"")</f>
        <v>0.44495030148573478</v>
      </c>
      <c r="H427">
        <f>IFERROR([1]!s_stm07_is($A427,"W30028333","2017/12/31",1)/[1]!S_SHARE_TOTAL($A427,$B$1),"")</f>
        <v>0.23537398421681868</v>
      </c>
      <c r="I427">
        <f>IFERROR([1]!s_stm07_is($A427,"W30028333","2018/12/31",1)/[1]!S_SHARE_TOTAL($A427,$B$1),"")</f>
        <v>0.16656581976549573</v>
      </c>
      <c r="J427">
        <f>IFERROR([1]!s_stm07_is($A427,"W30028333","2019/12/31",1)/[1]!S_SHARE_TOTAL($A427,$B$1),"")</f>
        <v>9.4023852731399349E-2</v>
      </c>
      <c r="K427">
        <f>IFERROR([1]!s_stm07_is($A427,"W30028333","2020/12/31",1)/[1]!S_SHARE_TOTAL($A427,$B$1),"")</f>
        <v>0.2497444773250353</v>
      </c>
      <c r="L427">
        <f>IFERROR([1]!s_stm07_is($A427,"W30028333","2021/12/31",1)/[1]!S_SHARE_TOTAL($A427,$B$1),"")</f>
        <v>0.36915362350209263</v>
      </c>
      <c r="M427">
        <f>IFERROR([1]!s_stm07_is($A427,"W30028333","2022/12/31",1)/[1]!S_SHARE_TOTAL($A427,$B$1),"")</f>
        <v>0.38275821185073272</v>
      </c>
      <c r="N427">
        <f>IFERROR([1]!s_stm07_is($A427,"W30028333","2023/12/31",1)/[1]!S_SHARE_TOTAL($A427,$B$1),"")</f>
        <v>0.60833998681890289</v>
      </c>
      <c r="O427">
        <f>IFERROR([1]!s_stm07_is($A427,"W30028333","2024/12/31",1)/[1]!S_SHARE_TOTAL($A427,$B$1),"")</f>
        <v>0.7171503041196623</v>
      </c>
      <c r="P427">
        <f>IFERROR([1]!s_stm07_is($A427,"W30028333","2025/12/31",1)/[1]!S_SHARE_TOTAL($A427,$B$1),"")</f>
        <v>0.89692818947311359</v>
      </c>
      <c r="Q427">
        <f>IFERROR([1]!s_west_netprofit($A427,2026,$B$1,180)/[1]!S_SHARE_TOTAL($A427,$B$1),"")</f>
        <v>1.0141286572721862</v>
      </c>
      <c r="R427">
        <f>IFERROR([1]!s_west_netprofit($A427,2027,$B$1,180)/[1]!S_SHARE_TOTAL($A427,$B$1),"")</f>
        <v>1.1706826884930652</v>
      </c>
      <c r="S427">
        <f>IFERROR([1]!s_fa_dupont_roe($A427,"2011/12/31")/100,"")</f>
        <v>0.179146</v>
      </c>
      <c r="T427">
        <f>IFERROR([1]!s_fa_dupont_roe($A427,"2012/12/31")/100,"")</f>
        <v>0.13440099999999999</v>
      </c>
      <c r="U427">
        <f>IFERROR([1]!s_fa_dupont_roe($A427,"2013/12/31")/100,"")</f>
        <v>0.15981600000000001</v>
      </c>
      <c r="V427">
        <f>IFERROR([1]!s_fa_dupont_roe($A427,"2014/12/31")/100,"")</f>
        <v>0.17317799999999997</v>
      </c>
      <c r="W427">
        <f>IFERROR([1]!s_fa_dupont_roe($A427,"2015/12/31")/100,"")</f>
        <v>0.185386</v>
      </c>
      <c r="X427">
        <f>IFERROR([1]!s_fa_dupont_roe($A427,"2016/12/31")/100,"")</f>
        <v>0.133578</v>
      </c>
      <c r="Y427">
        <f>IFERROR([1]!s_fa_dupont_roe($A427,"2017/12/31")/100,"")</f>
        <v>6.6134999999999999E-2</v>
      </c>
      <c r="Z427">
        <f>IFERROR([1]!s_fa_dupont_roe($A427,"2018/12/31")/100,"")</f>
        <v>4.5363000000000001E-2</v>
      </c>
      <c r="AA427">
        <f>IFERROR([1]!s_fa_dupont_roe($A427,"2019/12/31")/100,"")</f>
        <v>2.4963000000000003E-2</v>
      </c>
      <c r="AB427">
        <f>IFERROR([1]!s_fa_dupont_roe($A427,"2020/12/31")/100,"")</f>
        <v>6.3638E-2</v>
      </c>
      <c r="AC427">
        <f>IFERROR([1]!s_fa_dupont_roe($A427,"2021/12/31")/100,"")</f>
        <v>8.7749000000000008E-2</v>
      </c>
      <c r="AD427">
        <f>IFERROR([1]!s_fa_dupont_roe($A427,"2022/12/31")/100,"")</f>
        <v>8.4321999999999994E-2</v>
      </c>
      <c r="AE427">
        <f>IFERROR([1]!s_fa_dupont_roe($A427,"2023/12/31")/100,"")</f>
        <v>0.121409</v>
      </c>
      <c r="AF427">
        <f>IFERROR([1]!s_fa_dupont_roe($A427,"2024/12/31")/100,"")</f>
        <v>0.127667</v>
      </c>
      <c r="AG427">
        <f>IFERROR([1]!s_fa_dupont_roe($A427,"2025/12/31")/100,"")</f>
        <v>0.14377599999999999</v>
      </c>
      <c r="AH427">
        <f>IFERROR([1]!s_stm07_is($A427,"W30028333","2025/12/31",1),"")</f>
        <v>1033164388.09</v>
      </c>
      <c r="AI427">
        <f>IFERROR([1]!s_stm07_bs($A427,"W38058048","2025/12/31",1),"")</f>
        <v>8496997228.5500002</v>
      </c>
      <c r="AJ427">
        <f>IFERROR([1]!s_fa_netdebt($A427,"2025/12/31"),"")</f>
        <v>616498145.01999998</v>
      </c>
      <c r="AK427">
        <f>IFERROR([1]!s_val_ev1($A427,"2025/12/31"),"")</f>
        <v>13241385916.85</v>
      </c>
      <c r="AL427">
        <f>IFERROR([1]!s_fa_ebitda($A427,"2025/12/31"),"")</f>
        <v>1713126354.9000001</v>
      </c>
      <c r="AM427">
        <f>IFERROR([1]!s_west_netprofit($A427,2026,$B$1,180)/[1]!s_west_netprofit($A427,2026,$B$1-7,180)-1,"")</f>
        <v>0</v>
      </c>
      <c r="AN427">
        <f>IFERROR([1]!s_west_netprofit($A427,2026,$B$1,180)/[1]!s_west_netprofit($A427,2026,$B$1-30,180)-1,"")</f>
        <v>-3.7807717891864545E-3</v>
      </c>
      <c r="AO427">
        <f>IFERROR([1]!s_est_mediannetprofit($A427,2026,$B$1)/[1]!s_est_mediannetprofit($A427,2026,$B$1-7)-1,"")</f>
        <v>0</v>
      </c>
      <c r="AP427">
        <f>IFERROR([1]!s_est_mediannetprofit($A427,2026,$B$1)/[1]!s_est_mediannetprofit($A427,2026,$B$1-30)-1,"")</f>
        <v>-2.1404109589041598E-3</v>
      </c>
    </row>
    <row r="428" spans="1:42">
      <c r="A428" t="s">
        <v>467</v>
      </c>
      <c r="B428">
        <f>IFERROR([1]!s_stm07_is($A428,"W30028333","2011/12/31",1)/[1]!S_SHARE_TOTAL($A428,$B$1),"")</f>
        <v>0.15186958384179755</v>
      </c>
      <c r="C428">
        <f>IFERROR([1]!s_stm07_is($A428,"W30028333","2012/12/31",1)/[1]!S_SHARE_TOTAL($A428,$B$1),"")</f>
        <v>8.9256593837999162E-3</v>
      </c>
      <c r="D428">
        <f>IFERROR([1]!s_stm07_is($A428,"W30028333","2013/12/31",1)/[1]!S_SHARE_TOTAL($A428,$B$1),"")</f>
        <v>6.0661074420843702E-2</v>
      </c>
      <c r="E428">
        <f>IFERROR([1]!s_stm07_is($A428,"W30028333","2014/12/31",1)/[1]!S_SHARE_TOTAL($A428,$B$1),"")</f>
        <v>4.7550247420792842E-2</v>
      </c>
      <c r="F428">
        <f>IFERROR([1]!s_stm07_is($A428,"W30028333","2015/12/31",1)/[1]!S_SHARE_TOTAL($A428,$B$1),"")</f>
        <v>0.30968298974225422</v>
      </c>
      <c r="G428">
        <f>IFERROR([1]!s_stm07_is($A428,"W30028333","2016/12/31",1)/[1]!S_SHARE_TOTAL($A428,$B$1),"")</f>
        <v>0.55413453136024038</v>
      </c>
      <c r="H428">
        <f>IFERROR([1]!s_stm07_is($A428,"W30028333","2017/12/31",1)/[1]!S_SHARE_TOTAL($A428,$B$1),"")</f>
        <v>0.44602280152519652</v>
      </c>
      <c r="I428">
        <f>IFERROR([1]!s_stm07_is($A428,"W30028333","2018/12/31",1)/[1]!S_SHARE_TOTAL($A428,$B$1),"")</f>
        <v>0.30493953653838585</v>
      </c>
      <c r="J428">
        <f>IFERROR([1]!s_stm07_is($A428,"W30028333","2019/12/31",1)/[1]!S_SHARE_TOTAL($A428,$B$1),"")</f>
        <v>0.1770774394752298</v>
      </c>
      <c r="K428">
        <f>IFERROR([1]!s_stm07_is($A428,"W30028333","2020/12/31",1)/[1]!S_SHARE_TOTAL($A428,$B$1),"")</f>
        <v>0.46442637332494835</v>
      </c>
      <c r="L428">
        <f>IFERROR([1]!s_stm07_is($A428,"W30028333","2021/12/31",1)/[1]!S_SHARE_TOTAL($A428,$B$1),"")</f>
        <v>0.33400482750205712</v>
      </c>
      <c r="M428">
        <f>IFERROR([1]!s_stm07_is($A428,"W30028333","2022/12/31",1)/[1]!S_SHARE_TOTAL($A428,$B$1),"")</f>
        <v>1.8231970823810923</v>
      </c>
      <c r="N428">
        <f>IFERROR([1]!s_stm07_is($A428,"W30028333","2023/12/31",1)/[1]!S_SHARE_TOTAL($A428,$B$1),"")</f>
        <v>3.2949610651548933</v>
      </c>
      <c r="O428">
        <f>IFERROR([1]!s_stm07_is($A428,"W30028333","2024/12/31",1)/[1]!S_SHARE_TOTAL($A428,$B$1),"")</f>
        <v>4.4152104539812065</v>
      </c>
      <c r="P428">
        <f>IFERROR([1]!s_stm07_is($A428,"W30028333","2025/12/31",1)/[1]!S_SHARE_TOTAL($A428,$B$1),"")</f>
        <v>3.5777465353192661</v>
      </c>
      <c r="Q428">
        <f>IFERROR([1]!s_west_netprofit($A428,2026,$B$1,180)/[1]!S_SHARE_TOTAL($A428,$B$1),"")</f>
        <v>4.5198585231052846</v>
      </c>
      <c r="R428">
        <f>IFERROR([1]!s_west_netprofit($A428,2027,$B$1,180)/[1]!S_SHARE_TOTAL($A428,$B$1),"")</f>
        <v>5.6786269343062106</v>
      </c>
      <c r="S428">
        <f>IFERROR([1]!s_fa_dupont_roe($A428,"2011/12/31")/100,"")</f>
        <v>6.9957000000000005E-2</v>
      </c>
      <c r="T428">
        <f>IFERROR([1]!s_fa_dupont_roe($A428,"2012/12/31")/100,"")</f>
        <v>3.846E-3</v>
      </c>
      <c r="U428">
        <f>IFERROR([1]!s_fa_dupont_roe($A428,"2013/12/31")/100,"")</f>
        <v>2.5779999999999997E-2</v>
      </c>
      <c r="V428">
        <f>IFERROR([1]!s_fa_dupont_roe($A428,"2014/12/31")/100,"")</f>
        <v>1.8418E-2</v>
      </c>
      <c r="W428">
        <f>IFERROR([1]!s_fa_dupont_roe($A428,"2015/12/31")/100,"")</f>
        <v>9.7934000000000007E-2</v>
      </c>
      <c r="X428">
        <f>IFERROR([1]!s_fa_dupont_roe($A428,"2016/12/31")/100,"")</f>
        <v>0.120937</v>
      </c>
      <c r="Y428">
        <f>IFERROR([1]!s_fa_dupont_roe($A428,"2017/12/31")/100,"")</f>
        <v>7.6538000000000009E-2</v>
      </c>
      <c r="Z428">
        <f>IFERROR([1]!s_fa_dupont_roe($A428,"2018/12/31")/100,"")</f>
        <v>5.0456000000000001E-2</v>
      </c>
      <c r="AA428">
        <f>IFERROR([1]!s_fa_dupont_roe($A428,"2019/12/31")/100,"")</f>
        <v>2.8839999999999998E-2</v>
      </c>
      <c r="AB428">
        <f>IFERROR([1]!s_fa_dupont_roe($A428,"2020/12/31")/100,"")</f>
        <v>7.4523000000000006E-2</v>
      </c>
      <c r="AC428">
        <f>IFERROR([1]!s_fa_dupont_roe($A428,"2021/12/31")/100,"")</f>
        <v>4.0083000000000001E-2</v>
      </c>
      <c r="AD428">
        <f>IFERROR([1]!s_fa_dupont_roe($A428,"2022/12/31")/100,"")</f>
        <v>0.161305</v>
      </c>
      <c r="AE428">
        <f>IFERROR([1]!s_fa_dupont_roe($A428,"2023/12/31")/100,"")</f>
        <v>0.24048100000000003</v>
      </c>
      <c r="AF428">
        <f>IFERROR([1]!s_fa_dupont_roe($A428,"2024/12/31")/100,"")</f>
        <v>0.24843699999999999</v>
      </c>
      <c r="AG428">
        <f>IFERROR([1]!s_fa_dupont_roe($A428,"2025/12/31")/100,"")</f>
        <v>0.15118000000000001</v>
      </c>
      <c r="AH428">
        <f>IFERROR([1]!s_stm07_is($A428,"W30028333","2025/12/31",1),"")</f>
        <v>32619022000</v>
      </c>
      <c r="AI428">
        <f>IFERROR([1]!s_stm07_bs($A428,"W38058048","2025/12/31",1),"")</f>
        <v>258539185000</v>
      </c>
      <c r="AJ428">
        <f>IFERROR([1]!s_fa_netdebt($A428,"2025/12/31"),"")</f>
        <v>54112021000</v>
      </c>
      <c r="AK428">
        <f>IFERROR([1]!s_val_ev1($A428,"2025/12/31"),"")</f>
        <v>977749340303.59998</v>
      </c>
      <c r="AL428">
        <f>IFERROR([1]!s_fa_ebitda($A428,"2025/12/31"),"")</f>
        <v>120393537000</v>
      </c>
      <c r="AM428">
        <f>IFERROR([1]!s_west_netprofit($A428,2026,$B$1,180)/[1]!s_west_netprofit($A428,2026,$B$1-7,180)-1,"")</f>
        <v>-1.4402573265493324E-2</v>
      </c>
      <c r="AN428">
        <f>IFERROR([1]!s_west_netprofit($A428,2026,$B$1,180)/[1]!s_west_netprofit($A428,2026,$B$1-30,180)-1,"")</f>
        <v>-3.0423936927712836E-2</v>
      </c>
      <c r="AO428">
        <f>IFERROR([1]!s_est_mediannetprofit($A428,2026,$B$1)/[1]!s_est_mediannetprofit($A428,2026,$B$1-7)-1,"")</f>
        <v>-2.8262472351928691E-3</v>
      </c>
      <c r="AP428">
        <f>IFERROR([1]!s_est_mediannetprofit($A428,2026,$B$1)/[1]!s_est_mediannetprofit($A428,2026,$B$1-30)-1,"")</f>
        <v>-3.5421371686675363E-2</v>
      </c>
    </row>
    <row r="429" spans="1:42">
      <c r="A429" t="s">
        <v>468</v>
      </c>
      <c r="B429">
        <f>IFERROR([1]!s_stm07_is($A429,"W30028333","2011/12/31",1)/[1]!S_SHARE_TOTAL($A429,$B$1),"")</f>
        <v>0.1835289368448276</v>
      </c>
      <c r="C429">
        <f>IFERROR([1]!s_stm07_is($A429,"W30028333","2012/12/31",1)/[1]!S_SHARE_TOTAL($A429,$B$1),"")</f>
        <v>0.17050897453448277</v>
      </c>
      <c r="D429">
        <f>IFERROR([1]!s_stm07_is($A429,"W30028333","2013/12/31",1)/[1]!S_SHARE_TOTAL($A429,$B$1),"")</f>
        <v>0.27272243412068964</v>
      </c>
      <c r="E429">
        <f>IFERROR([1]!s_stm07_is($A429,"W30028333","2014/12/31",1)/[1]!S_SHARE_TOTAL($A429,$B$1),"")</f>
        <v>0.43296221293965514</v>
      </c>
      <c r="F429">
        <f>IFERROR([1]!s_stm07_is($A429,"W30028333","2015/12/31",1)/[1]!S_SHARE_TOTAL($A429,$B$1),"")</f>
        <v>0.55556604270689647</v>
      </c>
      <c r="G429">
        <f>IFERROR([1]!s_stm07_is($A429,"W30028333","2016/12/31",1)/[1]!S_SHARE_TOTAL($A429,$B$1),"")</f>
        <v>0.61867730357758621</v>
      </c>
      <c r="H429">
        <f>IFERROR([1]!s_stm07_is($A429,"W30028333","2017/12/31",1)/[1]!S_SHARE_TOTAL($A429,$B$1),"")</f>
        <v>0.58261022713793109</v>
      </c>
      <c r="I429">
        <f>IFERROR([1]!s_stm07_is($A429,"W30028333","2018/12/31",1)/[1]!S_SHARE_TOTAL($A429,$B$1),"")</f>
        <v>0.63715716197413796</v>
      </c>
      <c r="J429">
        <f>IFERROR([1]!s_stm07_is($A429,"W30028333","2019/12/31",1)/[1]!S_SHARE_TOTAL($A429,$B$1),"")</f>
        <v>0.74376193398275858</v>
      </c>
      <c r="K429">
        <f>IFERROR([1]!s_stm07_is($A429,"W30028333","2020/12/31",1)/[1]!S_SHARE_TOTAL($A429,$B$1),"")</f>
        <v>0.86828487682758626</v>
      </c>
      <c r="L429">
        <f>IFERROR([1]!s_stm07_is($A429,"W30028333","2021/12/31",1)/[1]!S_SHARE_TOTAL($A429,$B$1),"")</f>
        <v>0.90790980467241378</v>
      </c>
      <c r="M429">
        <f>IFERROR([1]!s_stm07_is($A429,"W30028333","2022/12/31",1)/[1]!S_SHARE_TOTAL($A429,$B$1),"")</f>
        <v>1.0346576938275862</v>
      </c>
      <c r="N429">
        <f>IFERROR([1]!s_stm07_is($A429,"W30028333","2023/12/31",1)/[1]!S_SHARE_TOTAL($A429,$B$1),"")</f>
        <v>1.3897311655172413</v>
      </c>
      <c r="O429">
        <f>IFERROR([1]!s_stm07_is($A429,"W30028333","2024/12/31",1)/[1]!S_SHARE_TOTAL($A429,$B$1),"")</f>
        <v>1.7339853441724138</v>
      </c>
      <c r="P429">
        <f>IFERROR([1]!s_stm07_is($A429,"W30028333","2025/12/31",1)/[1]!S_SHARE_TOTAL($A429,$B$1),"")</f>
        <v>2.0632145454310344</v>
      </c>
      <c r="Q429">
        <f>IFERROR([1]!s_west_netprofit($A429,2026,$B$1,180)/[1]!S_SHARE_TOTAL($A429,$B$1),"")</f>
        <v>2.493879925862069</v>
      </c>
      <c r="R429">
        <f>IFERROR([1]!s_west_netprofit($A429,2027,$B$1,180)/[1]!S_SHARE_TOTAL($A429,$B$1),"")</f>
        <v>2.9778996301724137</v>
      </c>
      <c r="S429">
        <f>IFERROR([1]!s_fa_dupont_roe($A429,"2011/12/31")/100,"")</f>
        <v>0.165352</v>
      </c>
      <c r="T429">
        <f>IFERROR([1]!s_fa_dupont_roe($A429,"2012/12/31")/100,"")</f>
        <v>9.8407999999999995E-2</v>
      </c>
      <c r="U429">
        <f>IFERROR([1]!s_fa_dupont_roe($A429,"2013/12/31")/100,"")</f>
        <v>0.147232</v>
      </c>
      <c r="V429">
        <f>IFERROR([1]!s_fa_dupont_roe($A429,"2014/12/31")/100,"")</f>
        <v>0.2089</v>
      </c>
      <c r="W429">
        <f>IFERROR([1]!s_fa_dupont_roe($A429,"2015/12/31")/100,"")</f>
        <v>0.23150200000000001</v>
      </c>
      <c r="X429">
        <f>IFERROR([1]!s_fa_dupont_roe($A429,"2016/12/31")/100,"")</f>
        <v>0.219692</v>
      </c>
      <c r="Y429">
        <f>IFERROR([1]!s_fa_dupont_roe($A429,"2017/12/31")/100,"")</f>
        <v>0.182031</v>
      </c>
      <c r="Z429">
        <f>IFERROR([1]!s_fa_dupont_roe($A429,"2018/12/31")/100,"")</f>
        <v>0.17936199999999999</v>
      </c>
      <c r="AA429">
        <f>IFERROR([1]!s_fa_dupont_roe($A429,"2019/12/31")/100,"")</f>
        <v>0.18566299999999999</v>
      </c>
      <c r="AB429">
        <f>IFERROR([1]!s_fa_dupont_roe($A429,"2020/12/31")/100,"")</f>
        <v>0.18789400000000001</v>
      </c>
      <c r="AC429">
        <f>IFERROR([1]!s_fa_dupont_roe($A429,"2021/12/31")/100,"")</f>
        <v>0.171602</v>
      </c>
      <c r="AD429">
        <f>IFERROR([1]!s_fa_dupont_roe($A429,"2022/12/31")/100,"")</f>
        <v>0.17340900000000001</v>
      </c>
      <c r="AE429">
        <f>IFERROR([1]!s_fa_dupont_roe($A429,"2023/12/31")/100,"")</f>
        <v>0.20213400000000001</v>
      </c>
      <c r="AF429">
        <f>IFERROR([1]!s_fa_dupont_roe($A429,"2024/12/31")/100,"")</f>
        <v>0.21754400000000002</v>
      </c>
      <c r="AG429">
        <f>IFERROR([1]!s_fa_dupont_roe($A429,"2025/12/31")/100,"")</f>
        <v>0.21851099999999998</v>
      </c>
      <c r="AH429">
        <f>IFERROR([1]!s_stm07_is($A429,"W30028333","2025/12/31",1),"")</f>
        <v>2393328872.6999998</v>
      </c>
      <c r="AI429">
        <f>IFERROR([1]!s_stm07_bs($A429,"W38058048","2025/12/31",1),"")</f>
        <v>12036121278.809999</v>
      </c>
      <c r="AJ429">
        <f>IFERROR([1]!s_fa_netdebt($A429,"2025/12/31"),"")</f>
        <v>-1257439295.3599999</v>
      </c>
      <c r="AK429">
        <f>IFERROR([1]!s_val_ev1($A429,"2025/12/31"),"")</f>
        <v>67833184238.550003</v>
      </c>
      <c r="AL429">
        <f>IFERROR([1]!s_fa_ebitda($A429,"2025/12/31"),"")</f>
        <v>3109790209.8800001</v>
      </c>
      <c r="AM429">
        <f>IFERROR([1]!s_west_netprofit($A429,2026,$B$1,180)/[1]!s_west_netprofit($A429,2026,$B$1-7,180)-1,"")</f>
        <v>-2.2418425878886206E-3</v>
      </c>
      <c r="AN429">
        <f>IFERROR([1]!s_west_netprofit($A429,2026,$B$1,180)/[1]!s_west_netprofit($A429,2026,$B$1-30,180)-1,"")</f>
        <v>-3.6530367529814534E-3</v>
      </c>
      <c r="AO429">
        <f>IFERROR([1]!s_est_mediannetprofit($A429,2026,$B$1)/[1]!s_est_mediannetprofit($A429,2026,$B$1-7)-1,"")</f>
        <v>0</v>
      </c>
      <c r="AP429">
        <f>IFERROR([1]!s_est_mediannetprofit($A429,2026,$B$1)/[1]!s_est_mediannetprofit($A429,2026,$B$1-30)-1,"")</f>
        <v>-5.8925476603119975E-3</v>
      </c>
    </row>
    <row r="430" spans="1:42">
      <c r="A430" t="s">
        <v>469</v>
      </c>
      <c r="B430">
        <f>IFERROR([1]!s_stm07_is($A430,"W30028333","2011/12/31",1)/[1]!S_SHARE_TOTAL($A430,$B$1),"")</f>
        <v>0.32723553315515036</v>
      </c>
      <c r="C430">
        <f>IFERROR([1]!s_stm07_is($A430,"W30028333","2012/12/31",1)/[1]!S_SHARE_TOTAL($A430,$B$1),"")</f>
        <v>0.23843914731062779</v>
      </c>
      <c r="D430">
        <f>IFERROR([1]!s_stm07_is($A430,"W30028333","2013/12/31",1)/[1]!S_SHARE_TOTAL($A430,$B$1),"")</f>
        <v>0.25702819270382798</v>
      </c>
      <c r="E430">
        <f>IFERROR([1]!s_stm07_is($A430,"W30028333","2014/12/31",1)/[1]!S_SHARE_TOTAL($A430,$B$1),"")</f>
        <v>0.29279985195238939</v>
      </c>
      <c r="F430">
        <f>IFERROR([1]!s_stm07_is($A430,"W30028333","2015/12/31",1)/[1]!S_SHARE_TOTAL($A430,$B$1),"")</f>
        <v>0.37734002552344298</v>
      </c>
      <c r="G430">
        <f>IFERROR([1]!s_stm07_is($A430,"W30028333","2016/12/31",1)/[1]!S_SHARE_TOTAL($A430,$B$1),"")</f>
        <v>0.97034021255895619</v>
      </c>
      <c r="H430">
        <f>IFERROR([1]!s_stm07_is($A430,"W30028333","2017/12/31",1)/[1]!S_SHARE_TOTAL($A430,$B$1),"")</f>
        <v>1.7987555054514563</v>
      </c>
      <c r="I430">
        <f>IFERROR([1]!s_stm07_is($A430,"W30028333","2018/12/31",1)/[1]!S_SHARE_TOTAL($A430,$B$1),"")</f>
        <v>1.6039894949794453</v>
      </c>
      <c r="J430">
        <f>IFERROR([1]!s_stm07_is($A430,"W30028333","2019/12/31",1)/[1]!S_SHARE_TOTAL($A430,$B$1),"")</f>
        <v>1.4230741051081095</v>
      </c>
      <c r="K430">
        <f>IFERROR([1]!s_stm07_is($A430,"W30028333","2020/12/31",1)/[1]!S_SHARE_TOTAL($A430,$B$1),"")</f>
        <v>1.2642970894465178</v>
      </c>
      <c r="L430">
        <f>IFERROR([1]!s_stm07_is($A430,"W30028333","2021/12/31",1)/[1]!S_SHARE_TOTAL($A430,$B$1),"")</f>
        <v>2.0711970481173281</v>
      </c>
      <c r="M430">
        <f>IFERROR([1]!s_stm07_is($A430,"W30028333","2022/12/31",1)/[1]!S_SHARE_TOTAL($A430,$B$1),"")</f>
        <v>2.982485462966685</v>
      </c>
      <c r="N430">
        <f>IFERROR([1]!s_stm07_is($A430,"W30028333","2023/12/31",1)/[1]!S_SHARE_TOTAL($A430,$B$1),"")</f>
        <v>1.2390236003323467</v>
      </c>
      <c r="O430">
        <f>IFERROR([1]!s_stm07_is($A430,"W30028333","2024/12/31",1)/[1]!S_SHARE_TOTAL($A430,$B$1),"")</f>
        <v>0.97960741286969377</v>
      </c>
      <c r="P430">
        <f>IFERROR([1]!s_stm07_is($A430,"W30028333","2025/12/31",1)/[1]!S_SHARE_TOTAL($A430,$B$1),"")</f>
        <v>0.61067872505420262</v>
      </c>
      <c r="Q430">
        <f>IFERROR([1]!s_west_netprofit($A430,2026,$B$1,180)/[1]!S_SHARE_TOTAL($A430,$B$1),"")</f>
        <v>1.1949212517250716</v>
      </c>
      <c r="R430">
        <f>IFERROR([1]!s_west_netprofit($A430,2027,$B$1,180)/[1]!S_SHARE_TOTAL($A430,$B$1),"")</f>
        <v>1.4736668545667164</v>
      </c>
      <c r="S430">
        <f>IFERROR([1]!s_fa_dupont_roe($A430,"2011/12/31")/100,"")</f>
        <v>0.159718</v>
      </c>
      <c r="T430">
        <f>IFERROR([1]!s_fa_dupont_roe($A430,"2012/12/31")/100,"")</f>
        <v>8.2217999999999999E-2</v>
      </c>
      <c r="U430">
        <f>IFERROR([1]!s_fa_dupont_roe($A430,"2013/12/31")/100,"")</f>
        <v>8.3886000000000002E-2</v>
      </c>
      <c r="V430">
        <f>IFERROR([1]!s_fa_dupont_roe($A430,"2014/12/31")/100,"")</f>
        <v>8.9496000000000006E-2</v>
      </c>
      <c r="W430">
        <f>IFERROR([1]!s_fa_dupont_roe($A430,"2015/12/31")/100,"")</f>
        <v>0.10865</v>
      </c>
      <c r="X430">
        <f>IFERROR([1]!s_fa_dupont_roe($A430,"2016/12/31")/100,"")</f>
        <v>0.246032</v>
      </c>
      <c r="Y430">
        <f>IFERROR([1]!s_fa_dupont_roe($A430,"2017/12/31")/100,"")</f>
        <v>0.34580100000000003</v>
      </c>
      <c r="Z430">
        <f>IFERROR([1]!s_fa_dupont_roe($A430,"2018/12/31")/100,"")</f>
        <v>0.247422</v>
      </c>
      <c r="AA430">
        <f>IFERROR([1]!s_fa_dupont_roe($A430,"2019/12/31")/100,"")</f>
        <v>0.19251699999999999</v>
      </c>
      <c r="AB430">
        <f>IFERROR([1]!s_fa_dupont_roe($A430,"2020/12/31")/100,"")</f>
        <v>0.152424</v>
      </c>
      <c r="AC430">
        <f>IFERROR([1]!s_fa_dupont_roe($A430,"2021/12/31")/100,"")</f>
        <v>0.21825</v>
      </c>
      <c r="AD430">
        <f>IFERROR([1]!s_fa_dupont_roe($A430,"2022/12/31")/100,"")</f>
        <v>0.26331299999999996</v>
      </c>
      <c r="AE430">
        <f>IFERROR([1]!s_fa_dupont_roe($A430,"2023/12/31")/100,"")</f>
        <v>9.936600000000001E-2</v>
      </c>
      <c r="AF430">
        <f>IFERROR([1]!s_fa_dupont_roe($A430,"2024/12/31")/100,"")</f>
        <v>7.5547000000000003E-2</v>
      </c>
      <c r="AG430">
        <f>IFERROR([1]!s_fa_dupont_roe($A430,"2025/12/31")/100,"")</f>
        <v>4.5065000000000001E-2</v>
      </c>
      <c r="AH430">
        <f>IFERROR([1]!s_stm07_is($A430,"W30028333","2025/12/31",1),"")</f>
        <v>347060858.51999998</v>
      </c>
      <c r="AI430">
        <f>IFERROR([1]!s_stm07_bs($A430,"W38058048","2025/12/31",1),"")</f>
        <v>7805311769.1599998</v>
      </c>
      <c r="AJ430">
        <f>IFERROR([1]!s_fa_netdebt($A430,"2025/12/31"),"")</f>
        <v>111298541.86</v>
      </c>
      <c r="AK430">
        <f>IFERROR([1]!s_val_ev1($A430,"2025/12/31"),"")</f>
        <v>12966882428.809999</v>
      </c>
      <c r="AL430">
        <f>IFERROR([1]!s_fa_ebitda($A430,"2025/12/31"),"")</f>
        <v>864498491.59000003</v>
      </c>
      <c r="AM430">
        <f>IFERROR([1]!s_west_netprofit($A430,2026,$B$1,180)/[1]!s_west_netprofit($A430,2026,$B$1-7,180)-1,"")</f>
        <v>0</v>
      </c>
      <c r="AN430">
        <f>IFERROR([1]!s_west_netprofit($A430,2026,$B$1,180)/[1]!s_west_netprofit($A430,2026,$B$1-30,180)-1,"")</f>
        <v>-6.2193832566885821E-3</v>
      </c>
      <c r="AO430">
        <f>IFERROR([1]!s_est_mediannetprofit($A430,2026,$B$1)/[1]!s_est_mediannetprofit($A430,2026,$B$1-7)-1,"")</f>
        <v>0</v>
      </c>
      <c r="AP430">
        <f>IFERROR([1]!s_est_mediannetprofit($A430,2026,$B$1)/[1]!s_est_mediannetprofit($A430,2026,$B$1-30)-1,"")</f>
        <v>-1.0926449787835968E-2</v>
      </c>
    </row>
    <row r="431" spans="1:42">
      <c r="A431" t="s">
        <v>470</v>
      </c>
      <c r="B431">
        <f>IFERROR([1]!s_stm07_is($A431,"W30028333","2011/12/31",1)/[1]!S_SHARE_TOTAL($A431,$B$1),"")</f>
        <v>6.7960815810771029E-3</v>
      </c>
      <c r="C431">
        <f>IFERROR([1]!s_stm07_is($A431,"W30028333","2012/12/31",1)/[1]!S_SHARE_TOTAL($A431,$B$1),"")</f>
        <v>6.7395374916107238E-3</v>
      </c>
      <c r="D431">
        <f>IFERROR([1]!s_stm07_is($A431,"W30028333","2013/12/31",1)/[1]!S_SHARE_TOTAL($A431,$B$1),"")</f>
        <v>2.3553617907388362E-3</v>
      </c>
      <c r="E431">
        <f>IFERROR([1]!s_stm07_is($A431,"W30028333","2014/12/31",1)/[1]!S_SHARE_TOTAL($A431,$B$1),"")</f>
        <v>4.8648052217430956E-4</v>
      </c>
      <c r="F431">
        <f>IFERROR([1]!s_stm07_is($A431,"W30028333","2015/12/31",1)/[1]!S_SHARE_TOTAL($A431,$B$1),"")</f>
        <v>6.3008976761972759E-3</v>
      </c>
      <c r="G431">
        <f>IFERROR([1]!s_stm07_is($A431,"W30028333","2016/12/31",1)/[1]!S_SHARE_TOTAL($A431,$B$1),"")</f>
        <v>3.2028174376343033E-2</v>
      </c>
      <c r="H431">
        <f>IFERROR([1]!s_stm07_is($A431,"W30028333","2017/12/31",1)/[1]!S_SHARE_TOTAL($A431,$B$1),"")</f>
        <v>0.19221829064723786</v>
      </c>
      <c r="I431">
        <f>IFERROR([1]!s_stm07_is($A431,"W30028333","2018/12/31",1)/[1]!S_SHARE_TOTAL($A431,$B$1),"")</f>
        <v>-9.3032006008627016E-2</v>
      </c>
      <c r="J431">
        <f>IFERROR([1]!s_stm07_is($A431,"W30028333","2019/12/31",1)/[1]!S_SHARE_TOTAL($A431,$B$1),"")</f>
        <v>0.25918555215715622</v>
      </c>
      <c r="K431">
        <f>IFERROR([1]!s_stm07_is($A431,"W30028333","2020/12/31",1)/[1]!S_SHARE_TOTAL($A431,$B$1),"")</f>
        <v>0.31008502231496532</v>
      </c>
      <c r="L431">
        <f>IFERROR([1]!s_stm07_is($A431,"W30028333","2021/12/31",1)/[1]!S_SHARE_TOTAL($A431,$B$1),"")</f>
        <v>0.16147523730567218</v>
      </c>
      <c r="M431">
        <f>IFERROR([1]!s_stm07_is($A431,"W30028333","2022/12/31",1)/[1]!S_SHARE_TOTAL($A431,$B$1),"")</f>
        <v>0.21839512990497953</v>
      </c>
      <c r="N431">
        <f>IFERROR([1]!s_stm07_is($A431,"W30028333","2023/12/31",1)/[1]!S_SHARE_TOTAL($A431,$B$1),"")</f>
        <v>0.28063118082608013</v>
      </c>
      <c r="O431">
        <f>IFERROR([1]!s_stm07_is($A431,"W30028333","2024/12/31",1)/[1]!S_SHARE_TOTAL($A431,$B$1),"")</f>
        <v>0.23993491925564345</v>
      </c>
      <c r="P431">
        <f>IFERROR([1]!s_stm07_is($A431,"W30028333","2025/12/31",1)/[1]!S_SHARE_TOTAL($A431,$B$1),"")</f>
        <v>0.31303522036705222</v>
      </c>
      <c r="Q431">
        <f>IFERROR([1]!s_west_netprofit($A431,2026,$B$1,180)/[1]!S_SHARE_TOTAL($A431,$B$1),"")</f>
        <v>0.46148042392848576</v>
      </c>
      <c r="R431">
        <f>IFERROR([1]!s_west_netprofit($A431,2027,$B$1,180)/[1]!S_SHARE_TOTAL($A431,$B$1),"")</f>
        <v>0.63331719602346659</v>
      </c>
      <c r="S431">
        <f>IFERROR([1]!s_fa_dupont_roe($A431,"2011/12/31")/100,"")</f>
        <v>5.2201000000000004E-2</v>
      </c>
      <c r="T431">
        <f>IFERROR([1]!s_fa_dupont_roe($A431,"2012/12/31")/100,"")</f>
        <v>3.8383E-2</v>
      </c>
      <c r="U431">
        <f>IFERROR([1]!s_fa_dupont_roe($A431,"2013/12/31")/100,"")</f>
        <v>1.3413E-2</v>
      </c>
      <c r="V431">
        <f>IFERROR([1]!s_fa_dupont_roe($A431,"2014/12/31")/100,"")</f>
        <v>2.8170000000000001E-3</v>
      </c>
      <c r="W431">
        <f>IFERROR([1]!s_fa_dupont_roe($A431,"2015/12/31")/100,"")</f>
        <v>2.3269000000000001E-2</v>
      </c>
      <c r="X431">
        <f>IFERROR([1]!s_fa_dupont_roe($A431,"2016/12/31")/100,"")</f>
        <v>5.8807999999999999E-2</v>
      </c>
      <c r="Y431">
        <f>IFERROR([1]!s_fa_dupont_roe($A431,"2017/12/31")/100,"")</f>
        <v>0.238342</v>
      </c>
      <c r="Z431">
        <f>IFERROR([1]!s_fa_dupont_roe($A431,"2018/12/31")/100,"")</f>
        <v>-8.2986000000000004E-2</v>
      </c>
      <c r="AA431">
        <f>IFERROR([1]!s_fa_dupont_roe($A431,"2019/12/31")/100,"")</f>
        <v>0.17646300000000001</v>
      </c>
      <c r="AB431">
        <f>IFERROR([1]!s_fa_dupont_roe($A431,"2020/12/31")/100,"")</f>
        <v>0.17380999999999999</v>
      </c>
      <c r="AC431">
        <f>IFERROR([1]!s_fa_dupont_roe($A431,"2021/12/31")/100,"")</f>
        <v>7.7990000000000004E-2</v>
      </c>
      <c r="AD431">
        <f>IFERROR([1]!s_fa_dupont_roe($A431,"2022/12/31")/100,"")</f>
        <v>9.6812999999999996E-2</v>
      </c>
      <c r="AE431">
        <f>IFERROR([1]!s_fa_dupont_roe($A431,"2023/12/31")/100,"")</f>
        <v>0.115813</v>
      </c>
      <c r="AF431">
        <f>IFERROR([1]!s_fa_dupont_roe($A431,"2024/12/31")/100,"")</f>
        <v>9.2147000000000007E-2</v>
      </c>
      <c r="AG431">
        <f>IFERROR([1]!s_fa_dupont_roe($A431,"2025/12/31")/100,"")</f>
        <v>0.104348</v>
      </c>
      <c r="AH431">
        <f>IFERROR([1]!s_stm07_is($A431,"W30028333","2025/12/31",1),"")</f>
        <v>2287723584.2800002</v>
      </c>
      <c r="AI431">
        <f>IFERROR([1]!s_stm07_bs($A431,"W38058048","2025/12/31",1),"")</f>
        <v>24357948261.369999</v>
      </c>
      <c r="AJ431">
        <f>IFERROR([1]!s_fa_netdebt($A431,"2025/12/31"),"")</f>
        <v>8884991743.9099998</v>
      </c>
      <c r="AK431">
        <f>IFERROR([1]!s_val_ev1($A431,"2025/12/31"),"")</f>
        <v>128620597098.45</v>
      </c>
      <c r="AL431">
        <f>IFERROR([1]!s_fa_ebitda($A431,"2025/12/31"),"")</f>
        <v>5741094344.9899998</v>
      </c>
      <c r="AM431">
        <f>IFERROR([1]!s_west_netprofit($A431,2026,$B$1,180)/[1]!s_west_netprofit($A431,2026,$B$1-7,180)-1,"")</f>
        <v>0</v>
      </c>
      <c r="AN431">
        <f>IFERROR([1]!s_west_netprofit($A431,2026,$B$1,180)/[1]!s_west_netprofit($A431,2026,$B$1-30,180)-1,"")</f>
        <v>-3.0738088476380931E-2</v>
      </c>
      <c r="AO431">
        <f>IFERROR([1]!s_est_mediannetprofit($A431,2026,$B$1)/[1]!s_est_mediannetprofit($A431,2026,$B$1-7)-1,"")</f>
        <v>0</v>
      </c>
      <c r="AP431">
        <f>IFERROR([1]!s_est_mediannetprofit($A431,2026,$B$1)/[1]!s_est_mediannetprofit($A431,2026,$B$1-30)-1,"")</f>
        <v>-3.5776614310645716E-2</v>
      </c>
    </row>
    <row r="432" spans="1:42">
      <c r="A432" t="s">
        <v>471</v>
      </c>
      <c r="B432">
        <f>IFERROR([1]!s_stm07_is($A432,"W30028333","2011/12/31",1)/[1]!S_SHARE_TOTAL($A432,$B$1),"")</f>
        <v>0.15077079428265663</v>
      </c>
      <c r="C432">
        <f>IFERROR([1]!s_stm07_is($A432,"W30028333","2012/12/31",1)/[1]!S_SHARE_TOTAL($A432,$B$1),"")</f>
        <v>7.7372902121389003E-2</v>
      </c>
      <c r="D432">
        <f>IFERROR([1]!s_stm07_is($A432,"W30028333","2013/12/31",1)/[1]!S_SHARE_TOTAL($A432,$B$1),"")</f>
        <v>9.8881658939266003E-3</v>
      </c>
      <c r="E432">
        <f>IFERROR([1]!s_stm07_is($A432,"W30028333","2014/12/31",1)/[1]!S_SHARE_TOTAL($A432,$B$1),"")</f>
        <v>2.6482472484817662E-2</v>
      </c>
      <c r="F432">
        <f>IFERROR([1]!s_stm07_is($A432,"W30028333","2015/12/31",1)/[1]!S_SHARE_TOTAL($A432,$B$1),"")</f>
        <v>4.6738251932121951E-2</v>
      </c>
      <c r="G432">
        <f>IFERROR([1]!s_stm07_is($A432,"W30028333","2016/12/31",1)/[1]!S_SHARE_TOTAL($A432,$B$1),"")</f>
        <v>0.18542749153446306</v>
      </c>
      <c r="H432">
        <f>IFERROR([1]!s_stm07_is($A432,"W30028333","2017/12/31",1)/[1]!S_SHARE_TOTAL($A432,$B$1),"")</f>
        <v>1.0495610773520958</v>
      </c>
      <c r="I432">
        <f>IFERROR([1]!s_stm07_is($A432,"W30028333","2018/12/31",1)/[1]!S_SHARE_TOTAL($A432,$B$1),"")</f>
        <v>0.9586790509728742</v>
      </c>
      <c r="J432">
        <f>IFERROR([1]!s_stm07_is($A432,"W30028333","2019/12/31",1)/[1]!S_SHARE_TOTAL($A432,$B$1),"")</f>
        <v>1.0879636763348588</v>
      </c>
      <c r="K432">
        <f>IFERROR([1]!s_stm07_is($A432,"W30028333","2020/12/31",1)/[1]!S_SHARE_TOTAL($A432,$B$1),"")</f>
        <v>0.95991967363902508</v>
      </c>
      <c r="L432">
        <f>IFERROR([1]!s_stm07_is($A432,"W30028333","2021/12/31",1)/[1]!S_SHARE_TOTAL($A432,$B$1),"")</f>
        <v>1.9613852898198607</v>
      </c>
      <c r="M432">
        <f>IFERROR([1]!s_stm07_is($A432,"W30028333","2022/12/31",1)/[1]!S_SHARE_TOTAL($A432,$B$1),"")</f>
        <v>1.434138935101642</v>
      </c>
      <c r="N432">
        <f>IFERROR([1]!s_stm07_is($A432,"W30028333","2023/12/31",1)/[1]!S_SHARE_TOTAL($A432,$B$1),"")</f>
        <v>1.3532304131235915</v>
      </c>
      <c r="O432">
        <f>IFERROR([1]!s_stm07_is($A432,"W30028333","2024/12/31",1)/[1]!S_SHARE_TOTAL($A432,$B$1),"")</f>
        <v>0.90954685715385997</v>
      </c>
      <c r="P432">
        <f>IFERROR([1]!s_stm07_is($A432,"W30028333","2025/12/31",1)/[1]!S_SHARE_TOTAL($A432,$B$1),"")</f>
        <v>0.52199513710330148</v>
      </c>
      <c r="Q432">
        <f>IFERROR([1]!s_west_netprofit($A432,2026,$B$1,180)/[1]!S_SHARE_TOTAL($A432,$B$1),"")</f>
        <v>0.80915350319572621</v>
      </c>
      <c r="R432">
        <f>IFERROR([1]!s_west_netprofit($A432,2027,$B$1,180)/[1]!S_SHARE_TOTAL($A432,$B$1),"")</f>
        <v>1.2014188959036736</v>
      </c>
      <c r="S432">
        <f>IFERROR([1]!s_fa_dupont_roe($A432,"2011/12/31")/100,"")</f>
        <v>0.29758800000000002</v>
      </c>
      <c r="T432">
        <f>IFERROR([1]!s_fa_dupont_roe($A432,"2012/12/31")/100,"")</f>
        <v>8.8856000000000004E-2</v>
      </c>
      <c r="U432">
        <f>IFERROR([1]!s_fa_dupont_roe($A432,"2013/12/31")/100,"")</f>
        <v>1.0960000000000001E-2</v>
      </c>
      <c r="V432">
        <f>IFERROR([1]!s_fa_dupont_roe($A432,"2014/12/31")/100,"")</f>
        <v>2.8836000000000001E-2</v>
      </c>
      <c r="W432">
        <f>IFERROR([1]!s_fa_dupont_roe($A432,"2015/12/31")/100,"")</f>
        <v>4.9407E-2</v>
      </c>
      <c r="X432">
        <f>IFERROR([1]!s_fa_dupont_roe($A432,"2016/12/31")/100,"")</f>
        <v>6.0405E-2</v>
      </c>
      <c r="Y432">
        <f>IFERROR([1]!s_fa_dupont_roe($A432,"2017/12/31")/100,"")</f>
        <v>0.19839500000000002</v>
      </c>
      <c r="Z432">
        <f>IFERROR([1]!s_fa_dupont_roe($A432,"2018/12/31")/100,"")</f>
        <v>0.180622</v>
      </c>
      <c r="AA432">
        <f>IFERROR([1]!s_fa_dupont_roe($A432,"2019/12/31")/100,"")</f>
        <v>0.19730699999999998</v>
      </c>
      <c r="AB432">
        <f>IFERROR([1]!s_fa_dupont_roe($A432,"2020/12/31")/100,"")</f>
        <v>0.16309599999999999</v>
      </c>
      <c r="AC432">
        <f>IFERROR([1]!s_fa_dupont_roe($A432,"2021/12/31")/100,"")</f>
        <v>0.28245799999999999</v>
      </c>
      <c r="AD432">
        <f>IFERROR([1]!s_fa_dupont_roe($A432,"2022/12/31")/100,"")</f>
        <v>0.172102</v>
      </c>
      <c r="AE432">
        <f>IFERROR([1]!s_fa_dupont_roe($A432,"2023/12/31")/100,"")</f>
        <v>0.14902499999999999</v>
      </c>
      <c r="AF432">
        <f>IFERROR([1]!s_fa_dupont_roe($A432,"2024/12/31")/100,"")</f>
        <v>9.5351999999999992E-2</v>
      </c>
      <c r="AG432">
        <f>IFERROR([1]!s_fa_dupont_roe($A432,"2025/12/31")/100,"")</f>
        <v>5.4246999999999997E-2</v>
      </c>
      <c r="AH432">
        <f>IFERROR([1]!s_stm07_is($A432,"W30028333","2025/12/31",1),"")</f>
        <v>1244565890.8800001</v>
      </c>
      <c r="AI432">
        <f>IFERROR([1]!s_stm07_bs($A432,"W38058048","2025/12/31",1),"")</f>
        <v>27352130431.630001</v>
      </c>
      <c r="AJ432">
        <f>IFERROR([1]!s_fa_netdebt($A432,"2025/12/31"),"")</f>
        <v>14725843692.02</v>
      </c>
      <c r="AK432">
        <f>IFERROR([1]!s_val_ev1($A432,"2025/12/31"),"")</f>
        <v>70536718397.330002</v>
      </c>
      <c r="AL432">
        <f>IFERROR([1]!s_fa_ebitda($A432,"2025/12/31"),"")</f>
        <v>5325000146.29</v>
      </c>
      <c r="AM432">
        <f>IFERROR([1]!s_west_netprofit($A432,2026,$B$1,180)/[1]!s_west_netprofit($A432,2026,$B$1-7,180)-1,"")</f>
        <v>0</v>
      </c>
      <c r="AN432">
        <f>IFERROR([1]!s_west_netprofit($A432,2026,$B$1,180)/[1]!s_west_netprofit($A432,2026,$B$1-30,180)-1,"")</f>
        <v>-0.13099028728373108</v>
      </c>
      <c r="AO432">
        <f>IFERROR([1]!s_est_mediannetprofit($A432,2026,$B$1)/[1]!s_est_mediannetprofit($A432,2026,$B$1-7)-1,"")</f>
        <v>0</v>
      </c>
      <c r="AP432">
        <f>IFERROR([1]!s_est_mediannetprofit($A432,2026,$B$1)/[1]!s_est_mediannetprofit($A432,2026,$B$1-30)-1,"")</f>
        <v>-0.1851015801354402</v>
      </c>
    </row>
    <row r="433" spans="1:42">
      <c r="A433" t="s">
        <v>472</v>
      </c>
      <c r="B433">
        <f>IFERROR([1]!s_stm07_is($A433,"W30028333","2011/12/31",1)/[1]!S_SHARE_TOTAL($A433,$B$1),"")</f>
        <v>0.27178405825037583</v>
      </c>
      <c r="C433">
        <f>IFERROR([1]!s_stm07_is($A433,"W30028333","2012/12/31",1)/[1]!S_SHARE_TOTAL($A433,$B$1),"")</f>
        <v>0.11121433665034187</v>
      </c>
      <c r="D433">
        <f>IFERROR([1]!s_stm07_is($A433,"W30028333","2013/12/31",1)/[1]!S_SHARE_TOTAL($A433,$B$1),"")</f>
        <v>0.14622055095966843</v>
      </c>
      <c r="E433">
        <f>IFERROR([1]!s_stm07_is($A433,"W30028333","2014/12/31",1)/[1]!S_SHARE_TOTAL($A433,$B$1),"")</f>
        <v>0.21218295615276694</v>
      </c>
      <c r="F433">
        <f>IFERROR([1]!s_stm07_is($A433,"W30028333","2015/12/31",1)/[1]!S_SHARE_TOTAL($A433,$B$1),"")</f>
        <v>0.25767021327283979</v>
      </c>
      <c r="G433">
        <f>IFERROR([1]!s_stm07_is($A433,"W30028333","2016/12/31",1)/[1]!S_SHARE_TOTAL($A433,$B$1),"")</f>
        <v>0.32442775557334413</v>
      </c>
      <c r="H433">
        <f>IFERROR([1]!s_stm07_is($A433,"W30028333","2017/12/31",1)/[1]!S_SHARE_TOTAL($A433,$B$1),"")</f>
        <v>0.32363881134718991</v>
      </c>
      <c r="I433">
        <f>IFERROR([1]!s_stm07_is($A433,"W30028333","2018/12/31",1)/[1]!S_SHARE_TOTAL($A433,$B$1),"")</f>
        <v>0.35866400447854907</v>
      </c>
      <c r="J433">
        <f>IFERROR([1]!s_stm07_is($A433,"W30028333","2019/12/31",1)/[1]!S_SHARE_TOTAL($A433,$B$1),"")</f>
        <v>0.36302096033358305</v>
      </c>
      <c r="K433">
        <f>IFERROR([1]!s_stm07_is($A433,"W30028333","2020/12/31",1)/[1]!S_SHARE_TOTAL($A433,$B$1),"")</f>
        <v>0.729474925338362</v>
      </c>
      <c r="L433">
        <f>IFERROR([1]!s_stm07_is($A433,"W30028333","2021/12/31",1)/[1]!S_SHARE_TOTAL($A433,$B$1),"")</f>
        <v>0.80436444822333542</v>
      </c>
      <c r="M433">
        <f>IFERROR([1]!s_stm07_is($A433,"W30028333","2022/12/31",1)/[1]!S_SHARE_TOTAL($A433,$B$1),"")</f>
        <v>1.4136572183688241</v>
      </c>
      <c r="N433">
        <f>IFERROR([1]!s_stm07_is($A433,"W30028333","2023/12/31",1)/[1]!S_SHARE_TOTAL($A433,$B$1),"")</f>
        <v>0.80946602691724379</v>
      </c>
      <c r="O433">
        <f>IFERROR([1]!s_stm07_is($A433,"W30028333","2024/12/31",1)/[1]!S_SHARE_TOTAL($A433,$B$1),"")</f>
        <v>-0.43365849697247877</v>
      </c>
      <c r="P433">
        <f>IFERROR([1]!s_stm07_is($A433,"W30028333","2025/12/31",1)/[1]!S_SHARE_TOTAL($A433,$B$1),"")</f>
        <v>0.77002126236648927</v>
      </c>
      <c r="Q433">
        <f>IFERROR([1]!s_west_netprofit($A433,2026,$B$1,180)/[1]!S_SHARE_TOTAL($A433,$B$1),"")</f>
        <v>0.90557093053850324</v>
      </c>
      <c r="R433">
        <f>IFERROR([1]!s_west_netprofit($A433,2027,$B$1,180)/[1]!S_SHARE_TOTAL($A433,$B$1),"")</f>
        <v>1.0466291149349842</v>
      </c>
      <c r="S433">
        <f>IFERROR([1]!s_fa_dupont_roe($A433,"2011/12/31")/100,"")</f>
        <v>0.18948499999999999</v>
      </c>
      <c r="T433">
        <f>IFERROR([1]!s_fa_dupont_roe($A433,"2012/12/31")/100,"")</f>
        <v>4.9242000000000001E-2</v>
      </c>
      <c r="U433">
        <f>IFERROR([1]!s_fa_dupont_roe($A433,"2013/12/31")/100,"")</f>
        <v>6.0294E-2</v>
      </c>
      <c r="V433">
        <f>IFERROR([1]!s_fa_dupont_roe($A433,"2014/12/31")/100,"")</f>
        <v>8.0452999999999997E-2</v>
      </c>
      <c r="W433">
        <f>IFERROR([1]!s_fa_dupont_roe($A433,"2015/12/31")/100,"")</f>
        <v>9.1889999999999999E-2</v>
      </c>
      <c r="X433">
        <f>IFERROR([1]!s_fa_dupont_roe($A433,"2016/12/31")/100,"")</f>
        <v>0.106935</v>
      </c>
      <c r="Y433">
        <f>IFERROR([1]!s_fa_dupont_roe($A433,"2017/12/31")/100,"")</f>
        <v>8.6986000000000008E-2</v>
      </c>
      <c r="Z433">
        <f>IFERROR([1]!s_fa_dupont_roe($A433,"2018/12/31")/100,"")</f>
        <v>8.1685999999999995E-2</v>
      </c>
      <c r="AA433">
        <f>IFERROR([1]!s_fa_dupont_roe($A433,"2019/12/31")/100,"")</f>
        <v>7.8230000000000008E-2</v>
      </c>
      <c r="AB433">
        <f>IFERROR([1]!s_fa_dupont_roe($A433,"2020/12/31")/100,"")</f>
        <v>0.14454</v>
      </c>
      <c r="AC433">
        <f>IFERROR([1]!s_fa_dupont_roe($A433,"2021/12/31")/100,"")</f>
        <v>0.14941399999999999</v>
      </c>
      <c r="AD433">
        <f>IFERROR([1]!s_fa_dupont_roe($A433,"2022/12/31")/100,"")</f>
        <v>0.23616499999999999</v>
      </c>
      <c r="AE433">
        <f>IFERROR([1]!s_fa_dupont_roe($A433,"2023/12/31")/100,"")</f>
        <v>0.120846</v>
      </c>
      <c r="AF433">
        <f>IFERROR([1]!s_fa_dupont_roe($A433,"2024/12/31")/100,"")</f>
        <v>-6.6858000000000001E-2</v>
      </c>
      <c r="AG433">
        <f>IFERROR([1]!s_fa_dupont_roe($A433,"2025/12/31")/100,"")</f>
        <v>0.121294</v>
      </c>
      <c r="AH433">
        <f>IFERROR([1]!s_stm07_is($A433,"W30028333","2025/12/31",1),"")</f>
        <v>1286478662.6700001</v>
      </c>
      <c r="AI433">
        <f>IFERROR([1]!s_stm07_bs($A433,"W38058048","2025/12/31",1),"")</f>
        <v>10981897022.790001</v>
      </c>
      <c r="AJ433">
        <f>IFERROR([1]!s_fa_netdebt($A433,"2025/12/31"),"")</f>
        <v>-1079214710.45</v>
      </c>
      <c r="AK433">
        <f>IFERROR([1]!s_val_ev1($A433,"2025/12/31"),"")</f>
        <v>28544678943.200001</v>
      </c>
      <c r="AL433">
        <f>IFERROR([1]!s_fa_ebitda($A433,"2025/12/31"),"")</f>
        <v>2216712842.29</v>
      </c>
      <c r="AM433">
        <f>IFERROR([1]!s_west_netprofit($A433,2026,$B$1,180)/[1]!s_west_netprofit($A433,2026,$B$1-7,180)-1,"")</f>
        <v>0</v>
      </c>
      <c r="AN433">
        <f>IFERROR([1]!s_west_netprofit($A433,2026,$B$1,180)/[1]!s_west_netprofit($A433,2026,$B$1-30,180)-1,"")</f>
        <v>1.2553480325394828E-2</v>
      </c>
      <c r="AO433">
        <f>IFERROR([1]!s_est_mediannetprofit($A433,2026,$B$1)/[1]!s_est_mediannetprofit($A433,2026,$B$1-7)-1,"")</f>
        <v>0</v>
      </c>
      <c r="AP433">
        <f>IFERROR([1]!s_est_mediannetprofit($A433,2026,$B$1)/[1]!s_est_mediannetprofit($A433,2026,$B$1-30)-1,"")</f>
        <v>2.6513770141955995E-2</v>
      </c>
    </row>
    <row r="434" spans="1:42">
      <c r="A434" t="s">
        <v>473</v>
      </c>
      <c r="B434">
        <f>IFERROR([1]!s_stm07_is($A434,"W30028333","2011/12/31",1)/[1]!S_SHARE_TOTAL($A434,$B$1),"")</f>
        <v>0.17345230610041398</v>
      </c>
      <c r="C434">
        <f>IFERROR([1]!s_stm07_is($A434,"W30028333","2012/12/31",1)/[1]!S_SHARE_TOTAL($A434,$B$1),"")</f>
        <v>0.2291125698592921</v>
      </c>
      <c r="D434">
        <f>IFERROR([1]!s_stm07_is($A434,"W30028333","2013/12/31",1)/[1]!S_SHARE_TOTAL($A434,$B$1),"")</f>
        <v>0.27970383425468309</v>
      </c>
      <c r="E434">
        <f>IFERROR([1]!s_stm07_is($A434,"W30028333","2014/12/31",1)/[1]!S_SHARE_TOTAL($A434,$B$1),"")</f>
        <v>0.29243476307374944</v>
      </c>
      <c r="F434">
        <f>IFERROR([1]!s_stm07_is($A434,"W30028333","2015/12/31",1)/[1]!S_SHARE_TOTAL($A434,$B$1),"")</f>
        <v>0.22724347538445591</v>
      </c>
      <c r="G434">
        <f>IFERROR([1]!s_stm07_is($A434,"W30028333","2016/12/31",1)/[1]!S_SHARE_TOTAL($A434,$B$1),"")</f>
        <v>0.23303478429706156</v>
      </c>
      <c r="H434">
        <f>IFERROR([1]!s_stm07_is($A434,"W30028333","2017/12/31",1)/[1]!S_SHARE_TOTAL($A434,$B$1),"")</f>
        <v>0.18369769315144777</v>
      </c>
      <c r="I434">
        <f>IFERROR([1]!s_stm07_is($A434,"W30028333","2018/12/31",1)/[1]!S_SHARE_TOTAL($A434,$B$1),"")</f>
        <v>0.31013692943202803</v>
      </c>
      <c r="J434">
        <f>IFERROR([1]!s_stm07_is($A434,"W30028333","2019/12/31",1)/[1]!S_SHARE_TOTAL($A434,$B$1),"")</f>
        <v>0.82451234287763753</v>
      </c>
      <c r="K434">
        <f>IFERROR([1]!s_stm07_is($A434,"W30028333","2020/12/31",1)/[1]!S_SHARE_TOTAL($A434,$B$1),"")</f>
        <v>2.6142075415750035</v>
      </c>
      <c r="L434">
        <f>IFERROR([1]!s_stm07_is($A434,"W30028333","2021/12/31",1)/[1]!S_SHARE_TOTAL($A434,$B$1),"")</f>
        <v>1.3716714731939146</v>
      </c>
      <c r="M434">
        <f>IFERROR([1]!s_stm07_is($A434,"W30028333","2022/12/31",1)/[1]!S_SHARE_TOTAL($A434,$B$1),"")</f>
        <v>0.83339767333451109</v>
      </c>
      <c r="N434">
        <f>IFERROR([1]!s_stm07_is($A434,"W30028333","2023/12/31",1)/[1]!S_SHARE_TOTAL($A434,$B$1),"")</f>
        <v>1.3448311015134757</v>
      </c>
      <c r="O434">
        <f>IFERROR([1]!s_stm07_is($A434,"W30028333","2024/12/31",1)/[1]!S_SHARE_TOTAL($A434,$B$1),"")</f>
        <v>1.2887633954942892</v>
      </c>
      <c r="P434">
        <f>IFERROR([1]!s_stm07_is($A434,"W30028333","2025/12/31",1)/[1]!S_SHARE_TOTAL($A434,$B$1),"")</f>
        <v>1.1169004796754507</v>
      </c>
      <c r="Q434">
        <f>IFERROR([1]!s_west_netprofit($A434,2026,$B$1,180)/[1]!S_SHARE_TOTAL($A434,$B$1),"")</f>
        <v>1.3442100504801802</v>
      </c>
      <c r="R434">
        <f>IFERROR([1]!s_west_netprofit($A434,2027,$B$1,180)/[1]!S_SHARE_TOTAL($A434,$B$1),"")</f>
        <v>1.5154043578696874</v>
      </c>
      <c r="S434">
        <f>IFERROR([1]!s_fa_dupont_roe($A434,"2011/12/31")/100,"")</f>
        <v>0.13933600000000002</v>
      </c>
      <c r="T434">
        <f>IFERROR([1]!s_fa_dupont_roe($A434,"2012/12/31")/100,"")</f>
        <v>0.12382799999999999</v>
      </c>
      <c r="U434">
        <f>IFERROR([1]!s_fa_dupont_roe($A434,"2013/12/31")/100,"")</f>
        <v>0.14291799999999999</v>
      </c>
      <c r="V434">
        <f>IFERROR([1]!s_fa_dupont_roe($A434,"2014/12/31")/100,"")</f>
        <v>0.13620499999999999</v>
      </c>
      <c r="W434">
        <f>IFERROR([1]!s_fa_dupont_roe($A434,"2015/12/31")/100,"")</f>
        <v>9.5299999999999996E-2</v>
      </c>
      <c r="X434">
        <f>IFERROR([1]!s_fa_dupont_roe($A434,"2016/12/31")/100,"")</f>
        <v>7.6521999999999993E-2</v>
      </c>
      <c r="Y434">
        <f>IFERROR([1]!s_fa_dupont_roe($A434,"2017/12/31")/100,"")</f>
        <v>4.9534000000000002E-2</v>
      </c>
      <c r="Z434">
        <f>IFERROR([1]!s_fa_dupont_roe($A434,"2018/12/31")/100,"")</f>
        <v>7.6344999999999996E-2</v>
      </c>
      <c r="AA434">
        <f>IFERROR([1]!s_fa_dupont_roe($A434,"2019/12/31")/100,"")</f>
        <v>0.20953499999999997</v>
      </c>
      <c r="AB434">
        <f>IFERROR([1]!s_fa_dupont_roe($A434,"2020/12/31")/100,"")</f>
        <v>0.615456</v>
      </c>
      <c r="AC434">
        <f>IFERROR([1]!s_fa_dupont_roe($A434,"2021/12/31")/100,"")</f>
        <v>0.254523</v>
      </c>
      <c r="AD434">
        <f>IFERROR([1]!s_fa_dupont_roe($A434,"2022/12/31")/100,"")</f>
        <v>0.13530200000000001</v>
      </c>
      <c r="AE434">
        <f>IFERROR([1]!s_fa_dupont_roe($A434,"2023/12/31")/100,"")</f>
        <v>0.189831</v>
      </c>
      <c r="AF434">
        <f>IFERROR([1]!s_fa_dupont_roe($A434,"2024/12/31")/100,"")</f>
        <v>0.16011700000000001</v>
      </c>
      <c r="AG434">
        <f>IFERROR([1]!s_fa_dupont_roe($A434,"2025/12/31")/100,"")</f>
        <v>0.127472</v>
      </c>
      <c r="AH434">
        <f>IFERROR([1]!s_stm07_is($A434,"W30028333","2025/12/31",1),"")</f>
        <v>467130452.89999998</v>
      </c>
      <c r="AI434">
        <f>IFERROR([1]!s_stm07_bs($A434,"W38058048","2025/12/31",1),"")</f>
        <v>3850620236.2800002</v>
      </c>
      <c r="AJ434">
        <f>IFERROR([1]!s_fa_netdebt($A434,"2025/12/31"),"")</f>
        <v>-414219871.41000003</v>
      </c>
      <c r="AK434">
        <f>IFERROR([1]!s_val_ev1($A434,"2025/12/31"),"")</f>
        <v>10505826646.440001</v>
      </c>
      <c r="AL434">
        <f>IFERROR([1]!s_fa_ebitda($A434,"2025/12/31"),"")</f>
        <v>684558803.35000002</v>
      </c>
      <c r="AM434">
        <f>IFERROR([1]!s_west_netprofit($A434,2026,$B$1,180)/[1]!s_west_netprofit($A434,2026,$B$1-7,180)-1,"")</f>
        <v>0</v>
      </c>
      <c r="AN434">
        <f>IFERROR([1]!s_west_netprofit($A434,2026,$B$1,180)/[1]!s_west_netprofit($A434,2026,$B$1-30,180)-1,"")</f>
        <v>-0.11557420077840896</v>
      </c>
      <c r="AO434">
        <f>IFERROR([1]!s_est_mediannetprofit($A434,2026,$B$1)/[1]!s_est_mediannetprofit($A434,2026,$B$1-7)-1,"")</f>
        <v>0</v>
      </c>
      <c r="AP434">
        <f>IFERROR([1]!s_est_mediannetprofit($A434,2026,$B$1)/[1]!s_est_mediannetprofit($A434,2026,$B$1-30)-1,"")</f>
        <v>-0.12460063897763574</v>
      </c>
    </row>
    <row r="435" spans="1:42">
      <c r="A435" t="s">
        <v>474</v>
      </c>
      <c r="B435">
        <f>IFERROR([1]!s_stm07_is($A435,"W30028333","2011/12/31",1)/[1]!S_SHARE_TOTAL($A435,$B$1),"")</f>
        <v>1.4693743124797655E-2</v>
      </c>
      <c r="C435">
        <f>IFERROR([1]!s_stm07_is($A435,"W30028333","2012/12/31",1)/[1]!S_SHARE_TOTAL($A435,$B$1),"")</f>
        <v>1.2499991282792533E-2</v>
      </c>
      <c r="D435">
        <f>IFERROR([1]!s_stm07_is($A435,"W30028333","2013/12/31",1)/[1]!S_SHARE_TOTAL($A435,$B$1),"")</f>
        <v>7.6708311649767878E-3</v>
      </c>
      <c r="E435">
        <f>IFERROR([1]!s_stm07_is($A435,"W30028333","2014/12/31",1)/[1]!S_SHARE_TOTAL($A435,$B$1),"")</f>
        <v>-9.1387599464575545E-3</v>
      </c>
      <c r="F435">
        <f>IFERROR([1]!s_stm07_is($A435,"W30028333","2015/12/31",1)/[1]!S_SHARE_TOTAL($A435,$B$1),"")</f>
        <v>2.4478412792474985E-3</v>
      </c>
      <c r="G435">
        <f>IFERROR([1]!s_stm07_is($A435,"W30028333","2016/12/31",1)/[1]!S_SHARE_TOTAL($A435,$B$1),"")</f>
        <v>1.0681011702840443E-2</v>
      </c>
      <c r="H435">
        <f>IFERROR([1]!s_stm07_is($A435,"W30028333","2017/12/31",1)/[1]!S_SHARE_TOTAL($A435,$B$1),"")</f>
        <v>1.1909960443134195E-2</v>
      </c>
      <c r="I435">
        <f>IFERROR([1]!s_stm07_is($A435,"W30028333","2018/12/31",1)/[1]!S_SHARE_TOTAL($A435,$B$1),"")</f>
        <v>0.18693250485387042</v>
      </c>
      <c r="J435">
        <f>IFERROR([1]!s_stm07_is($A435,"W30028333","2019/12/31",1)/[1]!S_SHARE_TOTAL($A435,$B$1),"")</f>
        <v>0.29259475091373882</v>
      </c>
      <c r="K435">
        <f>IFERROR([1]!s_stm07_is($A435,"W30028333","2020/12/31",1)/[1]!S_SHARE_TOTAL($A435,$B$1),"")</f>
        <v>0.37363523867936743</v>
      </c>
      <c r="L435">
        <f>IFERROR([1]!s_stm07_is($A435,"W30028333","2021/12/31",1)/[1]!S_SHARE_TOTAL($A435,$B$1),"")</f>
        <v>-0.38419905855719183</v>
      </c>
      <c r="M435">
        <f>IFERROR([1]!s_stm07_is($A435,"W30028333","2022/12/31",1)/[1]!S_SHARE_TOTAL($A435,$B$1),"")</f>
        <v>-0.17869117093269538</v>
      </c>
      <c r="N435">
        <f>IFERROR([1]!s_stm07_is($A435,"W30028333","2023/12/31",1)/[1]!S_SHARE_TOTAL($A435,$B$1),"")</f>
        <v>-3.3957534670696517E-2</v>
      </c>
      <c r="O435">
        <f>IFERROR([1]!s_stm07_is($A435,"W30028333","2024/12/31",1)/[1]!S_SHARE_TOTAL($A435,$B$1),"")</f>
        <v>2.9782225442964581E-2</v>
      </c>
      <c r="P435">
        <f>IFERROR([1]!s_stm07_is($A435,"W30028333","2025/12/31",1)/[1]!S_SHARE_TOTAL($A435,$B$1),"")</f>
        <v>7.9273877004303085E-3</v>
      </c>
      <c r="Q435">
        <f>IFERROR([1]!s_west_netprofit($A435,2026,$B$1,180)/[1]!S_SHARE_TOTAL($A435,$B$1),"")</f>
        <v>6.5975944532753197E-2</v>
      </c>
      <c r="R435">
        <f>IFERROR([1]!s_west_netprofit($A435,2027,$B$1,180)/[1]!S_SHARE_TOTAL($A435,$B$1),"")</f>
        <v>0.10127445307239531</v>
      </c>
      <c r="S435">
        <f>IFERROR([1]!s_fa_dupont_roe($A435,"2011/12/31")/100,"")</f>
        <v>0.17008800000000002</v>
      </c>
      <c r="T435">
        <f>IFERROR([1]!s_fa_dupont_roe($A435,"2012/12/31")/100,"")</f>
        <v>9.3306E-2</v>
      </c>
      <c r="U435">
        <f>IFERROR([1]!s_fa_dupont_roe($A435,"2013/12/31")/100,"")</f>
        <v>5.4880999999999999E-2</v>
      </c>
      <c r="V435">
        <f>IFERROR([1]!s_fa_dupont_roe($A435,"2014/12/31")/100,"")</f>
        <v>-6.7144000000000009E-2</v>
      </c>
      <c r="W435">
        <f>IFERROR([1]!s_fa_dupont_roe($A435,"2015/12/31")/100,"")</f>
        <v>1.8544000000000001E-2</v>
      </c>
      <c r="X435">
        <f>IFERROR([1]!s_fa_dupont_roe($A435,"2016/12/31")/100,"")</f>
        <v>4.9100999999999999E-2</v>
      </c>
      <c r="Y435">
        <f>IFERROR([1]!s_fa_dupont_roe($A435,"2017/12/31")/100,"")</f>
        <v>3.8932000000000001E-2</v>
      </c>
      <c r="Z435">
        <f>IFERROR([1]!s_fa_dupont_roe($A435,"2018/12/31")/100,"")</f>
        <v>0.47385300000000002</v>
      </c>
      <c r="AA435">
        <f>IFERROR([1]!s_fa_dupont_roe($A435,"2019/12/31")/100,"")</f>
        <v>0.56520199999999998</v>
      </c>
      <c r="AB435">
        <f>IFERROR([1]!s_fa_dupont_roe($A435,"2020/12/31")/100,"")</f>
        <v>0.59801599999999999</v>
      </c>
      <c r="AC435">
        <f>IFERROR([1]!s_fa_dupont_roe($A435,"2021/12/31")/100,"")</f>
        <v>-0.7688290000000001</v>
      </c>
      <c r="AD435">
        <f>IFERROR([1]!s_fa_dupont_roe($A435,"2022/12/31")/100,"")</f>
        <v>-0.82589900000000005</v>
      </c>
      <c r="AE435">
        <f>IFERROR([1]!s_fa_dupont_roe($A435,"2023/12/31")/100,"")</f>
        <v>-0.31095</v>
      </c>
      <c r="AF435">
        <f>IFERROR([1]!s_fa_dupont_roe($A435,"2024/12/31")/100,"")</f>
        <v>0.28444400000000003</v>
      </c>
      <c r="AG435">
        <f>IFERROR([1]!s_fa_dupont_roe($A435,"2025/12/31")/100,"")</f>
        <v>6.5997E-2</v>
      </c>
      <c r="AH435">
        <f>IFERROR([1]!s_stm07_is($A435,"W30028333","2025/12/31",1),"")</f>
        <v>48891366.060000002</v>
      </c>
      <c r="AI435">
        <f>IFERROR([1]!s_stm07_bs($A435,"W38058048","2025/12/31",1),"")</f>
        <v>757280733.52999997</v>
      </c>
      <c r="AJ435">
        <f>IFERROR([1]!s_fa_netdebt($A435,"2025/12/31"),"")</f>
        <v>1546224575.4300001</v>
      </c>
      <c r="AK435">
        <f>IFERROR([1]!s_val_ev1($A435,"2025/12/31"),"")</f>
        <v>18522644970.900002</v>
      </c>
      <c r="AL435">
        <f>IFERROR([1]!s_fa_ebitda($A435,"2025/12/31"),"")</f>
        <v>550727780.76999998</v>
      </c>
      <c r="AM435">
        <f>IFERROR([1]!s_west_netprofit($A435,2026,$B$1,180)/[1]!s_west_netprofit($A435,2026,$B$1-7,180)-1,"")</f>
        <v>0</v>
      </c>
      <c r="AN435">
        <f>IFERROR([1]!s_west_netprofit($A435,2026,$B$1,180)/[1]!s_west_netprofit($A435,2026,$B$1-30,180)-1,"")</f>
        <v>0</v>
      </c>
      <c r="AO435">
        <f>IFERROR([1]!s_est_mediannetprofit($A435,2026,$B$1)/[1]!s_est_mediannetprofit($A435,2026,$B$1-7)-1,"")</f>
        <v>0</v>
      </c>
      <c r="AP435">
        <f>IFERROR([1]!s_est_mediannetprofit($A435,2026,$B$1)/[1]!s_est_mediannetprofit($A435,2026,$B$1-30)-1,"")</f>
        <v>0</v>
      </c>
    </row>
    <row r="436" spans="1:42">
      <c r="A436" t="s">
        <v>475</v>
      </c>
      <c r="B436">
        <f>IFERROR([1]!s_stm07_is($A436,"W30028333","2011/12/31",1)/[1]!S_SHARE_TOTAL($A436,$B$1),"")</f>
        <v>4.8860872650345756E-2</v>
      </c>
      <c r="C436">
        <f>IFERROR([1]!s_stm07_is($A436,"W30028333","2012/12/31",1)/[1]!S_SHARE_TOTAL($A436,$B$1),"")</f>
        <v>2.1352303048183655E-2</v>
      </c>
      <c r="D436">
        <f>IFERROR([1]!s_stm07_is($A436,"W30028333","2013/12/31",1)/[1]!S_SHARE_TOTAL($A436,$B$1),"")</f>
        <v>3.2701349508109795E-2</v>
      </c>
      <c r="E436">
        <f>IFERROR([1]!s_stm07_is($A436,"W30028333","2014/12/31",1)/[1]!S_SHARE_TOTAL($A436,$B$1),"")</f>
        <v>-0.47852364816599963</v>
      </c>
      <c r="F436">
        <f>IFERROR([1]!s_stm07_is($A436,"W30028333","2015/12/31",1)/[1]!S_SHARE_TOTAL($A436,$B$1),"")</f>
        <v>-1.4426385300684488</v>
      </c>
      <c r="G436">
        <f>IFERROR([1]!s_stm07_is($A436,"W30028333","2016/12/31",1)/[1]!S_SHARE_TOTAL($A436,$B$1),"")</f>
        <v>0.28521436623190943</v>
      </c>
      <c r="H436">
        <f>IFERROR([1]!s_stm07_is($A436,"W30028333","2017/12/31",1)/[1]!S_SHARE_TOTAL($A436,$B$1),"")</f>
        <v>0.57692616739194125</v>
      </c>
      <c r="I436">
        <f>IFERROR([1]!s_stm07_is($A436,"W30028333","2018/12/31",1)/[1]!S_SHARE_TOTAL($A436,$B$1),"")</f>
        <v>0.67655934879927559</v>
      </c>
      <c r="J436">
        <f>IFERROR([1]!s_stm07_is($A436,"W30028333","2019/12/31",1)/[1]!S_SHARE_TOTAL($A436,$B$1),"")</f>
        <v>0.636338279627782</v>
      </c>
      <c r="K436">
        <f>IFERROR([1]!s_stm07_is($A436,"W30028333","2020/12/31",1)/[1]!S_SHARE_TOTAL($A436,$B$1),"")</f>
        <v>0.60181379938934187</v>
      </c>
      <c r="L436">
        <f>IFERROR([1]!s_stm07_is($A436,"W30028333","2021/12/31",1)/[1]!S_SHARE_TOTAL($A436,$B$1),"")</f>
        <v>-9.0736891415247919E-2</v>
      </c>
      <c r="M436">
        <f>IFERROR([1]!s_stm07_is($A436,"W30028333","2022/12/31",1)/[1]!S_SHARE_TOTAL($A436,$B$1),"")</f>
        <v>1.804441138386317E-2</v>
      </c>
      <c r="N436">
        <f>IFERROR([1]!s_stm07_is($A436,"W30028333","2023/12/31",1)/[1]!S_SHARE_TOTAL($A436,$B$1),"")</f>
        <v>0.49505799103173181</v>
      </c>
      <c r="O436">
        <f>IFERROR([1]!s_stm07_is($A436,"W30028333","2024/12/31",1)/[1]!S_SHARE_TOTAL($A436,$B$1),"")</f>
        <v>0.85705379564962192</v>
      </c>
      <c r="P436">
        <f>IFERROR([1]!s_stm07_is($A436,"W30028333","2025/12/31",1)/[1]!S_SHARE_TOTAL($A436,$B$1),"")</f>
        <v>0.9171584479521081</v>
      </c>
      <c r="Q436">
        <f>IFERROR([1]!s_west_netprofit($A436,2026,$B$1,180)/[1]!S_SHARE_TOTAL($A436,$B$1),"")</f>
        <v>0.73648525653232222</v>
      </c>
      <c r="R436">
        <f>IFERROR([1]!s_west_netprofit($A436,2027,$B$1,180)/[1]!S_SHARE_TOTAL($A436,$B$1),"")</f>
        <v>0.78730472436851484</v>
      </c>
      <c r="S436">
        <f>IFERROR([1]!s_fa_dupont_roe($A436,"2011/12/31")/100,"")</f>
        <v>0.12264799999999999</v>
      </c>
      <c r="T436">
        <f>IFERROR([1]!s_fa_dupont_roe($A436,"2012/12/31")/100,"")</f>
        <v>4.0176999999999997E-2</v>
      </c>
      <c r="U436">
        <f>IFERROR([1]!s_fa_dupont_roe($A436,"2013/12/31")/100,"")</f>
        <v>5.9161999999999999E-2</v>
      </c>
      <c r="V436">
        <f>IFERROR([1]!s_fa_dupont_roe($A436,"2014/12/31")/100,"")</f>
        <v>-1.537215</v>
      </c>
      <c r="W436">
        <f>IFERROR([1]!s_fa_dupont_roe($A436,"2015/12/31")/100,"")</f>
        <v>0</v>
      </c>
      <c r="X436">
        <f>IFERROR([1]!s_fa_dupont_roe($A436,"2016/12/31")/100,"")</f>
        <v>0.21033399999999999</v>
      </c>
      <c r="Y436">
        <f>IFERROR([1]!s_fa_dupont_roe($A436,"2017/12/31")/100,"")</f>
        <v>0.131934</v>
      </c>
      <c r="Z436">
        <f>IFERROR([1]!s_fa_dupont_roe($A436,"2018/12/31")/100,"")</f>
        <v>0.122362</v>
      </c>
      <c r="AA436">
        <f>IFERROR([1]!s_fa_dupont_roe($A436,"2019/12/31")/100,"")</f>
        <v>9.3820999999999988E-2</v>
      </c>
      <c r="AB436">
        <f>IFERROR([1]!s_fa_dupont_roe($A436,"2020/12/31")/100,"")</f>
        <v>8.0601000000000006E-2</v>
      </c>
      <c r="AC436">
        <f>IFERROR([1]!s_fa_dupont_roe($A436,"2021/12/31")/100,"")</f>
        <v>-1.1822999999999998E-2</v>
      </c>
      <c r="AD436">
        <f>IFERROR([1]!s_fa_dupont_roe($A436,"2022/12/31")/100,"")</f>
        <v>2.3890000000000001E-3</v>
      </c>
      <c r="AE436">
        <f>IFERROR([1]!s_fa_dupont_roe($A436,"2023/12/31")/100,"")</f>
        <v>6.5530000000000005E-2</v>
      </c>
      <c r="AF436">
        <f>IFERROR([1]!s_fa_dupont_roe($A436,"2024/12/31")/100,"")</f>
        <v>0.10600300000000001</v>
      </c>
      <c r="AG436">
        <f>IFERROR([1]!s_fa_dupont_roe($A436,"2025/12/31")/100,"")</f>
        <v>0.10196</v>
      </c>
      <c r="AH436">
        <f>IFERROR([1]!s_stm07_is($A436,"W30028333","2025/12/31",1),"")</f>
        <v>3465097717.5599999</v>
      </c>
      <c r="AI436">
        <f>IFERROR([1]!s_stm07_bs($A436,"W38058048","2025/12/31",1),"")</f>
        <v>49542451663.870003</v>
      </c>
      <c r="AJ436">
        <f>IFERROR([1]!s_fa_netdebt($A436,"2025/12/31"),"")</f>
        <v>31796187184.91</v>
      </c>
      <c r="AK436">
        <f>IFERROR([1]!s_val_ev1($A436,"2025/12/31"),"")</f>
        <v>66706371713.410004</v>
      </c>
      <c r="AL436">
        <f>IFERROR([1]!s_fa_ebitda($A436,"2025/12/31"),"")</f>
        <v>9215169416.3400002</v>
      </c>
      <c r="AM436">
        <f>IFERROR([1]!s_west_netprofit($A436,2026,$B$1,180)/[1]!s_west_netprofit($A436,2026,$B$1-7,180)-1,"")</f>
        <v>0</v>
      </c>
      <c r="AN436">
        <f>IFERROR([1]!s_west_netprofit($A436,2026,$B$1,180)/[1]!s_west_netprofit($A436,2026,$B$1-30,180)-1,"")</f>
        <v>-0.14146868250539957</v>
      </c>
      <c r="AO436">
        <f>IFERROR([1]!s_est_mediannetprofit($A436,2026,$B$1)/[1]!s_est_mediannetprofit($A436,2026,$B$1-7)-1,"")</f>
        <v>0</v>
      </c>
      <c r="AP436">
        <f>IFERROR([1]!s_est_mediannetprofit($A436,2026,$B$1)/[1]!s_est_mediannetprofit($A436,2026,$B$1-30)-1,"")</f>
        <v>-0.14146868250539957</v>
      </c>
    </row>
    <row r="437" spans="1:42">
      <c r="A437" t="s">
        <v>476</v>
      </c>
      <c r="B437">
        <f>IFERROR([1]!s_stm07_is($A437,"W30028333","2011/12/31",1)/[1]!S_SHARE_TOTAL($A437,$B$1),"")</f>
        <v>6.2710916085692708E-2</v>
      </c>
      <c r="C437">
        <f>IFERROR([1]!s_stm07_is($A437,"W30028333","2012/12/31",1)/[1]!S_SHARE_TOTAL($A437,$B$1),"")</f>
        <v>5.2499959869754226E-2</v>
      </c>
      <c r="D437">
        <f>IFERROR([1]!s_stm07_is($A437,"W30028333","2013/12/31",1)/[1]!S_SHARE_TOTAL($A437,$B$1),"")</f>
        <v>4.6110755075095974E-2</v>
      </c>
      <c r="E437">
        <f>IFERROR([1]!s_stm07_is($A437,"W30028333","2014/12/31",1)/[1]!S_SHARE_TOTAL($A437,$B$1),"")</f>
        <v>6.9093395987668768E-2</v>
      </c>
      <c r="F437">
        <f>IFERROR([1]!s_stm07_is($A437,"W30028333","2015/12/31",1)/[1]!S_SHARE_TOTAL($A437,$B$1),"")</f>
        <v>5.3264530299419938E-2</v>
      </c>
      <c r="G437">
        <f>IFERROR([1]!s_stm07_is($A437,"W30028333","2016/12/31",1)/[1]!S_SHARE_TOTAL($A437,$B$1),"")</f>
        <v>7.858293099715552E-2</v>
      </c>
      <c r="H437">
        <f>IFERROR([1]!s_stm07_is($A437,"W30028333","2017/12/31",1)/[1]!S_SHARE_TOTAL($A437,$B$1),"")</f>
        <v>0.40294409047586949</v>
      </c>
      <c r="I437">
        <f>IFERROR([1]!s_stm07_is($A437,"W30028333","2018/12/31",1)/[1]!S_SHARE_TOTAL($A437,$B$1),"")</f>
        <v>-3.1841277541239803</v>
      </c>
      <c r="J437">
        <f>IFERROR([1]!s_stm07_is($A437,"W30028333","2019/12/31",1)/[1]!S_SHARE_TOTAL($A437,$B$1),"")</f>
        <v>1.5099313490201491</v>
      </c>
      <c r="K437">
        <f>IFERROR([1]!s_stm07_is($A437,"W30028333","2020/12/31",1)/[1]!S_SHARE_TOTAL($A437,$B$1),"")</f>
        <v>0.31971164983252831</v>
      </c>
      <c r="L437">
        <f>IFERROR([1]!s_stm07_is($A437,"W30028333","2021/12/31",1)/[1]!S_SHARE_TOTAL($A437,$B$1),"")</f>
        <v>0.38391432355184402</v>
      </c>
      <c r="M437">
        <f>IFERROR([1]!s_stm07_is($A437,"W30028333","2022/12/31",1)/[1]!S_SHARE_TOTAL($A437,$B$1),"")</f>
        <v>0.3673563751483484</v>
      </c>
      <c r="N437">
        <f>IFERROR([1]!s_stm07_is($A437,"W30028333","2023/12/31",1)/[1]!S_SHARE_TOTAL($A437,$B$1),"")</f>
        <v>0.35590659584662715</v>
      </c>
      <c r="O437">
        <f>IFERROR([1]!s_stm07_is($A437,"W30028333","2024/12/31",1)/[1]!S_SHARE_TOTAL($A437,$B$1),"")</f>
        <v>0.41122489691291536</v>
      </c>
      <c r="P437">
        <f>IFERROR([1]!s_stm07_is($A437,"W30028333","2025/12/31",1)/[1]!S_SHARE_TOTAL($A437,$B$1),"")</f>
        <v>0.59580001527824589</v>
      </c>
      <c r="Q437">
        <f>IFERROR([1]!s_west_netprofit($A437,2026,$B$1,180)/[1]!S_SHARE_TOTAL($A437,$B$1),"")</f>
        <v>1.9177903532541078</v>
      </c>
      <c r="R437">
        <f>IFERROR([1]!s_west_netprofit($A437,2027,$B$1,180)/[1]!S_SHARE_TOTAL($A437,$B$1),"")</f>
        <v>0.54711860152805136</v>
      </c>
      <c r="S437">
        <f>IFERROR([1]!s_fa_dupont_roe($A437,"2011/12/31")/100,"")</f>
        <v>0.17867999999999998</v>
      </c>
      <c r="T437">
        <f>IFERROR([1]!s_fa_dupont_roe($A437,"2012/12/31")/100,"")</f>
        <v>8.676600000000001E-2</v>
      </c>
      <c r="U437">
        <f>IFERROR([1]!s_fa_dupont_roe($A437,"2013/12/31")/100,"")</f>
        <v>7.1765999999999996E-2</v>
      </c>
      <c r="V437">
        <f>IFERROR([1]!s_fa_dupont_roe($A437,"2014/12/31")/100,"")</f>
        <v>9.9223000000000006E-2</v>
      </c>
      <c r="W437">
        <f>IFERROR([1]!s_fa_dupont_roe($A437,"2015/12/31")/100,"")</f>
        <v>7.1948999999999999E-2</v>
      </c>
      <c r="X437">
        <f>IFERROR([1]!s_fa_dupont_roe($A437,"2016/12/31")/100,"")</f>
        <v>7.880899999999999E-2</v>
      </c>
      <c r="Y437">
        <f>IFERROR([1]!s_fa_dupont_roe($A437,"2017/12/31")/100,"")</f>
        <v>0.10676000000000001</v>
      </c>
      <c r="Z437">
        <f>IFERROR([1]!s_fa_dupont_roe($A437,"2018/12/31")/100,"")</f>
        <v>-0.66271199999999997</v>
      </c>
      <c r="AA437">
        <f>IFERROR([1]!s_fa_dupont_roe($A437,"2019/12/31")/100,"")</f>
        <v>0.439527</v>
      </c>
      <c r="AB437">
        <f>IFERROR([1]!s_fa_dupont_roe($A437,"2020/12/31")/100,"")</f>
        <v>9.1618999999999992E-2</v>
      </c>
      <c r="AC437">
        <f>IFERROR([1]!s_fa_dupont_roe($A437,"2021/12/31")/100,"")</f>
        <v>0.11921</v>
      </c>
      <c r="AD437">
        <f>IFERROR([1]!s_fa_dupont_roe($A437,"2022/12/31")/100,"")</f>
        <v>0.11546099999999999</v>
      </c>
      <c r="AE437">
        <f>IFERROR([1]!s_fa_dupont_roe($A437,"2023/12/31")/100,"")</f>
        <v>0.10103999999999999</v>
      </c>
      <c r="AF437">
        <f>IFERROR([1]!s_fa_dupont_roe($A437,"2024/12/31")/100,"")</f>
        <v>0.10550599999999999</v>
      </c>
      <c r="AG437">
        <f>IFERROR([1]!s_fa_dupont_roe($A437,"2025/12/31")/100,"")</f>
        <v>0.13491700000000001</v>
      </c>
      <c r="AH437">
        <f>IFERROR([1]!s_stm07_is($A437,"W30028333","2025/12/31",1),"")</f>
        <v>725259219.97000003</v>
      </c>
      <c r="AI437">
        <f>IFERROR([1]!s_stm07_bs($A437,"W38058048","2025/12/31",1),"")</f>
        <v>6032917678.5799999</v>
      </c>
      <c r="AJ437">
        <f>IFERROR([1]!s_fa_netdebt($A437,"2025/12/31"),"")</f>
        <v>-1636037995.1099999</v>
      </c>
      <c r="AK437">
        <f>IFERROR([1]!s_val_ev1($A437,"2025/12/31"),"")</f>
        <v>23839124487.139999</v>
      </c>
      <c r="AL437">
        <f>IFERROR([1]!s_fa_ebitda($A437,"2025/12/31"),"")</f>
        <v>1030693239.71</v>
      </c>
      <c r="AM437">
        <f>IFERROR([1]!s_west_netprofit($A437,2026,$B$1,180)/[1]!s_west_netprofit($A437,2026,$B$1-7,180)-1,"")</f>
        <v>0.27013057671381935</v>
      </c>
      <c r="AN437">
        <f>IFERROR([1]!s_west_netprofit($A437,2026,$B$1,180)/[1]!s_west_netprofit($A437,2026,$B$1-30,180)-1,"")</f>
        <v>1.7802699472884993</v>
      </c>
      <c r="AO437">
        <f>IFERROR([1]!s_est_mediannetprofit($A437,2026,$B$1)/[1]!s_est_mediannetprofit($A437,2026,$B$1-7)-1,"")</f>
        <v>1.7627218934911242</v>
      </c>
      <c r="AP437">
        <f>IFERROR([1]!s_est_mediannetprofit($A437,2026,$B$1)/[1]!s_est_mediannetprofit($A437,2026,$B$1-30)-1,"")</f>
        <v>1.7725653206650831</v>
      </c>
    </row>
    <row r="438" spans="1:42">
      <c r="A438" t="s">
        <v>477</v>
      </c>
      <c r="B438">
        <f>IFERROR([1]!s_stm07_is($A438,"W30028333","2011/12/31",1)/[1]!S_SHARE_TOTAL($A438,$B$1),"")</f>
        <v>0.47160795811234324</v>
      </c>
      <c r="C438">
        <f>IFERROR([1]!s_stm07_is($A438,"W30028333","2012/12/31",1)/[1]!S_SHARE_TOTAL($A438,$B$1),"")</f>
        <v>0.5227553277509116</v>
      </c>
      <c r="D438">
        <f>IFERROR([1]!s_stm07_is($A438,"W30028333","2013/12/31",1)/[1]!S_SHARE_TOTAL($A438,$B$1),"")</f>
        <v>0.52828500392845101</v>
      </c>
      <c r="E438">
        <f>IFERROR([1]!s_stm07_is($A438,"W30028333","2014/12/31",1)/[1]!S_SHARE_TOTAL($A438,$B$1),"")</f>
        <v>0.27398849060180591</v>
      </c>
      <c r="F438">
        <f>IFERROR([1]!s_stm07_is($A438,"W30028333","2015/12/31",1)/[1]!S_SHARE_TOTAL($A438,$B$1),"")</f>
        <v>0.16828390019897937</v>
      </c>
      <c r="G438">
        <f>IFERROR([1]!s_stm07_is($A438,"W30028333","2016/12/31",1)/[1]!S_SHARE_TOTAL($A438,$B$1),"")</f>
        <v>0.37070283977993895</v>
      </c>
      <c r="H438">
        <f>IFERROR([1]!s_stm07_is($A438,"W30028333","2017/12/31",1)/[1]!S_SHARE_TOTAL($A438,$B$1),"")</f>
        <v>0.42394232271045884</v>
      </c>
      <c r="I438">
        <f>IFERROR([1]!s_stm07_is($A438,"W30028333","2018/12/31",1)/[1]!S_SHARE_TOTAL($A438,$B$1),"")</f>
        <v>0.4756589209458908</v>
      </c>
      <c r="J438">
        <f>IFERROR([1]!s_stm07_is($A438,"W30028333","2019/12/31",1)/[1]!S_SHARE_TOTAL($A438,$B$1),"")</f>
        <v>0.13284956616395865</v>
      </c>
      <c r="K438">
        <f>IFERROR([1]!s_stm07_is($A438,"W30028333","2020/12/31",1)/[1]!S_SHARE_TOTAL($A438,$B$1),"")</f>
        <v>0.3210267906857428</v>
      </c>
      <c r="L438">
        <f>IFERROR([1]!s_stm07_is($A438,"W30028333","2021/12/31",1)/[1]!S_SHARE_TOTAL($A438,$B$1),"")</f>
        <v>0.42366573677033015</v>
      </c>
      <c r="M438">
        <f>IFERROR([1]!s_stm07_is($A438,"W30028333","2022/12/31",1)/[1]!S_SHARE_TOTAL($A438,$B$1),"")</f>
        <v>3.6334293425487836E-2</v>
      </c>
      <c r="N438">
        <f>IFERROR([1]!s_stm07_is($A438,"W30028333","2023/12/31",1)/[1]!S_SHARE_TOTAL($A438,$B$1),"")</f>
        <v>0.5087215571413759</v>
      </c>
      <c r="O438">
        <f>IFERROR([1]!s_stm07_is($A438,"W30028333","2024/12/31",1)/[1]!S_SHARE_TOTAL($A438,$B$1),"")</f>
        <v>0.58132069937447084</v>
      </c>
      <c r="P438">
        <f>IFERROR([1]!s_stm07_is($A438,"W30028333","2025/12/31",1)/[1]!S_SHARE_TOTAL($A438,$B$1),"")</f>
        <v>2.2585507378170693</v>
      </c>
      <c r="Q438">
        <f>IFERROR([1]!s_west_netprofit($A438,2026,$B$1,180)/[1]!S_SHARE_TOTAL($A438,$B$1),"")</f>
        <v>0.75866239306942695</v>
      </c>
      <c r="R438">
        <f>IFERROR([1]!s_west_netprofit($A438,2027,$B$1,180)/[1]!S_SHARE_TOTAL($A438,$B$1),"")</f>
        <v>0.86263002975226033</v>
      </c>
      <c r="S438">
        <f>IFERROR([1]!s_fa_dupont_roe($A438,"2011/12/31")/100,"")</f>
        <v>0.17319999999999999</v>
      </c>
      <c r="T438">
        <f>IFERROR([1]!s_fa_dupont_roe($A438,"2012/12/31")/100,"")</f>
        <v>0.10469099999999999</v>
      </c>
      <c r="U438">
        <f>IFERROR([1]!s_fa_dupont_roe($A438,"2013/12/31")/100,"")</f>
        <v>0.101283</v>
      </c>
      <c r="V438">
        <f>IFERROR([1]!s_fa_dupont_roe($A438,"2014/12/31")/100,"")</f>
        <v>5.2816000000000002E-2</v>
      </c>
      <c r="W438">
        <f>IFERROR([1]!s_fa_dupont_roe($A438,"2015/12/31")/100,"")</f>
        <v>3.2508000000000002E-2</v>
      </c>
      <c r="X438">
        <f>IFERROR([1]!s_fa_dupont_roe($A438,"2016/12/31")/100,"")</f>
        <v>6.8497000000000002E-2</v>
      </c>
      <c r="Y438">
        <f>IFERROR([1]!s_fa_dupont_roe($A438,"2017/12/31")/100,"")</f>
        <v>7.2967000000000004E-2</v>
      </c>
      <c r="Z438">
        <f>IFERROR([1]!s_fa_dupont_roe($A438,"2018/12/31")/100,"")</f>
        <v>7.7131999999999992E-2</v>
      </c>
      <c r="AA438">
        <f>IFERROR([1]!s_fa_dupont_roe($A438,"2019/12/31")/100,"")</f>
        <v>2.0417999999999999E-2</v>
      </c>
      <c r="AB438">
        <f>IFERROR([1]!s_fa_dupont_roe($A438,"2020/12/31")/100,"")</f>
        <v>4.7830999999999999E-2</v>
      </c>
      <c r="AC438">
        <f>IFERROR([1]!s_fa_dupont_roe($A438,"2021/12/31")/100,"")</f>
        <v>6.335600000000001E-2</v>
      </c>
      <c r="AD438">
        <f>IFERROR([1]!s_fa_dupont_roe($A438,"2022/12/31")/100,"")</f>
        <v>5.5110000000000003E-3</v>
      </c>
      <c r="AE438">
        <f>IFERROR([1]!s_fa_dupont_roe($A438,"2023/12/31")/100,"")</f>
        <v>7.6418E-2</v>
      </c>
      <c r="AF438">
        <f>IFERROR([1]!s_fa_dupont_roe($A438,"2024/12/31")/100,"")</f>
        <v>8.8693000000000008E-2</v>
      </c>
      <c r="AG438">
        <f>IFERROR([1]!s_fa_dupont_roe($A438,"2025/12/31")/100,"")</f>
        <v>0.32293799999999995</v>
      </c>
      <c r="AH438">
        <f>IFERROR([1]!s_stm07_is($A438,"W30028333","2025/12/31",1),"")</f>
        <v>999285328.14999998</v>
      </c>
      <c r="AI438">
        <f>IFERROR([1]!s_stm07_bs($A438,"W38058048","2025/12/31",1),"")</f>
        <v>4035141512.8000002</v>
      </c>
      <c r="AJ438">
        <f>IFERROR([1]!s_fa_netdebt($A438,"2025/12/31"),"")</f>
        <v>1755906510.3199999</v>
      </c>
      <c r="AK438">
        <f>IFERROR([1]!s_val_ev1($A438,"2025/12/31"),"")</f>
        <v>11600679833</v>
      </c>
      <c r="AL438">
        <f>IFERROR([1]!s_fa_ebitda($A438,"2025/12/31"),"")</f>
        <v>1689278674.8599999</v>
      </c>
      <c r="AM438">
        <f>IFERROR([1]!s_west_netprofit($A438,2026,$B$1,180)/[1]!s_west_netprofit($A438,2026,$B$1-7,180)-1,"")</f>
        <v>0</v>
      </c>
      <c r="AN438">
        <f>IFERROR([1]!s_west_netprofit($A438,2026,$B$1,180)/[1]!s_west_netprofit($A438,2026,$B$1-30,180)-1,"")</f>
        <v>4.9677198211628415E-4</v>
      </c>
      <c r="AO438">
        <f>IFERROR([1]!s_est_mediannetprofit($A438,2026,$B$1)/[1]!s_est_mediannetprofit($A438,2026,$B$1-7)-1,"")</f>
        <v>0</v>
      </c>
      <c r="AP438">
        <f>IFERROR([1]!s_est_mediannetprofit($A438,2026,$B$1)/[1]!s_est_mediannetprofit($A438,2026,$B$1-30)-1,"")</f>
        <v>1.4903129657228842E-3</v>
      </c>
    </row>
    <row r="439" spans="1:42">
      <c r="A439" t="s">
        <v>478</v>
      </c>
      <c r="B439">
        <f>IFERROR([1]!s_stm07_is($A439,"W30028333","2011/12/31",1)/[1]!S_SHARE_TOTAL($A439,$B$1),"")</f>
        <v>2.7723684317413268E-2</v>
      </c>
      <c r="C439">
        <f>IFERROR([1]!s_stm07_is($A439,"W30028333","2012/12/31",1)/[1]!S_SHARE_TOTAL($A439,$B$1),"")</f>
        <v>1.9658114919819461E-2</v>
      </c>
      <c r="D439">
        <f>IFERROR([1]!s_stm07_is($A439,"W30028333","2013/12/31",1)/[1]!S_SHARE_TOTAL($A439,$B$1),"")</f>
        <v>1.9961471336918037E-2</v>
      </c>
      <c r="E439">
        <f>IFERROR([1]!s_stm07_is($A439,"W30028333","2014/12/31",1)/[1]!S_SHARE_TOTAL($A439,$B$1),"")</f>
        <v>-2.0500080424049237E-2</v>
      </c>
      <c r="F439">
        <f>IFERROR([1]!s_stm07_is($A439,"W30028333","2015/12/31",1)/[1]!S_SHARE_TOTAL($A439,$B$1),"")</f>
        <v>4.3581084290018071E-2</v>
      </c>
      <c r="G439">
        <f>IFERROR([1]!s_stm07_is($A439,"W30028333","2016/12/31",1)/[1]!S_SHARE_TOTAL($A439,$B$1),"")</f>
        <v>3.3922268391642994E-2</v>
      </c>
      <c r="H439">
        <f>IFERROR([1]!s_stm07_is($A439,"W30028333","2017/12/31",1)/[1]!S_SHARE_TOTAL($A439,$B$1),"")</f>
        <v>0.16153028332772357</v>
      </c>
      <c r="I439">
        <f>IFERROR([1]!s_stm07_is($A439,"W30028333","2018/12/31",1)/[1]!S_SHARE_TOTAL($A439,$B$1),"")</f>
        <v>-0.50975950918496526</v>
      </c>
      <c r="J439">
        <f>IFERROR([1]!s_stm07_is($A439,"W30028333","2019/12/31",1)/[1]!S_SHARE_TOTAL($A439,$B$1),"")</f>
        <v>1.894530777206764E-2</v>
      </c>
      <c r="K439">
        <f>IFERROR([1]!s_stm07_is($A439,"W30028333","2020/12/31",1)/[1]!S_SHARE_TOTAL($A439,$B$1),"")</f>
        <v>6.7985585622537564E-2</v>
      </c>
      <c r="L439">
        <f>IFERROR([1]!s_stm07_is($A439,"W30028333","2021/12/31",1)/[1]!S_SHARE_TOTAL($A439,$B$1),"")</f>
        <v>3.4963151395979684E-2</v>
      </c>
      <c r="M439">
        <f>IFERROR([1]!s_stm07_is($A439,"W30028333","2022/12/31",1)/[1]!S_SHARE_TOTAL($A439,$B$1),"")</f>
        <v>-0.13399191261646129</v>
      </c>
      <c r="N439">
        <f>IFERROR([1]!s_stm07_is($A439,"W30028333","2023/12/31",1)/[1]!S_SHARE_TOTAL($A439,$B$1),"")</f>
        <v>6.8592425626917183E-2</v>
      </c>
      <c r="O439">
        <f>IFERROR([1]!s_stm07_is($A439,"W30028333","2024/12/31",1)/[1]!S_SHARE_TOTAL($A439,$B$1),"")</f>
        <v>0.13514592028901412</v>
      </c>
      <c r="P439">
        <f>IFERROR([1]!s_stm07_is($A439,"W30028333","2025/12/31",1)/[1]!S_SHARE_TOTAL($A439,$B$1),"")</f>
        <v>0.11105965693006709</v>
      </c>
      <c r="Q439">
        <f>IFERROR([1]!s_west_netprofit($A439,2026,$B$1,180)/[1]!S_SHARE_TOTAL($A439,$B$1),"")</f>
        <v>0</v>
      </c>
      <c r="R439">
        <f>IFERROR([1]!s_west_netprofit($A439,2027,$B$1,180)/[1]!S_SHARE_TOTAL($A439,$B$1),"")</f>
        <v>0</v>
      </c>
      <c r="S439">
        <f>IFERROR([1]!s_fa_dupont_roe($A439,"2011/12/31")/100,"")</f>
        <v>9.1211E-2</v>
      </c>
      <c r="T439">
        <f>IFERROR([1]!s_fa_dupont_roe($A439,"2012/12/31")/100,"")</f>
        <v>4.3303000000000001E-2</v>
      </c>
      <c r="U439">
        <f>IFERROR([1]!s_fa_dupont_roe($A439,"2013/12/31")/100,"")</f>
        <v>4.2938999999999998E-2</v>
      </c>
      <c r="V439">
        <f>IFERROR([1]!s_fa_dupont_roe($A439,"2014/12/31")/100,"")</f>
        <v>-4.4894999999999997E-2</v>
      </c>
      <c r="W439">
        <f>IFERROR([1]!s_fa_dupont_roe($A439,"2015/12/31")/100,"")</f>
        <v>9.3693000000000012E-2</v>
      </c>
      <c r="X439">
        <f>IFERROR([1]!s_fa_dupont_roe($A439,"2016/12/31")/100,"")</f>
        <v>4.0494000000000002E-2</v>
      </c>
      <c r="Y439">
        <f>IFERROR([1]!s_fa_dupont_roe($A439,"2017/12/31")/100,"")</f>
        <v>0.127632</v>
      </c>
      <c r="Z439">
        <f>IFERROR([1]!s_fa_dupont_roe($A439,"2018/12/31")/100,"")</f>
        <v>-0.470441</v>
      </c>
      <c r="AA439">
        <f>IFERROR([1]!s_fa_dupont_roe($A439,"2019/12/31")/100,"")</f>
        <v>1.6271000000000001E-2</v>
      </c>
      <c r="AB439">
        <f>IFERROR([1]!s_fa_dupont_roe($A439,"2020/12/31")/100,"")</f>
        <v>4.4329E-2</v>
      </c>
      <c r="AC439">
        <f>IFERROR([1]!s_fa_dupont_roe($A439,"2021/12/31")/100,"")</f>
        <v>2.0074000000000002E-2</v>
      </c>
      <c r="AD439">
        <f>IFERROR([1]!s_fa_dupont_roe($A439,"2022/12/31")/100,"")</f>
        <v>-5.3440000000000001E-2</v>
      </c>
      <c r="AE439">
        <f>IFERROR([1]!s_fa_dupont_roe($A439,"2023/12/31")/100,"")</f>
        <v>2.2158000000000001E-2</v>
      </c>
      <c r="AF439">
        <f>IFERROR([1]!s_fa_dupont_roe($A439,"2024/12/31")/100,"")</f>
        <v>4.2881999999999997E-2</v>
      </c>
      <c r="AG439">
        <f>IFERROR([1]!s_fa_dupont_roe($A439,"2025/12/31")/100,"")</f>
        <v>3.3953999999999998E-2</v>
      </c>
      <c r="AH439">
        <f>IFERROR([1]!s_stm07_is($A439,"W30028333","2025/12/31",1),"")</f>
        <v>212032204.24000001</v>
      </c>
      <c r="AI439">
        <f>IFERROR([1]!s_stm07_bs($A439,"W38058048","2025/12/31",1),"")</f>
        <v>6438675632.9200001</v>
      </c>
      <c r="AJ439">
        <f>IFERROR([1]!s_fa_netdebt($A439,"2025/12/31"),"")</f>
        <v>1298696794.21</v>
      </c>
      <c r="AK439">
        <f>IFERROR([1]!s_val_ev1($A439,"2025/12/31"),"")</f>
        <v>17614344987.299999</v>
      </c>
      <c r="AL439">
        <f>IFERROR([1]!s_fa_ebitda($A439,"2025/12/31"),"")</f>
        <v>721527576.57000005</v>
      </c>
      <c r="AM439" t="str">
        <f>IFERROR([1]!s_west_netprofit($A439,2026,$B$1,180)/[1]!s_west_netprofit($A439,2026,$B$1-7,180)-1,"")</f>
        <v/>
      </c>
      <c r="AN439" t="str">
        <f>IFERROR([1]!s_west_netprofit($A439,2026,$B$1,180)/[1]!s_west_netprofit($A439,2026,$B$1-30,180)-1,"")</f>
        <v/>
      </c>
      <c r="AO439" t="str">
        <f>IFERROR([1]!s_est_mediannetprofit($A439,2026,$B$1)/[1]!s_est_mediannetprofit($A439,2026,$B$1-7)-1,"")</f>
        <v/>
      </c>
      <c r="AP439" t="str">
        <f>IFERROR([1]!s_est_mediannetprofit($A439,2026,$B$1)/[1]!s_est_mediannetprofit($A439,2026,$B$1-30)-1,"")</f>
        <v/>
      </c>
    </row>
    <row r="440" spans="1:42">
      <c r="A440" t="s">
        <v>479</v>
      </c>
      <c r="B440">
        <f>IFERROR([1]!s_stm07_is($A440,"W30028333","2011/12/31",1)/[1]!S_SHARE_TOTAL($A440,$B$1),"")</f>
        <v>2.7923682302405169E-2</v>
      </c>
      <c r="C440">
        <f>IFERROR([1]!s_stm07_is($A440,"W30028333","2012/12/31",1)/[1]!S_SHARE_TOTAL($A440,$B$1),"")</f>
        <v>1.5279518578179895E-2</v>
      </c>
      <c r="D440">
        <f>IFERROR([1]!s_stm07_is($A440,"W30028333","2013/12/31",1)/[1]!S_SHARE_TOTAL($A440,$B$1),"")</f>
        <v>8.6087876047696698E-3</v>
      </c>
      <c r="E440">
        <f>IFERROR([1]!s_stm07_is($A440,"W30028333","2014/12/31",1)/[1]!S_SHARE_TOTAL($A440,$B$1),"")</f>
        <v>9.8038107047438289E-2</v>
      </c>
      <c r="F440">
        <f>IFERROR([1]!s_stm07_is($A440,"W30028333","2015/12/31",1)/[1]!S_SHARE_TOTAL($A440,$B$1),"")</f>
        <v>0.14868659875864659</v>
      </c>
      <c r="G440">
        <f>IFERROR([1]!s_stm07_is($A440,"W30028333","2016/12/31",1)/[1]!S_SHARE_TOTAL($A440,$B$1),"")</f>
        <v>0.60120212944457829</v>
      </c>
      <c r="H440">
        <f>IFERROR([1]!s_stm07_is($A440,"W30028333","2017/12/31",1)/[1]!S_SHARE_TOTAL($A440,$B$1),"")</f>
        <v>0.77563566791987815</v>
      </c>
      <c r="I440">
        <f>IFERROR([1]!s_stm07_is($A440,"W30028333","2018/12/31",1)/[1]!S_SHARE_TOTAL($A440,$B$1),"")</f>
        <v>0.87944813008923617</v>
      </c>
      <c r="J440">
        <f>IFERROR([1]!s_stm07_is($A440,"W30028333","2019/12/31",1)/[1]!S_SHARE_TOTAL($A440,$B$1),"")</f>
        <v>0.77465007115136508</v>
      </c>
      <c r="K440">
        <f>IFERROR([1]!s_stm07_is($A440,"W30028333","2020/12/31",1)/[1]!S_SHARE_TOTAL($A440,$B$1),"")</f>
        <v>0.79821061461473164</v>
      </c>
      <c r="L440">
        <f>IFERROR([1]!s_stm07_is($A440,"W30028333","2021/12/31",1)/[1]!S_SHARE_TOTAL($A440,$B$1),"")</f>
        <v>0.19028865465996528</v>
      </c>
      <c r="M440">
        <f>IFERROR([1]!s_stm07_is($A440,"W30028333","2022/12/31",1)/[1]!S_SHARE_TOTAL($A440,$B$1),"")</f>
        <v>0.7099018455818108</v>
      </c>
      <c r="N440">
        <f>IFERROR([1]!s_stm07_is($A440,"W30028333","2023/12/31",1)/[1]!S_SHARE_TOTAL($A440,$B$1),"")</f>
        <v>0.25334449692923966</v>
      </c>
      <c r="O440">
        <f>IFERROR([1]!s_stm07_is($A440,"W30028333","2024/12/31",1)/[1]!S_SHARE_TOTAL($A440,$B$1),"")</f>
        <v>-0.66370063630685816</v>
      </c>
      <c r="P440">
        <f>IFERROR([1]!s_stm07_is($A440,"W30028333","2025/12/31",1)/[1]!S_SHARE_TOTAL($A440,$B$1),"")</f>
        <v>0.37673758882518377</v>
      </c>
      <c r="Q440">
        <f>IFERROR([1]!s_west_netprofit($A440,2026,$B$1,180)/[1]!S_SHARE_TOTAL($A440,$B$1),"")</f>
        <v>0.87223129537113842</v>
      </c>
      <c r="R440">
        <f>IFERROR([1]!s_west_netprofit($A440,2027,$B$1,180)/[1]!S_SHARE_TOTAL($A440,$B$1),"")</f>
        <v>1.0985815323619055</v>
      </c>
      <c r="S440">
        <f>IFERROR([1]!s_fa_dupont_roe($A440,"2011/12/31")/100,"")</f>
        <v>0.160636</v>
      </c>
      <c r="T440">
        <f>IFERROR([1]!s_fa_dupont_roe($A440,"2012/12/31")/100,"")</f>
        <v>6.0673999999999999E-2</v>
      </c>
      <c r="U440">
        <f>IFERROR([1]!s_fa_dupont_roe($A440,"2013/12/31")/100,"")</f>
        <v>3.3454000000000005E-2</v>
      </c>
      <c r="V440">
        <f>IFERROR([1]!s_fa_dupont_roe($A440,"2014/12/31")/100,"")</f>
        <v>0.30111699999999997</v>
      </c>
      <c r="W440">
        <f>IFERROR([1]!s_fa_dupont_roe($A440,"2015/12/31")/100,"")</f>
        <v>0.32384000000000002</v>
      </c>
      <c r="X440">
        <f>IFERROR([1]!s_fa_dupont_roe($A440,"2016/12/31")/100,"")</f>
        <v>0.283084</v>
      </c>
      <c r="Y440">
        <f>IFERROR([1]!s_fa_dupont_roe($A440,"2017/12/31")/100,"")</f>
        <v>0.19826899999999997</v>
      </c>
      <c r="Z440">
        <f>IFERROR([1]!s_fa_dupont_roe($A440,"2018/12/31")/100,"")</f>
        <v>0.20801900000000001</v>
      </c>
      <c r="AA440">
        <f>IFERROR([1]!s_fa_dupont_roe($A440,"2019/12/31")/100,"")</f>
        <v>0.167407</v>
      </c>
      <c r="AB440">
        <f>IFERROR([1]!s_fa_dupont_roe($A440,"2020/12/31")/100,"")</f>
        <v>0.15218699999999999</v>
      </c>
      <c r="AC440">
        <f>IFERROR([1]!s_fa_dupont_roe($A440,"2021/12/31")/100,"")</f>
        <v>3.4949000000000001E-2</v>
      </c>
      <c r="AD440">
        <f>IFERROR([1]!s_fa_dupont_roe($A440,"2022/12/31")/100,"")</f>
        <v>0.14161899999999999</v>
      </c>
      <c r="AE440">
        <f>IFERROR([1]!s_fa_dupont_roe($A440,"2023/12/31")/100,"")</f>
        <v>5.4261999999999998E-2</v>
      </c>
      <c r="AF440">
        <f>IFERROR([1]!s_fa_dupont_roe($A440,"2024/12/31")/100,"")</f>
        <v>-0.16393199999999999</v>
      </c>
      <c r="AG440">
        <f>IFERROR([1]!s_fa_dupont_roe($A440,"2025/12/31")/100,"")</f>
        <v>0.10530300000000001</v>
      </c>
      <c r="AH440">
        <f>IFERROR([1]!s_stm07_is($A440,"W30028333","2025/12/31",1),"")</f>
        <v>730859018.91999996</v>
      </c>
      <c r="AI440">
        <f>IFERROR([1]!s_stm07_bs($A440,"W38058048","2025/12/31",1),"")</f>
        <v>6936971466.0500002</v>
      </c>
      <c r="AJ440">
        <f>IFERROR([1]!s_fa_netdebt($A440,"2025/12/31"),"")</f>
        <v>-3050186662.5799999</v>
      </c>
      <c r="AK440">
        <f>IFERROR([1]!s_val_ev1($A440,"2025/12/31"),"")</f>
        <v>32292917653.849998</v>
      </c>
      <c r="AL440">
        <f>IFERROR([1]!s_fa_ebitda($A440,"2025/12/31"),"")</f>
        <v>1158548625.5799999</v>
      </c>
      <c r="AM440">
        <f>IFERROR([1]!s_west_netprofit($A440,2026,$B$1,180)/[1]!s_west_netprofit($A440,2026,$B$1-7,180)-1,"")</f>
        <v>1.9866645761453805E-2</v>
      </c>
      <c r="AN440">
        <f>IFERROR([1]!s_west_netprofit($A440,2026,$B$1,180)/[1]!s_west_netprofit($A440,2026,$B$1-30,180)-1,"")</f>
        <v>2.7900045128735895E-2</v>
      </c>
      <c r="AO440">
        <f>IFERROR([1]!s_est_mediannetprofit($A440,2026,$B$1)/[1]!s_est_mediannetprofit($A440,2026,$B$1-7)-1,"")</f>
        <v>4.2257772411711247E-3</v>
      </c>
      <c r="AP440">
        <f>IFERROR([1]!s_est_mediannetprofit($A440,2026,$B$1)/[1]!s_est_mediannetprofit($A440,2026,$B$1-30)-1,"")</f>
        <v>6.9612590799030816E-3</v>
      </c>
    </row>
    <row r="441" spans="1:42">
      <c r="A441" t="s">
        <v>480</v>
      </c>
      <c r="B441">
        <f>IFERROR([1]!s_stm07_is($A441,"W30028333","2011/12/31",1)/[1]!S_SHARE_TOTAL($A441,$B$1),"")</f>
        <v>1.9839634045056179E-2</v>
      </c>
      <c r="C441">
        <f>IFERROR([1]!s_stm07_is($A441,"W30028333","2012/12/31",1)/[1]!S_SHARE_TOTAL($A441,$B$1),"")</f>
        <v>1.59608640689539E-2</v>
      </c>
      <c r="D441">
        <f>IFERROR([1]!s_stm07_is($A441,"W30028333","2013/12/31",1)/[1]!S_SHARE_TOTAL($A441,$B$1),"")</f>
        <v>1.4517013114965742E-2</v>
      </c>
      <c r="E441">
        <f>IFERROR([1]!s_stm07_is($A441,"W30028333","2014/12/31",1)/[1]!S_SHARE_TOTAL($A441,$B$1),"")</f>
        <v>1.816477479533856E-2</v>
      </c>
      <c r="F441">
        <f>IFERROR([1]!s_stm07_is($A441,"W30028333","2015/12/31",1)/[1]!S_SHARE_TOTAL($A441,$B$1),"")</f>
        <v>1.8721458034464691E-2</v>
      </c>
      <c r="G441">
        <f>IFERROR([1]!s_stm07_is($A441,"W30028333","2016/12/31",1)/[1]!S_SHARE_TOTAL($A441,$B$1),"")</f>
        <v>3.0605641112629641E-2</v>
      </c>
      <c r="H441">
        <f>IFERROR([1]!s_stm07_is($A441,"W30028333","2017/12/31",1)/[1]!S_SHARE_TOTAL($A441,$B$1),"")</f>
        <v>3.7527240720155876E-2</v>
      </c>
      <c r="I441">
        <f>IFERROR([1]!s_stm07_is($A441,"W30028333","2018/12/31",1)/[1]!S_SHARE_TOTAL($A441,$B$1),"")</f>
        <v>3.2736148543289247E-2</v>
      </c>
      <c r="J441">
        <f>IFERROR([1]!s_stm07_is($A441,"W30028333","2019/12/31",1)/[1]!S_SHARE_TOTAL($A441,$B$1),"")</f>
        <v>5.3367612794061124E-2</v>
      </c>
      <c r="K441">
        <f>IFERROR([1]!s_stm07_is($A441,"W30028333","2020/12/31",1)/[1]!S_SHARE_TOTAL($A441,$B$1),"")</f>
        <v>7.573116305804195E-2</v>
      </c>
      <c r="L441">
        <f>IFERROR([1]!s_stm07_is($A441,"W30028333","2021/12/31",1)/[1]!S_SHARE_TOTAL($A441,$B$1),"")</f>
        <v>0.1259051959190885</v>
      </c>
      <c r="M441">
        <f>IFERROR([1]!s_stm07_is($A441,"W30028333","2022/12/31",1)/[1]!S_SHARE_TOTAL($A441,$B$1),"")</f>
        <v>0.17480302873812439</v>
      </c>
      <c r="N441">
        <f>IFERROR([1]!s_stm07_is($A441,"W30028333","2023/12/31",1)/[1]!S_SHARE_TOTAL($A441,$B$1),"")</f>
        <v>0.27072574572964897</v>
      </c>
      <c r="O441">
        <f>IFERROR([1]!s_stm07_is($A441,"W30028333","2024/12/31",1)/[1]!S_SHARE_TOTAL($A441,$B$1),"")</f>
        <v>0.30259511734407046</v>
      </c>
      <c r="P441">
        <f>IFERROR([1]!s_stm07_is($A441,"W30028333","2025/12/31",1)/[1]!S_SHARE_TOTAL($A441,$B$1),"")</f>
        <v>0.31882986040417971</v>
      </c>
      <c r="Q441">
        <f>IFERROR([1]!s_west_netprofit($A441,2026,$B$1,180)/[1]!S_SHARE_TOTAL($A441,$B$1),"")</f>
        <v>0.48802836892617751</v>
      </c>
      <c r="R441">
        <f>IFERROR([1]!s_west_netprofit($A441,2027,$B$1,180)/[1]!S_SHARE_TOTAL($A441,$B$1),"")</f>
        <v>0.60336365154924465</v>
      </c>
      <c r="S441">
        <f>IFERROR([1]!s_fa_dupont_roe($A441,"2011/12/31")/100,"")</f>
        <v>0.15535399999999999</v>
      </c>
      <c r="T441">
        <f>IFERROR([1]!s_fa_dupont_roe($A441,"2012/12/31")/100,"")</f>
        <v>8.6151999999999992E-2</v>
      </c>
      <c r="U441">
        <f>IFERROR([1]!s_fa_dupont_roe($A441,"2013/12/31")/100,"")</f>
        <v>7.3655999999999999E-2</v>
      </c>
      <c r="V441">
        <f>IFERROR([1]!s_fa_dupont_roe($A441,"2014/12/31")/100,"")</f>
        <v>8.5950000000000013E-2</v>
      </c>
      <c r="W441">
        <f>IFERROR([1]!s_fa_dupont_roe($A441,"2015/12/31")/100,"")</f>
        <v>8.0436999999999995E-2</v>
      </c>
      <c r="X441">
        <f>IFERROR([1]!s_fa_dupont_roe($A441,"2016/12/31")/100,"")</f>
        <v>0.116537</v>
      </c>
      <c r="Y441">
        <f>IFERROR([1]!s_fa_dupont_roe($A441,"2017/12/31")/100,"")</f>
        <v>1.9894999999999999E-2</v>
      </c>
      <c r="Z441">
        <f>IFERROR([1]!s_fa_dupont_roe($A441,"2018/12/31")/100,"")</f>
        <v>9.3299999999999998E-3</v>
      </c>
      <c r="AA441">
        <f>IFERROR([1]!s_fa_dupont_roe($A441,"2019/12/31")/100,"")</f>
        <v>1.5028E-2</v>
      </c>
      <c r="AB441">
        <f>IFERROR([1]!s_fa_dupont_roe($A441,"2020/12/31")/100,"")</f>
        <v>2.0945000000000002E-2</v>
      </c>
      <c r="AC441">
        <f>IFERROR([1]!s_fa_dupont_roe($A441,"2021/12/31")/100,"")</f>
        <v>3.3857999999999999E-2</v>
      </c>
      <c r="AD441">
        <f>IFERROR([1]!s_fa_dupont_roe($A441,"2022/12/31")/100,"")</f>
        <v>4.5961999999999996E-2</v>
      </c>
      <c r="AE441">
        <f>IFERROR([1]!s_fa_dupont_roe($A441,"2023/12/31")/100,"")</f>
        <v>6.839400000000001E-2</v>
      </c>
      <c r="AF441">
        <f>IFERROR([1]!s_fa_dupont_roe($A441,"2024/12/31")/100,"")</f>
        <v>7.3441999999999993E-2</v>
      </c>
      <c r="AG441">
        <f>IFERROR([1]!s_fa_dupont_roe($A441,"2025/12/31")/100,"")</f>
        <v>7.4020000000000002E-2</v>
      </c>
      <c r="AH441">
        <f>IFERROR([1]!s_stm07_is($A441,"W30028333","2025/12/31",1),"")</f>
        <v>686946947.26999998</v>
      </c>
      <c r="AI441">
        <f>IFERROR([1]!s_stm07_bs($A441,"W38058048","2025/12/31",1),"")</f>
        <v>9626853531.2000008</v>
      </c>
      <c r="AJ441">
        <f>IFERROR([1]!s_fa_netdebt($A441,"2025/12/31"),"")</f>
        <v>-4498062555.8100004</v>
      </c>
      <c r="AK441">
        <f>IFERROR([1]!s_val_ev1($A441,"2025/12/31"),"")</f>
        <v>105065916699.52</v>
      </c>
      <c r="AL441">
        <f>IFERROR([1]!s_fa_ebitda($A441,"2025/12/31"),"")</f>
        <v>888217246.05999994</v>
      </c>
      <c r="AM441">
        <f>IFERROR([1]!s_west_netprofit($A441,2026,$B$1,180)/[1]!s_west_netprofit($A441,2026,$B$1-7,180)-1,"")</f>
        <v>0</v>
      </c>
      <c r="AN441">
        <f>IFERROR([1]!s_west_netprofit($A441,2026,$B$1,180)/[1]!s_west_netprofit($A441,2026,$B$1-30,180)-1,"")</f>
        <v>-0.22149555794138809</v>
      </c>
      <c r="AO441">
        <f>IFERROR([1]!s_est_mediannetprofit($A441,2026,$B$1)/[1]!s_est_mediannetprofit($A441,2026,$B$1-7)-1,"")</f>
        <v>0</v>
      </c>
      <c r="AP441">
        <f>IFERROR([1]!s_est_mediannetprofit($A441,2026,$B$1)/[1]!s_est_mediannetprofit($A441,2026,$B$1-30)-1,"")</f>
        <v>-0.21176911544227883</v>
      </c>
    </row>
    <row r="442" spans="1:42">
      <c r="A442" t="s">
        <v>481</v>
      </c>
      <c r="B442">
        <f>IFERROR([1]!s_stm07_is($A442,"W30028333","2011/12/31",1)/[1]!S_SHARE_TOTAL($A442,$B$1),"")</f>
        <v>0.2166209090011649</v>
      </c>
      <c r="C442">
        <f>IFERROR([1]!s_stm07_is($A442,"W30028333","2012/12/31",1)/[1]!S_SHARE_TOTAL($A442,$B$1),"")</f>
        <v>0.1667233921701958</v>
      </c>
      <c r="D442">
        <f>IFERROR([1]!s_stm07_is($A442,"W30028333","2013/12/31",1)/[1]!S_SHARE_TOTAL($A442,$B$1),"")</f>
        <v>0.16744488417963962</v>
      </c>
      <c r="E442">
        <f>IFERROR([1]!s_stm07_is($A442,"W30028333","2014/12/31",1)/[1]!S_SHARE_TOTAL($A442,$B$1),"")</f>
        <v>0.31894534964504884</v>
      </c>
      <c r="F442">
        <f>IFERROR([1]!s_stm07_is($A442,"W30028333","2015/12/31",1)/[1]!S_SHARE_TOTAL($A442,$B$1),"")</f>
        <v>0.18456532255419605</v>
      </c>
      <c r="G442">
        <f>IFERROR([1]!s_stm07_is($A442,"W30028333","2016/12/31",1)/[1]!S_SHARE_TOTAL($A442,$B$1),"")</f>
        <v>0.49147455011344438</v>
      </c>
      <c r="H442">
        <f>IFERROR([1]!s_stm07_is($A442,"W30028333","2017/12/31",1)/[1]!S_SHARE_TOTAL($A442,$B$1),"")</f>
        <v>0.77721397761814148</v>
      </c>
      <c r="I442">
        <f>IFERROR([1]!s_stm07_is($A442,"W30028333","2018/12/31",1)/[1]!S_SHARE_TOTAL($A442,$B$1),"")</f>
        <v>1.1267601978328983</v>
      </c>
      <c r="J442">
        <f>IFERROR([1]!s_stm07_is($A442,"W30028333","2019/12/31",1)/[1]!S_SHARE_TOTAL($A442,$B$1),"")</f>
        <v>0.73894589919472242</v>
      </c>
      <c r="K442">
        <f>IFERROR([1]!s_stm07_is($A442,"W30028333","2020/12/31",1)/[1]!S_SHARE_TOTAL($A442,$B$1),"")</f>
        <v>1.5726373463157015</v>
      </c>
      <c r="L442">
        <f>IFERROR([1]!s_stm07_is($A442,"W30028333","2021/12/31",1)/[1]!S_SHARE_TOTAL($A442,$B$1),"")</f>
        <v>1.2933458346771087</v>
      </c>
      <c r="M442">
        <f>IFERROR([1]!s_stm07_is($A442,"W30028333","2022/12/31",1)/[1]!S_SHARE_TOTAL($A442,$B$1),"")</f>
        <v>0.42106902847559535</v>
      </c>
      <c r="N442">
        <f>IFERROR([1]!s_stm07_is($A442,"W30028333","2023/12/31",1)/[1]!S_SHARE_TOTAL($A442,$B$1),"")</f>
        <v>0.45367315278465947</v>
      </c>
      <c r="O442">
        <f>IFERROR([1]!s_stm07_is($A442,"W30028333","2024/12/31",1)/[1]!S_SHARE_TOTAL($A442,$B$1),"")</f>
        <v>0.56069327264436331</v>
      </c>
      <c r="P442">
        <f>IFERROR([1]!s_stm07_is($A442,"W30028333","2025/12/31",1)/[1]!S_SHARE_TOTAL($A442,$B$1),"")</f>
        <v>0.55728389803028511</v>
      </c>
      <c r="Q442">
        <f>IFERROR([1]!s_west_netprofit($A442,2026,$B$1,180)/[1]!S_SHARE_TOTAL($A442,$B$1),"")</f>
        <v>0.83072682388239161</v>
      </c>
      <c r="R442">
        <f>IFERROR([1]!s_west_netprofit($A442,2027,$B$1,180)/[1]!S_SHARE_TOTAL($A442,$B$1),"")</f>
        <v>1.0005807759126581</v>
      </c>
      <c r="S442">
        <f>IFERROR([1]!s_fa_dupont_roe($A442,"2011/12/31")/100,"")</f>
        <v>0.166181</v>
      </c>
      <c r="T442">
        <f>IFERROR([1]!s_fa_dupont_roe($A442,"2012/12/31")/100,"")</f>
        <v>8.1659000000000009E-2</v>
      </c>
      <c r="U442">
        <f>IFERROR([1]!s_fa_dupont_roe($A442,"2013/12/31")/100,"")</f>
        <v>7.8974000000000003E-2</v>
      </c>
      <c r="V442">
        <f>IFERROR([1]!s_fa_dupont_roe($A442,"2014/12/31")/100,"")</f>
        <v>0.142044</v>
      </c>
      <c r="W442">
        <f>IFERROR([1]!s_fa_dupont_roe($A442,"2015/12/31")/100,"")</f>
        <v>7.815699999999999E-2</v>
      </c>
      <c r="X442">
        <f>IFERROR([1]!s_fa_dupont_roe($A442,"2016/12/31")/100,"")</f>
        <v>0.165441</v>
      </c>
      <c r="Y442">
        <f>IFERROR([1]!s_fa_dupont_roe($A442,"2017/12/31")/100,"")</f>
        <v>0.20393799999999998</v>
      </c>
      <c r="Z442">
        <f>IFERROR([1]!s_fa_dupont_roe($A442,"2018/12/31")/100,"")</f>
        <v>0.24979399999999999</v>
      </c>
      <c r="AA442">
        <f>IFERROR([1]!s_fa_dupont_roe($A442,"2019/12/31")/100,"")</f>
        <v>0.15211</v>
      </c>
      <c r="AB442">
        <f>IFERROR([1]!s_fa_dupont_roe($A442,"2020/12/31")/100,"")</f>
        <v>0.30278300000000002</v>
      </c>
      <c r="AC442">
        <f>IFERROR([1]!s_fa_dupont_roe($A442,"2021/12/31")/100,"")</f>
        <v>0.21323499999999998</v>
      </c>
      <c r="AD442">
        <f>IFERROR([1]!s_fa_dupont_roe($A442,"2022/12/31")/100,"")</f>
        <v>6.7426E-2</v>
      </c>
      <c r="AE442">
        <f>IFERROR([1]!s_fa_dupont_roe($A442,"2023/12/31")/100,"")</f>
        <v>7.3082000000000008E-2</v>
      </c>
      <c r="AF442">
        <f>IFERROR([1]!s_fa_dupont_roe($A442,"2024/12/31")/100,"")</f>
        <v>8.3351000000000008E-2</v>
      </c>
      <c r="AG442">
        <f>IFERROR([1]!s_fa_dupont_roe($A442,"2025/12/31")/100,"")</f>
        <v>7.7774999999999997E-2</v>
      </c>
      <c r="AH442">
        <f>IFERROR([1]!s_stm07_is($A442,"W30028333","2025/12/31",1),"")</f>
        <v>339907380.11000001</v>
      </c>
      <c r="AI442">
        <f>IFERROR([1]!s_stm07_bs($A442,"W38058048","2025/12/31",1),"")</f>
        <v>4495832245.8500004</v>
      </c>
      <c r="AJ442">
        <f>IFERROR([1]!s_fa_netdebt($A442,"2025/12/31"),"")</f>
        <v>465056384</v>
      </c>
      <c r="AK442">
        <f>IFERROR([1]!s_val_ev1($A442,"2025/12/31"),"")</f>
        <v>14518400505.93</v>
      </c>
      <c r="AL442">
        <f>IFERROR([1]!s_fa_ebitda($A442,"2025/12/31"),"")</f>
        <v>597843803.98000002</v>
      </c>
      <c r="AM442">
        <f>IFERROR([1]!s_west_netprofit($A442,2026,$B$1,180)/[1]!s_west_netprofit($A442,2026,$B$1-7,180)-1,"")</f>
        <v>0</v>
      </c>
      <c r="AN442">
        <f>IFERROR([1]!s_west_netprofit($A442,2026,$B$1,180)/[1]!s_west_netprofit($A442,2026,$B$1-30,180)-1,"")</f>
        <v>-2.450810519425517E-2</v>
      </c>
      <c r="AO442">
        <f>IFERROR([1]!s_est_mediannetprofit($A442,2026,$B$1)/[1]!s_est_mediannetprofit($A442,2026,$B$1-7)-1,"")</f>
        <v>0</v>
      </c>
      <c r="AP442">
        <f>IFERROR([1]!s_est_mediannetprofit($A442,2026,$B$1)/[1]!s_est_mediannetprofit($A442,2026,$B$1-30)-1,"")</f>
        <v>-2.450810519425517E-2</v>
      </c>
    </row>
    <row r="443" spans="1:42">
      <c r="A443" t="s">
        <v>482</v>
      </c>
      <c r="B443">
        <f>IFERROR([1]!s_stm07_is($A443,"W30028333","2011/12/31",1)/[1]!S_SHARE_TOTAL($A443,$B$1),"")</f>
        <v>0.15316967933278686</v>
      </c>
      <c r="C443">
        <f>IFERROR([1]!s_stm07_is($A443,"W30028333","2012/12/31",1)/[1]!S_SHARE_TOTAL($A443,$B$1),"")</f>
        <v>0.28308899066062221</v>
      </c>
      <c r="D443">
        <f>IFERROR([1]!s_stm07_is($A443,"W30028333","2013/12/31",1)/[1]!S_SHARE_TOTAL($A443,$B$1),"")</f>
        <v>0.21608918865155483</v>
      </c>
      <c r="E443">
        <f>IFERROR([1]!s_stm07_is($A443,"W30028333","2014/12/31",1)/[1]!S_SHARE_TOTAL($A443,$B$1),"")</f>
        <v>0.19127375092327151</v>
      </c>
      <c r="F443">
        <f>IFERROR([1]!s_stm07_is($A443,"W30028333","2015/12/31",1)/[1]!S_SHARE_TOTAL($A443,$B$1),"")</f>
        <v>0.465440361563349</v>
      </c>
      <c r="G443">
        <f>IFERROR([1]!s_stm07_is($A443,"W30028333","2016/12/31",1)/[1]!S_SHARE_TOTAL($A443,$B$1),"")</f>
        <v>0.58680753238261063</v>
      </c>
      <c r="H443">
        <f>IFERROR([1]!s_stm07_is($A443,"W30028333","2017/12/31",1)/[1]!S_SHARE_TOTAL($A443,$B$1),"")</f>
        <v>0.5934332537234307</v>
      </c>
      <c r="I443">
        <f>IFERROR([1]!s_stm07_is($A443,"W30028333","2018/12/31",1)/[1]!S_SHARE_TOTAL($A443,$B$1),"")</f>
        <v>0.82992944393961887</v>
      </c>
      <c r="J443">
        <f>IFERROR([1]!s_stm07_is($A443,"W30028333","2019/12/31",1)/[1]!S_SHARE_TOTAL($A443,$B$1),"")</f>
        <v>-0.98536617590163733</v>
      </c>
      <c r="K443">
        <f>IFERROR([1]!s_stm07_is($A443,"W30028333","2020/12/31",1)/[1]!S_SHARE_TOTAL($A443,$B$1),"")</f>
        <v>0.71017321905509889</v>
      </c>
      <c r="L443">
        <f>IFERROR([1]!s_stm07_is($A443,"W30028333","2021/12/31",1)/[1]!S_SHARE_TOTAL($A443,$B$1),"")</f>
        <v>0.30181207217347644</v>
      </c>
      <c r="M443">
        <f>IFERROR([1]!s_stm07_is($A443,"W30028333","2022/12/31",1)/[1]!S_SHARE_TOTAL($A443,$B$1),"")</f>
        <v>0.35659968120992014</v>
      </c>
      <c r="N443">
        <f>IFERROR([1]!s_stm07_is($A443,"W30028333","2023/12/31",1)/[1]!S_SHARE_TOTAL($A443,$B$1),"")</f>
        <v>0.4663195357882996</v>
      </c>
      <c r="O443">
        <f>IFERROR([1]!s_stm07_is($A443,"W30028333","2024/12/31",1)/[1]!S_SHARE_TOTAL($A443,$B$1),"")</f>
        <v>0.39719228704078191</v>
      </c>
      <c r="P443">
        <f>IFERROR([1]!s_stm07_is($A443,"W30028333","2025/12/31",1)/[1]!S_SHARE_TOTAL($A443,$B$1),"")</f>
        <v>0.16858405148627686</v>
      </c>
      <c r="Q443">
        <f>IFERROR([1]!s_west_netprofit($A443,2026,$B$1,180)/[1]!S_SHARE_TOTAL($A443,$B$1),"")</f>
        <v>0</v>
      </c>
      <c r="R443">
        <f>IFERROR([1]!s_west_netprofit($A443,2027,$B$1,180)/[1]!S_SHARE_TOTAL($A443,$B$1),"")</f>
        <v>0</v>
      </c>
      <c r="S443">
        <f>IFERROR([1]!s_fa_dupont_roe($A443,"2011/12/31")/100,"")</f>
        <v>0.173733</v>
      </c>
      <c r="T443">
        <f>IFERROR([1]!s_fa_dupont_roe($A443,"2012/12/31")/100,"")</f>
        <v>0.182474</v>
      </c>
      <c r="U443">
        <f>IFERROR([1]!s_fa_dupont_roe($A443,"2013/12/31")/100,"")</f>
        <v>0.12439399999999999</v>
      </c>
      <c r="V443">
        <f>IFERROR([1]!s_fa_dupont_roe($A443,"2014/12/31")/100,"")</f>
        <v>0.10204200000000001</v>
      </c>
      <c r="W443">
        <f>IFERROR([1]!s_fa_dupont_roe($A443,"2015/12/31")/100,"")</f>
        <v>0.17049600000000001</v>
      </c>
      <c r="X443">
        <f>IFERROR([1]!s_fa_dupont_roe($A443,"2016/12/31")/100,"")</f>
        <v>0.157642</v>
      </c>
      <c r="Y443">
        <f>IFERROR([1]!s_fa_dupont_roe($A443,"2017/12/31")/100,"")</f>
        <v>8.3642000000000008E-2</v>
      </c>
      <c r="Z443">
        <f>IFERROR([1]!s_fa_dupont_roe($A443,"2018/12/31")/100,"")</f>
        <v>7.9801999999999998E-2</v>
      </c>
      <c r="AA443">
        <f>IFERROR([1]!s_fa_dupont_roe($A443,"2019/12/31")/100,"")</f>
        <v>-0.10290300000000001</v>
      </c>
      <c r="AB443">
        <f>IFERROR([1]!s_fa_dupont_roe($A443,"2020/12/31")/100,"")</f>
        <v>8.0318000000000001E-2</v>
      </c>
      <c r="AC443">
        <f>IFERROR([1]!s_fa_dupont_roe($A443,"2021/12/31")/100,"")</f>
        <v>3.3868999999999996E-2</v>
      </c>
      <c r="AD443">
        <f>IFERROR([1]!s_fa_dupont_roe($A443,"2022/12/31")/100,"")</f>
        <v>4.0267999999999998E-2</v>
      </c>
      <c r="AE443">
        <f>IFERROR([1]!s_fa_dupont_roe($A443,"2023/12/31")/100,"")</f>
        <v>5.2049000000000005E-2</v>
      </c>
      <c r="AF443">
        <f>IFERROR([1]!s_fa_dupont_roe($A443,"2024/12/31")/100,"")</f>
        <v>4.4676E-2</v>
      </c>
      <c r="AG443">
        <f>IFERROR([1]!s_fa_dupont_roe($A443,"2025/12/31")/100,"")</f>
        <v>1.9108E-2</v>
      </c>
      <c r="AH443">
        <f>IFERROR([1]!s_stm07_is($A443,"W30028333","2025/12/31",1),"")</f>
        <v>111212669.41</v>
      </c>
      <c r="AI443">
        <f>IFERROR([1]!s_stm07_bs($A443,"W38058048","2025/12/31",1),"")</f>
        <v>5820095226.3400002</v>
      </c>
      <c r="AJ443">
        <f>IFERROR([1]!s_fa_netdebt($A443,"2025/12/31"),"")</f>
        <v>-167710030.27000001</v>
      </c>
      <c r="AK443">
        <f>IFERROR([1]!s_val_ev1($A443,"2025/12/31"),"")</f>
        <v>9539366275.8299999</v>
      </c>
      <c r="AL443">
        <f>IFERROR([1]!s_fa_ebitda($A443,"2025/12/31"),"")</f>
        <v>571634882.98000002</v>
      </c>
      <c r="AM443" t="str">
        <f>IFERROR([1]!s_west_netprofit($A443,2026,$B$1,180)/[1]!s_west_netprofit($A443,2026,$B$1-7,180)-1,"")</f>
        <v/>
      </c>
      <c r="AN443" t="str">
        <f>IFERROR([1]!s_west_netprofit($A443,2026,$B$1,180)/[1]!s_west_netprofit($A443,2026,$B$1-30,180)-1,"")</f>
        <v/>
      </c>
      <c r="AO443" t="str">
        <f>IFERROR([1]!s_est_mediannetprofit($A443,2026,$B$1)/[1]!s_est_mediannetprofit($A443,2026,$B$1-7)-1,"")</f>
        <v/>
      </c>
      <c r="AP443" t="str">
        <f>IFERROR([1]!s_est_mediannetprofit($A443,2026,$B$1)/[1]!s_est_mediannetprofit($A443,2026,$B$1-30)-1,"")</f>
        <v/>
      </c>
    </row>
    <row r="444" spans="1:42">
      <c r="A444" t="s">
        <v>483</v>
      </c>
      <c r="B444">
        <f>IFERROR([1]!s_stm07_is($A444,"W30028333","2011/12/31",1)/[1]!S_SHARE_TOTAL($A444,$B$1),"")</f>
        <v>0.13128191062119471</v>
      </c>
      <c r="C444">
        <f>IFERROR([1]!s_stm07_is($A444,"W30028333","2012/12/31",1)/[1]!S_SHARE_TOTAL($A444,$B$1),"")</f>
        <v>0.11928058293261866</v>
      </c>
      <c r="D444">
        <f>IFERROR([1]!s_stm07_is($A444,"W30028333","2013/12/31",1)/[1]!S_SHARE_TOTAL($A444,$B$1),"")</f>
        <v>0.13532218590123959</v>
      </c>
      <c r="E444">
        <f>IFERROR([1]!s_stm07_is($A444,"W30028333","2014/12/31",1)/[1]!S_SHARE_TOTAL($A444,$B$1),"")</f>
        <v>0.10539604605862959</v>
      </c>
      <c r="F444">
        <f>IFERROR([1]!s_stm07_is($A444,"W30028333","2015/12/31",1)/[1]!S_SHARE_TOTAL($A444,$B$1),"")</f>
        <v>0.28152361684890226</v>
      </c>
      <c r="G444">
        <f>IFERROR([1]!s_stm07_is($A444,"W30028333","2016/12/31",1)/[1]!S_SHARE_TOTAL($A444,$B$1),"")</f>
        <v>0.34791209267627216</v>
      </c>
      <c r="H444">
        <f>IFERROR([1]!s_stm07_is($A444,"W30028333","2017/12/31",1)/[1]!S_SHARE_TOTAL($A444,$B$1),"")</f>
        <v>0.42065555614544281</v>
      </c>
      <c r="I444">
        <f>IFERROR([1]!s_stm07_is($A444,"W30028333","2018/12/31",1)/[1]!S_SHARE_TOTAL($A444,$B$1),"")</f>
        <v>0.48528966829103426</v>
      </c>
      <c r="J444">
        <f>IFERROR([1]!s_stm07_is($A444,"W30028333","2019/12/31",1)/[1]!S_SHARE_TOTAL($A444,$B$1),"")</f>
        <v>0.55323430893016956</v>
      </c>
      <c r="K444">
        <f>IFERROR([1]!s_stm07_is($A444,"W30028333","2020/12/31",1)/[1]!S_SHARE_TOTAL($A444,$B$1),"")</f>
        <v>0.5510538213381968</v>
      </c>
      <c r="L444">
        <f>IFERROR([1]!s_stm07_is($A444,"W30028333","2021/12/31",1)/[1]!S_SHARE_TOTAL($A444,$B$1),"")</f>
        <v>0.68420014388579142</v>
      </c>
      <c r="M444">
        <f>IFERROR([1]!s_stm07_is($A444,"W30028333","2022/12/31",1)/[1]!S_SHARE_TOTAL($A444,$B$1),"")</f>
        <v>0.78754777713866753</v>
      </c>
      <c r="N444">
        <f>IFERROR([1]!s_stm07_is($A444,"W30028333","2023/12/31",1)/[1]!S_SHARE_TOTAL($A444,$B$1),"")</f>
        <v>0.83307344483367607</v>
      </c>
      <c r="O444">
        <f>IFERROR([1]!s_stm07_is($A444,"W30028333","2024/12/31",1)/[1]!S_SHARE_TOTAL($A444,$B$1),"")</f>
        <v>0.26889180285806852</v>
      </c>
      <c r="P444">
        <f>IFERROR([1]!s_stm07_is($A444,"W30028333","2025/12/31",1)/[1]!S_SHARE_TOTAL($A444,$B$1),"")</f>
        <v>0.31060209206785422</v>
      </c>
      <c r="Q444">
        <f>IFERROR([1]!s_west_netprofit($A444,2026,$B$1,180)/[1]!S_SHARE_TOTAL($A444,$B$1),"")</f>
        <v>0.48993026613357721</v>
      </c>
      <c r="R444">
        <f>IFERROR([1]!s_west_netprofit($A444,2027,$B$1,180)/[1]!S_SHARE_TOTAL($A444,$B$1),"")</f>
        <v>0.57427509186933368</v>
      </c>
      <c r="S444">
        <f>IFERROR([1]!s_fa_dupont_roe($A444,"2011/12/31")/100,"")</f>
        <v>0.15814800000000001</v>
      </c>
      <c r="T444">
        <f>IFERROR([1]!s_fa_dupont_roe($A444,"2012/12/31")/100,"")</f>
        <v>8.9237999999999998E-2</v>
      </c>
      <c r="U444">
        <f>IFERROR([1]!s_fa_dupont_roe($A444,"2013/12/31")/100,"")</f>
        <v>9.6366999999999994E-2</v>
      </c>
      <c r="V444">
        <f>IFERROR([1]!s_fa_dupont_roe($A444,"2014/12/31")/100,"")</f>
        <v>7.1411000000000002E-2</v>
      </c>
      <c r="W444">
        <f>IFERROR([1]!s_fa_dupont_roe($A444,"2015/12/31")/100,"")</f>
        <v>0.129995</v>
      </c>
      <c r="X444">
        <f>IFERROR([1]!s_fa_dupont_roe($A444,"2016/12/31")/100,"")</f>
        <v>9.8946000000000006E-2</v>
      </c>
      <c r="Y444">
        <f>IFERROR([1]!s_fa_dupont_roe($A444,"2017/12/31")/100,"")</f>
        <v>9.7392000000000006E-2</v>
      </c>
      <c r="Z444">
        <f>IFERROR([1]!s_fa_dupont_roe($A444,"2018/12/31")/100,"")</f>
        <v>0.104619</v>
      </c>
      <c r="AA444">
        <f>IFERROR([1]!s_fa_dupont_roe($A444,"2019/12/31")/100,"")</f>
        <v>0.109518</v>
      </c>
      <c r="AB444">
        <f>IFERROR([1]!s_fa_dupont_roe($A444,"2020/12/31")/100,"")</f>
        <v>0.10112500000000001</v>
      </c>
      <c r="AC444">
        <f>IFERROR([1]!s_fa_dupont_roe($A444,"2021/12/31")/100,"")</f>
        <v>0.116301</v>
      </c>
      <c r="AD444">
        <f>IFERROR([1]!s_fa_dupont_roe($A444,"2022/12/31")/100,"")</f>
        <v>0.121235</v>
      </c>
      <c r="AE444">
        <f>IFERROR([1]!s_fa_dupont_roe($A444,"2023/12/31")/100,"")</f>
        <v>0.114923</v>
      </c>
      <c r="AF444">
        <f>IFERROR([1]!s_fa_dupont_roe($A444,"2024/12/31")/100,"")</f>
        <v>3.5178000000000001E-2</v>
      </c>
      <c r="AG444">
        <f>IFERROR([1]!s_fa_dupont_roe($A444,"2025/12/31")/100,"")</f>
        <v>4.0224999999999997E-2</v>
      </c>
      <c r="AH444">
        <f>IFERROR([1]!s_stm07_is($A444,"W30028333","2025/12/31",1),"")</f>
        <v>284480463.88999999</v>
      </c>
      <c r="AI444">
        <f>IFERROR([1]!s_stm07_bs($A444,"W38058048","2025/12/31",1),"")</f>
        <v>7948466915.3400002</v>
      </c>
      <c r="AJ444">
        <f>IFERROR([1]!s_fa_netdebt($A444,"2025/12/31"),"")</f>
        <v>554147303.54999995</v>
      </c>
      <c r="AK444">
        <f>IFERROR([1]!s_val_ev1($A444,"2025/12/31"),"")</f>
        <v>15547393920.18</v>
      </c>
      <c r="AL444">
        <f>IFERROR([1]!s_fa_ebitda($A444,"2025/12/31"),"")</f>
        <v>858414954.76999998</v>
      </c>
      <c r="AM444">
        <f>IFERROR([1]!s_west_netprofit($A444,2026,$B$1,180)/[1]!s_west_netprofit($A444,2026,$B$1-7,180)-1,"")</f>
        <v>-2.6408711955042241E-2</v>
      </c>
      <c r="AN444">
        <f>IFERROR([1]!s_west_netprofit($A444,2026,$B$1,180)/[1]!s_west_netprofit($A444,2026,$B$1-30,180)-1,"")</f>
        <v>-6.8706652416450464E-2</v>
      </c>
      <c r="AO444">
        <f>IFERROR([1]!s_est_mediannetprofit($A444,2026,$B$1)/[1]!s_est_mediannetprofit($A444,2026,$B$1-7)-1,"")</f>
        <v>-3.3402922755741082E-2</v>
      </c>
      <c r="AP444">
        <f>IFERROR([1]!s_est_mediannetprofit($A444,2026,$B$1)/[1]!s_est_mediannetprofit($A444,2026,$B$1-30)-1,"")</f>
        <v>-7.214428857715427E-2</v>
      </c>
    </row>
    <row r="445" spans="1:42">
      <c r="A445" t="s">
        <v>484</v>
      </c>
      <c r="B445">
        <f>IFERROR([1]!s_stm07_is($A445,"W30028333","2011/12/31",1)/[1]!S_SHARE_TOTAL($A445,$B$1),"")</f>
        <v>0.18693707623493047</v>
      </c>
      <c r="C445">
        <f>IFERROR([1]!s_stm07_is($A445,"W30028333","2012/12/31",1)/[1]!S_SHARE_TOTAL($A445,$B$1),"")</f>
        <v>0.12532701238461205</v>
      </c>
      <c r="D445">
        <f>IFERROR([1]!s_stm07_is($A445,"W30028333","2013/12/31",1)/[1]!S_SHARE_TOTAL($A445,$B$1),"")</f>
        <v>0.14846797139713439</v>
      </c>
      <c r="E445">
        <f>IFERROR([1]!s_stm07_is($A445,"W30028333","2014/12/31",1)/[1]!S_SHARE_TOTAL($A445,$B$1),"")</f>
        <v>9.664154258383878E-3</v>
      </c>
      <c r="F445">
        <f>IFERROR([1]!s_stm07_is($A445,"W30028333","2015/12/31",1)/[1]!S_SHARE_TOTAL($A445,$B$1),"")</f>
        <v>-0.12943218798115869</v>
      </c>
      <c r="G445">
        <f>IFERROR([1]!s_stm07_is($A445,"W30028333","2016/12/31",1)/[1]!S_SHARE_TOTAL($A445,$B$1),"")</f>
        <v>9.2489578439458847E-2</v>
      </c>
      <c r="H445">
        <f>IFERROR([1]!s_stm07_is($A445,"W30028333","2017/12/31",1)/[1]!S_SHARE_TOTAL($A445,$B$1),"")</f>
        <v>0.27977321812374989</v>
      </c>
      <c r="I445">
        <f>IFERROR([1]!s_stm07_is($A445,"W30028333","2018/12/31",1)/[1]!S_SHARE_TOTAL($A445,$B$1),"")</f>
        <v>0.27923025703840049</v>
      </c>
      <c r="J445">
        <f>IFERROR([1]!s_stm07_is($A445,"W30028333","2019/12/31",1)/[1]!S_SHARE_TOTAL($A445,$B$1),"")</f>
        <v>0.3778212900241224</v>
      </c>
      <c r="K445">
        <f>IFERROR([1]!s_stm07_is($A445,"W30028333","2020/12/31",1)/[1]!S_SHARE_TOTAL($A445,$B$1),"")</f>
        <v>0.49307093236629468</v>
      </c>
      <c r="L445">
        <f>IFERROR([1]!s_stm07_is($A445,"W30028333","2021/12/31",1)/[1]!S_SHARE_TOTAL($A445,$B$1),"")</f>
        <v>1.7830639495363492</v>
      </c>
      <c r="M445">
        <f>IFERROR([1]!s_stm07_is($A445,"W30028333","2022/12/31",1)/[1]!S_SHARE_TOTAL($A445,$B$1),"")</f>
        <v>0.90896854398183979</v>
      </c>
      <c r="N445">
        <f>IFERROR([1]!s_stm07_is($A445,"W30028333","2023/12/31",1)/[1]!S_SHARE_TOTAL($A445,$B$1),"")</f>
        <v>1.4217854559349634</v>
      </c>
      <c r="O445">
        <f>IFERROR([1]!s_stm07_is($A445,"W30028333","2024/12/31",1)/[1]!S_SHARE_TOTAL($A445,$B$1),"")</f>
        <v>1.8024560215681218</v>
      </c>
      <c r="P445">
        <f>IFERROR([1]!s_stm07_is($A445,"W30028333","2025/12/31",1)/[1]!S_SHARE_TOTAL($A445,$B$1),"")</f>
        <v>1.5765050846769226</v>
      </c>
      <c r="Q445">
        <f>IFERROR([1]!s_west_netprofit($A445,2026,$B$1,180)/[1]!S_SHARE_TOTAL($A445,$B$1),"")</f>
        <v>2.5535087651203829</v>
      </c>
      <c r="R445">
        <f>IFERROR([1]!s_west_netprofit($A445,2027,$B$1,180)/[1]!S_SHARE_TOTAL($A445,$B$1),"")</f>
        <v>2.8197756781598482</v>
      </c>
      <c r="S445">
        <f>IFERROR([1]!s_fa_dupont_roe($A445,"2011/12/31")/100,"")</f>
        <v>0.34273400000000004</v>
      </c>
      <c r="T445">
        <f>IFERROR([1]!s_fa_dupont_roe($A445,"2012/12/31")/100,"")</f>
        <v>0.134215</v>
      </c>
      <c r="U445">
        <f>IFERROR([1]!s_fa_dupont_roe($A445,"2013/12/31")/100,"")</f>
        <v>0.144791</v>
      </c>
      <c r="V445">
        <f>IFERROR([1]!s_fa_dupont_roe($A445,"2014/12/31")/100,"")</f>
        <v>9.0460000000000002E-3</v>
      </c>
      <c r="W445">
        <f>IFERROR([1]!s_fa_dupont_roe($A445,"2015/12/31")/100,"")</f>
        <v>-0.13058400000000001</v>
      </c>
      <c r="X445">
        <f>IFERROR([1]!s_fa_dupont_roe($A445,"2016/12/31")/100,"")</f>
        <v>9.5780999999999991E-2</v>
      </c>
      <c r="Y445">
        <f>IFERROR([1]!s_fa_dupont_roe($A445,"2017/12/31")/100,"")</f>
        <v>0.17824899999999999</v>
      </c>
      <c r="Z445">
        <f>IFERROR([1]!s_fa_dupont_roe($A445,"2018/12/31")/100,"")</f>
        <v>0.12346500000000001</v>
      </c>
      <c r="AA445">
        <f>IFERROR([1]!s_fa_dupont_roe($A445,"2019/12/31")/100,"")</f>
        <v>0.14729</v>
      </c>
      <c r="AB445">
        <f>IFERROR([1]!s_fa_dupont_roe($A445,"2020/12/31")/100,"")</f>
        <v>0.145234</v>
      </c>
      <c r="AC445">
        <f>IFERROR([1]!s_fa_dupont_roe($A445,"2021/12/31")/100,"")</f>
        <v>0.36410699999999996</v>
      </c>
      <c r="AD445">
        <f>IFERROR([1]!s_fa_dupont_roe($A445,"2022/12/31")/100,"")</f>
        <v>0.151287</v>
      </c>
      <c r="AE445">
        <f>IFERROR([1]!s_fa_dupont_roe($A445,"2023/12/31")/100,"")</f>
        <v>0.20563900000000002</v>
      </c>
      <c r="AF445">
        <f>IFERROR([1]!s_fa_dupont_roe($A445,"2024/12/31")/100,"")</f>
        <v>0.21782000000000001</v>
      </c>
      <c r="AG445">
        <f>IFERROR([1]!s_fa_dupont_roe($A445,"2025/12/31")/100,"")</f>
        <v>0.166375</v>
      </c>
      <c r="AH445">
        <f>IFERROR([1]!s_stm07_is($A445,"W30028333","2025/12/31",1),"")</f>
        <v>5310687058.7600002</v>
      </c>
      <c r="AI445">
        <f>IFERROR([1]!s_stm07_bs($A445,"W38058048","2025/12/31",1),"")</f>
        <v>33573736579.389999</v>
      </c>
      <c r="AJ445">
        <f>IFERROR([1]!s_fa_netdebt($A445,"2025/12/31"),"")</f>
        <v>16698728361.6</v>
      </c>
      <c r="AK445">
        <f>IFERROR([1]!s_val_ev1($A445,"2025/12/31"),"")</f>
        <v>83716880546.630005</v>
      </c>
      <c r="AL445">
        <f>IFERROR([1]!s_fa_ebitda($A445,"2025/12/31"),"")</f>
        <v>11894481558.43</v>
      </c>
      <c r="AM445">
        <f>IFERROR([1]!s_west_netprofit($A445,2026,$B$1,180)/[1]!s_west_netprofit($A445,2026,$B$1-7,180)-1,"")</f>
        <v>0</v>
      </c>
      <c r="AN445">
        <f>IFERROR([1]!s_west_netprofit($A445,2026,$B$1,180)/[1]!s_west_netprofit($A445,2026,$B$1-30,180)-1,"")</f>
        <v>4.1402085583186476E-3</v>
      </c>
      <c r="AO445">
        <f>IFERROR([1]!s_est_mediannetprofit($A445,2026,$B$1)/[1]!s_est_mediannetprofit($A445,2026,$B$1-7)-1,"")</f>
        <v>0</v>
      </c>
      <c r="AP445">
        <f>IFERROR([1]!s_est_mediannetprofit($A445,2026,$B$1)/[1]!s_est_mediannetprofit($A445,2026,$B$1-30)-1,"")</f>
        <v>5.1653471205808099E-3</v>
      </c>
    </row>
    <row r="446" spans="1:42">
      <c r="A446" t="s">
        <v>485</v>
      </c>
      <c r="B446">
        <f>IFERROR([1]!s_stm07_is($A446,"W30028333","2011/12/31",1)/[1]!S_SHARE_TOTAL($A446,$B$1),"")</f>
        <v>0.12113319842474128</v>
      </c>
      <c r="C446">
        <f>IFERROR([1]!s_stm07_is($A446,"W30028333","2012/12/31",1)/[1]!S_SHARE_TOTAL($A446,$B$1),"")</f>
        <v>0.16188021716662293</v>
      </c>
      <c r="D446">
        <f>IFERROR([1]!s_stm07_is($A446,"W30028333","2013/12/31",1)/[1]!S_SHARE_TOTAL($A446,$B$1),"")</f>
        <v>0.21626641619566442</v>
      </c>
      <c r="E446">
        <f>IFERROR([1]!s_stm07_is($A446,"W30028333","2014/12/31",1)/[1]!S_SHARE_TOTAL($A446,$B$1),"")</f>
        <v>0.28819559017565111</v>
      </c>
      <c r="F446">
        <f>IFERROR([1]!s_stm07_is($A446,"W30028333","2015/12/31",1)/[1]!S_SHARE_TOTAL($A446,$B$1),"")</f>
        <v>0.30590259092277688</v>
      </c>
      <c r="G446">
        <f>IFERROR([1]!s_stm07_is($A446,"W30028333","2016/12/31",1)/[1]!S_SHARE_TOTAL($A446,$B$1),"")</f>
        <v>0.1981281688672179</v>
      </c>
      <c r="H446">
        <f>IFERROR([1]!s_stm07_is($A446,"W30028333","2017/12/31",1)/[1]!S_SHARE_TOTAL($A446,$B$1),"")</f>
        <v>0.36799425828926746</v>
      </c>
      <c r="I446">
        <f>IFERROR([1]!s_stm07_is($A446,"W30028333","2018/12/31",1)/[1]!S_SHARE_TOTAL($A446,$B$1),"")</f>
        <v>0.37486791953162452</v>
      </c>
      <c r="J446">
        <f>IFERROR([1]!s_stm07_is($A446,"W30028333","2019/12/31",1)/[1]!S_SHARE_TOTAL($A446,$B$1),"")</f>
        <v>0.41666008507599278</v>
      </c>
      <c r="K446">
        <f>IFERROR([1]!s_stm07_is($A446,"W30028333","2020/12/31",1)/[1]!S_SHARE_TOTAL($A446,$B$1),"")</f>
        <v>0.55940162536873983</v>
      </c>
      <c r="L446">
        <f>IFERROR([1]!s_stm07_is($A446,"W30028333","2021/12/31",1)/[1]!S_SHARE_TOTAL($A446,$B$1),"")</f>
        <v>0.68303223882436404</v>
      </c>
      <c r="M446">
        <f>IFERROR([1]!s_stm07_is($A446,"W30028333","2022/12/31",1)/[1]!S_SHARE_TOTAL($A446,$B$1),"")</f>
        <v>0.52287572090903889</v>
      </c>
      <c r="N446">
        <f>IFERROR([1]!s_stm07_is($A446,"W30028333","2023/12/31",1)/[1]!S_SHARE_TOTAL($A446,$B$1),"")</f>
        <v>0.36743120712809513</v>
      </c>
      <c r="O446">
        <f>IFERROR([1]!s_stm07_is($A446,"W30028333","2024/12/31",1)/[1]!S_SHARE_TOTAL($A446,$B$1),"")</f>
        <v>0.21012539076768011</v>
      </c>
      <c r="P446">
        <f>IFERROR([1]!s_stm07_is($A446,"W30028333","2025/12/31",1)/[1]!S_SHARE_TOTAL($A446,$B$1),"")</f>
        <v>0.17608043968592621</v>
      </c>
      <c r="Q446">
        <f>IFERROR([1]!s_west_netprofit($A446,2026,$B$1,180)/[1]!S_SHARE_TOTAL($A446,$B$1),"")</f>
        <v>0.32378900730131871</v>
      </c>
      <c r="R446">
        <f>IFERROR([1]!s_west_netprofit($A446,2027,$B$1,180)/[1]!S_SHARE_TOTAL($A446,$B$1),"")</f>
        <v>0.39902979489875307</v>
      </c>
      <c r="S446">
        <f>IFERROR([1]!s_fa_dupont_roe($A446,"2011/12/31")/100,"")</f>
        <v>0.121754</v>
      </c>
      <c r="T446">
        <f>IFERROR([1]!s_fa_dupont_roe($A446,"2012/12/31")/100,"")</f>
        <v>0.106748</v>
      </c>
      <c r="U446">
        <f>IFERROR([1]!s_fa_dupont_roe($A446,"2013/12/31")/100,"")</f>
        <v>0.10951000000000001</v>
      </c>
      <c r="V446">
        <f>IFERROR([1]!s_fa_dupont_roe($A446,"2014/12/31")/100,"")</f>
        <v>0.11497400000000001</v>
      </c>
      <c r="W446">
        <f>IFERROR([1]!s_fa_dupont_roe($A446,"2015/12/31")/100,"")</f>
        <v>0.110387</v>
      </c>
      <c r="X446">
        <f>IFERROR([1]!s_fa_dupont_roe($A446,"2016/12/31")/100,"")</f>
        <v>6.5437999999999996E-2</v>
      </c>
      <c r="Y446">
        <f>IFERROR([1]!s_fa_dupont_roe($A446,"2017/12/31")/100,"")</f>
        <v>0.10953499999999999</v>
      </c>
      <c r="Z446">
        <f>IFERROR([1]!s_fa_dupont_roe($A446,"2018/12/31")/100,"")</f>
        <v>9.7703999999999999E-2</v>
      </c>
      <c r="AA446">
        <f>IFERROR([1]!s_fa_dupont_roe($A446,"2019/12/31")/100,"")</f>
        <v>9.5412999999999998E-2</v>
      </c>
      <c r="AB446">
        <f>IFERROR([1]!s_fa_dupont_roe($A446,"2020/12/31")/100,"")</f>
        <v>0.114359</v>
      </c>
      <c r="AC446">
        <f>IFERROR([1]!s_fa_dupont_roe($A446,"2021/12/31")/100,"")</f>
        <v>0.12009</v>
      </c>
      <c r="AD446">
        <f>IFERROR([1]!s_fa_dupont_roe($A446,"2022/12/31")/100,"")</f>
        <v>8.1873000000000001E-2</v>
      </c>
      <c r="AE446">
        <f>IFERROR([1]!s_fa_dupont_roe($A446,"2023/12/31")/100,"")</f>
        <v>5.5000999999999994E-2</v>
      </c>
      <c r="AF446">
        <f>IFERROR([1]!s_fa_dupont_roe($A446,"2024/12/31")/100,"")</f>
        <v>3.0415999999999999E-2</v>
      </c>
      <c r="AG446">
        <f>IFERROR([1]!s_fa_dupont_roe($A446,"2025/12/31")/100,"")</f>
        <v>2.5087000000000002E-2</v>
      </c>
      <c r="AH446">
        <f>IFERROR([1]!s_stm07_is($A446,"W30028333","2025/12/31",1),"")</f>
        <v>104140052.44</v>
      </c>
      <c r="AI446">
        <f>IFERROR([1]!s_stm07_bs($A446,"W38058048","2025/12/31",1),"")</f>
        <v>4161231594.2399998</v>
      </c>
      <c r="AJ446">
        <f>IFERROR([1]!s_fa_netdebt($A446,"2025/12/31"),"")</f>
        <v>-1666054531.24</v>
      </c>
      <c r="AK446">
        <f>IFERROR([1]!s_val_ev1($A446,"2025/12/31"),"")</f>
        <v>8004459073.5299997</v>
      </c>
      <c r="AL446">
        <f>IFERROR([1]!s_fa_ebitda($A446,"2025/12/31"),"")</f>
        <v>245360912.59999999</v>
      </c>
      <c r="AM446">
        <f>IFERROR([1]!s_west_netprofit($A446,2026,$B$1,180)/[1]!s_west_netprofit($A446,2026,$B$1-7,180)-1,"")</f>
        <v>-0.14125560538116588</v>
      </c>
      <c r="AN446">
        <f>IFERROR([1]!s_west_netprofit($A446,2026,$B$1,180)/[1]!s_west_netprofit($A446,2026,$B$1-30,180)-1,"")</f>
        <v>-0.33041958041958042</v>
      </c>
      <c r="AO446">
        <f>IFERROR([1]!s_est_mediannetprofit($A446,2026,$B$1)/[1]!s_est_mediannetprofit($A446,2026,$B$1-7)-1,"")</f>
        <v>-7.9326923076923128E-2</v>
      </c>
      <c r="AP446">
        <f>IFERROR([1]!s_est_mediannetprofit($A446,2026,$B$1)/[1]!s_est_mediannetprofit($A446,2026,$B$1-30)-1,"")</f>
        <v>-0.33041958041958042</v>
      </c>
    </row>
    <row r="447" spans="1:42">
      <c r="A447" t="s">
        <v>486</v>
      </c>
      <c r="B447">
        <f>IFERROR([1]!s_stm07_is($A447,"W30028333","2011/12/31",1)/[1]!S_SHARE_TOTAL($A447,$B$1),"")</f>
        <v>0.41083891192692512</v>
      </c>
      <c r="C447">
        <f>IFERROR([1]!s_stm07_is($A447,"W30028333","2012/12/31",1)/[1]!S_SHARE_TOTAL($A447,$B$1),"")</f>
        <v>0.28350310041027227</v>
      </c>
      <c r="D447">
        <f>IFERROR([1]!s_stm07_is($A447,"W30028333","2013/12/31",1)/[1]!S_SHARE_TOTAL($A447,$B$1),"")</f>
        <v>0.30108754973583879</v>
      </c>
      <c r="E447">
        <f>IFERROR([1]!s_stm07_is($A447,"W30028333","2014/12/31",1)/[1]!S_SHARE_TOTAL($A447,$B$1),"")</f>
        <v>0.25233720490391498</v>
      </c>
      <c r="F447">
        <f>IFERROR([1]!s_stm07_is($A447,"W30028333","2015/12/31",1)/[1]!S_SHARE_TOTAL($A447,$B$1),"")</f>
        <v>0.14015273595494745</v>
      </c>
      <c r="G447">
        <f>IFERROR([1]!s_stm07_is($A447,"W30028333","2016/12/31",1)/[1]!S_SHARE_TOTAL($A447,$B$1),"")</f>
        <v>9.2823922793335012E-2</v>
      </c>
      <c r="H447">
        <f>IFERROR([1]!s_stm07_is($A447,"W30028333","2017/12/31",1)/[1]!S_SHARE_TOTAL($A447,$B$1),"")</f>
        <v>0.12456972644321018</v>
      </c>
      <c r="I447">
        <f>IFERROR([1]!s_stm07_is($A447,"W30028333","2018/12/31",1)/[1]!S_SHARE_TOTAL($A447,$B$1),"")</f>
        <v>0.11520715611634703</v>
      </c>
      <c r="J447">
        <f>IFERROR([1]!s_stm07_is($A447,"W30028333","2019/12/31",1)/[1]!S_SHARE_TOTAL($A447,$B$1),"")</f>
        <v>0.17250434801540457</v>
      </c>
      <c r="K447">
        <f>IFERROR([1]!s_stm07_is($A447,"W30028333","2020/12/31",1)/[1]!S_SHARE_TOTAL($A447,$B$1),"")</f>
        <v>0.18547514531767073</v>
      </c>
      <c r="L447">
        <f>IFERROR([1]!s_stm07_is($A447,"W30028333","2021/12/31",1)/[1]!S_SHARE_TOTAL($A447,$B$1),"")</f>
        <v>0.19342603398293115</v>
      </c>
      <c r="M447">
        <f>IFERROR([1]!s_stm07_is($A447,"W30028333","2022/12/31",1)/[1]!S_SHARE_TOTAL($A447,$B$1),"")</f>
        <v>0.21257173066204788</v>
      </c>
      <c r="N447">
        <f>IFERROR([1]!s_stm07_is($A447,"W30028333","2023/12/31",1)/[1]!S_SHARE_TOTAL($A447,$B$1),"")</f>
        <v>0.11892064715615505</v>
      </c>
      <c r="O447">
        <f>IFERROR([1]!s_stm07_is($A447,"W30028333","2024/12/31",1)/[1]!S_SHARE_TOTAL($A447,$B$1),"")</f>
        <v>0.11621139207129448</v>
      </c>
      <c r="P447">
        <f>IFERROR([1]!s_stm07_is($A447,"W30028333","2025/12/31",1)/[1]!S_SHARE_TOTAL($A447,$B$1),"")</f>
        <v>5.4230668666421539E-2</v>
      </c>
      <c r="Q447">
        <f>IFERROR([1]!s_west_netprofit($A447,2026,$B$1,180)/[1]!S_SHARE_TOTAL($A447,$B$1),"")</f>
        <v>0</v>
      </c>
      <c r="R447">
        <f>IFERROR([1]!s_west_netprofit($A447,2027,$B$1,180)/[1]!S_SHARE_TOTAL($A447,$B$1),"")</f>
        <v>0</v>
      </c>
      <c r="S447">
        <f>IFERROR([1]!s_fa_dupont_roe($A447,"2011/12/31")/100,"")</f>
        <v>0.35406100000000001</v>
      </c>
      <c r="T447">
        <f>IFERROR([1]!s_fa_dupont_roe($A447,"2012/12/31")/100,"")</f>
        <v>0.14777899999999999</v>
      </c>
      <c r="U447">
        <f>IFERROR([1]!s_fa_dupont_roe($A447,"2013/12/31")/100,"")</f>
        <v>0.15747700000000001</v>
      </c>
      <c r="V447">
        <f>IFERROR([1]!s_fa_dupont_roe($A447,"2014/12/31")/100,"")</f>
        <v>0.13864899999999999</v>
      </c>
      <c r="W447">
        <f>IFERROR([1]!s_fa_dupont_roe($A447,"2015/12/31")/100,"")</f>
        <v>7.7502000000000001E-2</v>
      </c>
      <c r="X447">
        <f>IFERROR([1]!s_fa_dupont_roe($A447,"2016/12/31")/100,"")</f>
        <v>5.0944999999999997E-2</v>
      </c>
      <c r="Y447">
        <f>IFERROR([1]!s_fa_dupont_roe($A447,"2017/12/31")/100,"")</f>
        <v>6.6345000000000001E-2</v>
      </c>
      <c r="Z447">
        <f>IFERROR([1]!s_fa_dupont_roe($A447,"2018/12/31")/100,"")</f>
        <v>5.9172000000000002E-2</v>
      </c>
      <c r="AA447">
        <f>IFERROR([1]!s_fa_dupont_roe($A447,"2019/12/31")/100,"")</f>
        <v>8.3947000000000008E-2</v>
      </c>
      <c r="AB447">
        <f>IFERROR([1]!s_fa_dupont_roe($A447,"2020/12/31")/100,"")</f>
        <v>8.3916000000000004E-2</v>
      </c>
      <c r="AC447">
        <f>IFERROR([1]!s_fa_dupont_roe($A447,"2021/12/31")/100,"")</f>
        <v>8.4375000000000006E-2</v>
      </c>
      <c r="AD447">
        <f>IFERROR([1]!s_fa_dupont_roe($A447,"2022/12/31")/100,"")</f>
        <v>8.8443000000000008E-2</v>
      </c>
      <c r="AE447">
        <f>IFERROR([1]!s_fa_dupont_roe($A447,"2023/12/31")/100,"")</f>
        <v>4.6429999999999999E-2</v>
      </c>
      <c r="AF447">
        <f>IFERROR([1]!s_fa_dupont_roe($A447,"2024/12/31")/100,"")</f>
        <v>4.3860000000000003E-2</v>
      </c>
      <c r="AG447">
        <f>IFERROR([1]!s_fa_dupont_roe($A447,"2025/12/31")/100,"")</f>
        <v>2.0186000000000003E-2</v>
      </c>
      <c r="AH447">
        <f>IFERROR([1]!s_stm07_is($A447,"W30028333","2025/12/31",1),"")</f>
        <v>56045226.840000004</v>
      </c>
      <c r="AI447">
        <f>IFERROR([1]!s_stm07_bs($A447,"W38058048","2025/12/31",1),"")</f>
        <v>2773299538.8899999</v>
      </c>
      <c r="AJ447">
        <f>IFERROR([1]!s_fa_netdebt($A447,"2025/12/31"),"")</f>
        <v>-1866072140.6600001</v>
      </c>
      <c r="AK447">
        <f>IFERROR([1]!s_val_ev1($A447,"2025/12/31"),"")</f>
        <v>12089364661.49</v>
      </c>
      <c r="AL447">
        <f>IFERROR([1]!s_fa_ebitda($A447,"2025/12/31"),"")</f>
        <v>83545278.120000005</v>
      </c>
      <c r="AM447" t="str">
        <f>IFERROR([1]!s_west_netprofit($A447,2026,$B$1,180)/[1]!s_west_netprofit($A447,2026,$B$1-7,180)-1,"")</f>
        <v/>
      </c>
      <c r="AN447" t="str">
        <f>IFERROR([1]!s_west_netprofit($A447,2026,$B$1,180)/[1]!s_west_netprofit($A447,2026,$B$1-30,180)-1,"")</f>
        <v/>
      </c>
      <c r="AO447" t="str">
        <f>IFERROR([1]!s_est_mediannetprofit($A447,2026,$B$1)/[1]!s_est_mediannetprofit($A447,2026,$B$1-7)-1,"")</f>
        <v/>
      </c>
      <c r="AP447" t="str">
        <f>IFERROR([1]!s_est_mediannetprofit($A447,2026,$B$1)/[1]!s_est_mediannetprofit($A447,2026,$B$1-30)-1,"")</f>
        <v/>
      </c>
    </row>
    <row r="448" spans="1:42">
      <c r="A448" t="s">
        <v>487</v>
      </c>
      <c r="B448">
        <f>IFERROR([1]!s_stm07_is($A448,"W30028333","2011/12/31",1)/[1]!S_SHARE_TOTAL($A448,$B$1),"")</f>
        <v>6.3964140867414684E-2</v>
      </c>
      <c r="C448">
        <f>IFERROR([1]!s_stm07_is($A448,"W30028333","2012/12/31",1)/[1]!S_SHARE_TOTAL($A448,$B$1),"")</f>
        <v>4.5528729297187591E-2</v>
      </c>
      <c r="D448">
        <f>IFERROR([1]!s_stm07_is($A448,"W30028333","2013/12/31",1)/[1]!S_SHARE_TOTAL($A448,$B$1),"")</f>
        <v>5.2583818462990456E-2</v>
      </c>
      <c r="E448">
        <f>IFERROR([1]!s_stm07_is($A448,"W30028333","2014/12/31",1)/[1]!S_SHARE_TOTAL($A448,$B$1),"")</f>
        <v>4.7799333808700807E-2</v>
      </c>
      <c r="F448">
        <f>IFERROR([1]!s_stm07_is($A448,"W30028333","2015/12/31",1)/[1]!S_SHARE_TOTAL($A448,$B$1),"")</f>
        <v>6.6816451022061518E-2</v>
      </c>
      <c r="G448">
        <f>IFERROR([1]!s_stm07_is($A448,"W30028333","2016/12/31",1)/[1]!S_SHARE_TOTAL($A448,$B$1),"")</f>
        <v>0.16953350225573199</v>
      </c>
      <c r="H448">
        <f>IFERROR([1]!s_stm07_is($A448,"W30028333","2017/12/31",1)/[1]!S_SHARE_TOTAL($A448,$B$1),"")</f>
        <v>0.16104244701054632</v>
      </c>
      <c r="I448">
        <f>IFERROR([1]!s_stm07_is($A448,"W30028333","2018/12/31",1)/[1]!S_SHARE_TOTAL($A448,$B$1),"")</f>
        <v>-1.3416229949498413</v>
      </c>
      <c r="J448">
        <f>IFERROR([1]!s_stm07_is($A448,"W30028333","2019/12/31",1)/[1]!S_SHARE_TOTAL($A448,$B$1),"")</f>
        <v>7.7666342833105209E-2</v>
      </c>
      <c r="K448">
        <f>IFERROR([1]!s_stm07_is($A448,"W30028333","2020/12/31",1)/[1]!S_SHARE_TOTAL($A448,$B$1),"")</f>
        <v>9.5832492880797482E-2</v>
      </c>
      <c r="L448">
        <f>IFERROR([1]!s_stm07_is($A448,"W30028333","2021/12/31",1)/[1]!S_SHARE_TOTAL($A448,$B$1),"")</f>
        <v>-0.4402331250052407</v>
      </c>
      <c r="M448">
        <f>IFERROR([1]!s_stm07_is($A448,"W30028333","2022/12/31",1)/[1]!S_SHARE_TOTAL($A448,$B$1),"")</f>
        <v>-0.20225148490739667</v>
      </c>
      <c r="N448">
        <f>IFERROR([1]!s_stm07_is($A448,"W30028333","2023/12/31",1)/[1]!S_SHARE_TOTAL($A448,$B$1),"")</f>
        <v>5.3530936670172856E-2</v>
      </c>
      <c r="O448">
        <f>IFERROR([1]!s_stm07_is($A448,"W30028333","2024/12/31",1)/[1]!S_SHARE_TOTAL($A448,$B$1),"")</f>
        <v>7.4204692988596985E-2</v>
      </c>
      <c r="P448">
        <f>IFERROR([1]!s_stm07_is($A448,"W30028333","2025/12/31",1)/[1]!S_SHARE_TOTAL($A448,$B$1),"")</f>
        <v>3.799343704565971E-2</v>
      </c>
      <c r="Q448">
        <f>IFERROR([1]!s_west_netprofit($A448,2026,$B$1,180)/[1]!S_SHARE_TOTAL($A448,$B$1),"")</f>
        <v>0</v>
      </c>
      <c r="R448">
        <f>IFERROR([1]!s_west_netprofit($A448,2027,$B$1,180)/[1]!S_SHARE_TOTAL($A448,$B$1),"")</f>
        <v>0</v>
      </c>
      <c r="S448">
        <f>IFERROR([1]!s_fa_dupont_roe($A448,"2011/12/31")/100,"")</f>
        <v>0.24430399999999999</v>
      </c>
      <c r="T448">
        <f>IFERROR([1]!s_fa_dupont_roe($A448,"2012/12/31")/100,"")</f>
        <v>0.10348</v>
      </c>
      <c r="U448">
        <f>IFERROR([1]!s_fa_dupont_roe($A448,"2013/12/31")/100,"")</f>
        <v>8.6594999999999991E-2</v>
      </c>
      <c r="V448">
        <f>IFERROR([1]!s_fa_dupont_roe($A448,"2014/12/31")/100,"")</f>
        <v>7.4234999999999995E-2</v>
      </c>
      <c r="W448">
        <f>IFERROR([1]!s_fa_dupont_roe($A448,"2015/12/31")/100,"")</f>
        <v>6.0793E-2</v>
      </c>
      <c r="X448">
        <f>IFERROR([1]!s_fa_dupont_roe($A448,"2016/12/31")/100,"")</f>
        <v>8.2531999999999994E-2</v>
      </c>
      <c r="Y448">
        <f>IFERROR([1]!s_fa_dupont_roe($A448,"2017/12/31")/100,"")</f>
        <v>5.7043999999999997E-2</v>
      </c>
      <c r="Z448">
        <f>IFERROR([1]!s_fa_dupont_roe($A448,"2018/12/31")/100,"")</f>
        <v>-0.49168500000000004</v>
      </c>
      <c r="AA448">
        <f>IFERROR([1]!s_fa_dupont_roe($A448,"2019/12/31")/100,"")</f>
        <v>3.2620000000000003E-2</v>
      </c>
      <c r="AB448">
        <f>IFERROR([1]!s_fa_dupont_roe($A448,"2020/12/31")/100,"")</f>
        <v>4.0060999999999999E-2</v>
      </c>
      <c r="AC448">
        <f>IFERROR([1]!s_fa_dupont_roe($A448,"2021/12/31")/100,"")</f>
        <v>-0.201629</v>
      </c>
      <c r="AD448">
        <f>IFERROR([1]!s_fa_dupont_roe($A448,"2022/12/31")/100,"")</f>
        <v>-0.108581</v>
      </c>
      <c r="AE448">
        <f>IFERROR([1]!s_fa_dupont_roe($A448,"2023/12/31")/100,"")</f>
        <v>3.0634999999999999E-2</v>
      </c>
      <c r="AF448">
        <f>IFERROR([1]!s_fa_dupont_roe($A448,"2024/12/31")/100,"")</f>
        <v>4.1784999999999996E-2</v>
      </c>
      <c r="AG448">
        <f>IFERROR([1]!s_fa_dupont_roe($A448,"2025/12/31")/100,"")</f>
        <v>2.0676E-2</v>
      </c>
      <c r="AH448">
        <f>IFERROR([1]!s_stm07_is($A448,"W30028333","2025/12/31",1),"")</f>
        <v>32115948.989999998</v>
      </c>
      <c r="AI448">
        <f>IFERROR([1]!s_stm07_bs($A448,"W38058048","2025/12/31",1),"")</f>
        <v>1618475138.8299999</v>
      </c>
      <c r="AJ448">
        <f>IFERROR([1]!s_fa_netdebt($A448,"2025/12/31"),"")</f>
        <v>736569031.38999999</v>
      </c>
      <c r="AK448">
        <f>IFERROR([1]!s_val_ev1($A448,"2025/12/31"),"")</f>
        <v>12984388497.459999</v>
      </c>
      <c r="AL448">
        <f>IFERROR([1]!s_fa_ebitda($A448,"2025/12/31"),"")</f>
        <v>183303954.41999999</v>
      </c>
      <c r="AM448" t="str">
        <f>IFERROR([1]!s_west_netprofit($A448,2026,$B$1,180)/[1]!s_west_netprofit($A448,2026,$B$1-7,180)-1,"")</f>
        <v/>
      </c>
      <c r="AN448" t="str">
        <f>IFERROR([1]!s_west_netprofit($A448,2026,$B$1,180)/[1]!s_west_netprofit($A448,2026,$B$1-30,180)-1,"")</f>
        <v/>
      </c>
      <c r="AO448" t="str">
        <f>IFERROR([1]!s_est_mediannetprofit($A448,2026,$B$1)/[1]!s_est_mediannetprofit($A448,2026,$B$1-7)-1,"")</f>
        <v/>
      </c>
      <c r="AP448" t="str">
        <f>IFERROR([1]!s_est_mediannetprofit($A448,2026,$B$1)/[1]!s_est_mediannetprofit($A448,2026,$B$1-30)-1,"")</f>
        <v/>
      </c>
    </row>
    <row r="449" spans="1:42">
      <c r="A449" t="s">
        <v>488</v>
      </c>
      <c r="B449">
        <f>IFERROR([1]!s_stm07_is($A449,"W30028333","2011/12/31",1)/[1]!S_SHARE_TOTAL($A449,$B$1),"")</f>
        <v>0.13438759120801372</v>
      </c>
      <c r="C449">
        <f>IFERROR([1]!s_stm07_is($A449,"W30028333","2012/12/31",1)/[1]!S_SHARE_TOTAL($A449,$B$1),"")</f>
        <v>0.15083097068874363</v>
      </c>
      <c r="D449">
        <f>IFERROR([1]!s_stm07_is($A449,"W30028333","2013/12/31",1)/[1]!S_SHARE_TOTAL($A449,$B$1),"")</f>
        <v>0.1805194834086741</v>
      </c>
      <c r="E449">
        <f>IFERROR([1]!s_stm07_is($A449,"W30028333","2014/12/31",1)/[1]!S_SHARE_TOTAL($A449,$B$1),"")</f>
        <v>0.18738667858595806</v>
      </c>
      <c r="F449">
        <f>IFERROR([1]!s_stm07_is($A449,"W30028333","2015/12/31",1)/[1]!S_SHARE_TOTAL($A449,$B$1),"")</f>
        <v>0.24631586581706988</v>
      </c>
      <c r="G449">
        <f>IFERROR([1]!s_stm07_is($A449,"W30028333","2016/12/31",1)/[1]!S_SHARE_TOTAL($A449,$B$1),"")</f>
        <v>0.28118545990458838</v>
      </c>
      <c r="H449">
        <f>IFERROR([1]!s_stm07_is($A449,"W30028333","2017/12/31",1)/[1]!S_SHARE_TOTAL($A449,$B$1),"")</f>
        <v>0.35189371907441974</v>
      </c>
      <c r="I449">
        <f>IFERROR([1]!s_stm07_is($A449,"W30028333","2018/12/31",1)/[1]!S_SHARE_TOTAL($A449,$B$1),"")</f>
        <v>-1.7549354858936144</v>
      </c>
      <c r="J449">
        <f>IFERROR([1]!s_stm07_is($A449,"W30028333","2019/12/31",1)/[1]!S_SHARE_TOTAL($A449,$B$1),"")</f>
        <v>4.9154125575733718E-2</v>
      </c>
      <c r="K449">
        <f>IFERROR([1]!s_stm07_is($A449,"W30028333","2020/12/31",1)/[1]!S_SHARE_TOTAL($A449,$B$1),"")</f>
        <v>-0.91084730964573868</v>
      </c>
      <c r="L449">
        <f>IFERROR([1]!s_stm07_is($A449,"W30028333","2021/12/31",1)/[1]!S_SHARE_TOTAL($A449,$B$1),"")</f>
        <v>-7.3708183611177647E-2</v>
      </c>
      <c r="M449">
        <f>IFERROR([1]!s_stm07_is($A449,"W30028333","2022/12/31",1)/[1]!S_SHARE_TOTAL($A449,$B$1),"")</f>
        <v>0.39078631714230022</v>
      </c>
      <c r="N449">
        <f>IFERROR([1]!s_stm07_is($A449,"W30028333","2023/12/31",1)/[1]!S_SHARE_TOTAL($A449,$B$1),"")</f>
        <v>0.72556477651114659</v>
      </c>
      <c r="O449">
        <f>IFERROR([1]!s_stm07_is($A449,"W30028333","2024/12/31",1)/[1]!S_SHARE_TOTAL($A449,$B$1),"")</f>
        <v>0.94016777789192352</v>
      </c>
      <c r="P449">
        <f>IFERROR([1]!s_stm07_is($A449,"W30028333","2025/12/31",1)/[1]!S_SHARE_TOTAL($A449,$B$1),"")</f>
        <v>1.0362236207881761</v>
      </c>
      <c r="Q449">
        <f>IFERROR([1]!s_west_netprofit($A449,2026,$B$1,180)/[1]!S_SHARE_TOTAL($A449,$B$1),"")</f>
        <v>1.1100598517074207</v>
      </c>
      <c r="R449">
        <f>IFERROR([1]!s_west_netprofit($A449,2027,$B$1,180)/[1]!S_SHARE_TOTAL($A449,$B$1),"")</f>
        <v>1.209680607665359</v>
      </c>
      <c r="S449">
        <f>IFERROR([1]!s_fa_dupont_roe($A449,"2011/12/31")/100,"")</f>
        <v>0.28007500000000002</v>
      </c>
      <c r="T449">
        <f>IFERROR([1]!s_fa_dupont_roe($A449,"2012/12/31")/100,"")</f>
        <v>0.18530000000000002</v>
      </c>
      <c r="U449">
        <f>IFERROR([1]!s_fa_dupont_roe($A449,"2013/12/31")/100,"")</f>
        <v>0.155142</v>
      </c>
      <c r="V449">
        <f>IFERROR([1]!s_fa_dupont_roe($A449,"2014/12/31")/100,"")</f>
        <v>0.141706</v>
      </c>
      <c r="W449">
        <f>IFERROR([1]!s_fa_dupont_roe($A449,"2015/12/31")/100,"")</f>
        <v>0.16417500000000002</v>
      </c>
      <c r="X449">
        <f>IFERROR([1]!s_fa_dupont_roe($A449,"2016/12/31")/100,"")</f>
        <v>0.16069</v>
      </c>
      <c r="Y449">
        <f>IFERROR([1]!s_fa_dupont_roe($A449,"2017/12/31")/100,"")</f>
        <v>0.138681</v>
      </c>
      <c r="Z449">
        <f>IFERROR([1]!s_fa_dupont_roe($A449,"2018/12/31")/100,"")</f>
        <v>-0.65695099999999995</v>
      </c>
      <c r="AA449">
        <f>IFERROR([1]!s_fa_dupont_roe($A449,"2019/12/31")/100,"")</f>
        <v>2.1747000000000002E-2</v>
      </c>
      <c r="AB449">
        <f>IFERROR([1]!s_fa_dupont_roe($A449,"2020/12/31")/100,"")</f>
        <v>-0.60786499999999999</v>
      </c>
      <c r="AC449">
        <f>IFERROR([1]!s_fa_dupont_roe($A449,"2021/12/31")/100,"")</f>
        <v>-0.14116899999999999</v>
      </c>
      <c r="AD449">
        <f>IFERROR([1]!s_fa_dupont_roe($A449,"2022/12/31")/100,"")</f>
        <v>0.66287600000000002</v>
      </c>
      <c r="AE449">
        <f>IFERROR([1]!s_fa_dupont_roe($A449,"2023/12/31")/100,"")</f>
        <v>0.69741600000000004</v>
      </c>
      <c r="AF449">
        <f>IFERROR([1]!s_fa_dupont_roe($A449,"2024/12/31")/100,"")</f>
        <v>0.53218600000000005</v>
      </c>
      <c r="AG449">
        <f>IFERROR([1]!s_fa_dupont_roe($A449,"2025/12/31")/100,"")</f>
        <v>0.37693399999999999</v>
      </c>
      <c r="AH449">
        <f>IFERROR([1]!s_stm07_is($A449,"W30028333","2025/12/31",1),"")</f>
        <v>1123381869.26</v>
      </c>
      <c r="AI449">
        <f>IFERROR([1]!s_stm07_bs($A449,"W38058048","2025/12/31",1),"")</f>
        <v>4855436988.79</v>
      </c>
      <c r="AJ449">
        <f>IFERROR([1]!s_fa_netdebt($A449,"2025/12/31"),"")</f>
        <v>-1531569300.21</v>
      </c>
      <c r="AK449">
        <f>IFERROR([1]!s_val_ev1($A449,"2025/12/31"),"")</f>
        <v>12380259338.370001</v>
      </c>
      <c r="AL449">
        <f>IFERROR([1]!s_fa_ebitda($A449,"2025/12/31"),"")</f>
        <v>2910066956.6500001</v>
      </c>
      <c r="AM449">
        <f>IFERROR([1]!s_west_netprofit($A449,2026,$B$1,180)/[1]!s_west_netprofit($A449,2026,$B$1-7,180)-1,"")</f>
        <v>0</v>
      </c>
      <c r="AN449">
        <f>IFERROR([1]!s_west_netprofit($A449,2026,$B$1,180)/[1]!s_west_netprofit($A449,2026,$B$1-30,180)-1,"")</f>
        <v>0</v>
      </c>
      <c r="AO449">
        <f>IFERROR([1]!s_est_mediannetprofit($A449,2026,$B$1)/[1]!s_est_mediannetprofit($A449,2026,$B$1-7)-1,"")</f>
        <v>0</v>
      </c>
      <c r="AP449">
        <f>IFERROR([1]!s_est_mediannetprofit($A449,2026,$B$1)/[1]!s_est_mediannetprofit($A449,2026,$B$1-30)-1,"")</f>
        <v>0</v>
      </c>
    </row>
    <row r="450" spans="1:42">
      <c r="A450" t="s">
        <v>489</v>
      </c>
      <c r="B450">
        <f>IFERROR([1]!s_stm07_is($A450,"W30028333","2011/12/31",1)/[1]!S_SHARE_TOTAL($A450,$B$1),"")</f>
        <v>3.7200276767426772E-2</v>
      </c>
      <c r="C450">
        <f>IFERROR([1]!s_stm07_is($A450,"W30028333","2012/12/31",1)/[1]!S_SHARE_TOTAL($A450,$B$1),"")</f>
        <v>3.387651603684131E-2</v>
      </c>
      <c r="D450">
        <f>IFERROR([1]!s_stm07_is($A450,"W30028333","2013/12/31",1)/[1]!S_SHARE_TOTAL($A450,$B$1),"")</f>
        <v>4.6832598196415956E-2</v>
      </c>
      <c r="E450">
        <f>IFERROR([1]!s_stm07_is($A450,"W30028333","2014/12/31",1)/[1]!S_SHARE_TOTAL($A450,$B$1),"")</f>
        <v>4.8245520373107934E-2</v>
      </c>
      <c r="F450">
        <f>IFERROR([1]!s_stm07_is($A450,"W30028333","2015/12/31",1)/[1]!S_SHARE_TOTAL($A450,$B$1),"")</f>
        <v>1.3520573768924413E-2</v>
      </c>
      <c r="G450">
        <f>IFERROR([1]!s_stm07_is($A450,"W30028333","2016/12/31",1)/[1]!S_SHARE_TOTAL($A450,$B$1),"")</f>
        <v>0.25742831976250496</v>
      </c>
      <c r="H450">
        <f>IFERROR([1]!s_stm07_is($A450,"W30028333","2017/12/31",1)/[1]!S_SHARE_TOTAL($A450,$B$1),"")</f>
        <v>0.32248365383010458</v>
      </c>
      <c r="I450">
        <f>IFERROR([1]!s_stm07_is($A450,"W30028333","2018/12/31",1)/[1]!S_SHARE_TOTAL($A450,$B$1),"")</f>
        <v>-0.22171125540935185</v>
      </c>
      <c r="J450">
        <f>IFERROR([1]!s_stm07_is($A450,"W30028333","2019/12/31",1)/[1]!S_SHARE_TOTAL($A450,$B$1),"")</f>
        <v>3.9961868066140875E-2</v>
      </c>
      <c r="K450">
        <f>IFERROR([1]!s_stm07_is($A450,"W30028333","2020/12/31",1)/[1]!S_SHARE_TOTAL($A450,$B$1),"")</f>
        <v>-0.18907486433359669</v>
      </c>
      <c r="L450">
        <f>IFERROR([1]!s_stm07_is($A450,"W30028333","2021/12/31",1)/[1]!S_SHARE_TOTAL($A450,$B$1),"")</f>
        <v>3.9733998122923463E-2</v>
      </c>
      <c r="M450">
        <f>IFERROR([1]!s_stm07_is($A450,"W30028333","2022/12/31",1)/[1]!S_SHARE_TOTAL($A450,$B$1),"")</f>
        <v>-0.22569846836049501</v>
      </c>
      <c r="N450">
        <f>IFERROR([1]!s_stm07_is($A450,"W30028333","2023/12/31",1)/[1]!S_SHARE_TOTAL($A450,$B$1),"")</f>
        <v>-1.5494981805325702E-2</v>
      </c>
      <c r="O450">
        <f>IFERROR([1]!s_stm07_is($A450,"W30028333","2024/12/31",1)/[1]!S_SHARE_TOTAL($A450,$B$1),"")</f>
        <v>8.6514638545893113E-2</v>
      </c>
      <c r="P450">
        <f>IFERROR([1]!s_stm07_is($A450,"W30028333","2025/12/31",1)/[1]!S_SHARE_TOTAL($A450,$B$1),"")</f>
        <v>0.14105784037759098</v>
      </c>
      <c r="Q450">
        <f>IFERROR([1]!s_west_netprofit($A450,2026,$B$1,180)/[1]!S_SHARE_TOTAL($A450,$B$1),"")</f>
        <v>0</v>
      </c>
      <c r="R450">
        <f>IFERROR([1]!s_west_netprofit($A450,2027,$B$1,180)/[1]!S_SHARE_TOTAL($A450,$B$1),"")</f>
        <v>0</v>
      </c>
      <c r="S450">
        <f>IFERROR([1]!s_fa_dupont_roe($A450,"2011/12/31")/100,"")</f>
        <v>0.197912</v>
      </c>
      <c r="T450">
        <f>IFERROR([1]!s_fa_dupont_roe($A450,"2012/12/31")/100,"")</f>
        <v>0.114539</v>
      </c>
      <c r="U450">
        <f>IFERROR([1]!s_fa_dupont_roe($A450,"2013/12/31")/100,"")</f>
        <v>0.11727600000000001</v>
      </c>
      <c r="V450">
        <f>IFERROR([1]!s_fa_dupont_roe($A450,"2014/12/31")/100,"")</f>
        <v>0.11529500000000001</v>
      </c>
      <c r="W450">
        <f>IFERROR([1]!s_fa_dupont_roe($A450,"2015/12/31")/100,"")</f>
        <v>3.2724999999999997E-2</v>
      </c>
      <c r="X450">
        <f>IFERROR([1]!s_fa_dupont_roe($A450,"2016/12/31")/100,"")</f>
        <v>8.0759000000000011E-2</v>
      </c>
      <c r="Y450">
        <f>IFERROR([1]!s_fa_dupont_roe($A450,"2017/12/31")/100,"")</f>
        <v>5.2289000000000002E-2</v>
      </c>
      <c r="Z450">
        <f>IFERROR([1]!s_fa_dupont_roe($A450,"2018/12/31")/100,"")</f>
        <v>-3.5813000000000005E-2</v>
      </c>
      <c r="AA450">
        <f>IFERROR([1]!s_fa_dupont_roe($A450,"2019/12/31")/100,"")</f>
        <v>6.6149999999999994E-3</v>
      </c>
      <c r="AB450">
        <f>IFERROR([1]!s_fa_dupont_roe($A450,"2020/12/31")/100,"")</f>
        <v>-3.1788999999999998E-2</v>
      </c>
      <c r="AC450">
        <f>IFERROR([1]!s_fa_dupont_roe($A450,"2021/12/31")/100,"")</f>
        <v>6.7850000000000002E-3</v>
      </c>
      <c r="AD450">
        <f>IFERROR([1]!s_fa_dupont_roe($A450,"2022/12/31")/100,"")</f>
        <v>-3.9133000000000001E-2</v>
      </c>
      <c r="AE450">
        <f>IFERROR([1]!s_fa_dupont_roe($A450,"2023/12/31")/100,"")</f>
        <v>-2.7409999999999999E-3</v>
      </c>
      <c r="AF450">
        <f>IFERROR([1]!s_fa_dupont_roe($A450,"2024/12/31")/100,"")</f>
        <v>1.5181999999999999E-2</v>
      </c>
      <c r="AG450">
        <f>IFERROR([1]!s_fa_dupont_roe($A450,"2025/12/31")/100,"")</f>
        <v>2.4313999999999999E-2</v>
      </c>
      <c r="AH450">
        <f>IFERROR([1]!s_stm07_is($A450,"W30028333","2025/12/31",1),"")</f>
        <v>272958862.10000002</v>
      </c>
      <c r="AI450">
        <f>IFERROR([1]!s_stm07_bs($A450,"W38058048","2025/12/31",1),"")</f>
        <v>11329995450.4</v>
      </c>
      <c r="AJ450">
        <f>IFERROR([1]!s_fa_netdebt($A450,"2025/12/31"),"")</f>
        <v>0</v>
      </c>
      <c r="AK450">
        <f>IFERROR([1]!s_val_ev1($A450,"2025/12/31"),"")</f>
        <v>41608780218.459999</v>
      </c>
      <c r="AL450">
        <f>IFERROR([1]!s_fa_ebitda($A450,"2025/12/31"),"")</f>
        <v>0</v>
      </c>
      <c r="AM450" t="str">
        <f>IFERROR([1]!s_west_netprofit($A450,2026,$B$1,180)/[1]!s_west_netprofit($A450,2026,$B$1-7,180)-1,"")</f>
        <v/>
      </c>
      <c r="AN450" t="str">
        <f>IFERROR([1]!s_west_netprofit($A450,2026,$B$1,180)/[1]!s_west_netprofit($A450,2026,$B$1-30,180)-1,"")</f>
        <v/>
      </c>
      <c r="AO450" t="str">
        <f>IFERROR([1]!s_est_mediannetprofit($A450,2026,$B$1)/[1]!s_est_mediannetprofit($A450,2026,$B$1-7)-1,"")</f>
        <v/>
      </c>
      <c r="AP450" t="str">
        <f>IFERROR([1]!s_est_mediannetprofit($A450,2026,$B$1)/[1]!s_est_mediannetprofit($A450,2026,$B$1-30)-1,"")</f>
        <v/>
      </c>
    </row>
    <row r="451" spans="1:42">
      <c r="A451" t="s">
        <v>490</v>
      </c>
      <c r="B451">
        <f>IFERROR([1]!s_stm07_is($A451,"W30028333","2011/12/31",1)/[1]!S_SHARE_TOTAL($A451,$B$1),"")</f>
        <v>4.9945869113494593E-2</v>
      </c>
      <c r="C451">
        <f>IFERROR([1]!s_stm07_is($A451,"W30028333","2012/12/31",1)/[1]!S_SHARE_TOTAL($A451,$B$1),"")</f>
        <v>2.6601831707649695E-2</v>
      </c>
      <c r="D451">
        <f>IFERROR([1]!s_stm07_is($A451,"W30028333","2013/12/31",1)/[1]!S_SHARE_TOTAL($A451,$B$1),"")</f>
        <v>6.1281381088434533E-2</v>
      </c>
      <c r="E451">
        <f>IFERROR([1]!s_stm07_is($A451,"W30028333","2014/12/31",1)/[1]!S_SHARE_TOTAL($A451,$B$1),"")</f>
        <v>0.14852723727532796</v>
      </c>
      <c r="F451">
        <f>IFERROR([1]!s_stm07_is($A451,"W30028333","2015/12/31",1)/[1]!S_SHARE_TOTAL($A451,$B$1),"")</f>
        <v>0.44135293129404823</v>
      </c>
      <c r="G451">
        <f>IFERROR([1]!s_stm07_is($A451,"W30028333","2016/12/31",1)/[1]!S_SHARE_TOTAL($A451,$B$1),"")</f>
        <v>0.25161663647448634</v>
      </c>
      <c r="H451">
        <f>IFERROR([1]!s_stm07_is($A451,"W30028333","2017/12/31",1)/[1]!S_SHARE_TOTAL($A451,$B$1),"")</f>
        <v>0.16830901802252657</v>
      </c>
      <c r="I451">
        <f>IFERROR([1]!s_stm07_is($A451,"W30028333","2018/12/31",1)/[1]!S_SHARE_TOTAL($A451,$B$1),"")</f>
        <v>4.4843998740593555E-2</v>
      </c>
      <c r="J451">
        <f>IFERROR([1]!s_stm07_is($A451,"W30028333","2019/12/31",1)/[1]!S_SHARE_TOTAL($A451,$B$1),"")</f>
        <v>0.13651476649312086</v>
      </c>
      <c r="K451">
        <f>IFERROR([1]!s_stm07_is($A451,"W30028333","2020/12/31",1)/[1]!S_SHARE_TOTAL($A451,$B$1),"")</f>
        <v>0.24991229173871876</v>
      </c>
      <c r="L451">
        <f>IFERROR([1]!s_stm07_is($A451,"W30028333","2021/12/31",1)/[1]!S_SHARE_TOTAL($A451,$B$1),"")</f>
        <v>0.31546381488958591</v>
      </c>
      <c r="M451">
        <f>IFERROR([1]!s_stm07_is($A451,"W30028333","2022/12/31",1)/[1]!S_SHARE_TOTAL($A451,$B$1),"")</f>
        <v>9.5771925420032114E-2</v>
      </c>
      <c r="N451">
        <f>IFERROR([1]!s_stm07_is($A451,"W30028333","2023/12/31",1)/[1]!S_SHARE_TOTAL($A451,$B$1),"")</f>
        <v>0.26080835123473822</v>
      </c>
      <c r="O451">
        <f>IFERROR([1]!s_stm07_is($A451,"W30028333","2024/12/31",1)/[1]!S_SHARE_TOTAL($A451,$B$1),"")</f>
        <v>0.31395797898720817</v>
      </c>
      <c r="P451">
        <f>IFERROR([1]!s_stm07_is($A451,"W30028333","2025/12/31",1)/[1]!S_SHARE_TOTAL($A451,$B$1),"")</f>
        <v>0.39235276067069907</v>
      </c>
      <c r="Q451">
        <f>IFERROR([1]!s_west_netprofit($A451,2026,$B$1,180)/[1]!S_SHARE_TOTAL($A451,$B$1),"")</f>
        <v>0.41480391731646393</v>
      </c>
      <c r="R451">
        <f>IFERROR([1]!s_west_netprofit($A451,2027,$B$1,180)/[1]!S_SHARE_TOTAL($A451,$B$1),"")</f>
        <v>0.44030965980517855</v>
      </c>
      <c r="S451">
        <f>IFERROR([1]!s_fa_dupont_roe($A451,"2011/12/31")/100,"")</f>
        <v>7.1048E-2</v>
      </c>
      <c r="T451">
        <f>IFERROR([1]!s_fa_dupont_roe($A451,"2012/12/31")/100,"")</f>
        <v>3.1219E-2</v>
      </c>
      <c r="U451">
        <f>IFERROR([1]!s_fa_dupont_roe($A451,"2013/12/31")/100,"")</f>
        <v>6.0235999999999998E-2</v>
      </c>
      <c r="V451">
        <f>IFERROR([1]!s_fa_dupont_roe($A451,"2014/12/31")/100,"")</f>
        <v>0.13277</v>
      </c>
      <c r="W451">
        <f>IFERROR([1]!s_fa_dupont_roe($A451,"2015/12/31")/100,"")</f>
        <v>0.225547</v>
      </c>
      <c r="X451">
        <f>IFERROR([1]!s_fa_dupont_roe($A451,"2016/12/31")/100,"")</f>
        <v>9.1631000000000004E-2</v>
      </c>
      <c r="Y451">
        <f>IFERROR([1]!s_fa_dupont_roe($A451,"2017/12/31")/100,"")</f>
        <v>5.0160999999999997E-2</v>
      </c>
      <c r="Z451">
        <f>IFERROR([1]!s_fa_dupont_roe($A451,"2018/12/31")/100,"")</f>
        <v>1.1472E-2</v>
      </c>
      <c r="AA451">
        <f>IFERROR([1]!s_fa_dupont_roe($A451,"2019/12/31")/100,"")</f>
        <v>3.4848999999999998E-2</v>
      </c>
      <c r="AB451">
        <f>IFERROR([1]!s_fa_dupont_roe($A451,"2020/12/31")/100,"")</f>
        <v>5.1151000000000002E-2</v>
      </c>
      <c r="AC451">
        <f>IFERROR([1]!s_fa_dupont_roe($A451,"2021/12/31")/100,"")</f>
        <v>5.3089000000000004E-2</v>
      </c>
      <c r="AD451">
        <f>IFERROR([1]!s_fa_dupont_roe($A451,"2022/12/31")/100,"")</f>
        <v>1.5821000000000002E-2</v>
      </c>
      <c r="AE451">
        <f>IFERROR([1]!s_fa_dupont_roe($A451,"2023/12/31")/100,"")</f>
        <v>4.2423000000000002E-2</v>
      </c>
      <c r="AF451">
        <f>IFERROR([1]!s_fa_dupont_roe($A451,"2024/12/31")/100,"")</f>
        <v>4.9448999999999993E-2</v>
      </c>
      <c r="AG451">
        <f>IFERROR([1]!s_fa_dupont_roe($A451,"2025/12/31")/100,"")</f>
        <v>5.9496E-2</v>
      </c>
      <c r="AH451">
        <f>IFERROR([1]!s_stm07_is($A451,"W30028333","2025/12/31",1),"")</f>
        <v>1753652721</v>
      </c>
      <c r="AI451">
        <f>IFERROR([1]!s_stm07_bs($A451,"W38058048","2025/12/31",1),"")</f>
        <v>32026021509.299999</v>
      </c>
      <c r="AJ451">
        <f>IFERROR([1]!s_fa_netdebt($A451,"2025/12/31"),"")</f>
        <v>0</v>
      </c>
      <c r="AK451">
        <f>IFERROR([1]!s_val_ev1($A451,"2025/12/31"),"")</f>
        <v>69662460528.720001</v>
      </c>
      <c r="AL451">
        <f>IFERROR([1]!s_fa_ebitda($A451,"2025/12/31"),"")</f>
        <v>0</v>
      </c>
      <c r="AM451">
        <f>IFERROR([1]!s_west_netprofit($A451,2026,$B$1,180)/[1]!s_west_netprofit($A451,2026,$B$1-7,180)-1,"")</f>
        <v>0</v>
      </c>
      <c r="AN451">
        <f>IFERROR([1]!s_west_netprofit($A451,2026,$B$1,180)/[1]!s_west_netprofit($A451,2026,$B$1-30,180)-1,"")</f>
        <v>0</v>
      </c>
      <c r="AO451">
        <f>IFERROR([1]!s_est_mediannetprofit($A451,2026,$B$1)/[1]!s_est_mediannetprofit($A451,2026,$B$1-7)-1,"")</f>
        <v>0</v>
      </c>
      <c r="AP451">
        <f>IFERROR([1]!s_est_mediannetprofit($A451,2026,$B$1)/[1]!s_est_mediannetprofit($A451,2026,$B$1-30)-1,"")</f>
        <v>0</v>
      </c>
    </row>
    <row r="452" spans="1:42">
      <c r="A452" t="s">
        <v>491</v>
      </c>
      <c r="B452">
        <f>IFERROR([1]!s_stm07_is($A452,"W30028333","2011/12/31",1)/[1]!S_SHARE_TOTAL($A452,$B$1),"")</f>
        <v>0.1551481575810536</v>
      </c>
      <c r="C452">
        <f>IFERROR([1]!s_stm07_is($A452,"W30028333","2012/12/31",1)/[1]!S_SHARE_TOTAL($A452,$B$1),"")</f>
        <v>0.12740498591367269</v>
      </c>
      <c r="D452">
        <f>IFERROR([1]!s_stm07_is($A452,"W30028333","2013/12/31",1)/[1]!S_SHARE_TOTAL($A452,$B$1),"")</f>
        <v>0.12230177638385831</v>
      </c>
      <c r="E452">
        <f>IFERROR([1]!s_stm07_is($A452,"W30028333","2014/12/31",1)/[1]!S_SHARE_TOTAL($A452,$B$1),"")</f>
        <v>0.1260714510270218</v>
      </c>
      <c r="F452">
        <f>IFERROR([1]!s_stm07_is($A452,"W30028333","2015/12/31",1)/[1]!S_SHARE_TOTAL($A452,$B$1),"")</f>
        <v>0.10883566513361842</v>
      </c>
      <c r="G452">
        <f>IFERROR([1]!s_stm07_is($A452,"W30028333","2016/12/31",1)/[1]!S_SHARE_TOTAL($A452,$B$1),"")</f>
        <v>0.15880826366904252</v>
      </c>
      <c r="H452">
        <f>IFERROR([1]!s_stm07_is($A452,"W30028333","2017/12/31",1)/[1]!S_SHARE_TOTAL($A452,$B$1),"")</f>
        <v>0.20935544952905133</v>
      </c>
      <c r="I452">
        <f>IFERROR([1]!s_stm07_is($A452,"W30028333","2018/12/31",1)/[1]!S_SHARE_TOTAL($A452,$B$1),"")</f>
        <v>0.34007786774732235</v>
      </c>
      <c r="J452">
        <f>IFERROR([1]!s_stm07_is($A452,"W30028333","2019/12/31",1)/[1]!S_SHARE_TOTAL($A452,$B$1),"")</f>
        <v>0.1876248844153269</v>
      </c>
      <c r="K452">
        <f>IFERROR([1]!s_stm07_is($A452,"W30028333","2020/12/31",1)/[1]!S_SHARE_TOTAL($A452,$B$1),"")</f>
        <v>0.50663105892602245</v>
      </c>
      <c r="L452">
        <f>IFERROR([1]!s_stm07_is($A452,"W30028333","2021/12/31",1)/[1]!S_SHARE_TOTAL($A452,$B$1),"")</f>
        <v>0.18380086461886191</v>
      </c>
      <c r="M452">
        <f>IFERROR([1]!s_stm07_is($A452,"W30028333","2022/12/31",1)/[1]!S_SHARE_TOTAL($A452,$B$1),"")</f>
        <v>0.37265469342943036</v>
      </c>
      <c r="N452">
        <f>IFERROR([1]!s_stm07_is($A452,"W30028333","2023/12/31",1)/[1]!S_SHARE_TOTAL($A452,$B$1),"")</f>
        <v>0.25434983039355025</v>
      </c>
      <c r="O452">
        <f>IFERROR([1]!s_stm07_is($A452,"W30028333","2024/12/31",1)/[1]!S_SHARE_TOTAL($A452,$B$1),"")</f>
        <v>0.22292829107083453</v>
      </c>
      <c r="P452">
        <f>IFERROR([1]!s_stm07_is($A452,"W30028333","2025/12/31",1)/[1]!S_SHARE_TOTAL($A452,$B$1),"")</f>
        <v>0.23724220244392372</v>
      </c>
      <c r="Q452">
        <f>IFERROR([1]!s_west_netprofit($A452,2026,$B$1,180)/[1]!S_SHARE_TOTAL($A452,$B$1),"")</f>
        <v>0.32399716052365324</v>
      </c>
      <c r="R452">
        <f>IFERROR([1]!s_west_netprofit($A452,2027,$B$1,180)/[1]!S_SHARE_TOTAL($A452,$B$1),"")</f>
        <v>0.39453677848103758</v>
      </c>
      <c r="S452">
        <f>IFERROR([1]!s_fa_dupont_roe($A452,"2011/12/31")/100,"")</f>
        <v>0.51681600000000005</v>
      </c>
      <c r="T452">
        <f>IFERROR([1]!s_fa_dupont_roe($A452,"2012/12/31")/100,"")</f>
        <v>0.159219</v>
      </c>
      <c r="U452">
        <f>IFERROR([1]!s_fa_dupont_roe($A452,"2013/12/31")/100,"")</f>
        <v>9.5901E-2</v>
      </c>
      <c r="V452">
        <f>IFERROR([1]!s_fa_dupont_roe($A452,"2014/12/31")/100,"")</f>
        <v>9.2132000000000006E-2</v>
      </c>
      <c r="W452">
        <f>IFERROR([1]!s_fa_dupont_roe($A452,"2015/12/31")/100,"")</f>
        <v>5.5795000000000004E-2</v>
      </c>
      <c r="X452">
        <f>IFERROR([1]!s_fa_dupont_roe($A452,"2016/12/31")/100,"")</f>
        <v>5.4385000000000003E-2</v>
      </c>
      <c r="Y452">
        <f>IFERROR([1]!s_fa_dupont_roe($A452,"2017/12/31")/100,"")</f>
        <v>6.0890000000000007E-2</v>
      </c>
      <c r="Z452">
        <f>IFERROR([1]!s_fa_dupont_roe($A452,"2018/12/31")/100,"")</f>
        <v>7.9145999999999994E-2</v>
      </c>
      <c r="AA452">
        <f>IFERROR([1]!s_fa_dupont_roe($A452,"2019/12/31")/100,"")</f>
        <v>3.6505000000000003E-2</v>
      </c>
      <c r="AB452">
        <f>IFERROR([1]!s_fa_dupont_roe($A452,"2020/12/31")/100,"")</f>
        <v>9.5368999999999995E-2</v>
      </c>
      <c r="AC452">
        <f>IFERROR([1]!s_fa_dupont_roe($A452,"2021/12/31")/100,"")</f>
        <v>3.4189999999999998E-2</v>
      </c>
      <c r="AD452">
        <f>IFERROR([1]!s_fa_dupont_roe($A452,"2022/12/31")/100,"")</f>
        <v>6.7195999999999992E-2</v>
      </c>
      <c r="AE452">
        <f>IFERROR([1]!s_fa_dupont_roe($A452,"2023/12/31")/100,"")</f>
        <v>4.4042999999999999E-2</v>
      </c>
      <c r="AF452">
        <f>IFERROR([1]!s_fa_dupont_roe($A452,"2024/12/31")/100,"")</f>
        <v>3.9720999999999999E-2</v>
      </c>
      <c r="AG452">
        <f>IFERROR([1]!s_fa_dupont_roe($A452,"2025/12/31")/100,"")</f>
        <v>4.4307999999999993E-2</v>
      </c>
      <c r="AH452">
        <f>IFERROR([1]!s_stm07_is($A452,"W30028333","2025/12/31",1),"")</f>
        <v>195628901.18000001</v>
      </c>
      <c r="AI452">
        <f>IFERROR([1]!s_stm07_bs($A452,"W38058048","2025/12/31",1),"")</f>
        <v>5463704986.6300001</v>
      </c>
      <c r="AJ452">
        <f>IFERROR([1]!s_fa_netdebt($A452,"2025/12/31"),"")</f>
        <v>-115155778.65000001</v>
      </c>
      <c r="AK452">
        <f>IFERROR([1]!s_val_ev1($A452,"2025/12/31"),"")</f>
        <v>12085539948.219999</v>
      </c>
      <c r="AL452">
        <f>IFERROR([1]!s_fa_ebitda($A452,"2025/12/31"),"")</f>
        <v>563678895.46000004</v>
      </c>
      <c r="AM452">
        <f>IFERROR([1]!s_west_netprofit($A452,2026,$B$1,180)/[1]!s_west_netprofit($A452,2026,$B$1-7,180)-1,"")</f>
        <v>0</v>
      </c>
      <c r="AN452">
        <f>IFERROR([1]!s_west_netprofit($A452,2026,$B$1,180)/[1]!s_west_netprofit($A452,2026,$B$1-30,180)-1,"")</f>
        <v>-1.5598131908621915E-2</v>
      </c>
      <c r="AO452">
        <f>IFERROR([1]!s_est_mediannetprofit($A452,2026,$B$1)/[1]!s_est_mediannetprofit($A452,2026,$B$1-7)-1,"")</f>
        <v>0</v>
      </c>
      <c r="AP452">
        <f>IFERROR([1]!s_est_mediannetprofit($A452,2026,$B$1)/[1]!s_est_mediannetprofit($A452,2026,$B$1-30)-1,"")</f>
        <v>-3.20754716981132E-2</v>
      </c>
    </row>
    <row r="453" spans="1:42">
      <c r="A453" t="s">
        <v>492</v>
      </c>
      <c r="B453">
        <f>IFERROR([1]!s_stm07_is($A453,"W30028333","2011/12/31",1)/[1]!S_SHARE_TOTAL($A453,$B$1),"")</f>
        <v>5.2615357229834604E-2</v>
      </c>
      <c r="C453">
        <f>IFERROR([1]!s_stm07_is($A453,"W30028333","2012/12/31",1)/[1]!S_SHARE_TOTAL($A453,$B$1),"")</f>
        <v>4.218296947461183E-2</v>
      </c>
      <c r="D453">
        <f>IFERROR([1]!s_stm07_is($A453,"W30028333","2013/12/31",1)/[1]!S_SHARE_TOTAL($A453,$B$1),"")</f>
        <v>7.2823631949212098E-2</v>
      </c>
      <c r="E453">
        <f>IFERROR([1]!s_stm07_is($A453,"W30028333","2014/12/31",1)/[1]!S_SHARE_TOTAL($A453,$B$1),"")</f>
        <v>8.1032139796764824E-2</v>
      </c>
      <c r="F453">
        <f>IFERROR([1]!s_stm07_is($A453,"W30028333","2015/12/31",1)/[1]!S_SHARE_TOTAL($A453,$B$1),"")</f>
        <v>0.16346159206180957</v>
      </c>
      <c r="G453">
        <f>IFERROR([1]!s_stm07_is($A453,"W30028333","2016/12/31",1)/[1]!S_SHARE_TOTAL($A453,$B$1),"")</f>
        <v>0.21466874340922448</v>
      </c>
      <c r="H453">
        <f>IFERROR([1]!s_stm07_is($A453,"W30028333","2017/12/31",1)/[1]!S_SHARE_TOTAL($A453,$B$1),"")</f>
        <v>0.24700683634733306</v>
      </c>
      <c r="I453">
        <f>IFERROR([1]!s_stm07_is($A453,"W30028333","2018/12/31",1)/[1]!S_SHARE_TOTAL($A453,$B$1),"")</f>
        <v>-0.43452553503970459</v>
      </c>
      <c r="J453">
        <f>IFERROR([1]!s_stm07_is($A453,"W30028333","2019/12/31",1)/[1]!S_SHARE_TOTAL($A453,$B$1),"")</f>
        <v>-1.7009240555191865</v>
      </c>
      <c r="K453">
        <f>IFERROR([1]!s_stm07_is($A453,"W30028333","2020/12/31",1)/[1]!S_SHARE_TOTAL($A453,$B$1),"")</f>
        <v>0.59370008483626924</v>
      </c>
      <c r="L453">
        <f>IFERROR([1]!s_stm07_is($A453,"W30028333","2021/12/31",1)/[1]!S_SHARE_TOTAL($A453,$B$1),"")</f>
        <v>4.9205363036597507E-3</v>
      </c>
      <c r="M453">
        <f>IFERROR([1]!s_stm07_is($A453,"W30028333","2022/12/31",1)/[1]!S_SHARE_TOTAL($A453,$B$1),"")</f>
        <v>5.8625324992769963E-2</v>
      </c>
      <c r="N453">
        <f>IFERROR([1]!s_stm07_is($A453,"W30028333","2023/12/31",1)/[1]!S_SHARE_TOTAL($A453,$B$1),"")</f>
        <v>2.4880265833029651E-2</v>
      </c>
      <c r="O453">
        <f>IFERROR([1]!s_stm07_is($A453,"W30028333","2024/12/31",1)/[1]!S_SHARE_TOTAL($A453,$B$1),"")</f>
        <v>5.4099627865951919E-2</v>
      </c>
      <c r="P453">
        <f>IFERROR([1]!s_stm07_is($A453,"W30028333","2025/12/31",1)/[1]!S_SHARE_TOTAL($A453,$B$1),"")</f>
        <v>-4.6322732052301037E-2</v>
      </c>
      <c r="Q453">
        <f>IFERROR([1]!s_west_netprofit($A453,2026,$B$1,180)/[1]!S_SHARE_TOTAL($A453,$B$1),"")</f>
        <v>0</v>
      </c>
      <c r="R453">
        <f>IFERROR([1]!s_west_netprofit($A453,2027,$B$1,180)/[1]!S_SHARE_TOTAL($A453,$B$1),"")</f>
        <v>0</v>
      </c>
      <c r="S453">
        <f>IFERROR([1]!s_fa_dupont_roe($A453,"2011/12/31")/100,"")</f>
        <v>0.24637200000000001</v>
      </c>
      <c r="T453">
        <f>IFERROR([1]!s_fa_dupont_roe($A453,"2012/12/31")/100,"")</f>
        <v>0.11606299999999999</v>
      </c>
      <c r="U453">
        <f>IFERROR([1]!s_fa_dupont_roe($A453,"2013/12/31")/100,"")</f>
        <v>0.138682</v>
      </c>
      <c r="V453">
        <f>IFERROR([1]!s_fa_dupont_roe($A453,"2014/12/31")/100,"")</f>
        <v>0.13914199999999999</v>
      </c>
      <c r="W453">
        <f>IFERROR([1]!s_fa_dupont_roe($A453,"2015/12/31")/100,"")</f>
        <v>0.163795</v>
      </c>
      <c r="X453">
        <f>IFERROR([1]!s_fa_dupont_roe($A453,"2016/12/31")/100,"")</f>
        <v>0.144792</v>
      </c>
      <c r="Y453">
        <f>IFERROR([1]!s_fa_dupont_roe($A453,"2017/12/31")/100,"")</f>
        <v>9.8560999999999996E-2</v>
      </c>
      <c r="Z453">
        <f>IFERROR([1]!s_fa_dupont_roe($A453,"2018/12/31")/100,"")</f>
        <v>-0.136985</v>
      </c>
      <c r="AA453">
        <f>IFERROR([1]!s_fa_dupont_roe($A453,"2019/12/31")/100,"")</f>
        <v>-0.82424000000000008</v>
      </c>
      <c r="AB453">
        <f>IFERROR([1]!s_fa_dupont_roe($A453,"2020/12/31")/100,"")</f>
        <v>0.48043599999999997</v>
      </c>
      <c r="AC453">
        <f>IFERROR([1]!s_fa_dupont_roe($A453,"2021/12/31")/100,"")</f>
        <v>3.9420000000000002E-3</v>
      </c>
      <c r="AD453">
        <f>IFERROR([1]!s_fa_dupont_roe($A453,"2022/12/31")/100,"")</f>
        <v>4.7230000000000001E-2</v>
      </c>
      <c r="AE453">
        <f>IFERROR([1]!s_fa_dupont_roe($A453,"2023/12/31")/100,"")</f>
        <v>1.9938000000000001E-2</v>
      </c>
      <c r="AF453">
        <f>IFERROR([1]!s_fa_dupont_roe($A453,"2024/12/31")/100,"")</f>
        <v>4.1700999999999995E-2</v>
      </c>
      <c r="AG453">
        <f>IFERROR([1]!s_fa_dupont_roe($A453,"2025/12/31")/100,"")</f>
        <v>-3.6417000000000005E-2</v>
      </c>
      <c r="AH453">
        <f>IFERROR([1]!s_stm07_is($A453,"W30028333","2025/12/31",1),"")</f>
        <v>-83133194.469999999</v>
      </c>
      <c r="AI453">
        <f>IFERROR([1]!s_stm07_bs($A453,"W38058048","2025/12/31",1),"")</f>
        <v>2147608489.1399999</v>
      </c>
      <c r="AJ453">
        <f>IFERROR([1]!s_fa_netdebt($A453,"2025/12/31"),"")</f>
        <v>399021476.35000002</v>
      </c>
      <c r="AK453">
        <f>IFERROR([1]!s_val_ev1($A453,"2025/12/31"),"")</f>
        <v>13302333682.99</v>
      </c>
      <c r="AL453">
        <f>IFERROR([1]!s_fa_ebitda($A453,"2025/12/31"),"")</f>
        <v>188749604.81</v>
      </c>
      <c r="AM453" t="str">
        <f>IFERROR([1]!s_west_netprofit($A453,2026,$B$1,180)/[1]!s_west_netprofit($A453,2026,$B$1-7,180)-1,"")</f>
        <v/>
      </c>
      <c r="AN453" t="str">
        <f>IFERROR([1]!s_west_netprofit($A453,2026,$B$1,180)/[1]!s_west_netprofit($A453,2026,$B$1-30,180)-1,"")</f>
        <v/>
      </c>
      <c r="AO453" t="str">
        <f>IFERROR([1]!s_est_mediannetprofit($A453,2026,$B$1)/[1]!s_est_mediannetprofit($A453,2026,$B$1-7)-1,"")</f>
        <v/>
      </c>
      <c r="AP453" t="str">
        <f>IFERROR([1]!s_est_mediannetprofit($A453,2026,$B$1)/[1]!s_est_mediannetprofit($A453,2026,$B$1-30)-1,"")</f>
        <v/>
      </c>
    </row>
    <row r="454" spans="1:42">
      <c r="A454" t="s">
        <v>493</v>
      </c>
      <c r="B454">
        <f>IFERROR([1]!s_stm07_is($A454,"W30028333","2011/12/31",1)/[1]!S_SHARE_TOTAL($A454,$B$1),"")</f>
        <v>0.15964145035444657</v>
      </c>
      <c r="C454">
        <f>IFERROR([1]!s_stm07_is($A454,"W30028333","2012/12/31",1)/[1]!S_SHARE_TOTAL($A454,$B$1),"")</f>
        <v>0.10988920491519125</v>
      </c>
      <c r="D454">
        <f>IFERROR([1]!s_stm07_is($A454,"W30028333","2013/12/31",1)/[1]!S_SHARE_TOTAL($A454,$B$1),"")</f>
        <v>0.21580700842121961</v>
      </c>
      <c r="E454">
        <f>IFERROR([1]!s_stm07_is($A454,"W30028333","2014/12/31",1)/[1]!S_SHARE_TOTAL($A454,$B$1),"")</f>
        <v>0.21806390418546759</v>
      </c>
      <c r="F454">
        <f>IFERROR([1]!s_stm07_is($A454,"W30028333","2015/12/31",1)/[1]!S_SHARE_TOTAL($A454,$B$1),"")</f>
        <v>0.13345769615424063</v>
      </c>
      <c r="G454">
        <f>IFERROR([1]!s_stm07_is($A454,"W30028333","2016/12/31",1)/[1]!S_SHARE_TOTAL($A454,$B$1),"")</f>
        <v>8.2423953147240631E-2</v>
      </c>
      <c r="H454">
        <f>IFERROR([1]!s_stm07_is($A454,"W30028333","2017/12/31",1)/[1]!S_SHARE_TOTAL($A454,$B$1),"")</f>
        <v>0.21402893588658423</v>
      </c>
      <c r="I454">
        <f>IFERROR([1]!s_stm07_is($A454,"W30028333","2018/12/31",1)/[1]!S_SHARE_TOTAL($A454,$B$1),"")</f>
        <v>0.28167506658832692</v>
      </c>
      <c r="J454">
        <f>IFERROR([1]!s_stm07_is($A454,"W30028333","2019/12/31",1)/[1]!S_SHARE_TOTAL($A454,$B$1),"")</f>
        <v>0.40372455744665686</v>
      </c>
      <c r="K454">
        <f>IFERROR([1]!s_stm07_is($A454,"W30028333","2020/12/31",1)/[1]!S_SHARE_TOTAL($A454,$B$1),"")</f>
        <v>0.53134604985648992</v>
      </c>
      <c r="L454">
        <f>IFERROR([1]!s_stm07_is($A454,"W30028333","2021/12/31",1)/[1]!S_SHARE_TOTAL($A454,$B$1),"")</f>
        <v>0.63193622615003286</v>
      </c>
      <c r="M454">
        <f>IFERROR([1]!s_stm07_is($A454,"W30028333","2022/12/31",1)/[1]!S_SHARE_TOTAL($A454,$B$1),"")</f>
        <v>0.73797289914619635</v>
      </c>
      <c r="N454">
        <f>IFERROR([1]!s_stm07_is($A454,"W30028333","2023/12/31",1)/[1]!S_SHARE_TOTAL($A454,$B$1),"")</f>
        <v>0.94222755772210764</v>
      </c>
      <c r="O454">
        <f>IFERROR([1]!s_stm07_is($A454,"W30028333","2024/12/31",1)/[1]!S_SHARE_TOTAL($A454,$B$1),"")</f>
        <v>1.1814504591729289</v>
      </c>
      <c r="P454">
        <f>IFERROR([1]!s_stm07_is($A454,"W30028333","2025/12/31",1)/[1]!S_SHARE_TOTAL($A454,$B$1),"")</f>
        <v>1.2596432859873179</v>
      </c>
      <c r="Q454">
        <f>IFERROR([1]!s_west_netprofit($A454,2026,$B$1,180)/[1]!S_SHARE_TOTAL($A454,$B$1),"")</f>
        <v>1.7163414383367079</v>
      </c>
      <c r="R454">
        <f>IFERROR([1]!s_west_netprofit($A454,2027,$B$1,180)/[1]!S_SHARE_TOTAL($A454,$B$1),"")</f>
        <v>1.9726667531560624</v>
      </c>
      <c r="S454">
        <f>IFERROR([1]!s_fa_dupont_roe($A454,"2011/12/31")/100,"")</f>
        <v>0.332291</v>
      </c>
      <c r="T454">
        <f>IFERROR([1]!s_fa_dupont_roe($A454,"2012/12/31")/100,"")</f>
        <v>0.103209</v>
      </c>
      <c r="U454">
        <f>IFERROR([1]!s_fa_dupont_roe($A454,"2013/12/31")/100,"")</f>
        <v>0.12983</v>
      </c>
      <c r="V454">
        <f>IFERROR([1]!s_fa_dupont_roe($A454,"2014/12/31")/100,"")</f>
        <v>9.9648E-2</v>
      </c>
      <c r="W454">
        <f>IFERROR([1]!s_fa_dupont_roe($A454,"2015/12/31")/100,"")</f>
        <v>5.0185000000000007E-2</v>
      </c>
      <c r="X454">
        <f>IFERROR([1]!s_fa_dupont_roe($A454,"2016/12/31")/100,"")</f>
        <v>2.5531000000000002E-2</v>
      </c>
      <c r="Y454">
        <f>IFERROR([1]!s_fa_dupont_roe($A454,"2017/12/31")/100,"")</f>
        <v>5.5456000000000005E-2</v>
      </c>
      <c r="Z454">
        <f>IFERROR([1]!s_fa_dupont_roe($A454,"2018/12/31")/100,"")</f>
        <v>7.0605000000000001E-2</v>
      </c>
      <c r="AA454">
        <f>IFERROR([1]!s_fa_dupont_roe($A454,"2019/12/31")/100,"")</f>
        <v>9.659100000000001E-2</v>
      </c>
      <c r="AB454">
        <f>IFERROR([1]!s_fa_dupont_roe($A454,"2020/12/31")/100,"")</f>
        <v>9.4284999999999994E-2</v>
      </c>
      <c r="AC454">
        <f>IFERROR([1]!s_fa_dupont_roe($A454,"2021/12/31")/100,"")</f>
        <v>8.8303999999999994E-2</v>
      </c>
      <c r="AD454">
        <f>IFERROR([1]!s_fa_dupont_roe($A454,"2022/12/31")/100,"")</f>
        <v>9.7279999999999991E-2</v>
      </c>
      <c r="AE454">
        <f>IFERROR([1]!s_fa_dupont_roe($A454,"2023/12/31")/100,"")</f>
        <v>0.115456</v>
      </c>
      <c r="AF454">
        <f>IFERROR([1]!s_fa_dupont_roe($A454,"2024/12/31")/100,"")</f>
        <v>0.13850899999999999</v>
      </c>
      <c r="AG454">
        <f>IFERROR([1]!s_fa_dupont_roe($A454,"2025/12/31")/100,"")</f>
        <v>0.14163300000000001</v>
      </c>
      <c r="AH454">
        <f>IFERROR([1]!s_stm07_is($A454,"W30028333","2025/12/31",1),"")</f>
        <v>957184117.73000002</v>
      </c>
      <c r="AI454">
        <f>IFERROR([1]!s_stm07_bs($A454,"W38058048","2025/12/31",1),"")</f>
        <v>15123122834.25</v>
      </c>
      <c r="AJ454">
        <f>IFERROR([1]!s_fa_netdebt($A454,"2025/12/31"),"")</f>
        <v>6033903255.29</v>
      </c>
      <c r="AK454">
        <f>IFERROR([1]!s_val_ev1($A454,"2025/12/31"),"")</f>
        <v>46163124649.25</v>
      </c>
      <c r="AL454">
        <f>IFERROR([1]!s_fa_ebitda($A454,"2025/12/31"),"")</f>
        <v>3293480811.9000001</v>
      </c>
      <c r="AM454">
        <f>IFERROR([1]!s_west_netprofit($A454,2026,$B$1,180)/[1]!s_west_netprofit($A454,2026,$B$1-7,180)-1,"")</f>
        <v>-7.1053972231076568E-3</v>
      </c>
      <c r="AN454">
        <f>IFERROR([1]!s_west_netprofit($A454,2026,$B$1,180)/[1]!s_west_netprofit($A454,2026,$B$1-30,180)-1,"")</f>
        <v>-7.1053972231076568E-3</v>
      </c>
      <c r="AO454">
        <f>IFERROR([1]!s_est_mediannetprofit($A454,2026,$B$1)/[1]!s_est_mediannetprofit($A454,2026,$B$1-7)-1,"")</f>
        <v>-5.9925093632958726E-3</v>
      </c>
      <c r="AP454">
        <f>IFERROR([1]!s_est_mediannetprofit($A454,2026,$B$1)/[1]!s_est_mediannetprofit($A454,2026,$B$1-30)-1,"")</f>
        <v>-5.9925093632958726E-3</v>
      </c>
    </row>
    <row r="455" spans="1:42">
      <c r="A455" t="s">
        <v>494</v>
      </c>
      <c r="B455">
        <f>IFERROR([1]!s_stm07_is($A455,"W30028333","2011/12/31",1)/[1]!S_SHARE_TOTAL($A455,$B$1),"")</f>
        <v>0.15024211666609424</v>
      </c>
      <c r="C455">
        <f>IFERROR([1]!s_stm07_is($A455,"W30028333","2012/12/31",1)/[1]!S_SHARE_TOTAL($A455,$B$1),"")</f>
        <v>0.19107998297267295</v>
      </c>
      <c r="D455">
        <f>IFERROR([1]!s_stm07_is($A455,"W30028333","2013/12/31",1)/[1]!S_SHARE_TOTAL($A455,$B$1),"")</f>
        <v>0.23576469272316969</v>
      </c>
      <c r="E455">
        <f>IFERROR([1]!s_stm07_is($A455,"W30028333","2014/12/31",1)/[1]!S_SHARE_TOTAL($A455,$B$1),"")</f>
        <v>0.28448820939781044</v>
      </c>
      <c r="F455">
        <f>IFERROR([1]!s_stm07_is($A455,"W30028333","2015/12/31",1)/[1]!S_SHARE_TOTAL($A455,$B$1),"")</f>
        <v>0.32805969896248016</v>
      </c>
      <c r="G455">
        <f>IFERROR([1]!s_stm07_is($A455,"W30028333","2016/12/31",1)/[1]!S_SHARE_TOTAL($A455,$B$1),"")</f>
        <v>0.35062702773622584</v>
      </c>
      <c r="H455">
        <f>IFERROR([1]!s_stm07_is($A455,"W30028333","2017/12/31",1)/[1]!S_SHARE_TOTAL($A455,$B$1),"")</f>
        <v>0.41334518116556823</v>
      </c>
      <c r="I455">
        <f>IFERROR([1]!s_stm07_is($A455,"W30028333","2018/12/31",1)/[1]!S_SHARE_TOTAL($A455,$B$1),"")</f>
        <v>0.50767194929796566</v>
      </c>
      <c r="J455">
        <f>IFERROR([1]!s_stm07_is($A455,"W30028333","2019/12/31",1)/[1]!S_SHARE_TOTAL($A455,$B$1),"")</f>
        <v>0.61725228810799548</v>
      </c>
      <c r="K455">
        <f>IFERROR([1]!s_stm07_is($A455,"W30028333","2020/12/31",1)/[1]!S_SHARE_TOTAL($A455,$B$1),"")</f>
        <v>0.49668395763276396</v>
      </c>
      <c r="L455">
        <f>IFERROR([1]!s_stm07_is($A455,"W30028333","2021/12/31",1)/[1]!S_SHARE_TOTAL($A455,$B$1),"")</f>
        <v>0.57931511691580273</v>
      </c>
      <c r="M455">
        <f>IFERROR([1]!s_stm07_is($A455,"W30028333","2022/12/31",1)/[1]!S_SHARE_TOTAL($A455,$B$1),"")</f>
        <v>0.82757744281557766</v>
      </c>
      <c r="N455">
        <f>IFERROR([1]!s_stm07_is($A455,"W30028333","2023/12/31",1)/[1]!S_SHARE_TOTAL($A455,$B$1),"")</f>
        <v>0.84426431806983426</v>
      </c>
      <c r="O455">
        <f>IFERROR([1]!s_stm07_is($A455,"W30028333","2024/12/31",1)/[1]!S_SHARE_TOTAL($A455,$B$1),"")</f>
        <v>0.73583342856938827</v>
      </c>
      <c r="P455">
        <f>IFERROR([1]!s_stm07_is($A455,"W30028333","2025/12/31",1)/[1]!S_SHARE_TOTAL($A455,$B$1),"")</f>
        <v>0.81511459361623717</v>
      </c>
      <c r="Q455">
        <f>IFERROR([1]!s_west_netprofit($A455,2026,$B$1,180)/[1]!S_SHARE_TOTAL($A455,$B$1),"")</f>
        <v>0.92672094509712843</v>
      </c>
      <c r="R455">
        <f>IFERROR([1]!s_west_netprofit($A455,2027,$B$1,180)/[1]!S_SHARE_TOTAL($A455,$B$1),"")</f>
        <v>1.0338683883513677</v>
      </c>
      <c r="S455">
        <f>IFERROR([1]!s_fa_dupont_roe($A455,"2011/12/31")/100,"")</f>
        <v>0.37889899999999999</v>
      </c>
      <c r="T455">
        <f>IFERROR([1]!s_fa_dupont_roe($A455,"2012/12/31")/100,"")</f>
        <v>0.190111</v>
      </c>
      <c r="U455">
        <f>IFERROR([1]!s_fa_dupont_roe($A455,"2013/12/31")/100,"")</f>
        <v>0.14349000000000001</v>
      </c>
      <c r="V455">
        <f>IFERROR([1]!s_fa_dupont_roe($A455,"2014/12/31")/100,"")</f>
        <v>0.15570700000000001</v>
      </c>
      <c r="W455">
        <f>IFERROR([1]!s_fa_dupont_roe($A455,"2015/12/31")/100,"")</f>
        <v>0.15978500000000001</v>
      </c>
      <c r="X455">
        <f>IFERROR([1]!s_fa_dupont_roe($A455,"2016/12/31")/100,"")</f>
        <v>0.15637000000000001</v>
      </c>
      <c r="Y455">
        <f>IFERROR([1]!s_fa_dupont_roe($A455,"2017/12/31")/100,"")</f>
        <v>0.17244199999999998</v>
      </c>
      <c r="Z455">
        <f>IFERROR([1]!s_fa_dupont_roe($A455,"2018/12/31")/100,"")</f>
        <v>0.19881099999999999</v>
      </c>
      <c r="AA455">
        <f>IFERROR([1]!s_fa_dupont_roe($A455,"2019/12/31")/100,"")</f>
        <v>0.23208300000000001</v>
      </c>
      <c r="AB455">
        <f>IFERROR([1]!s_fa_dupont_roe($A455,"2020/12/31")/100,"")</f>
        <v>0.18728300000000001</v>
      </c>
      <c r="AC455">
        <f>IFERROR([1]!s_fa_dupont_roe($A455,"2021/12/31")/100,"")</f>
        <v>0.21290099999999998</v>
      </c>
      <c r="AD455">
        <f>IFERROR([1]!s_fa_dupont_roe($A455,"2022/12/31")/100,"")</f>
        <v>0.28329199999999999</v>
      </c>
      <c r="AE455">
        <f>IFERROR([1]!s_fa_dupont_roe($A455,"2023/12/31")/100,"")</f>
        <v>0.27544099999999999</v>
      </c>
      <c r="AF455">
        <f>IFERROR([1]!s_fa_dupont_roe($A455,"2024/12/31")/100,"")</f>
        <v>0.23405899999999999</v>
      </c>
      <c r="AG455">
        <f>IFERROR([1]!s_fa_dupont_roe($A455,"2025/12/31")/100,"")</f>
        <v>0.25165999999999999</v>
      </c>
      <c r="AH455">
        <f>IFERROR([1]!s_stm07_is($A455,"W30028333","2025/12/31",1),"")</f>
        <v>719117651.29999995</v>
      </c>
      <c r="AI455">
        <f>IFERROR([1]!s_stm07_bs($A455,"W38058048","2025/12/31",1),"")</f>
        <v>2926982723.5700002</v>
      </c>
      <c r="AJ455">
        <f>IFERROR([1]!s_fa_netdebt($A455,"2025/12/31"),"")</f>
        <v>-1411796369.6500001</v>
      </c>
      <c r="AK455">
        <f>IFERROR([1]!s_val_ev1($A455,"2025/12/31"),"")</f>
        <v>18147574978.5</v>
      </c>
      <c r="AL455">
        <f>IFERROR([1]!s_fa_ebitda($A455,"2025/12/31"),"")</f>
        <v>809488129.70000005</v>
      </c>
      <c r="AM455">
        <f>IFERROR([1]!s_west_netprofit($A455,2026,$B$1,180)/[1]!s_west_netprofit($A455,2026,$B$1-7,180)-1,"")</f>
        <v>0</v>
      </c>
      <c r="AN455">
        <f>IFERROR([1]!s_west_netprofit($A455,2026,$B$1,180)/[1]!s_west_netprofit($A455,2026,$B$1-30,180)-1,"")</f>
        <v>0</v>
      </c>
      <c r="AO455">
        <f>IFERROR([1]!s_est_mediannetprofit($A455,2026,$B$1)/[1]!s_est_mediannetprofit($A455,2026,$B$1-7)-1,"")</f>
        <v>0</v>
      </c>
      <c r="AP455">
        <f>IFERROR([1]!s_est_mediannetprofit($A455,2026,$B$1)/[1]!s_est_mediannetprofit($A455,2026,$B$1-30)-1,"")</f>
        <v>0</v>
      </c>
    </row>
    <row r="456" spans="1:42">
      <c r="A456" t="s">
        <v>495</v>
      </c>
      <c r="B456">
        <f>IFERROR([1]!s_stm07_is($A456,"W30028333","2011/12/31",1)/[1]!S_SHARE_TOTAL($A456,$B$1),"")</f>
        <v>0.12545088369117646</v>
      </c>
      <c r="C456">
        <f>IFERROR([1]!s_stm07_is($A456,"W30028333","2012/12/31",1)/[1]!S_SHARE_TOTAL($A456,$B$1),"")</f>
        <v>0.12756644561764705</v>
      </c>
      <c r="D456">
        <f>IFERROR([1]!s_stm07_is($A456,"W30028333","2013/12/31",1)/[1]!S_SHARE_TOTAL($A456,$B$1),"")</f>
        <v>0.11545917278676471</v>
      </c>
      <c r="E456">
        <f>IFERROR([1]!s_stm07_is($A456,"W30028333","2014/12/31",1)/[1]!S_SHARE_TOTAL($A456,$B$1),"")</f>
        <v>0.12519743412500001</v>
      </c>
      <c r="F456">
        <f>IFERROR([1]!s_stm07_is($A456,"W30028333","2015/12/31",1)/[1]!S_SHARE_TOTAL($A456,$B$1),"")</f>
        <v>0.13177838249264706</v>
      </c>
      <c r="G456">
        <f>IFERROR([1]!s_stm07_is($A456,"W30028333","2016/12/31",1)/[1]!S_SHARE_TOTAL($A456,$B$1),"")</f>
        <v>0.10611525667647059</v>
      </c>
      <c r="H456">
        <f>IFERROR([1]!s_stm07_is($A456,"W30028333","2017/12/31",1)/[1]!S_SHARE_TOTAL($A456,$B$1),"")</f>
        <v>0.12127201011029412</v>
      </c>
      <c r="I456">
        <f>IFERROR([1]!s_stm07_is($A456,"W30028333","2018/12/31",1)/[1]!S_SHARE_TOTAL($A456,$B$1),"")</f>
        <v>0.23728670444852942</v>
      </c>
      <c r="J456">
        <f>IFERROR([1]!s_stm07_is($A456,"W30028333","2019/12/31",1)/[1]!S_SHARE_TOTAL($A456,$B$1),"")</f>
        <v>0.37957653494852939</v>
      </c>
      <c r="K456">
        <f>IFERROR([1]!s_stm07_is($A456,"W30028333","2020/12/31",1)/[1]!S_SHARE_TOTAL($A456,$B$1),"")</f>
        <v>0.37122946174999999</v>
      </c>
      <c r="L456">
        <f>IFERROR([1]!s_stm07_is($A456,"W30028333","2021/12/31",1)/[1]!S_SHARE_TOTAL($A456,$B$1),"")</f>
        <v>0.3539194717647059</v>
      </c>
      <c r="M456">
        <f>IFERROR([1]!s_stm07_is($A456,"W30028333","2022/12/31",1)/[1]!S_SHARE_TOTAL($A456,$B$1),"")</f>
        <v>0.35710968266911763</v>
      </c>
      <c r="N456">
        <f>IFERROR([1]!s_stm07_is($A456,"W30028333","2023/12/31",1)/[1]!S_SHARE_TOTAL($A456,$B$1),"")</f>
        <v>0.41258571449264708</v>
      </c>
      <c r="O456">
        <f>IFERROR([1]!s_stm07_is($A456,"W30028333","2024/12/31",1)/[1]!S_SHARE_TOTAL($A456,$B$1),"")</f>
        <v>0.38321233466911764</v>
      </c>
      <c r="P456">
        <f>IFERROR([1]!s_stm07_is($A456,"W30028333","2025/12/31",1)/[1]!S_SHARE_TOTAL($A456,$B$1),"")</f>
        <v>0.35338345461764703</v>
      </c>
      <c r="Q456">
        <f>IFERROR([1]!s_west_netprofit($A456,2026,$B$1,180)/[1]!S_SHARE_TOTAL($A456,$B$1),"")</f>
        <v>0.3715441176470588</v>
      </c>
      <c r="R456">
        <f>IFERROR([1]!s_west_netprofit($A456,2027,$B$1,180)/[1]!S_SHARE_TOTAL($A456,$B$1),"")</f>
        <v>0.38853584558823528</v>
      </c>
      <c r="S456">
        <f>IFERROR([1]!s_fa_dupont_roe($A456,"2011/12/31")/100,"")</f>
        <v>0.305622</v>
      </c>
      <c r="T456">
        <f>IFERROR([1]!s_fa_dupont_roe($A456,"2012/12/31")/100,"")</f>
        <v>0.15016499999999999</v>
      </c>
      <c r="U456">
        <f>IFERROR([1]!s_fa_dupont_roe($A456,"2013/12/31")/100,"")</f>
        <v>9.0549999999999992E-2</v>
      </c>
      <c r="V456">
        <f>IFERROR([1]!s_fa_dupont_roe($A456,"2014/12/31")/100,"")</f>
        <v>9.2257999999999993E-2</v>
      </c>
      <c r="W456">
        <f>IFERROR([1]!s_fa_dupont_roe($A456,"2015/12/31")/100,"")</f>
        <v>9.0854999999999991E-2</v>
      </c>
      <c r="X456">
        <f>IFERROR([1]!s_fa_dupont_roe($A456,"2016/12/31")/100,"")</f>
        <v>6.8472000000000005E-2</v>
      </c>
      <c r="Y456">
        <f>IFERROR([1]!s_fa_dupont_roe($A456,"2017/12/31")/100,"")</f>
        <v>7.3325000000000001E-2</v>
      </c>
      <c r="Z456">
        <f>IFERROR([1]!s_fa_dupont_roe($A456,"2018/12/31")/100,"")</f>
        <v>0.13086900000000001</v>
      </c>
      <c r="AA456">
        <f>IFERROR([1]!s_fa_dupont_roe($A456,"2019/12/31")/100,"")</f>
        <v>0.182089</v>
      </c>
      <c r="AB456">
        <f>IFERROR([1]!s_fa_dupont_roe($A456,"2020/12/31")/100,"")</f>
        <v>0.15532799999999999</v>
      </c>
      <c r="AC456">
        <f>IFERROR([1]!s_fa_dupont_roe($A456,"2021/12/31")/100,"")</f>
        <v>0.13506199999999999</v>
      </c>
      <c r="AD456">
        <f>IFERROR([1]!s_fa_dupont_roe($A456,"2022/12/31")/100,"")</f>
        <v>0.12398300000000001</v>
      </c>
      <c r="AE456">
        <f>IFERROR([1]!s_fa_dupont_roe($A456,"2023/12/31")/100,"")</f>
        <v>0.13584599999999999</v>
      </c>
      <c r="AF456">
        <f>IFERROR([1]!s_fa_dupont_roe($A456,"2024/12/31")/100,"")</f>
        <v>0.121575</v>
      </c>
      <c r="AG456">
        <f>IFERROR([1]!s_fa_dupont_roe($A456,"2025/12/31")/100,"")</f>
        <v>0.10391</v>
      </c>
      <c r="AH456">
        <f>IFERROR([1]!s_stm07_is($A456,"W30028333","2025/12/31",1),"")</f>
        <v>480601498.27999997</v>
      </c>
      <c r="AI456">
        <f>IFERROR([1]!s_stm07_bs($A456,"W38058048","2025/12/31",1),"")</f>
        <v>4787928060.8100004</v>
      </c>
      <c r="AJ456">
        <f>IFERROR([1]!s_fa_netdebt($A456,"2025/12/31"),"")</f>
        <v>-2261116773.1300001</v>
      </c>
      <c r="AK456">
        <f>IFERROR([1]!s_val_ev1($A456,"2025/12/31"),"")</f>
        <v>8748668678.7999992</v>
      </c>
      <c r="AL456">
        <f>IFERROR([1]!s_fa_ebitda($A456,"2025/12/31"),"")</f>
        <v>1381292242.8499999</v>
      </c>
      <c r="AM456">
        <f>IFERROR([1]!s_west_netprofit($A456,2026,$B$1,180)/[1]!s_west_netprofit($A456,2026,$B$1-7,180)-1,"")</f>
        <v>0</v>
      </c>
      <c r="AN456">
        <f>IFERROR([1]!s_west_netprofit($A456,2026,$B$1,180)/[1]!s_west_netprofit($A456,2026,$B$1-30,180)-1,"")</f>
        <v>-3.6739712885336395E-4</v>
      </c>
      <c r="AO456">
        <f>IFERROR([1]!s_est_mediannetprofit($A456,2026,$B$1)/[1]!s_est_mediannetprofit($A456,2026,$B$1-7)-1,"")</f>
        <v>0</v>
      </c>
      <c r="AP456">
        <f>IFERROR([1]!s_est_mediannetprofit($A456,2026,$B$1)/[1]!s_est_mediannetprofit($A456,2026,$B$1-30)-1,"")</f>
        <v>-2.9585798816568198E-3</v>
      </c>
    </row>
    <row r="457" spans="1:42">
      <c r="A457" t="s">
        <v>496</v>
      </c>
      <c r="B457">
        <f>IFERROR([1]!s_stm07_is($A457,"W30028333","2011/12/31",1)/[1]!S_SHARE_TOTAL($A457,$B$1),"")</f>
        <v>0.14719928190143464</v>
      </c>
      <c r="C457">
        <f>IFERROR([1]!s_stm07_is($A457,"W30028333","2012/12/31",1)/[1]!S_SHARE_TOTAL($A457,$B$1),"")</f>
        <v>0.17147360726907815</v>
      </c>
      <c r="D457">
        <f>IFERROR([1]!s_stm07_is($A457,"W30028333","2013/12/31",1)/[1]!S_SHARE_TOTAL($A457,$B$1),"")</f>
        <v>0.2027094621172324</v>
      </c>
      <c r="E457">
        <f>IFERROR([1]!s_stm07_is($A457,"W30028333","2014/12/31",1)/[1]!S_SHARE_TOTAL($A457,$B$1),"")</f>
        <v>0.18319074718801165</v>
      </c>
      <c r="F457">
        <f>IFERROR([1]!s_stm07_is($A457,"W30028333","2015/12/31",1)/[1]!S_SHARE_TOTAL($A457,$B$1),"")</f>
        <v>0.17289208488007191</v>
      </c>
      <c r="G457">
        <f>IFERROR([1]!s_stm07_is($A457,"W30028333","2016/12/31",1)/[1]!S_SHARE_TOTAL($A457,$B$1),"")</f>
        <v>0.10739904086460514</v>
      </c>
      <c r="H457">
        <f>IFERROR([1]!s_stm07_is($A457,"W30028333","2017/12/31",1)/[1]!S_SHARE_TOTAL($A457,$B$1),"")</f>
        <v>0.12668596019755582</v>
      </c>
      <c r="I457">
        <f>IFERROR([1]!s_stm07_is($A457,"W30028333","2018/12/31",1)/[1]!S_SHARE_TOTAL($A457,$B$1),"")</f>
        <v>0.1780585608646599</v>
      </c>
      <c r="J457">
        <f>IFERROR([1]!s_stm07_is($A457,"W30028333","2019/12/31",1)/[1]!S_SHARE_TOTAL($A457,$B$1),"")</f>
        <v>0.30033025905554883</v>
      </c>
      <c r="K457">
        <f>IFERROR([1]!s_stm07_is($A457,"W30028333","2020/12/31",1)/[1]!S_SHARE_TOTAL($A457,$B$1),"")</f>
        <v>0.3964266428943411</v>
      </c>
      <c r="L457">
        <f>IFERROR([1]!s_stm07_is($A457,"W30028333","2021/12/31",1)/[1]!S_SHARE_TOTAL($A457,$B$1),"")</f>
        <v>0.47950882539273981</v>
      </c>
      <c r="M457">
        <f>IFERROR([1]!s_stm07_is($A457,"W30028333","2022/12/31",1)/[1]!S_SHARE_TOTAL($A457,$B$1),"")</f>
        <v>0.43521936600248257</v>
      </c>
      <c r="N457">
        <f>IFERROR([1]!s_stm07_is($A457,"W30028333","2023/12/31",1)/[1]!S_SHARE_TOTAL($A457,$B$1),"")</f>
        <v>0.52181817399113595</v>
      </c>
      <c r="O457">
        <f>IFERROR([1]!s_stm07_is($A457,"W30028333","2024/12/31",1)/[1]!S_SHARE_TOTAL($A457,$B$1),"")</f>
        <v>0.51265912957857818</v>
      </c>
      <c r="P457">
        <f>IFERROR([1]!s_stm07_is($A457,"W30028333","2025/12/31",1)/[1]!S_SHARE_TOTAL($A457,$B$1),"")</f>
        <v>0.551317810851635</v>
      </c>
      <c r="Q457">
        <f>IFERROR([1]!s_west_netprofit($A457,2026,$B$1,180)/[1]!S_SHARE_TOTAL($A457,$B$1),"")</f>
        <v>0.62539021183149779</v>
      </c>
      <c r="R457">
        <f>IFERROR([1]!s_west_netprofit($A457,2027,$B$1,180)/[1]!S_SHARE_TOTAL($A457,$B$1),"")</f>
        <v>0.6752649589830324</v>
      </c>
      <c r="S457">
        <f>IFERROR([1]!s_fa_dupont_roe($A457,"2011/12/31")/100,"")</f>
        <v>0.26400899999999999</v>
      </c>
      <c r="T457">
        <f>IFERROR([1]!s_fa_dupont_roe($A457,"2012/12/31")/100,"")</f>
        <v>0.18103999999999998</v>
      </c>
      <c r="U457">
        <f>IFERROR([1]!s_fa_dupont_roe($A457,"2013/12/31")/100,"")</f>
        <v>0.14930399999999999</v>
      </c>
      <c r="V457">
        <f>IFERROR([1]!s_fa_dupont_roe($A457,"2014/12/31")/100,"")</f>
        <v>0.121304</v>
      </c>
      <c r="W457">
        <f>IFERROR([1]!s_fa_dupont_roe($A457,"2015/12/31")/100,"")</f>
        <v>0.10520500000000001</v>
      </c>
      <c r="X457">
        <f>IFERROR([1]!s_fa_dupont_roe($A457,"2016/12/31")/100,"")</f>
        <v>6.1544999999999996E-2</v>
      </c>
      <c r="Y457">
        <f>IFERROR([1]!s_fa_dupont_roe($A457,"2017/12/31")/100,"")</f>
        <v>6.9071999999999995E-2</v>
      </c>
      <c r="Z457">
        <f>IFERROR([1]!s_fa_dupont_roe($A457,"2018/12/31")/100,"")</f>
        <v>9.1198000000000001E-2</v>
      </c>
      <c r="AA457">
        <f>IFERROR([1]!s_fa_dupont_roe($A457,"2019/12/31")/100,"")</f>
        <v>0.14102300000000001</v>
      </c>
      <c r="AB457">
        <f>IFERROR([1]!s_fa_dupont_roe($A457,"2020/12/31")/100,"")</f>
        <v>0.16685</v>
      </c>
      <c r="AC457">
        <f>IFERROR([1]!s_fa_dupont_roe($A457,"2021/12/31")/100,"")</f>
        <v>0.17998500000000001</v>
      </c>
      <c r="AD457">
        <f>IFERROR([1]!s_fa_dupont_roe($A457,"2022/12/31")/100,"")</f>
        <v>0.14713499999999999</v>
      </c>
      <c r="AE457">
        <f>IFERROR([1]!s_fa_dupont_roe($A457,"2023/12/31")/100,"")</f>
        <v>0.16120799999999999</v>
      </c>
      <c r="AF457">
        <f>IFERROR([1]!s_fa_dupont_roe($A457,"2024/12/31")/100,"")</f>
        <v>0.14479799999999998</v>
      </c>
      <c r="AG457">
        <f>IFERROR([1]!s_fa_dupont_roe($A457,"2025/12/31")/100,"")</f>
        <v>0.14160700000000001</v>
      </c>
      <c r="AH457">
        <f>IFERROR([1]!s_stm07_is($A457,"W30028333","2025/12/31",1),"")</f>
        <v>563756408.99000001</v>
      </c>
      <c r="AI457">
        <f>IFERROR([1]!s_stm07_bs($A457,"W38058048","2025/12/31",1),"")</f>
        <v>4351217681.5</v>
      </c>
      <c r="AJ457">
        <f>IFERROR([1]!s_fa_netdebt($A457,"2025/12/31"),"")</f>
        <v>390130831.17000002</v>
      </c>
      <c r="AK457">
        <f>IFERROR([1]!s_val_ev1($A457,"2025/12/31"),"")</f>
        <v>17702702703.040001</v>
      </c>
      <c r="AL457">
        <f>IFERROR([1]!s_fa_ebitda($A457,"2025/12/31"),"")</f>
        <v>711284959.10000002</v>
      </c>
      <c r="AM457">
        <f>IFERROR([1]!s_west_netprofit($A457,2026,$B$1,180)/[1]!s_west_netprofit($A457,2026,$B$1-7,180)-1,"")</f>
        <v>0</v>
      </c>
      <c r="AN457">
        <f>IFERROR([1]!s_west_netprofit($A457,2026,$B$1,180)/[1]!s_west_netprofit($A457,2026,$B$1-30,180)-1,"")</f>
        <v>0</v>
      </c>
      <c r="AO457">
        <f>IFERROR([1]!s_est_mediannetprofit($A457,2026,$B$1)/[1]!s_est_mediannetprofit($A457,2026,$B$1-7)-1,"")</f>
        <v>0</v>
      </c>
      <c r="AP457">
        <f>IFERROR([1]!s_est_mediannetprofit($A457,2026,$B$1)/[1]!s_est_mediannetprofit($A457,2026,$B$1-30)-1,"")</f>
        <v>0</v>
      </c>
    </row>
    <row r="458" spans="1:42">
      <c r="A458" t="s">
        <v>497</v>
      </c>
      <c r="B458">
        <f>IFERROR([1]!s_stm07_is($A458,"W30028333","2011/12/31",1)/[1]!S_SHARE_TOTAL($A458,$B$1),"")</f>
        <v>0.12390756550901326</v>
      </c>
      <c r="C458">
        <f>IFERROR([1]!s_stm07_is($A458,"W30028333","2012/12/31",1)/[1]!S_SHARE_TOTAL($A458,$B$1),"")</f>
        <v>0.15816989945085366</v>
      </c>
      <c r="D458">
        <f>IFERROR([1]!s_stm07_is($A458,"W30028333","2013/12/31",1)/[1]!S_SHARE_TOTAL($A458,$B$1),"")</f>
        <v>0.23968003234290122</v>
      </c>
      <c r="E458">
        <f>IFERROR([1]!s_stm07_is($A458,"W30028333","2014/12/31",1)/[1]!S_SHARE_TOTAL($A458,$B$1),"")</f>
        <v>0.31604196400299983</v>
      </c>
      <c r="F458">
        <f>IFERROR([1]!s_stm07_is($A458,"W30028333","2015/12/31",1)/[1]!S_SHARE_TOTAL($A458,$B$1),"")</f>
        <v>0.39729372779840361</v>
      </c>
      <c r="G458">
        <f>IFERROR([1]!s_stm07_is($A458,"W30028333","2016/12/31",1)/[1]!S_SHARE_TOTAL($A458,$B$1),"")</f>
        <v>0.45065987930138629</v>
      </c>
      <c r="H458">
        <f>IFERROR([1]!s_stm07_is($A458,"W30028333","2017/12/31",1)/[1]!S_SHARE_TOTAL($A458,$B$1),"")</f>
        <v>0.27497030465314215</v>
      </c>
      <c r="I458">
        <f>IFERROR([1]!s_stm07_is($A458,"W30028333","2018/12/31",1)/[1]!S_SHARE_TOTAL($A458,$B$1),"")</f>
        <v>8.8048892359076425E-2</v>
      </c>
      <c r="J458">
        <f>IFERROR([1]!s_stm07_is($A458,"W30028333","2019/12/31",1)/[1]!S_SHARE_TOTAL($A458,$B$1),"")</f>
        <v>0.26691692417100144</v>
      </c>
      <c r="K458">
        <f>IFERROR([1]!s_stm07_is($A458,"W30028333","2020/12/31",1)/[1]!S_SHARE_TOTAL($A458,$B$1),"")</f>
        <v>0.27636579459966648</v>
      </c>
      <c r="L458">
        <f>IFERROR([1]!s_stm07_is($A458,"W30028333","2021/12/31",1)/[1]!S_SHARE_TOTAL($A458,$B$1),"")</f>
        <v>0.3535945026737578</v>
      </c>
      <c r="M458">
        <f>IFERROR([1]!s_stm07_is($A458,"W30028333","2022/12/31",1)/[1]!S_SHARE_TOTAL($A458,$B$1),"")</f>
        <v>0.22078454521207</v>
      </c>
      <c r="N458">
        <f>IFERROR([1]!s_stm07_is($A458,"W30028333","2023/12/31",1)/[1]!S_SHARE_TOTAL($A458,$B$1),"")</f>
        <v>0.3025791691761609</v>
      </c>
      <c r="O458">
        <f>IFERROR([1]!s_stm07_is($A458,"W30028333","2024/12/31",1)/[1]!S_SHARE_TOTAL($A458,$B$1),"")</f>
        <v>0.30882368275216926</v>
      </c>
      <c r="P458">
        <f>IFERROR([1]!s_stm07_is($A458,"W30028333","2025/12/31",1)/[1]!S_SHARE_TOTAL($A458,$B$1),"")</f>
        <v>0.3932777235181219</v>
      </c>
      <c r="Q458">
        <f>IFERROR([1]!s_west_netprofit($A458,2026,$B$1,180)/[1]!S_SHARE_TOTAL($A458,$B$1),"")</f>
        <v>0.48858707568391629</v>
      </c>
      <c r="R458">
        <f>IFERROR([1]!s_west_netprofit($A458,2027,$B$1,180)/[1]!S_SHARE_TOTAL($A458,$B$1),"")</f>
        <v>0.53601063092282641</v>
      </c>
      <c r="S458">
        <f>IFERROR([1]!s_fa_dupont_roe($A458,"2011/12/31")/100,"")</f>
        <v>0.36832299999999996</v>
      </c>
      <c r="T458">
        <f>IFERROR([1]!s_fa_dupont_roe($A458,"2012/12/31")/100,"")</f>
        <v>0.20426</v>
      </c>
      <c r="U458">
        <f>IFERROR([1]!s_fa_dupont_roe($A458,"2013/12/31")/100,"")</f>
        <v>0.19631900000000002</v>
      </c>
      <c r="V458">
        <f>IFERROR([1]!s_fa_dupont_roe($A458,"2014/12/31")/100,"")</f>
        <v>0.23014500000000002</v>
      </c>
      <c r="W458">
        <f>IFERROR([1]!s_fa_dupont_roe($A458,"2015/12/31")/100,"")</f>
        <v>0.25081399999999998</v>
      </c>
      <c r="X458">
        <f>IFERROR([1]!s_fa_dupont_roe($A458,"2016/12/31")/100,"")</f>
        <v>0.24358000000000002</v>
      </c>
      <c r="Y458">
        <f>IFERROR([1]!s_fa_dupont_roe($A458,"2017/12/31")/100,"")</f>
        <v>0.130414</v>
      </c>
      <c r="Z458">
        <f>IFERROR([1]!s_fa_dupont_roe($A458,"2018/12/31")/100,"")</f>
        <v>4.0769E-2</v>
      </c>
      <c r="AA458">
        <f>IFERROR([1]!s_fa_dupont_roe($A458,"2019/12/31")/100,"")</f>
        <v>0.123072</v>
      </c>
      <c r="AB458">
        <f>IFERROR([1]!s_fa_dupont_roe($A458,"2020/12/31")/100,"")</f>
        <v>0.11485799999999999</v>
      </c>
      <c r="AC458">
        <f>IFERROR([1]!s_fa_dupont_roe($A458,"2021/12/31")/100,"")</f>
        <v>0.12795199999999998</v>
      </c>
      <c r="AD458">
        <f>IFERROR([1]!s_fa_dupont_roe($A458,"2022/12/31")/100,"")</f>
        <v>7.1490999999999999E-2</v>
      </c>
      <c r="AE458">
        <f>IFERROR([1]!s_fa_dupont_roe($A458,"2023/12/31")/100,"")</f>
        <v>9.1194000000000011E-2</v>
      </c>
      <c r="AF458">
        <f>IFERROR([1]!s_fa_dupont_roe($A458,"2024/12/31")/100,"")</f>
        <v>8.8768E-2</v>
      </c>
      <c r="AG458">
        <f>IFERROR([1]!s_fa_dupont_roe($A458,"2025/12/31")/100,"")</f>
        <v>0.10710800000000001</v>
      </c>
      <c r="AH458">
        <f>IFERROR([1]!s_stm07_is($A458,"W30028333","2025/12/31",1),"")</f>
        <v>1006696770</v>
      </c>
      <c r="AI458">
        <f>IFERROR([1]!s_stm07_bs($A458,"W38058048","2025/12/31",1),"")</f>
        <v>10716927187</v>
      </c>
      <c r="AJ458">
        <f>IFERROR([1]!s_fa_netdebt($A458,"2025/12/31"),"")</f>
        <v>9110964321</v>
      </c>
      <c r="AK458">
        <f>IFERROR([1]!s_val_ev1($A458,"2025/12/31"),"")</f>
        <v>27240045545.549999</v>
      </c>
      <c r="AL458">
        <f>IFERROR([1]!s_fa_ebitda($A458,"2025/12/31"),"")</f>
        <v>3092161799</v>
      </c>
      <c r="AM458">
        <f>IFERROR([1]!s_west_netprofit($A458,2026,$B$1,180)/[1]!s_west_netprofit($A458,2026,$B$1-7,180)-1,"")</f>
        <v>0</v>
      </c>
      <c r="AN458">
        <f>IFERROR([1]!s_west_netprofit($A458,2026,$B$1,180)/[1]!s_west_netprofit($A458,2026,$B$1-30,180)-1,"")</f>
        <v>-3.1675365044953052E-3</v>
      </c>
      <c r="AO458">
        <f>IFERROR([1]!s_est_mediannetprofit($A458,2026,$B$1)/[1]!s_est_mediannetprofit($A458,2026,$B$1-7)-1,"")</f>
        <v>0</v>
      </c>
      <c r="AP458">
        <f>IFERROR([1]!s_est_mediannetprofit($A458,2026,$B$1)/[1]!s_est_mediannetprofit($A458,2026,$B$1-30)-1,"")</f>
        <v>-8.0840743734842402E-3</v>
      </c>
    </row>
    <row r="459" spans="1:42">
      <c r="A459" t="s">
        <v>498</v>
      </c>
      <c r="B459">
        <f>IFERROR([1]!s_stm07_is($A459,"W30028333","2011/12/31",1)/[1]!S_SHARE_TOTAL($A459,$B$1),"")</f>
        <v>0.20010350656106529</v>
      </c>
      <c r="C459">
        <f>IFERROR([1]!s_stm07_is($A459,"W30028333","2012/12/31",1)/[1]!S_SHARE_TOTAL($A459,$B$1),"")</f>
        <v>0.2214283712835971</v>
      </c>
      <c r="D459">
        <f>IFERROR([1]!s_stm07_is($A459,"W30028333","2013/12/31",1)/[1]!S_SHARE_TOTAL($A459,$B$1),"")</f>
        <v>0.23674255479083267</v>
      </c>
      <c r="E459">
        <f>IFERROR([1]!s_stm07_is($A459,"W30028333","2014/12/31",1)/[1]!S_SHARE_TOTAL($A459,$B$1),"")</f>
        <v>0.26278566418128646</v>
      </c>
      <c r="F459">
        <f>IFERROR([1]!s_stm07_is($A459,"W30028333","2015/12/31",1)/[1]!S_SHARE_TOTAL($A459,$B$1),"")</f>
        <v>0.34921824380572108</v>
      </c>
      <c r="G459">
        <f>IFERROR([1]!s_stm07_is($A459,"W30028333","2016/12/31",1)/[1]!S_SHARE_TOTAL($A459,$B$1),"")</f>
        <v>0.53085703619585745</v>
      </c>
      <c r="H459">
        <f>IFERROR([1]!s_stm07_is($A459,"W30028333","2017/12/31",1)/[1]!S_SHARE_TOTAL($A459,$B$1),"")</f>
        <v>0.50256934596570912</v>
      </c>
      <c r="I459">
        <f>IFERROR([1]!s_stm07_is($A459,"W30028333","2018/12/31",1)/[1]!S_SHARE_TOTAL($A459,$B$1),"")</f>
        <v>0.61919440369313639</v>
      </c>
      <c r="J459">
        <f>IFERROR([1]!s_stm07_is($A459,"W30028333","2019/12/31",1)/[1]!S_SHARE_TOTAL($A459,$B$1),"")</f>
        <v>0.84661067387673528</v>
      </c>
      <c r="K459">
        <f>IFERROR([1]!s_stm07_is($A459,"W30028333","2020/12/31",1)/[1]!S_SHARE_TOTAL($A459,$B$1),"")</f>
        <v>1.3776705046552811</v>
      </c>
      <c r="L459">
        <f>IFERROR([1]!s_stm07_is($A459,"W30028333","2021/12/31",1)/[1]!S_SHARE_TOTAL($A459,$B$1),"")</f>
        <v>0.97607658369855543</v>
      </c>
      <c r="M459">
        <f>IFERROR([1]!s_stm07_is($A459,"W30028333","2022/12/31",1)/[1]!S_SHARE_TOTAL($A459,$B$1),"")</f>
        <v>1.1841614136216749</v>
      </c>
      <c r="N459">
        <f>IFERROR([1]!s_stm07_is($A459,"W30028333","2023/12/31",1)/[1]!S_SHARE_TOTAL($A459,$B$1),"")</f>
        <v>1.203558874967301</v>
      </c>
      <c r="O459">
        <f>IFERROR([1]!s_stm07_is($A459,"W30028333","2024/12/31",1)/[1]!S_SHARE_TOTAL($A459,$B$1),"")</f>
        <v>1.2967978308455019</v>
      </c>
      <c r="P459">
        <f>IFERROR([1]!s_stm07_is($A459,"W30028333","2025/12/31",1)/[1]!S_SHARE_TOTAL($A459,$B$1),"")</f>
        <v>1.2309379845892188</v>
      </c>
      <c r="Q459">
        <f>IFERROR([1]!s_west_netprofit($A459,2026,$B$1,180)/[1]!S_SHARE_TOTAL($A459,$B$1),"")</f>
        <v>1.254506364261784</v>
      </c>
      <c r="R459">
        <f>IFERROR([1]!s_west_netprofit($A459,2027,$B$1,180)/[1]!S_SHARE_TOTAL($A459,$B$1),"")</f>
        <v>1.4058872811798868</v>
      </c>
      <c r="S459">
        <f>IFERROR([1]!s_fa_dupont_roe($A459,"2011/12/31")/100,"")</f>
        <v>0.16191</v>
      </c>
      <c r="T459">
        <f>IFERROR([1]!s_fa_dupont_roe($A459,"2012/12/31")/100,"")</f>
        <v>0.160332</v>
      </c>
      <c r="U459">
        <f>IFERROR([1]!s_fa_dupont_roe($A459,"2013/12/31")/100,"")</f>
        <v>0.153475</v>
      </c>
      <c r="V459">
        <f>IFERROR([1]!s_fa_dupont_roe($A459,"2014/12/31")/100,"")</f>
        <v>0.121837</v>
      </c>
      <c r="W459">
        <f>IFERROR([1]!s_fa_dupont_roe($A459,"2015/12/31")/100,"")</f>
        <v>0.124977</v>
      </c>
      <c r="X459">
        <f>IFERROR([1]!s_fa_dupont_roe($A459,"2016/12/31")/100,"")</f>
        <v>0.171932</v>
      </c>
      <c r="Y459">
        <f>IFERROR([1]!s_fa_dupont_roe($A459,"2017/12/31")/100,"")</f>
        <v>0.127749</v>
      </c>
      <c r="Z459">
        <f>IFERROR([1]!s_fa_dupont_roe($A459,"2018/12/31")/100,"")</f>
        <v>0.131716</v>
      </c>
      <c r="AA459">
        <f>IFERROR([1]!s_fa_dupont_roe($A459,"2019/12/31")/100,"")</f>
        <v>0.167602</v>
      </c>
      <c r="AB459">
        <f>IFERROR([1]!s_fa_dupont_roe($A459,"2020/12/31")/100,"")</f>
        <v>0.21641100000000002</v>
      </c>
      <c r="AC459">
        <f>IFERROR([1]!s_fa_dupont_roe($A459,"2021/12/31")/100,"")</f>
        <v>0.13076599999999999</v>
      </c>
      <c r="AD459">
        <f>IFERROR([1]!s_fa_dupont_roe($A459,"2022/12/31")/100,"")</f>
        <v>0.147232</v>
      </c>
      <c r="AE459">
        <f>IFERROR([1]!s_fa_dupont_roe($A459,"2023/12/31")/100,"")</f>
        <v>0.13417400000000002</v>
      </c>
      <c r="AF459">
        <f>IFERROR([1]!s_fa_dupont_roe($A459,"2024/12/31")/100,"")</f>
        <v>0.13289099999999998</v>
      </c>
      <c r="AG459">
        <f>IFERROR([1]!s_fa_dupont_roe($A459,"2025/12/31")/100,"")</f>
        <v>0.118376</v>
      </c>
      <c r="AH459">
        <f>IFERROR([1]!s_stm07_is($A459,"W30028333","2025/12/31",1),"")</f>
        <v>999368736.37</v>
      </c>
      <c r="AI459">
        <f>IFERROR([1]!s_stm07_bs($A459,"W38058048","2025/12/31",1),"")</f>
        <v>8742472843.3099995</v>
      </c>
      <c r="AJ459">
        <f>IFERROR([1]!s_fa_netdebt($A459,"2025/12/31"),"")</f>
        <v>-2271215834.75</v>
      </c>
      <c r="AK459">
        <f>IFERROR([1]!s_val_ev1($A459,"2025/12/31"),"")</f>
        <v>12620690589.469999</v>
      </c>
      <c r="AL459">
        <f>IFERROR([1]!s_fa_ebitda($A459,"2025/12/31"),"")</f>
        <v>2035234379.8599999</v>
      </c>
      <c r="AM459">
        <f>IFERROR([1]!s_west_netprofit($A459,2026,$B$1,180)/[1]!s_west_netprofit($A459,2026,$B$1-7,180)-1,"")</f>
        <v>0</v>
      </c>
      <c r="AN459">
        <f>IFERROR([1]!s_west_netprofit($A459,2026,$B$1,180)/[1]!s_west_netprofit($A459,2026,$B$1-30,180)-1,"")</f>
        <v>-1.5818649186266409E-2</v>
      </c>
      <c r="AO459">
        <f>IFERROR([1]!s_est_mediannetprofit($A459,2026,$B$1)/[1]!s_est_mediannetprofit($A459,2026,$B$1-7)-1,"")</f>
        <v>0</v>
      </c>
      <c r="AP459">
        <f>IFERROR([1]!s_est_mediannetprofit($A459,2026,$B$1)/[1]!s_est_mediannetprofit($A459,2026,$B$1-30)-1,"")</f>
        <v>-9.6061479346781775E-3</v>
      </c>
    </row>
    <row r="460" spans="1:42">
      <c r="A460" t="s">
        <v>499</v>
      </c>
      <c r="B460">
        <f>IFERROR([1]!s_stm07_is($A460,"W30028333","2011/12/31",1)/[1]!S_SHARE_TOTAL($A460,$B$1),"")</f>
        <v>6.3763290884571333E-2</v>
      </c>
      <c r="C460">
        <f>IFERROR([1]!s_stm07_is($A460,"W30028333","2012/12/31",1)/[1]!S_SHARE_TOTAL($A460,$B$1),"")</f>
        <v>6.523300774654632E-2</v>
      </c>
      <c r="D460">
        <f>IFERROR([1]!s_stm07_is($A460,"W30028333","2013/12/31",1)/[1]!S_SHARE_TOTAL($A460,$B$1),"")</f>
        <v>7.2151486572705856E-2</v>
      </c>
      <c r="E460">
        <f>IFERROR([1]!s_stm07_is($A460,"W30028333","2014/12/31",1)/[1]!S_SHARE_TOTAL($A460,$B$1),"")</f>
        <v>8.9281972473554197E-2</v>
      </c>
      <c r="F460">
        <f>IFERROR([1]!s_stm07_is($A460,"W30028333","2015/12/31",1)/[1]!S_SHARE_TOTAL($A460,$B$1),"")</f>
        <v>0.11141728251232441</v>
      </c>
      <c r="G460">
        <f>IFERROR([1]!s_stm07_is($A460,"W30028333","2016/12/31",1)/[1]!S_SHARE_TOTAL($A460,$B$1),"")</f>
        <v>0.14441509785793927</v>
      </c>
      <c r="H460">
        <f>IFERROR([1]!s_stm07_is($A460,"W30028333","2017/12/31",1)/[1]!S_SHARE_TOTAL($A460,$B$1),"")</f>
        <v>0.1871564395386722</v>
      </c>
      <c r="I460">
        <f>IFERROR([1]!s_stm07_is($A460,"W30028333","2018/12/31",1)/[1]!S_SHARE_TOTAL($A460,$B$1),"")</f>
        <v>0.19763182162926082</v>
      </c>
      <c r="J460">
        <f>IFERROR([1]!s_stm07_is($A460,"W30028333","2019/12/31",1)/[1]!S_SHARE_TOTAL($A460,$B$1),"")</f>
        <v>0.24315177968344079</v>
      </c>
      <c r="K460">
        <f>IFERROR([1]!s_stm07_is($A460,"W30028333","2020/12/31",1)/[1]!S_SHARE_TOTAL($A460,$B$1),"")</f>
        <v>0.33430582284597316</v>
      </c>
      <c r="L460">
        <f>IFERROR([1]!s_stm07_is($A460,"W30028333","2021/12/31",1)/[1]!S_SHARE_TOTAL($A460,$B$1),"")</f>
        <v>0.37264754919269805</v>
      </c>
      <c r="M460">
        <f>IFERROR([1]!s_stm07_is($A460,"W30028333","2022/12/31",1)/[1]!S_SHARE_TOTAL($A460,$B$1),"")</f>
        <v>0.37553024213635627</v>
      </c>
      <c r="N460">
        <f>IFERROR([1]!s_stm07_is($A460,"W30028333","2023/12/31",1)/[1]!S_SHARE_TOTAL($A460,$B$1),"")</f>
        <v>0.45495504429239769</v>
      </c>
      <c r="O460">
        <f>IFERROR([1]!s_stm07_is($A460,"W30028333","2024/12/31",1)/[1]!S_SHARE_TOTAL($A460,$B$1),"")</f>
        <v>0.27789708710255606</v>
      </c>
      <c r="P460">
        <f>IFERROR([1]!s_stm07_is($A460,"W30028333","2025/12/31",1)/[1]!S_SHARE_TOTAL($A460,$B$1),"")</f>
        <v>0.23613868762357373</v>
      </c>
      <c r="Q460">
        <f>IFERROR([1]!s_west_netprofit($A460,2026,$B$1,180)/[1]!S_SHARE_TOTAL($A460,$B$1),"")</f>
        <v>0.30990559448136951</v>
      </c>
      <c r="R460">
        <f>IFERROR([1]!s_west_netprofit($A460,2027,$B$1,180)/[1]!S_SHARE_TOTAL($A460,$B$1),"")</f>
        <v>0.41712914738556889</v>
      </c>
      <c r="S460">
        <f>IFERROR([1]!s_fa_dupont_roe($A460,"2011/12/31")/100,"")</f>
        <v>0.35568399999999994</v>
      </c>
      <c r="T460">
        <f>IFERROR([1]!s_fa_dupont_roe($A460,"2012/12/31")/100,"")</f>
        <v>0.282607</v>
      </c>
      <c r="U460">
        <f>IFERROR([1]!s_fa_dupont_roe($A460,"2013/12/31")/100,"")</f>
        <v>0.24089200000000002</v>
      </c>
      <c r="V460">
        <f>IFERROR([1]!s_fa_dupont_roe($A460,"2014/12/31")/100,"")</f>
        <v>0.172345</v>
      </c>
      <c r="W460">
        <f>IFERROR([1]!s_fa_dupont_roe($A460,"2015/12/31")/100,"")</f>
        <v>0.14740500000000001</v>
      </c>
      <c r="X460">
        <f>IFERROR([1]!s_fa_dupont_roe($A460,"2016/12/31")/100,"")</f>
        <v>0.13162100000000002</v>
      </c>
      <c r="Y460">
        <f>IFERROR([1]!s_fa_dupont_roe($A460,"2017/12/31")/100,"")</f>
        <v>0.12964700000000001</v>
      </c>
      <c r="Z460">
        <f>IFERROR([1]!s_fa_dupont_roe($A460,"2018/12/31")/100,"")</f>
        <v>0.128718</v>
      </c>
      <c r="AA460">
        <f>IFERROR([1]!s_fa_dupont_roe($A460,"2019/12/31")/100,"")</f>
        <v>0.15315200000000001</v>
      </c>
      <c r="AB460">
        <f>IFERROR([1]!s_fa_dupont_roe($A460,"2020/12/31")/100,"")</f>
        <v>0.19532099999999999</v>
      </c>
      <c r="AC460">
        <f>IFERROR([1]!s_fa_dupont_roe($A460,"2021/12/31")/100,"")</f>
        <v>0.19722400000000001</v>
      </c>
      <c r="AD460">
        <f>IFERROR([1]!s_fa_dupont_roe($A460,"2022/12/31")/100,"")</f>
        <v>0.14178000000000002</v>
      </c>
      <c r="AE460">
        <f>IFERROR([1]!s_fa_dupont_roe($A460,"2023/12/31")/100,"")</f>
        <v>0.129715</v>
      </c>
      <c r="AF460">
        <f>IFERROR([1]!s_fa_dupont_roe($A460,"2024/12/31")/100,"")</f>
        <v>7.6948000000000003E-2</v>
      </c>
      <c r="AG460">
        <f>IFERROR([1]!s_fa_dupont_roe($A460,"2025/12/31")/100,"")</f>
        <v>6.4420000000000005E-2</v>
      </c>
      <c r="AH460">
        <f>IFERROR([1]!s_stm07_is($A460,"W30028333","2025/12/31",1),"")</f>
        <v>265213268.25999999</v>
      </c>
      <c r="AI460">
        <f>IFERROR([1]!s_stm07_bs($A460,"W38058048","2025/12/31",1),"")</f>
        <v>4330923760.8199997</v>
      </c>
      <c r="AJ460">
        <f>IFERROR([1]!s_fa_netdebt($A460,"2025/12/31"),"")</f>
        <v>-478332015.45999998</v>
      </c>
      <c r="AK460">
        <f>IFERROR([1]!s_val_ev1($A460,"2025/12/31"),"")</f>
        <v>12491641173.83</v>
      </c>
      <c r="AL460">
        <f>IFERROR([1]!s_fa_ebitda($A460,"2025/12/31"),"")</f>
        <v>505458444</v>
      </c>
      <c r="AM460">
        <f>IFERROR([1]!s_west_netprofit($A460,2026,$B$1,180)/[1]!s_west_netprofit($A460,2026,$B$1-7,180)-1,"")</f>
        <v>0</v>
      </c>
      <c r="AN460">
        <f>IFERROR([1]!s_west_netprofit($A460,2026,$B$1,180)/[1]!s_west_netprofit($A460,2026,$B$1-30,180)-1,"")</f>
        <v>-5.0586582380204526E-2</v>
      </c>
      <c r="AO460">
        <f>IFERROR([1]!s_est_mediannetprofit($A460,2026,$B$1)/[1]!s_est_mediannetprofit($A460,2026,$B$1-7)-1,"")</f>
        <v>0</v>
      </c>
      <c r="AP460">
        <f>IFERROR([1]!s_est_mediannetprofit($A460,2026,$B$1)/[1]!s_est_mediannetprofit($A460,2026,$B$1-30)-1,"")</f>
        <v>-9.9386503067484533E-3</v>
      </c>
    </row>
    <row r="461" spans="1:42">
      <c r="A461" t="s">
        <v>500</v>
      </c>
      <c r="B461">
        <f>IFERROR([1]!s_stm07_is($A461,"W30028333","2011/12/31",1)/[1]!S_SHARE_TOTAL($A461,$B$1),"")</f>
        <v>2.2609358581193898E-2</v>
      </c>
      <c r="C461">
        <f>IFERROR([1]!s_stm07_is($A461,"W30028333","2012/12/31",1)/[1]!S_SHARE_TOTAL($A461,$B$1),"")</f>
        <v>3.0935720110324999E-2</v>
      </c>
      <c r="D461">
        <f>IFERROR([1]!s_stm07_is($A461,"W30028333","2013/12/31",1)/[1]!S_SHARE_TOTAL($A461,$B$1),"")</f>
        <v>3.9893691250393638E-2</v>
      </c>
      <c r="E461">
        <f>IFERROR([1]!s_stm07_is($A461,"W30028333","2014/12/31",1)/[1]!S_SHARE_TOTAL($A461,$B$1),"")</f>
        <v>3.0184649055201733E-2</v>
      </c>
      <c r="F461">
        <f>IFERROR([1]!s_stm07_is($A461,"W30028333","2015/12/31",1)/[1]!S_SHARE_TOTAL($A461,$B$1),"")</f>
        <v>4.8836371065540805E-2</v>
      </c>
      <c r="G461">
        <f>IFERROR([1]!s_stm07_is($A461,"W30028333","2016/12/31",1)/[1]!S_SHARE_TOTAL($A461,$B$1),"")</f>
        <v>0.19441544537294134</v>
      </c>
      <c r="H461">
        <f>IFERROR([1]!s_stm07_is($A461,"W30028333","2017/12/31",1)/[1]!S_SHARE_TOTAL($A461,$B$1),"")</f>
        <v>0.14948294249948407</v>
      </c>
      <c r="I461">
        <f>IFERROR([1]!s_stm07_is($A461,"W30028333","2018/12/31",1)/[1]!S_SHARE_TOTAL($A461,$B$1),"")</f>
        <v>0.22382687646472385</v>
      </c>
      <c r="J461">
        <f>IFERROR([1]!s_stm07_is($A461,"W30028333","2019/12/31",1)/[1]!S_SHARE_TOTAL($A461,$B$1),"")</f>
        <v>8.0054852780559183E-3</v>
      </c>
      <c r="K461">
        <f>IFERROR([1]!s_stm07_is($A461,"W30028333","2020/12/31",1)/[1]!S_SHARE_TOTAL($A461,$B$1),"")</f>
        <v>0.26139580496807363</v>
      </c>
      <c r="L461">
        <f>IFERROR([1]!s_stm07_is($A461,"W30028333","2021/12/31",1)/[1]!S_SHARE_TOTAL($A461,$B$1),"")</f>
        <v>1.0832819671808773</v>
      </c>
      <c r="M461">
        <f>IFERROR([1]!s_stm07_is($A461,"W30028333","2022/12/31",1)/[1]!S_SHARE_TOTAL($A461,$B$1),"")</f>
        <v>2.803171423901694</v>
      </c>
      <c r="N461">
        <f>IFERROR([1]!s_stm07_is($A461,"W30028333","2023/12/31",1)/[1]!S_SHARE_TOTAL($A461,$B$1),"")</f>
        <v>0.92742901691576141</v>
      </c>
      <c r="O461">
        <f>IFERROR([1]!s_stm07_is($A461,"W30028333","2024/12/31",1)/[1]!S_SHARE_TOTAL($A461,$B$1),"")</f>
        <v>0.23738778374230102</v>
      </c>
      <c r="P461">
        <f>IFERROR([1]!s_stm07_is($A461,"W30028333","2025/12/31",1)/[1]!S_SHARE_TOTAL($A461,$B$1),"")</f>
        <v>0.66807782522578329</v>
      </c>
      <c r="Q461">
        <f>IFERROR([1]!s_west_netprofit($A461,2026,$B$1,180)/[1]!S_SHARE_TOTAL($A461,$B$1),"")</f>
        <v>3.403513652417486</v>
      </c>
      <c r="R461">
        <f>IFERROR([1]!s_west_netprofit($A461,2027,$B$1,180)/[1]!S_SHARE_TOTAL($A461,$B$1),"")</f>
        <v>4.0393897703792092</v>
      </c>
      <c r="S461">
        <f>IFERROR([1]!s_fa_dupont_roe($A461,"2011/12/31")/100,"")</f>
        <v>0.11647500000000001</v>
      </c>
      <c r="T461">
        <f>IFERROR([1]!s_fa_dupont_roe($A461,"2012/12/31")/100,"")</f>
        <v>0.14005200000000001</v>
      </c>
      <c r="U461">
        <f>IFERROR([1]!s_fa_dupont_roe($A461,"2013/12/31")/100,"")</f>
        <v>0.157891</v>
      </c>
      <c r="V461">
        <f>IFERROR([1]!s_fa_dupont_roe($A461,"2014/12/31")/100,"")</f>
        <v>8.8199E-2</v>
      </c>
      <c r="W461">
        <f>IFERROR([1]!s_fa_dupont_roe($A461,"2015/12/31")/100,"")</f>
        <v>9.8081999999999989E-2</v>
      </c>
      <c r="X461">
        <f>IFERROR([1]!s_fa_dupont_roe($A461,"2016/12/31")/100,"")</f>
        <v>0.28202100000000002</v>
      </c>
      <c r="Y461">
        <f>IFERROR([1]!s_fa_dupont_roe($A461,"2017/12/31")/100,"")</f>
        <v>0.14632500000000001</v>
      </c>
      <c r="Z461">
        <f>IFERROR([1]!s_fa_dupont_roe($A461,"2018/12/31")/100,"")</f>
        <v>0.17028500000000002</v>
      </c>
      <c r="AA461">
        <f>IFERROR([1]!s_fa_dupont_roe($A461,"2019/12/31")/100,"")</f>
        <v>5.8180000000000003E-3</v>
      </c>
      <c r="AB461">
        <f>IFERROR([1]!s_fa_dupont_roe($A461,"2020/12/31")/100,"")</f>
        <v>0.17261299999999999</v>
      </c>
      <c r="AC461">
        <f>IFERROR([1]!s_fa_dupont_roe($A461,"2021/12/31")/100,"")</f>
        <v>0.41894199999999998</v>
      </c>
      <c r="AD461">
        <f>IFERROR([1]!s_fa_dupont_roe($A461,"2022/12/31")/100,"")</f>
        <v>0.580071</v>
      </c>
      <c r="AE461">
        <f>IFERROR([1]!s_fa_dupont_roe($A461,"2023/12/31")/100,"")</f>
        <v>0.14599100000000001</v>
      </c>
      <c r="AF461">
        <f>IFERROR([1]!s_fa_dupont_roe($A461,"2024/12/31")/100,"")</f>
        <v>3.6581000000000002E-2</v>
      </c>
      <c r="AG461">
        <f>IFERROR([1]!s_fa_dupont_roe($A461,"2025/12/31")/100,"")</f>
        <v>8.7993000000000002E-2</v>
      </c>
      <c r="AH461">
        <f>IFERROR([1]!s_stm07_is($A461,"W30028333","2025/12/31",1),"")</f>
        <v>1361917896.52</v>
      </c>
      <c r="AI461">
        <f>IFERROR([1]!s_stm07_bs($A461,"W38058048","2025/12/31",1),"")</f>
        <v>18036176625.459999</v>
      </c>
      <c r="AJ461">
        <f>IFERROR([1]!s_fa_netdebt($A461,"2025/12/31"),"")</f>
        <v>1005853505.48</v>
      </c>
      <c r="AK461">
        <f>IFERROR([1]!s_val_ev1($A461,"2025/12/31"),"")</f>
        <v>97150765290.830002</v>
      </c>
      <c r="AL461">
        <f>IFERROR([1]!s_fa_ebitda($A461,"2025/12/31"),"")</f>
        <v>2756894284.1700001</v>
      </c>
      <c r="AM461">
        <f>IFERROR([1]!s_west_netprofit($A461,2026,$B$1,180)/[1]!s_west_netprofit($A461,2026,$B$1-7,180)-1,"")</f>
        <v>0</v>
      </c>
      <c r="AN461">
        <f>IFERROR([1]!s_west_netprofit($A461,2026,$B$1,180)/[1]!s_west_netprofit($A461,2026,$B$1-30,180)-1,"")</f>
        <v>5.6513140962725972E-2</v>
      </c>
      <c r="AO461">
        <f>IFERROR([1]!s_est_mediannetprofit($A461,2026,$B$1)/[1]!s_est_mediannetprofit($A461,2026,$B$1-7)-1,"")</f>
        <v>0</v>
      </c>
      <c r="AP461">
        <f>IFERROR([1]!s_est_mediannetprofit($A461,2026,$B$1)/[1]!s_est_mediannetprofit($A461,2026,$B$1-30)-1,"")</f>
        <v>7.2541686146174289E-2</v>
      </c>
    </row>
    <row r="462" spans="1:42">
      <c r="A462" t="s">
        <v>501</v>
      </c>
      <c r="B462">
        <f>IFERROR([1]!s_stm07_is($A462,"W30028333","2011/12/31",1)/[1]!S_SHARE_TOTAL($A462,$B$1),"")</f>
        <v>6.1776565854782244E-2</v>
      </c>
      <c r="C462">
        <f>IFERROR([1]!s_stm07_is($A462,"W30028333","2012/12/31",1)/[1]!S_SHARE_TOTAL($A462,$B$1),"")</f>
        <v>5.7198706450986028E-2</v>
      </c>
      <c r="D462">
        <f>IFERROR([1]!s_stm07_is($A462,"W30028333","2013/12/31",1)/[1]!S_SHARE_TOTAL($A462,$B$1),"")</f>
        <v>5.2629434102483962E-2</v>
      </c>
      <c r="E462">
        <f>IFERROR([1]!s_stm07_is($A462,"W30028333","2014/12/31",1)/[1]!S_SHARE_TOTAL($A462,$B$1),"")</f>
        <v>1.3891931383321439E-2</v>
      </c>
      <c r="F462">
        <f>IFERROR([1]!s_stm07_is($A462,"W30028333","2015/12/31",1)/[1]!S_SHARE_TOTAL($A462,$B$1),"")</f>
        <v>0.103213463521332</v>
      </c>
      <c r="G462">
        <f>IFERROR([1]!s_stm07_is($A462,"W30028333","2016/12/31",1)/[1]!S_SHARE_TOTAL($A462,$B$1),"")</f>
        <v>0.40219999925906746</v>
      </c>
      <c r="H462">
        <f>IFERROR([1]!s_stm07_is($A462,"W30028333","2017/12/31",1)/[1]!S_SHARE_TOTAL($A462,$B$1),"")</f>
        <v>0.40975771399365568</v>
      </c>
      <c r="I462">
        <f>IFERROR([1]!s_stm07_is($A462,"W30028333","2018/12/31",1)/[1]!S_SHARE_TOTAL($A462,$B$1),"")</f>
        <v>9.0110731361260174E-2</v>
      </c>
      <c r="J462">
        <f>IFERROR([1]!s_stm07_is($A462,"W30028333","2019/12/31",1)/[1]!S_SHARE_TOTAL($A462,$B$1),"")</f>
        <v>1.059131928419335</v>
      </c>
      <c r="K462">
        <f>IFERROR([1]!s_stm07_is($A462,"W30028333","2020/12/31",1)/[1]!S_SHARE_TOTAL($A462,$B$1),"")</f>
        <v>4.7551436357297154</v>
      </c>
      <c r="L462">
        <f>IFERROR([1]!s_stm07_is($A462,"W30028333","2021/12/31",1)/[1]!S_SHARE_TOTAL($A462,$B$1),"")</f>
        <v>1.1958744659969036</v>
      </c>
      <c r="M462">
        <f>IFERROR([1]!s_stm07_is($A462,"W30028333","2022/12/31",1)/[1]!S_SHARE_TOTAL($A462,$B$1),"")</f>
        <v>2.2979676552524735</v>
      </c>
      <c r="N462">
        <f>IFERROR([1]!s_stm07_is($A462,"W30028333","2023/12/31",1)/[1]!S_SHARE_TOTAL($A462,$B$1),"")</f>
        <v>-0.73848679692424557</v>
      </c>
      <c r="O462">
        <f>IFERROR([1]!s_stm07_is($A462,"W30028333","2024/12/31",1)/[1]!S_SHARE_TOTAL($A462,$B$1),"")</f>
        <v>3.0973973653874696</v>
      </c>
      <c r="P462">
        <f>IFERROR([1]!s_stm07_is($A462,"W30028333","2025/12/31",1)/[1]!S_SHARE_TOTAL($A462,$B$1),"")</f>
        <v>2.6826440008421715</v>
      </c>
      <c r="Q462">
        <f>IFERROR([1]!s_west_netprofit($A462,2026,$B$1,180)/[1]!S_SHARE_TOTAL($A462,$B$1),"")</f>
        <v>1.5262472219670433</v>
      </c>
      <c r="R462">
        <f>IFERROR([1]!s_west_netprofit($A462,2027,$B$1,180)/[1]!S_SHARE_TOTAL($A462,$B$1),"")</f>
        <v>4.8652358451237596</v>
      </c>
      <c r="S462">
        <f>IFERROR([1]!s_fa_dupont_roe($A462,"2011/12/31")/100,"")</f>
        <v>0.62791799999999998</v>
      </c>
      <c r="T462">
        <f>IFERROR([1]!s_fa_dupont_roe($A462,"2012/12/31")/100,"")</f>
        <v>0.37609200000000004</v>
      </c>
      <c r="U462">
        <f>IFERROR([1]!s_fa_dupont_roe($A462,"2013/12/31")/100,"")</f>
        <v>0.266046</v>
      </c>
      <c r="V462">
        <f>IFERROR([1]!s_fa_dupont_roe($A462,"2014/12/31")/100,"")</f>
        <v>5.0044999999999999E-2</v>
      </c>
      <c r="W462">
        <f>IFERROR([1]!s_fa_dupont_roe($A462,"2015/12/31")/100,"")</f>
        <v>0.21785199999999999</v>
      </c>
      <c r="X462">
        <f>IFERROR([1]!s_fa_dupont_roe($A462,"2016/12/31")/100,"")</f>
        <v>0.50566999999999995</v>
      </c>
      <c r="Y462">
        <f>IFERROR([1]!s_fa_dupont_roe($A462,"2017/12/31")/100,"")</f>
        <v>0.25714999999999999</v>
      </c>
      <c r="Z462">
        <f>IFERROR([1]!s_fa_dupont_roe($A462,"2018/12/31")/100,"")</f>
        <v>4.1574E-2</v>
      </c>
      <c r="AA462">
        <f>IFERROR([1]!s_fa_dupont_roe($A462,"2019/12/31")/100,"")</f>
        <v>0.34547400000000006</v>
      </c>
      <c r="AB462">
        <f>IFERROR([1]!s_fa_dupont_roe($A462,"2020/12/31")/100,"")</f>
        <v>0.74682900000000008</v>
      </c>
      <c r="AC462">
        <f>IFERROR([1]!s_fa_dupont_roe($A462,"2021/12/31")/100,"")</f>
        <v>0.131803</v>
      </c>
      <c r="AD462">
        <f>IFERROR([1]!s_fa_dupont_roe($A462,"2022/12/31")/100,"")</f>
        <v>0.21034800000000001</v>
      </c>
      <c r="AE462">
        <f>IFERROR([1]!s_fa_dupont_roe($A462,"2023/12/31")/100,"")</f>
        <v>-6.3341999999999996E-2</v>
      </c>
      <c r="AF462">
        <f>IFERROR([1]!s_fa_dupont_roe($A462,"2024/12/31")/100,"")</f>
        <v>0.265183</v>
      </c>
      <c r="AG462">
        <f>IFERROR([1]!s_fa_dupont_roe($A462,"2025/12/31")/100,"")</f>
        <v>0.20687700000000001</v>
      </c>
      <c r="AH462">
        <f>IFERROR([1]!s_stm07_is($A462,"W30028333","2025/12/31",1),"")</f>
        <v>15486891254.040001</v>
      </c>
      <c r="AI462">
        <f>IFERROR([1]!s_stm07_bs($A462,"W38058048","2025/12/31",1),"")</f>
        <v>78741978931.320007</v>
      </c>
      <c r="AJ462">
        <f>IFERROR([1]!s_fa_netdebt($A462,"2025/12/31"),"")</f>
        <v>56691724931.07</v>
      </c>
      <c r="AK462">
        <f>IFERROR([1]!s_val_ev1($A462,"2025/12/31"),"")</f>
        <v>346861087215.78998</v>
      </c>
      <c r="AL462">
        <f>IFERROR([1]!s_fa_ebitda($A462,"2025/12/31"),"")</f>
        <v>33537679295.029999</v>
      </c>
      <c r="AM462">
        <f>IFERROR([1]!s_west_netprofit($A462,2026,$B$1,180)/[1]!s_west_netprofit($A462,2026,$B$1-7,180)-1,"")</f>
        <v>0</v>
      </c>
      <c r="AN462">
        <f>IFERROR([1]!s_west_netprofit($A462,2026,$B$1,180)/[1]!s_west_netprofit($A462,2026,$B$1-30,180)-1,"")</f>
        <v>-5.1407752257625505E-2</v>
      </c>
      <c r="AO462">
        <f>IFERROR([1]!s_est_mediannetprofit($A462,2026,$B$1)/[1]!s_est_mediannetprofit($A462,2026,$B$1-7)-1,"")</f>
        <v>0</v>
      </c>
      <c r="AP462">
        <f>IFERROR([1]!s_est_mediannetprofit($A462,2026,$B$1)/[1]!s_est_mediannetprofit($A462,2026,$B$1-30)-1,"")</f>
        <v>0</v>
      </c>
    </row>
    <row r="463" spans="1:42">
      <c r="A463" t="s">
        <v>502</v>
      </c>
      <c r="B463">
        <f>IFERROR([1]!s_stm07_is($A463,"W30028333","2011/12/31",1)/[1]!S_SHARE_TOTAL($A463,$B$1),"")</f>
        <v>6.6215663353278914E-2</v>
      </c>
      <c r="C463">
        <f>IFERROR([1]!s_stm07_is($A463,"W30028333","2012/12/31",1)/[1]!S_SHARE_TOTAL($A463,$B$1),"")</f>
        <v>6.0123363246313018E-2</v>
      </c>
      <c r="D463">
        <f>IFERROR([1]!s_stm07_is($A463,"W30028333","2013/12/31",1)/[1]!S_SHARE_TOTAL($A463,$B$1),"")</f>
        <v>5.660386725242067E-2</v>
      </c>
      <c r="E463">
        <f>IFERROR([1]!s_stm07_is($A463,"W30028333","2014/12/31",1)/[1]!S_SHARE_TOTAL($A463,$B$1),"")</f>
        <v>4.1544980366160278E-2</v>
      </c>
      <c r="F463">
        <f>IFERROR([1]!s_stm07_is($A463,"W30028333","2015/12/31",1)/[1]!S_SHARE_TOTAL($A463,$B$1),"")</f>
        <v>4.1723401607276341E-2</v>
      </c>
      <c r="G463">
        <f>IFERROR([1]!s_stm07_is($A463,"W30028333","2016/12/31",1)/[1]!S_SHARE_TOTAL($A463,$B$1),"")</f>
        <v>5.1189091431739615E-2</v>
      </c>
      <c r="H463">
        <f>IFERROR([1]!s_stm07_is($A463,"W30028333","2017/12/31",1)/[1]!S_SHARE_TOTAL($A463,$B$1),"")</f>
        <v>8.9779284869115655E-2</v>
      </c>
      <c r="I463">
        <f>IFERROR([1]!s_stm07_is($A463,"W30028333","2018/12/31",1)/[1]!S_SHARE_TOTAL($A463,$B$1),"")</f>
        <v>4.1952292220015543E-2</v>
      </c>
      <c r="J463">
        <f>IFERROR([1]!s_stm07_is($A463,"W30028333","2019/12/31",1)/[1]!S_SHARE_TOTAL($A463,$B$1),"")</f>
        <v>-1.5404808501008014</v>
      </c>
      <c r="K463">
        <f>IFERROR([1]!s_stm07_is($A463,"W30028333","2020/12/31",1)/[1]!S_SHARE_TOTAL($A463,$B$1),"")</f>
        <v>7.8749558064709804E-2</v>
      </c>
      <c r="L463">
        <f>IFERROR([1]!s_stm07_is($A463,"W30028333","2021/12/31",1)/[1]!S_SHARE_TOTAL($A463,$B$1),"")</f>
        <v>5.2906193049100589E-3</v>
      </c>
      <c r="M463">
        <f>IFERROR([1]!s_stm07_is($A463,"W30028333","2022/12/31",1)/[1]!S_SHARE_TOTAL($A463,$B$1),"")</f>
        <v>-5.9166106036615047E-2</v>
      </c>
      <c r="N463">
        <f>IFERROR([1]!s_stm07_is($A463,"W30028333","2023/12/31",1)/[1]!S_SHARE_TOTAL($A463,$B$1),"")</f>
        <v>-5.6919081059560887E-2</v>
      </c>
      <c r="O463">
        <f>IFERROR([1]!s_stm07_is($A463,"W30028333","2024/12/31",1)/[1]!S_SHARE_TOTAL($A463,$B$1),"")</f>
        <v>6.0135267913227264E-2</v>
      </c>
      <c r="P463">
        <f>IFERROR([1]!s_stm07_is($A463,"W30028333","2025/12/31",1)/[1]!S_SHARE_TOTAL($A463,$B$1),"")</f>
        <v>0.1205011143103864</v>
      </c>
      <c r="Q463">
        <f>IFERROR([1]!s_west_netprofit($A463,2026,$B$1,180)/[1]!S_SHARE_TOTAL($A463,$B$1),"")</f>
        <v>0</v>
      </c>
      <c r="R463">
        <f>IFERROR([1]!s_west_netprofit($A463,2027,$B$1,180)/[1]!S_SHARE_TOTAL($A463,$B$1),"")</f>
        <v>0</v>
      </c>
      <c r="S463">
        <f>IFERROR([1]!s_fa_dupont_roe($A463,"2011/12/31")/100,"")</f>
        <v>0.29728899999999997</v>
      </c>
      <c r="T463">
        <f>IFERROR([1]!s_fa_dupont_roe($A463,"2012/12/31")/100,"")</f>
        <v>0.20899100000000001</v>
      </c>
      <c r="U463">
        <f>IFERROR([1]!s_fa_dupont_roe($A463,"2013/12/31")/100,"")</f>
        <v>0.16203800000000002</v>
      </c>
      <c r="V463">
        <f>IFERROR([1]!s_fa_dupont_roe($A463,"2014/12/31")/100,"")</f>
        <v>8.0017999999999992E-2</v>
      </c>
      <c r="W463">
        <f>IFERROR([1]!s_fa_dupont_roe($A463,"2015/12/31")/100,"")</f>
        <v>6.1563999999999994E-2</v>
      </c>
      <c r="X463">
        <f>IFERROR([1]!s_fa_dupont_roe($A463,"2016/12/31")/100,"")</f>
        <v>7.107999999999999E-2</v>
      </c>
      <c r="Y463">
        <f>IFERROR([1]!s_fa_dupont_roe($A463,"2017/12/31")/100,"")</f>
        <v>8.9939000000000005E-2</v>
      </c>
      <c r="Z463">
        <f>IFERROR([1]!s_fa_dupont_roe($A463,"2018/12/31")/100,"")</f>
        <v>3.2744000000000002E-2</v>
      </c>
      <c r="AA463">
        <f>IFERROR([1]!s_fa_dupont_roe($A463,"2019/12/31")/100,"")</f>
        <v>-2.842454</v>
      </c>
      <c r="AB463">
        <f>IFERROR([1]!s_fa_dupont_roe($A463,"2020/12/31")/100,"")</f>
        <v>0.33552700000000002</v>
      </c>
      <c r="AC463">
        <f>IFERROR([1]!s_fa_dupont_roe($A463,"2021/12/31")/100,"")</f>
        <v>7.5180000000000004E-3</v>
      </c>
      <c r="AD463">
        <f>IFERROR([1]!s_fa_dupont_roe($A463,"2022/12/31")/100,"")</f>
        <v>-8.6747999999999992E-2</v>
      </c>
      <c r="AE463">
        <f>IFERROR([1]!s_fa_dupont_roe($A463,"2023/12/31")/100,"")</f>
        <v>-9.2119000000000006E-2</v>
      </c>
      <c r="AF463">
        <f>IFERROR([1]!s_fa_dupont_roe($A463,"2024/12/31")/100,"")</f>
        <v>6.8754999999999997E-2</v>
      </c>
      <c r="AG463">
        <f>IFERROR([1]!s_fa_dupont_roe($A463,"2025/12/31")/100,"")</f>
        <v>9.9687999999999999E-2</v>
      </c>
      <c r="AH463">
        <f>IFERROR([1]!s_stm07_is($A463,"W30028333","2025/12/31",1),"")</f>
        <v>340185327.63999999</v>
      </c>
      <c r="AI463">
        <f>IFERROR([1]!s_stm07_bs($A463,"W38058048","2025/12/31",1),"")</f>
        <v>3535179358.0599999</v>
      </c>
      <c r="AJ463">
        <f>IFERROR([1]!s_fa_netdebt($A463,"2025/12/31"),"")</f>
        <v>-127465067.18000001</v>
      </c>
      <c r="AK463">
        <f>IFERROR([1]!s_val_ev1($A463,"2025/12/31"),"")</f>
        <v>20684963853.330002</v>
      </c>
      <c r="AL463">
        <f>IFERROR([1]!s_fa_ebitda($A463,"2025/12/31"),"")</f>
        <v>676795156.87</v>
      </c>
      <c r="AM463" t="str">
        <f>IFERROR([1]!s_west_netprofit($A463,2026,$B$1,180)/[1]!s_west_netprofit($A463,2026,$B$1-7,180)-1,"")</f>
        <v/>
      </c>
      <c r="AN463" t="str">
        <f>IFERROR([1]!s_west_netprofit($A463,2026,$B$1,180)/[1]!s_west_netprofit($A463,2026,$B$1-30,180)-1,"")</f>
        <v/>
      </c>
      <c r="AO463" t="str">
        <f>IFERROR([1]!s_est_mediannetprofit($A463,2026,$B$1)/[1]!s_est_mediannetprofit($A463,2026,$B$1-7)-1,"")</f>
        <v/>
      </c>
      <c r="AP463" t="str">
        <f>IFERROR([1]!s_est_mediannetprofit($A463,2026,$B$1)/[1]!s_est_mediannetprofit($A463,2026,$B$1-30)-1,"")</f>
        <v/>
      </c>
    </row>
    <row r="464" spans="1:42">
      <c r="A464" t="s">
        <v>503</v>
      </c>
      <c r="B464">
        <f>IFERROR([1]!s_stm07_is($A464,"W30028333","2011/12/31",1)/[1]!S_SHARE_TOTAL($A464,$B$1),"")</f>
        <v>0.2300350942200074</v>
      </c>
      <c r="C464">
        <f>IFERROR([1]!s_stm07_is($A464,"W30028333","2012/12/31",1)/[1]!S_SHARE_TOTAL($A464,$B$1),"")</f>
        <v>0.31173174700570971</v>
      </c>
      <c r="D464">
        <f>IFERROR([1]!s_stm07_is($A464,"W30028333","2013/12/31",1)/[1]!S_SHARE_TOTAL($A464,$B$1),"")</f>
        <v>0.41129025768047656</v>
      </c>
      <c r="E464">
        <f>IFERROR([1]!s_stm07_is($A464,"W30028333","2014/12/31",1)/[1]!S_SHARE_TOTAL($A464,$B$1),"")</f>
        <v>0.50769644751050891</v>
      </c>
      <c r="F464">
        <f>IFERROR([1]!s_stm07_is($A464,"W30028333","2015/12/31",1)/[1]!S_SHARE_TOTAL($A464,$B$1),"")</f>
        <v>0.59159187749915521</v>
      </c>
      <c r="G464">
        <f>IFERROR([1]!s_stm07_is($A464,"W30028333","2016/12/31",1)/[1]!S_SHARE_TOTAL($A464,$B$1),"")</f>
        <v>0.60344010368779422</v>
      </c>
      <c r="H464">
        <f>IFERROR([1]!s_stm07_is($A464,"W30028333","2017/12/31",1)/[1]!S_SHARE_TOTAL($A464,$B$1),"")</f>
        <v>0.72184277631241078</v>
      </c>
      <c r="I464">
        <f>IFERROR([1]!s_stm07_is($A464,"W30028333","2018/12/31",1)/[1]!S_SHARE_TOTAL($A464,$B$1),"")</f>
        <v>0.88979862346427285</v>
      </c>
      <c r="J464">
        <f>IFERROR([1]!s_stm07_is($A464,"W30028333","2019/12/31",1)/[1]!S_SHARE_TOTAL($A464,$B$1),"")</f>
        <v>1.0312732117964505</v>
      </c>
      <c r="K464">
        <f>IFERROR([1]!s_stm07_is($A464,"W30028333","2020/12/31",1)/[1]!S_SHARE_TOTAL($A464,$B$1),"")</f>
        <v>1.3489662951913122</v>
      </c>
      <c r="L464">
        <f>IFERROR([1]!s_stm07_is($A464,"W30028333","2021/12/31",1)/[1]!S_SHARE_TOTAL($A464,$B$1),"")</f>
        <v>1.5737313457448752</v>
      </c>
      <c r="M464">
        <f>IFERROR([1]!s_stm07_is($A464,"W30028333","2022/12/31",1)/[1]!S_SHARE_TOTAL($A464,$B$1),"")</f>
        <v>1.7247080660505933</v>
      </c>
      <c r="N464">
        <f>IFERROR([1]!s_stm07_is($A464,"W30028333","2023/12/31",1)/[1]!S_SHARE_TOTAL($A464,$B$1),"")</f>
        <v>0.93824736290920085</v>
      </c>
      <c r="O464">
        <f>IFERROR([1]!s_stm07_is($A464,"W30028333","2024/12/31",1)/[1]!S_SHARE_TOTAL($A464,$B$1),"")</f>
        <v>0.19490702398996931</v>
      </c>
      <c r="P464">
        <f>IFERROR([1]!s_stm07_is($A464,"W30028333","2025/12/31",1)/[1]!S_SHARE_TOTAL($A464,$B$1),"")</f>
        <v>0.44984733022500478</v>
      </c>
      <c r="Q464">
        <f>IFERROR([1]!s_west_netprofit($A464,2026,$B$1,180)/[1]!S_SHARE_TOTAL($A464,$B$1),"")</f>
        <v>0.72119173853155494</v>
      </c>
      <c r="R464">
        <f>IFERROR([1]!s_west_netprofit($A464,2027,$B$1,180)/[1]!S_SHARE_TOTAL($A464,$B$1),"")</f>
        <v>0.83765998574548972</v>
      </c>
      <c r="S464">
        <f>IFERROR([1]!s_fa_dupont_roe($A464,"2011/12/31")/100,"")</f>
        <v>0.24200199999999999</v>
      </c>
      <c r="T464">
        <f>IFERROR([1]!s_fa_dupont_roe($A464,"2012/12/31")/100,"")</f>
        <v>0.25528300000000004</v>
      </c>
      <c r="U464">
        <f>IFERROR([1]!s_fa_dupont_roe($A464,"2013/12/31")/100,"")</f>
        <v>0.25987700000000002</v>
      </c>
      <c r="V464">
        <f>IFERROR([1]!s_fa_dupont_roe($A464,"2014/12/31")/100,"")</f>
        <v>0.18997699999999998</v>
      </c>
      <c r="W464">
        <f>IFERROR([1]!s_fa_dupont_roe($A464,"2015/12/31")/100,"")</f>
        <v>0.15907400000000002</v>
      </c>
      <c r="X464">
        <f>IFERROR([1]!s_fa_dupont_roe($A464,"2016/12/31")/100,"")</f>
        <v>0.14818699999999999</v>
      </c>
      <c r="Y464">
        <f>IFERROR([1]!s_fa_dupont_roe($A464,"2017/12/31")/100,"")</f>
        <v>0.136573</v>
      </c>
      <c r="Z464">
        <f>IFERROR([1]!s_fa_dupont_roe($A464,"2018/12/31")/100,"")</f>
        <v>0.13465199999999999</v>
      </c>
      <c r="AA464">
        <f>IFERROR([1]!s_fa_dupont_roe($A464,"2019/12/31")/100,"")</f>
        <v>0.139788</v>
      </c>
      <c r="AB464">
        <f>IFERROR([1]!s_fa_dupont_roe($A464,"2020/12/31")/100,"")</f>
        <v>0.15249699999999999</v>
      </c>
      <c r="AC464">
        <f>IFERROR([1]!s_fa_dupont_roe($A464,"2021/12/31")/100,"")</f>
        <v>0.14932700000000002</v>
      </c>
      <c r="AD464">
        <f>IFERROR([1]!s_fa_dupont_roe($A464,"2022/12/31")/100,"")</f>
        <v>0.14424500000000001</v>
      </c>
      <c r="AE464">
        <f>IFERROR([1]!s_fa_dupont_roe($A464,"2023/12/31")/100,"")</f>
        <v>7.2427999999999992E-2</v>
      </c>
      <c r="AF464">
        <f>IFERROR([1]!s_fa_dupont_roe($A464,"2024/12/31")/100,"")</f>
        <v>1.4982000000000001E-2</v>
      </c>
      <c r="AG464">
        <f>IFERROR([1]!s_fa_dupont_roe($A464,"2025/12/31")/100,"")</f>
        <v>3.5611999999999998E-2</v>
      </c>
      <c r="AH464">
        <f>IFERROR([1]!s_stm07_is($A464,"W30028333","2025/12/31",1),"")</f>
        <v>263432452.19999999</v>
      </c>
      <c r="AI464">
        <f>IFERROR([1]!s_stm07_bs($A464,"W38058048","2025/12/31",1),"")</f>
        <v>7457309558.5500002</v>
      </c>
      <c r="AJ464">
        <f>IFERROR([1]!s_fa_netdebt($A464,"2025/12/31"),"")</f>
        <v>334374389.50999999</v>
      </c>
      <c r="AK464">
        <f>IFERROR([1]!s_val_ev1($A464,"2025/12/31"),"")</f>
        <v>10167684963.57</v>
      </c>
      <c r="AL464">
        <f>IFERROR([1]!s_fa_ebitda($A464,"2025/12/31"),"")</f>
        <v>1943590034.9000001</v>
      </c>
      <c r="AM464">
        <f>IFERROR([1]!s_west_netprofit($A464,2026,$B$1,180)/[1]!s_west_netprofit($A464,2026,$B$1-7,180)-1,"")</f>
        <v>0</v>
      </c>
      <c r="AN464">
        <f>IFERROR([1]!s_west_netprofit($A464,2026,$B$1,180)/[1]!s_west_netprofit($A464,2026,$B$1-30,180)-1,"")</f>
        <v>-1.1069037137638738E-2</v>
      </c>
      <c r="AO464">
        <f>IFERROR([1]!s_est_mediannetprofit($A464,2026,$B$1)/[1]!s_est_mediannetprofit($A464,2026,$B$1-7)-1,"")</f>
        <v>0</v>
      </c>
      <c r="AP464">
        <f>IFERROR([1]!s_est_mediannetprofit($A464,2026,$B$1)/[1]!s_est_mediannetprofit($A464,2026,$B$1-30)-1,"")</f>
        <v>-6.9767441860465462E-3</v>
      </c>
    </row>
    <row r="465" spans="1:42">
      <c r="A465" t="s">
        <v>504</v>
      </c>
      <c r="B465">
        <f>IFERROR([1]!s_stm07_is($A465,"W30028333","2011/12/31",1)/[1]!S_SHARE_TOTAL($A465,$B$1),"")</f>
        <v>0.17786070421005074</v>
      </c>
      <c r="C465">
        <f>IFERROR([1]!s_stm07_is($A465,"W30028333","2012/12/31",1)/[1]!S_SHARE_TOTAL($A465,$B$1),"")</f>
        <v>0.18046164380929119</v>
      </c>
      <c r="D465">
        <f>IFERROR([1]!s_stm07_is($A465,"W30028333","2013/12/31",1)/[1]!S_SHARE_TOTAL($A465,$B$1),"")</f>
        <v>0.20582527390313188</v>
      </c>
      <c r="E465">
        <f>IFERROR([1]!s_stm07_is($A465,"W30028333","2014/12/31",1)/[1]!S_SHARE_TOTAL($A465,$B$1),"")</f>
        <v>0.48112560728700804</v>
      </c>
      <c r="F465">
        <f>IFERROR([1]!s_stm07_is($A465,"W30028333","2015/12/31",1)/[1]!S_SHARE_TOTAL($A465,$B$1),"")</f>
        <v>1.3619785143086767</v>
      </c>
      <c r="G465">
        <f>IFERROR([1]!s_stm07_is($A465,"W30028333","2016/12/31",1)/[1]!S_SHARE_TOTAL($A465,$B$1),"")</f>
        <v>0.44486102560553786</v>
      </c>
      <c r="H465">
        <f>IFERROR([1]!s_stm07_is($A465,"W30028333","2017/12/31",1)/[1]!S_SHARE_TOTAL($A465,$B$1),"")</f>
        <v>0.4466795883405027</v>
      </c>
      <c r="I465">
        <f>IFERROR([1]!s_stm07_is($A465,"W30028333","2018/12/31",1)/[1]!S_SHARE_TOTAL($A465,$B$1),"")</f>
        <v>0.33425918089571754</v>
      </c>
      <c r="J465">
        <f>IFERROR([1]!s_stm07_is($A465,"W30028333","2019/12/31",1)/[1]!S_SHARE_TOTAL($A465,$B$1),"")</f>
        <v>0.47942886065431128</v>
      </c>
      <c r="K465">
        <f>IFERROR([1]!s_stm07_is($A465,"W30028333","2020/12/31",1)/[1]!S_SHARE_TOTAL($A465,$B$1),"")</f>
        <v>0.64595835224067799</v>
      </c>
      <c r="L465">
        <f>IFERROR([1]!s_stm07_is($A465,"W30028333","2021/12/31",1)/[1]!S_SHARE_TOTAL($A465,$B$1),"")</f>
        <v>0.98760130347284847</v>
      </c>
      <c r="M465">
        <f>IFERROR([1]!s_stm07_is($A465,"W30028333","2022/12/31",1)/[1]!S_SHARE_TOTAL($A465,$B$1),"")</f>
        <v>0.59442954775219681</v>
      </c>
      <c r="N465">
        <f>IFERROR([1]!s_stm07_is($A465,"W30028333","2023/12/31",1)/[1]!S_SHARE_TOTAL($A465,$B$1),"")</f>
        <v>0.62755861629084853</v>
      </c>
      <c r="O465">
        <f>IFERROR([1]!s_stm07_is($A465,"W30028333","2024/12/31",1)/[1]!S_SHARE_TOTAL($A465,$B$1),"")</f>
        <v>0.80229050684854808</v>
      </c>
      <c r="P465">
        <f>IFERROR([1]!s_stm07_is($A465,"W30028333","2025/12/31",1)/[1]!S_SHARE_TOTAL($A465,$B$1),"")</f>
        <v>1.0811402879970315</v>
      </c>
      <c r="Q465">
        <f>IFERROR([1]!s_west_netprofit($A465,2026,$B$1,180)/[1]!S_SHARE_TOTAL($A465,$B$1),"")</f>
        <v>1.3110073081642022</v>
      </c>
      <c r="R465">
        <f>IFERROR([1]!s_west_netprofit($A465,2027,$B$1,180)/[1]!S_SHARE_TOTAL($A465,$B$1),"")</f>
        <v>1.4928773918099054</v>
      </c>
      <c r="S465">
        <f>IFERROR([1]!s_fa_dupont_roe($A465,"2011/12/31")/100,"")</f>
        <v>0.10366</v>
      </c>
      <c r="T465">
        <f>IFERROR([1]!s_fa_dupont_roe($A465,"2012/12/31")/100,"")</f>
        <v>9.9979999999999999E-2</v>
      </c>
      <c r="U465">
        <f>IFERROR([1]!s_fa_dupont_roe($A465,"2013/12/31")/100,"")</f>
        <v>0.105933</v>
      </c>
      <c r="V465">
        <f>IFERROR([1]!s_fa_dupont_roe($A465,"2014/12/31")/100,"")</f>
        <v>0.18462299999999998</v>
      </c>
      <c r="W465">
        <f>IFERROR([1]!s_fa_dupont_roe($A465,"2015/12/31")/100,"")</f>
        <v>0.33752499999999996</v>
      </c>
      <c r="X465">
        <f>IFERROR([1]!s_fa_dupont_roe($A465,"2016/12/31")/100,"")</f>
        <v>9.273300000000001E-2</v>
      </c>
      <c r="Y465">
        <f>IFERROR([1]!s_fa_dupont_roe($A465,"2017/12/31")/100,"")</f>
        <v>9.1066000000000008E-2</v>
      </c>
      <c r="Z465">
        <f>IFERROR([1]!s_fa_dupont_roe($A465,"2018/12/31")/100,"")</f>
        <v>6.5491000000000008E-2</v>
      </c>
      <c r="AA465">
        <f>IFERROR([1]!s_fa_dupont_roe($A465,"2019/12/31")/100,"")</f>
        <v>9.0366000000000002E-2</v>
      </c>
      <c r="AB465">
        <f>IFERROR([1]!s_fa_dupont_roe($A465,"2020/12/31")/100,"")</f>
        <v>9.6498000000000014E-2</v>
      </c>
      <c r="AC465">
        <f>IFERROR([1]!s_fa_dupont_roe($A465,"2021/12/31")/100,"")</f>
        <v>0.11376599999999999</v>
      </c>
      <c r="AD465">
        <f>IFERROR([1]!s_fa_dupont_roe($A465,"2022/12/31")/100,"")</f>
        <v>5.9745999999999994E-2</v>
      </c>
      <c r="AE465">
        <f>IFERROR([1]!s_fa_dupont_roe($A465,"2023/12/31")/100,"")</f>
        <v>5.9143999999999995E-2</v>
      </c>
      <c r="AF465">
        <f>IFERROR([1]!s_fa_dupont_roe($A465,"2024/12/31")/100,"")</f>
        <v>7.1715000000000001E-2</v>
      </c>
      <c r="AG465">
        <f>IFERROR([1]!s_fa_dupont_roe($A465,"2025/12/31")/100,"")</f>
        <v>8.8552000000000006E-2</v>
      </c>
      <c r="AH465">
        <f>IFERROR([1]!s_stm07_is($A465,"W30028333","2025/12/31",1),"")</f>
        <v>11072761041.48</v>
      </c>
      <c r="AI465">
        <f>IFERROR([1]!s_stm07_bs($A465,"W38058048","2025/12/31",1),"")</f>
        <v>131609705599.17</v>
      </c>
      <c r="AJ465">
        <f>IFERROR([1]!s_fa_netdebt($A465,"2025/12/31"),"")</f>
        <v>0</v>
      </c>
      <c r="AK465">
        <f>IFERROR([1]!s_val_ev1($A465,"2025/12/31"),"")</f>
        <v>300729202002.98999</v>
      </c>
      <c r="AL465">
        <f>IFERROR([1]!s_fa_ebitda($A465,"2025/12/31"),"")</f>
        <v>0</v>
      </c>
      <c r="AM465">
        <f>IFERROR([1]!s_west_netprofit($A465,2026,$B$1,180)/[1]!s_west_netprofit($A465,2026,$B$1-7,180)-1,"")</f>
        <v>0</v>
      </c>
      <c r="AN465">
        <f>IFERROR([1]!s_west_netprofit($A465,2026,$B$1,180)/[1]!s_west_netprofit($A465,2026,$B$1-30,180)-1,"")</f>
        <v>0</v>
      </c>
      <c r="AO465">
        <f>IFERROR([1]!s_est_mediannetprofit($A465,2026,$B$1)/[1]!s_est_mediannetprofit($A465,2026,$B$1-7)-1,"")</f>
        <v>0</v>
      </c>
      <c r="AP465">
        <f>IFERROR([1]!s_est_mediannetprofit($A465,2026,$B$1)/[1]!s_est_mediannetprofit($A465,2026,$B$1-30)-1,"")</f>
        <v>0</v>
      </c>
    </row>
    <row r="466" spans="1:42">
      <c r="A466" t="s">
        <v>505</v>
      </c>
      <c r="B466">
        <f>IFERROR([1]!s_stm07_is($A466,"W30028333","2011/12/31",1)/[1]!S_SHARE_TOTAL($A466,$B$1),"")</f>
        <v>0.32680821087328771</v>
      </c>
      <c r="C466">
        <f>IFERROR([1]!s_stm07_is($A466,"W30028333","2012/12/31",1)/[1]!S_SHARE_TOTAL($A466,$B$1),"")</f>
        <v>0.40109780309931503</v>
      </c>
      <c r="D466">
        <f>IFERROR([1]!s_stm07_is($A466,"W30028333","2013/12/31",1)/[1]!S_SHARE_TOTAL($A466,$B$1),"")</f>
        <v>0.45023141785958903</v>
      </c>
      <c r="E466">
        <f>IFERROR([1]!s_stm07_is($A466,"W30028333","2014/12/31",1)/[1]!S_SHARE_TOTAL($A466,$B$1),"")</f>
        <v>0.51562954428082197</v>
      </c>
      <c r="F466">
        <f>IFERROR([1]!s_stm07_is($A466,"W30028333","2015/12/31",1)/[1]!S_SHARE_TOTAL($A466,$B$1),"")</f>
        <v>0.52499999635273975</v>
      </c>
      <c r="G466">
        <f>IFERROR([1]!s_stm07_is($A466,"W30028333","2016/12/31",1)/[1]!S_SHARE_TOTAL($A466,$B$1),"")</f>
        <v>0.51886228118150679</v>
      </c>
      <c r="H466">
        <f>IFERROR([1]!s_stm07_is($A466,"W30028333","2017/12/31",1)/[1]!S_SHARE_TOTAL($A466,$B$1),"")</f>
        <v>0.72602160681506844</v>
      </c>
      <c r="I466">
        <f>IFERROR([1]!s_stm07_is($A466,"W30028333","2018/12/31",1)/[1]!S_SHARE_TOTAL($A466,$B$1),"")</f>
        <v>0.96451567417808226</v>
      </c>
      <c r="J466">
        <f>IFERROR([1]!s_stm07_is($A466,"W30028333","2019/12/31",1)/[1]!S_SHARE_TOTAL($A466,$B$1),"")</f>
        <v>0.96818838823630138</v>
      </c>
      <c r="K466">
        <f>IFERROR([1]!s_stm07_is($A466,"W30028333","2020/12/31",1)/[1]!S_SHARE_TOTAL($A466,$B$1),"")</f>
        <v>1.0007777168664382</v>
      </c>
      <c r="L466">
        <f>IFERROR([1]!s_stm07_is($A466,"W30028333","2021/12/31",1)/[1]!S_SHARE_TOTAL($A466,$B$1),"")</f>
        <v>1.2067431423116439</v>
      </c>
      <c r="M466">
        <f>IFERROR([1]!s_stm07_is($A466,"W30028333","2022/12/31",1)/[1]!S_SHARE_TOTAL($A466,$B$1),"")</f>
        <v>1.4849077576541097</v>
      </c>
      <c r="N466">
        <f>IFERROR([1]!s_stm07_is($A466,"W30028333","2023/12/31",1)/[1]!S_SHARE_TOTAL($A466,$B$1),"")</f>
        <v>1.9163391135787671</v>
      </c>
      <c r="O466">
        <f>IFERROR([1]!s_stm07_is($A466,"W30028333","2024/12/31",1)/[1]!S_SHARE_TOTAL($A466,$B$1),"")</f>
        <v>0.84254353446917807</v>
      </c>
      <c r="P466">
        <f>IFERROR([1]!s_stm07_is($A466,"W30028333","2025/12/31",1)/[1]!S_SHARE_TOTAL($A466,$B$1),"")</f>
        <v>-0.44148557443493153</v>
      </c>
      <c r="Q466">
        <f>IFERROR([1]!s_west_netprofit($A466,2026,$B$1,180)/[1]!S_SHARE_TOTAL($A466,$B$1),"")</f>
        <v>0</v>
      </c>
      <c r="R466">
        <f>IFERROR([1]!s_west_netprofit($A466,2027,$B$1,180)/[1]!S_SHARE_TOTAL($A466,$B$1),"")</f>
        <v>0</v>
      </c>
      <c r="S466">
        <f>IFERROR([1]!s_fa_dupont_roe($A466,"2011/12/31")/100,"")</f>
        <v>0.360647</v>
      </c>
      <c r="T466">
        <f>IFERROR([1]!s_fa_dupont_roe($A466,"2012/12/31")/100,"")</f>
        <v>0.37115699999999996</v>
      </c>
      <c r="U466">
        <f>IFERROR([1]!s_fa_dupont_roe($A466,"2013/12/31")/100,"")</f>
        <v>0.33680599999999999</v>
      </c>
      <c r="V466">
        <f>IFERROR([1]!s_fa_dupont_roe($A466,"2014/12/31")/100,"")</f>
        <v>0.19781300000000002</v>
      </c>
      <c r="W466">
        <f>IFERROR([1]!s_fa_dupont_roe($A466,"2015/12/31")/100,"")</f>
        <v>0.131438</v>
      </c>
      <c r="X466">
        <f>IFERROR([1]!s_fa_dupont_roe($A466,"2016/12/31")/100,"")</f>
        <v>0.119146</v>
      </c>
      <c r="Y466">
        <f>IFERROR([1]!s_fa_dupont_roe($A466,"2017/12/31")/100,"")</f>
        <v>0.150614</v>
      </c>
      <c r="Z466">
        <f>IFERROR([1]!s_fa_dupont_roe($A466,"2018/12/31")/100,"")</f>
        <v>0.17979700000000001</v>
      </c>
      <c r="AA466">
        <f>IFERROR([1]!s_fa_dupont_roe($A466,"2019/12/31")/100,"")</f>
        <v>0.17405699999999999</v>
      </c>
      <c r="AB466">
        <f>IFERROR([1]!s_fa_dupont_roe($A466,"2020/12/31")/100,"")</f>
        <v>0.18251799999999999</v>
      </c>
      <c r="AC466">
        <f>IFERROR([1]!s_fa_dupont_roe($A466,"2021/12/31")/100,"")</f>
        <v>0.20457899999999998</v>
      </c>
      <c r="AD466">
        <f>IFERROR([1]!s_fa_dupont_roe($A466,"2022/12/31")/100,"")</f>
        <v>0.21914800000000001</v>
      </c>
      <c r="AE466">
        <f>IFERROR([1]!s_fa_dupont_roe($A466,"2023/12/31")/100,"")</f>
        <v>0.24958</v>
      </c>
      <c r="AF466">
        <f>IFERROR([1]!s_fa_dupont_roe($A466,"2024/12/31")/100,"")</f>
        <v>0.107638</v>
      </c>
      <c r="AG466">
        <f>IFERROR([1]!s_fa_dupont_roe($A466,"2025/12/31")/100,"")</f>
        <v>-6.2751000000000001E-2</v>
      </c>
      <c r="AH466">
        <f>IFERROR([1]!s_stm07_is($A466,"W30028333","2025/12/31",1),"")</f>
        <v>-257827575.47</v>
      </c>
      <c r="AI466">
        <f>IFERROR([1]!s_stm07_bs($A466,"W38058048","2025/12/31",1),"")</f>
        <v>3990669813.9899998</v>
      </c>
      <c r="AJ466">
        <f>IFERROR([1]!s_fa_netdebt($A466,"2025/12/31"),"")</f>
        <v>-736893105.47000003</v>
      </c>
      <c r="AK466">
        <f>IFERROR([1]!s_val_ev1($A466,"2025/12/31"),"")</f>
        <v>8741605794.2199993</v>
      </c>
      <c r="AL466">
        <f>IFERROR([1]!s_fa_ebitda($A466,"2025/12/31"),"")</f>
        <v>-98329636.5</v>
      </c>
      <c r="AM466" t="str">
        <f>IFERROR([1]!s_west_netprofit($A466,2026,$B$1,180)/[1]!s_west_netprofit($A466,2026,$B$1-7,180)-1,"")</f>
        <v/>
      </c>
      <c r="AN466" t="str">
        <f>IFERROR([1]!s_west_netprofit($A466,2026,$B$1,180)/[1]!s_west_netprofit($A466,2026,$B$1-30,180)-1,"")</f>
        <v/>
      </c>
      <c r="AO466" t="str">
        <f>IFERROR([1]!s_est_mediannetprofit($A466,2026,$B$1)/[1]!s_est_mediannetprofit($A466,2026,$B$1-7)-1,"")</f>
        <v/>
      </c>
      <c r="AP466" t="str">
        <f>IFERROR([1]!s_est_mediannetprofit($A466,2026,$B$1)/[1]!s_est_mediannetprofit($A466,2026,$B$1-30)-1,"")</f>
        <v/>
      </c>
    </row>
    <row r="467" spans="1:42">
      <c r="A467" t="s">
        <v>506</v>
      </c>
      <c r="B467">
        <f>IFERROR([1]!s_stm07_is($A467,"W30028333","2011/12/31",1)/[1]!S_SHARE_TOTAL($A467,$B$1),"")</f>
        <v>0.11438567302123626</v>
      </c>
      <c r="C467">
        <f>IFERROR([1]!s_stm07_is($A467,"W30028333","2012/12/31",1)/[1]!S_SHARE_TOTAL($A467,$B$1),"")</f>
        <v>9.3377254017234068E-2</v>
      </c>
      <c r="D467">
        <f>IFERROR([1]!s_stm07_is($A467,"W30028333","2013/12/31",1)/[1]!S_SHARE_TOTAL($A467,$B$1),"")</f>
        <v>6.7927494171912906E-2</v>
      </c>
      <c r="E467">
        <f>IFERROR([1]!s_stm07_is($A467,"W30028333","2014/12/31",1)/[1]!S_SHARE_TOTAL($A467,$B$1),"")</f>
        <v>6.2176442687794813E-2</v>
      </c>
      <c r="F467">
        <f>IFERROR([1]!s_stm07_is($A467,"W30028333","2015/12/31",1)/[1]!S_SHARE_TOTAL($A467,$B$1),"")</f>
        <v>6.787594472113509E-2</v>
      </c>
      <c r="G467">
        <f>IFERROR([1]!s_stm07_is($A467,"W30028333","2016/12/31",1)/[1]!S_SHARE_TOTAL($A467,$B$1),"")</f>
        <v>7.4022602017458333E-2</v>
      </c>
      <c r="H467">
        <f>IFERROR([1]!s_stm07_is($A467,"W30028333","2017/12/31",1)/[1]!S_SHARE_TOTAL($A467,$B$1),"")</f>
        <v>7.5942102366871128E-2</v>
      </c>
      <c r="I467">
        <f>IFERROR([1]!s_stm07_is($A467,"W30028333","2018/12/31",1)/[1]!S_SHARE_TOTAL($A467,$B$1),"")</f>
        <v>0.15365505546779704</v>
      </c>
      <c r="J467">
        <f>IFERROR([1]!s_stm07_is($A467,"W30028333","2019/12/31",1)/[1]!S_SHARE_TOTAL($A467,$B$1),"")</f>
        <v>0.19409814812093859</v>
      </c>
      <c r="K467">
        <f>IFERROR([1]!s_stm07_is($A467,"W30028333","2020/12/31",1)/[1]!S_SHARE_TOTAL($A467,$B$1),"")</f>
        <v>0.24153113162492332</v>
      </c>
      <c r="L467">
        <f>IFERROR([1]!s_stm07_is($A467,"W30028333","2021/12/31",1)/[1]!S_SHARE_TOTAL($A467,$B$1),"")</f>
        <v>0.77370356873747581</v>
      </c>
      <c r="M467">
        <f>IFERROR([1]!s_stm07_is($A467,"W30028333","2022/12/31",1)/[1]!S_SHARE_TOTAL($A467,$B$1),"")</f>
        <v>4.5666956752307275</v>
      </c>
      <c r="N467">
        <f>IFERROR([1]!s_stm07_is($A467,"W30028333","2023/12/31",1)/[1]!S_SHARE_TOTAL($A467,$B$1),"")</f>
        <v>3.0605505413472591</v>
      </c>
      <c r="O467">
        <f>IFERROR([1]!s_stm07_is($A467,"W30028333","2024/12/31",1)/[1]!S_SHARE_TOTAL($A467,$B$1),"")</f>
        <v>1.0491797082838119</v>
      </c>
      <c r="P467">
        <f>IFERROR([1]!s_stm07_is($A467,"W30028333","2025/12/31",1)/[1]!S_SHARE_TOTAL($A467,$B$1),"")</f>
        <v>0.63429652589144814</v>
      </c>
      <c r="Q467">
        <f>IFERROR([1]!s_west_netprofit($A467,2026,$B$1,180)/[1]!S_SHARE_TOTAL($A467,$B$1),"")</f>
        <v>4.0054384881175871</v>
      </c>
      <c r="R467">
        <f>IFERROR([1]!s_west_netprofit($A467,2027,$B$1,180)/[1]!S_SHARE_TOTAL($A467,$B$1),"")</f>
        <v>6.0705788555953486</v>
      </c>
      <c r="S467">
        <f>IFERROR([1]!s_fa_dupont_roe($A467,"2011/12/31")/100,"")</f>
        <v>0.23849599999999999</v>
      </c>
      <c r="T467">
        <f>IFERROR([1]!s_fa_dupont_roe($A467,"2012/12/31")/100,"")</f>
        <v>0.18079300000000001</v>
      </c>
      <c r="U467">
        <f>IFERROR([1]!s_fa_dupont_roe($A467,"2013/12/31")/100,"")</f>
        <v>0.11994999999999999</v>
      </c>
      <c r="V467">
        <f>IFERROR([1]!s_fa_dupont_roe($A467,"2014/12/31")/100,"")</f>
        <v>8.7299000000000002E-2</v>
      </c>
      <c r="W467">
        <f>IFERROR([1]!s_fa_dupont_roe($A467,"2015/12/31")/100,"")</f>
        <v>8.4208999999999992E-2</v>
      </c>
      <c r="X467">
        <f>IFERROR([1]!s_fa_dupont_roe($A467,"2016/12/31")/100,"")</f>
        <v>8.7986999999999996E-2</v>
      </c>
      <c r="Y467">
        <f>IFERROR([1]!s_fa_dupont_roe($A467,"2017/12/31")/100,"")</f>
        <v>8.2096000000000002E-2</v>
      </c>
      <c r="Z467">
        <f>IFERROR([1]!s_fa_dupont_roe($A467,"2018/12/31")/100,"")</f>
        <v>7.8201000000000007E-2</v>
      </c>
      <c r="AA467">
        <f>IFERROR([1]!s_fa_dupont_roe($A467,"2019/12/31")/100,"")</f>
        <v>5.7586000000000005E-2</v>
      </c>
      <c r="AB467">
        <f>IFERROR([1]!s_fa_dupont_roe($A467,"2020/12/31")/100,"")</f>
        <v>5.9387999999999996E-2</v>
      </c>
      <c r="AC467">
        <f>IFERROR([1]!s_fa_dupont_roe($A467,"2021/12/31")/100,"")</f>
        <v>0.154278</v>
      </c>
      <c r="AD467">
        <f>IFERROR([1]!s_fa_dupont_roe($A467,"2022/12/31")/100,"")</f>
        <v>0.56905700000000004</v>
      </c>
      <c r="AE467">
        <f>IFERROR([1]!s_fa_dupont_roe($A467,"2023/12/31")/100,"")</f>
        <v>0.22432200000000002</v>
      </c>
      <c r="AF467">
        <f>IFERROR([1]!s_fa_dupont_roe($A467,"2024/12/31")/100,"")</f>
        <v>6.2150999999999998E-2</v>
      </c>
      <c r="AG467">
        <f>IFERROR([1]!s_fa_dupont_roe($A467,"2025/12/31")/100,"")</f>
        <v>3.7568999999999998E-2</v>
      </c>
      <c r="AH467">
        <f>IFERROR([1]!s_stm07_is($A467,"W30028333","2025/12/31",1),"")</f>
        <v>457639791.04000002</v>
      </c>
      <c r="AI467">
        <f>IFERROR([1]!s_stm07_bs($A467,"W38058048","2025/12/31",1),"")</f>
        <v>12487924485.99</v>
      </c>
      <c r="AJ467">
        <f>IFERROR([1]!s_fa_netdebt($A467,"2025/12/31"),"")</f>
        <v>-1898989123.4400001</v>
      </c>
      <c r="AK467">
        <f>IFERROR([1]!s_val_ev1($A467,"2025/12/31"),"")</f>
        <v>59806074840.349998</v>
      </c>
      <c r="AL467">
        <f>IFERROR([1]!s_fa_ebitda($A467,"2025/12/31"),"")</f>
        <v>1260797256.1800001</v>
      </c>
      <c r="AM467">
        <f>IFERROR([1]!s_west_netprofit($A467,2026,$B$1,180)/[1]!s_west_netprofit($A467,2026,$B$1-7,180)-1,"")</f>
        <v>4.4217234842260922E-3</v>
      </c>
      <c r="AN467">
        <f>IFERROR([1]!s_west_netprofit($A467,2026,$B$1,180)/[1]!s_west_netprofit($A467,2026,$B$1-30,180)-1,"")</f>
        <v>9.6611709229948772E-2</v>
      </c>
      <c r="AO467">
        <f>IFERROR([1]!s_est_mediannetprofit($A467,2026,$B$1)/[1]!s_est_mediannetprofit($A467,2026,$B$1-7)-1,"")</f>
        <v>2.603777965736187E-3</v>
      </c>
      <c r="AP467">
        <f>IFERROR([1]!s_est_mediannetprofit($A467,2026,$B$1)/[1]!s_est_mediannetprofit($A467,2026,$B$1-30)-1,"")</f>
        <v>1.6375252185608646E-2</v>
      </c>
    </row>
    <row r="468" spans="1:42">
      <c r="A468" t="s">
        <v>507</v>
      </c>
      <c r="B468">
        <f>IFERROR([1]!s_stm07_is($A468,"W30028333","2011/12/31",1)/[1]!S_SHARE_TOTAL($A468,$B$1),"")</f>
        <v>0.14454437405474591</v>
      </c>
      <c r="C468">
        <f>IFERROR([1]!s_stm07_is($A468,"W30028333","2012/12/31",1)/[1]!S_SHARE_TOTAL($A468,$B$1),"")</f>
        <v>0.18386073869819508</v>
      </c>
      <c r="D468">
        <f>IFERROR([1]!s_stm07_is($A468,"W30028333","2013/12/31",1)/[1]!S_SHARE_TOTAL($A468,$B$1),"")</f>
        <v>0.28532038312415825</v>
      </c>
      <c r="E468">
        <f>IFERROR([1]!s_stm07_is($A468,"W30028333","2014/12/31",1)/[1]!S_SHARE_TOTAL($A468,$B$1),"")</f>
        <v>0.37927766991199346</v>
      </c>
      <c r="F468">
        <f>IFERROR([1]!s_stm07_is($A468,"W30028333","2015/12/31",1)/[1]!S_SHARE_TOTAL($A468,$B$1),"")</f>
        <v>0.56152998687682576</v>
      </c>
      <c r="G468">
        <f>IFERROR([1]!s_stm07_is($A468,"W30028333","2016/12/31",1)/[1]!S_SHARE_TOTAL($A468,$B$1),"")</f>
        <v>0.64705931692725449</v>
      </c>
      <c r="H468">
        <f>IFERROR([1]!s_stm07_is($A468,"W30028333","2017/12/31",1)/[1]!S_SHARE_TOTAL($A468,$B$1),"")</f>
        <v>0.71772442722724905</v>
      </c>
      <c r="I468">
        <f>IFERROR([1]!s_stm07_is($A468,"W30028333","2018/12/31",1)/[1]!S_SHARE_TOTAL($A468,$B$1),"")</f>
        <v>0.61305262726420107</v>
      </c>
      <c r="J468">
        <f>IFERROR([1]!s_stm07_is($A468,"W30028333","2019/12/31",1)/[1]!S_SHARE_TOTAL($A468,$B$1),"")</f>
        <v>-2.2391484199915515</v>
      </c>
      <c r="K468">
        <f>IFERROR([1]!s_stm07_is($A468,"W30028333","2020/12/31",1)/[1]!S_SHARE_TOTAL($A468,$B$1),"")</f>
        <v>-3.157857153255283</v>
      </c>
      <c r="L468">
        <f>IFERROR([1]!s_stm07_is($A468,"W30028333","2021/12/31",1)/[1]!S_SHARE_TOTAL($A468,$B$1),"")</f>
        <v>5.0352459060781472E-2</v>
      </c>
      <c r="M468">
        <f>IFERROR([1]!s_stm07_is($A468,"W30028333","2022/12/31",1)/[1]!S_SHARE_TOTAL($A468,$B$1),"")</f>
        <v>-0.91060819232864432</v>
      </c>
      <c r="N468">
        <f>IFERROR([1]!s_stm07_is($A468,"W30028333","2023/12/31",1)/[1]!S_SHARE_TOTAL($A468,$B$1),"")</f>
        <v>0.431978325050903</v>
      </c>
      <c r="O468">
        <f>IFERROR([1]!s_stm07_is($A468,"W30028333","2024/12/31",1)/[1]!S_SHARE_TOTAL($A468,$B$1),"")</f>
        <v>-0.44514754453618632</v>
      </c>
      <c r="P468">
        <f>IFERROR([1]!s_stm07_is($A468,"W30028333","2025/12/31",1)/[1]!S_SHARE_TOTAL($A468,$B$1),"")</f>
        <v>0.24340663121696746</v>
      </c>
      <c r="Q468">
        <f>IFERROR([1]!s_west_netprofit($A468,2026,$B$1,180)/[1]!S_SHARE_TOTAL($A468,$B$1),"")</f>
        <v>0.51104891715765888</v>
      </c>
      <c r="R468">
        <f>IFERROR([1]!s_west_netprofit($A468,2027,$B$1,180)/[1]!S_SHARE_TOTAL($A468,$B$1),"")</f>
        <v>0.60791302286394677</v>
      </c>
      <c r="S468">
        <f>IFERROR([1]!s_fa_dupont_roe($A468,"2011/12/31")/100,"")</f>
        <v>0.253029</v>
      </c>
      <c r="T468">
        <f>IFERROR([1]!s_fa_dupont_roe($A468,"2012/12/31")/100,"")</f>
        <v>0.27723799999999998</v>
      </c>
      <c r="U468">
        <f>IFERROR([1]!s_fa_dupont_roe($A468,"2013/12/31")/100,"")</f>
        <v>0.31780700000000001</v>
      </c>
      <c r="V468">
        <f>IFERROR([1]!s_fa_dupont_roe($A468,"2014/12/31")/100,"")</f>
        <v>0.30833700000000003</v>
      </c>
      <c r="W468">
        <f>IFERROR([1]!s_fa_dupont_roe($A468,"2015/12/31")/100,"")</f>
        <v>0.195881</v>
      </c>
      <c r="X468">
        <f>IFERROR([1]!s_fa_dupont_roe($A468,"2016/12/31")/100,"")</f>
        <v>0.14017499999999999</v>
      </c>
      <c r="Y468">
        <f>IFERROR([1]!s_fa_dupont_roe($A468,"2017/12/31")/100,"")</f>
        <v>0.137431</v>
      </c>
      <c r="Z468">
        <f>IFERROR([1]!s_fa_dupont_roe($A468,"2018/12/31")/100,"")</f>
        <v>0.10676099999999999</v>
      </c>
      <c r="AA468">
        <f>IFERROR([1]!s_fa_dupont_roe($A468,"2019/12/31")/100,"")</f>
        <v>-0.35802700000000004</v>
      </c>
      <c r="AB468">
        <f>IFERROR([1]!s_fa_dupont_roe($A468,"2020/12/31")/100,"")</f>
        <v>-0.55636600000000003</v>
      </c>
      <c r="AC468">
        <f>IFERROR([1]!s_fa_dupont_roe($A468,"2021/12/31")/100,"")</f>
        <v>1.1153E-2</v>
      </c>
      <c r="AD468">
        <f>IFERROR([1]!s_fa_dupont_roe($A468,"2022/12/31")/100,"")</f>
        <v>-0.23999400000000001</v>
      </c>
      <c r="AE468">
        <f>IFERROR([1]!s_fa_dupont_roe($A468,"2023/12/31")/100,"")</f>
        <v>0.12060700000000001</v>
      </c>
      <c r="AF468">
        <f>IFERROR([1]!s_fa_dupont_roe($A468,"2024/12/31")/100,"")</f>
        <v>-0.125972</v>
      </c>
      <c r="AG468">
        <f>IFERROR([1]!s_fa_dupont_roe($A468,"2025/12/31")/100,"")</f>
        <v>7.1417000000000008E-2</v>
      </c>
      <c r="AH468">
        <f>IFERROR([1]!s_stm07_is($A468,"W30028333","2025/12/31",1),"")</f>
        <v>514020941.19</v>
      </c>
      <c r="AI468">
        <f>IFERROR([1]!s_stm07_bs($A468,"W38058048","2025/12/31",1),"")</f>
        <v>7595880589.4200001</v>
      </c>
      <c r="AJ468">
        <f>IFERROR([1]!s_fa_netdebt($A468,"2025/12/31"),"")</f>
        <v>7854977150.6099997</v>
      </c>
      <c r="AK468">
        <f>IFERROR([1]!s_val_ev1($A468,"2025/12/31"),"")</f>
        <v>35031263052.18</v>
      </c>
      <c r="AL468">
        <f>IFERROR([1]!s_fa_ebitda($A468,"2025/12/31"),"")</f>
        <v>2881511298.3600001</v>
      </c>
      <c r="AM468">
        <f>IFERROR([1]!s_west_netprofit($A468,2026,$B$1,180)/[1]!s_west_netprofit($A468,2026,$B$1-7,180)-1,"")</f>
        <v>0</v>
      </c>
      <c r="AN468">
        <f>IFERROR([1]!s_west_netprofit($A468,2026,$B$1,180)/[1]!s_west_netprofit($A468,2026,$B$1-30,180)-1,"")</f>
        <v>-5.7447841048034909E-2</v>
      </c>
      <c r="AO468">
        <f>IFERROR([1]!s_est_mediannetprofit($A468,2026,$B$1)/[1]!s_est_mediannetprofit($A468,2026,$B$1-7)-1,"")</f>
        <v>0</v>
      </c>
      <c r="AP468">
        <f>IFERROR([1]!s_est_mediannetprofit($A468,2026,$B$1)/[1]!s_est_mediannetprofit($A468,2026,$B$1-30)-1,"")</f>
        <v>-5.1890941072999075E-2</v>
      </c>
    </row>
    <row r="469" spans="1:42">
      <c r="A469" t="s">
        <v>508</v>
      </c>
      <c r="B469">
        <f>IFERROR([1]!s_stm07_is($A469,"W30028333","2011/12/31",1)/[1]!S_SHARE_TOTAL($A469,$B$1),"")</f>
        <v>7.2151729254989014E-2</v>
      </c>
      <c r="C469">
        <f>IFERROR([1]!s_stm07_is($A469,"W30028333","2012/12/31",1)/[1]!S_SHARE_TOTAL($A469,$B$1),"")</f>
        <v>0.10884166944410119</v>
      </c>
      <c r="D469">
        <f>IFERROR([1]!s_stm07_is($A469,"W30028333","2013/12/31",1)/[1]!S_SHARE_TOTAL($A469,$B$1),"")</f>
        <v>0.2915321452712662</v>
      </c>
      <c r="E469">
        <f>IFERROR([1]!s_stm07_is($A469,"W30028333","2014/12/31",1)/[1]!S_SHARE_TOTAL($A469,$B$1),"")</f>
        <v>0.29225990628292076</v>
      </c>
      <c r="F469">
        <f>IFERROR([1]!s_stm07_is($A469,"W30028333","2015/12/31",1)/[1]!S_SHARE_TOTAL($A469,$B$1),"")</f>
        <v>0.17218170396673965</v>
      </c>
      <c r="G469">
        <f>IFERROR([1]!s_stm07_is($A469,"W30028333","2016/12/31",1)/[1]!S_SHARE_TOTAL($A469,$B$1),"")</f>
        <v>0.31900693763785981</v>
      </c>
      <c r="H469">
        <f>IFERROR([1]!s_stm07_is($A469,"W30028333","2017/12/31",1)/[1]!S_SHARE_TOTAL($A469,$B$1),"")</f>
        <v>0.4504536645624464</v>
      </c>
      <c r="I469">
        <f>IFERROR([1]!s_stm07_is($A469,"W30028333","2018/12/31",1)/[1]!S_SHARE_TOTAL($A469,$B$1),"")</f>
        <v>0.48536636688808371</v>
      </c>
      <c r="J469">
        <f>IFERROR([1]!s_stm07_is($A469,"W30028333","2019/12/31",1)/[1]!S_SHARE_TOTAL($A469,$B$1),"")</f>
        <v>0.33129522525998112</v>
      </c>
      <c r="K469">
        <f>IFERROR([1]!s_stm07_is($A469,"W30028333","2020/12/31",1)/[1]!S_SHARE_TOTAL($A469,$B$1),"")</f>
        <v>0.20330505848488759</v>
      </c>
      <c r="L469">
        <f>IFERROR([1]!s_stm07_is($A469,"W30028333","2021/12/31",1)/[1]!S_SHARE_TOTAL($A469,$B$1),"")</f>
        <v>0.78090385115233973</v>
      </c>
      <c r="M469">
        <f>IFERROR([1]!s_stm07_is($A469,"W30028333","2022/12/31",1)/[1]!S_SHARE_TOTAL($A469,$B$1),"")</f>
        <v>0.13065541981724921</v>
      </c>
      <c r="N469">
        <f>IFERROR([1]!s_stm07_is($A469,"W30028333","2023/12/31",1)/[1]!S_SHARE_TOTAL($A469,$B$1),"")</f>
        <v>0.2896738513347788</v>
      </c>
      <c r="O469">
        <f>IFERROR([1]!s_stm07_is($A469,"W30028333","2024/12/31",1)/[1]!S_SHARE_TOTAL($A469,$B$1),"")</f>
        <v>0.25184979673562874</v>
      </c>
      <c r="P469">
        <f>IFERROR([1]!s_stm07_is($A469,"W30028333","2025/12/31",1)/[1]!S_SHARE_TOTAL($A469,$B$1),"")</f>
        <v>-0.99533579625258717</v>
      </c>
      <c r="Q469">
        <f>IFERROR([1]!s_west_netprofit($A469,2026,$B$1,180)/[1]!S_SHARE_TOTAL($A469,$B$1),"")</f>
        <v>0</v>
      </c>
      <c r="R469">
        <f>IFERROR([1]!s_west_netprofit($A469,2027,$B$1,180)/[1]!S_SHARE_TOTAL($A469,$B$1),"")</f>
        <v>0</v>
      </c>
      <c r="S469">
        <f>IFERROR([1]!s_fa_dupont_roe($A469,"2011/12/31")/100,"")</f>
        <v>0.23175899999999999</v>
      </c>
      <c r="T469">
        <f>IFERROR([1]!s_fa_dupont_roe($A469,"2012/12/31")/100,"")</f>
        <v>0.270872</v>
      </c>
      <c r="U469">
        <f>IFERROR([1]!s_fa_dupont_roe($A469,"2013/12/31")/100,"")</f>
        <v>0.50545399999999996</v>
      </c>
      <c r="V469">
        <f>IFERROR([1]!s_fa_dupont_roe($A469,"2014/12/31")/100,"")</f>
        <v>0.34649700000000005</v>
      </c>
      <c r="W469">
        <f>IFERROR([1]!s_fa_dupont_roe($A469,"2015/12/31")/100,"")</f>
        <v>0.128385</v>
      </c>
      <c r="X469">
        <f>IFERROR([1]!s_fa_dupont_roe($A469,"2016/12/31")/100,"")</f>
        <v>0.12196</v>
      </c>
      <c r="Y469">
        <f>IFERROR([1]!s_fa_dupont_roe($A469,"2017/12/31")/100,"")</f>
        <v>0.12011799999999999</v>
      </c>
      <c r="Z469">
        <f>IFERROR([1]!s_fa_dupont_roe($A469,"2018/12/31")/100,"")</f>
        <v>9.3286999999999995E-2</v>
      </c>
      <c r="AA469">
        <f>IFERROR([1]!s_fa_dupont_roe($A469,"2019/12/31")/100,"")</f>
        <v>4.9409999999999996E-2</v>
      </c>
      <c r="AB469">
        <f>IFERROR([1]!s_fa_dupont_roe($A469,"2020/12/31")/100,"")</f>
        <v>2.6461999999999999E-2</v>
      </c>
      <c r="AC469">
        <f>IFERROR([1]!s_fa_dupont_roe($A469,"2021/12/31")/100,"")</f>
        <v>9.0155999999999986E-2</v>
      </c>
      <c r="AD469">
        <f>IFERROR([1]!s_fa_dupont_roe($A469,"2022/12/31")/100,"")</f>
        <v>1.4549000000000001E-2</v>
      </c>
      <c r="AE469">
        <f>IFERROR([1]!s_fa_dupont_roe($A469,"2023/12/31")/100,"")</f>
        <v>3.1764000000000001E-2</v>
      </c>
      <c r="AF469">
        <f>IFERROR([1]!s_fa_dupont_roe($A469,"2024/12/31")/100,"")</f>
        <v>2.8371E-2</v>
      </c>
      <c r="AG469">
        <f>IFERROR([1]!s_fa_dupont_roe($A469,"2025/12/31")/100,"")</f>
        <v>-0.121813</v>
      </c>
      <c r="AH469">
        <f>IFERROR([1]!s_stm07_is($A469,"W30028333","2025/12/31",1),"")</f>
        <v>-1477243944.52</v>
      </c>
      <c r="AI469">
        <f>IFERROR([1]!s_stm07_bs($A469,"W38058048","2025/12/31",1),"")</f>
        <v>11689240350.889999</v>
      </c>
      <c r="AJ469">
        <f>IFERROR([1]!s_fa_netdebt($A469,"2025/12/31"),"")</f>
        <v>-3498866389.7199998</v>
      </c>
      <c r="AK469">
        <f>IFERROR([1]!s_val_ev1($A469,"2025/12/31"),"")</f>
        <v>15086216257.74</v>
      </c>
      <c r="AL469">
        <f>IFERROR([1]!s_fa_ebitda($A469,"2025/12/31"),"")</f>
        <v>-141923534.00999999</v>
      </c>
      <c r="AM469" t="str">
        <f>IFERROR([1]!s_west_netprofit($A469,2026,$B$1,180)/[1]!s_west_netprofit($A469,2026,$B$1-7,180)-1,"")</f>
        <v/>
      </c>
      <c r="AN469" t="str">
        <f>IFERROR([1]!s_west_netprofit($A469,2026,$B$1,180)/[1]!s_west_netprofit($A469,2026,$B$1-30,180)-1,"")</f>
        <v/>
      </c>
      <c r="AO469" t="str">
        <f>IFERROR([1]!s_est_mediannetprofit($A469,2026,$B$1)/[1]!s_est_mediannetprofit($A469,2026,$B$1-7)-1,"")</f>
        <v/>
      </c>
      <c r="AP469" t="str">
        <f>IFERROR([1]!s_est_mediannetprofit($A469,2026,$B$1)/[1]!s_est_mediannetprofit($A469,2026,$B$1-30)-1,"")</f>
        <v/>
      </c>
    </row>
    <row r="470" spans="1:42">
      <c r="A470" t="s">
        <v>509</v>
      </c>
      <c r="B470">
        <f>IFERROR([1]!s_stm07_is($A470,"W30028333","2011/12/31",1)/[1]!S_SHARE_TOTAL($A470,$B$1),"")</f>
        <v>6.4448845001408572E-2</v>
      </c>
      <c r="C470">
        <f>IFERROR([1]!s_stm07_is($A470,"W30028333","2012/12/31",1)/[1]!S_SHARE_TOTAL($A470,$B$1),"")</f>
        <v>4.4510174496011516E-2</v>
      </c>
      <c r="D470">
        <f>IFERROR([1]!s_stm07_is($A470,"W30028333","2013/12/31",1)/[1]!S_SHARE_TOTAL($A470,$B$1),"")</f>
        <v>5.5693276852138138E-2</v>
      </c>
      <c r="E470">
        <f>IFERROR([1]!s_stm07_is($A470,"W30028333","2014/12/31",1)/[1]!S_SHARE_TOTAL($A470,$B$1),"")</f>
        <v>4.5428657685610087E-2</v>
      </c>
      <c r="F470">
        <f>IFERROR([1]!s_stm07_is($A470,"W30028333","2015/12/31",1)/[1]!S_SHARE_TOTAL($A470,$B$1),"")</f>
        <v>5.28937618688258E-2</v>
      </c>
      <c r="G470">
        <f>IFERROR([1]!s_stm07_is($A470,"W30028333","2016/12/31",1)/[1]!S_SHARE_TOTAL($A470,$B$1),"")</f>
        <v>7.0871805981281108E-2</v>
      </c>
      <c r="H470">
        <f>IFERROR([1]!s_stm07_is($A470,"W30028333","2017/12/31",1)/[1]!S_SHARE_TOTAL($A470,$B$1),"")</f>
        <v>9.615023071337768E-2</v>
      </c>
      <c r="I470">
        <f>IFERROR([1]!s_stm07_is($A470,"W30028333","2018/12/31",1)/[1]!S_SHARE_TOTAL($A470,$B$1),"")</f>
        <v>0.10460335155133793</v>
      </c>
      <c r="J470">
        <f>IFERROR([1]!s_stm07_is($A470,"W30028333","2019/12/31",1)/[1]!S_SHARE_TOTAL($A470,$B$1),"")</f>
        <v>6.795032258643216E-2</v>
      </c>
      <c r="K470">
        <f>IFERROR([1]!s_stm07_is($A470,"W30028333","2020/12/31",1)/[1]!S_SHARE_TOTAL($A470,$B$1),"")</f>
        <v>0.13238153990932242</v>
      </c>
      <c r="L470">
        <f>IFERROR([1]!s_stm07_is($A470,"W30028333","2021/12/31",1)/[1]!S_SHARE_TOTAL($A470,$B$1),"")</f>
        <v>0.12609056322804435</v>
      </c>
      <c r="M470">
        <f>IFERROR([1]!s_stm07_is($A470,"W30028333","2022/12/31",1)/[1]!S_SHARE_TOTAL($A470,$B$1),"")</f>
        <v>0.17183680211979011</v>
      </c>
      <c r="N470">
        <f>IFERROR([1]!s_stm07_is($A470,"W30028333","2023/12/31",1)/[1]!S_SHARE_TOTAL($A470,$B$1),"")</f>
        <v>0.13953513324121836</v>
      </c>
      <c r="O470">
        <f>IFERROR([1]!s_stm07_is($A470,"W30028333","2024/12/31",1)/[1]!S_SHARE_TOTAL($A470,$B$1),"")</f>
        <v>-0.83741042406894617</v>
      </c>
      <c r="P470">
        <f>IFERROR([1]!s_stm07_is($A470,"W30028333","2025/12/31",1)/[1]!S_SHARE_TOTAL($A470,$B$1),"")</f>
        <v>4.6468561662393978E-2</v>
      </c>
      <c r="Q470">
        <f>IFERROR([1]!s_west_netprofit($A470,2026,$B$1,180)/[1]!S_SHARE_TOTAL($A470,$B$1),"")</f>
        <v>0.23568153192739191</v>
      </c>
      <c r="R470">
        <f>IFERROR([1]!s_west_netprofit($A470,2027,$B$1,180)/[1]!S_SHARE_TOTAL($A470,$B$1),"")</f>
        <v>0.32722148192977119</v>
      </c>
      <c r="S470">
        <f>IFERROR([1]!s_fa_dupont_roe($A470,"2011/12/31")/100,"")</f>
        <v>0.32348300000000002</v>
      </c>
      <c r="T470">
        <f>IFERROR([1]!s_fa_dupont_roe($A470,"2012/12/31")/100,"")</f>
        <v>0.20576</v>
      </c>
      <c r="U470">
        <f>IFERROR([1]!s_fa_dupont_roe($A470,"2013/12/31")/100,"")</f>
        <v>0.22234999999999999</v>
      </c>
      <c r="V470">
        <f>IFERROR([1]!s_fa_dupont_roe($A470,"2014/12/31")/100,"")</f>
        <v>0.16080100000000003</v>
      </c>
      <c r="W470">
        <f>IFERROR([1]!s_fa_dupont_roe($A470,"2015/12/31")/100,"")</f>
        <v>0.13022300000000001</v>
      </c>
      <c r="X470">
        <f>IFERROR([1]!s_fa_dupont_roe($A470,"2016/12/31")/100,"")</f>
        <v>7.0308999999999996E-2</v>
      </c>
      <c r="Y470">
        <f>IFERROR([1]!s_fa_dupont_roe($A470,"2017/12/31")/100,"")</f>
        <v>6.2241999999999999E-2</v>
      </c>
      <c r="Z470">
        <f>IFERROR([1]!s_fa_dupont_roe($A470,"2018/12/31")/100,"")</f>
        <v>6.4160999999999996E-2</v>
      </c>
      <c r="AA470">
        <f>IFERROR([1]!s_fa_dupont_roe($A470,"2019/12/31")/100,"")</f>
        <v>4.0740999999999999E-2</v>
      </c>
      <c r="AB470">
        <f>IFERROR([1]!s_fa_dupont_roe($A470,"2020/12/31")/100,"")</f>
        <v>7.6515E-2</v>
      </c>
      <c r="AC470">
        <f>IFERROR([1]!s_fa_dupont_roe($A470,"2021/12/31")/100,"")</f>
        <v>5.6388000000000001E-2</v>
      </c>
      <c r="AD470">
        <f>IFERROR([1]!s_fa_dupont_roe($A470,"2022/12/31")/100,"")</f>
        <v>6.2016000000000002E-2</v>
      </c>
      <c r="AE470">
        <f>IFERROR([1]!s_fa_dupont_roe($A470,"2023/12/31")/100,"")</f>
        <v>4.9352E-2</v>
      </c>
      <c r="AF470">
        <f>IFERROR([1]!s_fa_dupont_roe($A470,"2024/12/31")/100,"")</f>
        <v>-0.36122900000000002</v>
      </c>
      <c r="AG470">
        <f>IFERROR([1]!s_fa_dupont_roe($A470,"2025/12/31")/100,"")</f>
        <v>2.3986E-2</v>
      </c>
      <c r="AH470">
        <f>IFERROR([1]!s_stm07_is($A470,"W30028333","2025/12/31",1),"")</f>
        <v>44972202.090000004</v>
      </c>
      <c r="AI470">
        <f>IFERROR([1]!s_stm07_bs($A470,"W38058048","2025/12/31",1),"")</f>
        <v>2018878644.7</v>
      </c>
      <c r="AJ470">
        <f>IFERROR([1]!s_fa_netdebt($A470,"2025/12/31"),"")</f>
        <v>2785958396.3299999</v>
      </c>
      <c r="AK470">
        <f>IFERROR([1]!s_val_ev1($A470,"2025/12/31"),"")</f>
        <v>24324695884.59</v>
      </c>
      <c r="AL470">
        <f>IFERROR([1]!s_fa_ebitda($A470,"2025/12/31"),"")</f>
        <v>416205681.07999998</v>
      </c>
      <c r="AM470">
        <f>IFERROR([1]!s_west_netprofit($A470,2026,$B$1,180)/[1]!s_west_netprofit($A470,2026,$B$1-7,180)-1,"")</f>
        <v>0</v>
      </c>
      <c r="AN470">
        <f>IFERROR([1]!s_west_netprofit($A470,2026,$B$1,180)/[1]!s_west_netprofit($A470,2026,$B$1-30,180)-1,"")</f>
        <v>0</v>
      </c>
      <c r="AO470">
        <f>IFERROR([1]!s_est_mediannetprofit($A470,2026,$B$1)/[1]!s_est_mediannetprofit($A470,2026,$B$1-7)-1,"")</f>
        <v>0</v>
      </c>
      <c r="AP470">
        <f>IFERROR([1]!s_est_mediannetprofit($A470,2026,$B$1)/[1]!s_est_mediannetprofit($A470,2026,$B$1-30)-1,"")</f>
        <v>0</v>
      </c>
    </row>
    <row r="471" spans="1:42">
      <c r="A471" t="s">
        <v>510</v>
      </c>
      <c r="B471">
        <f>IFERROR([1]!s_stm07_is($A471,"W30028333","2011/12/31",1)/[1]!S_SHARE_TOTAL($A471,$B$1),"")</f>
        <v>5.2938257561919923E-2</v>
      </c>
      <c r="C471">
        <f>IFERROR([1]!s_stm07_is($A471,"W30028333","2012/12/31",1)/[1]!S_SHARE_TOTAL($A471,$B$1),"")</f>
        <v>6.4594563488308276E-2</v>
      </c>
      <c r="D471">
        <f>IFERROR([1]!s_stm07_is($A471,"W30028333","2013/12/31",1)/[1]!S_SHARE_TOTAL($A471,$B$1),"")</f>
        <v>5.9818355169105906E-2</v>
      </c>
      <c r="E471">
        <f>IFERROR([1]!s_stm07_is($A471,"W30028333","2014/12/31",1)/[1]!S_SHARE_TOTAL($A471,$B$1),"")</f>
        <v>4.0407056000175988E-2</v>
      </c>
      <c r="F471">
        <f>IFERROR([1]!s_stm07_is($A471,"W30028333","2015/12/31",1)/[1]!S_SHARE_TOTAL($A471,$B$1),"")</f>
        <v>2.0324652221650436E-2</v>
      </c>
      <c r="G471">
        <f>IFERROR([1]!s_stm07_is($A471,"W30028333","2016/12/31",1)/[1]!S_SHARE_TOTAL($A471,$B$1),"")</f>
        <v>4.9610466392352934E-3</v>
      </c>
      <c r="H471">
        <f>IFERROR([1]!s_stm07_is($A471,"W30028333","2017/12/31",1)/[1]!S_SHARE_TOTAL($A471,$B$1),"")</f>
        <v>1.1815760108890927E-2</v>
      </c>
      <c r="I471">
        <f>IFERROR([1]!s_stm07_is($A471,"W30028333","2018/12/31",1)/[1]!S_SHARE_TOTAL($A471,$B$1),"")</f>
        <v>0.721937349648757</v>
      </c>
      <c r="J471">
        <f>IFERROR([1]!s_stm07_is($A471,"W30028333","2019/12/31",1)/[1]!S_SHARE_TOTAL($A471,$B$1),"")</f>
        <v>0.8414054774464288</v>
      </c>
      <c r="K471">
        <f>IFERROR([1]!s_stm07_is($A471,"W30028333","2020/12/31",1)/[1]!S_SHARE_TOTAL($A471,$B$1),"")</f>
        <v>0.7774789144704588</v>
      </c>
      <c r="L471">
        <f>IFERROR([1]!s_stm07_is($A471,"W30028333","2021/12/31",1)/[1]!S_SHARE_TOTAL($A471,$B$1),"")</f>
        <v>0.40931266552238238</v>
      </c>
      <c r="M471">
        <f>IFERROR([1]!s_stm07_is($A471,"W30028333","2022/12/31",1)/[1]!S_SHARE_TOTAL($A471,$B$1),"")</f>
        <v>-0.24330433765749168</v>
      </c>
      <c r="N471">
        <f>IFERROR([1]!s_stm07_is($A471,"W30028333","2023/12/31",1)/[1]!S_SHARE_TOTAL($A471,$B$1),"")</f>
        <v>-0.16002596853008647</v>
      </c>
      <c r="O471">
        <f>IFERROR([1]!s_stm07_is($A471,"W30028333","2024/12/31",1)/[1]!S_SHARE_TOTAL($A471,$B$1),"")</f>
        <v>0.17270105682417802</v>
      </c>
      <c r="P471">
        <f>IFERROR([1]!s_stm07_is($A471,"W30028333","2025/12/31",1)/[1]!S_SHARE_TOTAL($A471,$B$1),"")</f>
        <v>0.25491392725953665</v>
      </c>
      <c r="Q471">
        <f>IFERROR([1]!s_west_netprofit($A471,2026,$B$1,180)/[1]!S_SHARE_TOTAL($A471,$B$1),"")</f>
        <v>0.4866256854361149</v>
      </c>
      <c r="R471">
        <f>IFERROR([1]!s_west_netprofit($A471,2027,$B$1,180)/[1]!S_SHARE_TOTAL($A471,$B$1),"")</f>
        <v>0.67983942572009304</v>
      </c>
      <c r="S471">
        <f>IFERROR([1]!s_fa_dupont_roe($A471,"2011/12/31")/100,"")</f>
        <v>0.228714</v>
      </c>
      <c r="T471">
        <f>IFERROR([1]!s_fa_dupont_roe($A471,"2012/12/31")/100,"")</f>
        <v>0.25073899999999999</v>
      </c>
      <c r="U471">
        <f>IFERROR([1]!s_fa_dupont_roe($A471,"2013/12/31")/100,"")</f>
        <v>0.19450500000000001</v>
      </c>
      <c r="V471">
        <f>IFERROR([1]!s_fa_dupont_roe($A471,"2014/12/31")/100,"")</f>
        <v>0.116996</v>
      </c>
      <c r="W471">
        <f>IFERROR([1]!s_fa_dupont_roe($A471,"2015/12/31")/100,"")</f>
        <v>4.4810999999999997E-2</v>
      </c>
      <c r="X471">
        <f>IFERROR([1]!s_fa_dupont_roe($A471,"2016/12/31")/100,"")</f>
        <v>9.0489999999999998E-3</v>
      </c>
      <c r="Y471">
        <f>IFERROR([1]!s_fa_dupont_roe($A471,"2017/12/31")/100,"")</f>
        <v>2.1323999999999999E-2</v>
      </c>
      <c r="Z471">
        <f>IFERROR([1]!s_fa_dupont_roe($A471,"2018/12/31")/100,"")</f>
        <v>0.56848500000000002</v>
      </c>
      <c r="AA471">
        <f>IFERROR([1]!s_fa_dupont_roe($A471,"2019/12/31")/100,"")</f>
        <v>0.35891599999999996</v>
      </c>
      <c r="AB471">
        <f>IFERROR([1]!s_fa_dupont_roe($A471,"2020/12/31")/100,"")</f>
        <v>0.26048199999999999</v>
      </c>
      <c r="AC471">
        <f>IFERROR([1]!s_fa_dupont_roe($A471,"2021/12/31")/100,"")</f>
        <v>0.12165200000000001</v>
      </c>
      <c r="AD471">
        <f>IFERROR([1]!s_fa_dupont_roe($A471,"2022/12/31")/100,"")</f>
        <v>-7.3063000000000003E-2</v>
      </c>
      <c r="AE471">
        <f>IFERROR([1]!s_fa_dupont_roe($A471,"2023/12/31")/100,"")</f>
        <v>-5.0666999999999997E-2</v>
      </c>
      <c r="AF471">
        <f>IFERROR([1]!s_fa_dupont_roe($A471,"2024/12/31")/100,"")</f>
        <v>5.3766000000000001E-2</v>
      </c>
      <c r="AG471">
        <f>IFERROR([1]!s_fa_dupont_roe($A471,"2025/12/31")/100,"")</f>
        <v>7.5373999999999997E-2</v>
      </c>
      <c r="AH471">
        <f>IFERROR([1]!s_stm07_is($A471,"W30028333","2025/12/31",1),"")</f>
        <v>236601000.19999999</v>
      </c>
      <c r="AI471">
        <f>IFERROR([1]!s_stm07_bs($A471,"W38058048","2025/12/31",1),"")</f>
        <v>3274106258.5300002</v>
      </c>
      <c r="AJ471">
        <f>IFERROR([1]!s_fa_netdebt($A471,"2025/12/31"),"")</f>
        <v>-1388248557.5799999</v>
      </c>
      <c r="AK471">
        <f>IFERROR([1]!s_val_ev1($A471,"2025/12/31"),"")</f>
        <v>15190686257.209999</v>
      </c>
      <c r="AL471">
        <f>IFERROR([1]!s_fa_ebitda($A471,"2025/12/31"),"")</f>
        <v>373947813.37</v>
      </c>
      <c r="AM471">
        <f>IFERROR([1]!s_west_netprofit($A471,2026,$B$1,180)/[1]!s_west_netprofit($A471,2026,$B$1-7,180)-1,"")</f>
        <v>4.5524692129629729E-2</v>
      </c>
      <c r="AN471">
        <f>IFERROR([1]!s_west_netprofit($A471,2026,$B$1,180)/[1]!s_west_netprofit($A471,2026,$B$1-30,180)-1,"")</f>
        <v>0</v>
      </c>
      <c r="AO471">
        <f>IFERROR([1]!s_est_mediannetprofit($A471,2026,$B$1)/[1]!s_est_mediannetprofit($A471,2026,$B$1-7)-1,"")</f>
        <v>3.4722222222222321E-2</v>
      </c>
      <c r="AP471">
        <f>IFERROR([1]!s_est_mediannetprofit($A471,2026,$B$1)/[1]!s_est_mediannetprofit($A471,2026,$B$1-30)-1,"")</f>
        <v>0</v>
      </c>
    </row>
    <row r="472" spans="1:42">
      <c r="A472" t="s">
        <v>511</v>
      </c>
      <c r="B472">
        <f>IFERROR([1]!s_stm07_is($A472,"W30028333","2011/12/31",1)/[1]!S_SHARE_TOTAL($A472,$B$1),"")</f>
        <v>0.42973160840905777</v>
      </c>
      <c r="C472">
        <f>IFERROR([1]!s_stm07_is($A472,"W30028333","2012/12/31",1)/[1]!S_SHARE_TOTAL($A472,$B$1),"")</f>
        <v>0.4193324882915378</v>
      </c>
      <c r="D472">
        <f>IFERROR([1]!s_stm07_is($A472,"W30028333","2013/12/31",1)/[1]!S_SHARE_TOTAL($A472,$B$1),"")</f>
        <v>0.42984810573904131</v>
      </c>
      <c r="E472">
        <f>IFERROR([1]!s_stm07_is($A472,"W30028333","2014/12/31",1)/[1]!S_SHARE_TOTAL($A472,$B$1),"")</f>
        <v>0.48995494405376772</v>
      </c>
      <c r="F472">
        <f>IFERROR([1]!s_stm07_is($A472,"W30028333","2015/12/31",1)/[1]!S_SHARE_TOTAL($A472,$B$1),"")</f>
        <v>0.41104543876836264</v>
      </c>
      <c r="G472">
        <f>IFERROR([1]!s_stm07_is($A472,"W30028333","2016/12/31",1)/[1]!S_SHARE_TOTAL($A472,$B$1),"")</f>
        <v>0.47042154696868421</v>
      </c>
      <c r="H472">
        <f>IFERROR([1]!s_stm07_is($A472,"W30028333","2017/12/31",1)/[1]!S_SHARE_TOTAL($A472,$B$1),"")</f>
        <v>0.65230673950588236</v>
      </c>
      <c r="I472">
        <f>IFERROR([1]!s_stm07_is($A472,"W30028333","2018/12/31",1)/[1]!S_SHARE_TOTAL($A472,$B$1),"")</f>
        <v>0.71841032565034046</v>
      </c>
      <c r="J472">
        <f>IFERROR([1]!s_stm07_is($A472,"W30028333","2019/12/31",1)/[1]!S_SHARE_TOTAL($A472,$B$1),"")</f>
        <v>0.63729706316550305</v>
      </c>
      <c r="K472">
        <f>IFERROR([1]!s_stm07_is($A472,"W30028333","2020/12/31",1)/[1]!S_SHARE_TOTAL($A472,$B$1),"")</f>
        <v>0.47856843206198224</v>
      </c>
      <c r="L472">
        <f>IFERROR([1]!s_stm07_is($A472,"W30028333","2021/12/31",1)/[1]!S_SHARE_TOTAL($A472,$B$1),"")</f>
        <v>1.6454811306419197</v>
      </c>
      <c r="M472">
        <f>IFERROR([1]!s_stm07_is($A472,"W30028333","2022/12/31",1)/[1]!S_SHARE_TOTAL($A472,$B$1),"")</f>
        <v>11.722734778461215</v>
      </c>
      <c r="N472">
        <f>IFERROR([1]!s_stm07_is($A472,"W30028333","2023/12/31",1)/[1]!S_SHARE_TOTAL($A472,$B$1),"")</f>
        <v>6.319351138859667</v>
      </c>
      <c r="O472">
        <f>IFERROR([1]!s_stm07_is($A472,"W30028333","2024/12/31",1)/[1]!S_SHARE_TOTAL($A472,$B$1),"")</f>
        <v>1.9355715546462731</v>
      </c>
      <c r="P472">
        <f>IFERROR([1]!s_stm07_is($A472,"W30028333","2025/12/31",1)/[1]!S_SHARE_TOTAL($A472,$B$1),"")</f>
        <v>1.2269727116157005</v>
      </c>
      <c r="Q472">
        <f>IFERROR([1]!s_west_netprofit($A472,2026,$B$1,180)/[1]!S_SHARE_TOTAL($A472,$B$1),"")</f>
        <v>4.0253888590264459</v>
      </c>
      <c r="R472">
        <f>IFERROR([1]!s_west_netprofit($A472,2027,$B$1,180)/[1]!S_SHARE_TOTAL($A472,$B$1),"")</f>
        <v>4.9579157202926929</v>
      </c>
      <c r="S472">
        <f>IFERROR([1]!s_fa_dupont_roe($A472,"2011/12/31")/100,"")</f>
        <v>0.236398</v>
      </c>
      <c r="T472">
        <f>IFERROR([1]!s_fa_dupont_roe($A472,"2012/12/31")/100,"")</f>
        <v>0.19240699999999999</v>
      </c>
      <c r="U472">
        <f>IFERROR([1]!s_fa_dupont_roe($A472,"2013/12/31")/100,"")</f>
        <v>0.168569</v>
      </c>
      <c r="V472">
        <f>IFERROR([1]!s_fa_dupont_roe($A472,"2014/12/31")/100,"")</f>
        <v>0.16611499999999998</v>
      </c>
      <c r="W472">
        <f>IFERROR([1]!s_fa_dupont_roe($A472,"2015/12/31")/100,"")</f>
        <v>9.6735000000000002E-2</v>
      </c>
      <c r="X472">
        <f>IFERROR([1]!s_fa_dupont_roe($A472,"2016/12/31")/100,"")</f>
        <v>8.5281999999999997E-2</v>
      </c>
      <c r="Y472">
        <f>IFERROR([1]!s_fa_dupont_roe($A472,"2017/12/31")/100,"")</f>
        <v>0.10915699999999999</v>
      </c>
      <c r="Z472">
        <f>IFERROR([1]!s_fa_dupont_roe($A472,"2018/12/31")/100,"")</f>
        <v>0.11426799999999999</v>
      </c>
      <c r="AA472">
        <f>IFERROR([1]!s_fa_dupont_roe($A472,"2019/12/31")/100,"")</f>
        <v>0.101116</v>
      </c>
      <c r="AB472">
        <f>IFERROR([1]!s_fa_dupont_roe($A472,"2020/12/31")/100,"")</f>
        <v>6.9555999999999993E-2</v>
      </c>
      <c r="AC472">
        <f>IFERROR([1]!s_fa_dupont_roe($A472,"2021/12/31")/100,"")</f>
        <v>0.195738</v>
      </c>
      <c r="AD472">
        <f>IFERROR([1]!s_fa_dupont_roe($A472,"2022/12/31")/100,"")</f>
        <v>0.72996700000000003</v>
      </c>
      <c r="AE472">
        <f>IFERROR([1]!s_fa_dupont_roe($A472,"2023/12/31")/100,"")</f>
        <v>0.26973800000000003</v>
      </c>
      <c r="AF472">
        <f>IFERROR([1]!s_fa_dupont_roe($A472,"2024/12/31")/100,"")</f>
        <v>8.2357E-2</v>
      </c>
      <c r="AG472">
        <f>IFERROR([1]!s_fa_dupont_roe($A472,"2025/12/31")/100,"")</f>
        <v>5.2838999999999997E-2</v>
      </c>
      <c r="AH472">
        <f>IFERROR([1]!s_stm07_is($A472,"W30028333","2025/12/31",1),"")</f>
        <v>661462878.37</v>
      </c>
      <c r="AI472">
        <f>IFERROR([1]!s_stm07_bs($A472,"W38058048","2025/12/31",1),"")</f>
        <v>12858604014.120001</v>
      </c>
      <c r="AJ472">
        <f>IFERROR([1]!s_fa_netdebt($A472,"2025/12/31"),"")</f>
        <v>-3768920313.3699999</v>
      </c>
      <c r="AK472">
        <f>IFERROR([1]!s_val_ev1($A472,"2025/12/31"),"")</f>
        <v>29798428291.09</v>
      </c>
      <c r="AL472">
        <f>IFERROR([1]!s_fa_ebitda($A472,"2025/12/31"),"")</f>
        <v>968010224.00999999</v>
      </c>
      <c r="AM472">
        <f>IFERROR([1]!s_west_netprofit($A472,2026,$B$1,180)/[1]!s_west_netprofit($A472,2026,$B$1-7,180)-1,"")</f>
        <v>0</v>
      </c>
      <c r="AN472">
        <f>IFERROR([1]!s_west_netprofit($A472,2026,$B$1,180)/[1]!s_west_netprofit($A472,2026,$B$1-30,180)-1,"")</f>
        <v>0.23857176562865212</v>
      </c>
      <c r="AO472">
        <f>IFERROR([1]!s_est_mediannetprofit($A472,2026,$B$1)/[1]!s_est_mediannetprofit($A472,2026,$B$1-7)-1,"")</f>
        <v>0</v>
      </c>
      <c r="AP472">
        <f>IFERROR([1]!s_est_mediannetprofit($A472,2026,$B$1)/[1]!s_est_mediannetprofit($A472,2026,$B$1-30)-1,"")</f>
        <v>3.546453546453554E-2</v>
      </c>
    </row>
    <row r="473" spans="1:42">
      <c r="A473" t="s">
        <v>512</v>
      </c>
      <c r="B473">
        <f>IFERROR([1]!s_stm07_is($A473,"W30028333","2011/12/31",1)/[1]!S_SHARE_TOTAL($A473,$B$1),"")</f>
        <v>4.6556790867955618E-2</v>
      </c>
      <c r="C473">
        <f>IFERROR([1]!s_stm07_is($A473,"W30028333","2012/12/31",1)/[1]!S_SHARE_TOTAL($A473,$B$1),"")</f>
        <v>6.089400171837317E-2</v>
      </c>
      <c r="D473">
        <f>IFERROR([1]!s_stm07_is($A473,"W30028333","2013/12/31",1)/[1]!S_SHARE_TOTAL($A473,$B$1),"")</f>
        <v>4.5599029126823287E-2</v>
      </c>
      <c r="E473">
        <f>IFERROR([1]!s_stm07_is($A473,"W30028333","2014/12/31",1)/[1]!S_SHARE_TOTAL($A473,$B$1),"")</f>
        <v>3.412019811693405E-2</v>
      </c>
      <c r="F473">
        <f>IFERROR([1]!s_stm07_is($A473,"W30028333","2015/12/31",1)/[1]!S_SHARE_TOTAL($A473,$B$1),"")</f>
        <v>2.8115664699862895E-2</v>
      </c>
      <c r="G473">
        <f>IFERROR([1]!s_stm07_is($A473,"W30028333","2016/12/31",1)/[1]!S_SHARE_TOTAL($A473,$B$1),"")</f>
        <v>1.6215078845098499E-2</v>
      </c>
      <c r="H473">
        <f>IFERROR([1]!s_stm07_is($A473,"W30028333","2017/12/31",1)/[1]!S_SHARE_TOTAL($A473,$B$1),"")</f>
        <v>1.7463852198023849E-2</v>
      </c>
      <c r="I473">
        <f>IFERROR([1]!s_stm07_is($A473,"W30028333","2018/12/31",1)/[1]!S_SHARE_TOTAL($A473,$B$1),"")</f>
        <v>2.0971712533457504E-2</v>
      </c>
      <c r="J473">
        <f>IFERROR([1]!s_stm07_is($A473,"W30028333","2019/12/31",1)/[1]!S_SHARE_TOTAL($A473,$B$1),"")</f>
        <v>0.63037286548464166</v>
      </c>
      <c r="K473">
        <f>IFERROR([1]!s_stm07_is($A473,"W30028333","2020/12/31",1)/[1]!S_SHARE_TOTAL($A473,$B$1),"")</f>
        <v>0.81145143678757292</v>
      </c>
      <c r="L473">
        <f>IFERROR([1]!s_stm07_is($A473,"W30028333","2021/12/31",1)/[1]!S_SHARE_TOTAL($A473,$B$1),"")</f>
        <v>0.78981568242474898</v>
      </c>
      <c r="M473">
        <f>IFERROR([1]!s_stm07_is($A473,"W30028333","2022/12/31",1)/[1]!S_SHARE_TOTAL($A473,$B$1),"")</f>
        <v>0.73145188634053582</v>
      </c>
      <c r="N473">
        <f>IFERROR([1]!s_stm07_is($A473,"W30028333","2023/12/31",1)/[1]!S_SHARE_TOTAL($A473,$B$1),"")</f>
        <v>0.29565891611796397</v>
      </c>
      <c r="O473">
        <f>IFERROR([1]!s_stm07_is($A473,"W30028333","2024/12/31",1)/[1]!S_SHARE_TOTAL($A473,$B$1),"")</f>
        <v>0.14613106292894304</v>
      </c>
      <c r="P473">
        <f>IFERROR([1]!s_stm07_is($A473,"W30028333","2025/12/31",1)/[1]!S_SHARE_TOTAL($A473,$B$1),"")</f>
        <v>0.1619293825751448</v>
      </c>
      <c r="Q473">
        <f>IFERROR([1]!s_west_netprofit($A473,2026,$B$1,180)/[1]!S_SHARE_TOTAL($A473,$B$1),"")</f>
        <v>0</v>
      </c>
      <c r="R473">
        <f>IFERROR([1]!s_west_netprofit($A473,2027,$B$1,180)/[1]!S_SHARE_TOTAL($A473,$B$1),"")</f>
        <v>0</v>
      </c>
      <c r="S473">
        <f>IFERROR([1]!s_fa_dupont_roe($A473,"2011/12/31")/100,"")</f>
        <v>0.275918</v>
      </c>
      <c r="T473">
        <f>IFERROR([1]!s_fa_dupont_roe($A473,"2012/12/31")/100,"")</f>
        <v>0.30572199999999999</v>
      </c>
      <c r="U473">
        <f>IFERROR([1]!s_fa_dupont_roe($A473,"2013/12/31")/100,"")</f>
        <v>0.180642</v>
      </c>
      <c r="V473">
        <f>IFERROR([1]!s_fa_dupont_roe($A473,"2014/12/31")/100,"")</f>
        <v>0.11673500000000001</v>
      </c>
      <c r="W473">
        <f>IFERROR([1]!s_fa_dupont_roe($A473,"2015/12/31")/100,"")</f>
        <v>7.1471000000000007E-2</v>
      </c>
      <c r="X473">
        <f>IFERROR([1]!s_fa_dupont_roe($A473,"2016/12/31")/100,"")</f>
        <v>3.3527999999999995E-2</v>
      </c>
      <c r="Y473">
        <f>IFERROR([1]!s_fa_dupont_roe($A473,"2017/12/31")/100,"")</f>
        <v>3.5101E-2</v>
      </c>
      <c r="Z473">
        <f>IFERROR([1]!s_fa_dupont_roe($A473,"2018/12/31")/100,"")</f>
        <v>4.0758999999999997E-2</v>
      </c>
      <c r="AA473">
        <f>IFERROR([1]!s_fa_dupont_roe($A473,"2019/12/31")/100,"")</f>
        <v>0.31852000000000003</v>
      </c>
      <c r="AB473">
        <f>IFERROR([1]!s_fa_dupont_roe($A473,"2020/12/31")/100,"")</f>
        <v>0.20738600000000001</v>
      </c>
      <c r="AC473">
        <f>IFERROR([1]!s_fa_dupont_roe($A473,"2021/12/31")/100,"")</f>
        <v>0.167243</v>
      </c>
      <c r="AD473">
        <f>IFERROR([1]!s_fa_dupont_roe($A473,"2022/12/31")/100,"")</f>
        <v>0.129325</v>
      </c>
      <c r="AE473">
        <f>IFERROR([1]!s_fa_dupont_roe($A473,"2023/12/31")/100,"")</f>
        <v>4.8628999999999999E-2</v>
      </c>
      <c r="AF473">
        <f>IFERROR([1]!s_fa_dupont_roe($A473,"2024/12/31")/100,"")</f>
        <v>2.3942000000000001E-2</v>
      </c>
      <c r="AG473">
        <f>IFERROR([1]!s_fa_dupont_roe($A473,"2025/12/31")/100,"")</f>
        <v>2.3494000000000001E-2</v>
      </c>
      <c r="AH473">
        <f>IFERROR([1]!s_stm07_is($A473,"W30028333","2025/12/31",1),"")</f>
        <v>214535657.02000001</v>
      </c>
      <c r="AI473">
        <f>IFERROR([1]!s_stm07_bs($A473,"W38058048","2025/12/31",1),"")</f>
        <v>10844040496.299999</v>
      </c>
      <c r="AJ473">
        <f>IFERROR([1]!s_fa_netdebt($A473,"2025/12/31"),"")</f>
        <v>6810079599.6599998</v>
      </c>
      <c r="AK473">
        <f>IFERROR([1]!s_val_ev1($A473,"2025/12/31"),"")</f>
        <v>26954820575.349998</v>
      </c>
      <c r="AL473">
        <f>IFERROR([1]!s_fa_ebitda($A473,"2025/12/31"),"")</f>
        <v>675028018.70000005</v>
      </c>
      <c r="AM473" t="str">
        <f>IFERROR([1]!s_west_netprofit($A473,2026,$B$1,180)/[1]!s_west_netprofit($A473,2026,$B$1-7,180)-1,"")</f>
        <v/>
      </c>
      <c r="AN473" t="str">
        <f>IFERROR([1]!s_west_netprofit($A473,2026,$B$1,180)/[1]!s_west_netprofit($A473,2026,$B$1-30,180)-1,"")</f>
        <v/>
      </c>
      <c r="AO473" t="str">
        <f>IFERROR([1]!s_est_mediannetprofit($A473,2026,$B$1)/[1]!s_est_mediannetprofit($A473,2026,$B$1-7)-1,"")</f>
        <v/>
      </c>
      <c r="AP473" t="str">
        <f>IFERROR([1]!s_est_mediannetprofit($A473,2026,$B$1)/[1]!s_est_mediannetprofit($A473,2026,$B$1-30)-1,"")</f>
        <v/>
      </c>
    </row>
    <row r="474" spans="1:42">
      <c r="A474" t="s">
        <v>513</v>
      </c>
      <c r="B474">
        <f>IFERROR([1]!s_stm07_is($A474,"W30028333","2011/12/31",1)/[1]!S_SHARE_TOTAL($A474,$B$1),"")</f>
        <v>0.17911828884903469</v>
      </c>
      <c r="C474">
        <f>IFERROR([1]!s_stm07_is($A474,"W30028333","2012/12/31",1)/[1]!S_SHARE_TOTAL($A474,$B$1),"")</f>
        <v>0.22005835203754523</v>
      </c>
      <c r="D474">
        <f>IFERROR([1]!s_stm07_is($A474,"W30028333","2013/12/31",1)/[1]!S_SHARE_TOTAL($A474,$B$1),"")</f>
        <v>0.34267221072024168</v>
      </c>
      <c r="E474">
        <f>IFERROR([1]!s_stm07_is($A474,"W30028333","2014/12/31",1)/[1]!S_SHARE_TOTAL($A474,$B$1),"")</f>
        <v>0.29683478562472554</v>
      </c>
      <c r="F474">
        <f>IFERROR([1]!s_stm07_is($A474,"W30028333","2015/12/31",1)/[1]!S_SHARE_TOTAL($A474,$B$1),"")</f>
        <v>0.42744171259210501</v>
      </c>
      <c r="G474">
        <f>IFERROR([1]!s_stm07_is($A474,"W30028333","2016/12/31",1)/[1]!S_SHARE_TOTAL($A474,$B$1),"")</f>
        <v>0.53917045008353248</v>
      </c>
      <c r="H474">
        <f>IFERROR([1]!s_stm07_is($A474,"W30028333","2017/12/31",1)/[1]!S_SHARE_TOTAL($A474,$B$1),"")</f>
        <v>0.69920829271101037</v>
      </c>
      <c r="I474">
        <f>IFERROR([1]!s_stm07_is($A474,"W30028333","2018/12/31",1)/[1]!S_SHARE_TOTAL($A474,$B$1),"")</f>
        <v>0.75428625125380921</v>
      </c>
      <c r="J474">
        <f>IFERROR([1]!s_stm07_is($A474,"W30028333","2019/12/31",1)/[1]!S_SHARE_TOTAL($A474,$B$1),"")</f>
        <v>0.77951777436076675</v>
      </c>
      <c r="K474">
        <f>IFERROR([1]!s_stm07_is($A474,"W30028333","2020/12/31",1)/[1]!S_SHARE_TOTAL($A474,$B$1),"")</f>
        <v>-0.29289631223335222</v>
      </c>
      <c r="L474">
        <f>IFERROR([1]!s_stm07_is($A474,"W30028333","2021/12/31",1)/[1]!S_SHARE_TOTAL($A474,$B$1),"")</f>
        <v>0.45704150163710611</v>
      </c>
      <c r="M474">
        <f>IFERROR([1]!s_stm07_is($A474,"W30028333","2022/12/31",1)/[1]!S_SHARE_TOTAL($A474,$B$1),"")</f>
        <v>0.97323823298557244</v>
      </c>
      <c r="N474">
        <f>IFERROR([1]!s_stm07_is($A474,"W30028333","2023/12/31",1)/[1]!S_SHARE_TOTAL($A474,$B$1),"")</f>
        <v>1.1339801116337112</v>
      </c>
      <c r="O474">
        <f>IFERROR([1]!s_stm07_is($A474,"W30028333","2024/12/31",1)/[1]!S_SHARE_TOTAL($A474,$B$1),"")</f>
        <v>1.2929520096306721</v>
      </c>
      <c r="P474">
        <f>IFERROR([1]!s_stm07_is($A474,"W30028333","2025/12/31",1)/[1]!S_SHARE_TOTAL($A474,$B$1),"")</f>
        <v>1.2622746108704062</v>
      </c>
      <c r="Q474">
        <f>IFERROR([1]!s_west_netprofit($A474,2026,$B$1,180)/[1]!S_SHARE_TOTAL($A474,$B$1),"")</f>
        <v>1.3560160605152949</v>
      </c>
      <c r="R474">
        <f>IFERROR([1]!s_west_netprofit($A474,2027,$B$1,180)/[1]!S_SHARE_TOTAL($A474,$B$1),"")</f>
        <v>1.4609372608915949</v>
      </c>
      <c r="S474">
        <f>IFERROR([1]!s_fa_dupont_roe($A474,"2011/12/31")/100,"")</f>
        <v>0.213952</v>
      </c>
      <c r="T474">
        <f>IFERROR([1]!s_fa_dupont_roe($A474,"2012/12/31")/100,"")</f>
        <v>0.200908</v>
      </c>
      <c r="U474">
        <f>IFERROR([1]!s_fa_dupont_roe($A474,"2013/12/31")/100,"")</f>
        <v>0.25618299999999999</v>
      </c>
      <c r="V474">
        <f>IFERROR([1]!s_fa_dupont_roe($A474,"2014/12/31")/100,"")</f>
        <v>0.18453900000000001</v>
      </c>
      <c r="W474">
        <f>IFERROR([1]!s_fa_dupont_roe($A474,"2015/12/31")/100,"")</f>
        <v>0.19241</v>
      </c>
      <c r="X474">
        <f>IFERROR([1]!s_fa_dupont_roe($A474,"2016/12/31")/100,"")</f>
        <v>0.18375599999999997</v>
      </c>
      <c r="Y474">
        <f>IFERROR([1]!s_fa_dupont_roe($A474,"2017/12/31")/100,"")</f>
        <v>0.19980300000000001</v>
      </c>
      <c r="Z474">
        <f>IFERROR([1]!s_fa_dupont_roe($A474,"2018/12/31")/100,"")</f>
        <v>0.182223</v>
      </c>
      <c r="AA474">
        <f>IFERROR([1]!s_fa_dupont_roe($A474,"2019/12/31")/100,"")</f>
        <v>0.165016</v>
      </c>
      <c r="AB474">
        <f>IFERROR([1]!s_fa_dupont_roe($A474,"2020/12/31")/100,"")</f>
        <v>-5.2012999999999997E-2</v>
      </c>
      <c r="AC474">
        <f>IFERROR([1]!s_fa_dupont_roe($A474,"2021/12/31")/100,"")</f>
        <v>7.1096000000000006E-2</v>
      </c>
      <c r="AD474">
        <f>IFERROR([1]!s_fa_dupont_roe($A474,"2022/12/31")/100,"")</f>
        <v>0.138039</v>
      </c>
      <c r="AE474">
        <f>IFERROR([1]!s_fa_dupont_roe($A474,"2023/12/31")/100,"")</f>
        <v>0.14208899999999999</v>
      </c>
      <c r="AF474">
        <f>IFERROR([1]!s_fa_dupont_roe($A474,"2024/12/31")/100,"")</f>
        <v>0.14476699999999998</v>
      </c>
      <c r="AG474">
        <f>IFERROR([1]!s_fa_dupont_roe($A474,"2025/12/31")/100,"")</f>
        <v>0.12956300000000001</v>
      </c>
      <c r="AH474">
        <f>IFERROR([1]!s_stm07_is($A474,"W30028333","2025/12/31",1),"")</f>
        <v>1162966864.98</v>
      </c>
      <c r="AI474">
        <f>IFERROR([1]!s_stm07_bs($A474,"W38058048","2025/12/31",1),"")</f>
        <v>9274647905.8500004</v>
      </c>
      <c r="AJ474">
        <f>IFERROR([1]!s_fa_netdebt($A474,"2025/12/31"),"")</f>
        <v>-6431937374.8900003</v>
      </c>
      <c r="AK474">
        <f>IFERROR([1]!s_val_ev1($A474,"2025/12/31"),"")</f>
        <v>27615496188.25</v>
      </c>
      <c r="AL474">
        <f>IFERROR([1]!s_fa_ebitda($A474,"2025/12/31"),"")</f>
        <v>1546697168.22</v>
      </c>
      <c r="AM474">
        <f>IFERROR([1]!s_west_netprofit($A474,2026,$B$1,180)/[1]!s_west_netprofit($A474,2026,$B$1-7,180)-1,"")</f>
        <v>1.9447844145246806E-2</v>
      </c>
      <c r="AN474">
        <f>IFERROR([1]!s_west_netprofit($A474,2026,$B$1,180)/[1]!s_west_netprofit($A474,2026,$B$1-30,180)-1,"")</f>
        <v>-1.3164823854660335E-2</v>
      </c>
      <c r="AO474">
        <f>IFERROR([1]!s_est_mediannetprofit($A474,2026,$B$1)/[1]!s_est_mediannetprofit($A474,2026,$B$1-7)-1,"")</f>
        <v>3.3047735618115137E-2</v>
      </c>
      <c r="AP474">
        <f>IFERROR([1]!s_est_mediannetprofit($A474,2026,$B$1)/[1]!s_est_mediannetprofit($A474,2026,$B$1-30)-1,"")</f>
        <v>0</v>
      </c>
    </row>
    <row r="475" spans="1:42">
      <c r="A475" t="s">
        <v>514</v>
      </c>
      <c r="B475">
        <f>IFERROR([1]!s_stm07_is($A475,"W30028333","2011/12/31",1)/[1]!S_SHARE_TOTAL($A475,$B$1),"")</f>
        <v>0.10575447935440911</v>
      </c>
      <c r="C475">
        <f>IFERROR([1]!s_stm07_is($A475,"W30028333","2012/12/31",1)/[1]!S_SHARE_TOTAL($A475,$B$1),"")</f>
        <v>0.11022622290174811</v>
      </c>
      <c r="D475">
        <f>IFERROR([1]!s_stm07_is($A475,"W30028333","2013/12/31",1)/[1]!S_SHARE_TOTAL($A475,$B$1),"")</f>
        <v>0.1325127917637659</v>
      </c>
      <c r="E475">
        <f>IFERROR([1]!s_stm07_is($A475,"W30028333","2014/12/31",1)/[1]!S_SHARE_TOTAL($A475,$B$1),"")</f>
        <v>0.13661033914329659</v>
      </c>
      <c r="F475">
        <f>IFERROR([1]!s_stm07_is($A475,"W30028333","2015/12/31",1)/[1]!S_SHARE_TOTAL($A475,$B$1),"")</f>
        <v>0.14017237094549387</v>
      </c>
      <c r="G475">
        <f>IFERROR([1]!s_stm07_is($A475,"W30028333","2016/12/31",1)/[1]!S_SHARE_TOTAL($A475,$B$1),"")</f>
        <v>0.18927110887634171</v>
      </c>
      <c r="H475">
        <f>IFERROR([1]!s_stm07_is($A475,"W30028333","2017/12/31",1)/[1]!S_SHARE_TOTAL($A475,$B$1),"")</f>
        <v>0.22241206507673725</v>
      </c>
      <c r="I475">
        <f>IFERROR([1]!s_stm07_is($A475,"W30028333","2018/12/31",1)/[1]!S_SHARE_TOTAL($A475,$B$1),"")</f>
        <v>0.29075887600687533</v>
      </c>
      <c r="J475">
        <f>IFERROR([1]!s_stm07_is($A475,"W30028333","2019/12/31",1)/[1]!S_SHARE_TOTAL($A475,$B$1),"")</f>
        <v>0.39559299569965573</v>
      </c>
      <c r="K475">
        <f>IFERROR([1]!s_stm07_is($A475,"W30028333","2020/12/31",1)/[1]!S_SHARE_TOTAL($A475,$B$1),"")</f>
        <v>0.45712512996133337</v>
      </c>
      <c r="L475">
        <f>IFERROR([1]!s_stm07_is($A475,"W30028333","2021/12/31",1)/[1]!S_SHARE_TOTAL($A475,$B$1),"")</f>
        <v>0.53524169575758718</v>
      </c>
      <c r="M475">
        <f>IFERROR([1]!s_stm07_is($A475,"W30028333","2022/12/31",1)/[1]!S_SHARE_TOTAL($A475,$B$1),"")</f>
        <v>0.45114273510971986</v>
      </c>
      <c r="N475">
        <f>IFERROR([1]!s_stm07_is($A475,"W30028333","2023/12/31",1)/[1]!S_SHARE_TOTAL($A475,$B$1),"")</f>
        <v>0.41131014197896432</v>
      </c>
      <c r="O475">
        <f>IFERROR([1]!s_stm07_is($A475,"W30028333","2024/12/31",1)/[1]!S_SHARE_TOTAL($A475,$B$1),"")</f>
        <v>0.17946026509625659</v>
      </c>
      <c r="P475">
        <f>IFERROR([1]!s_stm07_is($A475,"W30028333","2025/12/31",1)/[1]!S_SHARE_TOTAL($A475,$B$1),"")</f>
        <v>0.18829486441449855</v>
      </c>
      <c r="Q475">
        <f>IFERROR([1]!s_west_netprofit($A475,2026,$B$1,180)/[1]!S_SHARE_TOTAL($A475,$B$1),"")</f>
        <v>0.29022780967477541</v>
      </c>
      <c r="R475">
        <f>IFERROR([1]!s_west_netprofit($A475,2027,$B$1,180)/[1]!S_SHARE_TOTAL($A475,$B$1),"")</f>
        <v>0.39655240520932661</v>
      </c>
      <c r="S475">
        <f>IFERROR([1]!s_fa_dupont_roe($A475,"2011/12/31")/100,"")</f>
        <v>0.29008899999999999</v>
      </c>
      <c r="T475">
        <f>IFERROR([1]!s_fa_dupont_roe($A475,"2012/12/31")/100,"")</f>
        <v>0.27054400000000001</v>
      </c>
      <c r="U475">
        <f>IFERROR([1]!s_fa_dupont_roe($A475,"2013/12/31")/100,"")</f>
        <v>0.26930799999999999</v>
      </c>
      <c r="V475">
        <f>IFERROR([1]!s_fa_dupont_roe($A475,"2014/12/31")/100,"")</f>
        <v>0.24698000000000001</v>
      </c>
      <c r="W475">
        <f>IFERROR([1]!s_fa_dupont_roe($A475,"2015/12/31")/100,"")</f>
        <v>0.17508800000000002</v>
      </c>
      <c r="X475">
        <f>IFERROR([1]!s_fa_dupont_roe($A475,"2016/12/31")/100,"")</f>
        <v>0.17616900000000002</v>
      </c>
      <c r="Y475">
        <f>IFERROR([1]!s_fa_dupont_roe($A475,"2017/12/31")/100,"")</f>
        <v>0.18812899999999999</v>
      </c>
      <c r="Z475">
        <f>IFERROR([1]!s_fa_dupont_roe($A475,"2018/12/31")/100,"")</f>
        <v>0.155417</v>
      </c>
      <c r="AA475">
        <f>IFERROR([1]!s_fa_dupont_roe($A475,"2019/12/31")/100,"")</f>
        <v>0.14972099999999999</v>
      </c>
      <c r="AB475">
        <f>IFERROR([1]!s_fa_dupont_roe($A475,"2020/12/31")/100,"")</f>
        <v>0.15633</v>
      </c>
      <c r="AC475">
        <f>IFERROR([1]!s_fa_dupont_roe($A475,"2021/12/31")/100,"")</f>
        <v>0.1636</v>
      </c>
      <c r="AD475">
        <f>IFERROR([1]!s_fa_dupont_roe($A475,"2022/12/31")/100,"")</f>
        <v>0.124251</v>
      </c>
      <c r="AE475">
        <f>IFERROR([1]!s_fa_dupont_roe($A475,"2023/12/31")/100,"")</f>
        <v>0.10452</v>
      </c>
      <c r="AF475">
        <f>IFERROR([1]!s_fa_dupont_roe($A475,"2024/12/31")/100,"")</f>
        <v>4.3848999999999999E-2</v>
      </c>
      <c r="AG475">
        <f>IFERROR([1]!s_fa_dupont_roe($A475,"2025/12/31")/100,"")</f>
        <v>4.5774000000000002E-2</v>
      </c>
      <c r="AH475">
        <f>IFERROR([1]!s_stm07_is($A475,"W30028333","2025/12/31",1),"")</f>
        <v>76867807.950000003</v>
      </c>
      <c r="AI475">
        <f>IFERROR([1]!s_stm07_bs($A475,"W38058048","2025/12/31",1),"")</f>
        <v>1833528032.1300001</v>
      </c>
      <c r="AJ475">
        <f>IFERROR([1]!s_fa_netdebt($A475,"2025/12/31"),"")</f>
        <v>-827543417.53999996</v>
      </c>
      <c r="AK475">
        <f>IFERROR([1]!s_val_ev1($A475,"2025/12/31"),"")</f>
        <v>7338207070.21</v>
      </c>
      <c r="AL475">
        <f>IFERROR([1]!s_fa_ebitda($A475,"2025/12/31"),"")</f>
        <v>150888900.53999999</v>
      </c>
      <c r="AM475">
        <f>IFERROR([1]!s_west_netprofit($A475,2026,$B$1,180)/[1]!s_west_netprofit($A475,2026,$B$1-7,180)-1,"")</f>
        <v>0</v>
      </c>
      <c r="AN475">
        <f>IFERROR([1]!s_west_netprofit($A475,2026,$B$1,180)/[1]!s_west_netprofit($A475,2026,$B$1-30,180)-1,"")</f>
        <v>0</v>
      </c>
      <c r="AO475">
        <f>IFERROR([1]!s_est_mediannetprofit($A475,2026,$B$1)/[1]!s_est_mediannetprofit($A475,2026,$B$1-7)-1,"")</f>
        <v>0</v>
      </c>
      <c r="AP475">
        <f>IFERROR([1]!s_est_mediannetprofit($A475,2026,$B$1)/[1]!s_est_mediannetprofit($A475,2026,$B$1-30)-1,"")</f>
        <v>0</v>
      </c>
    </row>
    <row r="476" spans="1:42">
      <c r="A476" t="s">
        <v>515</v>
      </c>
      <c r="B476">
        <f>IFERROR([1]!s_stm07_is($A476,"W30028333","2011/12/31",1)/[1]!S_SHARE_TOTAL($A476,$B$1),"")</f>
        <v>0.28985366634199133</v>
      </c>
      <c r="C476">
        <f>IFERROR([1]!s_stm07_is($A476,"W30028333","2012/12/31",1)/[1]!S_SHARE_TOTAL($A476,$B$1),"")</f>
        <v>0.25827197050865802</v>
      </c>
      <c r="D476">
        <f>IFERROR([1]!s_stm07_is($A476,"W30028333","2013/12/31",1)/[1]!S_SHARE_TOTAL($A476,$B$1),"")</f>
        <v>0.24867845459956708</v>
      </c>
      <c r="E476">
        <f>IFERROR([1]!s_stm07_is($A476,"W30028333","2014/12/31",1)/[1]!S_SHARE_TOTAL($A476,$B$1),"")</f>
        <v>0.30862505968614717</v>
      </c>
      <c r="F476">
        <f>IFERROR([1]!s_stm07_is($A476,"W30028333","2015/12/31",1)/[1]!S_SHARE_TOTAL($A476,$B$1),"")</f>
        <v>0.26402522023809527</v>
      </c>
      <c r="G476">
        <f>IFERROR([1]!s_stm07_is($A476,"W30028333","2016/12/31",1)/[1]!S_SHARE_TOTAL($A476,$B$1),"")</f>
        <v>0.19185534788961039</v>
      </c>
      <c r="H476">
        <f>IFERROR([1]!s_stm07_is($A476,"W30028333","2017/12/31",1)/[1]!S_SHARE_TOTAL($A476,$B$1),"")</f>
        <v>0.12822418317099568</v>
      </c>
      <c r="I476">
        <f>IFERROR([1]!s_stm07_is($A476,"W30028333","2018/12/31",1)/[1]!S_SHARE_TOTAL($A476,$B$1),"")</f>
        <v>6.3715746428571432E-2</v>
      </c>
      <c r="J476">
        <f>IFERROR([1]!s_stm07_is($A476,"W30028333","2019/12/31",1)/[1]!S_SHARE_TOTAL($A476,$B$1),"")</f>
        <v>4.2083129437229437E-2</v>
      </c>
      <c r="K476">
        <f>IFERROR([1]!s_stm07_is($A476,"W30028333","2020/12/31",1)/[1]!S_SHARE_TOTAL($A476,$B$1),"")</f>
        <v>-0.13084523160173162</v>
      </c>
      <c r="L476">
        <f>IFERROR([1]!s_stm07_is($A476,"W30028333","2021/12/31",1)/[1]!S_SHARE_TOTAL($A476,$B$1),"")</f>
        <v>6.7638956547619047E-2</v>
      </c>
      <c r="M476">
        <f>IFERROR([1]!s_stm07_is($A476,"W30028333","2022/12/31",1)/[1]!S_SHARE_TOTAL($A476,$B$1),"")</f>
        <v>0.14815392191558441</v>
      </c>
      <c r="N476">
        <f>IFERROR([1]!s_stm07_is($A476,"W30028333","2023/12/31",1)/[1]!S_SHARE_TOTAL($A476,$B$1),"")</f>
        <v>0.26024668133116885</v>
      </c>
      <c r="O476">
        <f>IFERROR([1]!s_stm07_is($A476,"W30028333","2024/12/31",1)/[1]!S_SHARE_TOTAL($A476,$B$1),"")</f>
        <v>0.3499436277056277</v>
      </c>
      <c r="P476">
        <f>IFERROR([1]!s_stm07_is($A476,"W30028333","2025/12/31",1)/[1]!S_SHARE_TOTAL($A476,$B$1),"")</f>
        <v>0.93381381049783552</v>
      </c>
      <c r="Q476">
        <f>IFERROR([1]!s_west_netprofit($A476,2026,$B$1,180)/[1]!S_SHARE_TOTAL($A476,$B$1),"")</f>
        <v>0.60476190476190472</v>
      </c>
      <c r="R476">
        <f>IFERROR([1]!s_west_netprofit($A476,2027,$B$1,180)/[1]!S_SHARE_TOTAL($A476,$B$1),"")</f>
        <v>0.99101731601731602</v>
      </c>
      <c r="S476">
        <f>IFERROR([1]!s_fa_dupont_roe($A476,"2011/12/31")/100,"")</f>
        <v>0.311255</v>
      </c>
      <c r="T476">
        <f>IFERROR([1]!s_fa_dupont_roe($A476,"2012/12/31")/100,"")</f>
        <v>0.243566</v>
      </c>
      <c r="U476">
        <f>IFERROR([1]!s_fa_dupont_roe($A476,"2013/12/31")/100,"")</f>
        <v>0.189274</v>
      </c>
      <c r="V476">
        <f>IFERROR([1]!s_fa_dupont_roe($A476,"2014/12/31")/100,"")</f>
        <v>0.193799</v>
      </c>
      <c r="W476">
        <f>IFERROR([1]!s_fa_dupont_roe($A476,"2015/12/31")/100,"")</f>
        <v>0.10699500000000001</v>
      </c>
      <c r="X476">
        <f>IFERROR([1]!s_fa_dupont_roe($A476,"2016/12/31")/100,"")</f>
        <v>5.8905000000000006E-2</v>
      </c>
      <c r="Y476">
        <f>IFERROR([1]!s_fa_dupont_roe($A476,"2017/12/31")/100,"")</f>
        <v>3.8047999999999998E-2</v>
      </c>
      <c r="Z476">
        <f>IFERROR([1]!s_fa_dupont_roe($A476,"2018/12/31")/100,"")</f>
        <v>1.8557000000000001E-2</v>
      </c>
      <c r="AA476">
        <f>IFERROR([1]!s_fa_dupont_roe($A476,"2019/12/31")/100,"")</f>
        <v>1.2137999999999999E-2</v>
      </c>
      <c r="AB476">
        <f>IFERROR([1]!s_fa_dupont_roe($A476,"2020/12/31")/100,"")</f>
        <v>-3.8348E-2</v>
      </c>
      <c r="AC476">
        <f>IFERROR([1]!s_fa_dupont_roe($A476,"2021/12/31")/100,"")</f>
        <v>2.0034999999999997E-2</v>
      </c>
      <c r="AD476">
        <f>IFERROR([1]!s_fa_dupont_roe($A476,"2022/12/31")/100,"")</f>
        <v>4.2609000000000001E-2</v>
      </c>
      <c r="AE476">
        <f>IFERROR([1]!s_fa_dupont_roe($A476,"2023/12/31")/100,"")</f>
        <v>7.1118000000000001E-2</v>
      </c>
      <c r="AF476">
        <f>IFERROR([1]!s_fa_dupont_roe($A476,"2024/12/31")/100,"")</f>
        <v>8.981299999999999E-2</v>
      </c>
      <c r="AG476">
        <f>IFERROR([1]!s_fa_dupont_roe($A476,"2025/12/31")/100,"")</f>
        <v>0.20863399999999999</v>
      </c>
      <c r="AH476">
        <f>IFERROR([1]!s_stm07_is($A476,"W30028333","2025/12/31",1),"")</f>
        <v>172568792.18000001</v>
      </c>
      <c r="AI476">
        <f>IFERROR([1]!s_stm07_bs($A476,"W38058048","2025/12/31",1),"")</f>
        <v>911825433.36000001</v>
      </c>
      <c r="AJ476">
        <f>IFERROR([1]!s_fa_netdebt($A476,"2025/12/31"),"")</f>
        <v>95673040.109999999</v>
      </c>
      <c r="AK476">
        <f>IFERROR([1]!s_val_ev1($A476,"2025/12/31"),"")</f>
        <v>21247768104.82</v>
      </c>
      <c r="AL476">
        <f>IFERROR([1]!s_fa_ebitda($A476,"2025/12/31"),"")</f>
        <v>219163723.72</v>
      </c>
      <c r="AM476">
        <f>IFERROR([1]!s_west_netprofit($A476,2026,$B$1,180)/[1]!s_west_netprofit($A476,2026,$B$1-7,180)-1,"")</f>
        <v>0</v>
      </c>
      <c r="AN476">
        <f>IFERROR([1]!s_west_netprofit($A476,2026,$B$1,180)/[1]!s_west_netprofit($A476,2026,$B$1-30,180)-1,"")</f>
        <v>-5.1917203936206358E-2</v>
      </c>
      <c r="AO476">
        <f>IFERROR([1]!s_est_mediannetprofit($A476,2026,$B$1)/[1]!s_est_mediannetprofit($A476,2026,$B$1-7)-1,"")</f>
        <v>0</v>
      </c>
      <c r="AP476">
        <f>IFERROR([1]!s_est_mediannetprofit($A476,2026,$B$1)/[1]!s_est_mediannetprofit($A476,2026,$B$1-30)-1,"")</f>
        <v>-5.1917203936206358E-2</v>
      </c>
    </row>
    <row r="477" spans="1:42">
      <c r="A477" t="s">
        <v>516</v>
      </c>
      <c r="B477">
        <f>IFERROR([1]!s_stm07_is($A477,"W30028333","2011/12/31",1)/[1]!S_SHARE_TOTAL($A477,$B$1),"")</f>
        <v>0.32785368302669543</v>
      </c>
      <c r="C477">
        <f>IFERROR([1]!s_stm07_is($A477,"W30028333","2012/12/31",1)/[1]!S_SHARE_TOTAL($A477,$B$1),"")</f>
        <v>0.5253927749972277</v>
      </c>
      <c r="D477">
        <f>IFERROR([1]!s_stm07_is($A477,"W30028333","2013/12/31",1)/[1]!S_SHARE_TOTAL($A477,$B$1),"")</f>
        <v>0.6469828252093851</v>
      </c>
      <c r="E477">
        <f>IFERROR([1]!s_stm07_is($A477,"W30028333","2014/12/31",1)/[1]!S_SHARE_TOTAL($A477,$B$1),"")</f>
        <v>0.60835323690297105</v>
      </c>
      <c r="F477">
        <f>IFERROR([1]!s_stm07_is($A477,"W30028333","2015/12/31",1)/[1]!S_SHARE_TOTAL($A477,$B$1),"")</f>
        <v>0.59552592474437449</v>
      </c>
      <c r="G477">
        <f>IFERROR([1]!s_stm07_is($A477,"W30028333","2016/12/31",1)/[1]!S_SHARE_TOTAL($A477,$B$1),"")</f>
        <v>0.71542751529294069</v>
      </c>
      <c r="H477">
        <f>IFERROR([1]!s_stm07_is($A477,"W30028333","2017/12/31",1)/[1]!S_SHARE_TOTAL($A477,$B$1),"")</f>
        <v>0.53999811240946782</v>
      </c>
      <c r="I477">
        <f>IFERROR([1]!s_stm07_is($A477,"W30028333","2018/12/31",1)/[1]!S_SHARE_TOTAL($A477,$B$1),"")</f>
        <v>0.4863895140707753</v>
      </c>
      <c r="J477">
        <f>IFERROR([1]!s_stm07_is($A477,"W30028333","2019/12/31",1)/[1]!S_SHARE_TOTAL($A477,$B$1),"")</f>
        <v>1.2414191090934954</v>
      </c>
      <c r="K477">
        <f>IFERROR([1]!s_stm07_is($A477,"W30028333","2020/12/31",1)/[1]!S_SHARE_TOTAL($A477,$B$1),"")</f>
        <v>2.3092113120653686</v>
      </c>
      <c r="L477">
        <f>IFERROR([1]!s_stm07_is($A477,"W30028333","2021/12/31",1)/[1]!S_SHARE_TOTAL($A477,$B$1),"")</f>
        <v>2.5131972621852734</v>
      </c>
      <c r="M477">
        <f>IFERROR([1]!s_stm07_is($A477,"W30028333","2022/12/31",1)/[1]!S_SHARE_TOTAL($A477,$B$1),"")</f>
        <v>0.18525634701009505</v>
      </c>
      <c r="N477">
        <f>IFERROR([1]!s_stm07_is($A477,"W30028333","2023/12/31",1)/[1]!S_SHARE_TOTAL($A477,$B$1),"")</f>
        <v>0.91558107042526826</v>
      </c>
      <c r="O477">
        <f>IFERROR([1]!s_stm07_is($A477,"W30028333","2024/12/31",1)/[1]!S_SHARE_TOTAL($A477,$B$1),"")</f>
        <v>0.25428937605221502</v>
      </c>
      <c r="P477">
        <f>IFERROR([1]!s_stm07_is($A477,"W30028333","2025/12/31",1)/[1]!S_SHARE_TOTAL($A477,$B$1),"")</f>
        <v>-0.28381543493055467</v>
      </c>
      <c r="Q477">
        <f>IFERROR([1]!s_west_netprofit($A477,2026,$B$1,180)/[1]!S_SHARE_TOTAL($A477,$B$1),"")</f>
        <v>0.3709910795233366</v>
      </c>
      <c r="R477">
        <f>IFERROR([1]!s_west_netprofit($A477,2027,$B$1,180)/[1]!S_SHARE_TOTAL($A477,$B$1),"")</f>
        <v>0.61964934355668799</v>
      </c>
      <c r="S477">
        <f>IFERROR([1]!s_fa_dupont_roe($A477,"2011/12/31")/100,"")</f>
        <v>0.217886</v>
      </c>
      <c r="T477">
        <f>IFERROR([1]!s_fa_dupont_roe($A477,"2012/12/31")/100,"")</f>
        <v>0.29726900000000001</v>
      </c>
      <c r="U477">
        <f>IFERROR([1]!s_fa_dupont_roe($A477,"2013/12/31")/100,"")</f>
        <v>0.274893</v>
      </c>
      <c r="V477">
        <f>IFERROR([1]!s_fa_dupont_roe($A477,"2014/12/31")/100,"")</f>
        <v>0.20405100000000001</v>
      </c>
      <c r="W477">
        <f>IFERROR([1]!s_fa_dupont_roe($A477,"2015/12/31")/100,"")</f>
        <v>0.166186</v>
      </c>
      <c r="X477">
        <f>IFERROR([1]!s_fa_dupont_roe($A477,"2016/12/31")/100,"")</f>
        <v>0.13144500000000001</v>
      </c>
      <c r="Y477">
        <f>IFERROR([1]!s_fa_dupont_roe($A477,"2017/12/31")/100,"")</f>
        <v>7.5023000000000006E-2</v>
      </c>
      <c r="Z477">
        <f>IFERROR([1]!s_fa_dupont_roe($A477,"2018/12/31")/100,"")</f>
        <v>6.4093999999999998E-2</v>
      </c>
      <c r="AA477">
        <f>IFERROR([1]!s_fa_dupont_roe($A477,"2019/12/31")/100,"")</f>
        <v>0.15081600000000001</v>
      </c>
      <c r="AB477">
        <f>IFERROR([1]!s_fa_dupont_roe($A477,"2020/12/31")/100,"")</f>
        <v>0.23155799999999999</v>
      </c>
      <c r="AC477">
        <f>IFERROR([1]!s_fa_dupont_roe($A477,"2021/12/31")/100,"")</f>
        <v>0.20254899999999998</v>
      </c>
      <c r="AD477">
        <f>IFERROR([1]!s_fa_dupont_roe($A477,"2022/12/31")/100,"")</f>
        <v>1.3664000000000001E-2</v>
      </c>
      <c r="AE477">
        <f>IFERROR([1]!s_fa_dupont_roe($A477,"2023/12/31")/100,"")</f>
        <v>6.5522999999999998E-2</v>
      </c>
      <c r="AF477">
        <f>IFERROR([1]!s_fa_dupont_roe($A477,"2024/12/31")/100,"")</f>
        <v>1.6677999999999998E-2</v>
      </c>
      <c r="AG477">
        <f>IFERROR([1]!s_fa_dupont_roe($A477,"2025/12/31")/100,"")</f>
        <v>-1.8103000000000001E-2</v>
      </c>
      <c r="AH477">
        <f>IFERROR([1]!s_stm07_is($A477,"W30028333","2025/12/31",1),"")</f>
        <v>-100438028.88</v>
      </c>
      <c r="AI477">
        <f>IFERROR([1]!s_stm07_bs($A477,"W38058048","2025/12/31",1),"")</f>
        <v>5619543510.4300003</v>
      </c>
      <c r="AJ477">
        <f>IFERROR([1]!s_fa_netdebt($A477,"2025/12/31"),"")</f>
        <v>-693533934.85000002</v>
      </c>
      <c r="AK477">
        <f>IFERROR([1]!s_val_ev1($A477,"2025/12/31"),"")</f>
        <v>7702575851.5500002</v>
      </c>
      <c r="AL477">
        <f>IFERROR([1]!s_fa_ebitda($A477,"2025/12/31"),"")</f>
        <v>57854195.93</v>
      </c>
      <c r="AM477">
        <f>IFERROR([1]!s_west_netprofit($A477,2026,$B$1,180)/[1]!s_west_netprofit($A477,2026,$B$1-7,180)-1,"")</f>
        <v>0</v>
      </c>
      <c r="AN477">
        <f>IFERROR([1]!s_west_netprofit($A477,2026,$B$1,180)/[1]!s_west_netprofit($A477,2026,$B$1-30,180)-1,"")</f>
        <v>-0.14581870844530886</v>
      </c>
      <c r="AO477">
        <f>IFERROR([1]!s_est_mediannetprofit($A477,2026,$B$1)/[1]!s_est_mediannetprofit($A477,2026,$B$1-7)-1,"")</f>
        <v>0</v>
      </c>
      <c r="AP477">
        <f>IFERROR([1]!s_est_mediannetprofit($A477,2026,$B$1)/[1]!s_est_mediannetprofit($A477,2026,$B$1-30)-1,"")</f>
        <v>-9.6824324324324307E-2</v>
      </c>
    </row>
    <row r="478" spans="1:42">
      <c r="A478" t="s">
        <v>517</v>
      </c>
      <c r="B478">
        <f>IFERROR([1]!s_stm07_is($A478,"W30028333","2011/12/31",1)/[1]!S_SHARE_TOTAL($A478,$B$1),"")</f>
        <v>4.3205877120217014E-2</v>
      </c>
      <c r="C478">
        <f>IFERROR([1]!s_stm07_is($A478,"W30028333","2012/12/31",1)/[1]!S_SHARE_TOTAL($A478,$B$1),"")</f>
        <v>4.9975789736817058E-2</v>
      </c>
      <c r="D478">
        <f>IFERROR([1]!s_stm07_is($A478,"W30028333","2013/12/31",1)/[1]!S_SHARE_TOTAL($A478,$B$1),"")</f>
        <v>3.8733616685703402E-2</v>
      </c>
      <c r="E478">
        <f>IFERROR([1]!s_stm07_is($A478,"W30028333","2014/12/31",1)/[1]!S_SHARE_TOTAL($A478,$B$1),"")</f>
        <v>0.12092285940890919</v>
      </c>
      <c r="F478">
        <f>IFERROR([1]!s_stm07_is($A478,"W30028333","2015/12/31",1)/[1]!S_SHARE_TOTAL($A478,$B$1),"")</f>
        <v>0.24302128776413479</v>
      </c>
      <c r="G478">
        <f>IFERROR([1]!s_stm07_is($A478,"W30028333","2016/12/31",1)/[1]!S_SHARE_TOTAL($A478,$B$1),"")</f>
        <v>0.1336810553183895</v>
      </c>
      <c r="H478">
        <f>IFERROR([1]!s_stm07_is($A478,"W30028333","2017/12/31",1)/[1]!S_SHARE_TOTAL($A478,$B$1),"")</f>
        <v>0.10062133980344565</v>
      </c>
      <c r="I478">
        <f>IFERROR([1]!s_stm07_is($A478,"W30028333","2018/12/31",1)/[1]!S_SHARE_TOTAL($A478,$B$1),"")</f>
        <v>2.9591379797258708E-2</v>
      </c>
      <c r="J478">
        <f>IFERROR([1]!s_stm07_is($A478,"W30028333","2019/12/31",1)/[1]!S_SHARE_TOTAL($A478,$B$1),"")</f>
        <v>0.12208691911526746</v>
      </c>
      <c r="K478">
        <f>IFERROR([1]!s_stm07_is($A478,"W30028333","2020/12/31",1)/[1]!S_SHARE_TOTAL($A478,$B$1),"")</f>
        <v>0.19338662955929944</v>
      </c>
      <c r="L478">
        <f>IFERROR([1]!s_stm07_is($A478,"W30028333","2021/12/31",1)/[1]!S_SHARE_TOTAL($A478,$B$1),"")</f>
        <v>0.177353445876166</v>
      </c>
      <c r="M478">
        <f>IFERROR([1]!s_stm07_is($A478,"W30028333","2022/12/31",1)/[1]!S_SHARE_TOTAL($A478,$B$1),"")</f>
        <v>9.5376639272796493E-2</v>
      </c>
      <c r="N478">
        <f>IFERROR([1]!s_stm07_is($A478,"W30028333","2023/12/31",1)/[1]!S_SHARE_TOTAL($A478,$B$1),"")</f>
        <v>7.8682550813820681E-2</v>
      </c>
      <c r="O478">
        <f>IFERROR([1]!s_stm07_is($A478,"W30028333","2024/12/31",1)/[1]!S_SHARE_TOTAL($A478,$B$1),"")</f>
        <v>0.21502693314534552</v>
      </c>
      <c r="P478">
        <f>IFERROR([1]!s_stm07_is($A478,"W30028333","2025/12/31",1)/[1]!S_SHARE_TOTAL($A478,$B$1),"")</f>
        <v>0.20022103184608794</v>
      </c>
      <c r="Q478">
        <f>IFERROR([1]!s_west_netprofit($A478,2026,$B$1,180)/[1]!S_SHARE_TOTAL($A478,$B$1),"")</f>
        <v>0.23639552898343805</v>
      </c>
      <c r="R478">
        <f>IFERROR([1]!s_west_netprofit($A478,2027,$B$1,180)/[1]!S_SHARE_TOTAL($A478,$B$1),"")</f>
        <v>0.25903565319817246</v>
      </c>
      <c r="S478">
        <f>IFERROR([1]!s_fa_dupont_roe($A478,"2011/12/31")/100,"")</f>
        <v>4.9539E-2</v>
      </c>
      <c r="T478">
        <f>IFERROR([1]!s_fa_dupont_roe($A478,"2012/12/31")/100,"")</f>
        <v>4.8425000000000003E-2</v>
      </c>
      <c r="U478">
        <f>IFERROR([1]!s_fa_dupont_roe($A478,"2013/12/31")/100,"")</f>
        <v>3.6166000000000004E-2</v>
      </c>
      <c r="V478">
        <f>IFERROR([1]!s_fa_dupont_roe($A478,"2014/12/31")/100,"")</f>
        <v>0.10489100000000001</v>
      </c>
      <c r="W478">
        <f>IFERROR([1]!s_fa_dupont_roe($A478,"2015/12/31")/100,"")</f>
        <v>0.18099299999999999</v>
      </c>
      <c r="X478">
        <f>IFERROR([1]!s_fa_dupont_roe($A478,"2016/12/31")/100,"")</f>
        <v>7.6102000000000003E-2</v>
      </c>
      <c r="Y478">
        <f>IFERROR([1]!s_fa_dupont_roe($A478,"2017/12/31")/100,"")</f>
        <v>4.8408E-2</v>
      </c>
      <c r="Z478">
        <f>IFERROR([1]!s_fa_dupont_roe($A478,"2018/12/31")/100,"")</f>
        <v>1.4084000000000001E-2</v>
      </c>
      <c r="AA478">
        <f>IFERROR([1]!s_fa_dupont_roe($A478,"2019/12/31")/100,"")</f>
        <v>5.7499000000000001E-2</v>
      </c>
      <c r="AB478">
        <f>IFERROR([1]!s_fa_dupont_roe($A478,"2020/12/31")/100,"")</f>
        <v>7.0755999999999999E-2</v>
      </c>
      <c r="AC478">
        <f>IFERROR([1]!s_fa_dupont_roe($A478,"2021/12/31")/100,"")</f>
        <v>5.2583999999999999E-2</v>
      </c>
      <c r="AD478">
        <f>IFERROR([1]!s_fa_dupont_roe($A478,"2022/12/31")/100,"")</f>
        <v>2.7612999999999999E-2</v>
      </c>
      <c r="AE478">
        <f>IFERROR([1]!s_fa_dupont_roe($A478,"2023/12/31")/100,"")</f>
        <v>2.2469000000000003E-2</v>
      </c>
      <c r="AF478">
        <f>IFERROR([1]!s_fa_dupont_roe($A478,"2024/12/31")/100,"")</f>
        <v>5.8061000000000001E-2</v>
      </c>
      <c r="AG478">
        <f>IFERROR([1]!s_fa_dupont_roe($A478,"2025/12/31")/100,"")</f>
        <v>5.0090000000000003E-2</v>
      </c>
      <c r="AH478">
        <f>IFERROR([1]!s_stm07_is($A478,"W30028333","2025/12/31",1),"")</f>
        <v>841408864.23000002</v>
      </c>
      <c r="AI478">
        <f>IFERROR([1]!s_stm07_bs($A478,"W38058048","2025/12/31",1),"")</f>
        <v>17861453029.59</v>
      </c>
      <c r="AJ478">
        <f>IFERROR([1]!s_fa_netdebt($A478,"2025/12/31"),"")</f>
        <v>0</v>
      </c>
      <c r="AK478">
        <f>IFERROR([1]!s_val_ev1($A478,"2025/12/31"),"")</f>
        <v>44619028943.470001</v>
      </c>
      <c r="AL478">
        <f>IFERROR([1]!s_fa_ebitda($A478,"2025/12/31"),"")</f>
        <v>0</v>
      </c>
      <c r="AM478">
        <f>IFERROR([1]!s_west_netprofit($A478,2026,$B$1,180)/[1]!s_west_netprofit($A478,2026,$B$1-7,180)-1,"")</f>
        <v>0</v>
      </c>
      <c r="AN478">
        <f>IFERROR([1]!s_west_netprofit($A478,2026,$B$1,180)/[1]!s_west_netprofit($A478,2026,$B$1-30,180)-1,"")</f>
        <v>-1.9562229459659464E-2</v>
      </c>
      <c r="AO478">
        <f>IFERROR([1]!s_est_mediannetprofit($A478,2026,$B$1)/[1]!s_est_mediannetprofit($A478,2026,$B$1-7)-1,"")</f>
        <v>0</v>
      </c>
      <c r="AP478">
        <f>IFERROR([1]!s_est_mediannetprofit($A478,2026,$B$1)/[1]!s_est_mediannetprofit($A478,2026,$B$1-30)-1,"")</f>
        <v>-2.2908366533864521E-2</v>
      </c>
    </row>
    <row r="479" spans="1:42">
      <c r="A479" t="s">
        <v>518</v>
      </c>
      <c r="B479">
        <f>IFERROR([1]!s_stm07_is($A479,"W30028333","2011/12/31",1)/[1]!S_SHARE_TOTAL($A479,$B$1),"")</f>
        <v>0.32665762698795026</v>
      </c>
      <c r="C479">
        <f>IFERROR([1]!s_stm07_is($A479,"W30028333","2012/12/31",1)/[1]!S_SHARE_TOTAL($A479,$B$1),"")</f>
        <v>0.36233735214335322</v>
      </c>
      <c r="D479">
        <f>IFERROR([1]!s_stm07_is($A479,"W30028333","2013/12/31",1)/[1]!S_SHARE_TOTAL($A479,$B$1),"")</f>
        <v>0.36923736275733648</v>
      </c>
      <c r="E479">
        <f>IFERROR([1]!s_stm07_is($A479,"W30028333","2014/12/31",1)/[1]!S_SHARE_TOTAL($A479,$B$1),"")</f>
        <v>0.30209208229480961</v>
      </c>
      <c r="F479">
        <f>IFERROR([1]!s_stm07_is($A479,"W30028333","2015/12/31",1)/[1]!S_SHARE_TOTAL($A479,$B$1),"")</f>
        <v>0.30082709266024732</v>
      </c>
      <c r="G479">
        <f>IFERROR([1]!s_stm07_is($A479,"W30028333","2016/12/31",1)/[1]!S_SHARE_TOTAL($A479,$B$1),"")</f>
        <v>0.28731921940335786</v>
      </c>
      <c r="H479">
        <f>IFERROR([1]!s_stm07_is($A479,"W30028333","2017/12/31",1)/[1]!S_SHARE_TOTAL($A479,$B$1),"")</f>
        <v>0.29859295476259268</v>
      </c>
      <c r="I479">
        <f>IFERROR([1]!s_stm07_is($A479,"W30028333","2018/12/31",1)/[1]!S_SHARE_TOTAL($A479,$B$1),"")</f>
        <v>0.31665405202382779</v>
      </c>
      <c r="J479">
        <f>IFERROR([1]!s_stm07_is($A479,"W30028333","2019/12/31",1)/[1]!S_SHARE_TOTAL($A479,$B$1),"")</f>
        <v>0.37402585636670871</v>
      </c>
      <c r="K479">
        <f>IFERROR([1]!s_stm07_is($A479,"W30028333","2020/12/31",1)/[1]!S_SHARE_TOTAL($A479,$B$1),"")</f>
        <v>0.39034847006301404</v>
      </c>
      <c r="L479">
        <f>IFERROR([1]!s_stm07_is($A479,"W30028333","2021/12/31",1)/[1]!S_SHARE_TOTAL($A479,$B$1),"")</f>
        <v>0.47042471464106211</v>
      </c>
      <c r="M479">
        <f>IFERROR([1]!s_stm07_is($A479,"W30028333","2022/12/31",1)/[1]!S_SHARE_TOTAL($A479,$B$1),"")</f>
        <v>0.59687455587206528</v>
      </c>
      <c r="N479">
        <f>IFERROR([1]!s_stm07_is($A479,"W30028333","2023/12/31",1)/[1]!S_SHARE_TOTAL($A479,$B$1),"")</f>
        <v>0.69734538807957169</v>
      </c>
      <c r="O479">
        <f>IFERROR([1]!s_stm07_is($A479,"W30028333","2024/12/31",1)/[1]!S_SHARE_TOTAL($A479,$B$1),"")</f>
        <v>0.7522762241027966</v>
      </c>
      <c r="P479">
        <f>IFERROR([1]!s_stm07_is($A479,"W30028333","2025/12/31",1)/[1]!S_SHARE_TOTAL($A479,$B$1),"")</f>
        <v>0.75694800625975378</v>
      </c>
      <c r="Q479">
        <f>IFERROR([1]!s_west_netprofit($A479,2026,$B$1,180)/[1]!S_SHARE_TOTAL($A479,$B$1),"")</f>
        <v>0.78423201663228903</v>
      </c>
      <c r="R479">
        <f>IFERROR([1]!s_west_netprofit($A479,2027,$B$1,180)/[1]!S_SHARE_TOTAL($A479,$B$1),"")</f>
        <v>0.82732168800569927</v>
      </c>
      <c r="S479">
        <f>IFERROR([1]!s_fa_dupont_roe($A479,"2011/12/31")/100,"")</f>
        <v>0.23278199999999999</v>
      </c>
      <c r="T479">
        <f>IFERROR([1]!s_fa_dupont_roe($A479,"2012/12/31")/100,"")</f>
        <v>0.21695</v>
      </c>
      <c r="U479">
        <f>IFERROR([1]!s_fa_dupont_roe($A479,"2013/12/31")/100,"")</f>
        <v>0.19472999999999999</v>
      </c>
      <c r="V479">
        <f>IFERROR([1]!s_fa_dupont_roe($A479,"2014/12/31")/100,"")</f>
        <v>0.139734</v>
      </c>
      <c r="W479">
        <f>IFERROR([1]!s_fa_dupont_roe($A479,"2015/12/31")/100,"")</f>
        <v>0.12071999999999999</v>
      </c>
      <c r="X479">
        <f>IFERROR([1]!s_fa_dupont_roe($A479,"2016/12/31")/100,"")</f>
        <v>9.7324000000000008E-2</v>
      </c>
      <c r="Y479">
        <f>IFERROR([1]!s_fa_dupont_roe($A479,"2017/12/31")/100,"")</f>
        <v>9.0326000000000004E-2</v>
      </c>
      <c r="Z479">
        <f>IFERROR([1]!s_fa_dupont_roe($A479,"2018/12/31")/100,"")</f>
        <v>8.718999999999999E-2</v>
      </c>
      <c r="AA479">
        <f>IFERROR([1]!s_fa_dupont_roe($A479,"2019/12/31")/100,"")</f>
        <v>9.0925999999999993E-2</v>
      </c>
      <c r="AB479">
        <f>IFERROR([1]!s_fa_dupont_roe($A479,"2020/12/31")/100,"")</f>
        <v>8.8483000000000006E-2</v>
      </c>
      <c r="AC479">
        <f>IFERROR([1]!s_fa_dupont_roe($A479,"2021/12/31")/100,"")</f>
        <v>0.101258</v>
      </c>
      <c r="AD479">
        <f>IFERROR([1]!s_fa_dupont_roe($A479,"2022/12/31")/100,"")</f>
        <v>0.11838900000000001</v>
      </c>
      <c r="AE479">
        <f>IFERROR([1]!s_fa_dupont_roe($A479,"2023/12/31")/100,"")</f>
        <v>0.12559799999999999</v>
      </c>
      <c r="AF479">
        <f>IFERROR([1]!s_fa_dupont_roe($A479,"2024/12/31")/100,"")</f>
        <v>0.118487</v>
      </c>
      <c r="AG479">
        <f>IFERROR([1]!s_fa_dupont_roe($A479,"2025/12/31")/100,"")</f>
        <v>0.10734199999999999</v>
      </c>
      <c r="AH479">
        <f>IFERROR([1]!s_stm07_is($A479,"W30028333","2025/12/31",1),"")</f>
        <v>2049461000</v>
      </c>
      <c r="AI479">
        <f>IFERROR([1]!s_stm07_bs($A479,"W38058048","2025/12/31",1),"")</f>
        <v>19832545000</v>
      </c>
      <c r="AJ479">
        <f>IFERROR([1]!s_fa_netdebt($A479,"2025/12/31"),"")</f>
        <v>0</v>
      </c>
      <c r="AK479">
        <f>IFERROR([1]!s_val_ev1($A479,"2025/12/31"),"")</f>
        <v>192486117045.73001</v>
      </c>
      <c r="AL479">
        <f>IFERROR([1]!s_fa_ebitda($A479,"2025/12/31"),"")</f>
        <v>0</v>
      </c>
      <c r="AM479">
        <f>IFERROR([1]!s_west_netprofit($A479,2026,$B$1,180)/[1]!s_west_netprofit($A479,2026,$B$1-7,180)-1,"")</f>
        <v>0</v>
      </c>
      <c r="AN479">
        <f>IFERROR([1]!s_west_netprofit($A479,2026,$B$1,180)/[1]!s_west_netprofit($A479,2026,$B$1-30,180)-1,"")</f>
        <v>3.9261861012951371E-4</v>
      </c>
      <c r="AO479">
        <f>IFERROR([1]!s_est_mediannetprofit($A479,2026,$B$1)/[1]!s_est_mediannetprofit($A479,2026,$B$1-7)-1,"")</f>
        <v>0</v>
      </c>
      <c r="AP479">
        <f>IFERROR([1]!s_est_mediannetprofit($A479,2026,$B$1)/[1]!s_est_mediannetprofit($A479,2026,$B$1-30)-1,"")</f>
        <v>1.1778563015312216E-3</v>
      </c>
    </row>
    <row r="480" spans="1:42">
      <c r="A480" t="s">
        <v>519</v>
      </c>
      <c r="B480">
        <f>IFERROR([1]!s_stm07_is($A480,"W30028333","2011/12/31",1)/[1]!S_SHARE_TOTAL($A480,$B$1),"")</f>
        <v>0.10657765055397697</v>
      </c>
      <c r="C480">
        <f>IFERROR([1]!s_stm07_is($A480,"W30028333","2012/12/31",1)/[1]!S_SHARE_TOTAL($A480,$B$1),"")</f>
        <v>0.11071648262478387</v>
      </c>
      <c r="D480">
        <f>IFERROR([1]!s_stm07_is($A480,"W30028333","2013/12/31",1)/[1]!S_SHARE_TOTAL($A480,$B$1),"")</f>
        <v>9.6996875830439089E-2</v>
      </c>
      <c r="E480">
        <f>IFERROR([1]!s_stm07_is($A480,"W30028333","2014/12/31",1)/[1]!S_SHARE_TOTAL($A480,$B$1),"")</f>
        <v>0.22164130750468652</v>
      </c>
      <c r="F480">
        <f>IFERROR([1]!s_stm07_is($A480,"W30028333","2015/12/31",1)/[1]!S_SHARE_TOTAL($A480,$B$1),"")</f>
        <v>0.24379695893758976</v>
      </c>
      <c r="G480">
        <f>IFERROR([1]!s_stm07_is($A480,"W30028333","2016/12/31",1)/[1]!S_SHARE_TOTAL($A480,$B$1),"")</f>
        <v>0.30446298668800842</v>
      </c>
      <c r="H480">
        <f>IFERROR([1]!s_stm07_is($A480,"W30028333","2017/12/31",1)/[1]!S_SHARE_TOTAL($A480,$B$1),"")</f>
        <v>0.35968286518647369</v>
      </c>
      <c r="I480">
        <f>IFERROR([1]!s_stm07_is($A480,"W30028333","2018/12/31",1)/[1]!S_SHARE_TOTAL($A480,$B$1),"")</f>
        <v>0.45421460593919838</v>
      </c>
      <c r="J480">
        <f>IFERROR([1]!s_stm07_is($A480,"W30028333","2019/12/31",1)/[1]!S_SHARE_TOTAL($A480,$B$1),"")</f>
        <v>0.42624331972113982</v>
      </c>
      <c r="K480">
        <f>IFERROR([1]!s_stm07_is($A480,"W30028333","2020/12/31",1)/[1]!S_SHARE_TOTAL($A480,$B$1),"")</f>
        <v>0.3570220066708773</v>
      </c>
      <c r="L480">
        <f>IFERROR([1]!s_stm07_is($A480,"W30028333","2021/12/31",1)/[1]!S_SHARE_TOTAL($A480,$B$1),"")</f>
        <v>0.44878757090730964</v>
      </c>
      <c r="M480">
        <f>IFERROR([1]!s_stm07_is($A480,"W30028333","2022/12/31",1)/[1]!S_SHARE_TOTAL($A480,$B$1),"")</f>
        <v>0.51589595325832183</v>
      </c>
      <c r="N480">
        <f>IFERROR([1]!s_stm07_is($A480,"W30028333","2023/12/31",1)/[1]!S_SHARE_TOTAL($A480,$B$1),"")</f>
        <v>0.33101688301555476</v>
      </c>
      <c r="O480">
        <f>IFERROR([1]!s_stm07_is($A480,"W30028333","2024/12/31",1)/[1]!S_SHARE_TOTAL($A480,$B$1),"")</f>
        <v>0.20877819358074115</v>
      </c>
      <c r="P480">
        <f>IFERROR([1]!s_stm07_is($A480,"W30028333","2025/12/31",1)/[1]!S_SHARE_TOTAL($A480,$B$1),"")</f>
        <v>0.26250699009094935</v>
      </c>
      <c r="Q480">
        <f>IFERROR([1]!s_west_netprofit($A480,2026,$B$1,180)/[1]!S_SHARE_TOTAL($A480,$B$1),"")</f>
        <v>0</v>
      </c>
      <c r="R480">
        <f>IFERROR([1]!s_west_netprofit($A480,2027,$B$1,180)/[1]!S_SHARE_TOTAL($A480,$B$1),"")</f>
        <v>0</v>
      </c>
      <c r="S480">
        <f>IFERROR([1]!s_fa_dupont_roe($A480,"2011/12/31")/100,"")</f>
        <v>0.33222600000000002</v>
      </c>
      <c r="T480">
        <f>IFERROR([1]!s_fa_dupont_roe($A480,"2012/12/31")/100,"")</f>
        <v>0.27818399999999999</v>
      </c>
      <c r="U480">
        <f>IFERROR([1]!s_fa_dupont_roe($A480,"2013/12/31")/100,"")</f>
        <v>0.206599</v>
      </c>
      <c r="V480">
        <f>IFERROR([1]!s_fa_dupont_roe($A480,"2014/12/31")/100,"")</f>
        <v>0.37046699999999999</v>
      </c>
      <c r="W480">
        <f>IFERROR([1]!s_fa_dupont_roe($A480,"2015/12/31")/100,"")</f>
        <v>0.31761500000000004</v>
      </c>
      <c r="X480">
        <f>IFERROR([1]!s_fa_dupont_roe($A480,"2016/12/31")/100,"")</f>
        <v>0.238982</v>
      </c>
      <c r="Y480">
        <f>IFERROR([1]!s_fa_dupont_roe($A480,"2017/12/31")/100,"")</f>
        <v>0.19167000000000001</v>
      </c>
      <c r="Z480">
        <f>IFERROR([1]!s_fa_dupont_roe($A480,"2018/12/31")/100,"")</f>
        <v>0.20642499999999997</v>
      </c>
      <c r="AA480">
        <f>IFERROR([1]!s_fa_dupont_roe($A480,"2019/12/31")/100,"")</f>
        <v>0.15534800000000001</v>
      </c>
      <c r="AB480">
        <f>IFERROR([1]!s_fa_dupont_roe($A480,"2020/12/31")/100,"")</f>
        <v>0.109296</v>
      </c>
      <c r="AC480">
        <f>IFERROR([1]!s_fa_dupont_roe($A480,"2021/12/31")/100,"")</f>
        <v>0.12673500000000001</v>
      </c>
      <c r="AD480">
        <f>IFERROR([1]!s_fa_dupont_roe($A480,"2022/12/31")/100,"")</f>
        <v>0.133303</v>
      </c>
      <c r="AE480">
        <f>IFERROR([1]!s_fa_dupont_roe($A480,"2023/12/31")/100,"")</f>
        <v>6.7575999999999997E-2</v>
      </c>
      <c r="AF480">
        <f>IFERROR([1]!s_fa_dupont_roe($A480,"2024/12/31")/100,"")</f>
        <v>3.6152999999999998E-2</v>
      </c>
      <c r="AG480">
        <f>IFERROR([1]!s_fa_dupont_roe($A480,"2025/12/31")/100,"")</f>
        <v>4.0423999999999995E-2</v>
      </c>
      <c r="AH480">
        <f>IFERROR([1]!s_stm07_is($A480,"W30028333","2025/12/31",1),"")</f>
        <v>323973349.38</v>
      </c>
      <c r="AI480">
        <f>IFERROR([1]!s_stm07_bs($A480,"W38058048","2025/12/31",1),"")</f>
        <v>9415410358.9599991</v>
      </c>
      <c r="AJ480">
        <f>IFERROR([1]!s_fa_netdebt($A480,"2025/12/31"),"")</f>
        <v>-306492146.02999997</v>
      </c>
      <c r="AK480">
        <f>IFERROR([1]!s_val_ev1($A480,"2025/12/31"),"")</f>
        <v>17298989883.860001</v>
      </c>
      <c r="AL480">
        <f>IFERROR([1]!s_fa_ebitda($A480,"2025/12/31"),"")</f>
        <v>1105936187.51</v>
      </c>
      <c r="AM480" t="str">
        <f>IFERROR([1]!s_west_netprofit($A480,2026,$B$1,180)/[1]!s_west_netprofit($A480,2026,$B$1-7,180)-1,"")</f>
        <v/>
      </c>
      <c r="AN480" t="str">
        <f>IFERROR([1]!s_west_netprofit($A480,2026,$B$1,180)/[1]!s_west_netprofit($A480,2026,$B$1-30,180)-1,"")</f>
        <v/>
      </c>
      <c r="AO480" t="str">
        <f>IFERROR([1]!s_est_mediannetprofit($A480,2026,$B$1)/[1]!s_est_mediannetprofit($A480,2026,$B$1-7)-1,"")</f>
        <v/>
      </c>
      <c r="AP480" t="str">
        <f>IFERROR([1]!s_est_mediannetprofit($A480,2026,$B$1)/[1]!s_est_mediannetprofit($A480,2026,$B$1-30)-1,"")</f>
        <v/>
      </c>
    </row>
    <row r="481" spans="1:42">
      <c r="A481" t="s">
        <v>520</v>
      </c>
      <c r="B481">
        <f>IFERROR([1]!s_stm07_is($A481,"W30028333","2011/12/31",1)/[1]!S_SHARE_TOTAL($A481,$B$1),"")</f>
        <v>0.18114999774021456</v>
      </c>
      <c r="C481">
        <f>IFERROR([1]!s_stm07_is($A481,"W30028333","2012/12/31",1)/[1]!S_SHARE_TOTAL($A481,$B$1),"")</f>
        <v>0.16695921027717717</v>
      </c>
      <c r="D481">
        <f>IFERROR([1]!s_stm07_is($A481,"W30028333","2013/12/31",1)/[1]!S_SHARE_TOTAL($A481,$B$1),"")</f>
        <v>0.20707857912672636</v>
      </c>
      <c r="E481">
        <f>IFERROR([1]!s_stm07_is($A481,"W30028333","2014/12/31",1)/[1]!S_SHARE_TOTAL($A481,$B$1),"")</f>
        <v>0.28206882386439824</v>
      </c>
      <c r="F481">
        <f>IFERROR([1]!s_stm07_is($A481,"W30028333","2015/12/31",1)/[1]!S_SHARE_TOTAL($A481,$B$1),"")</f>
        <v>0.42547983740739903</v>
      </c>
      <c r="G481">
        <f>IFERROR([1]!s_stm07_is($A481,"W30028333","2016/12/31",1)/[1]!S_SHARE_TOTAL($A481,$B$1),"")</f>
        <v>0.70034006498150869</v>
      </c>
      <c r="H481">
        <f>IFERROR([1]!s_stm07_is($A481,"W30028333","2017/12/31",1)/[1]!S_SHARE_TOTAL($A481,$B$1),"")</f>
        <v>0.94572270867109465</v>
      </c>
      <c r="I481">
        <f>IFERROR([1]!s_stm07_is($A481,"W30028333","2018/12/31",1)/[1]!S_SHARE_TOTAL($A481,$B$1),"")</f>
        <v>1.1868251063796418</v>
      </c>
      <c r="J481">
        <f>IFERROR([1]!s_stm07_is($A481,"W30028333","2019/12/31",1)/[1]!S_SHARE_TOTAL($A481,$B$1),"")</f>
        <v>1.5347804145851403</v>
      </c>
      <c r="K481">
        <f>IFERROR([1]!s_stm07_is($A481,"W30028333","2020/12/31",1)/[1]!S_SHARE_TOTAL($A481,$B$1),"")</f>
        <v>2.0009460913290824</v>
      </c>
      <c r="L481">
        <f>IFERROR([1]!s_stm07_is($A481,"W30028333","2021/12/31",1)/[1]!S_SHARE_TOTAL($A481,$B$1),"")</f>
        <v>2.963002885736298</v>
      </c>
      <c r="M481">
        <f>IFERROR([1]!s_stm07_is($A481,"W30028333","2022/12/31",1)/[1]!S_SHARE_TOTAL($A481,$B$1),"")</f>
        <v>9.1489720654219937</v>
      </c>
      <c r="N481">
        <f>IFERROR([1]!s_stm07_is($A481,"W30028333","2023/12/31",1)/[1]!S_SHARE_TOTAL($A481,$B$1),"")</f>
        <v>6.2869709253318407</v>
      </c>
      <c r="O481">
        <f>IFERROR([1]!s_stm07_is($A481,"W30028333","2024/12/31",1)/[1]!S_SHARE_TOTAL($A481,$B$1),"")</f>
        <v>2.6295811981640069</v>
      </c>
      <c r="P481">
        <f>IFERROR([1]!s_stm07_is($A481,"W30028333","2025/12/31",1)/[1]!S_SHARE_TOTAL($A481,$B$1),"")</f>
        <v>3.1383993620560608</v>
      </c>
      <c r="Q481">
        <f>IFERROR([1]!s_west_netprofit($A481,2026,$B$1,180)/[1]!S_SHARE_TOTAL($A481,$B$1),"")</f>
        <v>3.9021561290327229</v>
      </c>
      <c r="R481">
        <f>IFERROR([1]!s_west_netprofit($A481,2027,$B$1,180)/[1]!S_SHARE_TOTAL($A481,$B$1),"")</f>
        <v>4.9776321616320462</v>
      </c>
      <c r="S481">
        <f>IFERROR([1]!s_fa_dupont_roe($A481,"2011/12/31")/100,"")</f>
        <v>0.12889200000000001</v>
      </c>
      <c r="T481">
        <f>IFERROR([1]!s_fa_dupont_roe($A481,"2012/12/31")/100,"")</f>
        <v>0.112722</v>
      </c>
      <c r="U481">
        <f>IFERROR([1]!s_fa_dupont_roe($A481,"2013/12/31")/100,"")</f>
        <v>0.125418</v>
      </c>
      <c r="V481">
        <f>IFERROR([1]!s_fa_dupont_roe($A481,"2014/12/31")/100,"")</f>
        <v>0.14801700000000001</v>
      </c>
      <c r="W481">
        <f>IFERROR([1]!s_fa_dupont_roe($A481,"2015/12/31")/100,"")</f>
        <v>0.18876999999999999</v>
      </c>
      <c r="X481">
        <f>IFERROR([1]!s_fa_dupont_roe($A481,"2016/12/31")/100,"")</f>
        <v>0.19178799999999999</v>
      </c>
      <c r="Y481">
        <f>IFERROR([1]!s_fa_dupont_roe($A481,"2017/12/31")/100,"")</f>
        <v>0.17906199999999997</v>
      </c>
      <c r="Z481">
        <f>IFERROR([1]!s_fa_dupont_roe($A481,"2018/12/31")/100,"")</f>
        <v>0.18751200000000001</v>
      </c>
      <c r="AA481">
        <f>IFERROR([1]!s_fa_dupont_roe($A481,"2019/12/31")/100,"")</f>
        <v>0.19937199999999999</v>
      </c>
      <c r="AB481">
        <f>IFERROR([1]!s_fa_dupont_roe($A481,"2020/12/31")/100,"")</f>
        <v>0.15975300000000001</v>
      </c>
      <c r="AC481">
        <f>IFERROR([1]!s_fa_dupont_roe($A481,"2021/12/31")/100,"")</f>
        <v>0.11494699999999999</v>
      </c>
      <c r="AD481">
        <f>IFERROR([1]!s_fa_dupont_roe($A481,"2022/12/31")/100,"")</f>
        <v>0.233683</v>
      </c>
      <c r="AE481">
        <f>IFERROR([1]!s_fa_dupont_roe($A481,"2023/12/31")/100,"")</f>
        <v>0.13697599999999999</v>
      </c>
      <c r="AF481">
        <f>IFERROR([1]!s_fa_dupont_roe($A481,"2024/12/31")/100,"")</f>
        <v>5.5292000000000001E-2</v>
      </c>
      <c r="AG481">
        <f>IFERROR([1]!s_fa_dupont_roe($A481,"2025/12/31")/100,"")</f>
        <v>6.5693000000000001E-2</v>
      </c>
      <c r="AH481">
        <f>IFERROR([1]!s_stm07_is($A481,"W30028333","2025/12/31",1),"")</f>
        <v>1132569775.6300001</v>
      </c>
      <c r="AI481">
        <f>IFERROR([1]!s_stm07_bs($A481,"W38058048","2025/12/31",1),"")</f>
        <v>17646139825.369999</v>
      </c>
      <c r="AJ481">
        <f>IFERROR([1]!s_fa_netdebt($A481,"2025/12/31"),"")</f>
        <v>-6011766092.5900002</v>
      </c>
      <c r="AK481">
        <f>IFERROR([1]!s_val_ev1($A481,"2025/12/31"),"")</f>
        <v>33030564205.550598</v>
      </c>
      <c r="AL481">
        <f>IFERROR([1]!s_fa_ebitda($A481,"2025/12/31"),"")</f>
        <v>1670956970.8099999</v>
      </c>
      <c r="AM481">
        <f>IFERROR([1]!s_west_netprofit($A481,2026,$B$1,180)/[1]!s_west_netprofit($A481,2026,$B$1-7,180)-1,"")</f>
        <v>0</v>
      </c>
      <c r="AN481">
        <f>IFERROR([1]!s_west_netprofit($A481,2026,$B$1,180)/[1]!s_west_netprofit($A481,2026,$B$1-30,180)-1,"")</f>
        <v>6.4260660310730966E-3</v>
      </c>
      <c r="AO481">
        <f>IFERROR([1]!s_est_mediannetprofit($A481,2026,$B$1)/[1]!s_est_mediannetprofit($A481,2026,$B$1-7)-1,"")</f>
        <v>0</v>
      </c>
      <c r="AP481">
        <f>IFERROR([1]!s_est_mediannetprofit($A481,2026,$B$1)/[1]!s_est_mediannetprofit($A481,2026,$B$1-30)-1,"")</f>
        <v>1.4265335235377208E-3</v>
      </c>
    </row>
    <row r="482" spans="1:42">
      <c r="A482" t="s">
        <v>521</v>
      </c>
      <c r="B482">
        <f>IFERROR([1]!s_stm07_is($A482,"W30028333","2011/12/31",1)/[1]!S_SHARE_TOTAL($A482,$B$1),"")</f>
        <v>0</v>
      </c>
      <c r="C482">
        <f>IFERROR([1]!s_stm07_is($A482,"W30028333","2012/12/31",1)/[1]!S_SHARE_TOTAL($A482,$B$1),"")</f>
        <v>0.16844528240797557</v>
      </c>
      <c r="D482">
        <f>IFERROR([1]!s_stm07_is($A482,"W30028333","2013/12/31",1)/[1]!S_SHARE_TOTAL($A482,$B$1),"")</f>
        <v>0.18776981771980106</v>
      </c>
      <c r="E482">
        <f>IFERROR([1]!s_stm07_is($A482,"W30028333","2014/12/31",1)/[1]!S_SHARE_TOTAL($A482,$B$1),"")</f>
        <v>0.2320423941150567</v>
      </c>
      <c r="F482">
        <f>IFERROR([1]!s_stm07_is($A482,"W30028333","2015/12/31",1)/[1]!S_SHARE_TOTAL($A482,$B$1),"")</f>
        <v>0.23925055474542134</v>
      </c>
      <c r="G482">
        <f>IFERROR([1]!s_stm07_is($A482,"W30028333","2016/12/31",1)/[1]!S_SHARE_TOTAL($A482,$B$1),"")</f>
        <v>0.39826109916764729</v>
      </c>
      <c r="H482">
        <f>IFERROR([1]!s_stm07_is($A482,"W30028333","2017/12/31",1)/[1]!S_SHARE_TOTAL($A482,$B$1),"")</f>
        <v>0.40168400933418996</v>
      </c>
      <c r="I482">
        <f>IFERROR([1]!s_stm07_is($A482,"W30028333","2018/12/31",1)/[1]!S_SHARE_TOTAL($A482,$B$1),"")</f>
        <v>0.21798125794994333</v>
      </c>
      <c r="J482">
        <f>IFERROR([1]!s_stm07_is($A482,"W30028333","2019/12/31",1)/[1]!S_SHARE_TOTAL($A482,$B$1),"")</f>
        <v>8.6580533196653264E-2</v>
      </c>
      <c r="K482">
        <f>IFERROR([1]!s_stm07_is($A482,"W30028333","2020/12/31",1)/[1]!S_SHARE_TOTAL($A482,$B$1),"")</f>
        <v>0.13288045869638979</v>
      </c>
      <c r="L482">
        <f>IFERROR([1]!s_stm07_is($A482,"W30028333","2021/12/31",1)/[1]!S_SHARE_TOTAL($A482,$B$1),"")</f>
        <v>0.18981508937144012</v>
      </c>
      <c r="M482">
        <f>IFERROR([1]!s_stm07_is($A482,"W30028333","2022/12/31",1)/[1]!S_SHARE_TOTAL($A482,$B$1),"")</f>
        <v>0.19271066108155324</v>
      </c>
      <c r="N482">
        <f>IFERROR([1]!s_stm07_is($A482,"W30028333","2023/12/31",1)/[1]!S_SHARE_TOTAL($A482,$B$1),"")</f>
        <v>0.35288107068862212</v>
      </c>
      <c r="O482">
        <f>IFERROR([1]!s_stm07_is($A482,"W30028333","2024/12/31",1)/[1]!S_SHARE_TOTAL($A482,$B$1),"")</f>
        <v>0.53481404304700308</v>
      </c>
      <c r="P482">
        <f>IFERROR([1]!s_stm07_is($A482,"W30028333","2025/12/31",1)/[1]!S_SHARE_TOTAL($A482,$B$1),"")</f>
        <v>0.71472163406076972</v>
      </c>
      <c r="Q482">
        <f>IFERROR([1]!s_west_netprofit($A482,2026,$B$1,180)/[1]!S_SHARE_TOTAL($A482,$B$1),"")</f>
        <v>0.86693184525313483</v>
      </c>
      <c r="R482">
        <f>IFERROR([1]!s_west_netprofit($A482,2027,$B$1,180)/[1]!S_SHARE_TOTAL($A482,$B$1),"")</f>
        <v>1.1377893923752733</v>
      </c>
      <c r="S482">
        <f>IFERROR([1]!s_fa_dupont_roe($A482,"2011/12/31")/100,"")</f>
        <v>0</v>
      </c>
      <c r="T482">
        <f>IFERROR([1]!s_fa_dupont_roe($A482,"2012/12/31")/100,"")</f>
        <v>0.32116500000000003</v>
      </c>
      <c r="U482">
        <f>IFERROR([1]!s_fa_dupont_roe($A482,"2013/12/31")/100,"")</f>
        <v>0.289549</v>
      </c>
      <c r="V482">
        <f>IFERROR([1]!s_fa_dupont_roe($A482,"2014/12/31")/100,"")</f>
        <v>0.25939699999999999</v>
      </c>
      <c r="W482">
        <f>IFERROR([1]!s_fa_dupont_roe($A482,"2015/12/31")/100,"")</f>
        <v>0.21789600000000001</v>
      </c>
      <c r="X482">
        <f>IFERROR([1]!s_fa_dupont_roe($A482,"2016/12/31")/100,"")</f>
        <v>0.20530499999999999</v>
      </c>
      <c r="Y482">
        <f>IFERROR([1]!s_fa_dupont_roe($A482,"2017/12/31")/100,"")</f>
        <v>0.14255599999999999</v>
      </c>
      <c r="Z482">
        <f>IFERROR([1]!s_fa_dupont_roe($A482,"2018/12/31")/100,"")</f>
        <v>7.4728000000000003E-2</v>
      </c>
      <c r="AA482">
        <f>IFERROR([1]!s_fa_dupont_roe($A482,"2019/12/31")/100,"")</f>
        <v>3.0579000000000002E-2</v>
      </c>
      <c r="AB482">
        <f>IFERROR([1]!s_fa_dupont_roe($A482,"2020/12/31")/100,"")</f>
        <v>4.8223000000000002E-2</v>
      </c>
      <c r="AC482">
        <f>IFERROR([1]!s_fa_dupont_roe($A482,"2021/12/31")/100,"")</f>
        <v>6.8875000000000006E-2</v>
      </c>
      <c r="AD482">
        <f>IFERROR([1]!s_fa_dupont_roe($A482,"2022/12/31")/100,"")</f>
        <v>6.9439000000000001E-2</v>
      </c>
      <c r="AE482">
        <f>IFERROR([1]!s_fa_dupont_roe($A482,"2023/12/31")/100,"")</f>
        <v>0.12282799999999999</v>
      </c>
      <c r="AF482">
        <f>IFERROR([1]!s_fa_dupont_roe($A482,"2024/12/31")/100,"")</f>
        <v>0.16971900000000001</v>
      </c>
      <c r="AG482">
        <f>IFERROR([1]!s_fa_dupont_roe($A482,"2025/12/31")/100,"")</f>
        <v>0.198717</v>
      </c>
      <c r="AH482">
        <f>IFERROR([1]!s_stm07_is($A482,"W30028333","2025/12/31",1),"")</f>
        <v>198010769.83000001</v>
      </c>
      <c r="AI482">
        <f>IFERROR([1]!s_stm07_bs($A482,"W38058048","2025/12/31",1),"")</f>
        <v>1355131991.3599999</v>
      </c>
      <c r="AJ482">
        <f>IFERROR([1]!s_fa_netdebt($A482,"2025/12/31"),"")</f>
        <v>403167538.22000003</v>
      </c>
      <c r="AK482">
        <f>IFERROR([1]!s_val_ev1($A482,"2025/12/31"),"")</f>
        <v>11504889002.77</v>
      </c>
      <c r="AL482">
        <f>IFERROR([1]!s_fa_ebitda($A482,"2025/12/31"),"")</f>
        <v>344128508.22000003</v>
      </c>
      <c r="AM482">
        <f>IFERROR([1]!s_west_netprofit($A482,2026,$B$1,180)/[1]!s_west_netprofit($A482,2026,$B$1-7,180)-1,"")</f>
        <v>0</v>
      </c>
      <c r="AN482">
        <f>IFERROR([1]!s_west_netprofit($A482,2026,$B$1,180)/[1]!s_west_netprofit($A482,2026,$B$1-30,180)-1,"")</f>
        <v>0</v>
      </c>
      <c r="AO482">
        <f>IFERROR([1]!s_est_mediannetprofit($A482,2026,$B$1)/[1]!s_est_mediannetprofit($A482,2026,$B$1-7)-1,"")</f>
        <v>0</v>
      </c>
      <c r="AP482">
        <f>IFERROR([1]!s_est_mediannetprofit($A482,2026,$B$1)/[1]!s_est_mediannetprofit($A482,2026,$B$1-30)-1,"")</f>
        <v>0</v>
      </c>
    </row>
    <row r="483" spans="1:42">
      <c r="A483" t="s">
        <v>522</v>
      </c>
      <c r="B483">
        <f>IFERROR([1]!s_stm07_is($A483,"W30028333","2011/12/31",1)/[1]!S_SHARE_TOTAL($A483,$B$1),"")</f>
        <v>0.18833978487007524</v>
      </c>
      <c r="C483">
        <f>IFERROR([1]!s_stm07_is($A483,"W30028333","2012/12/31",1)/[1]!S_SHARE_TOTAL($A483,$B$1),"")</f>
        <v>0.20306948091472857</v>
      </c>
      <c r="D483">
        <f>IFERROR([1]!s_stm07_is($A483,"W30028333","2013/12/31",1)/[1]!S_SHARE_TOTAL($A483,$B$1),"")</f>
        <v>0.3056291306211153</v>
      </c>
      <c r="E483">
        <f>IFERROR([1]!s_stm07_is($A483,"W30028333","2014/12/31",1)/[1]!S_SHARE_TOTAL($A483,$B$1),"")</f>
        <v>0.61056400701347679</v>
      </c>
      <c r="F483">
        <f>IFERROR([1]!s_stm07_is($A483,"W30028333","2015/12/31",1)/[1]!S_SHARE_TOTAL($A483,$B$1),"")</f>
        <v>0.71503495011208418</v>
      </c>
      <c r="G483">
        <f>IFERROR([1]!s_stm07_is($A483,"W30028333","2016/12/31",1)/[1]!S_SHARE_TOTAL($A483,$B$1),"")</f>
        <v>0.95035647303380122</v>
      </c>
      <c r="H483">
        <f>IFERROR([1]!s_stm07_is($A483,"W30028333","2017/12/31",1)/[1]!S_SHARE_TOTAL($A483,$B$1),"")</f>
        <v>1.0123708440234715</v>
      </c>
      <c r="I483">
        <f>IFERROR([1]!s_stm07_is($A483,"W30028333","2018/12/31",1)/[1]!S_SHARE_TOTAL($A483,$B$1),"")</f>
        <v>1.0272292339221532</v>
      </c>
      <c r="J483">
        <f>IFERROR([1]!s_stm07_is($A483,"W30028333","2019/12/31",1)/[1]!S_SHARE_TOTAL($A483,$B$1),"")</f>
        <v>1.1351733346876498</v>
      </c>
      <c r="K483">
        <f>IFERROR([1]!s_stm07_is($A483,"W30028333","2020/12/31",1)/[1]!S_SHARE_TOTAL($A483,$B$1),"")</f>
        <v>1.2168861543258191</v>
      </c>
      <c r="L483">
        <f>IFERROR([1]!s_stm07_is($A483,"W30028333","2021/12/31",1)/[1]!S_SHARE_TOTAL($A483,$B$1),"")</f>
        <v>1.1050562688868768</v>
      </c>
      <c r="M483">
        <f>IFERROR([1]!s_stm07_is($A483,"W30028333","2022/12/31",1)/[1]!S_SHARE_TOTAL($A483,$B$1),"")</f>
        <v>1.616352249901821</v>
      </c>
      <c r="N483">
        <f>IFERROR([1]!s_stm07_is($A483,"W30028333","2023/12/31",1)/[1]!S_SHARE_TOTAL($A483,$B$1),"")</f>
        <v>1.5622648194187265</v>
      </c>
      <c r="O483">
        <f>IFERROR([1]!s_stm07_is($A483,"W30028333","2024/12/31",1)/[1]!S_SHARE_TOTAL($A483,$B$1),"")</f>
        <v>1.530187170345682</v>
      </c>
      <c r="P483">
        <f>IFERROR([1]!s_stm07_is($A483,"W30028333","2025/12/31",1)/[1]!S_SHARE_TOTAL($A483,$B$1),"")</f>
        <v>1.7298540002400833</v>
      </c>
      <c r="Q483">
        <f>IFERROR([1]!s_west_netprofit($A483,2026,$B$1,180)/[1]!S_SHARE_TOTAL($A483,$B$1),"")</f>
        <v>1.9493250234787431</v>
      </c>
      <c r="R483">
        <f>IFERROR([1]!s_west_netprofit($A483,2027,$B$1,180)/[1]!S_SHARE_TOTAL($A483,$B$1),"")</f>
        <v>2.2239749302970568</v>
      </c>
      <c r="S483">
        <f>IFERROR([1]!s_fa_dupont_roe($A483,"2011/12/31")/100,"")</f>
        <v>0.252</v>
      </c>
      <c r="T483">
        <f>IFERROR([1]!s_fa_dupont_roe($A483,"2012/12/31")/100,"")</f>
        <v>0.22079799999999999</v>
      </c>
      <c r="U483">
        <f>IFERROR([1]!s_fa_dupont_roe($A483,"2013/12/31")/100,"")</f>
        <v>0.27032800000000001</v>
      </c>
      <c r="V483">
        <f>IFERROR([1]!s_fa_dupont_roe($A483,"2014/12/31")/100,"")</f>
        <v>0.40062600000000004</v>
      </c>
      <c r="W483">
        <f>IFERROR([1]!s_fa_dupont_roe($A483,"2015/12/31")/100,"")</f>
        <v>0.34472299999999995</v>
      </c>
      <c r="X483">
        <f>IFERROR([1]!s_fa_dupont_roe($A483,"2016/12/31")/100,"")</f>
        <v>0.271646</v>
      </c>
      <c r="Y483">
        <f>IFERROR([1]!s_fa_dupont_roe($A483,"2017/12/31")/100,"")</f>
        <v>0.20103200000000002</v>
      </c>
      <c r="Z483">
        <f>IFERROR([1]!s_fa_dupont_roe($A483,"2018/12/31")/100,"")</f>
        <v>0.17752600000000002</v>
      </c>
      <c r="AA483">
        <f>IFERROR([1]!s_fa_dupont_roe($A483,"2019/12/31")/100,"")</f>
        <v>0.17394100000000001</v>
      </c>
      <c r="AB483">
        <f>IFERROR([1]!s_fa_dupont_roe($A483,"2020/12/31")/100,"")</f>
        <v>0.15068400000000001</v>
      </c>
      <c r="AC483">
        <f>IFERROR([1]!s_fa_dupont_roe($A483,"2021/12/31")/100,"")</f>
        <v>0.114505</v>
      </c>
      <c r="AD483">
        <f>IFERROR([1]!s_fa_dupont_roe($A483,"2022/12/31")/100,"")</f>
        <v>0.152582</v>
      </c>
      <c r="AE483">
        <f>IFERROR([1]!s_fa_dupont_roe($A483,"2023/12/31")/100,"")</f>
        <v>0.135076</v>
      </c>
      <c r="AF483">
        <f>IFERROR([1]!s_fa_dupont_roe($A483,"2024/12/31")/100,"")</f>
        <v>0.12501599999999999</v>
      </c>
      <c r="AG483">
        <f>IFERROR([1]!s_fa_dupont_roe($A483,"2025/12/31")/100,"")</f>
        <v>0.13491899999999998</v>
      </c>
      <c r="AH483">
        <f>IFERROR([1]!s_stm07_is($A483,"W30028333","2025/12/31",1),"")</f>
        <v>1592353960.25</v>
      </c>
      <c r="AI483">
        <f>IFERROR([1]!s_stm07_bs($A483,"W38058048","2025/12/31",1),"")</f>
        <v>12377087891.16</v>
      </c>
      <c r="AJ483">
        <f>IFERROR([1]!s_fa_netdebt($A483,"2025/12/31"),"")</f>
        <v>3259094197.4000001</v>
      </c>
      <c r="AK483">
        <f>IFERROR([1]!s_val_ev1($A483,"2025/12/31"),"")</f>
        <v>31645395094.450001</v>
      </c>
      <c r="AL483">
        <f>IFERROR([1]!s_fa_ebitda($A483,"2025/12/31"),"")</f>
        <v>2964226977.8200002</v>
      </c>
      <c r="AM483">
        <f>IFERROR([1]!s_west_netprofit($A483,2026,$B$1,180)/[1]!s_west_netprofit($A483,2026,$B$1-7,180)-1,"")</f>
        <v>-4.9035029991494339E-3</v>
      </c>
      <c r="AN483">
        <f>IFERROR([1]!s_west_netprofit($A483,2026,$B$1,180)/[1]!s_west_netprofit($A483,2026,$B$1-30,180)-1,"")</f>
        <v>-1.55085829369912E-2</v>
      </c>
      <c r="AO483">
        <f>IFERROR([1]!s_est_mediannetprofit($A483,2026,$B$1)/[1]!s_est_mediannetprofit($A483,2026,$B$1-7)-1,"")</f>
        <v>-8.3802024746906234E-3</v>
      </c>
      <c r="AP483">
        <f>IFERROR([1]!s_est_mediannetprofit($A483,2026,$B$1)/[1]!s_est_mediannetprofit($A483,2026,$B$1-30)-1,"")</f>
        <v>-2.4294410625345875E-2</v>
      </c>
    </row>
    <row r="484" spans="1:42">
      <c r="A484" t="s">
        <v>523</v>
      </c>
      <c r="B484">
        <f>IFERROR([1]!s_stm07_is($A484,"W30028333","2011/12/31",1)/[1]!S_SHARE_TOTAL($A484,$B$1),"")</f>
        <v>7.7600116998022051E-2</v>
      </c>
      <c r="C484">
        <f>IFERROR([1]!s_stm07_is($A484,"W30028333","2012/12/31",1)/[1]!S_SHARE_TOTAL($A484,$B$1),"")</f>
        <v>0.14387595316759727</v>
      </c>
      <c r="D484">
        <f>IFERROR([1]!s_stm07_is($A484,"W30028333","2013/12/31",1)/[1]!S_SHARE_TOTAL($A484,$B$1),"")</f>
        <v>0.167994425105121</v>
      </c>
      <c r="E484">
        <f>IFERROR([1]!s_stm07_is($A484,"W30028333","2014/12/31",1)/[1]!S_SHARE_TOTAL($A484,$B$1),"")</f>
        <v>0.18837093967104146</v>
      </c>
      <c r="F484">
        <f>IFERROR([1]!s_stm07_is($A484,"W30028333","2015/12/31",1)/[1]!S_SHARE_TOTAL($A484,$B$1),"")</f>
        <v>0.21585532344644945</v>
      </c>
      <c r="G484">
        <f>IFERROR([1]!s_stm07_is($A484,"W30028333","2016/12/31",1)/[1]!S_SHARE_TOTAL($A484,$B$1),"")</f>
        <v>0.23233701849406166</v>
      </c>
      <c r="H484">
        <f>IFERROR([1]!s_stm07_is($A484,"W30028333","2017/12/31",1)/[1]!S_SHARE_TOTAL($A484,$B$1),"")</f>
        <v>0.31579063870530122</v>
      </c>
      <c r="I484">
        <f>IFERROR([1]!s_stm07_is($A484,"W30028333","2018/12/31",1)/[1]!S_SHARE_TOTAL($A484,$B$1),"")</f>
        <v>0.51209705590407562</v>
      </c>
      <c r="J484">
        <f>IFERROR([1]!s_stm07_is($A484,"W30028333","2019/12/31",1)/[1]!S_SHARE_TOTAL($A484,$B$1),"")</f>
        <v>0.71246180292726136</v>
      </c>
      <c r="K484">
        <f>IFERROR([1]!s_stm07_is($A484,"W30028333","2020/12/31",1)/[1]!S_SHARE_TOTAL($A484,$B$1),"")</f>
        <v>0.87404281203910905</v>
      </c>
      <c r="L484">
        <f>IFERROR([1]!s_stm07_is($A484,"W30028333","2021/12/31",1)/[1]!S_SHARE_TOTAL($A484,$B$1),"")</f>
        <v>1.0943292987055335</v>
      </c>
      <c r="M484">
        <f>IFERROR([1]!s_stm07_is($A484,"W30028333","2022/12/31",1)/[1]!S_SHARE_TOTAL($A484,$B$1),"")</f>
        <v>1.2749058895683867</v>
      </c>
      <c r="N484">
        <f>IFERROR([1]!s_stm07_is($A484,"W30028333","2023/12/31",1)/[1]!S_SHARE_TOTAL($A484,$B$1),"")</f>
        <v>1.5958344118609189</v>
      </c>
      <c r="O484">
        <f>IFERROR([1]!s_stm07_is($A484,"W30028333","2024/12/31",1)/[1]!S_SHARE_TOTAL($A484,$B$1),"")</f>
        <v>1.3679347490804932</v>
      </c>
      <c r="P484">
        <f>IFERROR([1]!s_stm07_is($A484,"W30028333","2025/12/31",1)/[1]!S_SHARE_TOTAL($A484,$B$1),"")</f>
        <v>0.96493021167755477</v>
      </c>
      <c r="Q484">
        <f>IFERROR([1]!s_west_netprofit($A484,2026,$B$1,180)/[1]!S_SHARE_TOTAL($A484,$B$1),"")</f>
        <v>1.2265336257855177</v>
      </c>
      <c r="R484">
        <f>IFERROR([1]!s_west_netprofit($A484,2027,$B$1,180)/[1]!S_SHARE_TOTAL($A484,$B$1),"")</f>
        <v>1.4175147578858509</v>
      </c>
      <c r="S484">
        <f>IFERROR([1]!s_fa_dupont_roe($A484,"2011/12/31")/100,"")</f>
        <v>0.37402700000000005</v>
      </c>
      <c r="T484">
        <f>IFERROR([1]!s_fa_dupont_roe($A484,"2012/12/31")/100,"")</f>
        <v>0.51492800000000005</v>
      </c>
      <c r="U484">
        <f>IFERROR([1]!s_fa_dupont_roe($A484,"2013/12/31")/100,"")</f>
        <v>0.38588800000000001</v>
      </c>
      <c r="V484">
        <f>IFERROR([1]!s_fa_dupont_roe($A484,"2014/12/31")/100,"")</f>
        <v>0.307029</v>
      </c>
      <c r="W484">
        <f>IFERROR([1]!s_fa_dupont_roe($A484,"2015/12/31")/100,"")</f>
        <v>0.26464500000000002</v>
      </c>
      <c r="X484">
        <f>IFERROR([1]!s_fa_dupont_roe($A484,"2016/12/31")/100,"")</f>
        <v>0.14644699999999999</v>
      </c>
      <c r="Y484">
        <f>IFERROR([1]!s_fa_dupont_roe($A484,"2017/12/31")/100,"")</f>
        <v>0.13220599999999999</v>
      </c>
      <c r="Z484">
        <f>IFERROR([1]!s_fa_dupont_roe($A484,"2018/12/31")/100,"")</f>
        <v>0.19034099999999998</v>
      </c>
      <c r="AA484">
        <f>IFERROR([1]!s_fa_dupont_roe($A484,"2019/12/31")/100,"")</f>
        <v>0.226799</v>
      </c>
      <c r="AB484">
        <f>IFERROR([1]!s_fa_dupont_roe($A484,"2020/12/31")/100,"")</f>
        <v>0.228075</v>
      </c>
      <c r="AC484">
        <f>IFERROR([1]!s_fa_dupont_roe($A484,"2021/12/31")/100,"")</f>
        <v>0.22059799999999999</v>
      </c>
      <c r="AD484">
        <f>IFERROR([1]!s_fa_dupont_roe($A484,"2022/12/31")/100,"")</f>
        <v>0.19730200000000001</v>
      </c>
      <c r="AE484">
        <f>IFERROR([1]!s_fa_dupont_roe($A484,"2023/12/31")/100,"")</f>
        <v>0.20179099999999997</v>
      </c>
      <c r="AF484">
        <f>IFERROR([1]!s_fa_dupont_roe($A484,"2024/12/31")/100,"")</f>
        <v>0.15650900000000001</v>
      </c>
      <c r="AG484">
        <f>IFERROR([1]!s_fa_dupont_roe($A484,"2025/12/31")/100,"")</f>
        <v>0.10535</v>
      </c>
      <c r="AH484">
        <f>IFERROR([1]!s_stm07_is($A484,"W30028333","2025/12/31",1),"")</f>
        <v>550692507.37</v>
      </c>
      <c r="AI484">
        <f>IFERROR([1]!s_stm07_bs($A484,"W38058048","2025/12/31",1),"")</f>
        <v>5375957097.1300001</v>
      </c>
      <c r="AJ484">
        <f>IFERROR([1]!s_fa_netdebt($A484,"2025/12/31"),"")</f>
        <v>-585083960.67999995</v>
      </c>
      <c r="AK484">
        <f>IFERROR([1]!s_val_ev1($A484,"2025/12/31"),"")</f>
        <v>9331908253.2399998</v>
      </c>
      <c r="AL484">
        <f>IFERROR([1]!s_fa_ebitda($A484,"2025/12/31"),"")</f>
        <v>1201033957.28</v>
      </c>
      <c r="AM484">
        <f>IFERROR([1]!s_west_netprofit($A484,2026,$B$1,180)/[1]!s_west_netprofit($A484,2026,$B$1-7,180)-1,"")</f>
        <v>2.2872891233314263E-3</v>
      </c>
      <c r="AN484">
        <f>IFERROR([1]!s_west_netprofit($A484,2026,$B$1,180)/[1]!s_west_netprofit($A484,2026,$B$1-30,180)-1,"")</f>
        <v>-1.1736865404929242E-2</v>
      </c>
      <c r="AO484">
        <f>IFERROR([1]!s_est_mediannetprofit($A484,2026,$B$1)/[1]!s_est_mediannetprofit($A484,2026,$B$1-7)-1,"")</f>
        <v>2.1691973969630851E-3</v>
      </c>
      <c r="AP484">
        <f>IFERROR([1]!s_est_mediannetprofit($A484,2026,$B$1)/[1]!s_est_mediannetprofit($A484,2026,$B$1-30)-1,"")</f>
        <v>-8.5836909871244149E-3</v>
      </c>
    </row>
    <row r="485" spans="1:42">
      <c r="A485" t="s">
        <v>524</v>
      </c>
      <c r="B485">
        <f>IFERROR([1]!s_stm07_is($A485,"W30028333","2011/12/31",1)/[1]!S_SHARE_TOTAL($A485,$B$1),"")</f>
        <v>3.5983829468371701E-3</v>
      </c>
      <c r="C485">
        <f>IFERROR([1]!s_stm07_is($A485,"W30028333","2012/12/31",1)/[1]!S_SHARE_TOTAL($A485,$B$1),"")</f>
        <v>2.0981898310844491E-2</v>
      </c>
      <c r="D485">
        <f>IFERROR([1]!s_stm07_is($A485,"W30028333","2013/12/31",1)/[1]!S_SHARE_TOTAL($A485,$B$1),"")</f>
        <v>2.614909897902655E-2</v>
      </c>
      <c r="E485">
        <f>IFERROR([1]!s_stm07_is($A485,"W30028333","2014/12/31",1)/[1]!S_SHARE_TOTAL($A485,$B$1),"")</f>
        <v>3.3374349981794477E-2</v>
      </c>
      <c r="F485">
        <f>IFERROR([1]!s_stm07_is($A485,"W30028333","2015/12/31",1)/[1]!S_SHARE_TOTAL($A485,$B$1),"")</f>
        <v>5.3206681961516102E-2</v>
      </c>
      <c r="G485">
        <f>IFERROR([1]!s_stm07_is($A485,"W30028333","2016/12/31",1)/[1]!S_SHARE_TOTAL($A485,$B$1),"")</f>
        <v>5.6346893031618515E-2</v>
      </c>
      <c r="H485">
        <f>IFERROR([1]!s_stm07_is($A485,"W30028333","2017/12/31",1)/[1]!S_SHARE_TOTAL($A485,$B$1),"")</f>
        <v>6.7176802017071463E-2</v>
      </c>
      <c r="I485">
        <f>IFERROR([1]!s_stm07_is($A485,"W30028333","2018/12/31",1)/[1]!S_SHARE_TOTAL($A485,$B$1),"")</f>
        <v>8.4587718627549213E-2</v>
      </c>
      <c r="J485">
        <f>IFERROR([1]!s_stm07_is($A485,"W30028333","2019/12/31",1)/[1]!S_SHARE_TOTAL($A485,$B$1),"")</f>
        <v>0.12563192979529514</v>
      </c>
      <c r="K485">
        <f>IFERROR([1]!s_stm07_is($A485,"W30028333","2020/12/31",1)/[1]!S_SHARE_TOTAL($A485,$B$1),"")</f>
        <v>0.14256851037085666</v>
      </c>
      <c r="L485">
        <f>IFERROR([1]!s_stm07_is($A485,"W30028333","2021/12/31",1)/[1]!S_SHARE_TOTAL($A485,$B$1),"")</f>
        <v>0.1609037119067315</v>
      </c>
      <c r="M485">
        <f>IFERROR([1]!s_stm07_is($A485,"W30028333","2022/12/31",1)/[1]!S_SHARE_TOTAL($A485,$B$1),"")</f>
        <v>0.21994193572575527</v>
      </c>
      <c r="N485">
        <f>IFERROR([1]!s_stm07_is($A485,"W30028333","2023/12/31",1)/[1]!S_SHARE_TOTAL($A485,$B$1),"")</f>
        <v>0.269946575284298</v>
      </c>
      <c r="O485">
        <f>IFERROR([1]!s_stm07_is($A485,"W30028333","2024/12/31",1)/[1]!S_SHARE_TOTAL($A485,$B$1),"")</f>
        <v>0.35521205228180025</v>
      </c>
      <c r="P485">
        <f>IFERROR([1]!s_stm07_is($A485,"W30028333","2025/12/31",1)/[1]!S_SHARE_TOTAL($A485,$B$1),"")</f>
        <v>0.40955381107433109</v>
      </c>
      <c r="Q485">
        <f>IFERROR([1]!s_west_netprofit($A485,2026,$B$1,180)/[1]!S_SHARE_TOTAL($A485,$B$1),"")</f>
        <v>0.94561590163589104</v>
      </c>
      <c r="R485">
        <f>IFERROR([1]!s_west_netprofit($A485,2027,$B$1,180)/[1]!S_SHARE_TOTAL($A485,$B$1),"")</f>
        <v>1.6739246271187547</v>
      </c>
      <c r="S485">
        <f>IFERROR([1]!s_fa_dupont_roe($A485,"2011/12/31")/100,"")</f>
        <v>0.31308199999999997</v>
      </c>
      <c r="T485">
        <f>IFERROR([1]!s_fa_dupont_roe($A485,"2012/12/31")/100,"")</f>
        <v>0.93037599999999998</v>
      </c>
      <c r="U485">
        <f>IFERROR([1]!s_fa_dupont_roe($A485,"2013/12/31")/100,"")</f>
        <v>0.450353</v>
      </c>
      <c r="V485">
        <f>IFERROR([1]!s_fa_dupont_roe($A485,"2014/12/31")/100,"")</f>
        <v>0.33642299999999997</v>
      </c>
      <c r="W485">
        <f>IFERROR([1]!s_fa_dupont_roe($A485,"2015/12/31")/100,"")</f>
        <v>0.37339500000000003</v>
      </c>
      <c r="X485">
        <f>IFERROR([1]!s_fa_dupont_roe($A485,"2016/12/31")/100,"")</f>
        <v>0.17651800000000001</v>
      </c>
      <c r="Y485">
        <f>IFERROR([1]!s_fa_dupont_roe($A485,"2017/12/31")/100,"")</f>
        <v>0.13459399999999999</v>
      </c>
      <c r="Z485">
        <f>IFERROR([1]!s_fa_dupont_roe($A485,"2018/12/31")/100,"")</f>
        <v>0.12288399999999999</v>
      </c>
      <c r="AA485">
        <f>IFERROR([1]!s_fa_dupont_roe($A485,"2019/12/31")/100,"")</f>
        <v>0.137767</v>
      </c>
      <c r="AB485">
        <f>IFERROR([1]!s_fa_dupont_roe($A485,"2020/12/31")/100,"")</f>
        <v>0.13723199999999999</v>
      </c>
      <c r="AC485">
        <f>IFERROR([1]!s_fa_dupont_roe($A485,"2021/12/31")/100,"")</f>
        <v>0.12575600000000001</v>
      </c>
      <c r="AD485">
        <f>IFERROR([1]!s_fa_dupont_roe($A485,"2022/12/31")/100,"")</f>
        <v>0.14105100000000001</v>
      </c>
      <c r="AE485">
        <f>IFERROR([1]!s_fa_dupont_roe($A485,"2023/12/31")/100,"")</f>
        <v>0.14946199999999998</v>
      </c>
      <c r="AF485">
        <f>IFERROR([1]!s_fa_dupont_roe($A485,"2024/12/31")/100,"")</f>
        <v>0.16759299999999999</v>
      </c>
      <c r="AG485">
        <f>IFERROR([1]!s_fa_dupont_roe($A485,"2025/12/31")/100,"")</f>
        <v>0.16408500000000001</v>
      </c>
      <c r="AH485">
        <f>IFERROR([1]!s_stm07_is($A485,"W30028333","2025/12/31",1),"")</f>
        <v>521914773</v>
      </c>
      <c r="AI485">
        <f>IFERROR([1]!s_stm07_bs($A485,"W38058048","2025/12/31",1),"")</f>
        <v>3462731477.4899998</v>
      </c>
      <c r="AJ485">
        <f>IFERROR([1]!s_fa_netdebt($A485,"2025/12/31"),"")</f>
        <v>159688190.81</v>
      </c>
      <c r="AK485">
        <f>IFERROR([1]!s_val_ev1($A485,"2025/12/31"),"")</f>
        <v>105833435508.92</v>
      </c>
      <c r="AL485">
        <f>IFERROR([1]!s_fa_ebitda($A485,"2025/12/31"),"")</f>
        <v>722634054.79999995</v>
      </c>
      <c r="AM485">
        <f>IFERROR([1]!s_west_netprofit($A485,2026,$B$1,180)/[1]!s_west_netprofit($A485,2026,$B$1-7,180)-1,"")</f>
        <v>0</v>
      </c>
      <c r="AN485">
        <f>IFERROR([1]!s_west_netprofit($A485,2026,$B$1,180)/[1]!s_west_netprofit($A485,2026,$B$1-30,180)-1,"")</f>
        <v>2.0346854329928998E-2</v>
      </c>
      <c r="AO485">
        <f>IFERROR([1]!s_est_mediannetprofit($A485,2026,$B$1)/[1]!s_est_mediannetprofit($A485,2026,$B$1-7)-1,"")</f>
        <v>0</v>
      </c>
      <c r="AP485">
        <f>IFERROR([1]!s_est_mediannetprofit($A485,2026,$B$1)/[1]!s_est_mediannetprofit($A485,2026,$B$1-30)-1,"")</f>
        <v>3.7952338923212814E-2</v>
      </c>
    </row>
    <row r="486" spans="1:42">
      <c r="A486" t="s">
        <v>525</v>
      </c>
      <c r="B486">
        <f>IFERROR([1]!s_stm07_is($A486,"W30028333","2011/12/31",1)/[1]!S_SHARE_TOTAL($A486,$B$1),"")</f>
        <v>0.37182844879406945</v>
      </c>
      <c r="C486">
        <f>IFERROR([1]!s_stm07_is($A486,"W30028333","2012/12/31",1)/[1]!S_SHARE_TOTAL($A486,$B$1),"")</f>
        <v>0.40011030691365906</v>
      </c>
      <c r="D486">
        <f>IFERROR([1]!s_stm07_is($A486,"W30028333","2013/12/31",1)/[1]!S_SHARE_TOTAL($A486,$B$1),"")</f>
        <v>0.41017098209722669</v>
      </c>
      <c r="E486">
        <f>IFERROR([1]!s_stm07_is($A486,"W30028333","2014/12/31",1)/[1]!S_SHARE_TOTAL($A486,$B$1),"")</f>
        <v>0.29905597694902131</v>
      </c>
      <c r="F486">
        <f>IFERROR([1]!s_stm07_is($A486,"W30028333","2015/12/31",1)/[1]!S_SHARE_TOTAL($A486,$B$1),"")</f>
        <v>0.27533335457092478</v>
      </c>
      <c r="G486">
        <f>IFERROR([1]!s_stm07_is($A486,"W30028333","2016/12/31",1)/[1]!S_SHARE_TOTAL($A486,$B$1),"")</f>
        <v>0.28206771693184091</v>
      </c>
      <c r="H486">
        <f>IFERROR([1]!s_stm07_is($A486,"W30028333","2017/12/31",1)/[1]!S_SHARE_TOTAL($A486,$B$1),"")</f>
        <v>0.3121909087370906</v>
      </c>
      <c r="I486">
        <f>IFERROR([1]!s_stm07_is($A486,"W30028333","2018/12/31",1)/[1]!S_SHARE_TOTAL($A486,$B$1),"")</f>
        <v>0.34165337853412175</v>
      </c>
      <c r="J486">
        <f>IFERROR([1]!s_stm07_is($A486,"W30028333","2019/12/31",1)/[1]!S_SHARE_TOTAL($A486,$B$1),"")</f>
        <v>0.39035549599555008</v>
      </c>
      <c r="K486">
        <f>IFERROR([1]!s_stm07_is($A486,"W30028333","2020/12/31",1)/[1]!S_SHARE_TOTAL($A486,$B$1),"")</f>
        <v>0.40938472516932056</v>
      </c>
      <c r="L486">
        <f>IFERROR([1]!s_stm07_is($A486,"W30028333","2021/12/31",1)/[1]!S_SHARE_TOTAL($A486,$B$1),"")</f>
        <v>0.53341473159835584</v>
      </c>
      <c r="M486">
        <f>IFERROR([1]!s_stm07_is($A486,"W30028333","2022/12/31",1)/[1]!S_SHARE_TOTAL($A486,$B$1),"")</f>
        <v>0.68812852233270738</v>
      </c>
      <c r="N486">
        <f>IFERROR([1]!s_stm07_is($A486,"W30028333","2023/12/31",1)/[1]!S_SHARE_TOTAL($A486,$B$1),"")</f>
        <v>0.73104211184472523</v>
      </c>
      <c r="O486">
        <f>IFERROR([1]!s_stm07_is($A486,"W30028333","2024/12/31",1)/[1]!S_SHARE_TOTAL($A486,$B$1),"")</f>
        <v>0.76853441838279579</v>
      </c>
      <c r="P486">
        <f>IFERROR([1]!s_stm07_is($A486,"W30028333","2025/12/31",1)/[1]!S_SHARE_TOTAL($A486,$B$1),"")</f>
        <v>0.80961324312645899</v>
      </c>
      <c r="Q486">
        <f>IFERROR([1]!s_west_netprofit($A486,2026,$B$1,180)/[1]!S_SHARE_TOTAL($A486,$B$1),"")</f>
        <v>0.84940956456009631</v>
      </c>
      <c r="R486">
        <f>IFERROR([1]!s_west_netprofit($A486,2027,$B$1,180)/[1]!S_SHARE_TOTAL($A486,$B$1),"")</f>
        <v>0.89349090379253482</v>
      </c>
      <c r="S486">
        <f>IFERROR([1]!s_fa_dupont_roe($A486,"2011/12/31")/100,"")</f>
        <v>0.22259000000000001</v>
      </c>
      <c r="T486">
        <f>IFERROR([1]!s_fa_dupont_roe($A486,"2012/12/31")/100,"")</f>
        <v>0.20733399999999999</v>
      </c>
      <c r="U486">
        <f>IFERROR([1]!s_fa_dupont_roe($A486,"2013/12/31")/100,"")</f>
        <v>0.191945</v>
      </c>
      <c r="V486">
        <f>IFERROR([1]!s_fa_dupont_roe($A486,"2014/12/31")/100,"")</f>
        <v>0.12377700000000001</v>
      </c>
      <c r="W486">
        <f>IFERROR([1]!s_fa_dupont_roe($A486,"2015/12/31")/100,"")</f>
        <v>0.10069400000000001</v>
      </c>
      <c r="X486">
        <f>IFERROR([1]!s_fa_dupont_roe($A486,"2016/12/31")/100,"")</f>
        <v>9.6069000000000002E-2</v>
      </c>
      <c r="Y486">
        <f>IFERROR([1]!s_fa_dupont_roe($A486,"2017/12/31")/100,"")</f>
        <v>9.7802E-2</v>
      </c>
      <c r="Z486">
        <f>IFERROR([1]!s_fa_dupont_roe($A486,"2018/12/31")/100,"")</f>
        <v>9.1789000000000009E-2</v>
      </c>
      <c r="AA486">
        <f>IFERROR([1]!s_fa_dupont_roe($A486,"2019/12/31")/100,"")</f>
        <v>9.2700999999999992E-2</v>
      </c>
      <c r="AB486">
        <f>IFERROR([1]!s_fa_dupont_roe($A486,"2020/12/31")/100,"")</f>
        <v>9.149800000000001E-2</v>
      </c>
      <c r="AC486">
        <f>IFERROR([1]!s_fa_dupont_roe($A486,"2021/12/31")/100,"")</f>
        <v>0.101774</v>
      </c>
      <c r="AD486">
        <f>IFERROR([1]!s_fa_dupont_roe($A486,"2022/12/31")/100,"")</f>
        <v>0.11221600000000001</v>
      </c>
      <c r="AE486">
        <f>IFERROR([1]!s_fa_dupont_roe($A486,"2023/12/31")/100,"")</f>
        <v>0.109637</v>
      </c>
      <c r="AF486">
        <f>IFERROR([1]!s_fa_dupont_roe($A486,"2024/12/31")/100,"")</f>
        <v>0.10221</v>
      </c>
      <c r="AG486">
        <f>IFERROR([1]!s_fa_dupont_roe($A486,"2025/12/31")/100,"")</f>
        <v>9.8325999999999997E-2</v>
      </c>
      <c r="AH486">
        <f>IFERROR([1]!s_stm07_is($A486,"W30028333","2025/12/31",1),"")</f>
        <v>1978974061.72</v>
      </c>
      <c r="AI486">
        <f>IFERROR([1]!s_stm07_bs($A486,"W38058048","2025/12/31",1),"")</f>
        <v>20704644546.57</v>
      </c>
      <c r="AJ486">
        <f>IFERROR([1]!s_fa_netdebt($A486,"2025/12/31"),"")</f>
        <v>0</v>
      </c>
      <c r="AK486">
        <f>IFERROR([1]!s_val_ev1($A486,"2025/12/31"),"")</f>
        <v>208148489756.29001</v>
      </c>
      <c r="AL486">
        <f>IFERROR([1]!s_fa_ebitda($A486,"2025/12/31"),"")</f>
        <v>0</v>
      </c>
      <c r="AM486">
        <f>IFERROR([1]!s_west_netprofit($A486,2026,$B$1,180)/[1]!s_west_netprofit($A486,2026,$B$1-7,180)-1,"")</f>
        <v>0</v>
      </c>
      <c r="AN486">
        <f>IFERROR([1]!s_west_netprofit($A486,2026,$B$1,180)/[1]!s_west_netprofit($A486,2026,$B$1-30,180)-1,"")</f>
        <v>0</v>
      </c>
      <c r="AO486">
        <f>IFERROR([1]!s_est_mediannetprofit($A486,2026,$B$1)/[1]!s_est_mediannetprofit($A486,2026,$B$1-7)-1,"")</f>
        <v>0</v>
      </c>
      <c r="AP486">
        <f>IFERROR([1]!s_est_mediannetprofit($A486,2026,$B$1)/[1]!s_est_mediannetprofit($A486,2026,$B$1-30)-1,"")</f>
        <v>0</v>
      </c>
    </row>
    <row r="487" spans="1:42">
      <c r="A487" t="s">
        <v>526</v>
      </c>
      <c r="B487">
        <f>IFERROR([1]!s_stm07_is($A487,"W30028333","2011/12/31",1)/[1]!S_SHARE_TOTAL($A487,$B$1),"")</f>
        <v>7.4175772457223857E-2</v>
      </c>
      <c r="C487">
        <f>IFERROR([1]!s_stm07_is($A487,"W30028333","2012/12/31",1)/[1]!S_SHARE_TOTAL($A487,$B$1),"")</f>
        <v>7.2131564043222129E-2</v>
      </c>
      <c r="D487">
        <f>IFERROR([1]!s_stm07_is($A487,"W30028333","2013/12/31",1)/[1]!S_SHARE_TOTAL($A487,$B$1),"")</f>
        <v>7.0717996733627803E-2</v>
      </c>
      <c r="E487">
        <f>IFERROR([1]!s_stm07_is($A487,"W30028333","2014/12/31",1)/[1]!S_SHARE_TOTAL($A487,$B$1),"")</f>
        <v>0.1018330827529445</v>
      </c>
      <c r="F487">
        <f>IFERROR([1]!s_stm07_is($A487,"W30028333","2015/12/31",1)/[1]!S_SHARE_TOTAL($A487,$B$1),"")</f>
        <v>9.3726072241473224E-2</v>
      </c>
      <c r="G487">
        <f>IFERROR([1]!s_stm07_is($A487,"W30028333","2016/12/31",1)/[1]!S_SHARE_TOTAL($A487,$B$1),"")</f>
        <v>0.11492056269677207</v>
      </c>
      <c r="H487">
        <f>IFERROR([1]!s_stm07_is($A487,"W30028333","2017/12/31",1)/[1]!S_SHARE_TOTAL($A487,$B$1),"")</f>
        <v>0.14766824078355523</v>
      </c>
      <c r="I487">
        <f>IFERROR([1]!s_stm07_is($A487,"W30028333","2018/12/31",1)/[1]!S_SHARE_TOTAL($A487,$B$1),"")</f>
        <v>0.18725376117819986</v>
      </c>
      <c r="J487">
        <f>IFERROR([1]!s_stm07_is($A487,"W30028333","2019/12/31",1)/[1]!S_SHARE_TOTAL($A487,$B$1),"")</f>
        <v>0.1641205982435118</v>
      </c>
      <c r="K487">
        <f>IFERROR([1]!s_stm07_is($A487,"W30028333","2020/12/31",1)/[1]!S_SHARE_TOTAL($A487,$B$1),"")</f>
        <v>0.1684160675128159</v>
      </c>
      <c r="L487">
        <f>IFERROR([1]!s_stm07_is($A487,"W30028333","2021/12/31",1)/[1]!S_SHARE_TOTAL($A487,$B$1),"")</f>
        <v>-0.23992969063464617</v>
      </c>
      <c r="M487">
        <f>IFERROR([1]!s_stm07_is($A487,"W30028333","2022/12/31",1)/[1]!S_SHARE_TOTAL($A487,$B$1),"")</f>
        <v>0.10938470076245141</v>
      </c>
      <c r="N487">
        <f>IFERROR([1]!s_stm07_is($A487,"W30028333","2023/12/31",1)/[1]!S_SHARE_TOTAL($A487,$B$1),"")</f>
        <v>-0.75402974542215706</v>
      </c>
      <c r="O487">
        <f>IFERROR([1]!s_stm07_is($A487,"W30028333","2024/12/31",1)/[1]!S_SHARE_TOTAL($A487,$B$1),"")</f>
        <v>9.1051300824067316E-2</v>
      </c>
      <c r="P487">
        <f>IFERROR([1]!s_stm07_is($A487,"W30028333","2025/12/31",1)/[1]!S_SHARE_TOTAL($A487,$B$1),"")</f>
        <v>-0.16956289980101422</v>
      </c>
      <c r="Q487">
        <f>IFERROR([1]!s_west_netprofit($A487,2026,$B$1,180)/[1]!S_SHARE_TOTAL($A487,$B$1),"")</f>
        <v>7.5420761238497808E-2</v>
      </c>
      <c r="R487">
        <f>IFERROR([1]!s_west_netprofit($A487,2027,$B$1,180)/[1]!S_SHARE_TOTAL($A487,$B$1),"")</f>
        <v>0.55661768418164081</v>
      </c>
      <c r="S487">
        <f>IFERROR([1]!s_fa_dupont_roe($A487,"2011/12/31")/100,"")</f>
        <v>0.18635499999999999</v>
      </c>
      <c r="T487">
        <f>IFERROR([1]!s_fa_dupont_roe($A487,"2012/12/31")/100,"")</f>
        <v>0.16616299999999998</v>
      </c>
      <c r="U487">
        <f>IFERROR([1]!s_fa_dupont_roe($A487,"2013/12/31")/100,"")</f>
        <v>0.142009</v>
      </c>
      <c r="V487">
        <f>IFERROR([1]!s_fa_dupont_roe($A487,"2014/12/31")/100,"")</f>
        <v>0.14890300000000001</v>
      </c>
      <c r="W487">
        <f>IFERROR([1]!s_fa_dupont_roe($A487,"2015/12/31")/100,"")</f>
        <v>0.10687200000000001</v>
      </c>
      <c r="X487">
        <f>IFERROR([1]!s_fa_dupont_roe($A487,"2016/12/31")/100,"")</f>
        <v>0.11970599999999999</v>
      </c>
      <c r="Y487">
        <f>IFERROR([1]!s_fa_dupont_roe($A487,"2017/12/31")/100,"")</f>
        <v>0.119713</v>
      </c>
      <c r="Z487">
        <f>IFERROR([1]!s_fa_dupont_roe($A487,"2018/12/31")/100,"")</f>
        <v>0.121714</v>
      </c>
      <c r="AA487">
        <f>IFERROR([1]!s_fa_dupont_roe($A487,"2019/12/31")/100,"")</f>
        <v>9.4643999999999992E-2</v>
      </c>
      <c r="AB487">
        <f>IFERROR([1]!s_fa_dupont_roe($A487,"2020/12/31")/100,"")</f>
        <v>8.4709000000000007E-2</v>
      </c>
      <c r="AC487">
        <f>IFERROR([1]!s_fa_dupont_roe($A487,"2021/12/31")/100,"")</f>
        <v>-0.118545</v>
      </c>
      <c r="AD487">
        <f>IFERROR([1]!s_fa_dupont_roe($A487,"2022/12/31")/100,"")</f>
        <v>4.1631000000000001E-2</v>
      </c>
      <c r="AE487">
        <f>IFERROR([1]!s_fa_dupont_roe($A487,"2023/12/31")/100,"")</f>
        <v>-0.25485000000000002</v>
      </c>
      <c r="AF487">
        <f>IFERROR([1]!s_fa_dupont_roe($A487,"2024/12/31")/100,"")</f>
        <v>3.2431000000000001E-2</v>
      </c>
      <c r="AG487">
        <f>IFERROR([1]!s_fa_dupont_roe($A487,"2025/12/31")/100,"")</f>
        <v>-4.3400999999999995E-2</v>
      </c>
      <c r="AH487">
        <f>IFERROR([1]!s_stm07_is($A487,"W30028333","2025/12/31",1),"")</f>
        <v>-136017659.72</v>
      </c>
      <c r="AI487">
        <f>IFERROR([1]!s_stm07_bs($A487,"W38058048","2025/12/31",1),"")</f>
        <v>3985289197.52</v>
      </c>
      <c r="AJ487">
        <f>IFERROR([1]!s_fa_netdebt($A487,"2025/12/31"),"")</f>
        <v>2724127878.1100001</v>
      </c>
      <c r="AK487">
        <f>IFERROR([1]!s_val_ev1($A487,"2025/12/31"),"")</f>
        <v>12091950629.889999</v>
      </c>
      <c r="AL487">
        <f>IFERROR([1]!s_fa_ebitda($A487,"2025/12/31"),"")</f>
        <v>603419652.41999996</v>
      </c>
      <c r="AM487">
        <f>IFERROR([1]!s_west_netprofit($A487,2026,$B$1,180)/[1]!s_west_netprofit($A487,2026,$B$1-7,180)-1,"")</f>
        <v>0</v>
      </c>
      <c r="AN487">
        <f>IFERROR([1]!s_west_netprofit($A487,2026,$B$1,180)/[1]!s_west_netprofit($A487,2026,$B$1-30,180)-1,"")</f>
        <v>-5.46875E-2</v>
      </c>
      <c r="AO487">
        <f>IFERROR([1]!s_est_mediannetprofit($A487,2026,$B$1)/[1]!s_est_mediannetprofit($A487,2026,$B$1-7)-1,"")</f>
        <v>0</v>
      </c>
      <c r="AP487">
        <f>IFERROR([1]!s_est_mediannetprofit($A487,2026,$B$1)/[1]!s_est_mediannetprofit($A487,2026,$B$1-30)-1,"")</f>
        <v>-5.46875E-2</v>
      </c>
    </row>
    <row r="488" spans="1:42">
      <c r="A488" t="s">
        <v>527</v>
      </c>
      <c r="B488">
        <f>IFERROR([1]!s_stm07_is($A488,"W30028333","2011/12/31",1)/[1]!S_SHARE_TOTAL($A488,$B$1),"")</f>
        <v>7.5058982800473517E-2</v>
      </c>
      <c r="C488">
        <f>IFERROR([1]!s_stm07_is($A488,"W30028333","2012/12/31",1)/[1]!S_SHARE_TOTAL($A488,$B$1),"")</f>
        <v>0.14962996263256934</v>
      </c>
      <c r="D488">
        <f>IFERROR([1]!s_stm07_is($A488,"W30028333","2013/12/31",1)/[1]!S_SHARE_TOTAL($A488,$B$1),"")</f>
        <v>0.23546215867612744</v>
      </c>
      <c r="E488">
        <f>IFERROR([1]!s_stm07_is($A488,"W30028333","2014/12/31",1)/[1]!S_SHARE_TOTAL($A488,$B$1),"")</f>
        <v>0.3245357413737916</v>
      </c>
      <c r="F488">
        <f>IFERROR([1]!s_stm07_is($A488,"W30028333","2015/12/31",1)/[1]!S_SHARE_TOTAL($A488,$B$1),"")</f>
        <v>0.50927459576409928</v>
      </c>
      <c r="G488">
        <f>IFERROR([1]!s_stm07_is($A488,"W30028333","2016/12/31",1)/[1]!S_SHARE_TOTAL($A488,$B$1),"")</f>
        <v>1.0660037166501553</v>
      </c>
      <c r="H488">
        <f>IFERROR([1]!s_stm07_is($A488,"W30028333","2017/12/31",1)/[1]!S_SHARE_TOTAL($A488,$B$1),"")</f>
        <v>0.99290979818590375</v>
      </c>
      <c r="I488">
        <f>IFERROR([1]!s_stm07_is($A488,"W30028333","2018/12/31",1)/[1]!S_SHARE_TOTAL($A488,$B$1),"")</f>
        <v>1.4428882251211428</v>
      </c>
      <c r="J488">
        <f>IFERROR([1]!s_stm07_is($A488,"W30028333","2019/12/31",1)/[1]!S_SHARE_TOTAL($A488,$B$1),"")</f>
        <v>2.3144687824770029</v>
      </c>
      <c r="K488">
        <f>IFERROR([1]!s_stm07_is($A488,"W30028333","2020/12/31",1)/[1]!S_SHARE_TOTAL($A488,$B$1),"")</f>
        <v>2.7320096759625159</v>
      </c>
      <c r="L488">
        <f>IFERROR([1]!s_stm07_is($A488,"W30028333","2021/12/31",1)/[1]!S_SHARE_TOTAL($A488,$B$1),"")</f>
        <v>2.4410123121139309</v>
      </c>
      <c r="M488">
        <f>IFERROR([1]!s_stm07_is($A488,"W30028333","2022/12/31",1)/[1]!S_SHARE_TOTAL($A488,$B$1),"")</f>
        <v>2.9775422382236618</v>
      </c>
      <c r="N488">
        <f>IFERROR([1]!s_stm07_is($A488,"W30028333","2023/12/31",1)/[1]!S_SHARE_TOTAL($A488,$B$1),"")</f>
        <v>1.9683454742588049</v>
      </c>
      <c r="O488">
        <f>IFERROR([1]!s_stm07_is($A488,"W30028333","2024/12/31",1)/[1]!S_SHARE_TOTAL($A488,$B$1),"")</f>
        <v>1.3950186893330245</v>
      </c>
      <c r="P488">
        <f>IFERROR([1]!s_stm07_is($A488,"W30028333","2025/12/31",1)/[1]!S_SHARE_TOTAL($A488,$B$1),"")</f>
        <v>1.456065172904762</v>
      </c>
      <c r="Q488">
        <f>IFERROR([1]!s_west_netprofit($A488,2026,$B$1,180)/[1]!S_SHARE_TOTAL($A488,$B$1),"")</f>
        <v>1.6658971806481986</v>
      </c>
      <c r="R488">
        <f>IFERROR([1]!s_west_netprofit($A488,2027,$B$1,180)/[1]!S_SHARE_TOTAL($A488,$B$1),"")</f>
        <v>1.9758610766932272</v>
      </c>
      <c r="S488">
        <f>IFERROR([1]!s_fa_dupont_roe($A488,"2011/12/31")/100,"")</f>
        <v>0.473381</v>
      </c>
      <c r="T488">
        <f>IFERROR([1]!s_fa_dupont_roe($A488,"2012/12/31")/100,"")</f>
        <v>0.71366799999999997</v>
      </c>
      <c r="U488">
        <f>IFERROR([1]!s_fa_dupont_roe($A488,"2013/12/31")/100,"")</f>
        <v>0.62223700000000004</v>
      </c>
      <c r="V488">
        <f>IFERROR([1]!s_fa_dupont_roe($A488,"2014/12/31")/100,"")</f>
        <v>0.52111799999999997</v>
      </c>
      <c r="W488">
        <f>IFERROR([1]!s_fa_dupont_roe($A488,"2015/12/31")/100,"")</f>
        <v>0.53259599999999996</v>
      </c>
      <c r="X488">
        <f>IFERROR([1]!s_fa_dupont_roe($A488,"2016/12/31")/100,"")</f>
        <v>0.72232200000000002</v>
      </c>
      <c r="Y488">
        <f>IFERROR([1]!s_fa_dupont_roe($A488,"2017/12/31")/100,"")</f>
        <v>0.36829800000000001</v>
      </c>
      <c r="Z488">
        <f>IFERROR([1]!s_fa_dupont_roe($A488,"2018/12/31")/100,"")</f>
        <v>0.33979199999999998</v>
      </c>
      <c r="AA488">
        <f>IFERROR([1]!s_fa_dupont_roe($A488,"2019/12/31")/100,"")</f>
        <v>0.386685</v>
      </c>
      <c r="AB488">
        <f>IFERROR([1]!s_fa_dupont_roe($A488,"2020/12/31")/100,"")</f>
        <v>0.31359700000000001</v>
      </c>
      <c r="AC488">
        <f>IFERROR([1]!s_fa_dupont_roe($A488,"2021/12/31")/100,"")</f>
        <v>0.21846199999999999</v>
      </c>
      <c r="AD488">
        <f>IFERROR([1]!s_fa_dupont_roe($A488,"2022/12/31")/100,"")</f>
        <v>0.204209</v>
      </c>
      <c r="AE488">
        <f>IFERROR([1]!s_fa_dupont_roe($A488,"2023/12/31")/100,"")</f>
        <v>0.11222699999999999</v>
      </c>
      <c r="AF488">
        <f>IFERROR([1]!s_fa_dupont_roe($A488,"2024/12/31")/100,"")</f>
        <v>7.7155000000000001E-2</v>
      </c>
      <c r="AG488">
        <f>IFERROR([1]!s_fa_dupont_roe($A488,"2025/12/31")/100,"")</f>
        <v>7.7854999999999994E-2</v>
      </c>
      <c r="AH488">
        <f>IFERROR([1]!s_stm07_is($A488,"W30028333","2025/12/31",1),"")</f>
        <v>1013445450.9400001</v>
      </c>
      <c r="AI488">
        <f>IFERROR([1]!s_stm07_bs($A488,"W38058048","2025/12/31",1),"")</f>
        <v>13884752999.799999</v>
      </c>
      <c r="AJ488">
        <f>IFERROR([1]!s_fa_netdebt($A488,"2025/12/31"),"")</f>
        <v>1767749233.1600001</v>
      </c>
      <c r="AK488">
        <f>IFERROR([1]!s_val_ev1($A488,"2025/12/31"),"")</f>
        <v>31879521987.349998</v>
      </c>
      <c r="AL488">
        <f>IFERROR([1]!s_fa_ebitda($A488,"2025/12/31"),"")</f>
        <v>1483475117.55</v>
      </c>
      <c r="AM488">
        <f>IFERROR([1]!s_west_netprofit($A488,2026,$B$1,180)/[1]!s_west_netprofit($A488,2026,$B$1-7,180)-1,"")</f>
        <v>-3.2503670673156293E-4</v>
      </c>
      <c r="AN488">
        <f>IFERROR([1]!s_west_netprofit($A488,2026,$B$1,180)/[1]!s_west_netprofit($A488,2026,$B$1-30,180)-1,"")</f>
        <v>-3.2468844265599595E-3</v>
      </c>
      <c r="AO488">
        <f>IFERROR([1]!s_est_mediannetprofit($A488,2026,$B$1)/[1]!s_est_mediannetprofit($A488,2026,$B$1-7)-1,"")</f>
        <v>-1.6315472867411973E-3</v>
      </c>
      <c r="AP488">
        <f>IFERROR([1]!s_est_mediannetprofit($A488,2026,$B$1)/[1]!s_est_mediannetprofit($A488,2026,$B$1-30)-1,"")</f>
        <v>-1.2317559265142219E-2</v>
      </c>
    </row>
    <row r="489" spans="1:42">
      <c r="A489" t="s">
        <v>528</v>
      </c>
      <c r="B489">
        <f>IFERROR([1]!s_stm07_is($A489,"W30028333","2011/12/31",1)/[1]!S_SHARE_TOTAL($A489,$B$1),"")</f>
        <v>0</v>
      </c>
      <c r="C489">
        <f>IFERROR([1]!s_stm07_is($A489,"W30028333","2012/12/31",1)/[1]!S_SHARE_TOTAL($A489,$B$1),"")</f>
        <v>9.9434424437865293E-2</v>
      </c>
      <c r="D489">
        <f>IFERROR([1]!s_stm07_is($A489,"W30028333","2013/12/31",1)/[1]!S_SHARE_TOTAL($A489,$B$1),"")</f>
        <v>0.1683529074888464</v>
      </c>
      <c r="E489">
        <f>IFERROR([1]!s_stm07_is($A489,"W30028333","2014/12/31",1)/[1]!S_SHARE_TOTAL($A489,$B$1),"")</f>
        <v>0.17729083887777961</v>
      </c>
      <c r="F489">
        <f>IFERROR([1]!s_stm07_is($A489,"W30028333","2015/12/31",1)/[1]!S_SHARE_TOTAL($A489,$B$1),"")</f>
        <v>0.23997649159346487</v>
      </c>
      <c r="G489">
        <f>IFERROR([1]!s_stm07_is($A489,"W30028333","2016/12/31",1)/[1]!S_SHARE_TOTAL($A489,$B$1),"")</f>
        <v>0.31409399722845921</v>
      </c>
      <c r="H489">
        <f>IFERROR([1]!s_stm07_is($A489,"W30028333","2017/12/31",1)/[1]!S_SHARE_TOTAL($A489,$B$1),"")</f>
        <v>0.24105245597095218</v>
      </c>
      <c r="I489">
        <f>IFERROR([1]!s_stm07_is($A489,"W30028333","2018/12/31",1)/[1]!S_SHARE_TOTAL($A489,$B$1),"")</f>
        <v>0.25856556253729446</v>
      </c>
      <c r="J489">
        <f>IFERROR([1]!s_stm07_is($A489,"W30028333","2019/12/31",1)/[1]!S_SHARE_TOTAL($A489,$B$1),"")</f>
        <v>0.46949746572801326</v>
      </c>
      <c r="K489">
        <f>IFERROR([1]!s_stm07_is($A489,"W30028333","2020/12/31",1)/[1]!S_SHARE_TOTAL($A489,$B$1),"")</f>
        <v>0.88655994025059892</v>
      </c>
      <c r="L489">
        <f>IFERROR([1]!s_stm07_is($A489,"W30028333","2021/12/31",1)/[1]!S_SHARE_TOTAL($A489,$B$1),"")</f>
        <v>0.55274947032591393</v>
      </c>
      <c r="M489">
        <f>IFERROR([1]!s_stm07_is($A489,"W30028333","2022/12/31",1)/[1]!S_SHARE_TOTAL($A489,$B$1),"")</f>
        <v>1.105545205786407</v>
      </c>
      <c r="N489">
        <f>IFERROR([1]!s_stm07_is($A489,"W30028333","2023/12/31",1)/[1]!S_SHARE_TOTAL($A489,$B$1),"")</f>
        <v>1.8546240091830404</v>
      </c>
      <c r="O489">
        <f>IFERROR([1]!s_stm07_is($A489,"W30028333","2024/12/31",1)/[1]!S_SHARE_TOTAL($A489,$B$1),"")</f>
        <v>2.3466196006926472</v>
      </c>
      <c r="P489">
        <f>IFERROR([1]!s_stm07_is($A489,"W30028333","2025/12/31",1)/[1]!S_SHARE_TOTAL($A489,$B$1),"")</f>
        <v>2.7443602529413704</v>
      </c>
      <c r="Q489">
        <f>IFERROR([1]!s_west_netprofit($A489,2026,$B$1,180)/[1]!S_SHARE_TOTAL($A489,$B$1),"")</f>
        <v>3.2760077136829455</v>
      </c>
      <c r="R489">
        <f>IFERROR([1]!s_west_netprofit($A489,2027,$B$1,180)/[1]!S_SHARE_TOTAL($A489,$B$1),"")</f>
        <v>3.9547335721809858</v>
      </c>
      <c r="S489">
        <f>IFERROR([1]!s_fa_dupont_roe($A489,"2011/12/31")/100,"")</f>
        <v>0</v>
      </c>
      <c r="T489">
        <f>IFERROR([1]!s_fa_dupont_roe($A489,"2012/12/31")/100,"")</f>
        <v>0.207176</v>
      </c>
      <c r="U489">
        <f>IFERROR([1]!s_fa_dupont_roe($A489,"2013/12/31")/100,"")</f>
        <v>0.328542</v>
      </c>
      <c r="V489">
        <f>IFERROR([1]!s_fa_dupont_roe($A489,"2014/12/31")/100,"")</f>
        <v>0.29114699999999999</v>
      </c>
      <c r="W489">
        <f>IFERROR([1]!s_fa_dupont_roe($A489,"2015/12/31")/100,"")</f>
        <v>0.30263100000000004</v>
      </c>
      <c r="X489">
        <f>IFERROR([1]!s_fa_dupont_roe($A489,"2016/12/31")/100,"")</f>
        <v>0.30945299999999998</v>
      </c>
      <c r="Y489">
        <f>IFERROR([1]!s_fa_dupont_roe($A489,"2017/12/31")/100,"")</f>
        <v>0.146124</v>
      </c>
      <c r="Z489">
        <f>IFERROR([1]!s_fa_dupont_roe($A489,"2018/12/31")/100,"")</f>
        <v>0.114103</v>
      </c>
      <c r="AA489">
        <f>IFERROR([1]!s_fa_dupont_roe($A489,"2019/12/31")/100,"")</f>
        <v>0.18107299999999998</v>
      </c>
      <c r="AB489">
        <f>IFERROR([1]!s_fa_dupont_roe($A489,"2020/12/31")/100,"")</f>
        <v>0.29625000000000001</v>
      </c>
      <c r="AC489">
        <f>IFERROR([1]!s_fa_dupont_roe($A489,"2021/12/31")/100,"")</f>
        <v>0.17407300000000001</v>
      </c>
      <c r="AD489">
        <f>IFERROR([1]!s_fa_dupont_roe($A489,"2022/12/31")/100,"")</f>
        <v>0.30030000000000001</v>
      </c>
      <c r="AE489">
        <f>IFERROR([1]!s_fa_dupont_roe($A489,"2023/12/31")/100,"")</f>
        <v>0.39178499999999999</v>
      </c>
      <c r="AF489">
        <f>IFERROR([1]!s_fa_dupont_roe($A489,"2024/12/31")/100,"")</f>
        <v>0.40224799999999999</v>
      </c>
      <c r="AG489">
        <f>IFERROR([1]!s_fa_dupont_roe($A489,"2025/12/31")/100,"")</f>
        <v>0.38701999999999998</v>
      </c>
      <c r="AH489">
        <f>IFERROR([1]!s_stm07_is($A489,"W30028333","2025/12/31",1),"")</f>
        <v>748413603.63999999</v>
      </c>
      <c r="AI489">
        <f>IFERROR([1]!s_stm07_bs($A489,"W38058048","2025/12/31",1),"")</f>
        <v>2160636986.3600001</v>
      </c>
      <c r="AJ489">
        <f>IFERROR([1]!s_fa_netdebt($A489,"2025/12/31"),"")</f>
        <v>810107913.24000001</v>
      </c>
      <c r="AK489">
        <f>IFERROR([1]!s_val_ev1($A489,"2025/12/31"),"")</f>
        <v>19606227122.810001</v>
      </c>
      <c r="AL489">
        <f>IFERROR([1]!s_fa_ebitda($A489,"2025/12/31"),"")</f>
        <v>1112659797.28</v>
      </c>
      <c r="AM489">
        <f>IFERROR([1]!s_west_netprofit($A489,2026,$B$1,180)/[1]!s_west_netprofit($A489,2026,$B$1-7,180)-1,"")</f>
        <v>1.3003831862423709E-4</v>
      </c>
      <c r="AN489">
        <f>IFERROR([1]!s_west_netprofit($A489,2026,$B$1,180)/[1]!s_west_netprofit($A489,2026,$B$1-30,180)-1,"")</f>
        <v>-3.3937169872408912E-3</v>
      </c>
      <c r="AO489">
        <f>IFERROR([1]!s_est_mediannetprofit($A489,2026,$B$1)/[1]!s_est_mediannetprofit($A489,2026,$B$1-7)-1,"")</f>
        <v>2.2421524663673864E-4</v>
      </c>
      <c r="AP489">
        <f>IFERROR([1]!s_est_mediannetprofit($A489,2026,$B$1)/[1]!s_est_mediannetprofit($A489,2026,$B$1-30)-1,"")</f>
        <v>7.8519349411099171E-4</v>
      </c>
    </row>
    <row r="490" spans="1:42">
      <c r="A490" t="s">
        <v>529</v>
      </c>
      <c r="B490">
        <f>IFERROR([1]!s_stm07_is($A490,"W30028333","2011/12/31",1)/[1]!S_SHARE_TOTAL($A490,$B$1),"")</f>
        <v>8.9415982201333816E-2</v>
      </c>
      <c r="C490">
        <f>IFERROR([1]!s_stm07_is($A490,"W30028333","2012/12/31",1)/[1]!S_SHARE_TOTAL($A490,$B$1),"")</f>
        <v>0.18423115600086437</v>
      </c>
      <c r="D490">
        <f>IFERROR([1]!s_stm07_is($A490,"W30028333","2013/12/31",1)/[1]!S_SHARE_TOTAL($A490,$B$1),"")</f>
        <v>0.22068306808743451</v>
      </c>
      <c r="E490">
        <f>IFERROR([1]!s_stm07_is($A490,"W30028333","2014/12/31",1)/[1]!S_SHARE_TOTAL($A490,$B$1),"")</f>
        <v>0.26091474194920811</v>
      </c>
      <c r="F490">
        <f>IFERROR([1]!s_stm07_is($A490,"W30028333","2015/12/31",1)/[1]!S_SHARE_TOTAL($A490,$B$1),"")</f>
        <v>0.55578514145006075</v>
      </c>
      <c r="G490">
        <f>IFERROR([1]!s_stm07_is($A490,"W30028333","2016/12/31",1)/[1]!S_SHARE_TOTAL($A490,$B$1),"")</f>
        <v>0.83705831885031201</v>
      </c>
      <c r="H490">
        <f>IFERROR([1]!s_stm07_is($A490,"W30028333","2017/12/31",1)/[1]!S_SHARE_TOTAL($A490,$B$1),"")</f>
        <v>0.59726731539492939</v>
      </c>
      <c r="I490">
        <f>IFERROR([1]!s_stm07_is($A490,"W30028333","2018/12/31",1)/[1]!S_SHARE_TOTAL($A490,$B$1),"")</f>
        <v>0.29604107484185982</v>
      </c>
      <c r="J490">
        <f>IFERROR([1]!s_stm07_is($A490,"W30028333","2019/12/31",1)/[1]!S_SHARE_TOTAL($A490,$B$1),"")</f>
        <v>0.85376185494911072</v>
      </c>
      <c r="K490">
        <f>IFERROR([1]!s_stm07_is($A490,"W30028333","2020/12/31",1)/[1]!S_SHARE_TOTAL($A490,$B$1),"")</f>
        <v>0.64268069218861157</v>
      </c>
      <c r="L490">
        <f>IFERROR([1]!s_stm07_is($A490,"W30028333","2021/12/31",1)/[1]!S_SHARE_TOTAL($A490,$B$1),"")</f>
        <v>1.9485324147276704</v>
      </c>
      <c r="M490">
        <f>IFERROR([1]!s_stm07_is($A490,"W30028333","2022/12/31",1)/[1]!S_SHARE_TOTAL($A490,$B$1),"")</f>
        <v>3.2421464337057198</v>
      </c>
      <c r="N490">
        <f>IFERROR([1]!s_stm07_is($A490,"W30028333","2023/12/31",1)/[1]!S_SHARE_TOTAL($A490,$B$1),"")</f>
        <v>4.3202283711781382</v>
      </c>
      <c r="O490">
        <f>IFERROR([1]!s_stm07_is($A490,"W30028333","2024/12/31",1)/[1]!S_SHARE_TOTAL($A490,$B$1),"")</f>
        <v>5.2944111994782421</v>
      </c>
      <c r="P490">
        <f>IFERROR([1]!s_stm07_is($A490,"W30028333","2025/12/31",1)/[1]!S_SHARE_TOTAL($A490,$B$1),"")</f>
        <v>6.3463720489574991</v>
      </c>
      <c r="Q490">
        <f>IFERROR([1]!s_west_netprofit($A490,2026,$B$1,180)/[1]!S_SHARE_TOTAL($A490,$B$1),"")</f>
        <v>8.6433077425149101</v>
      </c>
      <c r="R490">
        <f>IFERROR([1]!s_west_netprofit($A490,2027,$B$1,180)/[1]!S_SHARE_TOTAL($A490,$B$1),"")</f>
        <v>11.111597953834929</v>
      </c>
      <c r="S490">
        <f>IFERROR([1]!s_fa_dupont_roe($A490,"2011/12/31")/100,"")</f>
        <v>0.11494500000000001</v>
      </c>
      <c r="T490">
        <f>IFERROR([1]!s_fa_dupont_roe($A490,"2012/12/31")/100,"")</f>
        <v>0.19705500000000001</v>
      </c>
      <c r="U490">
        <f>IFERROR([1]!s_fa_dupont_roe($A490,"2013/12/31")/100,"")</f>
        <v>0.18304200000000001</v>
      </c>
      <c r="V490">
        <f>IFERROR([1]!s_fa_dupont_roe($A490,"2014/12/31")/100,"")</f>
        <v>0.16753599999999999</v>
      </c>
      <c r="W490">
        <f>IFERROR([1]!s_fa_dupont_roe($A490,"2015/12/31")/100,"")</f>
        <v>0.26806999999999997</v>
      </c>
      <c r="X490">
        <f>IFERROR([1]!s_fa_dupont_roe($A490,"2016/12/31")/100,"")</f>
        <v>0.29386000000000001</v>
      </c>
      <c r="Y490">
        <f>IFERROR([1]!s_fa_dupont_roe($A490,"2017/12/31")/100,"")</f>
        <v>0.10424699999999999</v>
      </c>
      <c r="Z490">
        <f>IFERROR([1]!s_fa_dupont_roe($A490,"2018/12/31")/100,"")</f>
        <v>3.6166999999999998E-2</v>
      </c>
      <c r="AA490">
        <f>IFERROR([1]!s_fa_dupont_roe($A490,"2019/12/31")/100,"")</f>
        <v>9.9169999999999994E-2</v>
      </c>
      <c r="AB490">
        <f>IFERROR([1]!s_fa_dupont_roe($A490,"2020/12/31")/100,"")</f>
        <v>5.5138E-2</v>
      </c>
      <c r="AC490">
        <f>IFERROR([1]!s_fa_dupont_roe($A490,"2021/12/31")/100,"")</f>
        <v>0.12678200000000001</v>
      </c>
      <c r="AD490">
        <f>IFERROR([1]!s_fa_dupont_roe($A490,"2022/12/31")/100,"")</f>
        <v>0.17524400000000001</v>
      </c>
      <c r="AE490">
        <f>IFERROR([1]!s_fa_dupont_roe($A490,"2023/12/31")/100,"")</f>
        <v>0.14799300000000001</v>
      </c>
      <c r="AF490">
        <f>IFERROR([1]!s_fa_dupont_roe($A490,"2024/12/31")/100,"")</f>
        <v>0.13294</v>
      </c>
      <c r="AG490">
        <f>IFERROR([1]!s_fa_dupont_roe($A490,"2025/12/31")/100,"")</f>
        <v>0.141038</v>
      </c>
      <c r="AH490">
        <f>IFERROR([1]!s_stm07_is($A490,"W30028333","2025/12/31",1),"")</f>
        <v>1764029997.1600001</v>
      </c>
      <c r="AI490">
        <f>IFERROR([1]!s_stm07_bs($A490,"W38058048","2025/12/31",1),"")</f>
        <v>13413780655.209999</v>
      </c>
      <c r="AJ490">
        <f>IFERROR([1]!s_fa_netdebt($A490,"2025/12/31"),"")</f>
        <v>-1072847572.83</v>
      </c>
      <c r="AK490">
        <f>IFERROR([1]!s_val_ev1($A490,"2025/12/31"),"")</f>
        <v>44905158992.349998</v>
      </c>
      <c r="AL490">
        <f>IFERROR([1]!s_fa_ebitda($A490,"2025/12/31"),"")</f>
        <v>3146203256.4400001</v>
      </c>
      <c r="AM490">
        <f>IFERROR([1]!s_west_netprofit($A490,2026,$B$1,180)/[1]!s_west_netprofit($A490,2026,$B$1-7,180)-1,"")</f>
        <v>0</v>
      </c>
      <c r="AN490">
        <f>IFERROR([1]!s_west_netprofit($A490,2026,$B$1,180)/[1]!s_west_netprofit($A490,2026,$B$1-30,180)-1,"")</f>
        <v>6.6833337977447727E-3</v>
      </c>
      <c r="AO490">
        <f>IFERROR([1]!s_est_mediannetprofit($A490,2026,$B$1)/[1]!s_est_mediannetprofit($A490,2026,$B$1-7)-1,"")</f>
        <v>0</v>
      </c>
      <c r="AP490">
        <f>IFERROR([1]!s_est_mediannetprofit($A490,2026,$B$1)/[1]!s_est_mediannetprofit($A490,2026,$B$1-30)-1,"")</f>
        <v>2.7208036835495442E-3</v>
      </c>
    </row>
    <row r="491" spans="1:42">
      <c r="A491" t="s">
        <v>530</v>
      </c>
      <c r="B491">
        <f>IFERROR([1]!s_stm07_is($A491,"W30028333","2011/12/31",1)/[1]!S_SHARE_TOTAL($A491,$B$1),"")</f>
        <v>0.18112326218526442</v>
      </c>
      <c r="C491">
        <f>IFERROR([1]!s_stm07_is($A491,"W30028333","2012/12/31",1)/[1]!S_SHARE_TOTAL($A491,$B$1),"")</f>
        <v>0.12735271338365253</v>
      </c>
      <c r="D491">
        <f>IFERROR([1]!s_stm07_is($A491,"W30028333","2013/12/31",1)/[1]!S_SHARE_TOTAL($A491,$B$1),"")</f>
        <v>4.0655697004828475E-2</v>
      </c>
      <c r="E491">
        <f>IFERROR([1]!s_stm07_is($A491,"W30028333","2014/12/31",1)/[1]!S_SHARE_TOTAL($A491,$B$1),"")</f>
        <v>6.4795530212741356E-2</v>
      </c>
      <c r="F491">
        <f>IFERROR([1]!s_stm07_is($A491,"W30028333","2015/12/31",1)/[1]!S_SHARE_TOTAL($A491,$B$1),"")</f>
        <v>9.7277694779652063E-2</v>
      </c>
      <c r="G491">
        <f>IFERROR([1]!s_stm07_is($A491,"W30028333","2016/12/31",1)/[1]!S_SHARE_TOTAL($A491,$B$1),"")</f>
        <v>0.18856890035574517</v>
      </c>
      <c r="H491">
        <f>IFERROR([1]!s_stm07_is($A491,"W30028333","2017/12/31",1)/[1]!S_SHARE_TOTAL($A491,$B$1),"")</f>
        <v>0.20125136764488297</v>
      </c>
      <c r="I491">
        <f>IFERROR([1]!s_stm07_is($A491,"W30028333","2018/12/31",1)/[1]!S_SHARE_TOTAL($A491,$B$1),"")</f>
        <v>0.34747273767576004</v>
      </c>
      <c r="J491">
        <f>IFERROR([1]!s_stm07_is($A491,"W30028333","2019/12/31",1)/[1]!S_SHARE_TOTAL($A491,$B$1),"")</f>
        <v>0.62082883609139372</v>
      </c>
      <c r="K491">
        <f>IFERROR([1]!s_stm07_is($A491,"W30028333","2020/12/31",1)/[1]!S_SHARE_TOTAL($A491,$B$1),"")</f>
        <v>0.69282731401092124</v>
      </c>
      <c r="L491">
        <f>IFERROR([1]!s_stm07_is($A491,"W30028333","2021/12/31",1)/[1]!S_SHARE_TOTAL($A491,$B$1),"")</f>
        <v>0.66855095842839585</v>
      </c>
      <c r="M491">
        <f>IFERROR([1]!s_stm07_is($A491,"W30028333","2022/12/31",1)/[1]!S_SHARE_TOTAL($A491,$B$1),"")</f>
        <v>0.81271167900507724</v>
      </c>
      <c r="N491">
        <f>IFERROR([1]!s_stm07_is($A491,"W30028333","2023/12/31",1)/[1]!S_SHARE_TOTAL($A491,$B$1),"")</f>
        <v>1.0820029775685056</v>
      </c>
      <c r="O491">
        <f>IFERROR([1]!s_stm07_is($A491,"W30028333","2024/12/31",1)/[1]!S_SHARE_TOTAL($A491,$B$1),"")</f>
        <v>0.74983015009714327</v>
      </c>
      <c r="P491">
        <f>IFERROR([1]!s_stm07_is($A491,"W30028333","2025/12/31",1)/[1]!S_SHARE_TOTAL($A491,$B$1),"")</f>
        <v>0.25059390891139155</v>
      </c>
      <c r="Q491">
        <f>IFERROR([1]!s_west_netprofit($A491,2026,$B$1,180)/[1]!S_SHARE_TOTAL($A491,$B$1),"")</f>
        <v>1.5458664330353846</v>
      </c>
      <c r="R491">
        <f>IFERROR([1]!s_west_netprofit($A491,2027,$B$1,180)/[1]!S_SHARE_TOTAL($A491,$B$1),"")</f>
        <v>2.9313231085501874</v>
      </c>
      <c r="S491">
        <f>IFERROR([1]!s_fa_dupont_roe($A491,"2011/12/31")/100,"")</f>
        <v>0.31796099999999999</v>
      </c>
      <c r="T491">
        <f>IFERROR([1]!s_fa_dupont_roe($A491,"2012/12/31")/100,"")</f>
        <v>0.17430900000000002</v>
      </c>
      <c r="U491">
        <f>IFERROR([1]!s_fa_dupont_roe($A491,"2013/12/31")/100,"")</f>
        <v>4.9890999999999998E-2</v>
      </c>
      <c r="V491">
        <f>IFERROR([1]!s_fa_dupont_roe($A491,"2014/12/31")/100,"")</f>
        <v>7.4688000000000004E-2</v>
      </c>
      <c r="W491">
        <f>IFERROR([1]!s_fa_dupont_roe($A491,"2015/12/31")/100,"")</f>
        <v>0.10252499999999999</v>
      </c>
      <c r="X491">
        <f>IFERROR([1]!s_fa_dupont_roe($A491,"2016/12/31")/100,"")</f>
        <v>0.17277000000000001</v>
      </c>
      <c r="Y491">
        <f>IFERROR([1]!s_fa_dupont_roe($A491,"2017/12/31")/100,"")</f>
        <v>0.117089</v>
      </c>
      <c r="Z491">
        <f>IFERROR([1]!s_fa_dupont_roe($A491,"2018/12/31")/100,"")</f>
        <v>0.13669900000000001</v>
      </c>
      <c r="AA491">
        <f>IFERROR([1]!s_fa_dupont_roe($A491,"2019/12/31")/100,"")</f>
        <v>0.202177</v>
      </c>
      <c r="AB491">
        <f>IFERROR([1]!s_fa_dupont_roe($A491,"2020/12/31")/100,"")</f>
        <v>0.16136099999999998</v>
      </c>
      <c r="AC491">
        <f>IFERROR([1]!s_fa_dupont_roe($A491,"2021/12/31")/100,"")</f>
        <v>0.12490399999999999</v>
      </c>
      <c r="AD491">
        <f>IFERROR([1]!s_fa_dupont_roe($A491,"2022/12/31")/100,"")</f>
        <v>0.137794</v>
      </c>
      <c r="AE491">
        <f>IFERROR([1]!s_fa_dupont_roe($A491,"2023/12/31")/100,"")</f>
        <v>0.15498699999999999</v>
      </c>
      <c r="AF491">
        <f>IFERROR([1]!s_fa_dupont_roe($A491,"2024/12/31")/100,"")</f>
        <v>8.3617000000000011E-2</v>
      </c>
      <c r="AG491">
        <f>IFERROR([1]!s_fa_dupont_roe($A491,"2025/12/31")/100,"")</f>
        <v>2.3833000000000003E-2</v>
      </c>
      <c r="AH491">
        <f>IFERROR([1]!s_stm07_is($A491,"W30028333","2025/12/31",1),"")</f>
        <v>145752331.81</v>
      </c>
      <c r="AI491">
        <f>IFERROR([1]!s_stm07_bs($A491,"W38058048","2025/12/31",1),"")</f>
        <v>6351006056.9499998</v>
      </c>
      <c r="AJ491">
        <f>IFERROR([1]!s_fa_netdebt($A491,"2025/12/31"),"")</f>
        <v>1207727907.48</v>
      </c>
      <c r="AK491">
        <f>IFERROR([1]!s_val_ev1($A491,"2025/12/31"),"")</f>
        <v>51588739234.32</v>
      </c>
      <c r="AL491">
        <f>IFERROR([1]!s_fa_ebitda($A491,"2025/12/31"),"")</f>
        <v>537404125.57000005</v>
      </c>
      <c r="AM491">
        <f>IFERROR([1]!s_west_netprofit($A491,2026,$B$1,180)/[1]!s_west_netprofit($A491,2026,$B$1-7,180)-1,"")</f>
        <v>0</v>
      </c>
      <c r="AN491">
        <f>IFERROR([1]!s_west_netprofit($A491,2026,$B$1,180)/[1]!s_west_netprofit($A491,2026,$B$1-30,180)-1,"")</f>
        <v>-2.997689774411072E-2</v>
      </c>
      <c r="AO491">
        <f>IFERROR([1]!s_est_mediannetprofit($A491,2026,$B$1)/[1]!s_est_mediannetprofit($A491,2026,$B$1-7)-1,"")</f>
        <v>0</v>
      </c>
      <c r="AP491">
        <f>IFERROR([1]!s_est_mediannetprofit($A491,2026,$B$1)/[1]!s_est_mediannetprofit($A491,2026,$B$1-30)-1,"")</f>
        <v>-5.4444444444444406E-2</v>
      </c>
    </row>
    <row r="492" spans="1:42">
      <c r="A492" t="s">
        <v>531</v>
      </c>
      <c r="B492">
        <f>IFERROR([1]!s_stm07_is($A492,"W30028333","2011/12/31",1)/[1]!S_SHARE_TOTAL($A492,$B$1),"")</f>
        <v>0</v>
      </c>
      <c r="C492">
        <f>IFERROR([1]!s_stm07_is($A492,"W30028333","2012/12/31",1)/[1]!S_SHARE_TOTAL($A492,$B$1),"")</f>
        <v>7.2514439996192448E-2</v>
      </c>
      <c r="D492">
        <f>IFERROR([1]!s_stm07_is($A492,"W30028333","2013/12/31",1)/[1]!S_SHARE_TOTAL($A492,$B$1),"")</f>
        <v>9.6980276294108117E-2</v>
      </c>
      <c r="E492">
        <f>IFERROR([1]!s_stm07_is($A492,"W30028333","2014/12/31",1)/[1]!S_SHARE_TOTAL($A492,$B$1),"")</f>
        <v>0.1288623502900684</v>
      </c>
      <c r="F492">
        <f>IFERROR([1]!s_stm07_is($A492,"W30028333","2015/12/31",1)/[1]!S_SHARE_TOTAL($A492,$B$1),"")</f>
        <v>0.20708342191012682</v>
      </c>
      <c r="G492">
        <f>IFERROR([1]!s_stm07_is($A492,"W30028333","2016/12/31",1)/[1]!S_SHARE_TOTAL($A492,$B$1),"")</f>
        <v>0.32028806119385483</v>
      </c>
      <c r="H492">
        <f>IFERROR([1]!s_stm07_is($A492,"W30028333","2017/12/31",1)/[1]!S_SHARE_TOTAL($A492,$B$1),"")</f>
        <v>0.45502833352791011</v>
      </c>
      <c r="I492">
        <f>IFERROR([1]!s_stm07_is($A492,"W30028333","2018/12/31",1)/[1]!S_SHARE_TOTAL($A492,$B$1),"")</f>
        <v>0.63840754171714209</v>
      </c>
      <c r="J492">
        <f>IFERROR([1]!s_stm07_is($A492,"W30028333","2019/12/31",1)/[1]!S_SHARE_TOTAL($A492,$B$1),"")</f>
        <v>0.2735255127184093</v>
      </c>
      <c r="K492">
        <f>IFERROR([1]!s_stm07_is($A492,"W30028333","2020/12/31",1)/[1]!S_SHARE_TOTAL($A492,$B$1),"")</f>
        <v>0.67076384073812456</v>
      </c>
      <c r="L492">
        <f>IFERROR([1]!s_stm07_is($A492,"W30028333","2021/12/31",1)/[1]!S_SHARE_TOTAL($A492,$B$1),"")</f>
        <v>0.90196539982202584</v>
      </c>
      <c r="M492">
        <f>IFERROR([1]!s_stm07_is($A492,"W30028333","2022/12/31",1)/[1]!S_SHARE_TOTAL($A492,$B$1),"")</f>
        <v>0.38464645823955823</v>
      </c>
      <c r="N492">
        <f>IFERROR([1]!s_stm07_is($A492,"W30028333","2023/12/31",1)/[1]!S_SHARE_TOTAL($A492,$B$1),"")</f>
        <v>0.59277366889880501</v>
      </c>
      <c r="O492">
        <f>IFERROR([1]!s_stm07_is($A492,"W30028333","2024/12/31",1)/[1]!S_SHARE_TOTAL($A492,$B$1),"")</f>
        <v>0.46882875048181172</v>
      </c>
      <c r="P492">
        <f>IFERROR([1]!s_stm07_is($A492,"W30028333","2025/12/31",1)/[1]!S_SHARE_TOTAL($A492,$B$1),"")</f>
        <v>0.5097574580562485</v>
      </c>
      <c r="Q492">
        <f>IFERROR([1]!s_west_netprofit($A492,2026,$B$1,180)/[1]!S_SHARE_TOTAL($A492,$B$1),"")</f>
        <v>1.0325198701579072</v>
      </c>
      <c r="R492">
        <f>IFERROR([1]!s_west_netprofit($A492,2027,$B$1,180)/[1]!S_SHARE_TOTAL($A492,$B$1),"")</f>
        <v>1.4600793335163895</v>
      </c>
      <c r="S492">
        <f>IFERROR([1]!s_fa_dupont_roe($A492,"2011/12/31")/100,"")</f>
        <v>0</v>
      </c>
      <c r="T492">
        <f>IFERROR([1]!s_fa_dupont_roe($A492,"2012/12/31")/100,"")</f>
        <v>0.28584900000000002</v>
      </c>
      <c r="U492">
        <f>IFERROR([1]!s_fa_dupont_roe($A492,"2013/12/31")/100,"")</f>
        <v>0.23573</v>
      </c>
      <c r="V492">
        <f>IFERROR([1]!s_fa_dupont_roe($A492,"2014/12/31")/100,"")</f>
        <v>0.18757599999999999</v>
      </c>
      <c r="W492">
        <f>IFERROR([1]!s_fa_dupont_roe($A492,"2015/12/31")/100,"")</f>
        <v>0.22790199999999999</v>
      </c>
      <c r="X492">
        <f>IFERROR([1]!s_fa_dupont_roe($A492,"2016/12/31")/100,"")</f>
        <v>0.27961999999999998</v>
      </c>
      <c r="Y492">
        <f>IFERROR([1]!s_fa_dupont_roe($A492,"2017/12/31")/100,"")</f>
        <v>0.206788</v>
      </c>
      <c r="Z492">
        <f>IFERROR([1]!s_fa_dupont_roe($A492,"2018/12/31")/100,"")</f>
        <v>0.18967700000000001</v>
      </c>
      <c r="AA492">
        <f>IFERROR([1]!s_fa_dupont_roe($A492,"2019/12/31")/100,"")</f>
        <v>7.5106000000000006E-2</v>
      </c>
      <c r="AB492">
        <f>IFERROR([1]!s_fa_dupont_roe($A492,"2020/12/31")/100,"")</f>
        <v>0.166542</v>
      </c>
      <c r="AC492">
        <f>IFERROR([1]!s_fa_dupont_roe($A492,"2021/12/31")/100,"")</f>
        <v>0.193297</v>
      </c>
      <c r="AD492">
        <f>IFERROR([1]!s_fa_dupont_roe($A492,"2022/12/31")/100,"")</f>
        <v>6.7473000000000005E-2</v>
      </c>
      <c r="AE492">
        <f>IFERROR([1]!s_fa_dupont_roe($A492,"2023/12/31")/100,"")</f>
        <v>8.8757000000000003E-2</v>
      </c>
      <c r="AF492">
        <f>IFERROR([1]!s_fa_dupont_roe($A492,"2024/12/31")/100,"")</f>
        <v>6.8254999999999996E-2</v>
      </c>
      <c r="AG492">
        <f>IFERROR([1]!s_fa_dupont_roe($A492,"2025/12/31")/100,"")</f>
        <v>7.2454999999999992E-2</v>
      </c>
      <c r="AH492">
        <f>IFERROR([1]!s_stm07_is($A492,"W30028333","2025/12/31",1),"")</f>
        <v>219820959.15000001</v>
      </c>
      <c r="AI492">
        <f>IFERROR([1]!s_stm07_bs($A492,"W38058048","2025/12/31",1),"")</f>
        <v>3141347648.5799999</v>
      </c>
      <c r="AJ492">
        <f>IFERROR([1]!s_fa_netdebt($A492,"2025/12/31"),"")</f>
        <v>2973174305.6500001</v>
      </c>
      <c r="AK492">
        <f>IFERROR([1]!s_val_ev1($A492,"2025/12/31"),"")</f>
        <v>15463373245.35</v>
      </c>
      <c r="AL492">
        <f>IFERROR([1]!s_fa_ebitda($A492,"2025/12/31"),"")</f>
        <v>464812323.68000001</v>
      </c>
      <c r="AM492">
        <f>IFERROR([1]!s_west_netprofit($A492,2026,$B$1,180)/[1]!s_west_netprofit($A492,2026,$B$1-7,180)-1,"")</f>
        <v>-3.2779027801228544E-3</v>
      </c>
      <c r="AN492">
        <f>IFERROR([1]!s_west_netprofit($A492,2026,$B$1,180)/[1]!s_west_netprofit($A492,2026,$B$1-30,180)-1,"")</f>
        <v>6.3777540680884037E-2</v>
      </c>
      <c r="AO492">
        <f>IFERROR([1]!s_est_mediannetprofit($A492,2026,$B$1)/[1]!s_est_mediannetprofit($A492,2026,$B$1-7)-1,"")</f>
        <v>0</v>
      </c>
      <c r="AP492">
        <f>IFERROR([1]!s_est_mediannetprofit($A492,2026,$B$1)/[1]!s_est_mediannetprofit($A492,2026,$B$1-30)-1,"")</f>
        <v>9.8484848484848397E-2</v>
      </c>
    </row>
    <row r="493" spans="1:42">
      <c r="A493" t="s">
        <v>532</v>
      </c>
      <c r="B493">
        <f>IFERROR([1]!s_stm07_is($A493,"W30028333","2011/12/31",1)/[1]!S_SHARE_TOTAL($A493,$B$1),"")</f>
        <v>0.21559403594978951</v>
      </c>
      <c r="C493">
        <f>IFERROR([1]!s_stm07_is($A493,"W30028333","2012/12/31",1)/[1]!S_SHARE_TOTAL($A493,$B$1),"")</f>
        <v>0.25923513510978563</v>
      </c>
      <c r="D493">
        <f>IFERROR([1]!s_stm07_is($A493,"W30028333","2013/12/31",1)/[1]!S_SHARE_TOTAL($A493,$B$1),"")</f>
        <v>0.22537180026862239</v>
      </c>
      <c r="E493">
        <f>IFERROR([1]!s_stm07_is($A493,"W30028333","2014/12/31",1)/[1]!S_SHARE_TOTAL($A493,$B$1),"")</f>
        <v>0.29889822298102936</v>
      </c>
      <c r="F493">
        <f>IFERROR([1]!s_stm07_is($A493,"W30028333","2015/12/31",1)/[1]!S_SHARE_TOTAL($A493,$B$1),"")</f>
        <v>0.32527369120244698</v>
      </c>
      <c r="G493">
        <f>IFERROR([1]!s_stm07_is($A493,"W30028333","2016/12/31",1)/[1]!S_SHARE_TOTAL($A493,$B$1),"")</f>
        <v>0.39307372501680238</v>
      </c>
      <c r="H493">
        <f>IFERROR([1]!s_stm07_is($A493,"W30028333","2017/12/31",1)/[1]!S_SHARE_TOTAL($A493,$B$1),"")</f>
        <v>0.54545278153456245</v>
      </c>
      <c r="I493">
        <f>IFERROR([1]!s_stm07_is($A493,"W30028333","2018/12/31",1)/[1]!S_SHARE_TOTAL($A493,$B$1),"")</f>
        <v>0.74264010615868403</v>
      </c>
      <c r="J493">
        <f>IFERROR([1]!s_stm07_is($A493,"W30028333","2019/12/31",1)/[1]!S_SHARE_TOTAL($A493,$B$1),"")</f>
        <v>0.91335308140847205</v>
      </c>
      <c r="K493">
        <f>IFERROR([1]!s_stm07_is($A493,"W30028333","2020/12/31",1)/[1]!S_SHARE_TOTAL($A493,$B$1),"")</f>
        <v>0.93352104409387204</v>
      </c>
      <c r="L493">
        <f>IFERROR([1]!s_stm07_is($A493,"W30028333","2021/12/31",1)/[1]!S_SHARE_TOTAL($A493,$B$1),"")</f>
        <v>1.1281816186342861</v>
      </c>
      <c r="M493">
        <f>IFERROR([1]!s_stm07_is($A493,"W30028333","2022/12/31",1)/[1]!S_SHARE_TOTAL($A493,$B$1),"")</f>
        <v>1.0047207635236972</v>
      </c>
      <c r="N493">
        <f>IFERROR([1]!s_stm07_is($A493,"W30028333","2023/12/31",1)/[1]!S_SHARE_TOTAL($A493,$B$1),"")</f>
        <v>1.2124189144915711</v>
      </c>
      <c r="O493">
        <f>IFERROR([1]!s_stm07_is($A493,"W30028333","2024/12/31",1)/[1]!S_SHARE_TOTAL($A493,$B$1),"")</f>
        <v>0.93056685373454662</v>
      </c>
      <c r="P493">
        <f>IFERROR([1]!s_stm07_is($A493,"W30028333","2025/12/31",1)/[1]!S_SHARE_TOTAL($A493,$B$1),"")</f>
        <v>1.0163533069606492</v>
      </c>
      <c r="Q493">
        <f>IFERROR([1]!s_west_netprofit($A493,2026,$B$1,180)/[1]!S_SHARE_TOTAL($A493,$B$1),"")</f>
        <v>1.1696410122689151</v>
      </c>
      <c r="R493">
        <f>IFERROR([1]!s_west_netprofit($A493,2027,$B$1,180)/[1]!S_SHARE_TOTAL($A493,$B$1),"")</f>
        <v>1.3076901131881944</v>
      </c>
      <c r="S493">
        <f>IFERROR([1]!s_fa_dupont_roe($A493,"2011/12/31")/100,"")</f>
        <v>0.31132000000000004</v>
      </c>
      <c r="T493">
        <f>IFERROR([1]!s_fa_dupont_roe($A493,"2012/12/31")/100,"")</f>
        <v>0.31531999999999999</v>
      </c>
      <c r="U493">
        <f>IFERROR([1]!s_fa_dupont_roe($A493,"2013/12/31")/100,"")</f>
        <v>0.22417699999999999</v>
      </c>
      <c r="V493">
        <f>IFERROR([1]!s_fa_dupont_roe($A493,"2014/12/31")/100,"")</f>
        <v>0.26783000000000001</v>
      </c>
      <c r="W493">
        <f>IFERROR([1]!s_fa_dupont_roe($A493,"2015/12/31")/100,"")</f>
        <v>0.26160499999999998</v>
      </c>
      <c r="X493">
        <f>IFERROR([1]!s_fa_dupont_roe($A493,"2016/12/31")/100,"")</f>
        <v>0.28089400000000003</v>
      </c>
      <c r="Y493">
        <f>IFERROR([1]!s_fa_dupont_roe($A493,"2017/12/31")/100,"")</f>
        <v>0.23713100000000001</v>
      </c>
      <c r="Z493">
        <f>IFERROR([1]!s_fa_dupont_roe($A493,"2018/12/31")/100,"")</f>
        <v>0.22015999999999999</v>
      </c>
      <c r="AA493">
        <f>IFERROR([1]!s_fa_dupont_roe($A493,"2019/12/31")/100,"")</f>
        <v>0.229187</v>
      </c>
      <c r="AB493">
        <f>IFERROR([1]!s_fa_dupont_roe($A493,"2020/12/31")/100,"")</f>
        <v>0.200737</v>
      </c>
      <c r="AC493">
        <f>IFERROR([1]!s_fa_dupont_roe($A493,"2021/12/31")/100,"")</f>
        <v>0.21921199999999999</v>
      </c>
      <c r="AD493">
        <f>IFERROR([1]!s_fa_dupont_roe($A493,"2022/12/31")/100,"")</f>
        <v>0.184388</v>
      </c>
      <c r="AE493">
        <f>IFERROR([1]!s_fa_dupont_roe($A493,"2023/12/31")/100,"")</f>
        <v>0.211864</v>
      </c>
      <c r="AF493">
        <f>IFERROR([1]!s_fa_dupont_roe($A493,"2024/12/31")/100,"")</f>
        <v>0.158606</v>
      </c>
      <c r="AG493">
        <f>IFERROR([1]!s_fa_dupont_roe($A493,"2025/12/31")/100,"")</f>
        <v>0.17186499999999999</v>
      </c>
      <c r="AH493">
        <f>IFERROR([1]!s_stm07_is($A493,"W30028333","2025/12/31",1),"")</f>
        <v>1103224980.77</v>
      </c>
      <c r="AI493">
        <f>IFERROR([1]!s_stm07_bs($A493,"W38058048","2025/12/31",1),"")</f>
        <v>6476252967.7399998</v>
      </c>
      <c r="AJ493">
        <f>IFERROR([1]!s_fa_netdebt($A493,"2025/12/31"),"")</f>
        <v>241599568.37</v>
      </c>
      <c r="AK493">
        <f>IFERROR([1]!s_val_ev1($A493,"2025/12/31"),"")</f>
        <v>14270274048.25</v>
      </c>
      <c r="AL493">
        <f>IFERROR([1]!s_fa_ebitda($A493,"2025/12/31"),"")</f>
        <v>1498286172.0999999</v>
      </c>
      <c r="AM493">
        <f>IFERROR([1]!s_west_netprofit($A493,2026,$B$1,180)/[1]!s_west_netprofit($A493,2026,$B$1-7,180)-1,"")</f>
        <v>0</v>
      </c>
      <c r="AN493">
        <f>IFERROR([1]!s_west_netprofit($A493,2026,$B$1,180)/[1]!s_west_netprofit($A493,2026,$B$1-30,180)-1,"")</f>
        <v>6.5576515002676583E-3</v>
      </c>
      <c r="AO493">
        <f>IFERROR([1]!s_est_mediannetprofit($A493,2026,$B$1)/[1]!s_est_mediannetprofit($A493,2026,$B$1-7)-1,"")</f>
        <v>0</v>
      </c>
      <c r="AP493">
        <f>IFERROR([1]!s_est_mediannetprofit($A493,2026,$B$1)/[1]!s_est_mediannetprofit($A493,2026,$B$1-30)-1,"")</f>
        <v>5.5585039524035373E-3</v>
      </c>
    </row>
    <row r="494" spans="1:42">
      <c r="A494" t="s">
        <v>533</v>
      </c>
      <c r="B494">
        <f>IFERROR([1]!s_stm07_is($A494,"W30028333","2011/12/31",1)/[1]!S_SHARE_TOTAL($A494,$B$1),"")</f>
        <v>0</v>
      </c>
      <c r="C494">
        <f>IFERROR([1]!s_stm07_is($A494,"W30028333","2012/12/31",1)/[1]!S_SHARE_TOTAL($A494,$B$1),"")</f>
        <v>0</v>
      </c>
      <c r="D494">
        <f>IFERROR([1]!s_stm07_is($A494,"W30028333","2013/12/31",1)/[1]!S_SHARE_TOTAL($A494,$B$1),"")</f>
        <v>5.9238862320397788E-2</v>
      </c>
      <c r="E494">
        <f>IFERROR([1]!s_stm07_is($A494,"W30028333","2014/12/31",1)/[1]!S_SHARE_TOTAL($A494,$B$1),"")</f>
        <v>8.1537503547094992E-2</v>
      </c>
      <c r="F494">
        <f>IFERROR([1]!s_stm07_is($A494,"W30028333","2015/12/31",1)/[1]!S_SHARE_TOTAL($A494,$B$1),"")</f>
        <v>0.10545535233042072</v>
      </c>
      <c r="G494">
        <f>IFERROR([1]!s_stm07_is($A494,"W30028333","2016/12/31",1)/[1]!S_SHARE_TOTAL($A494,$B$1),"")</f>
        <v>0.15467612835699224</v>
      </c>
      <c r="H494">
        <f>IFERROR([1]!s_stm07_is($A494,"W30028333","2017/12/31",1)/[1]!S_SHARE_TOTAL($A494,$B$1),"")</f>
        <v>0.18637002755227763</v>
      </c>
      <c r="I494">
        <f>IFERROR([1]!s_stm07_is($A494,"W30028333","2018/12/31",1)/[1]!S_SHARE_TOTAL($A494,$B$1),"")</f>
        <v>0.1544847096613762</v>
      </c>
      <c r="J494">
        <f>IFERROR([1]!s_stm07_is($A494,"W30028333","2019/12/31",1)/[1]!S_SHARE_TOTAL($A494,$B$1),"")</f>
        <v>8.0968972248058574E-2</v>
      </c>
      <c r="K494">
        <f>IFERROR([1]!s_stm07_is($A494,"W30028333","2020/12/31",1)/[1]!S_SHARE_TOTAL($A494,$B$1),"")</f>
        <v>9.0858540394830989E-2</v>
      </c>
      <c r="L494">
        <f>IFERROR([1]!s_stm07_is($A494,"W30028333","2021/12/31",1)/[1]!S_SHARE_TOTAL($A494,$B$1),"")</f>
        <v>0.39118220873176412</v>
      </c>
      <c r="M494">
        <f>IFERROR([1]!s_stm07_is($A494,"W30028333","2022/12/31",1)/[1]!S_SHARE_TOTAL($A494,$B$1),"")</f>
        <v>0.42328632193814925</v>
      </c>
      <c r="N494">
        <f>IFERROR([1]!s_stm07_is($A494,"W30028333","2023/12/31",1)/[1]!S_SHARE_TOTAL($A494,$B$1),"")</f>
        <v>0.2136005944219303</v>
      </c>
      <c r="O494">
        <f>IFERROR([1]!s_stm07_is($A494,"W30028333","2024/12/31",1)/[1]!S_SHARE_TOTAL($A494,$B$1),"")</f>
        <v>0.44890093861845243</v>
      </c>
      <c r="P494">
        <f>IFERROR([1]!s_stm07_is($A494,"W30028333","2025/12/31",1)/[1]!S_SHARE_TOTAL($A494,$B$1),"")</f>
        <v>0.47257209511545567</v>
      </c>
      <c r="Q494">
        <f>IFERROR([1]!s_west_netprofit($A494,2026,$B$1,180)/[1]!S_SHARE_TOTAL($A494,$B$1),"")</f>
        <v>0.68848824053161561</v>
      </c>
      <c r="R494">
        <f>IFERROR([1]!s_west_netprofit($A494,2027,$B$1,180)/[1]!S_SHARE_TOTAL($A494,$B$1),"")</f>
        <v>1.0081489644138213</v>
      </c>
      <c r="S494">
        <f>IFERROR([1]!s_fa_dupont_roe($A494,"2011/12/31")/100,"")</f>
        <v>0</v>
      </c>
      <c r="T494">
        <f>IFERROR([1]!s_fa_dupont_roe($A494,"2012/12/31")/100,"")</f>
        <v>0</v>
      </c>
      <c r="U494">
        <f>IFERROR([1]!s_fa_dupont_roe($A494,"2013/12/31")/100,"")</f>
        <v>0.17592099999999999</v>
      </c>
      <c r="V494">
        <f>IFERROR([1]!s_fa_dupont_roe($A494,"2014/12/31")/100,"")</f>
        <v>0.199377</v>
      </c>
      <c r="W494">
        <f>IFERROR([1]!s_fa_dupont_roe($A494,"2015/12/31")/100,"")</f>
        <v>0.194939</v>
      </c>
      <c r="X494">
        <f>IFERROR([1]!s_fa_dupont_roe($A494,"2016/12/31")/100,"")</f>
        <v>0.228105</v>
      </c>
      <c r="Y494">
        <f>IFERROR([1]!s_fa_dupont_roe($A494,"2017/12/31")/100,"")</f>
        <v>0.15606</v>
      </c>
      <c r="Z494">
        <f>IFERROR([1]!s_fa_dupont_roe($A494,"2018/12/31")/100,"")</f>
        <v>9.1258000000000006E-2</v>
      </c>
      <c r="AA494">
        <f>IFERROR([1]!s_fa_dupont_roe($A494,"2019/12/31")/100,"")</f>
        <v>4.5351000000000002E-2</v>
      </c>
      <c r="AB494">
        <f>IFERROR([1]!s_fa_dupont_roe($A494,"2020/12/31")/100,"")</f>
        <v>4.8529999999999997E-2</v>
      </c>
      <c r="AC494">
        <f>IFERROR([1]!s_fa_dupont_roe($A494,"2021/12/31")/100,"")</f>
        <v>0.18589800000000001</v>
      </c>
      <c r="AD494">
        <f>IFERROR([1]!s_fa_dupont_roe($A494,"2022/12/31")/100,"")</f>
        <v>0.16946700000000001</v>
      </c>
      <c r="AE494">
        <f>IFERROR([1]!s_fa_dupont_roe($A494,"2023/12/31")/100,"")</f>
        <v>5.6087999999999999E-2</v>
      </c>
      <c r="AF494">
        <f>IFERROR([1]!s_fa_dupont_roe($A494,"2024/12/31")/100,"")</f>
        <v>8.8958999999999996E-2</v>
      </c>
      <c r="AG494">
        <f>IFERROR([1]!s_fa_dupont_roe($A494,"2025/12/31")/100,"")</f>
        <v>8.7302000000000005E-2</v>
      </c>
      <c r="AH494">
        <f>IFERROR([1]!s_stm07_is($A494,"W30028333","2025/12/31",1),"")</f>
        <v>142720411.53</v>
      </c>
      <c r="AI494">
        <f>IFERROR([1]!s_stm07_bs($A494,"W38058048","2025/12/31",1),"")</f>
        <v>1702476172.24</v>
      </c>
      <c r="AJ494">
        <f>IFERROR([1]!s_fa_netdebt($A494,"2025/12/31"),"")</f>
        <v>91489715.629999995</v>
      </c>
      <c r="AK494">
        <f>IFERROR([1]!s_val_ev1($A494,"2025/12/31"),"")</f>
        <v>12066755367.07</v>
      </c>
      <c r="AL494">
        <f>IFERROR([1]!s_fa_ebitda($A494,"2025/12/31"),"")</f>
        <v>215559366.19999999</v>
      </c>
      <c r="AM494">
        <f>IFERROR([1]!s_west_netprofit($A494,2026,$B$1,180)/[1]!s_west_netprofit($A494,2026,$B$1-7,180)-1,"")</f>
        <v>0</v>
      </c>
      <c r="AN494">
        <f>IFERROR([1]!s_west_netprofit($A494,2026,$B$1,180)/[1]!s_west_netprofit($A494,2026,$B$1-30,180)-1,"")</f>
        <v>-0.11119244682158447</v>
      </c>
      <c r="AO494">
        <f>IFERROR([1]!s_est_mediannetprofit($A494,2026,$B$1)/[1]!s_est_mediannetprofit($A494,2026,$B$1-7)-1,"")</f>
        <v>0</v>
      </c>
      <c r="AP494">
        <f>IFERROR([1]!s_est_mediannetprofit($A494,2026,$B$1)/[1]!s_est_mediannetprofit($A494,2026,$B$1-30)-1,"")</f>
        <v>-5.7265897013010769E-2</v>
      </c>
    </row>
    <row r="495" spans="1:42">
      <c r="A495" t="s">
        <v>534</v>
      </c>
      <c r="B495">
        <f>IFERROR([1]!s_stm07_is($A495,"W30028333","2011/12/31",1)/[1]!S_SHARE_TOTAL($A495,$B$1),"")</f>
        <v>0</v>
      </c>
      <c r="C495">
        <f>IFERROR([1]!s_stm07_is($A495,"W30028333","2012/12/31",1)/[1]!S_SHARE_TOTAL($A495,$B$1),"")</f>
        <v>0.15542177849387848</v>
      </c>
      <c r="D495">
        <f>IFERROR([1]!s_stm07_is($A495,"W30028333","2013/12/31",1)/[1]!S_SHARE_TOTAL($A495,$B$1),"")</f>
        <v>0.16719691508431511</v>
      </c>
      <c r="E495">
        <f>IFERROR([1]!s_stm07_is($A495,"W30028333","2014/12/31",1)/[1]!S_SHARE_TOTAL($A495,$B$1),"")</f>
        <v>0.17945792208362207</v>
      </c>
      <c r="F495">
        <f>IFERROR([1]!s_stm07_is($A495,"W30028333","2015/12/31",1)/[1]!S_SHARE_TOTAL($A495,$B$1),"")</f>
        <v>0.22075496313236315</v>
      </c>
      <c r="G495">
        <f>IFERROR([1]!s_stm07_is($A495,"W30028333","2016/12/31",1)/[1]!S_SHARE_TOTAL($A495,$B$1),"")</f>
        <v>0.27255005211365213</v>
      </c>
      <c r="H495">
        <f>IFERROR([1]!s_stm07_is($A495,"W30028333","2017/12/31",1)/[1]!S_SHARE_TOTAL($A495,$B$1),"")</f>
        <v>0.43941706996996999</v>
      </c>
      <c r="I495">
        <f>IFERROR([1]!s_stm07_is($A495,"W30028333","2018/12/31",1)/[1]!S_SHARE_TOTAL($A495,$B$1),"")</f>
        <v>0.56108019434049428</v>
      </c>
      <c r="J495">
        <f>IFERROR([1]!s_stm07_is($A495,"W30028333","2019/12/31",1)/[1]!S_SHARE_TOTAL($A495,$B$1),"")</f>
        <v>0.64776587389697393</v>
      </c>
      <c r="K495">
        <f>IFERROR([1]!s_stm07_is($A495,"W30028333","2020/12/31",1)/[1]!S_SHARE_TOTAL($A495,$B$1),"")</f>
        <v>0.44335369678909681</v>
      </c>
      <c r="L495">
        <f>IFERROR([1]!s_stm07_is($A495,"W30028333","2021/12/31",1)/[1]!S_SHARE_TOTAL($A495,$B$1),"")</f>
        <v>0.11921127803187803</v>
      </c>
      <c r="M495">
        <f>IFERROR([1]!s_stm07_is($A495,"W30028333","2022/12/31",1)/[1]!S_SHARE_TOTAL($A495,$B$1),"")</f>
        <v>0.51251393582813576</v>
      </c>
      <c r="N495">
        <f>IFERROR([1]!s_stm07_is($A495,"W30028333","2023/12/31",1)/[1]!S_SHARE_TOTAL($A495,$B$1),"")</f>
        <v>0.3770046402633403</v>
      </c>
      <c r="O495">
        <f>IFERROR([1]!s_stm07_is($A495,"W30028333","2024/12/31",1)/[1]!S_SHARE_TOTAL($A495,$B$1),"")</f>
        <v>0.32371320427350425</v>
      </c>
      <c r="P495">
        <f>IFERROR([1]!s_stm07_is($A495,"W30028333","2025/12/31",1)/[1]!S_SHARE_TOTAL($A495,$B$1),"")</f>
        <v>0.24715747412797412</v>
      </c>
      <c r="Q495">
        <f>IFERROR([1]!s_west_netprofit($A495,2026,$B$1,180)/[1]!S_SHARE_TOTAL($A495,$B$1),"")</f>
        <v>0</v>
      </c>
      <c r="R495">
        <f>IFERROR([1]!s_west_netprofit($A495,2027,$B$1,180)/[1]!S_SHARE_TOTAL($A495,$B$1),"")</f>
        <v>0</v>
      </c>
      <c r="S495">
        <f>IFERROR([1]!s_fa_dupont_roe($A495,"2011/12/31")/100,"")</f>
        <v>0</v>
      </c>
      <c r="T495">
        <f>IFERROR([1]!s_fa_dupont_roe($A495,"2012/12/31")/100,"")</f>
        <v>0.14809900000000001</v>
      </c>
      <c r="U495">
        <f>IFERROR([1]!s_fa_dupont_roe($A495,"2013/12/31")/100,"")</f>
        <v>0.13764599999999999</v>
      </c>
      <c r="V495">
        <f>IFERROR([1]!s_fa_dupont_roe($A495,"2014/12/31")/100,"")</f>
        <v>0.127835</v>
      </c>
      <c r="W495">
        <f>IFERROR([1]!s_fa_dupont_roe($A495,"2015/12/31")/100,"")</f>
        <v>0.14656</v>
      </c>
      <c r="X495">
        <f>IFERROR([1]!s_fa_dupont_roe($A495,"2016/12/31")/100,"")</f>
        <v>0.16125499999999998</v>
      </c>
      <c r="Y495">
        <f>IFERROR([1]!s_fa_dupont_roe($A495,"2017/12/31")/100,"")</f>
        <v>0.175682</v>
      </c>
      <c r="Z495">
        <f>IFERROR([1]!s_fa_dupont_roe($A495,"2018/12/31")/100,"")</f>
        <v>0.162743</v>
      </c>
      <c r="AA495">
        <f>IFERROR([1]!s_fa_dupont_roe($A495,"2019/12/31")/100,"")</f>
        <v>0.16260100000000002</v>
      </c>
      <c r="AB495">
        <f>IFERROR([1]!s_fa_dupont_roe($A495,"2020/12/31")/100,"")</f>
        <v>0.101026</v>
      </c>
      <c r="AC495">
        <f>IFERROR([1]!s_fa_dupont_roe($A495,"2021/12/31")/100,"")</f>
        <v>2.7033999999999999E-2</v>
      </c>
      <c r="AD495">
        <f>IFERROR([1]!s_fa_dupont_roe($A495,"2022/12/31")/100,"")</f>
        <v>0.11430699999999999</v>
      </c>
      <c r="AE495">
        <f>IFERROR([1]!s_fa_dupont_roe($A495,"2023/12/31")/100,"")</f>
        <v>7.9505999999999993E-2</v>
      </c>
      <c r="AF495">
        <f>IFERROR([1]!s_fa_dupont_roe($A495,"2024/12/31")/100,"")</f>
        <v>6.6220000000000001E-2</v>
      </c>
      <c r="AG495">
        <f>IFERROR([1]!s_fa_dupont_roe($A495,"2025/12/31")/100,"")</f>
        <v>5.0309999999999994E-2</v>
      </c>
      <c r="AH495">
        <f>IFERROR([1]!s_stm07_is($A495,"W30028333","2025/12/31",1),"")</f>
        <v>106994470.55</v>
      </c>
      <c r="AI495">
        <f>IFERROR([1]!s_stm07_bs($A495,"W38058048","2025/12/31",1),"")</f>
        <v>2126341506.79</v>
      </c>
      <c r="AJ495">
        <f>IFERROR([1]!s_fa_netdebt($A495,"2025/12/31"),"")</f>
        <v>259461123.41999999</v>
      </c>
      <c r="AK495">
        <f>IFERROR([1]!s_val_ev1($A495,"2025/12/31"),"")</f>
        <v>14261867796.65</v>
      </c>
      <c r="AL495">
        <f>IFERROR([1]!s_fa_ebitda($A495,"2025/12/31"),"")</f>
        <v>190397532.66999999</v>
      </c>
      <c r="AM495" t="str">
        <f>IFERROR([1]!s_west_netprofit($A495,2026,$B$1,180)/[1]!s_west_netprofit($A495,2026,$B$1-7,180)-1,"")</f>
        <v/>
      </c>
      <c r="AN495" t="str">
        <f>IFERROR([1]!s_west_netprofit($A495,2026,$B$1,180)/[1]!s_west_netprofit($A495,2026,$B$1-30,180)-1,"")</f>
        <v/>
      </c>
      <c r="AO495" t="str">
        <f>IFERROR([1]!s_est_mediannetprofit($A495,2026,$B$1)/[1]!s_est_mediannetprofit($A495,2026,$B$1-7)-1,"")</f>
        <v/>
      </c>
      <c r="AP495" t="str">
        <f>IFERROR([1]!s_est_mediannetprofit($A495,2026,$B$1)/[1]!s_est_mediannetprofit($A495,2026,$B$1-30)-1,"")</f>
        <v/>
      </c>
    </row>
    <row r="496" spans="1:42">
      <c r="A496" t="s">
        <v>535</v>
      </c>
      <c r="B496">
        <f>IFERROR([1]!s_stm07_is($A496,"W30028333","2011/12/31",1)/[1]!S_SHARE_TOTAL($A496,$B$1),"")</f>
        <v>0</v>
      </c>
      <c r="C496">
        <f>IFERROR([1]!s_stm07_is($A496,"W30028333","2012/12/31",1)/[1]!S_SHARE_TOTAL($A496,$B$1),"")</f>
        <v>0</v>
      </c>
      <c r="D496">
        <f>IFERROR([1]!s_stm07_is($A496,"W30028333","2013/12/31",1)/[1]!S_SHARE_TOTAL($A496,$B$1),"")</f>
        <v>4.9839792665090608E-2</v>
      </c>
      <c r="E496">
        <f>IFERROR([1]!s_stm07_is($A496,"W30028333","2014/12/31",1)/[1]!S_SHARE_TOTAL($A496,$B$1),"")</f>
        <v>2.8154191362371329E-2</v>
      </c>
      <c r="F496">
        <f>IFERROR([1]!s_stm07_is($A496,"W30028333","2015/12/31",1)/[1]!S_SHARE_TOTAL($A496,$B$1),"")</f>
        <v>0.17299156409750072</v>
      </c>
      <c r="G496">
        <f>IFERROR([1]!s_stm07_is($A496,"W30028333","2016/12/31",1)/[1]!S_SHARE_TOTAL($A496,$B$1),"")</f>
        <v>0.20899505319928521</v>
      </c>
      <c r="H496">
        <f>IFERROR([1]!s_stm07_is($A496,"W30028333","2017/12/31",1)/[1]!S_SHARE_TOTAL($A496,$B$1),"")</f>
        <v>0.22887319552712868</v>
      </c>
      <c r="I496">
        <f>IFERROR([1]!s_stm07_is($A496,"W30028333","2018/12/31",1)/[1]!S_SHARE_TOTAL($A496,$B$1),"")</f>
        <v>0.17534967458268563</v>
      </c>
      <c r="J496">
        <f>IFERROR([1]!s_stm07_is($A496,"W30028333","2019/12/31",1)/[1]!S_SHARE_TOTAL($A496,$B$1),"")</f>
        <v>0.24544369558897128</v>
      </c>
      <c r="K496">
        <f>IFERROR([1]!s_stm07_is($A496,"W30028333","2020/12/31",1)/[1]!S_SHARE_TOTAL($A496,$B$1),"")</f>
        <v>0.41902982706812741</v>
      </c>
      <c r="L496">
        <f>IFERROR([1]!s_stm07_is($A496,"W30028333","2021/12/31",1)/[1]!S_SHARE_TOTAL($A496,$B$1),"")</f>
        <v>0.35916796506552734</v>
      </c>
      <c r="M496">
        <f>IFERROR([1]!s_stm07_is($A496,"W30028333","2022/12/31",1)/[1]!S_SHARE_TOTAL($A496,$B$1),"")</f>
        <v>0.32906992703825894</v>
      </c>
      <c r="N496">
        <f>IFERROR([1]!s_stm07_is($A496,"W30028333","2023/12/31",1)/[1]!S_SHARE_TOTAL($A496,$B$1),"")</f>
        <v>0.72434110411571506</v>
      </c>
      <c r="O496">
        <f>IFERROR([1]!s_stm07_is($A496,"W30028333","2024/12/31",1)/[1]!S_SHARE_TOTAL($A496,$B$1),"")</f>
        <v>1.2233722395185707</v>
      </c>
      <c r="P496">
        <f>IFERROR([1]!s_stm07_is($A496,"W30028333","2025/12/31",1)/[1]!S_SHARE_TOTAL($A496,$B$1),"")</f>
        <v>1.134284561843437</v>
      </c>
      <c r="Q496">
        <f>IFERROR([1]!s_west_netprofit($A496,2026,$B$1,180)/[1]!S_SHARE_TOTAL($A496,$B$1),"")</f>
        <v>1.4575938503154353</v>
      </c>
      <c r="R496">
        <f>IFERROR([1]!s_west_netprofit($A496,2027,$B$1,180)/[1]!S_SHARE_TOTAL($A496,$B$1),"")</f>
        <v>1.9026707537119567</v>
      </c>
      <c r="S496">
        <f>IFERROR([1]!s_fa_dupont_roe($A496,"2011/12/31")/100,"")</f>
        <v>0</v>
      </c>
      <c r="T496">
        <f>IFERROR([1]!s_fa_dupont_roe($A496,"2012/12/31")/100,"")</f>
        <v>0</v>
      </c>
      <c r="U496">
        <f>IFERROR([1]!s_fa_dupont_roe($A496,"2013/12/31")/100,"")</f>
        <v>9.0172000000000002E-2</v>
      </c>
      <c r="V496">
        <f>IFERROR([1]!s_fa_dupont_roe($A496,"2014/12/31")/100,"")</f>
        <v>4.8219000000000005E-2</v>
      </c>
      <c r="W496">
        <f>IFERROR([1]!s_fa_dupont_roe($A496,"2015/12/31")/100,"")</f>
        <v>0.24417700000000001</v>
      </c>
      <c r="X496">
        <f>IFERROR([1]!s_fa_dupont_roe($A496,"2016/12/31")/100,"")</f>
        <v>0.23103000000000001</v>
      </c>
      <c r="Y496">
        <f>IFERROR([1]!s_fa_dupont_roe($A496,"2017/12/31")/100,"")</f>
        <v>0.14480100000000001</v>
      </c>
      <c r="Z496">
        <f>IFERROR([1]!s_fa_dupont_roe($A496,"2018/12/31")/100,"")</f>
        <v>7.8536999999999996E-2</v>
      </c>
      <c r="AA496">
        <f>IFERROR([1]!s_fa_dupont_roe($A496,"2019/12/31")/100,"")</f>
        <v>9.9502000000000007E-2</v>
      </c>
      <c r="AB496">
        <f>IFERROR([1]!s_fa_dupont_roe($A496,"2020/12/31")/100,"")</f>
        <v>0.104907</v>
      </c>
      <c r="AC496">
        <f>IFERROR([1]!s_fa_dupont_roe($A496,"2021/12/31")/100,"")</f>
        <v>6.5201000000000009E-2</v>
      </c>
      <c r="AD496">
        <f>IFERROR([1]!s_fa_dupont_roe($A496,"2022/12/31")/100,"")</f>
        <v>5.4528999999999994E-2</v>
      </c>
      <c r="AE496">
        <f>IFERROR([1]!s_fa_dupont_roe($A496,"2023/12/31")/100,"")</f>
        <v>0.108471</v>
      </c>
      <c r="AF496">
        <f>IFERROR([1]!s_fa_dupont_roe($A496,"2024/12/31")/100,"")</f>
        <v>0.168984</v>
      </c>
      <c r="AG496">
        <f>IFERROR([1]!s_fa_dupont_roe($A496,"2025/12/31")/100,"")</f>
        <v>0.13619500000000001</v>
      </c>
      <c r="AH496">
        <f>IFERROR([1]!s_stm07_is($A496,"W30028333","2025/12/31",1),"")</f>
        <v>365123643.77999997</v>
      </c>
      <c r="AI496">
        <f>IFERROR([1]!s_stm07_bs($A496,"W38058048","2025/12/31",1),"")</f>
        <v>3152026196.3200002</v>
      </c>
      <c r="AJ496">
        <f>IFERROR([1]!s_fa_netdebt($A496,"2025/12/31"),"")</f>
        <v>245541230.16</v>
      </c>
      <c r="AK496">
        <f>IFERROR([1]!s_val_ev1($A496,"2025/12/31"),"")</f>
        <v>17273550395.869999</v>
      </c>
      <c r="AL496">
        <f>IFERROR([1]!s_fa_ebitda($A496,"2025/12/31"),"")</f>
        <v>651649686.10000002</v>
      </c>
      <c r="AM496">
        <f>IFERROR([1]!s_west_netprofit($A496,2026,$B$1,180)/[1]!s_west_netprofit($A496,2026,$B$1-7,180)-1,"")</f>
        <v>-7.6518869430066694E-3</v>
      </c>
      <c r="AN496">
        <f>IFERROR([1]!s_west_netprofit($A496,2026,$B$1,180)/[1]!s_west_netprofit($A496,2026,$B$1-30,180)-1,"")</f>
        <v>-1.1496655184582871E-2</v>
      </c>
      <c r="AO496">
        <f>IFERROR([1]!s_est_mediannetprofit($A496,2026,$B$1)/[1]!s_est_mediannetprofit($A496,2026,$B$1-7)-1,"")</f>
        <v>-1.136363636363602E-3</v>
      </c>
      <c r="AP496">
        <f>IFERROR([1]!s_est_mediannetprofit($A496,2026,$B$1)/[1]!s_est_mediannetprofit($A496,2026,$B$1-30)-1,"")</f>
        <v>-1.136363636363602E-3</v>
      </c>
    </row>
    <row r="497" spans="1:42">
      <c r="A497" t="s">
        <v>536</v>
      </c>
      <c r="B497">
        <f>IFERROR([1]!s_stm07_is($A497,"W30028333","2011/12/31",1)/[1]!S_SHARE_TOTAL($A497,$B$1),"")</f>
        <v>0</v>
      </c>
      <c r="C497">
        <f>IFERROR([1]!s_stm07_is($A497,"W30028333","2012/12/31",1)/[1]!S_SHARE_TOTAL($A497,$B$1),"")</f>
        <v>0</v>
      </c>
      <c r="D497">
        <f>IFERROR([1]!s_stm07_is($A497,"W30028333","2013/12/31",1)/[1]!S_SHARE_TOTAL($A497,$B$1),"")</f>
        <v>4.9264173448797702E-2</v>
      </c>
      <c r="E497">
        <f>IFERROR([1]!s_stm07_is($A497,"W30028333","2014/12/31",1)/[1]!S_SHARE_TOTAL($A497,$B$1),"")</f>
        <v>6.6330015170758871E-2</v>
      </c>
      <c r="F497">
        <f>IFERROR([1]!s_stm07_is($A497,"W30028333","2015/12/31",1)/[1]!S_SHARE_TOTAL($A497,$B$1),"")</f>
        <v>8.0164426944754633E-2</v>
      </c>
      <c r="G497">
        <f>IFERROR([1]!s_stm07_is($A497,"W30028333","2016/12/31",1)/[1]!S_SHARE_TOTAL($A497,$B$1),"")</f>
        <v>9.0665225260146115E-2</v>
      </c>
      <c r="H497">
        <f>IFERROR([1]!s_stm07_is($A497,"W30028333","2017/12/31",1)/[1]!S_SHARE_TOTAL($A497,$B$1),"")</f>
        <v>8.7889539275086762E-2</v>
      </c>
      <c r="I497">
        <f>IFERROR([1]!s_stm07_is($A497,"W30028333","2018/12/31",1)/[1]!S_SHARE_TOTAL($A497,$B$1),"")</f>
        <v>9.3410039124249389E-2</v>
      </c>
      <c r="J497">
        <f>IFERROR([1]!s_stm07_is($A497,"W30028333","2019/12/31",1)/[1]!S_SHARE_TOTAL($A497,$B$1),"")</f>
        <v>0.1182509237983343</v>
      </c>
      <c r="K497">
        <f>IFERROR([1]!s_stm07_is($A497,"W30028333","2020/12/31",1)/[1]!S_SHARE_TOTAL($A497,$B$1),"")</f>
        <v>0.13192613869055972</v>
      </c>
      <c r="L497">
        <f>IFERROR([1]!s_stm07_is($A497,"W30028333","2021/12/31",1)/[1]!S_SHARE_TOTAL($A497,$B$1),"")</f>
        <v>0.13771703247236422</v>
      </c>
      <c r="M497">
        <f>IFERROR([1]!s_stm07_is($A497,"W30028333","2022/12/31",1)/[1]!S_SHARE_TOTAL($A497,$B$1),"")</f>
        <v>9.8334744819477515E-2</v>
      </c>
      <c r="N497">
        <f>IFERROR([1]!s_stm07_is($A497,"W30028333","2023/12/31",1)/[1]!S_SHARE_TOTAL($A497,$B$1),"")</f>
        <v>6.8550318566060864E-2</v>
      </c>
      <c r="O497">
        <f>IFERROR([1]!s_stm07_is($A497,"W30028333","2024/12/31",1)/[1]!S_SHARE_TOTAL($A497,$B$1),"")</f>
        <v>8.0670239541888414E-2</v>
      </c>
      <c r="P497">
        <f>IFERROR([1]!s_stm07_is($A497,"W30028333","2025/12/31",1)/[1]!S_SHARE_TOTAL($A497,$B$1),"")</f>
        <v>4.4510444292878912E-2</v>
      </c>
      <c r="Q497">
        <f>IFERROR([1]!s_west_netprofit($A497,2026,$B$1,180)/[1]!S_SHARE_TOTAL($A497,$B$1),"")</f>
        <v>0</v>
      </c>
      <c r="R497">
        <f>IFERROR([1]!s_west_netprofit($A497,2027,$B$1,180)/[1]!S_SHARE_TOTAL($A497,$B$1),"")</f>
        <v>0</v>
      </c>
      <c r="S497">
        <f>IFERROR([1]!s_fa_dupont_roe($A497,"2011/12/31")/100,"")</f>
        <v>0</v>
      </c>
      <c r="T497">
        <f>IFERROR([1]!s_fa_dupont_roe($A497,"2012/12/31")/100,"")</f>
        <v>0</v>
      </c>
      <c r="U497">
        <f>IFERROR([1]!s_fa_dupont_roe($A497,"2013/12/31")/100,"")</f>
        <v>0.31747800000000004</v>
      </c>
      <c r="V497">
        <f>IFERROR([1]!s_fa_dupont_roe($A497,"2014/12/31")/100,"")</f>
        <v>0.355993</v>
      </c>
      <c r="W497">
        <f>IFERROR([1]!s_fa_dupont_roe($A497,"2015/12/31")/100,"")</f>
        <v>0.34250100000000006</v>
      </c>
      <c r="X497">
        <f>IFERROR([1]!s_fa_dupont_roe($A497,"2016/12/31")/100,"")</f>
        <v>0.313444</v>
      </c>
      <c r="Y497">
        <f>IFERROR([1]!s_fa_dupont_roe($A497,"2017/12/31")/100,"")</f>
        <v>0.16140399999999999</v>
      </c>
      <c r="Z497">
        <f>IFERROR([1]!s_fa_dupont_roe($A497,"2018/12/31")/100,"")</f>
        <v>0.11664300000000001</v>
      </c>
      <c r="AA497">
        <f>IFERROR([1]!s_fa_dupont_roe($A497,"2019/12/31")/100,"")</f>
        <v>0.13438600000000001</v>
      </c>
      <c r="AB497">
        <f>IFERROR([1]!s_fa_dupont_roe($A497,"2020/12/31")/100,"")</f>
        <v>0.14052199999999998</v>
      </c>
      <c r="AC497">
        <f>IFERROR([1]!s_fa_dupont_roe($A497,"2021/12/31")/100,"")</f>
        <v>0.10426000000000001</v>
      </c>
      <c r="AD497">
        <f>IFERROR([1]!s_fa_dupont_roe($A497,"2022/12/31")/100,"")</f>
        <v>5.8046E-2</v>
      </c>
      <c r="AE497">
        <f>IFERROR([1]!s_fa_dupont_roe($A497,"2023/12/31")/100,"")</f>
        <v>4.0129999999999999E-2</v>
      </c>
      <c r="AF497">
        <f>IFERROR([1]!s_fa_dupont_roe($A497,"2024/12/31")/100,"")</f>
        <v>4.6946000000000002E-2</v>
      </c>
      <c r="AG497">
        <f>IFERROR([1]!s_fa_dupont_roe($A497,"2025/12/31")/100,"")</f>
        <v>2.5832999999999998E-2</v>
      </c>
      <c r="AH497">
        <f>IFERROR([1]!s_stm07_is($A497,"W30028333","2025/12/31",1),"")</f>
        <v>33144392.550000001</v>
      </c>
      <c r="AI497">
        <f>IFERROR([1]!s_stm07_bs($A497,"W38058048","2025/12/31",1),"")</f>
        <v>1280749560.95</v>
      </c>
      <c r="AJ497">
        <f>IFERROR([1]!s_fa_netdebt($A497,"2025/12/31"),"")</f>
        <v>322391725.06999999</v>
      </c>
      <c r="AK497">
        <f>IFERROR([1]!s_val_ev1($A497,"2025/12/31"),"")</f>
        <v>10598115175.700001</v>
      </c>
      <c r="AL497">
        <f>IFERROR([1]!s_fa_ebitda($A497,"2025/12/31"),"")</f>
        <v>110350249.56</v>
      </c>
      <c r="AM497" t="str">
        <f>IFERROR([1]!s_west_netprofit($A497,2026,$B$1,180)/[1]!s_west_netprofit($A497,2026,$B$1-7,180)-1,"")</f>
        <v/>
      </c>
      <c r="AN497" t="str">
        <f>IFERROR([1]!s_west_netprofit($A497,2026,$B$1,180)/[1]!s_west_netprofit($A497,2026,$B$1-30,180)-1,"")</f>
        <v/>
      </c>
      <c r="AO497" t="str">
        <f>IFERROR([1]!s_est_mediannetprofit($A497,2026,$B$1)/[1]!s_est_mediannetprofit($A497,2026,$B$1-7)-1,"")</f>
        <v/>
      </c>
      <c r="AP497" t="str">
        <f>IFERROR([1]!s_est_mediannetprofit($A497,2026,$B$1)/[1]!s_est_mediannetprofit($A497,2026,$B$1-30)-1,"")</f>
        <v/>
      </c>
    </row>
    <row r="498" spans="1:42">
      <c r="A498" t="s">
        <v>537</v>
      </c>
      <c r="B498">
        <f>IFERROR([1]!s_stm07_is($A498,"W30028333","2011/12/31",1)/[1]!S_SHARE_TOTAL($A498,$B$1),"")</f>
        <v>0</v>
      </c>
      <c r="C498">
        <f>IFERROR([1]!s_stm07_is($A498,"W30028333","2012/12/31",1)/[1]!S_SHARE_TOTAL($A498,$B$1),"")</f>
        <v>0</v>
      </c>
      <c r="D498">
        <f>IFERROR([1]!s_stm07_is($A498,"W30028333","2013/12/31",1)/[1]!S_SHARE_TOTAL($A498,$B$1),"")</f>
        <v>1.7763128598696409</v>
      </c>
      <c r="E498">
        <f>IFERROR([1]!s_stm07_is($A498,"W30028333","2014/12/31",1)/[1]!S_SHARE_TOTAL($A498,$B$1),"")</f>
        <v>8.5571572217617659E-2</v>
      </c>
      <c r="F498">
        <f>IFERROR([1]!s_stm07_is($A498,"W30028333","2015/12/31",1)/[1]!S_SHARE_TOTAL($A498,$B$1),"")</f>
        <v>0.19366154891621268</v>
      </c>
      <c r="G498">
        <f>IFERROR([1]!s_stm07_is($A498,"W30028333","2016/12/31",1)/[1]!S_SHARE_TOTAL($A498,$B$1),"")</f>
        <v>0.20190282116569153</v>
      </c>
      <c r="H498">
        <f>IFERROR([1]!s_stm07_is($A498,"W30028333","2017/12/31",1)/[1]!S_SHARE_TOTAL($A498,$B$1),"")</f>
        <v>0.22018875803788981</v>
      </c>
      <c r="I498">
        <f>IFERROR([1]!s_stm07_is($A498,"W30028333","2018/12/31",1)/[1]!S_SHARE_TOTAL($A498,$B$1),"")</f>
        <v>0.12743740626676978</v>
      </c>
      <c r="J498">
        <f>IFERROR([1]!s_stm07_is($A498,"W30028333","2019/12/31",1)/[1]!S_SHARE_TOTAL($A498,$B$1),"")</f>
        <v>0.29773798935206136</v>
      </c>
      <c r="K498">
        <f>IFERROR([1]!s_stm07_is($A498,"W30028333","2020/12/31",1)/[1]!S_SHARE_TOTAL($A498,$B$1),"")</f>
        <v>0.23537091301776233</v>
      </c>
      <c r="L498">
        <f>IFERROR([1]!s_stm07_is($A498,"W30028333","2021/12/31",1)/[1]!S_SHARE_TOTAL($A498,$B$1),"")</f>
        <v>0.60696606145507459</v>
      </c>
      <c r="M498">
        <f>IFERROR([1]!s_stm07_is($A498,"W30028333","2022/12/31",1)/[1]!S_SHARE_TOTAL($A498,$B$1),"")</f>
        <v>1.250652632603146</v>
      </c>
      <c r="N498">
        <f>IFERROR([1]!s_stm07_is($A498,"W30028333","2023/12/31",1)/[1]!S_SHARE_TOTAL($A498,$B$1),"")</f>
        <v>1.264888283806048</v>
      </c>
      <c r="O498">
        <f>IFERROR([1]!s_stm07_is($A498,"W30028333","2024/12/31",1)/[1]!S_SHARE_TOTAL($A498,$B$1),"")</f>
        <v>1.5785960757076229</v>
      </c>
      <c r="P498">
        <f>IFERROR([1]!s_stm07_is($A498,"W30028333","2025/12/31",1)/[1]!S_SHARE_TOTAL($A498,$B$1),"")</f>
        <v>2.0799252071421073</v>
      </c>
      <c r="Q498">
        <f>IFERROR([1]!s_west_netprofit($A498,2026,$B$1,180)/[1]!S_SHARE_TOTAL($A498,$B$1),"")</f>
        <v>2.5801978273597426</v>
      </c>
      <c r="R498">
        <f>IFERROR([1]!s_west_netprofit($A498,2027,$B$1,180)/[1]!S_SHARE_TOTAL($A498,$B$1),"")</f>
        <v>2.9903491988794579</v>
      </c>
      <c r="S498">
        <f>IFERROR([1]!s_fa_dupont_roe($A498,"2011/12/31")/100,"")</f>
        <v>0</v>
      </c>
      <c r="T498">
        <f>IFERROR([1]!s_fa_dupont_roe($A498,"2012/12/31")/100,"")</f>
        <v>0</v>
      </c>
      <c r="U498">
        <f>IFERROR([1]!s_fa_dupont_roe($A498,"2013/12/31")/100,"")</f>
        <v>0.84152199999999988</v>
      </c>
      <c r="V498">
        <f>IFERROR([1]!s_fa_dupont_roe($A498,"2014/12/31")/100,"")</f>
        <v>4.1516000000000004E-2</v>
      </c>
      <c r="W498">
        <f>IFERROR([1]!s_fa_dupont_roe($A498,"2015/12/31")/100,"")</f>
        <v>9.1758000000000006E-2</v>
      </c>
      <c r="X498">
        <f>IFERROR([1]!s_fa_dupont_roe($A498,"2016/12/31")/100,"")</f>
        <v>8.3650000000000002E-2</v>
      </c>
      <c r="Y498">
        <f>IFERROR([1]!s_fa_dupont_roe($A498,"2017/12/31")/100,"")</f>
        <v>7.6816000000000009E-2</v>
      </c>
      <c r="Z498">
        <f>IFERROR([1]!s_fa_dupont_roe($A498,"2018/12/31")/100,"")</f>
        <v>4.0648999999999998E-2</v>
      </c>
      <c r="AA498">
        <f>IFERROR([1]!s_fa_dupont_roe($A498,"2019/12/31")/100,"")</f>
        <v>9.2476000000000003E-2</v>
      </c>
      <c r="AB498">
        <f>IFERROR([1]!s_fa_dupont_roe($A498,"2020/12/31")/100,"")</f>
        <v>5.7811000000000001E-2</v>
      </c>
      <c r="AC498">
        <f>IFERROR([1]!s_fa_dupont_roe($A498,"2021/12/31")/100,"")</f>
        <v>0.113104</v>
      </c>
      <c r="AD498">
        <f>IFERROR([1]!s_fa_dupont_roe($A498,"2022/12/31")/100,"")</f>
        <v>0.19092900000000002</v>
      </c>
      <c r="AE498">
        <f>IFERROR([1]!s_fa_dupont_roe($A498,"2023/12/31")/100,"")</f>
        <v>0.151196</v>
      </c>
      <c r="AF498">
        <f>IFERROR([1]!s_fa_dupont_roe($A498,"2024/12/31")/100,"")</f>
        <v>0.16029900000000002</v>
      </c>
      <c r="AG498">
        <f>IFERROR([1]!s_fa_dupont_roe($A498,"2025/12/31")/100,"")</f>
        <v>0.18156800000000001</v>
      </c>
      <c r="AH498">
        <f>IFERROR([1]!s_stm07_is($A498,"W30028333","2025/12/31",1),"")</f>
        <v>1260239959.1700001</v>
      </c>
      <c r="AI498">
        <f>IFERROR([1]!s_stm07_bs($A498,"W38058048","2025/12/31",1),"")</f>
        <v>8785380036.7800007</v>
      </c>
      <c r="AJ498">
        <f>IFERROR([1]!s_fa_netdebt($A498,"2025/12/31"),"")</f>
        <v>1164575789.6600001</v>
      </c>
      <c r="AK498">
        <f>IFERROR([1]!s_val_ev1($A498,"2025/12/31"),"")</f>
        <v>25122141236.110001</v>
      </c>
      <c r="AL498">
        <f>IFERROR([1]!s_fa_ebitda($A498,"2025/12/31"),"")</f>
        <v>2145705852.8900001</v>
      </c>
      <c r="AM498">
        <f>IFERROR([1]!s_west_netprofit($A498,2026,$B$1,180)/[1]!s_west_netprofit($A498,2026,$B$1-7,180)-1,"")</f>
        <v>3.6721428878019324E-3</v>
      </c>
      <c r="AN498">
        <f>IFERROR([1]!s_west_netprofit($A498,2026,$B$1,180)/[1]!s_west_netprofit($A498,2026,$B$1-30,180)-1,"")</f>
        <v>8.929791960947453E-3</v>
      </c>
      <c r="AO498">
        <f>IFERROR([1]!s_est_mediannetprofit($A498,2026,$B$1)/[1]!s_est_mediannetprofit($A498,2026,$B$1-7)-1,"")</f>
        <v>1.9442644199612058E-3</v>
      </c>
      <c r="AP498">
        <f>IFERROR([1]!s_est_mediannetprofit($A498,2026,$B$1)/[1]!s_est_mediannetprofit($A498,2026,$B$1-30)-1,"")</f>
        <v>2.5940337224383825E-3</v>
      </c>
    </row>
    <row r="499" spans="1:42">
      <c r="A499" t="s">
        <v>538</v>
      </c>
      <c r="B499">
        <f>IFERROR([1]!s_stm07_is($A499,"W30028333","2011/12/31",1)/[1]!S_SHARE_TOTAL($A499,$B$1),"")</f>
        <v>0</v>
      </c>
      <c r="C499">
        <f>IFERROR([1]!s_stm07_is($A499,"W30028333","2012/12/31",1)/[1]!S_SHARE_TOTAL($A499,$B$1),"")</f>
        <v>0</v>
      </c>
      <c r="D499">
        <f>IFERROR([1]!s_stm07_is($A499,"W30028333","2013/12/31",1)/[1]!S_SHARE_TOTAL($A499,$B$1),"")</f>
        <v>0.17793852520933082</v>
      </c>
      <c r="E499">
        <f>IFERROR([1]!s_stm07_is($A499,"W30028333","2014/12/31",1)/[1]!S_SHARE_TOTAL($A499,$B$1),"")</f>
        <v>0.18012735650294187</v>
      </c>
      <c r="F499">
        <f>IFERROR([1]!s_stm07_is($A499,"W30028333","2015/12/31",1)/[1]!S_SHARE_TOTAL($A499,$B$1),"")</f>
        <v>0.15532274301992743</v>
      </c>
      <c r="G499">
        <f>IFERROR([1]!s_stm07_is($A499,"W30028333","2016/12/31",1)/[1]!S_SHARE_TOTAL($A499,$B$1),"")</f>
        <v>0.23791541566171476</v>
      </c>
      <c r="H499">
        <f>IFERROR([1]!s_stm07_is($A499,"W30028333","2017/12/31",1)/[1]!S_SHARE_TOTAL($A499,$B$1),"")</f>
        <v>0.30450641511231247</v>
      </c>
      <c r="I499">
        <f>IFERROR([1]!s_stm07_is($A499,"W30028333","2018/12/31",1)/[1]!S_SHARE_TOTAL($A499,$B$1),"")</f>
        <v>0.37082867701726219</v>
      </c>
      <c r="J499">
        <f>IFERROR([1]!s_stm07_is($A499,"W30028333","2019/12/31",1)/[1]!S_SHARE_TOTAL($A499,$B$1),"")</f>
        <v>0.26717910376446646</v>
      </c>
      <c r="K499">
        <f>IFERROR([1]!s_stm07_is($A499,"W30028333","2020/12/31",1)/[1]!S_SHARE_TOTAL($A499,$B$1),"")</f>
        <v>0.35737305726611596</v>
      </c>
      <c r="L499">
        <f>IFERROR([1]!s_stm07_is($A499,"W30028333","2021/12/31",1)/[1]!S_SHARE_TOTAL($A499,$B$1),"")</f>
        <v>0.41400057978043953</v>
      </c>
      <c r="M499">
        <f>IFERROR([1]!s_stm07_is($A499,"W30028333","2022/12/31",1)/[1]!S_SHARE_TOTAL($A499,$B$1),"")</f>
        <v>0.33768951755031618</v>
      </c>
      <c r="N499">
        <f>IFERROR([1]!s_stm07_is($A499,"W30028333","2023/12/31",1)/[1]!S_SHARE_TOTAL($A499,$B$1),"")</f>
        <v>0.37221126687318057</v>
      </c>
      <c r="O499">
        <f>IFERROR([1]!s_stm07_is($A499,"W30028333","2024/12/31",1)/[1]!S_SHARE_TOTAL($A499,$B$1),"")</f>
        <v>0.36917040349594271</v>
      </c>
      <c r="P499">
        <f>IFERROR([1]!s_stm07_is($A499,"W30028333","2025/12/31",1)/[1]!S_SHARE_TOTAL($A499,$B$1),"")</f>
        <v>0.31907767862099573</v>
      </c>
      <c r="Q499">
        <f>IFERROR([1]!s_west_netprofit($A499,2026,$B$1,180)/[1]!S_SHARE_TOTAL($A499,$B$1),"")</f>
        <v>0.50355513692135367</v>
      </c>
      <c r="R499">
        <f>IFERROR([1]!s_west_netprofit($A499,2027,$B$1,180)/[1]!S_SHARE_TOTAL($A499,$B$1),"")</f>
        <v>0.58983017073806299</v>
      </c>
      <c r="S499">
        <f>IFERROR([1]!s_fa_dupont_roe($A499,"2011/12/31")/100,"")</f>
        <v>0</v>
      </c>
      <c r="T499">
        <f>IFERROR([1]!s_fa_dupont_roe($A499,"2012/12/31")/100,"")</f>
        <v>0</v>
      </c>
      <c r="U499">
        <f>IFERROR([1]!s_fa_dupont_roe($A499,"2013/12/31")/100,"")</f>
        <v>0.179313</v>
      </c>
      <c r="V499">
        <f>IFERROR([1]!s_fa_dupont_roe($A499,"2014/12/31")/100,"")</f>
        <v>0.16642800000000002</v>
      </c>
      <c r="W499">
        <f>IFERROR([1]!s_fa_dupont_roe($A499,"2015/12/31")/100,"")</f>
        <v>0.13367599999999999</v>
      </c>
      <c r="X499">
        <f>IFERROR([1]!s_fa_dupont_roe($A499,"2016/12/31")/100,"")</f>
        <v>0.187255</v>
      </c>
      <c r="Y499">
        <f>IFERROR([1]!s_fa_dupont_roe($A499,"2017/12/31")/100,"")</f>
        <v>0.14871100000000001</v>
      </c>
      <c r="Z499">
        <f>IFERROR([1]!s_fa_dupont_roe($A499,"2018/12/31")/100,"")</f>
        <v>0.129908</v>
      </c>
      <c r="AA499">
        <f>IFERROR([1]!s_fa_dupont_roe($A499,"2019/12/31")/100,"")</f>
        <v>8.6010000000000003E-2</v>
      </c>
      <c r="AB499">
        <f>IFERROR([1]!s_fa_dupont_roe($A499,"2020/12/31")/100,"")</f>
        <v>0.10611599999999999</v>
      </c>
      <c r="AC499">
        <f>IFERROR([1]!s_fa_dupont_roe($A499,"2021/12/31")/100,"")</f>
        <v>0.11171099999999999</v>
      </c>
      <c r="AD499">
        <f>IFERROR([1]!s_fa_dupont_roe($A499,"2022/12/31")/100,"")</f>
        <v>7.3188000000000003E-2</v>
      </c>
      <c r="AE499">
        <f>IFERROR([1]!s_fa_dupont_roe($A499,"2023/12/31")/100,"")</f>
        <v>6.7658999999999997E-2</v>
      </c>
      <c r="AF499">
        <f>IFERROR([1]!s_fa_dupont_roe($A499,"2024/12/31")/100,"")</f>
        <v>6.3457E-2</v>
      </c>
      <c r="AG499">
        <f>IFERROR([1]!s_fa_dupont_roe($A499,"2025/12/31")/100,"")</f>
        <v>5.2782999999999997E-2</v>
      </c>
      <c r="AH499">
        <f>IFERROR([1]!s_stm07_is($A499,"W30028333","2025/12/31",1),"")</f>
        <v>62705997.340000004</v>
      </c>
      <c r="AI499">
        <f>IFERROR([1]!s_stm07_bs($A499,"W38058048","2025/12/31",1),"")</f>
        <v>1202105708.1900001</v>
      </c>
      <c r="AJ499">
        <f>IFERROR([1]!s_fa_netdebt($A499,"2025/12/31"),"")</f>
        <v>127794321.95</v>
      </c>
      <c r="AK499">
        <f>IFERROR([1]!s_val_ev1($A499,"2025/12/31"),"")</f>
        <v>17781549139.099998</v>
      </c>
      <c r="AL499">
        <f>IFERROR([1]!s_fa_ebitda($A499,"2025/12/31"),"")</f>
        <v>178108369.66</v>
      </c>
      <c r="AM499">
        <f>IFERROR([1]!s_west_netprofit($A499,2026,$B$1,180)/[1]!s_west_netprofit($A499,2026,$B$1-7,180)-1,"")</f>
        <v>0</v>
      </c>
      <c r="AN499">
        <f>IFERROR([1]!s_west_netprofit($A499,2026,$B$1,180)/[1]!s_west_netprofit($A499,2026,$B$1-30,180)-1,"")</f>
        <v>0</v>
      </c>
      <c r="AO499">
        <f>IFERROR([1]!s_est_mediannetprofit($A499,2026,$B$1)/[1]!s_est_mediannetprofit($A499,2026,$B$1-7)-1,"")</f>
        <v>0</v>
      </c>
      <c r="AP499">
        <f>IFERROR([1]!s_est_mediannetprofit($A499,2026,$B$1)/[1]!s_est_mediannetprofit($A499,2026,$B$1-30)-1,"")</f>
        <v>0</v>
      </c>
    </row>
    <row r="500" spans="1:42">
      <c r="A500" t="s">
        <v>539</v>
      </c>
      <c r="B500">
        <f>IFERROR([1]!s_stm07_is($A500,"W30028333","2011/12/31",1)/[1]!S_SHARE_TOTAL($A500,$B$1),"")</f>
        <v>0</v>
      </c>
      <c r="C500">
        <f>IFERROR([1]!s_stm07_is($A500,"W30028333","2012/12/31",1)/[1]!S_SHARE_TOTAL($A500,$B$1),"")</f>
        <v>0</v>
      </c>
      <c r="D500">
        <f>IFERROR([1]!s_stm07_is($A500,"W30028333","2013/12/31",1)/[1]!S_SHARE_TOTAL($A500,$B$1),"")</f>
        <v>0.37431885818070304</v>
      </c>
      <c r="E500">
        <f>IFERROR([1]!s_stm07_is($A500,"W30028333","2014/12/31",1)/[1]!S_SHARE_TOTAL($A500,$B$1),"")</f>
        <v>0.33713901027052223</v>
      </c>
      <c r="F500">
        <f>IFERROR([1]!s_stm07_is($A500,"W30028333","2015/12/31",1)/[1]!S_SHARE_TOTAL($A500,$B$1),"")</f>
        <v>0.43707630222247607</v>
      </c>
      <c r="G500">
        <f>IFERROR([1]!s_stm07_is($A500,"W30028333","2016/12/31",1)/[1]!S_SHARE_TOTAL($A500,$B$1),"")</f>
        <v>0.51115986694209103</v>
      </c>
      <c r="H500">
        <f>IFERROR([1]!s_stm07_is($A500,"W30028333","2017/12/31",1)/[1]!S_SHARE_TOTAL($A500,$B$1),"")</f>
        <v>0.48472456169643624</v>
      </c>
      <c r="I500">
        <f>IFERROR([1]!s_stm07_is($A500,"W30028333","2018/12/31",1)/[1]!S_SHARE_TOTAL($A500,$B$1),"")</f>
        <v>0.40095262047130265</v>
      </c>
      <c r="J500">
        <f>IFERROR([1]!s_stm07_is($A500,"W30028333","2019/12/31",1)/[1]!S_SHARE_TOTAL($A500,$B$1),"")</f>
        <v>0.22652782513221428</v>
      </c>
      <c r="K500">
        <f>IFERROR([1]!s_stm07_is($A500,"W30028333","2020/12/31",1)/[1]!S_SHARE_TOTAL($A500,$B$1),"")</f>
        <v>0.92876124908278634</v>
      </c>
      <c r="L500">
        <f>IFERROR([1]!s_stm07_is($A500,"W30028333","2021/12/31",1)/[1]!S_SHARE_TOTAL($A500,$B$1),"")</f>
        <v>0.69961470568477835</v>
      </c>
      <c r="M500">
        <f>IFERROR([1]!s_stm07_is($A500,"W30028333","2022/12/31",1)/[1]!S_SHARE_TOTAL($A500,$B$1),"")</f>
        <v>1.2367587060343543</v>
      </c>
      <c r="N500">
        <f>IFERROR([1]!s_stm07_is($A500,"W30028333","2023/12/31",1)/[1]!S_SHARE_TOTAL($A500,$B$1),"")</f>
        <v>0.63019724356673446</v>
      </c>
      <c r="O500">
        <f>IFERROR([1]!s_stm07_is($A500,"W30028333","2024/12/31",1)/[1]!S_SHARE_TOTAL($A500,$B$1),"")</f>
        <v>0.64044027132025561</v>
      </c>
      <c r="P500">
        <f>IFERROR([1]!s_stm07_is($A500,"W30028333","2025/12/31",1)/[1]!S_SHARE_TOTAL($A500,$B$1),"")</f>
        <v>1.6417056359752287</v>
      </c>
      <c r="Q500">
        <f>IFERROR([1]!s_west_netprofit($A500,2026,$B$1,180)/[1]!S_SHARE_TOTAL($A500,$B$1),"")</f>
        <v>2.3605582012146273</v>
      </c>
      <c r="R500">
        <f>IFERROR([1]!s_west_netprofit($A500,2027,$B$1,180)/[1]!S_SHARE_TOTAL($A500,$B$1),"")</f>
        <v>3.4093131169696234</v>
      </c>
      <c r="S500">
        <f>IFERROR([1]!s_fa_dupont_roe($A500,"2011/12/31")/100,"")</f>
        <v>0</v>
      </c>
      <c r="T500">
        <f>IFERROR([1]!s_fa_dupont_roe($A500,"2012/12/31")/100,"")</f>
        <v>0</v>
      </c>
      <c r="U500">
        <f>IFERROR([1]!s_fa_dupont_roe($A500,"2013/12/31")/100,"")</f>
        <v>0.222916</v>
      </c>
      <c r="V500">
        <f>IFERROR([1]!s_fa_dupont_roe($A500,"2014/12/31")/100,"")</f>
        <v>0.18245799999999998</v>
      </c>
      <c r="W500">
        <f>IFERROR([1]!s_fa_dupont_roe($A500,"2015/12/31")/100,"")</f>
        <v>0.20019100000000001</v>
      </c>
      <c r="X500">
        <f>IFERROR([1]!s_fa_dupont_roe($A500,"2016/12/31")/100,"")</f>
        <v>0.20012099999999999</v>
      </c>
      <c r="Y500">
        <f>IFERROR([1]!s_fa_dupont_roe($A500,"2017/12/31")/100,"")</f>
        <v>0.11505499999999999</v>
      </c>
      <c r="Z500">
        <f>IFERROR([1]!s_fa_dupont_roe($A500,"2018/12/31")/100,"")</f>
        <v>6.9966E-2</v>
      </c>
      <c r="AA500">
        <f>IFERROR([1]!s_fa_dupont_roe($A500,"2019/12/31")/100,"")</f>
        <v>3.8695E-2</v>
      </c>
      <c r="AB500">
        <f>IFERROR([1]!s_fa_dupont_roe($A500,"2020/12/31")/100,"")</f>
        <v>0.14677899999999999</v>
      </c>
      <c r="AC500">
        <f>IFERROR([1]!s_fa_dupont_roe($A500,"2021/12/31")/100,"")</f>
        <v>0.10111100000000001</v>
      </c>
      <c r="AD500">
        <f>IFERROR([1]!s_fa_dupont_roe($A500,"2022/12/31")/100,"")</f>
        <v>0.159632</v>
      </c>
      <c r="AE500">
        <f>IFERROR([1]!s_fa_dupont_roe($A500,"2023/12/31")/100,"")</f>
        <v>7.2750000000000009E-2</v>
      </c>
      <c r="AF500">
        <f>IFERROR([1]!s_fa_dupont_roe($A500,"2024/12/31")/100,"")</f>
        <v>5.969E-2</v>
      </c>
      <c r="AG500">
        <f>IFERROR([1]!s_fa_dupont_roe($A500,"2025/12/31")/100,"")</f>
        <v>0.122017</v>
      </c>
      <c r="AH500">
        <f>IFERROR([1]!s_stm07_is($A500,"W30028333","2025/12/31",1),"")</f>
        <v>318295031.32999998</v>
      </c>
      <c r="AI500">
        <f>IFERROR([1]!s_stm07_bs($A500,"W38058048","2025/12/31",1),"")</f>
        <v>2841826476.0799999</v>
      </c>
      <c r="AJ500">
        <f>IFERROR([1]!s_fa_netdebt($A500,"2025/12/31"),"")</f>
        <v>1531469607.1400001</v>
      </c>
      <c r="AK500">
        <f>IFERROR([1]!s_val_ev1($A500,"2025/12/31"),"")</f>
        <v>12797071879.559999</v>
      </c>
      <c r="AL500">
        <f>IFERROR([1]!s_fa_ebitda($A500,"2025/12/31"),"")</f>
        <v>739742788.99000001</v>
      </c>
      <c r="AM500">
        <f>IFERROR([1]!s_west_netprofit($A500,2026,$B$1,180)/[1]!s_west_netprofit($A500,2026,$B$1-7,180)-1,"")</f>
        <v>0</v>
      </c>
      <c r="AN500">
        <f>IFERROR([1]!s_west_netprofit($A500,2026,$B$1,180)/[1]!s_west_netprofit($A500,2026,$B$1-30,180)-1,"")</f>
        <v>-2.4816397023180281E-2</v>
      </c>
      <c r="AO500">
        <f>IFERROR([1]!s_est_mediannetprofit($A500,2026,$B$1)/[1]!s_est_mediannetprofit($A500,2026,$B$1-7)-1,"")</f>
        <v>0</v>
      </c>
      <c r="AP500">
        <f>IFERROR([1]!s_est_mediannetprofit($A500,2026,$B$1)/[1]!s_est_mediannetprofit($A500,2026,$B$1-30)-1,"")</f>
        <v>-6.1099796334012191E-2</v>
      </c>
    </row>
    <row r="501" spans="1:42">
      <c r="A501" t="s">
        <v>540</v>
      </c>
      <c r="B501">
        <f>IFERROR([1]!s_stm07_is($A501,"W30028333","2011/12/31",1)/[1]!S_SHARE_TOTAL($A501,$B$1),"")</f>
        <v>0</v>
      </c>
      <c r="C501">
        <f>IFERROR([1]!s_stm07_is($A501,"W30028333","2012/12/31",1)/[1]!S_SHARE_TOTAL($A501,$B$1),"")</f>
        <v>0</v>
      </c>
      <c r="D501">
        <f>IFERROR([1]!s_stm07_is($A501,"W30028333","2013/12/31",1)/[1]!S_SHARE_TOTAL($A501,$B$1),"")</f>
        <v>0.23383450264297451</v>
      </c>
      <c r="E501">
        <f>IFERROR([1]!s_stm07_is($A501,"W30028333","2014/12/31",1)/[1]!S_SHARE_TOTAL($A501,$B$1),"")</f>
        <v>0.3364323734302509</v>
      </c>
      <c r="F501">
        <f>IFERROR([1]!s_stm07_is($A501,"W30028333","2015/12/31",1)/[1]!S_SHARE_TOTAL($A501,$B$1),"")</f>
        <v>0.45530990571251012</v>
      </c>
      <c r="G501">
        <f>IFERROR([1]!s_stm07_is($A501,"W30028333","2016/12/31",1)/[1]!S_SHARE_TOTAL($A501,$B$1),"")</f>
        <v>0.52975340611125699</v>
      </c>
      <c r="H501">
        <f>IFERROR([1]!s_stm07_is($A501,"W30028333","2017/12/31",1)/[1]!S_SHARE_TOTAL($A501,$B$1),"")</f>
        <v>0.71387044157769708</v>
      </c>
      <c r="I501">
        <f>IFERROR([1]!s_stm07_is($A501,"W30028333","2018/12/31",1)/[1]!S_SHARE_TOTAL($A501,$B$1),"")</f>
        <v>0.89718742147863917</v>
      </c>
      <c r="J501">
        <f>IFERROR([1]!s_stm07_is($A501,"W30028333","2019/12/31",1)/[1]!S_SHARE_TOTAL($A501,$B$1),"")</f>
        <v>1.1243211947844796</v>
      </c>
      <c r="K501">
        <f>IFERROR([1]!s_stm07_is($A501,"W30028333","2020/12/31",1)/[1]!S_SHARE_TOTAL($A501,$B$1),"")</f>
        <v>1.4629362431054154</v>
      </c>
      <c r="L501">
        <f>IFERROR([1]!s_stm07_is($A501,"W30028333","2021/12/31",1)/[1]!S_SHARE_TOTAL($A501,$B$1),"")</f>
        <v>1.6262746160805281</v>
      </c>
      <c r="M501">
        <f>IFERROR([1]!s_stm07_is($A501,"W30028333","2022/12/31",1)/[1]!S_SHARE_TOTAL($A501,$B$1),"")</f>
        <v>0.22274064770755031</v>
      </c>
      <c r="N501">
        <f>IFERROR([1]!s_stm07_is($A501,"W30028333","2023/12/31",1)/[1]!S_SHARE_TOTAL($A501,$B$1),"")</f>
        <v>0.142438846854718</v>
      </c>
      <c r="O501">
        <f>IFERROR([1]!s_stm07_is($A501,"W30028333","2024/12/31",1)/[1]!S_SHARE_TOTAL($A501,$B$1),"")</f>
        <v>0.86180342920847786</v>
      </c>
      <c r="P501">
        <f>IFERROR([1]!s_stm07_is($A501,"W30028333","2025/12/31",1)/[1]!S_SHARE_TOTAL($A501,$B$1),"")</f>
        <v>1.4483175336671217</v>
      </c>
      <c r="Q501">
        <f>IFERROR([1]!s_west_netprofit($A501,2026,$B$1,180)/[1]!S_SHARE_TOTAL($A501,$B$1),"")</f>
        <v>1.6838095546155258</v>
      </c>
      <c r="R501">
        <f>IFERROR([1]!s_west_netprofit($A501,2027,$B$1,180)/[1]!S_SHARE_TOTAL($A501,$B$1),"")</f>
        <v>1.8662164192814625</v>
      </c>
      <c r="S501">
        <f>IFERROR([1]!s_fa_dupont_roe($A501,"2011/12/31")/100,"")</f>
        <v>0</v>
      </c>
      <c r="T501">
        <f>IFERROR([1]!s_fa_dupont_roe($A501,"2012/12/31")/100,"")</f>
        <v>0</v>
      </c>
      <c r="U501">
        <f>IFERROR([1]!s_fa_dupont_roe($A501,"2013/12/31")/100,"")</f>
        <v>0.43195300000000003</v>
      </c>
      <c r="V501">
        <f>IFERROR([1]!s_fa_dupont_roe($A501,"2014/12/31")/100,"")</f>
        <v>0.56237000000000004</v>
      </c>
      <c r="W501">
        <f>IFERROR([1]!s_fa_dupont_roe($A501,"2015/12/31")/100,"")</f>
        <v>0.53075000000000006</v>
      </c>
      <c r="X501">
        <f>IFERROR([1]!s_fa_dupont_roe($A501,"2016/12/31")/100,"")</f>
        <v>0.433027</v>
      </c>
      <c r="Y501">
        <f>IFERROR([1]!s_fa_dupont_roe($A501,"2017/12/31")/100,"")</f>
        <v>0.328183</v>
      </c>
      <c r="Z501">
        <f>IFERROR([1]!s_fa_dupont_roe($A501,"2018/12/31")/100,"")</f>
        <v>0.27853800000000001</v>
      </c>
      <c r="AA501">
        <f>IFERROR([1]!s_fa_dupont_roe($A501,"2019/12/31")/100,"")</f>
        <v>0.29445399999999999</v>
      </c>
      <c r="AB501">
        <f>IFERROR([1]!s_fa_dupont_roe($A501,"2020/12/31")/100,"")</f>
        <v>0.316637</v>
      </c>
      <c r="AC501">
        <f>IFERROR([1]!s_fa_dupont_roe($A501,"2021/12/31")/100,"")</f>
        <v>0.29170499999999999</v>
      </c>
      <c r="AD501">
        <f>IFERROR([1]!s_fa_dupont_roe($A501,"2022/12/31")/100,"")</f>
        <v>3.3458000000000002E-2</v>
      </c>
      <c r="AE501">
        <f>IFERROR([1]!s_fa_dupont_roe($A501,"2023/12/31")/100,"")</f>
        <v>1.9467000000000002E-2</v>
      </c>
      <c r="AF501">
        <f>IFERROR([1]!s_fa_dupont_roe($A501,"2024/12/31")/100,"")</f>
        <v>0.11627000000000001</v>
      </c>
      <c r="AG501">
        <f>IFERROR([1]!s_fa_dupont_roe($A501,"2025/12/31")/100,"")</f>
        <v>0.180368</v>
      </c>
      <c r="AH501">
        <f>IFERROR([1]!s_stm07_is($A501,"W30028333","2025/12/31",1),"")</f>
        <v>599631709.82000005</v>
      </c>
      <c r="AI501">
        <f>IFERROR([1]!s_stm07_bs($A501,"W38058048","2025/12/31",1),"")</f>
        <v>3685240985.3099999</v>
      </c>
      <c r="AJ501">
        <f>IFERROR([1]!s_fa_netdebt($A501,"2025/12/31"),"")</f>
        <v>-908710225.92999995</v>
      </c>
      <c r="AK501">
        <f>IFERROR([1]!s_val_ev1($A501,"2025/12/31"),"")</f>
        <v>19925507408.66</v>
      </c>
      <c r="AL501">
        <f>IFERROR([1]!s_fa_ebitda($A501,"2025/12/31"),"")</f>
        <v>949921361.99000001</v>
      </c>
      <c r="AM501">
        <f>IFERROR([1]!s_west_netprofit($A501,2026,$B$1,180)/[1]!s_west_netprofit($A501,2026,$B$1-7,180)-1,"")</f>
        <v>0</v>
      </c>
      <c r="AN501">
        <f>IFERROR([1]!s_west_netprofit($A501,2026,$B$1,180)/[1]!s_west_netprofit($A501,2026,$B$1-30,180)-1,"")</f>
        <v>0.10947894452048246</v>
      </c>
      <c r="AO501">
        <f>IFERROR([1]!s_est_mediannetprofit($A501,2026,$B$1)/[1]!s_est_mediannetprofit($A501,2026,$B$1-7)-1,"")</f>
        <v>0</v>
      </c>
      <c r="AP501">
        <f>IFERROR([1]!s_est_mediannetprofit($A501,2026,$B$1)/[1]!s_est_mediannetprofit($A501,2026,$B$1-30)-1,"")</f>
        <v>0.10947894452048246</v>
      </c>
    </row>
    <row r="502" spans="1:42">
      <c r="A502" t="s">
        <v>541</v>
      </c>
      <c r="B502">
        <f>IFERROR([1]!s_stm07_is($A502,"W30028333","2011/12/31",1)/[1]!S_SHARE_TOTAL($A502,$B$1),"")</f>
        <v>0</v>
      </c>
      <c r="C502">
        <f>IFERROR([1]!s_stm07_is($A502,"W30028333","2012/12/31",1)/[1]!S_SHARE_TOTAL($A502,$B$1),"")</f>
        <v>0.54153269574383756</v>
      </c>
      <c r="D502">
        <f>IFERROR([1]!s_stm07_is($A502,"W30028333","2013/12/31",1)/[1]!S_SHARE_TOTAL($A502,$B$1),"")</f>
        <v>0.60232769736771652</v>
      </c>
      <c r="E502">
        <f>IFERROR([1]!s_stm07_is($A502,"W30028333","2014/12/31",1)/[1]!S_SHARE_TOTAL($A502,$B$1),"")</f>
        <v>0.45491289171962046</v>
      </c>
      <c r="F502">
        <f>IFERROR([1]!s_stm07_is($A502,"W30028333","2015/12/31",1)/[1]!S_SHARE_TOTAL($A502,$B$1),"")</f>
        <v>0.34515098761677421</v>
      </c>
      <c r="G502">
        <f>IFERROR([1]!s_stm07_is($A502,"W30028333","2016/12/31",1)/[1]!S_SHARE_TOTAL($A502,$B$1),"")</f>
        <v>0.56200177346967306</v>
      </c>
      <c r="H502">
        <f>IFERROR([1]!s_stm07_is($A502,"W30028333","2017/12/31",1)/[1]!S_SHARE_TOTAL($A502,$B$1),"")</f>
        <v>0.53351162555751153</v>
      </c>
      <c r="I502">
        <f>IFERROR([1]!s_stm07_is($A502,"W30028333","2018/12/31",1)/[1]!S_SHARE_TOTAL($A502,$B$1),"")</f>
        <v>3.1691221218244969E-2</v>
      </c>
      <c r="J502">
        <f>IFERROR([1]!s_stm07_is($A502,"W30028333","2019/12/31",1)/[1]!S_SHARE_TOTAL($A502,$B$1),"")</f>
        <v>0.1419110116830378</v>
      </c>
      <c r="K502">
        <f>IFERROR([1]!s_stm07_is($A502,"W30028333","2020/12/31",1)/[1]!S_SHARE_TOTAL($A502,$B$1),"")</f>
        <v>0.34490111258890299</v>
      </c>
      <c r="L502">
        <f>IFERROR([1]!s_stm07_is($A502,"W30028333","2021/12/31",1)/[1]!S_SHARE_TOTAL($A502,$B$1),"")</f>
        <v>0.56889452371761073</v>
      </c>
      <c r="M502">
        <f>IFERROR([1]!s_stm07_is($A502,"W30028333","2022/12/31",1)/[1]!S_SHARE_TOTAL($A502,$B$1),"")</f>
        <v>0.72479448868001728</v>
      </c>
      <c r="N502">
        <f>IFERROR([1]!s_stm07_is($A502,"W30028333","2023/12/31",1)/[1]!S_SHARE_TOTAL($A502,$B$1),"")</f>
        <v>0.88550389199922364</v>
      </c>
      <c r="O502">
        <f>IFERROR([1]!s_stm07_is($A502,"W30028333","2024/12/31",1)/[1]!S_SHARE_TOTAL($A502,$B$1),"")</f>
        <v>1.2408864786827194</v>
      </c>
      <c r="P502">
        <f>IFERROR([1]!s_stm07_is($A502,"W30028333","2025/12/31",1)/[1]!S_SHARE_TOTAL($A502,$B$1),"")</f>
        <v>1.4890039333322642</v>
      </c>
      <c r="Q502">
        <f>IFERROR([1]!s_west_netprofit($A502,2026,$B$1,180)/[1]!S_SHARE_TOTAL($A502,$B$1),"")</f>
        <v>1.8465440921202934</v>
      </c>
      <c r="R502">
        <f>IFERROR([1]!s_west_netprofit($A502,2027,$B$1,180)/[1]!S_SHARE_TOTAL($A502,$B$1),"")</f>
        <v>2.2929088944975042</v>
      </c>
      <c r="S502">
        <f>IFERROR([1]!s_fa_dupont_roe($A502,"2011/12/31")/100,"")</f>
        <v>0</v>
      </c>
      <c r="T502">
        <f>IFERROR([1]!s_fa_dupont_roe($A502,"2012/12/31")/100,"")</f>
        <v>0.15374499999999999</v>
      </c>
      <c r="U502">
        <f>IFERROR([1]!s_fa_dupont_roe($A502,"2013/12/31")/100,"")</f>
        <v>0.16201000000000002</v>
      </c>
      <c r="V502">
        <f>IFERROR([1]!s_fa_dupont_roe($A502,"2014/12/31")/100,"")</f>
        <v>0.11403600000000001</v>
      </c>
      <c r="W502">
        <f>IFERROR([1]!s_fa_dupont_roe($A502,"2015/12/31")/100,"")</f>
        <v>8.3694000000000005E-2</v>
      </c>
      <c r="X502">
        <f>IFERROR([1]!s_fa_dupont_roe($A502,"2016/12/31")/100,"")</f>
        <v>0.12915499999999999</v>
      </c>
      <c r="Y502">
        <f>IFERROR([1]!s_fa_dupont_roe($A502,"2017/12/31")/100,"")</f>
        <v>9.5463000000000006E-2</v>
      </c>
      <c r="Z502">
        <f>IFERROR([1]!s_fa_dupont_roe($A502,"2018/12/31")/100,"")</f>
        <v>4.8249999999999994E-3</v>
      </c>
      <c r="AA502">
        <f>IFERROR([1]!s_fa_dupont_roe($A502,"2019/12/31")/100,"")</f>
        <v>2.1775000000000003E-2</v>
      </c>
      <c r="AB502">
        <f>IFERROR([1]!s_fa_dupont_roe($A502,"2020/12/31")/100,"")</f>
        <v>5.1547999999999997E-2</v>
      </c>
      <c r="AC502">
        <f>IFERROR([1]!s_fa_dupont_roe($A502,"2021/12/31")/100,"")</f>
        <v>8.0040999999999987E-2</v>
      </c>
      <c r="AD502">
        <f>IFERROR([1]!s_fa_dupont_roe($A502,"2022/12/31")/100,"")</f>
        <v>9.427300000000001E-2</v>
      </c>
      <c r="AE502">
        <f>IFERROR([1]!s_fa_dupont_roe($A502,"2023/12/31")/100,"")</f>
        <v>9.1389999999999999E-2</v>
      </c>
      <c r="AF502">
        <f>IFERROR([1]!s_fa_dupont_roe($A502,"2024/12/31")/100,"")</f>
        <v>0.10474899999999999</v>
      </c>
      <c r="AG502">
        <f>IFERROR([1]!s_fa_dupont_roe($A502,"2025/12/31")/100,"")</f>
        <v>0.11619099999999999</v>
      </c>
      <c r="AH502">
        <f>IFERROR([1]!s_stm07_is($A502,"W30028333","2025/12/31",1),"")</f>
        <v>781606516.73000002</v>
      </c>
      <c r="AI502">
        <f>IFERROR([1]!s_stm07_bs($A502,"W38058048","2025/12/31",1),"")</f>
        <v>7033217927.6400003</v>
      </c>
      <c r="AJ502">
        <f>IFERROR([1]!s_fa_netdebt($A502,"2025/12/31"),"")</f>
        <v>-696042886.38</v>
      </c>
      <c r="AK502">
        <f>IFERROR([1]!s_val_ev1($A502,"2025/12/31"),"")</f>
        <v>16442972915.85</v>
      </c>
      <c r="AL502">
        <f>IFERROR([1]!s_fa_ebitda($A502,"2025/12/31"),"")</f>
        <v>1312637900.6099999</v>
      </c>
      <c r="AM502">
        <f>IFERROR([1]!s_west_netprofit($A502,2026,$B$1,180)/[1]!s_west_netprofit($A502,2026,$B$1-7,180)-1,"")</f>
        <v>0</v>
      </c>
      <c r="AN502">
        <f>IFERROR([1]!s_west_netprofit($A502,2026,$B$1,180)/[1]!s_west_netprofit($A502,2026,$B$1-30,180)-1,"")</f>
        <v>-1.1488714071314687E-2</v>
      </c>
      <c r="AO502">
        <f>IFERROR([1]!s_est_mediannetprofit($A502,2026,$B$1)/[1]!s_est_mediannetprofit($A502,2026,$B$1-7)-1,"")</f>
        <v>0</v>
      </c>
      <c r="AP502">
        <f>IFERROR([1]!s_est_mediannetprofit($A502,2026,$B$1)/[1]!s_est_mediannetprofit($A502,2026,$B$1-30)-1,"")</f>
        <v>-2.2471910112359605E-2</v>
      </c>
    </row>
    <row r="503" spans="1:42">
      <c r="A503" t="s">
        <v>542</v>
      </c>
      <c r="B503">
        <f>IFERROR([1]!s_stm07_is($A503,"W30028333","2011/12/31",1)/[1]!S_SHARE_TOTAL($A503,$B$1),"")</f>
        <v>0</v>
      </c>
      <c r="C503">
        <f>IFERROR([1]!s_stm07_is($A503,"W30028333","2012/12/31",1)/[1]!S_SHARE_TOTAL($A503,$B$1),"")</f>
        <v>0</v>
      </c>
      <c r="D503">
        <f>IFERROR([1]!s_stm07_is($A503,"W30028333","2013/12/31",1)/[1]!S_SHARE_TOTAL($A503,$B$1),"")</f>
        <v>0.2067248169379336</v>
      </c>
      <c r="E503">
        <f>IFERROR([1]!s_stm07_is($A503,"W30028333","2014/12/31",1)/[1]!S_SHARE_TOTAL($A503,$B$1),"")</f>
        <v>0.23524639210082968</v>
      </c>
      <c r="F503">
        <f>IFERROR([1]!s_stm07_is($A503,"W30028333","2015/12/31",1)/[1]!S_SHARE_TOTAL($A503,$B$1),"")</f>
        <v>0.28438052533299746</v>
      </c>
      <c r="G503">
        <f>IFERROR([1]!s_stm07_is($A503,"W30028333","2016/12/31",1)/[1]!S_SHARE_TOTAL($A503,$B$1),"")</f>
        <v>0.25970614413611448</v>
      </c>
      <c r="H503">
        <f>IFERROR([1]!s_stm07_is($A503,"W30028333","2017/12/31",1)/[1]!S_SHARE_TOTAL($A503,$B$1),"")</f>
        <v>0.26761079305412733</v>
      </c>
      <c r="I503">
        <f>IFERROR([1]!s_stm07_is($A503,"W30028333","2018/12/31",1)/[1]!S_SHARE_TOTAL($A503,$B$1),"")</f>
        <v>0.27889763731774303</v>
      </c>
      <c r="J503">
        <f>IFERROR([1]!s_stm07_is($A503,"W30028333","2019/12/31",1)/[1]!S_SHARE_TOTAL($A503,$B$1),"")</f>
        <v>0.31699532351484311</v>
      </c>
      <c r="K503">
        <f>IFERROR([1]!s_stm07_is($A503,"W30028333","2020/12/31",1)/[1]!S_SHARE_TOTAL($A503,$B$1),"")</f>
        <v>0.36137980464479913</v>
      </c>
      <c r="L503">
        <f>IFERROR([1]!s_stm07_is($A503,"W30028333","2021/12/31",1)/[1]!S_SHARE_TOTAL($A503,$B$1),"")</f>
        <v>0.45813530368994776</v>
      </c>
      <c r="M503">
        <f>IFERROR([1]!s_stm07_is($A503,"W30028333","2022/12/31",1)/[1]!S_SHARE_TOTAL($A503,$B$1),"")</f>
        <v>0.50475130442846106</v>
      </c>
      <c r="N503">
        <f>IFERROR([1]!s_stm07_is($A503,"W30028333","2023/12/31",1)/[1]!S_SHARE_TOTAL($A503,$B$1),"")</f>
        <v>0.65049348105641436</v>
      </c>
      <c r="O503">
        <f>IFERROR([1]!s_stm07_is($A503,"W30028333","2024/12/31",1)/[1]!S_SHARE_TOTAL($A503,$B$1),"")</f>
        <v>0.65716501095232993</v>
      </c>
      <c r="P503">
        <f>IFERROR([1]!s_stm07_is($A503,"W30028333","2025/12/31",1)/[1]!S_SHARE_TOTAL($A503,$B$1),"")</f>
        <v>0.7936266010206029</v>
      </c>
      <c r="Q503">
        <f>IFERROR([1]!s_west_netprofit($A503,2026,$B$1,180)/[1]!S_SHARE_TOTAL($A503,$B$1),"")</f>
        <v>0.87091438145170208</v>
      </c>
      <c r="R503">
        <f>IFERROR([1]!s_west_netprofit($A503,2027,$B$1,180)/[1]!S_SHARE_TOTAL($A503,$B$1),"")</f>
        <v>0.95084038038206276</v>
      </c>
      <c r="S503">
        <f>IFERROR([1]!s_fa_dupont_roe($A503,"2011/12/31")/100,"")</f>
        <v>0</v>
      </c>
      <c r="T503">
        <f>IFERROR([1]!s_fa_dupont_roe($A503,"2012/12/31")/100,"")</f>
        <v>0</v>
      </c>
      <c r="U503">
        <f>IFERROR([1]!s_fa_dupont_roe($A503,"2013/12/31")/100,"")</f>
        <v>0.22309400000000001</v>
      </c>
      <c r="V503">
        <f>IFERROR([1]!s_fa_dupont_roe($A503,"2014/12/31")/100,"")</f>
        <v>0.23888899999999999</v>
      </c>
      <c r="W503">
        <f>IFERROR([1]!s_fa_dupont_roe($A503,"2015/12/31")/100,"")</f>
        <v>0.25528000000000001</v>
      </c>
      <c r="X503">
        <f>IFERROR([1]!s_fa_dupont_roe($A503,"2016/12/31")/100,"")</f>
        <v>0.210009</v>
      </c>
      <c r="Y503">
        <f>IFERROR([1]!s_fa_dupont_roe($A503,"2017/12/31")/100,"")</f>
        <v>0.17098400000000002</v>
      </c>
      <c r="Z503">
        <f>IFERROR([1]!s_fa_dupont_roe($A503,"2018/12/31")/100,"")</f>
        <v>0.14547299999999999</v>
      </c>
      <c r="AA503">
        <f>IFERROR([1]!s_fa_dupont_roe($A503,"2019/12/31")/100,"")</f>
        <v>0.143485</v>
      </c>
      <c r="AB503">
        <f>IFERROR([1]!s_fa_dupont_roe($A503,"2020/12/31")/100,"")</f>
        <v>0.144403</v>
      </c>
      <c r="AC503">
        <f>IFERROR([1]!s_fa_dupont_roe($A503,"2021/12/31")/100,"")</f>
        <v>0.15235099999999999</v>
      </c>
      <c r="AD503">
        <f>IFERROR([1]!s_fa_dupont_roe($A503,"2022/12/31")/100,"")</f>
        <v>0.13247400000000001</v>
      </c>
      <c r="AE503">
        <f>IFERROR([1]!s_fa_dupont_roe($A503,"2023/12/31")/100,"")</f>
        <v>0.14108700000000002</v>
      </c>
      <c r="AF503">
        <f>IFERROR([1]!s_fa_dupont_roe($A503,"2024/12/31")/100,"")</f>
        <v>0.114035</v>
      </c>
      <c r="AG503">
        <f>IFERROR([1]!s_fa_dupont_roe($A503,"2025/12/31")/100,"")</f>
        <v>0.11778499999999999</v>
      </c>
      <c r="AH503">
        <f>IFERROR([1]!s_stm07_is($A503,"W30028333","2025/12/31",1),"")</f>
        <v>1030266871.49</v>
      </c>
      <c r="AI503">
        <f>IFERROR([1]!s_stm07_bs($A503,"W38058048","2025/12/31",1),"")</f>
        <v>10155591996.77</v>
      </c>
      <c r="AJ503">
        <f>IFERROR([1]!s_fa_netdebt($A503,"2025/12/31"),"")</f>
        <v>1416555220.26</v>
      </c>
      <c r="AK503">
        <f>IFERROR([1]!s_val_ev1($A503,"2025/12/31"),"")</f>
        <v>20700428781.790001</v>
      </c>
      <c r="AL503">
        <f>IFERROR([1]!s_fa_ebitda($A503,"2025/12/31"),"")</f>
        <v>1994467281.1199999</v>
      </c>
      <c r="AM503">
        <f>IFERROR([1]!s_west_netprofit($A503,2026,$B$1,180)/[1]!s_west_netprofit($A503,2026,$B$1-7,180)-1,"")</f>
        <v>0</v>
      </c>
      <c r="AN503">
        <f>IFERROR([1]!s_west_netprofit($A503,2026,$B$1,180)/[1]!s_west_netprofit($A503,2026,$B$1-30,180)-1,"")</f>
        <v>1.7721070352649804E-3</v>
      </c>
      <c r="AO503">
        <f>IFERROR([1]!s_est_mediannetprofit($A503,2026,$B$1)/[1]!s_est_mediannetprofit($A503,2026,$B$1-7)-1,"")</f>
        <v>0</v>
      </c>
      <c r="AP503">
        <f>IFERROR([1]!s_est_mediannetprofit($A503,2026,$B$1)/[1]!s_est_mediannetprofit($A503,2026,$B$1-30)-1,"")</f>
        <v>9.1743119266054496E-3</v>
      </c>
    </row>
    <row r="504" spans="1:42">
      <c r="A504" t="s">
        <v>543</v>
      </c>
      <c r="B504">
        <f>IFERROR([1]!s_stm07_is($A504,"W30028333","2011/12/31",1)/[1]!S_SHARE_TOTAL($A504,$B$1),"")</f>
        <v>0</v>
      </c>
      <c r="C504">
        <f>IFERROR([1]!s_stm07_is($A504,"W30028333","2012/12/31",1)/[1]!S_SHARE_TOTAL($A504,$B$1),"")</f>
        <v>0</v>
      </c>
      <c r="D504">
        <f>IFERROR([1]!s_stm07_is($A504,"W30028333","2013/12/31",1)/[1]!S_SHARE_TOTAL($A504,$B$1),"")</f>
        <v>0.20906602795160673</v>
      </c>
      <c r="E504">
        <f>IFERROR([1]!s_stm07_is($A504,"W30028333","2014/12/31",1)/[1]!S_SHARE_TOTAL($A504,$B$1),"")</f>
        <v>0.41485412699621876</v>
      </c>
      <c r="F504">
        <f>IFERROR([1]!s_stm07_is($A504,"W30028333","2015/12/31",1)/[1]!S_SHARE_TOTAL($A504,$B$1),"")</f>
        <v>0.50969449402563338</v>
      </c>
      <c r="G504">
        <f>IFERROR([1]!s_stm07_is($A504,"W30028333","2016/12/31",1)/[1]!S_SHARE_TOTAL($A504,$B$1),"")</f>
        <v>0.5997331953127979</v>
      </c>
      <c r="H504">
        <f>IFERROR([1]!s_stm07_is($A504,"W30028333","2017/12/31",1)/[1]!S_SHARE_TOTAL($A504,$B$1),"")</f>
        <v>0.54559862628652744</v>
      </c>
      <c r="I504">
        <f>IFERROR([1]!s_stm07_is($A504,"W30028333","2018/12/31",1)/[1]!S_SHARE_TOTAL($A504,$B$1),"")</f>
        <v>0.75272569163174763</v>
      </c>
      <c r="J504">
        <f>IFERROR([1]!s_stm07_is($A504,"W30028333","2019/12/31",1)/[1]!S_SHARE_TOTAL($A504,$B$1),"")</f>
        <v>0.84292769616347729</v>
      </c>
      <c r="K504">
        <f>IFERROR([1]!s_stm07_is($A504,"W30028333","2020/12/31",1)/[1]!S_SHARE_TOTAL($A504,$B$1),"")</f>
        <v>1.1004731661568068</v>
      </c>
      <c r="L504">
        <f>IFERROR([1]!s_stm07_is($A504,"W30028333","2021/12/31",1)/[1]!S_SHARE_TOTAL($A504,$B$1),"")</f>
        <v>1.5444912129330373</v>
      </c>
      <c r="M504">
        <f>IFERROR([1]!s_stm07_is($A504,"W30028333","2022/12/31",1)/[1]!S_SHARE_TOTAL($A504,$B$1),"")</f>
        <v>0.96671758200257962</v>
      </c>
      <c r="N504">
        <f>IFERROR([1]!s_stm07_is($A504,"W30028333","2023/12/31",1)/[1]!S_SHARE_TOTAL($A504,$B$1),"")</f>
        <v>1.6341857535933331</v>
      </c>
      <c r="O504">
        <f>IFERROR([1]!s_stm07_is($A504,"W30028333","2024/12/31",1)/[1]!S_SHARE_TOTAL($A504,$B$1),"")</f>
        <v>1.1131875594387133</v>
      </c>
      <c r="P504">
        <f>IFERROR([1]!s_stm07_is($A504,"W30028333","2025/12/31",1)/[1]!S_SHARE_TOTAL($A504,$B$1),"")</f>
        <v>0.97021324666789666</v>
      </c>
      <c r="Q504">
        <f>IFERROR([1]!s_west_netprofit($A504,2026,$B$1,180)/[1]!S_SHARE_TOTAL($A504,$B$1),"")</f>
        <v>1.4463047361432222</v>
      </c>
      <c r="R504">
        <f>IFERROR([1]!s_west_netprofit($A504,2027,$B$1,180)/[1]!S_SHARE_TOTAL($A504,$B$1),"")</f>
        <v>1.8386030796069066</v>
      </c>
      <c r="S504">
        <f>IFERROR([1]!s_fa_dupont_roe($A504,"2011/12/31")/100,"")</f>
        <v>0</v>
      </c>
      <c r="T504">
        <f>IFERROR([1]!s_fa_dupont_roe($A504,"2012/12/31")/100,"")</f>
        <v>0</v>
      </c>
      <c r="U504">
        <f>IFERROR([1]!s_fa_dupont_roe($A504,"2013/12/31")/100,"")</f>
        <v>0.206345</v>
      </c>
      <c r="V504">
        <f>IFERROR([1]!s_fa_dupont_roe($A504,"2014/12/31")/100,"")</f>
        <v>0.38139600000000001</v>
      </c>
      <c r="W504">
        <f>IFERROR([1]!s_fa_dupont_roe($A504,"2015/12/31")/100,"")</f>
        <v>0.32903700000000002</v>
      </c>
      <c r="X504">
        <f>IFERROR([1]!s_fa_dupont_roe($A504,"2016/12/31")/100,"")</f>
        <v>0.27646199999999999</v>
      </c>
      <c r="Y504">
        <f>IFERROR([1]!s_fa_dupont_roe($A504,"2017/12/31")/100,"")</f>
        <v>0.12706500000000001</v>
      </c>
      <c r="Z504">
        <f>IFERROR([1]!s_fa_dupont_roe($A504,"2018/12/31")/100,"")</f>
        <v>0.11549</v>
      </c>
      <c r="AA504">
        <f>IFERROR([1]!s_fa_dupont_roe($A504,"2019/12/31")/100,"")</f>
        <v>0.11611200000000001</v>
      </c>
      <c r="AB504">
        <f>IFERROR([1]!s_fa_dupont_roe($A504,"2020/12/31")/100,"")</f>
        <v>0.13466699999999998</v>
      </c>
      <c r="AC504">
        <f>IFERROR([1]!s_fa_dupont_roe($A504,"2021/12/31")/100,"")</f>
        <v>0.156193</v>
      </c>
      <c r="AD504">
        <f>IFERROR([1]!s_fa_dupont_roe($A504,"2022/12/31")/100,"")</f>
        <v>8.3935999999999997E-2</v>
      </c>
      <c r="AE504">
        <f>IFERROR([1]!s_fa_dupont_roe($A504,"2023/12/31")/100,"")</f>
        <v>0.131388</v>
      </c>
      <c r="AF504">
        <f>IFERROR([1]!s_fa_dupont_roe($A504,"2024/12/31")/100,"")</f>
        <v>8.3261000000000002E-2</v>
      </c>
      <c r="AG504">
        <f>IFERROR([1]!s_fa_dupont_roe($A504,"2025/12/31")/100,"")</f>
        <v>6.9813E-2</v>
      </c>
      <c r="AH504">
        <f>IFERROR([1]!s_stm07_is($A504,"W30028333","2025/12/31",1),"")</f>
        <v>307907364.94999999</v>
      </c>
      <c r="AI504">
        <f>IFERROR([1]!s_stm07_bs($A504,"W38058048","2025/12/31",1),"")</f>
        <v>4577135495.3299999</v>
      </c>
      <c r="AJ504">
        <f>IFERROR([1]!s_fa_netdebt($A504,"2025/12/31"),"")</f>
        <v>336760414.63</v>
      </c>
      <c r="AK504">
        <f>IFERROR([1]!s_val_ev1($A504,"2025/12/31"),"")</f>
        <v>15262913647.700001</v>
      </c>
      <c r="AL504">
        <f>IFERROR([1]!s_fa_ebitda($A504,"2025/12/31"),"")</f>
        <v>783527838.80999994</v>
      </c>
      <c r="AM504">
        <f>IFERROR([1]!s_west_netprofit($A504,2026,$B$1,180)/[1]!s_west_netprofit($A504,2026,$B$1-7,180)-1,"")</f>
        <v>-4.1786994856277127E-2</v>
      </c>
      <c r="AN504">
        <f>IFERROR([1]!s_west_netprofit($A504,2026,$B$1,180)/[1]!s_west_netprofit($A504,2026,$B$1-30,180)-1,"")</f>
        <v>-6.7120573141608686E-2</v>
      </c>
      <c r="AO504">
        <f>IFERROR([1]!s_est_mediannetprofit($A504,2026,$B$1)/[1]!s_est_mediannetprofit($A504,2026,$B$1-7)-1,"")</f>
        <v>-1.2903225806451646E-2</v>
      </c>
      <c r="AP504">
        <f>IFERROR([1]!s_est_mediannetprofit($A504,2026,$B$1)/[1]!s_est_mediannetprofit($A504,2026,$B$1-30)-1,"")</f>
        <v>-6.7120573141608686E-2</v>
      </c>
    </row>
    <row r="505" spans="1:42">
      <c r="A505" t="s">
        <v>544</v>
      </c>
      <c r="B505">
        <f>IFERROR([1]!s_stm07_is($A505,"W30028333","2011/12/31",1)/[1]!S_SHARE_TOTAL($A505,$B$1),"")</f>
        <v>0.20514280996119605</v>
      </c>
      <c r="C505">
        <f>IFERROR([1]!s_stm07_is($A505,"W30028333","2012/12/31",1)/[1]!S_SHARE_TOTAL($A505,$B$1),"")</f>
        <v>0.25984832682524606</v>
      </c>
      <c r="D505">
        <f>IFERROR([1]!s_stm07_is($A505,"W30028333","2013/12/31",1)/[1]!S_SHARE_TOTAL($A505,$B$1),"")</f>
        <v>0.24721955686919733</v>
      </c>
      <c r="E505">
        <f>IFERROR([1]!s_stm07_is($A505,"W30028333","2014/12/31",1)/[1]!S_SHARE_TOTAL($A505,$B$1),"")</f>
        <v>0.27999744350352351</v>
      </c>
      <c r="F505">
        <f>IFERROR([1]!s_stm07_is($A505,"W30028333","2015/12/31",1)/[1]!S_SHARE_TOTAL($A505,$B$1),"")</f>
        <v>0.23737647798186581</v>
      </c>
      <c r="G505">
        <f>IFERROR([1]!s_stm07_is($A505,"W30028333","2016/12/31",1)/[1]!S_SHARE_TOTAL($A505,$B$1),"")</f>
        <v>0.40249210698595689</v>
      </c>
      <c r="H505">
        <f>IFERROR([1]!s_stm07_is($A505,"W30028333","2017/12/31",1)/[1]!S_SHARE_TOTAL($A505,$B$1),"")</f>
        <v>0.65781597410836046</v>
      </c>
      <c r="I505">
        <f>IFERROR([1]!s_stm07_is($A505,"W30028333","2018/12/31",1)/[1]!S_SHARE_TOTAL($A505,$B$1),"")</f>
        <v>1.0236150203754486</v>
      </c>
      <c r="J505">
        <f>IFERROR([1]!s_stm07_is($A505,"W30028333","2019/12/31",1)/[1]!S_SHARE_TOTAL($A505,$B$1),"")</f>
        <v>1.809800244740422</v>
      </c>
      <c r="K505">
        <f>IFERROR([1]!s_stm07_is($A505,"W30028333","2020/12/31",1)/[1]!S_SHARE_TOTAL($A505,$B$1),"")</f>
        <v>2.0995030227223634</v>
      </c>
      <c r="L505">
        <f>IFERROR([1]!s_stm07_is($A505,"W30028333","2021/12/31",1)/[1]!S_SHARE_TOTAL($A505,$B$1),"")</f>
        <v>2.173678232591544</v>
      </c>
      <c r="M505">
        <f>IFERROR([1]!s_stm07_is($A505,"W30028333","2022/12/31",1)/[1]!S_SHARE_TOTAL($A505,$B$1),"")</f>
        <v>2.4072389775074043</v>
      </c>
      <c r="N505">
        <f>IFERROR([1]!s_stm07_is($A505,"W30028333","2023/12/31",1)/[1]!S_SHARE_TOTAL($A505,$B$1),"")</f>
        <v>2.0525298034616624</v>
      </c>
      <c r="O505">
        <f>IFERROR([1]!s_stm07_is($A505,"W30028333","2024/12/31",1)/[1]!S_SHARE_TOTAL($A505,$B$1),"")</f>
        <v>2.7563968855665917</v>
      </c>
      <c r="P505">
        <f>IFERROR([1]!s_stm07_is($A505,"W30028333","2025/12/31",1)/[1]!S_SHARE_TOTAL($A505,$B$1),"")</f>
        <v>4.8090117385600797</v>
      </c>
      <c r="Q505">
        <f>IFERROR([1]!s_west_netprofit($A505,2026,$B$1,180)/[1]!S_SHARE_TOTAL($A505,$B$1),"")</f>
        <v>7.8778076954874745</v>
      </c>
      <c r="R505">
        <f>IFERROR([1]!s_west_netprofit($A505,2027,$B$1,180)/[1]!S_SHARE_TOTAL($A505,$B$1),"")</f>
        <v>10.705118164228239</v>
      </c>
      <c r="S505">
        <f>IFERROR([1]!s_fa_dupont_roe($A505,"2011/12/31")/100,"")</f>
        <v>0.15914700000000001</v>
      </c>
      <c r="T505">
        <f>IFERROR([1]!s_fa_dupont_roe($A505,"2012/12/31")/100,"")</f>
        <v>0</v>
      </c>
      <c r="U505">
        <f>IFERROR([1]!s_fa_dupont_roe($A505,"2013/12/31")/100,"")</f>
        <v>0.14821600000000001</v>
      </c>
      <c r="V505">
        <f>IFERROR([1]!s_fa_dupont_roe($A505,"2014/12/31")/100,"")</f>
        <v>0.15521699999999999</v>
      </c>
      <c r="W505">
        <f>IFERROR([1]!s_fa_dupont_roe($A505,"2015/12/31")/100,"")</f>
        <v>0.12182</v>
      </c>
      <c r="X505">
        <f>IFERROR([1]!s_fa_dupont_roe($A505,"2016/12/31")/100,"")</f>
        <v>0.18690499999999999</v>
      </c>
      <c r="Y505">
        <f>IFERROR([1]!s_fa_dupont_roe($A505,"2017/12/31")/100,"")</f>
        <v>0.18882200000000002</v>
      </c>
      <c r="Z505">
        <f>IFERROR([1]!s_fa_dupont_roe($A505,"2018/12/31")/100,"")</f>
        <v>0.20238900000000001</v>
      </c>
      <c r="AA505">
        <f>IFERROR([1]!s_fa_dupont_roe($A505,"2019/12/31")/100,"")</f>
        <v>0.282642</v>
      </c>
      <c r="AB505">
        <f>IFERROR([1]!s_fa_dupont_roe($A505,"2020/12/31")/100,"")</f>
        <v>0.22988700000000001</v>
      </c>
      <c r="AC505">
        <f>IFERROR([1]!s_fa_dupont_roe($A505,"2021/12/31")/100,"")</f>
        <v>0.18556699999999998</v>
      </c>
      <c r="AD505">
        <f>IFERROR([1]!s_fa_dupont_roe($A505,"2022/12/31")/100,"")</f>
        <v>0.15792200000000001</v>
      </c>
      <c r="AE505">
        <f>IFERROR([1]!s_fa_dupont_roe($A505,"2023/12/31")/100,"")</f>
        <v>0.109944</v>
      </c>
      <c r="AF505">
        <f>IFERROR([1]!s_fa_dupont_roe($A505,"2024/12/31")/100,"")</f>
        <v>0.135073</v>
      </c>
      <c r="AG505">
        <f>IFERROR([1]!s_fa_dupont_roe($A505,"2025/12/31")/100,"")</f>
        <v>0.20623899999999998</v>
      </c>
      <c r="AH505">
        <f>IFERROR([1]!s_stm07_is($A505,"W30028333","2025/12/31",1),"")</f>
        <v>3275738151.27</v>
      </c>
      <c r="AI505">
        <f>IFERROR([1]!s_stm07_bs($A505,"W38058048","2025/12/31",1),"")</f>
        <v>17180526655.32</v>
      </c>
      <c r="AJ505">
        <f>IFERROR([1]!s_fa_netdebt($A505,"2025/12/31"),"")</f>
        <v>2559461958.3699999</v>
      </c>
      <c r="AK505">
        <f>IFERROR([1]!s_val_ev1($A505,"2025/12/31"),"")</f>
        <v>158435129745.5</v>
      </c>
      <c r="AL505">
        <f>IFERROR([1]!s_fa_ebitda($A505,"2025/12/31"),"")</f>
        <v>5364929195.4899998</v>
      </c>
      <c r="AM505">
        <f>IFERROR([1]!s_west_netprofit($A505,2026,$B$1,180)/[1]!s_west_netprofit($A505,2026,$B$1-7,180)-1,"")</f>
        <v>5.0047451020871492E-3</v>
      </c>
      <c r="AN505">
        <f>IFERROR([1]!s_west_netprofit($A505,2026,$B$1,180)/[1]!s_west_netprofit($A505,2026,$B$1-30,180)-1,"")</f>
        <v>2.6570704304427872E-2</v>
      </c>
      <c r="AO505">
        <f>IFERROR([1]!s_est_mediannetprofit($A505,2026,$B$1)/[1]!s_est_mediannetprofit($A505,2026,$B$1-7)-1,"")</f>
        <v>0</v>
      </c>
      <c r="AP505">
        <f>IFERROR([1]!s_est_mediannetprofit($A505,2026,$B$1)/[1]!s_est_mediannetprofit($A505,2026,$B$1-30)-1,"")</f>
        <v>2.695984703632881E-2</v>
      </c>
    </row>
    <row r="506" spans="1:42">
      <c r="A506" t="s">
        <v>545</v>
      </c>
      <c r="B506">
        <f>IFERROR([1]!s_stm07_is($A506,"W30028333","2011/12/31",1)/[1]!S_SHARE_TOTAL($A506,$B$1),"")</f>
        <v>0</v>
      </c>
      <c r="C506">
        <f>IFERROR([1]!s_stm07_is($A506,"W30028333","2012/12/31",1)/[1]!S_SHARE_TOTAL($A506,$B$1),"")</f>
        <v>0</v>
      </c>
      <c r="D506">
        <f>IFERROR([1]!s_stm07_is($A506,"W30028333","2013/12/31",1)/[1]!S_SHARE_TOTAL($A506,$B$1),"")</f>
        <v>0.16876161449322202</v>
      </c>
      <c r="E506">
        <f>IFERROR([1]!s_stm07_is($A506,"W30028333","2014/12/31",1)/[1]!S_SHARE_TOTAL($A506,$B$1),"")</f>
        <v>0.27735009912563457</v>
      </c>
      <c r="F506">
        <f>IFERROR([1]!s_stm07_is($A506,"W30028333","2015/12/31",1)/[1]!S_SHARE_TOTAL($A506,$B$1),"")</f>
        <v>0.60132185262181925</v>
      </c>
      <c r="G506">
        <f>IFERROR([1]!s_stm07_is($A506,"W30028333","2016/12/31",1)/[1]!S_SHARE_TOTAL($A506,$B$1),"")</f>
        <v>0.98906085966549973</v>
      </c>
      <c r="H506">
        <f>IFERROR([1]!s_stm07_is($A506,"W30028333","2017/12/31",1)/[1]!S_SHARE_TOTAL($A506,$B$1),"")</f>
        <v>1.0329011109535435</v>
      </c>
      <c r="I506">
        <f>IFERROR([1]!s_stm07_is($A506,"W30028333","2018/12/31",1)/[1]!S_SHARE_TOTAL($A506,$B$1),"")</f>
        <v>0.69724335968534701</v>
      </c>
      <c r="J506">
        <f>IFERROR([1]!s_stm07_is($A506,"W30028333","2019/12/31",1)/[1]!S_SHARE_TOTAL($A506,$B$1),"")</f>
        <v>0.48951461689200843</v>
      </c>
      <c r="K506">
        <f>IFERROR([1]!s_stm07_is($A506,"W30028333","2020/12/31",1)/[1]!S_SHARE_TOTAL($A506,$B$1),"")</f>
        <v>0.86820009032902223</v>
      </c>
      <c r="L506">
        <f>IFERROR([1]!s_stm07_is($A506,"W30028333","2021/12/31",1)/[1]!S_SHARE_TOTAL($A506,$B$1),"")</f>
        <v>1.3956250627021904</v>
      </c>
      <c r="M506">
        <f>IFERROR([1]!s_stm07_is($A506,"W30028333","2022/12/31",1)/[1]!S_SHARE_TOTAL($A506,$B$1),"")</f>
        <v>1.9836244844404181</v>
      </c>
      <c r="N506">
        <f>IFERROR([1]!s_stm07_is($A506,"W30028333","2023/12/31",1)/[1]!S_SHARE_TOTAL($A506,$B$1),"")</f>
        <v>2.5916754236739483</v>
      </c>
      <c r="O506">
        <f>IFERROR([1]!s_stm07_is($A506,"W30028333","2024/12/31",1)/[1]!S_SHARE_TOTAL($A506,$B$1),"")</f>
        <v>3.3593231537376158</v>
      </c>
      <c r="P506">
        <f>IFERROR([1]!s_stm07_is($A506,"W30028333","2025/12/31",1)/[1]!S_SHARE_TOTAL($A506,$B$1),"")</f>
        <v>4.1111705069224342</v>
      </c>
      <c r="Q506">
        <f>IFERROR([1]!s_west_netprofit($A506,2026,$B$1,180)/[1]!S_SHARE_TOTAL($A506,$B$1),"")</f>
        <v>4.910411768822085</v>
      </c>
      <c r="R506">
        <f>IFERROR([1]!s_west_netprofit($A506,2027,$B$1,180)/[1]!S_SHARE_TOTAL($A506,$B$1),"")</f>
        <v>5.9245101350583189</v>
      </c>
      <c r="S506">
        <f>IFERROR([1]!s_fa_dupont_roe($A506,"2011/12/31")/100,"")</f>
        <v>0</v>
      </c>
      <c r="T506">
        <f>IFERROR([1]!s_fa_dupont_roe($A506,"2012/12/31")/100,"")</f>
        <v>0</v>
      </c>
      <c r="U506">
        <f>IFERROR([1]!s_fa_dupont_roe($A506,"2013/12/31")/100,"")</f>
        <v>0.20682800000000001</v>
      </c>
      <c r="V506">
        <f>IFERROR([1]!s_fa_dupont_roe($A506,"2014/12/31")/100,"")</f>
        <v>0.30687300000000001</v>
      </c>
      <c r="W506">
        <f>IFERROR([1]!s_fa_dupont_roe($A506,"2015/12/31")/100,"")</f>
        <v>0.49082500000000001</v>
      </c>
      <c r="X506">
        <f>IFERROR([1]!s_fa_dupont_roe($A506,"2016/12/31")/100,"")</f>
        <v>0.54858300000000004</v>
      </c>
      <c r="Y506">
        <f>IFERROR([1]!s_fa_dupont_roe($A506,"2017/12/31")/100,"")</f>
        <v>0.24648399999999998</v>
      </c>
      <c r="Z506">
        <f>IFERROR([1]!s_fa_dupont_roe($A506,"2018/12/31")/100,"")</f>
        <v>0.108185</v>
      </c>
      <c r="AA506">
        <f>IFERROR([1]!s_fa_dupont_roe($A506,"2019/12/31")/100,"")</f>
        <v>7.1360000000000007E-2</v>
      </c>
      <c r="AB506">
        <f>IFERROR([1]!s_fa_dupont_roe($A506,"2020/12/31")/100,"")</f>
        <v>0.11701800000000001</v>
      </c>
      <c r="AC506">
        <f>IFERROR([1]!s_fa_dupont_roe($A506,"2021/12/31")/100,"")</f>
        <v>0.166937</v>
      </c>
      <c r="AD506">
        <f>IFERROR([1]!s_fa_dupont_roe($A506,"2022/12/31")/100,"")</f>
        <v>0.20039000000000001</v>
      </c>
      <c r="AE506">
        <f>IFERROR([1]!s_fa_dupont_roe($A506,"2023/12/31")/100,"")</f>
        <v>0.214392</v>
      </c>
      <c r="AF506">
        <f>IFERROR([1]!s_fa_dupont_roe($A506,"2024/12/31")/100,"")</f>
        <v>0.227884</v>
      </c>
      <c r="AG506">
        <f>IFERROR([1]!s_fa_dupont_roe($A506,"2025/12/31")/100,"")</f>
        <v>0.19580600000000001</v>
      </c>
      <c r="AH506">
        <f>IFERROR([1]!s_stm07_is($A506,"W30028333","2025/12/31",1),"")</f>
        <v>2453584767.75</v>
      </c>
      <c r="AI506">
        <f>IFERROR([1]!s_stm07_bs($A506,"W38058048","2025/12/31",1),"")</f>
        <v>15562678516.299999</v>
      </c>
      <c r="AJ506">
        <f>IFERROR([1]!s_fa_netdebt($A506,"2025/12/31"),"")</f>
        <v>-65460524.520000003</v>
      </c>
      <c r="AK506">
        <f>IFERROR([1]!s_val_ev1($A506,"2025/12/31"),"")</f>
        <v>73182791148.190002</v>
      </c>
      <c r="AL506">
        <f>IFERROR([1]!s_fa_ebitda($A506,"2025/12/31"),"")</f>
        <v>3366610864.4200001</v>
      </c>
      <c r="AM506">
        <f>IFERROR([1]!s_west_netprofit($A506,2026,$B$1,180)/[1]!s_west_netprofit($A506,2026,$B$1-7,180)-1,"")</f>
        <v>-1.7519366554887839E-3</v>
      </c>
      <c r="AN506">
        <f>IFERROR([1]!s_west_netprofit($A506,2026,$B$1,180)/[1]!s_west_netprofit($A506,2026,$B$1-30,180)-1,"")</f>
        <v>-1.4011008870969954E-2</v>
      </c>
      <c r="AO506">
        <f>IFERROR([1]!s_est_mediannetprofit($A506,2026,$B$1)/[1]!s_est_mediannetprofit($A506,2026,$B$1-7)-1,"")</f>
        <v>-5.6649395509499323E-3</v>
      </c>
      <c r="AP506">
        <f>IFERROR([1]!s_est_mediannetprofit($A506,2026,$B$1)/[1]!s_est_mediannetprofit($A506,2026,$B$1-30)-1,"")</f>
        <v>-1.9383409981263866E-2</v>
      </c>
    </row>
    <row r="507" spans="1:42">
      <c r="A507" t="s">
        <v>546</v>
      </c>
      <c r="B507">
        <f>IFERROR([1]!s_stm07_is($A507,"W30028333","2011/12/31",1)/[1]!S_SHARE_TOTAL($A507,$B$1),"")</f>
        <v>0</v>
      </c>
      <c r="C507">
        <f>IFERROR([1]!s_stm07_is($A507,"W30028333","2012/12/31",1)/[1]!S_SHARE_TOTAL($A507,$B$1),"")</f>
        <v>0</v>
      </c>
      <c r="D507">
        <f>IFERROR([1]!s_stm07_is($A507,"W30028333","2013/12/31",1)/[1]!S_SHARE_TOTAL($A507,$B$1),"")</f>
        <v>8.035960673674962E-2</v>
      </c>
      <c r="E507">
        <f>IFERROR([1]!s_stm07_is($A507,"W30028333","2014/12/31",1)/[1]!S_SHARE_TOTAL($A507,$B$1),"")</f>
        <v>0.15288149784075894</v>
      </c>
      <c r="F507">
        <f>IFERROR([1]!s_stm07_is($A507,"W30028333","2015/12/31",1)/[1]!S_SHARE_TOTAL($A507,$B$1),"")</f>
        <v>0.21354710952753472</v>
      </c>
      <c r="G507">
        <f>IFERROR([1]!s_stm07_is($A507,"W30028333","2016/12/31",1)/[1]!S_SHARE_TOTAL($A507,$B$1),"")</f>
        <v>0.57728855080832175</v>
      </c>
      <c r="H507">
        <f>IFERROR([1]!s_stm07_is($A507,"W30028333","2017/12/31",1)/[1]!S_SHARE_TOTAL($A507,$B$1),"")</f>
        <v>1.2749798467167504</v>
      </c>
      <c r="I507">
        <f>IFERROR([1]!s_stm07_is($A507,"W30028333","2018/12/31",1)/[1]!S_SHARE_TOTAL($A507,$B$1),"")</f>
        <v>1.0544350528593767</v>
      </c>
      <c r="J507">
        <f>IFERROR([1]!s_stm07_is($A507,"W30028333","2019/12/31",1)/[1]!S_SHARE_TOTAL($A507,$B$1),"")</f>
        <v>1.2611219321762797</v>
      </c>
      <c r="K507">
        <f>IFERROR([1]!s_stm07_is($A507,"W30028333","2020/12/31",1)/[1]!S_SHARE_TOTAL($A507,$B$1),"")</f>
        <v>1.3282374462670075</v>
      </c>
      <c r="L507">
        <f>IFERROR([1]!s_stm07_is($A507,"W30028333","2021/12/31",1)/[1]!S_SHARE_TOTAL($A507,$B$1),"")</f>
        <v>1.4164858499904105</v>
      </c>
      <c r="M507">
        <f>IFERROR([1]!s_stm07_is($A507,"W30028333","2022/12/31",1)/[1]!S_SHARE_TOTAL($A507,$B$1),"")</f>
        <v>0.89851846755347342</v>
      </c>
      <c r="N507">
        <f>IFERROR([1]!s_stm07_is($A507,"W30028333","2023/12/31",1)/[1]!S_SHARE_TOTAL($A507,$B$1),"")</f>
        <v>0.58381354322628254</v>
      </c>
      <c r="O507">
        <f>IFERROR([1]!s_stm07_is($A507,"W30028333","2024/12/31",1)/[1]!S_SHARE_TOTAL($A507,$B$1),"")</f>
        <v>0.3259488083682423</v>
      </c>
      <c r="P507">
        <f>IFERROR([1]!s_stm07_is($A507,"W30028333","2025/12/31",1)/[1]!S_SHARE_TOTAL($A507,$B$1),"")</f>
        <v>0.74781472026972684</v>
      </c>
      <c r="Q507">
        <f>IFERROR([1]!s_west_netprofit($A507,2026,$B$1,180)/[1]!S_SHARE_TOTAL($A507,$B$1),"")</f>
        <v>0.60881021232297627</v>
      </c>
      <c r="R507">
        <f>IFERROR([1]!s_west_netprofit($A507,2027,$B$1,180)/[1]!S_SHARE_TOTAL($A507,$B$1),"")</f>
        <v>0.75135836761358366</v>
      </c>
      <c r="S507">
        <f>IFERROR([1]!s_fa_dupont_roe($A507,"2011/12/31")/100,"")</f>
        <v>0</v>
      </c>
      <c r="T507">
        <f>IFERROR([1]!s_fa_dupont_roe($A507,"2012/12/31")/100,"")</f>
        <v>0</v>
      </c>
      <c r="U507">
        <f>IFERROR([1]!s_fa_dupont_roe($A507,"2013/12/31")/100,"")</f>
        <v>0.45918999999999999</v>
      </c>
      <c r="V507">
        <f>IFERROR([1]!s_fa_dupont_roe($A507,"2014/12/31")/100,"")</f>
        <v>0.643841</v>
      </c>
      <c r="W507">
        <f>IFERROR([1]!s_fa_dupont_roe($A507,"2015/12/31")/100,"")</f>
        <v>0.50148999999999999</v>
      </c>
      <c r="X507">
        <f>IFERROR([1]!s_fa_dupont_roe($A507,"2016/12/31")/100,"")</f>
        <v>0.70435900000000007</v>
      </c>
      <c r="Y507">
        <f>IFERROR([1]!s_fa_dupont_roe($A507,"2017/12/31")/100,"")</f>
        <v>0.78474699999999997</v>
      </c>
      <c r="Z507">
        <f>IFERROR([1]!s_fa_dupont_roe($A507,"2018/12/31")/100,"")</f>
        <v>0.30195100000000002</v>
      </c>
      <c r="AA507">
        <f>IFERROR([1]!s_fa_dupont_roe($A507,"2019/12/31")/100,"")</f>
        <v>0.24726199999999998</v>
      </c>
      <c r="AB507">
        <f>IFERROR([1]!s_fa_dupont_roe($A507,"2020/12/31")/100,"")</f>
        <v>0.22882999999999998</v>
      </c>
      <c r="AC507">
        <f>IFERROR([1]!s_fa_dupont_roe($A507,"2021/12/31")/100,"")</f>
        <v>0.21209700000000001</v>
      </c>
      <c r="AD507">
        <f>IFERROR([1]!s_fa_dupont_roe($A507,"2022/12/31")/100,"")</f>
        <v>0.12868299999999999</v>
      </c>
      <c r="AE507">
        <f>IFERROR([1]!s_fa_dupont_roe($A507,"2023/12/31")/100,"")</f>
        <v>8.7392999999999998E-2</v>
      </c>
      <c r="AF507">
        <f>IFERROR([1]!s_fa_dupont_roe($A507,"2024/12/31")/100,"")</f>
        <v>5.1976000000000001E-2</v>
      </c>
      <c r="AG507">
        <f>IFERROR([1]!s_fa_dupont_roe($A507,"2025/12/31")/100,"")</f>
        <v>0.11870799999999999</v>
      </c>
      <c r="AH507">
        <f>IFERROR([1]!s_stm07_is($A507,"W30028333","2025/12/31",1),"")</f>
        <v>577065477.00999999</v>
      </c>
      <c r="AI507">
        <f>IFERROR([1]!s_stm07_bs($A507,"W38058048","2025/12/31",1),"")</f>
        <v>5596852529.1999998</v>
      </c>
      <c r="AJ507">
        <f>IFERROR([1]!s_fa_netdebt($A507,"2025/12/31"),"")</f>
        <v>609714814.70000005</v>
      </c>
      <c r="AK507">
        <f>IFERROR([1]!s_val_ev1($A507,"2025/12/31"),"")</f>
        <v>14675469521.73</v>
      </c>
      <c r="AL507">
        <f>IFERROR([1]!s_fa_ebitda($A507,"2025/12/31"),"")</f>
        <v>908914022.63999999</v>
      </c>
      <c r="AM507">
        <f>IFERROR([1]!s_west_netprofit($A507,2026,$B$1,180)/[1]!s_west_netprofit($A507,2026,$B$1-7,180)-1,"")</f>
        <v>0</v>
      </c>
      <c r="AN507">
        <f>IFERROR([1]!s_west_netprofit($A507,2026,$B$1,180)/[1]!s_west_netprofit($A507,2026,$B$1-30,180)-1,"")</f>
        <v>0</v>
      </c>
      <c r="AO507">
        <f>IFERROR([1]!s_est_mediannetprofit($A507,2026,$B$1)/[1]!s_est_mediannetprofit($A507,2026,$B$1-7)-1,"")</f>
        <v>0</v>
      </c>
      <c r="AP507">
        <f>IFERROR([1]!s_est_mediannetprofit($A507,2026,$B$1)/[1]!s_est_mediannetprofit($A507,2026,$B$1-30)-1,"")</f>
        <v>0</v>
      </c>
    </row>
    <row r="508" spans="1:42">
      <c r="A508" t="s">
        <v>547</v>
      </c>
      <c r="B508">
        <f>IFERROR([1]!s_stm07_is($A508,"W30028333","2011/12/31",1)/[1]!S_SHARE_TOTAL($A508,$B$1),"")</f>
        <v>0.23247931223619048</v>
      </c>
      <c r="C508">
        <f>IFERROR([1]!s_stm07_is($A508,"W30028333","2012/12/31",1)/[1]!S_SHARE_TOTAL($A508,$B$1),"")</f>
        <v>0.15390859595809522</v>
      </c>
      <c r="D508">
        <f>IFERROR([1]!s_stm07_is($A508,"W30028333","2013/12/31",1)/[1]!S_SHARE_TOTAL($A508,$B$1),"")</f>
        <v>0.24921644577142857</v>
      </c>
      <c r="E508">
        <f>IFERROR([1]!s_stm07_is($A508,"W30028333","2014/12/31",1)/[1]!S_SHARE_TOTAL($A508,$B$1),"")</f>
        <v>0.26334336362666666</v>
      </c>
      <c r="F508">
        <f>IFERROR([1]!s_stm07_is($A508,"W30028333","2015/12/31",1)/[1]!S_SHARE_TOTAL($A508,$B$1),"")</f>
        <v>1.0213677512380952</v>
      </c>
      <c r="G508">
        <f>IFERROR([1]!s_stm07_is($A508,"W30028333","2016/12/31",1)/[1]!S_SHARE_TOTAL($A508,$B$1),"")</f>
        <v>0.63485713344380956</v>
      </c>
      <c r="H508">
        <f>IFERROR([1]!s_stm07_is($A508,"W30028333","2017/12/31",1)/[1]!S_SHARE_TOTAL($A508,$B$1),"")</f>
        <v>0.38823802118857142</v>
      </c>
      <c r="I508">
        <f>IFERROR([1]!s_stm07_is($A508,"W30028333","2018/12/31",1)/[1]!S_SHARE_TOTAL($A508,$B$1),"")</f>
        <v>0.32195518021714287</v>
      </c>
      <c r="J508">
        <f>IFERROR([1]!s_stm07_is($A508,"W30028333","2019/12/31",1)/[1]!S_SHARE_TOTAL($A508,$B$1),"")</f>
        <v>0.54534507611809524</v>
      </c>
      <c r="K508">
        <f>IFERROR([1]!s_stm07_is($A508,"W30028333","2020/12/31",1)/[1]!S_SHARE_TOTAL($A508,$B$1),"")</f>
        <v>0.72393440097523809</v>
      </c>
      <c r="L508">
        <f>IFERROR([1]!s_stm07_is($A508,"W30028333","2021/12/31",1)/[1]!S_SHARE_TOTAL($A508,$B$1),"")</f>
        <v>0.62176151828952375</v>
      </c>
      <c r="M508">
        <f>IFERROR([1]!s_stm07_is($A508,"W30028333","2022/12/31",1)/[1]!S_SHARE_TOTAL($A508,$B$1),"")</f>
        <v>0.16089775041523807</v>
      </c>
      <c r="N508">
        <f>IFERROR([1]!s_stm07_is($A508,"W30028333","2023/12/31",1)/[1]!S_SHARE_TOTAL($A508,$B$1),"")</f>
        <v>0.16188631092571429</v>
      </c>
      <c r="O508">
        <f>IFERROR([1]!s_stm07_is($A508,"W30028333","2024/12/31",1)/[1]!S_SHARE_TOTAL($A508,$B$1),"")</f>
        <v>0.27732004271619048</v>
      </c>
      <c r="P508">
        <f>IFERROR([1]!s_stm07_is($A508,"W30028333","2025/12/31",1)/[1]!S_SHARE_TOTAL($A508,$B$1),"")</f>
        <v>0.56012501927619041</v>
      </c>
      <c r="Q508">
        <f>IFERROR([1]!s_west_netprofit($A508,2026,$B$1,180)/[1]!S_SHARE_TOTAL($A508,$B$1),"")</f>
        <v>0.67066666666666663</v>
      </c>
      <c r="R508">
        <f>IFERROR([1]!s_west_netprofit($A508,2027,$B$1,180)/[1]!S_SHARE_TOTAL($A508,$B$1),"")</f>
        <v>0.73657142857142854</v>
      </c>
      <c r="S508">
        <f>IFERROR([1]!s_fa_dupont_roe($A508,"2011/12/31")/100,"")</f>
        <v>0.11796200000000001</v>
      </c>
      <c r="T508">
        <f>IFERROR([1]!s_fa_dupont_roe($A508,"2012/12/31")/100,"")</f>
        <v>6.4915E-2</v>
      </c>
      <c r="U508">
        <f>IFERROR([1]!s_fa_dupont_roe($A508,"2013/12/31")/100,"")</f>
        <v>9.8303999999999989E-2</v>
      </c>
      <c r="V508">
        <f>IFERROR([1]!s_fa_dupont_roe($A508,"2014/12/31")/100,"")</f>
        <v>9.4092999999999996E-2</v>
      </c>
      <c r="W508">
        <f>IFERROR([1]!s_fa_dupont_roe($A508,"2015/12/31")/100,"")</f>
        <v>0.295539</v>
      </c>
      <c r="X508">
        <f>IFERROR([1]!s_fa_dupont_roe($A508,"2016/12/31")/100,"")</f>
        <v>0.149311</v>
      </c>
      <c r="Y508">
        <f>IFERROR([1]!s_fa_dupont_roe($A508,"2017/12/31")/100,"")</f>
        <v>8.2697999999999994E-2</v>
      </c>
      <c r="Z508">
        <f>IFERROR([1]!s_fa_dupont_roe($A508,"2018/12/31")/100,"")</f>
        <v>5.4325999999999999E-2</v>
      </c>
      <c r="AA508">
        <f>IFERROR([1]!s_fa_dupont_roe($A508,"2019/12/31")/100,"")</f>
        <v>7.5332999999999997E-2</v>
      </c>
      <c r="AB508">
        <f>IFERROR([1]!s_fa_dupont_roe($A508,"2020/12/31")/100,"")</f>
        <v>9.2764000000000013E-2</v>
      </c>
      <c r="AC508">
        <f>IFERROR([1]!s_fa_dupont_roe($A508,"2021/12/31")/100,"")</f>
        <v>7.4697E-2</v>
      </c>
      <c r="AD508">
        <f>IFERROR([1]!s_fa_dupont_roe($A508,"2022/12/31")/100,"")</f>
        <v>1.8856999999999999E-2</v>
      </c>
      <c r="AE508">
        <f>IFERROR([1]!s_fa_dupont_roe($A508,"2023/12/31")/100,"")</f>
        <v>1.8801999999999999E-2</v>
      </c>
      <c r="AF508">
        <f>IFERROR([1]!s_fa_dupont_roe($A508,"2024/12/31")/100,"")</f>
        <v>3.1424000000000001E-2</v>
      </c>
      <c r="AG508">
        <f>IFERROR([1]!s_fa_dupont_roe($A508,"2025/12/31")/100,"")</f>
        <v>6.0853000000000004E-2</v>
      </c>
      <c r="AH508">
        <f>IFERROR([1]!s_stm07_is($A508,"W30028333","2025/12/31",1),"")</f>
        <v>1470328175.5999999</v>
      </c>
      <c r="AI508">
        <f>IFERROR([1]!s_stm07_bs($A508,"W38058048","2025/12/31",1),"")</f>
        <v>24791751121.650002</v>
      </c>
      <c r="AJ508">
        <f>IFERROR([1]!s_fa_netdebt($A508,"2025/12/31"),"")</f>
        <v>0</v>
      </c>
      <c r="AK508">
        <f>IFERROR([1]!s_val_ev1($A508,"2025/12/31"),"")</f>
        <v>57099352906.32</v>
      </c>
      <c r="AL508">
        <f>IFERROR([1]!s_fa_ebitda($A508,"2025/12/31"),"")</f>
        <v>0</v>
      </c>
      <c r="AM508">
        <f>IFERROR([1]!s_west_netprofit($A508,2026,$B$1,180)/[1]!s_west_netprofit($A508,2026,$B$1-7,180)-1,"")</f>
        <v>0</v>
      </c>
      <c r="AN508">
        <f>IFERROR([1]!s_west_netprofit($A508,2026,$B$1,180)/[1]!s_west_netprofit($A508,2026,$B$1-30,180)-1,"")</f>
        <v>0</v>
      </c>
      <c r="AO508">
        <f>IFERROR([1]!s_est_mediannetprofit($A508,2026,$B$1)/[1]!s_est_mediannetprofit($A508,2026,$B$1-7)-1,"")</f>
        <v>0</v>
      </c>
      <c r="AP508">
        <f>IFERROR([1]!s_est_mediannetprofit($A508,2026,$B$1)/[1]!s_est_mediannetprofit($A508,2026,$B$1-30)-1,"")</f>
        <v>0</v>
      </c>
    </row>
    <row r="509" spans="1:42">
      <c r="A509" t="s">
        <v>548</v>
      </c>
      <c r="B509">
        <f>IFERROR([1]!s_stm07_is($A509,"W30028333","2011/12/31",1)/[1]!S_SHARE_TOTAL($A509,$B$1),"")</f>
        <v>0</v>
      </c>
      <c r="C509">
        <f>IFERROR([1]!s_stm07_is($A509,"W30028333","2012/12/31",1)/[1]!S_SHARE_TOTAL($A509,$B$1),"")</f>
        <v>0</v>
      </c>
      <c r="D509">
        <f>IFERROR([1]!s_stm07_is($A509,"W30028333","2013/12/31",1)/[1]!S_SHARE_TOTAL($A509,$B$1),"")</f>
        <v>7.783372365731657E-2</v>
      </c>
      <c r="E509">
        <f>IFERROR([1]!s_stm07_is($A509,"W30028333","2014/12/31",1)/[1]!S_SHARE_TOTAL($A509,$B$1),"")</f>
        <v>9.6738014939351635E-2</v>
      </c>
      <c r="F509">
        <f>IFERROR([1]!s_stm07_is($A509,"W30028333","2015/12/31",1)/[1]!S_SHARE_TOTAL($A509,$B$1),"")</f>
        <v>0.18911719862337442</v>
      </c>
      <c r="G509">
        <f>IFERROR([1]!s_stm07_is($A509,"W30028333","2016/12/31",1)/[1]!S_SHARE_TOTAL($A509,$B$1),"")</f>
        <v>0.27050400946519065</v>
      </c>
      <c r="H509">
        <f>IFERROR([1]!s_stm07_is($A509,"W30028333","2017/12/31",1)/[1]!S_SHARE_TOTAL($A509,$B$1),"")</f>
        <v>0.2927699540826223</v>
      </c>
      <c r="I509">
        <f>IFERROR([1]!s_stm07_is($A509,"W30028333","2018/12/31",1)/[1]!S_SHARE_TOTAL($A509,$B$1),"")</f>
        <v>0.1935949286580459</v>
      </c>
      <c r="J509">
        <f>IFERROR([1]!s_stm07_is($A509,"W30028333","2019/12/31",1)/[1]!S_SHARE_TOTAL($A509,$B$1),"")</f>
        <v>0.39291279354046971</v>
      </c>
      <c r="K509">
        <f>IFERROR([1]!s_stm07_is($A509,"W30028333","2020/12/31",1)/[1]!S_SHARE_TOTAL($A509,$B$1),"")</f>
        <v>0.49176199062688897</v>
      </c>
      <c r="L509">
        <f>IFERROR([1]!s_stm07_is($A509,"W30028333","2021/12/31",1)/[1]!S_SHARE_TOTAL($A509,$B$1),"")</f>
        <v>-8.8063487460566428E-2</v>
      </c>
      <c r="M509">
        <f>IFERROR([1]!s_stm07_is($A509,"W30028333","2022/12/31",1)/[1]!S_SHARE_TOTAL($A509,$B$1),"")</f>
        <v>-1.5444346959539847</v>
      </c>
      <c r="N509">
        <f>IFERROR([1]!s_stm07_is($A509,"W30028333","2023/12/31",1)/[1]!S_SHARE_TOTAL($A509,$B$1),"")</f>
        <v>-0.75492736478484834</v>
      </c>
      <c r="O509">
        <f>IFERROR([1]!s_stm07_is($A509,"W30028333","2024/12/31",1)/[1]!S_SHARE_TOTAL($A509,$B$1),"")</f>
        <v>0.20964192428262093</v>
      </c>
      <c r="P509">
        <f>IFERROR([1]!s_stm07_is($A509,"W30028333","2025/12/31",1)/[1]!S_SHARE_TOTAL($A509,$B$1),"")</f>
        <v>0.48966516558626966</v>
      </c>
      <c r="Q509">
        <f>IFERROR([1]!s_west_netprofit($A509,2026,$B$1,180)/[1]!S_SHARE_TOTAL($A509,$B$1),"")</f>
        <v>0.41505613708144601</v>
      </c>
      <c r="R509">
        <f>IFERROR([1]!s_west_netprofit($A509,2027,$B$1,180)/[1]!S_SHARE_TOTAL($A509,$B$1),"")</f>
        <v>0.71680818073860919</v>
      </c>
      <c r="S509">
        <f>IFERROR([1]!s_fa_dupont_roe($A509,"2011/12/31")/100,"")</f>
        <v>0</v>
      </c>
      <c r="T509">
        <f>IFERROR([1]!s_fa_dupont_roe($A509,"2012/12/31")/100,"")</f>
        <v>0</v>
      </c>
      <c r="U509">
        <f>IFERROR([1]!s_fa_dupont_roe($A509,"2013/12/31")/100,"")</f>
        <v>0.74585999999999997</v>
      </c>
      <c r="V509">
        <f>IFERROR([1]!s_fa_dupont_roe($A509,"2014/12/31")/100,"")</f>
        <v>0.63341999999999998</v>
      </c>
      <c r="W509">
        <f>IFERROR([1]!s_fa_dupont_roe($A509,"2015/12/31")/100,"")</f>
        <v>0.68434099999999998</v>
      </c>
      <c r="X509">
        <f>IFERROR([1]!s_fa_dupont_roe($A509,"2016/12/31")/100,"")</f>
        <v>0.55618100000000004</v>
      </c>
      <c r="Y509">
        <f>IFERROR([1]!s_fa_dupont_roe($A509,"2017/12/31")/100,"")</f>
        <v>0.384992</v>
      </c>
      <c r="Z509">
        <f>IFERROR([1]!s_fa_dupont_roe($A509,"2018/12/31")/100,"")</f>
        <v>0.15116199999999999</v>
      </c>
      <c r="AA509">
        <f>IFERROR([1]!s_fa_dupont_roe($A509,"2019/12/31")/100,"")</f>
        <v>0.20474900000000001</v>
      </c>
      <c r="AB509">
        <f>IFERROR([1]!s_fa_dupont_roe($A509,"2020/12/31")/100,"")</f>
        <v>0.18666199999999999</v>
      </c>
      <c r="AC509">
        <f>IFERROR([1]!s_fa_dupont_roe($A509,"2021/12/31")/100,"")</f>
        <v>-2.9735000000000001E-2</v>
      </c>
      <c r="AD509">
        <f>IFERROR([1]!s_fa_dupont_roe($A509,"2022/12/31")/100,"")</f>
        <v>-0.51472299999999993</v>
      </c>
      <c r="AE509">
        <f>IFERROR([1]!s_fa_dupont_roe($A509,"2023/12/31")/100,"")</f>
        <v>-0.27030199999999999</v>
      </c>
      <c r="AF509">
        <f>IFERROR([1]!s_fa_dupont_roe($A509,"2024/12/31")/100,"")</f>
        <v>8.3150999999999989E-2</v>
      </c>
      <c r="AG509">
        <f>IFERROR([1]!s_fa_dupont_roe($A509,"2025/12/31")/100,"")</f>
        <v>0.17328199999999999</v>
      </c>
      <c r="AH509">
        <f>IFERROR([1]!s_stm07_is($A509,"W30028333","2025/12/31",1),"")</f>
        <v>625910360.24000001</v>
      </c>
      <c r="AI509">
        <f>IFERROR([1]!s_stm07_bs($A509,"W38058048","2025/12/31",1),"")</f>
        <v>3866236252.3499999</v>
      </c>
      <c r="AJ509">
        <f>IFERROR([1]!s_fa_netdebt($A509,"2025/12/31"),"")</f>
        <v>14207523592.65</v>
      </c>
      <c r="AK509">
        <f>IFERROR([1]!s_val_ev1($A509,"2025/12/31"),"")</f>
        <v>30148253943.830002</v>
      </c>
      <c r="AL509">
        <f>IFERROR([1]!s_fa_ebitda($A509,"2025/12/31"),"")</f>
        <v>2848813940.7399998</v>
      </c>
      <c r="AM509">
        <f>IFERROR([1]!s_west_netprofit($A509,2026,$B$1,180)/[1]!s_west_netprofit($A509,2026,$B$1-7,180)-1,"")</f>
        <v>0</v>
      </c>
      <c r="AN509">
        <f>IFERROR([1]!s_west_netprofit($A509,2026,$B$1,180)/[1]!s_west_netprofit($A509,2026,$B$1-30,180)-1,"")</f>
        <v>-0.17257719236640001</v>
      </c>
      <c r="AO509">
        <f>IFERROR([1]!s_est_mediannetprofit($A509,2026,$B$1)/[1]!s_est_mediannetprofit($A509,2026,$B$1-7)-1,"")</f>
        <v>0</v>
      </c>
      <c r="AP509">
        <f>IFERROR([1]!s_est_mediannetprofit($A509,2026,$B$1)/[1]!s_est_mediannetprofit($A509,2026,$B$1-30)-1,"")</f>
        <v>-0.10756302521008398</v>
      </c>
    </row>
    <row r="510" spans="1:42">
      <c r="A510" t="s">
        <v>549</v>
      </c>
      <c r="B510">
        <f>IFERROR([1]!s_stm07_is($A510,"W30028333","2011/12/31",1)/[1]!S_SHARE_TOTAL($A510,$B$1),"")</f>
        <v>0</v>
      </c>
      <c r="C510">
        <f>IFERROR([1]!s_stm07_is($A510,"W30028333","2012/12/31",1)/[1]!S_SHARE_TOTAL($A510,$B$1),"")</f>
        <v>0</v>
      </c>
      <c r="D510">
        <f>IFERROR([1]!s_stm07_is($A510,"W30028333","2013/12/31",1)/[1]!S_SHARE_TOTAL($A510,$B$1),"")</f>
        <v>0.24194823229953388</v>
      </c>
      <c r="E510">
        <f>IFERROR([1]!s_stm07_is($A510,"W30028333","2014/12/31",1)/[1]!S_SHARE_TOTAL($A510,$B$1),"")</f>
        <v>0.37480865984966566</v>
      </c>
      <c r="F510">
        <f>IFERROR([1]!s_stm07_is($A510,"W30028333","2015/12/31",1)/[1]!S_SHARE_TOTAL($A510,$B$1),"")</f>
        <v>0.51080031291127492</v>
      </c>
      <c r="G510">
        <f>IFERROR([1]!s_stm07_is($A510,"W30028333","2016/12/31",1)/[1]!S_SHARE_TOTAL($A510,$B$1),"")</f>
        <v>0.62944669648123086</v>
      </c>
      <c r="H510">
        <f>IFERROR([1]!s_stm07_is($A510,"W30028333","2017/12/31",1)/[1]!S_SHARE_TOTAL($A510,$B$1),"")</f>
        <v>0.84271131990386305</v>
      </c>
      <c r="I510">
        <f>IFERROR([1]!s_stm07_is($A510,"W30028333","2018/12/31",1)/[1]!S_SHARE_TOTAL($A510,$B$1),"")</f>
        <v>0.72470951364355074</v>
      </c>
      <c r="J510">
        <f>IFERROR([1]!s_stm07_is($A510,"W30028333","2019/12/31",1)/[1]!S_SHARE_TOTAL($A510,$B$1),"")</f>
        <v>0.80978500363647143</v>
      </c>
      <c r="K510">
        <f>IFERROR([1]!s_stm07_is($A510,"W30028333","2020/12/31",1)/[1]!S_SHARE_TOTAL($A510,$B$1),"")</f>
        <v>0.84025801293399072</v>
      </c>
      <c r="L510">
        <f>IFERROR([1]!s_stm07_is($A510,"W30028333","2021/12/31",1)/[1]!S_SHARE_TOTAL($A510,$B$1),"")</f>
        <v>1.2425371284338775</v>
      </c>
      <c r="M510">
        <f>IFERROR([1]!s_stm07_is($A510,"W30028333","2022/12/31",1)/[1]!S_SHARE_TOTAL($A510,$B$1),"")</f>
        <v>1.4929799618410227</v>
      </c>
      <c r="N510">
        <f>IFERROR([1]!s_stm07_is($A510,"W30028333","2023/12/31",1)/[1]!S_SHARE_TOTAL($A510,$B$1),"")</f>
        <v>1.543654274923318</v>
      </c>
      <c r="O510">
        <f>IFERROR([1]!s_stm07_is($A510,"W30028333","2024/12/31",1)/[1]!S_SHARE_TOTAL($A510,$B$1),"")</f>
        <v>0.8679333991248841</v>
      </c>
      <c r="P510">
        <f>IFERROR([1]!s_stm07_is($A510,"W30028333","2025/12/31",1)/[1]!S_SHARE_TOTAL($A510,$B$1),"")</f>
        <v>0.13346856749133293</v>
      </c>
      <c r="Q510">
        <f>IFERROR([1]!s_west_netprofit($A510,2026,$B$1,180)/[1]!S_SHARE_TOTAL($A510,$B$1),"")</f>
        <v>1.3253165049419133</v>
      </c>
      <c r="R510">
        <f>IFERROR([1]!s_west_netprofit($A510,2027,$B$1,180)/[1]!S_SHARE_TOTAL($A510,$B$1),"")</f>
        <v>2.2159010354872097</v>
      </c>
      <c r="S510">
        <f>IFERROR([1]!s_fa_dupont_roe($A510,"2011/12/31")/100,"")</f>
        <v>0</v>
      </c>
      <c r="T510">
        <f>IFERROR([1]!s_fa_dupont_roe($A510,"2012/12/31")/100,"")</f>
        <v>0</v>
      </c>
      <c r="U510">
        <f>IFERROR([1]!s_fa_dupont_roe($A510,"2013/12/31")/100,"")</f>
        <v>0.212308</v>
      </c>
      <c r="V510">
        <f>IFERROR([1]!s_fa_dupont_roe($A510,"2014/12/31")/100,"")</f>
        <v>0.280611</v>
      </c>
      <c r="W510">
        <f>IFERROR([1]!s_fa_dupont_roe($A510,"2015/12/31")/100,"")</f>
        <v>0.28303699999999998</v>
      </c>
      <c r="X510">
        <f>IFERROR([1]!s_fa_dupont_roe($A510,"2016/12/31")/100,"")</f>
        <v>0.23279900000000001</v>
      </c>
      <c r="Y510">
        <f>IFERROR([1]!s_fa_dupont_roe($A510,"2017/12/31")/100,"")</f>
        <v>0.22420600000000002</v>
      </c>
      <c r="Z510">
        <f>IFERROR([1]!s_fa_dupont_roe($A510,"2018/12/31")/100,"")</f>
        <v>0.107794</v>
      </c>
      <c r="AA510">
        <f>IFERROR([1]!s_fa_dupont_roe($A510,"2019/12/31")/100,"")</f>
        <v>8.4006000000000011E-2</v>
      </c>
      <c r="AB510">
        <f>IFERROR([1]!s_fa_dupont_roe($A510,"2020/12/31")/100,"")</f>
        <v>7.8547000000000006E-2</v>
      </c>
      <c r="AC510">
        <f>IFERROR([1]!s_fa_dupont_roe($A510,"2021/12/31")/100,"")</f>
        <v>0.10000199999999999</v>
      </c>
      <c r="AD510">
        <f>IFERROR([1]!s_fa_dupont_roe($A510,"2022/12/31")/100,"")</f>
        <v>0.10386100000000001</v>
      </c>
      <c r="AE510">
        <f>IFERROR([1]!s_fa_dupont_roe($A510,"2023/12/31")/100,"")</f>
        <v>8.5706000000000004E-2</v>
      </c>
      <c r="AF510">
        <f>IFERROR([1]!s_fa_dupont_roe($A510,"2024/12/31")/100,"")</f>
        <v>4.0881999999999995E-2</v>
      </c>
      <c r="AG510">
        <f>IFERROR([1]!s_fa_dupont_roe($A510,"2025/12/31")/100,"")</f>
        <v>6.0819999999999997E-3</v>
      </c>
      <c r="AH510">
        <f>IFERROR([1]!s_stm07_is($A510,"W30028333","2025/12/31",1),"")</f>
        <v>37916162.270000003</v>
      </c>
      <c r="AI510">
        <f>IFERROR([1]!s_stm07_bs($A510,"W38058048","2025/12/31",1),"")</f>
        <v>6278320500.7299995</v>
      </c>
      <c r="AJ510">
        <f>IFERROR([1]!s_fa_netdebt($A510,"2025/12/31"),"")</f>
        <v>1663184881.1700001</v>
      </c>
      <c r="AK510">
        <f>IFERROR([1]!s_val_ev1($A510,"2025/12/31"),"")</f>
        <v>15478084899.42</v>
      </c>
      <c r="AL510">
        <f>IFERROR([1]!s_fa_ebitda($A510,"2025/12/31"),"")</f>
        <v>137748312.02000001</v>
      </c>
      <c r="AM510">
        <f>IFERROR([1]!s_west_netprofit($A510,2026,$B$1,180)/[1]!s_west_netprofit($A510,2026,$B$1-7,180)-1,"")</f>
        <v>0</v>
      </c>
      <c r="AN510">
        <f>IFERROR([1]!s_west_netprofit($A510,2026,$B$1,180)/[1]!s_west_netprofit($A510,2026,$B$1-30,180)-1,"")</f>
        <v>-9.7194468145787249E-2</v>
      </c>
      <c r="AO510">
        <f>IFERROR([1]!s_est_mediannetprofit($A510,2026,$B$1)/[1]!s_est_mediannetprofit($A510,2026,$B$1-7)-1,"")</f>
        <v>0</v>
      </c>
      <c r="AP510">
        <f>IFERROR([1]!s_est_mediannetprofit($A510,2026,$B$1)/[1]!s_est_mediannetprofit($A510,2026,$B$1-30)-1,"")</f>
        <v>-1.953125E-2</v>
      </c>
    </row>
    <row r="511" spans="1:42">
      <c r="A511" t="s">
        <v>550</v>
      </c>
      <c r="B511">
        <f>IFERROR([1]!s_stm07_is($A511,"W30028333","2011/12/31",1)/[1]!S_SHARE_TOTAL($A511,$B$1),"")</f>
        <v>0.10534088497881985</v>
      </c>
      <c r="C511">
        <f>IFERROR([1]!s_stm07_is($A511,"W30028333","2012/12/31",1)/[1]!S_SHARE_TOTAL($A511,$B$1),"")</f>
        <v>0.16061211249434962</v>
      </c>
      <c r="D511">
        <f>IFERROR([1]!s_stm07_is($A511,"W30028333","2013/12/31",1)/[1]!S_SHARE_TOTAL($A511,$B$1),"")</f>
        <v>0.20917629675229668</v>
      </c>
      <c r="E511">
        <f>IFERROR([1]!s_stm07_is($A511,"W30028333","2014/12/31",1)/[1]!S_SHARE_TOTAL($A511,$B$1),"")</f>
        <v>0.27090389911588042</v>
      </c>
      <c r="F511">
        <f>IFERROR([1]!s_stm07_is($A511,"W30028333","2015/12/31",1)/[1]!S_SHARE_TOTAL($A511,$B$1),"")</f>
        <v>0.36915280190698674</v>
      </c>
      <c r="G511">
        <f>IFERROR([1]!s_stm07_is($A511,"W30028333","2016/12/31",1)/[1]!S_SHARE_TOTAL($A511,$B$1),"")</f>
        <v>0.43980728333548275</v>
      </c>
      <c r="H511">
        <f>IFERROR([1]!s_stm07_is($A511,"W30028333","2017/12/31",1)/[1]!S_SHARE_TOTAL($A511,$B$1),"")</f>
        <v>0.47074142037014055</v>
      </c>
      <c r="I511">
        <f>IFERROR([1]!s_stm07_is($A511,"W30028333","2018/12/31",1)/[1]!S_SHARE_TOTAL($A511,$B$1),"")</f>
        <v>0.33642765779168932</v>
      </c>
      <c r="J511">
        <f>IFERROR([1]!s_stm07_is($A511,"W30028333","2019/12/31",1)/[1]!S_SHARE_TOTAL($A511,$B$1),"")</f>
        <v>0.36131643102216177</v>
      </c>
      <c r="K511">
        <f>IFERROR([1]!s_stm07_is($A511,"W30028333","2020/12/31",1)/[1]!S_SHARE_TOTAL($A511,$B$1),"")</f>
        <v>0.34838706247852463</v>
      </c>
      <c r="L511">
        <f>IFERROR([1]!s_stm07_is($A511,"W30028333","2021/12/31",1)/[1]!S_SHARE_TOTAL($A511,$B$1),"")</f>
        <v>0.35483497393163788</v>
      </c>
      <c r="M511">
        <f>IFERROR([1]!s_stm07_is($A511,"W30028333","2022/12/31",1)/[1]!S_SHARE_TOTAL($A511,$B$1),"")</f>
        <v>0.26641879240122784</v>
      </c>
      <c r="N511">
        <f>IFERROR([1]!s_stm07_is($A511,"W30028333","2023/12/31",1)/[1]!S_SHARE_TOTAL($A511,$B$1),"")</f>
        <v>0.20348640671896778</v>
      </c>
      <c r="O511">
        <f>IFERROR([1]!s_stm07_is($A511,"W30028333","2024/12/31",1)/[1]!S_SHARE_TOTAL($A511,$B$1),"")</f>
        <v>0.20630698990387333</v>
      </c>
      <c r="P511">
        <f>IFERROR([1]!s_stm07_is($A511,"W30028333","2025/12/31",1)/[1]!S_SHARE_TOTAL($A511,$B$1),"")</f>
        <v>0.20842344466024448</v>
      </c>
      <c r="Q511">
        <f>IFERROR([1]!s_west_netprofit($A511,2026,$B$1,180)/[1]!S_SHARE_TOTAL($A511,$B$1),"")</f>
        <v>0</v>
      </c>
      <c r="R511">
        <f>IFERROR([1]!s_west_netprofit($A511,2027,$B$1,180)/[1]!S_SHARE_TOTAL($A511,$B$1),"")</f>
        <v>0</v>
      </c>
      <c r="S511">
        <f>IFERROR([1]!s_fa_dupont_roe($A511,"2011/12/31")/100,"")</f>
        <v>0.21154599999999998</v>
      </c>
      <c r="T511">
        <f>IFERROR([1]!s_fa_dupont_roe($A511,"2012/12/31")/100,"")</f>
        <v>0.209316</v>
      </c>
      <c r="U511">
        <f>IFERROR([1]!s_fa_dupont_roe($A511,"2013/12/31")/100,"")</f>
        <v>0.22104500000000002</v>
      </c>
      <c r="V511">
        <f>IFERROR([1]!s_fa_dupont_roe($A511,"2014/12/31")/100,"")</f>
        <v>0.23522899999999999</v>
      </c>
      <c r="W511">
        <f>IFERROR([1]!s_fa_dupont_roe($A511,"2015/12/31")/100,"")</f>
        <v>0.22988499999999998</v>
      </c>
      <c r="X511">
        <f>IFERROR([1]!s_fa_dupont_roe($A511,"2016/12/31")/100,"")</f>
        <v>0.20458699999999999</v>
      </c>
      <c r="Y511">
        <f>IFERROR([1]!s_fa_dupont_roe($A511,"2017/12/31")/100,"")</f>
        <v>0.159994</v>
      </c>
      <c r="Z511">
        <f>IFERROR([1]!s_fa_dupont_roe($A511,"2018/12/31")/100,"")</f>
        <v>8.8847999999999996E-2</v>
      </c>
      <c r="AA511">
        <f>IFERROR([1]!s_fa_dupont_roe($A511,"2019/12/31")/100,"")</f>
        <v>8.7323999999999999E-2</v>
      </c>
      <c r="AB511">
        <f>IFERROR([1]!s_fa_dupont_roe($A511,"2020/12/31")/100,"")</f>
        <v>7.6248999999999997E-2</v>
      </c>
      <c r="AC511">
        <f>IFERROR([1]!s_fa_dupont_roe($A511,"2021/12/31")/100,"")</f>
        <v>6.3097E-2</v>
      </c>
      <c r="AD511">
        <f>IFERROR([1]!s_fa_dupont_roe($A511,"2022/12/31")/100,"")</f>
        <v>4.4635000000000001E-2</v>
      </c>
      <c r="AE511">
        <f>IFERROR([1]!s_fa_dupont_roe($A511,"2023/12/31")/100,"")</f>
        <v>3.5846000000000003E-2</v>
      </c>
      <c r="AF511">
        <f>IFERROR([1]!s_fa_dupont_roe($A511,"2024/12/31")/100,"")</f>
        <v>3.5094E-2</v>
      </c>
      <c r="AG511">
        <f>IFERROR([1]!s_fa_dupont_roe($A511,"2025/12/31")/100,"")</f>
        <v>3.4610000000000002E-2</v>
      </c>
      <c r="AH511">
        <f>IFERROR([1]!s_stm07_is($A511,"W30028333","2025/12/31",1),"")</f>
        <v>1895005000</v>
      </c>
      <c r="AI511">
        <f>IFERROR([1]!s_stm07_bs($A511,"W38058048","2025/12/31",1),"")</f>
        <v>56851570000</v>
      </c>
      <c r="AJ511">
        <f>IFERROR([1]!s_fa_netdebt($A511,"2025/12/31"),"")</f>
        <v>0</v>
      </c>
      <c r="AK511">
        <f>IFERROR([1]!s_val_ev1($A511,"2025/12/31"),"")</f>
        <v>685230383166.91394</v>
      </c>
      <c r="AL511">
        <f>IFERROR([1]!s_fa_ebitda($A511,"2025/12/31"),"")</f>
        <v>0</v>
      </c>
      <c r="AM511" t="str">
        <f>IFERROR([1]!s_west_netprofit($A511,2026,$B$1,180)/[1]!s_west_netprofit($A511,2026,$B$1-7,180)-1,"")</f>
        <v/>
      </c>
      <c r="AN511" t="str">
        <f>IFERROR([1]!s_west_netprofit($A511,2026,$B$1,180)/[1]!s_west_netprofit($A511,2026,$B$1-30,180)-1,"")</f>
        <v/>
      </c>
      <c r="AO511" t="str">
        <f>IFERROR([1]!s_est_mediannetprofit($A511,2026,$B$1)/[1]!s_est_mediannetprofit($A511,2026,$B$1-7)-1,"")</f>
        <v/>
      </c>
      <c r="AP511" t="str">
        <f>IFERROR([1]!s_est_mediannetprofit($A511,2026,$B$1)/[1]!s_est_mediannetprofit($A511,2026,$B$1-30)-1,"")</f>
        <v/>
      </c>
    </row>
    <row r="512" spans="1:42">
      <c r="A512" t="s">
        <v>551</v>
      </c>
      <c r="B512">
        <f>IFERROR([1]!s_stm07_is($A512,"W30028333","2011/12/31",1)/[1]!S_SHARE_TOTAL($A512,$B$1),"")</f>
        <v>0</v>
      </c>
      <c r="C512">
        <f>IFERROR([1]!s_stm07_is($A512,"W30028333","2012/12/31",1)/[1]!S_SHARE_TOTAL($A512,$B$1),"")</f>
        <v>0</v>
      </c>
      <c r="D512">
        <f>IFERROR([1]!s_stm07_is($A512,"W30028333","2013/12/31",1)/[1]!S_SHARE_TOTAL($A512,$B$1),"")</f>
        <v>0</v>
      </c>
      <c r="E512">
        <f>IFERROR([1]!s_stm07_is($A512,"W30028333","2014/12/31",1)/[1]!S_SHARE_TOTAL($A512,$B$1),"")</f>
        <v>0.61018824781842995</v>
      </c>
      <c r="F512">
        <f>IFERROR([1]!s_stm07_is($A512,"W30028333","2015/12/31",1)/[1]!S_SHARE_TOTAL($A512,$B$1),"")</f>
        <v>0.65846803089058192</v>
      </c>
      <c r="G512">
        <f>IFERROR([1]!s_stm07_is($A512,"W30028333","2016/12/31",1)/[1]!S_SHARE_TOTAL($A512,$B$1),"")</f>
        <v>0.43321104575166547</v>
      </c>
      <c r="H512">
        <f>IFERROR([1]!s_stm07_is($A512,"W30028333","2017/12/31",1)/[1]!S_SHARE_TOTAL($A512,$B$1),"")</f>
        <v>0.7884756713393053</v>
      </c>
      <c r="I512">
        <f>IFERROR([1]!s_stm07_is($A512,"W30028333","2018/12/31",1)/[1]!S_SHARE_TOTAL($A512,$B$1),"")</f>
        <v>1.1957616751838234</v>
      </c>
      <c r="J512">
        <f>IFERROR([1]!s_stm07_is($A512,"W30028333","2019/12/31",1)/[1]!S_SHARE_TOTAL($A512,$B$1),"")</f>
        <v>1.2619495740032434</v>
      </c>
      <c r="K512">
        <f>IFERROR([1]!s_stm07_is($A512,"W30028333","2020/12/31",1)/[1]!S_SHARE_TOTAL($A512,$B$1),"")</f>
        <v>1.2260733687087162</v>
      </c>
      <c r="L512">
        <f>IFERROR([1]!s_stm07_is($A512,"W30028333","2021/12/31",1)/[1]!S_SHARE_TOTAL($A512,$B$1),"")</f>
        <v>1.4313793772275252</v>
      </c>
      <c r="M512">
        <f>IFERROR([1]!s_stm07_is($A512,"W30028333","2022/12/31",1)/[1]!S_SHARE_TOTAL($A512,$B$1),"")</f>
        <v>2.1624411513537316</v>
      </c>
      <c r="N512">
        <f>IFERROR([1]!s_stm07_is($A512,"W30028333","2023/12/31",1)/[1]!S_SHARE_TOTAL($A512,$B$1),"")</f>
        <v>1.4182961002509415</v>
      </c>
      <c r="O512">
        <f>IFERROR([1]!s_stm07_is($A512,"W30028333","2024/12/31",1)/[1]!S_SHARE_TOTAL($A512,$B$1),"")</f>
        <v>1.5621549626120304</v>
      </c>
      <c r="P512">
        <f>IFERROR([1]!s_stm07_is($A512,"W30028333","2025/12/31",1)/[1]!S_SHARE_TOTAL($A512,$B$1),"")</f>
        <v>1.6128519242606949</v>
      </c>
      <c r="Q512">
        <f>IFERROR([1]!s_west_netprofit($A512,2026,$B$1,180)/[1]!S_SHARE_TOTAL($A512,$B$1),"")</f>
        <v>2.3588440891017828</v>
      </c>
      <c r="R512">
        <f>IFERROR([1]!s_west_netprofit($A512,2027,$B$1,180)/[1]!S_SHARE_TOTAL($A512,$B$1),"")</f>
        <v>3.2688866775198169</v>
      </c>
      <c r="S512">
        <f>IFERROR([1]!s_fa_dupont_roe($A512,"2011/12/31")/100,"")</f>
        <v>0</v>
      </c>
      <c r="T512">
        <f>IFERROR([1]!s_fa_dupont_roe($A512,"2012/12/31")/100,"")</f>
        <v>0</v>
      </c>
      <c r="U512">
        <f>IFERROR([1]!s_fa_dupont_roe($A512,"2013/12/31")/100,"")</f>
        <v>0</v>
      </c>
      <c r="V512">
        <f>IFERROR([1]!s_fa_dupont_roe($A512,"2014/12/31")/100,"")</f>
        <v>0.165876</v>
      </c>
      <c r="W512">
        <f>IFERROR([1]!s_fa_dupont_roe($A512,"2015/12/31")/100,"")</f>
        <v>0.16207000000000002</v>
      </c>
      <c r="X512">
        <f>IFERROR([1]!s_fa_dupont_roe($A512,"2016/12/31")/100,"")</f>
        <v>9.7942000000000001E-2</v>
      </c>
      <c r="Y512">
        <f>IFERROR([1]!s_fa_dupont_roe($A512,"2017/12/31")/100,"")</f>
        <v>0.16258700000000001</v>
      </c>
      <c r="Z512">
        <f>IFERROR([1]!s_fa_dupont_roe($A512,"2018/12/31")/100,"")</f>
        <v>0.18370300000000001</v>
      </c>
      <c r="AA512">
        <f>IFERROR([1]!s_fa_dupont_roe($A512,"2019/12/31")/100,"")</f>
        <v>0.155082</v>
      </c>
      <c r="AB512">
        <f>IFERROR([1]!s_fa_dupont_roe($A512,"2020/12/31")/100,"")</f>
        <v>0.13731099999999999</v>
      </c>
      <c r="AC512">
        <f>IFERROR([1]!s_fa_dupont_roe($A512,"2021/12/31")/100,"")</f>
        <v>0.146229</v>
      </c>
      <c r="AD512">
        <f>IFERROR([1]!s_fa_dupont_roe($A512,"2022/12/31")/100,"")</f>
        <v>0.19368300000000002</v>
      </c>
      <c r="AE512">
        <f>IFERROR([1]!s_fa_dupont_roe($A512,"2023/12/31")/100,"")</f>
        <v>0.11415499999999999</v>
      </c>
      <c r="AF512">
        <f>IFERROR([1]!s_fa_dupont_roe($A512,"2024/12/31")/100,"")</f>
        <v>0.11723800000000001</v>
      </c>
      <c r="AG512">
        <f>IFERROR([1]!s_fa_dupont_roe($A512,"2025/12/31")/100,"")</f>
        <v>0.11284599999999999</v>
      </c>
      <c r="AH512">
        <f>IFERROR([1]!s_stm07_is($A512,"W30028333","2025/12/31",1),"")</f>
        <v>3737843458.4000001</v>
      </c>
      <c r="AI512">
        <f>IFERROR([1]!s_stm07_bs($A512,"W38058048","2025/12/31",1),"")</f>
        <v>34750347150.089996</v>
      </c>
      <c r="AJ512">
        <f>IFERROR([1]!s_fa_netdebt($A512,"2025/12/31"),"")</f>
        <v>-7656985132.4799995</v>
      </c>
      <c r="AK512">
        <f>IFERROR([1]!s_val_ev1($A512,"2025/12/31"),"")</f>
        <v>121622029746.14</v>
      </c>
      <c r="AL512">
        <f>IFERROR([1]!s_fa_ebitda($A512,"2025/12/31"),"")</f>
        <v>7320666027.54</v>
      </c>
      <c r="AM512">
        <f>IFERROR([1]!s_west_netprofit($A512,2026,$B$1,180)/[1]!s_west_netprofit($A512,2026,$B$1-7,180)-1,"")</f>
        <v>-2.575825034134005E-3</v>
      </c>
      <c r="AN512">
        <f>IFERROR([1]!s_west_netprofit($A512,2026,$B$1,180)/[1]!s_west_netprofit($A512,2026,$B$1-30,180)-1,"")</f>
        <v>1.4372267950456541E-2</v>
      </c>
      <c r="AO512">
        <f>IFERROR([1]!s_est_mediannetprofit($A512,2026,$B$1)/[1]!s_est_mediannetprofit($A512,2026,$B$1-7)-1,"")</f>
        <v>0</v>
      </c>
      <c r="AP512">
        <f>IFERROR([1]!s_est_mediannetprofit($A512,2026,$B$1)/[1]!s_est_mediannetprofit($A512,2026,$B$1-30)-1,"")</f>
        <v>2.8922631959509282E-3</v>
      </c>
    </row>
    <row r="513" spans="1:42">
      <c r="A513" t="s">
        <v>552</v>
      </c>
      <c r="B513">
        <f>IFERROR([1]!s_stm07_is($A513,"W30028333","2011/12/31",1)/[1]!S_SHARE_TOTAL($A513,$B$1),"")</f>
        <v>5.0134696209877296E-2</v>
      </c>
      <c r="C513">
        <f>IFERROR([1]!s_stm07_is($A513,"W30028333","2012/12/31",1)/[1]!S_SHARE_TOTAL($A513,$B$1),"")</f>
        <v>4.1132586605194192E-2</v>
      </c>
      <c r="D513">
        <f>IFERROR([1]!s_stm07_is($A513,"W30028333","2013/12/31",1)/[1]!S_SHARE_TOTAL($A513,$B$1),"")</f>
        <v>9.6901167715675959E-2</v>
      </c>
      <c r="E513">
        <f>IFERROR([1]!s_stm07_is($A513,"W30028333","2014/12/31",1)/[1]!S_SHARE_TOTAL($A513,$B$1),"")</f>
        <v>0.17860129390579058</v>
      </c>
      <c r="F513">
        <f>IFERROR([1]!s_stm07_is($A513,"W30028333","2015/12/31",1)/[1]!S_SHARE_TOTAL($A513,$B$1),"")</f>
        <v>0.45316869801323034</v>
      </c>
      <c r="G513">
        <f>IFERROR([1]!s_stm07_is($A513,"W30028333","2016/12/31",1)/[1]!S_SHARE_TOTAL($A513,$B$1),"")</f>
        <v>0.20790489567113629</v>
      </c>
      <c r="H513">
        <f>IFERROR([1]!s_stm07_is($A513,"W30028333","2017/12/31",1)/[1]!S_SHARE_TOTAL($A513,$B$1),"")</f>
        <v>0.22056041838770621</v>
      </c>
      <c r="I513">
        <f>IFERROR([1]!s_stm07_is($A513,"W30028333","2018/12/31",1)/[1]!S_SHARE_TOTAL($A513,$B$1),"")</f>
        <v>0.14517547477689419</v>
      </c>
      <c r="J513">
        <f>IFERROR([1]!s_stm07_is($A513,"W30028333","2019/12/31",1)/[1]!S_SHARE_TOTAL($A513,$B$1),"")</f>
        <v>0.24592517205310879</v>
      </c>
      <c r="K513">
        <f>IFERROR([1]!s_stm07_is($A513,"W30028333","2020/12/31",1)/[1]!S_SHARE_TOTAL($A513,$B$1),"")</f>
        <v>0.37220687971231176</v>
      </c>
      <c r="L513">
        <f>IFERROR([1]!s_stm07_is($A513,"W30028333","2021/12/31",1)/[1]!S_SHARE_TOTAL($A513,$B$1),"")</f>
        <v>0.43763611231433586</v>
      </c>
      <c r="M513">
        <f>IFERROR([1]!s_stm07_is($A513,"W30028333","2022/12/31",1)/[1]!S_SHARE_TOTAL($A513,$B$1),"")</f>
        <v>0.22278865933940584</v>
      </c>
      <c r="N513">
        <f>IFERROR([1]!s_stm07_is($A513,"W30028333","2023/12/31",1)/[1]!S_SHARE_TOTAL($A513,$B$1),"")</f>
        <v>0.35654945820761563</v>
      </c>
      <c r="O513">
        <f>IFERROR([1]!s_stm07_is($A513,"W30028333","2024/12/31",1)/[1]!S_SHARE_TOTAL($A513,$B$1),"")</f>
        <v>0.39155635122620375</v>
      </c>
      <c r="P513">
        <f>IFERROR([1]!s_stm07_is($A513,"W30028333","2025/12/31",1)/[1]!S_SHARE_TOTAL($A513,$B$1),"")</f>
        <v>0.58288329202061784</v>
      </c>
      <c r="Q513">
        <f>IFERROR([1]!s_west_netprofit($A513,2026,$B$1,180)/[1]!S_SHARE_TOTAL($A513,$B$1),"")</f>
        <v>0.6668852923458406</v>
      </c>
      <c r="R513">
        <f>IFERROR([1]!s_west_netprofit($A513,2027,$B$1,180)/[1]!S_SHARE_TOTAL($A513,$B$1),"")</f>
        <v>0.7169543609404736</v>
      </c>
      <c r="S513">
        <f>IFERROR([1]!s_fa_dupont_roe($A513,"2011/12/31")/100,"")</f>
        <v>3.4195000000000003E-2</v>
      </c>
      <c r="T513">
        <f>IFERROR([1]!s_fa_dupont_roe($A513,"2012/12/31")/100,"")</f>
        <v>2.8098000000000001E-2</v>
      </c>
      <c r="U513">
        <f>IFERROR([1]!s_fa_dupont_roe($A513,"2013/12/31")/100,"")</f>
        <v>6.4154000000000003E-2</v>
      </c>
      <c r="V513">
        <f>IFERROR([1]!s_fa_dupont_roe($A513,"2014/12/31")/100,"")</f>
        <v>0.10735500000000001</v>
      </c>
      <c r="W513">
        <f>IFERROR([1]!s_fa_dupont_roe($A513,"2015/12/31")/100,"")</f>
        <v>0.174485</v>
      </c>
      <c r="X513">
        <f>IFERROR([1]!s_fa_dupont_roe($A513,"2016/12/31")/100,"")</f>
        <v>6.0978000000000004E-2</v>
      </c>
      <c r="Y513">
        <f>IFERROR([1]!s_fa_dupont_roe($A513,"2017/12/31")/100,"")</f>
        <v>6.3275999999999999E-2</v>
      </c>
      <c r="Z513">
        <f>IFERROR([1]!s_fa_dupont_roe($A513,"2018/12/31")/100,"")</f>
        <v>3.7929999999999998E-2</v>
      </c>
      <c r="AA513">
        <f>IFERROR([1]!s_fa_dupont_roe($A513,"2019/12/31")/100,"")</f>
        <v>5.9333999999999998E-2</v>
      </c>
      <c r="AB513">
        <f>IFERROR([1]!s_fa_dupont_roe($A513,"2020/12/31")/100,"")</f>
        <v>8.5820000000000007E-2</v>
      </c>
      <c r="AC513">
        <f>IFERROR([1]!s_fa_dupont_roe($A513,"2021/12/31")/100,"")</f>
        <v>9.3748999999999999E-2</v>
      </c>
      <c r="AD513">
        <f>IFERROR([1]!s_fa_dupont_roe($A513,"2022/12/31")/100,"")</f>
        <v>3.8121999999999996E-2</v>
      </c>
      <c r="AE513">
        <f>IFERROR([1]!s_fa_dupont_roe($A513,"2023/12/31")/100,"")</f>
        <v>5.1233000000000001E-2</v>
      </c>
      <c r="AF513">
        <f>IFERROR([1]!s_fa_dupont_roe($A513,"2024/12/31")/100,"")</f>
        <v>5.3928000000000004E-2</v>
      </c>
      <c r="AG513">
        <f>IFERROR([1]!s_fa_dupont_roe($A513,"2025/12/31")/100,"")</f>
        <v>7.6013999999999998E-2</v>
      </c>
      <c r="AH513">
        <f>IFERROR([1]!s_stm07_is($A513,"W30028333","2025/12/31",1),"")</f>
        <v>2351600065.5300002</v>
      </c>
      <c r="AI513">
        <f>IFERROR([1]!s_stm07_bs($A513,"W38058048","2025/12/31",1),"")</f>
        <v>32367754558.439999</v>
      </c>
      <c r="AJ513">
        <f>IFERROR([1]!s_fa_netdebt($A513,"2025/12/31"),"")</f>
        <v>0</v>
      </c>
      <c r="AK513">
        <f>IFERROR([1]!s_val_ev1($A513,"2025/12/31"),"")</f>
        <v>84416470856.320007</v>
      </c>
      <c r="AL513">
        <f>IFERROR([1]!s_fa_ebitda($A513,"2025/12/31"),"")</f>
        <v>0</v>
      </c>
      <c r="AM513">
        <f>IFERROR([1]!s_west_netprofit($A513,2026,$B$1,180)/[1]!s_west_netprofit($A513,2026,$B$1-7,180)-1,"")</f>
        <v>0</v>
      </c>
      <c r="AN513">
        <f>IFERROR([1]!s_west_netprofit($A513,2026,$B$1,180)/[1]!s_west_netprofit($A513,2026,$B$1-30,180)-1,"")</f>
        <v>0</v>
      </c>
      <c r="AO513">
        <f>IFERROR([1]!s_est_mediannetprofit($A513,2026,$B$1)/[1]!s_est_mediannetprofit($A513,2026,$B$1-7)-1,"")</f>
        <v>0</v>
      </c>
      <c r="AP513">
        <f>IFERROR([1]!s_est_mediannetprofit($A513,2026,$B$1)/[1]!s_est_mediannetprofit($A513,2026,$B$1-30)-1,"")</f>
        <v>0</v>
      </c>
    </row>
    <row r="514" spans="1:42">
      <c r="A514" t="s">
        <v>553</v>
      </c>
      <c r="B514">
        <f>IFERROR([1]!s_stm07_is($A514,"W30028333","2011/12/31",1)/[1]!S_SHARE_TOTAL($A514,$B$1),"")</f>
        <v>5.2418617725769133E-2</v>
      </c>
      <c r="C514">
        <f>IFERROR([1]!s_stm07_is($A514,"W30028333","2012/12/31",1)/[1]!S_SHARE_TOTAL($A514,$B$1),"")</f>
        <v>6.129747528517844E-2</v>
      </c>
      <c r="D514">
        <f>IFERROR([1]!s_stm07_is($A514,"W30028333","2013/12/31",1)/[1]!S_SHARE_TOTAL($A514,$B$1),"")</f>
        <v>6.139302229171343E-2</v>
      </c>
      <c r="E514">
        <f>IFERROR([1]!s_stm07_is($A514,"W30028333","2014/12/31",1)/[1]!S_SHARE_TOTAL($A514,$B$1),"")</f>
        <v>0.11177111203049908</v>
      </c>
      <c r="F514">
        <f>IFERROR([1]!s_stm07_is($A514,"W30028333","2015/12/31",1)/[1]!S_SHARE_TOTAL($A514,$B$1),"")</f>
        <v>6.7670623323096216E-2</v>
      </c>
      <c r="G514">
        <f>IFERROR([1]!s_stm07_is($A514,"W30028333","2016/12/31",1)/[1]!S_SHARE_TOTAL($A514,$B$1),"")</f>
        <v>0.20258308718413406</v>
      </c>
      <c r="H514">
        <f>IFERROR([1]!s_stm07_is($A514,"W30028333","2017/12/31",1)/[1]!S_SHARE_TOTAL($A514,$B$1),"")</f>
        <v>0.33680311824151482</v>
      </c>
      <c r="I514">
        <f>IFERROR([1]!s_stm07_is($A514,"W30028333","2018/12/31",1)/[1]!S_SHARE_TOTAL($A514,$B$1),"")</f>
        <v>0.48410336846982138</v>
      </c>
      <c r="J514">
        <f>IFERROR([1]!s_stm07_is($A514,"W30028333","2019/12/31",1)/[1]!S_SHARE_TOTAL($A514,$B$1),"")</f>
        <v>0.25526808546187574</v>
      </c>
      <c r="K514">
        <f>IFERROR([1]!s_stm07_is($A514,"W30028333","2020/12/31",1)/[1]!S_SHARE_TOTAL($A514,$B$1),"")</f>
        <v>0.15712622445777999</v>
      </c>
      <c r="L514">
        <f>IFERROR([1]!s_stm07_is($A514,"W30028333","2021/12/31",1)/[1]!S_SHARE_TOTAL($A514,$B$1),"")</f>
        <v>0.34639538753628751</v>
      </c>
      <c r="M514">
        <f>IFERROR([1]!s_stm07_is($A514,"W30028333","2022/12/31",1)/[1]!S_SHARE_TOTAL($A514,$B$1),"")</f>
        <v>0.48178201336276849</v>
      </c>
      <c r="N514">
        <f>IFERROR([1]!s_stm07_is($A514,"W30028333","2023/12/31",1)/[1]!S_SHARE_TOTAL($A514,$B$1),"")</f>
        <v>0.4574442073934758</v>
      </c>
      <c r="O514">
        <f>IFERROR([1]!s_stm07_is($A514,"W30028333","2024/12/31",1)/[1]!S_SHARE_TOTAL($A514,$B$1),"")</f>
        <v>0.43808273964649419</v>
      </c>
      <c r="P514">
        <f>IFERROR([1]!s_stm07_is($A514,"W30028333","2025/12/31",1)/[1]!S_SHARE_TOTAL($A514,$B$1),"")</f>
        <v>0.64740520009743807</v>
      </c>
      <c r="Q514">
        <f>IFERROR([1]!s_west_netprofit($A514,2026,$B$1,180)/[1]!S_SHARE_TOTAL($A514,$B$1),"")</f>
        <v>0</v>
      </c>
      <c r="R514">
        <f>IFERROR([1]!s_west_netprofit($A514,2027,$B$1,180)/[1]!S_SHARE_TOTAL($A514,$B$1),"")</f>
        <v>0</v>
      </c>
      <c r="S514">
        <f>IFERROR([1]!s_fa_dupont_roe($A514,"2011/12/31")/100,"")</f>
        <v>0.20697399999999999</v>
      </c>
      <c r="T514">
        <f>IFERROR([1]!s_fa_dupont_roe($A514,"2012/12/31")/100,"")</f>
        <v>0.160326</v>
      </c>
      <c r="U514">
        <f>IFERROR([1]!s_fa_dupont_roe($A514,"2013/12/31")/100,"")</f>
        <v>0.11089499999999999</v>
      </c>
      <c r="V514">
        <f>IFERROR([1]!s_fa_dupont_roe($A514,"2014/12/31")/100,"")</f>
        <v>0.14625099999999999</v>
      </c>
      <c r="W514">
        <f>IFERROR([1]!s_fa_dupont_roe($A514,"2015/12/31")/100,"")</f>
        <v>5.3335E-2</v>
      </c>
      <c r="X514">
        <f>IFERROR([1]!s_fa_dupont_roe($A514,"2016/12/31")/100,"")</f>
        <v>0.120633</v>
      </c>
      <c r="Y514">
        <f>IFERROR([1]!s_fa_dupont_roe($A514,"2017/12/31")/100,"")</f>
        <v>0.17898700000000001</v>
      </c>
      <c r="Z514">
        <f>IFERROR([1]!s_fa_dupont_roe($A514,"2018/12/31")/100,"")</f>
        <v>0.18860199999999999</v>
      </c>
      <c r="AA514">
        <f>IFERROR([1]!s_fa_dupont_roe($A514,"2019/12/31")/100,"")</f>
        <v>8.0365999999999993E-2</v>
      </c>
      <c r="AB514">
        <f>IFERROR([1]!s_fa_dupont_roe($A514,"2020/12/31")/100,"")</f>
        <v>4.6379000000000004E-2</v>
      </c>
      <c r="AC514">
        <f>IFERROR([1]!s_fa_dupont_roe($A514,"2021/12/31")/100,"")</f>
        <v>9.4728999999999994E-2</v>
      </c>
      <c r="AD514">
        <f>IFERROR([1]!s_fa_dupont_roe($A514,"2022/12/31")/100,"")</f>
        <v>0.12069100000000001</v>
      </c>
      <c r="AE514">
        <f>IFERROR([1]!s_fa_dupont_roe($A514,"2023/12/31")/100,"")</f>
        <v>0.104467</v>
      </c>
      <c r="AF514">
        <f>IFERROR([1]!s_fa_dupont_roe($A514,"2024/12/31")/100,"")</f>
        <v>9.2477000000000004E-2</v>
      </c>
      <c r="AG514">
        <f>IFERROR([1]!s_fa_dupont_roe($A514,"2025/12/31")/100,"")</f>
        <v>0.114013</v>
      </c>
      <c r="AH514">
        <f>IFERROR([1]!s_stm07_is($A514,"W30028333","2025/12/31",1),"")</f>
        <v>472444703.52999997</v>
      </c>
      <c r="AI514">
        <f>IFERROR([1]!s_stm07_bs($A514,"W38058048","2025/12/31",1),"")</f>
        <v>6304484063</v>
      </c>
      <c r="AJ514">
        <f>IFERROR([1]!s_fa_netdebt($A514,"2025/12/31"),"")</f>
        <v>2909125692.8099999</v>
      </c>
      <c r="AK514">
        <f>IFERROR([1]!s_val_ev1($A514,"2025/12/31"),"")</f>
        <v>18232478015.110001</v>
      </c>
      <c r="AL514">
        <f>IFERROR([1]!s_fa_ebitda($A514,"2025/12/31"),"")</f>
        <v>718562644.96000004</v>
      </c>
      <c r="AM514" t="str">
        <f>IFERROR([1]!s_west_netprofit($A514,2026,$B$1,180)/[1]!s_west_netprofit($A514,2026,$B$1-7,180)-1,"")</f>
        <v/>
      </c>
      <c r="AN514" t="str">
        <f>IFERROR([1]!s_west_netprofit($A514,2026,$B$1,180)/[1]!s_west_netprofit($A514,2026,$B$1-30,180)-1,"")</f>
        <v/>
      </c>
      <c r="AO514" t="str">
        <f>IFERROR([1]!s_est_mediannetprofit($A514,2026,$B$1)/[1]!s_est_mediannetprofit($A514,2026,$B$1-7)-1,"")</f>
        <v/>
      </c>
      <c r="AP514" t="str">
        <f>IFERROR([1]!s_est_mediannetprofit($A514,2026,$B$1)/[1]!s_est_mediannetprofit($A514,2026,$B$1-30)-1,"")</f>
        <v/>
      </c>
    </row>
    <row r="515" spans="1:42">
      <c r="A515" t="s">
        <v>554</v>
      </c>
      <c r="B515">
        <f>IFERROR([1]!s_stm07_is($A515,"W30028333","2011/12/31",1)/[1]!S_SHARE_TOTAL($A515,$B$1),"")</f>
        <v>7.3108577592592592E-3</v>
      </c>
      <c r="C515">
        <f>IFERROR([1]!s_stm07_is($A515,"W30028333","2012/12/31",1)/[1]!S_SHARE_TOTAL($A515,$B$1),"")</f>
        <v>1.8552422544444443E-2</v>
      </c>
      <c r="D515">
        <f>IFERROR([1]!s_stm07_is($A515,"W30028333","2013/12/31",1)/[1]!S_SHARE_TOTAL($A515,$B$1),"")</f>
        <v>2.8540706637037037E-2</v>
      </c>
      <c r="E515">
        <f>IFERROR([1]!s_stm07_is($A515,"W30028333","2014/12/31",1)/[1]!S_SHARE_TOTAL($A515,$B$1),"")</f>
        <v>6.9664241818518519E-2</v>
      </c>
      <c r="F515">
        <f>IFERROR([1]!s_stm07_is($A515,"W30028333","2015/12/31",1)/[1]!S_SHARE_TOTAL($A515,$B$1),"")</f>
        <v>0.30222009095185187</v>
      </c>
      <c r="G515">
        <f>IFERROR([1]!s_stm07_is($A515,"W30028333","2016/12/31",1)/[1]!S_SHARE_TOTAL($A515,$B$1),"")</f>
        <v>0.2181919547962963</v>
      </c>
      <c r="H515">
        <f>IFERROR([1]!s_stm07_is($A515,"W30028333","2017/12/31",1)/[1]!S_SHARE_TOTAL($A515,$B$1),"")</f>
        <v>0.17153717957777778</v>
      </c>
      <c r="I515">
        <f>IFERROR([1]!s_stm07_is($A515,"W30028333","2018/12/31",1)/[1]!S_SHARE_TOTAL($A515,$B$1),"")</f>
        <v>0.12765647544444444</v>
      </c>
      <c r="J515">
        <f>IFERROR([1]!s_stm07_is($A515,"W30028333","2019/12/31",1)/[1]!S_SHARE_TOTAL($A515,$B$1),"")</f>
        <v>0.16358020814444446</v>
      </c>
      <c r="K515">
        <f>IFERROR([1]!s_stm07_is($A515,"W30028333","2020/12/31",1)/[1]!S_SHARE_TOTAL($A515,$B$1),"")</f>
        <v>0.3009245672037037</v>
      </c>
      <c r="L515">
        <f>IFERROR([1]!s_stm07_is($A515,"W30028333","2021/12/31",1)/[1]!S_SHARE_TOTAL($A515,$B$1),"")</f>
        <v>0.17915785618518518</v>
      </c>
      <c r="M515">
        <f>IFERROR([1]!s_stm07_is($A515,"W30028333","2022/12/31",1)/[1]!S_SHARE_TOTAL($A515,$B$1),"")</f>
        <v>0.17210046645185187</v>
      </c>
      <c r="N515">
        <f>IFERROR([1]!s_stm07_is($A515,"W30028333","2023/12/31",1)/[1]!S_SHARE_TOTAL($A515,$B$1),"")</f>
        <v>1.1735607403703703E-2</v>
      </c>
      <c r="O515">
        <f>IFERROR([1]!s_stm07_is($A515,"W30028333","2024/12/31",1)/[1]!S_SHARE_TOTAL($A515,$B$1),"")</f>
        <v>0.13079750442962962</v>
      </c>
      <c r="P515">
        <f>IFERROR([1]!s_stm07_is($A515,"W30028333","2025/12/31",1)/[1]!S_SHARE_TOTAL($A515,$B$1),"")</f>
        <v>0.18749304250370369</v>
      </c>
      <c r="Q515">
        <f>IFERROR([1]!s_west_netprofit($A515,2026,$B$1,180)/[1]!S_SHARE_TOTAL($A515,$B$1),"")</f>
        <v>0.22541481481481482</v>
      </c>
      <c r="R515">
        <f>IFERROR([1]!s_west_netprofit($A515,2027,$B$1,180)/[1]!S_SHARE_TOTAL($A515,$B$1),"")</f>
        <v>0.25995925925925928</v>
      </c>
      <c r="S515">
        <f>IFERROR([1]!s_fa_dupont_roe($A515,"2011/12/31")/100,"")</f>
        <v>1.6947E-2</v>
      </c>
      <c r="T515">
        <f>IFERROR([1]!s_fa_dupont_roe($A515,"2012/12/31")/100,"")</f>
        <v>4.6585000000000001E-2</v>
      </c>
      <c r="U515">
        <f>IFERROR([1]!s_fa_dupont_roe($A515,"2013/12/31")/100,"")</f>
        <v>6.7928000000000002E-2</v>
      </c>
      <c r="V515">
        <f>IFERROR([1]!s_fa_dupont_roe($A515,"2014/12/31")/100,"")</f>
        <v>0.13214100000000001</v>
      </c>
      <c r="W515">
        <f>IFERROR([1]!s_fa_dupont_roe($A515,"2015/12/31")/100,"")</f>
        <v>0.364035</v>
      </c>
      <c r="X515">
        <f>IFERROR([1]!s_fa_dupont_roe($A515,"2016/12/31")/100,"")</f>
        <v>0.190303</v>
      </c>
      <c r="Y515">
        <f>IFERROR([1]!s_fa_dupont_roe($A515,"2017/12/31")/100,"")</f>
        <v>0.130187</v>
      </c>
      <c r="Z515">
        <f>IFERROR([1]!s_fa_dupont_roe($A515,"2018/12/31")/100,"")</f>
        <v>8.8359000000000007E-2</v>
      </c>
      <c r="AA515">
        <f>IFERROR([1]!s_fa_dupont_roe($A515,"2019/12/31")/100,"")</f>
        <v>9.3854000000000007E-2</v>
      </c>
      <c r="AB515">
        <f>IFERROR([1]!s_fa_dupont_roe($A515,"2020/12/31")/100,"")</f>
        <v>0.14305999999999999</v>
      </c>
      <c r="AC515">
        <f>IFERROR([1]!s_fa_dupont_roe($A515,"2021/12/31")/100,"")</f>
        <v>7.8756000000000007E-2</v>
      </c>
      <c r="AD515">
        <f>IFERROR([1]!s_fa_dupont_roe($A515,"2022/12/31")/100,"")</f>
        <v>7.3574000000000001E-2</v>
      </c>
      <c r="AE515">
        <f>IFERROR([1]!s_fa_dupont_roe($A515,"2023/12/31")/100,"")</f>
        <v>4.9849999999999998E-3</v>
      </c>
      <c r="AF515">
        <f>IFERROR([1]!s_fa_dupont_roe($A515,"2024/12/31")/100,"")</f>
        <v>5.4309000000000003E-2</v>
      </c>
      <c r="AG515">
        <f>IFERROR([1]!s_fa_dupont_roe($A515,"2025/12/31")/100,"")</f>
        <v>7.2741E-2</v>
      </c>
      <c r="AH515">
        <f>IFERROR([1]!s_stm07_is($A515,"W30028333","2025/12/31",1),"")</f>
        <v>506231214.75999999</v>
      </c>
      <c r="AI515">
        <f>IFERROR([1]!s_stm07_bs($A515,"W38058048","2025/12/31",1),"")</f>
        <v>7258254141.5200005</v>
      </c>
      <c r="AJ515">
        <f>IFERROR([1]!s_fa_netdebt($A515,"2025/12/31"),"")</f>
        <v>0</v>
      </c>
      <c r="AK515">
        <f>IFERROR([1]!s_val_ev1($A515,"2025/12/31"),"")</f>
        <v>45483876280.43</v>
      </c>
      <c r="AL515">
        <f>IFERROR([1]!s_fa_ebitda($A515,"2025/12/31"),"")</f>
        <v>0</v>
      </c>
      <c r="AM515">
        <f>IFERROR([1]!s_west_netprofit($A515,2026,$B$1,180)/[1]!s_west_netprofit($A515,2026,$B$1-7,180)-1,"")</f>
        <v>0</v>
      </c>
      <c r="AN515">
        <f>IFERROR([1]!s_west_netprofit($A515,2026,$B$1,180)/[1]!s_west_netprofit($A515,2026,$B$1-30,180)-1,"")</f>
        <v>0</v>
      </c>
      <c r="AO515">
        <f>IFERROR([1]!s_est_mediannetprofit($A515,2026,$B$1)/[1]!s_est_mediannetprofit($A515,2026,$B$1-7)-1,"")</f>
        <v>0</v>
      </c>
      <c r="AP515">
        <f>IFERROR([1]!s_est_mediannetprofit($A515,2026,$B$1)/[1]!s_est_mediannetprofit($A515,2026,$B$1-30)-1,"")</f>
        <v>0</v>
      </c>
    </row>
    <row r="516" spans="1:42">
      <c r="A516" t="s">
        <v>555</v>
      </c>
      <c r="B516">
        <f>IFERROR([1]!s_stm07_is($A516,"W30028333","2011/12/31",1)/[1]!S_SHARE_TOTAL($A516,$B$1),"")</f>
        <v>0</v>
      </c>
      <c r="C516">
        <f>IFERROR([1]!s_stm07_is($A516,"W30028333","2012/12/31",1)/[1]!S_SHARE_TOTAL($A516,$B$1),"")</f>
        <v>2.187811976701343E-2</v>
      </c>
      <c r="D516">
        <f>IFERROR([1]!s_stm07_is($A516,"W30028333","2013/12/31",1)/[1]!S_SHARE_TOTAL($A516,$B$1),"")</f>
        <v>9.4793954191785702E-3</v>
      </c>
      <c r="E516">
        <f>IFERROR([1]!s_stm07_is($A516,"W30028333","2014/12/31",1)/[1]!S_SHARE_TOTAL($A516,$B$1),"")</f>
        <v>6.8679598377487966E-2</v>
      </c>
      <c r="F516">
        <f>IFERROR([1]!s_stm07_is($A516,"W30028333","2015/12/31",1)/[1]!S_SHARE_TOTAL($A516,$B$1),"")</f>
        <v>0.35135442501505781</v>
      </c>
      <c r="G516">
        <f>IFERROR([1]!s_stm07_is($A516,"W30028333","2016/12/31",1)/[1]!S_SHARE_TOTAL($A516,$B$1),"")</f>
        <v>0.17452628340175999</v>
      </c>
      <c r="H516">
        <f>IFERROR([1]!s_stm07_is($A516,"W30028333","2017/12/31",1)/[1]!S_SHARE_TOTAL($A516,$B$1),"")</f>
        <v>0.2582175182201748</v>
      </c>
      <c r="I516">
        <f>IFERROR([1]!s_stm07_is($A516,"W30028333","2018/12/31",1)/[1]!S_SHARE_TOTAL($A516,$B$1),"")</f>
        <v>0.28202557048643828</v>
      </c>
      <c r="J516">
        <f>IFERROR([1]!s_stm07_is($A516,"W30028333","2019/12/31",1)/[1]!S_SHARE_TOTAL($A516,$B$1),"")</f>
        <v>0.28318702459444112</v>
      </c>
      <c r="K516">
        <f>IFERROR([1]!s_stm07_is($A516,"W30028333","2020/12/31",1)/[1]!S_SHARE_TOTAL($A516,$B$1),"")</f>
        <v>0.31484976140626519</v>
      </c>
      <c r="L516">
        <f>IFERROR([1]!s_stm07_is($A516,"W30028333","2021/12/31",1)/[1]!S_SHARE_TOTAL($A516,$B$1),"")</f>
        <v>0.36280377977272249</v>
      </c>
      <c r="M516">
        <f>IFERROR([1]!s_stm07_is($A516,"W30028333","2022/12/31",1)/[1]!S_SHARE_TOTAL($A516,$B$1),"")</f>
        <v>0.42002540293698848</v>
      </c>
      <c r="N516">
        <f>IFERROR([1]!s_stm07_is($A516,"W30028333","2023/12/31",1)/[1]!S_SHARE_TOTAL($A516,$B$1),"")</f>
        <v>0.50056680120087571</v>
      </c>
      <c r="O516">
        <f>IFERROR([1]!s_stm07_is($A516,"W30028333","2024/12/31",1)/[1]!S_SHARE_TOTAL($A516,$B$1),"")</f>
        <v>0.62473004696073919</v>
      </c>
      <c r="P516">
        <f>IFERROR([1]!s_stm07_is($A516,"W30028333","2025/12/31",1)/[1]!S_SHARE_TOTAL($A516,$B$1),"")</f>
        <v>0.84950184589054289</v>
      </c>
      <c r="Q516">
        <f>IFERROR([1]!s_west_netprofit($A516,2026,$B$1,180)/[1]!S_SHARE_TOTAL($A516,$B$1),"")</f>
        <v>1.0268956870257795</v>
      </c>
      <c r="R516">
        <f>IFERROR([1]!s_west_netprofit($A516,2027,$B$1,180)/[1]!S_SHARE_TOTAL($A516,$B$1),"")</f>
        <v>1.1968108563417683</v>
      </c>
      <c r="S516">
        <f>IFERROR([1]!s_fa_dupont_roe($A516,"2011/12/31")/100,"")</f>
        <v>0</v>
      </c>
      <c r="T516">
        <f>IFERROR([1]!s_fa_dupont_roe($A516,"2012/12/31")/100,"")</f>
        <v>0</v>
      </c>
      <c r="U516">
        <f>IFERROR([1]!s_fa_dupont_roe($A516,"2013/12/31")/100,"")</f>
        <v>0</v>
      </c>
      <c r="V516">
        <f>IFERROR([1]!s_fa_dupont_roe($A516,"2014/12/31")/100,"")</f>
        <v>0.152887</v>
      </c>
      <c r="W516">
        <f>IFERROR([1]!s_fa_dupont_roe($A516,"2015/12/31")/100,"")</f>
        <v>0.37096800000000002</v>
      </c>
      <c r="X516">
        <f>IFERROR([1]!s_fa_dupont_roe($A516,"2016/12/31")/100,"")</f>
        <v>0.140039</v>
      </c>
      <c r="Y516">
        <f>IFERROR([1]!s_fa_dupont_roe($A516,"2017/12/31")/100,"")</f>
        <v>0.20518699999999998</v>
      </c>
      <c r="Z516">
        <f>IFERROR([1]!s_fa_dupont_roe($A516,"2018/12/31")/100,"")</f>
        <v>0.18072199999999999</v>
      </c>
      <c r="AA516">
        <f>IFERROR([1]!s_fa_dupont_roe($A516,"2019/12/31")/100,"")</f>
        <v>0.14219699999999999</v>
      </c>
      <c r="AB516">
        <f>IFERROR([1]!s_fa_dupont_roe($A516,"2020/12/31")/100,"")</f>
        <v>0.11723699999999999</v>
      </c>
      <c r="AC516">
        <f>IFERROR([1]!s_fa_dupont_roe($A516,"2021/12/31")/100,"")</f>
        <v>0.118017</v>
      </c>
      <c r="AD516">
        <f>IFERROR([1]!s_fa_dupont_roe($A516,"2022/12/31")/100,"")</f>
        <v>0.14020299999999999</v>
      </c>
      <c r="AE516">
        <f>IFERROR([1]!s_fa_dupont_roe($A516,"2023/12/31")/100,"")</f>
        <v>0.16974499999999998</v>
      </c>
      <c r="AF516">
        <f>IFERROR([1]!s_fa_dupont_roe($A516,"2024/12/31")/100,"")</f>
        <v>0.19160799999999997</v>
      </c>
      <c r="AG516">
        <f>IFERROR([1]!s_fa_dupont_roe($A516,"2025/12/31")/100,"")</f>
        <v>0.21036200000000002</v>
      </c>
      <c r="AH516">
        <f>IFERROR([1]!s_stm07_is($A516,"W30028333","2025/12/31",1),"")</f>
        <v>731146914.28999996</v>
      </c>
      <c r="AI516">
        <f>IFERROR([1]!s_stm07_bs($A516,"W38058048","2025/12/31",1),"")</f>
        <v>3972332050.4400001</v>
      </c>
      <c r="AJ516">
        <f>IFERROR([1]!s_fa_netdebt($A516,"2025/12/31"),"")</f>
        <v>2081415371.8199999</v>
      </c>
      <c r="AK516">
        <f>IFERROR([1]!s_val_ev1($A516,"2025/12/31"),"")</f>
        <v>18384676646.060001</v>
      </c>
      <c r="AL516">
        <f>IFERROR([1]!s_fa_ebitda($A516,"2025/12/31"),"")</f>
        <v>1399430320.77</v>
      </c>
      <c r="AM516">
        <f>IFERROR([1]!s_west_netprofit($A516,2026,$B$1,180)/[1]!s_west_netprofit($A516,2026,$B$1-7,180)-1,"")</f>
        <v>1.9821447564134509E-3</v>
      </c>
      <c r="AN516">
        <f>IFERROR([1]!s_west_netprofit($A516,2026,$B$1,180)/[1]!s_west_netprofit($A516,2026,$B$1-30,180)-1,"")</f>
        <v>3.3161219684487708E-3</v>
      </c>
      <c r="AO516">
        <f>IFERROR([1]!s_est_mediannetprofit($A516,2026,$B$1)/[1]!s_est_mediannetprofit($A516,2026,$B$1-7)-1,"")</f>
        <v>0</v>
      </c>
      <c r="AP516">
        <f>IFERROR([1]!s_est_mediannetprofit($A516,2026,$B$1)/[1]!s_est_mediannetprofit($A516,2026,$B$1-30)-1,"")</f>
        <v>0</v>
      </c>
    </row>
    <row r="517" spans="1:42">
      <c r="A517" t="s">
        <v>556</v>
      </c>
      <c r="B517">
        <f>IFERROR([1]!s_stm07_is($A517,"W30028333","2011/12/31",1)/[1]!S_SHARE_TOTAL($A517,$B$1),"")</f>
        <v>0</v>
      </c>
      <c r="C517">
        <f>IFERROR([1]!s_stm07_is($A517,"W30028333","2012/12/31",1)/[1]!S_SHARE_TOTAL($A517,$B$1),"")</f>
        <v>0</v>
      </c>
      <c r="D517">
        <f>IFERROR([1]!s_stm07_is($A517,"W30028333","2013/12/31",1)/[1]!S_SHARE_TOTAL($A517,$B$1),"")</f>
        <v>0</v>
      </c>
      <c r="E517">
        <f>IFERROR([1]!s_stm07_is($A517,"W30028333","2014/12/31",1)/[1]!S_SHARE_TOTAL($A517,$B$1),"")</f>
        <v>0.31648337155051992</v>
      </c>
      <c r="F517">
        <f>IFERROR([1]!s_stm07_is($A517,"W30028333","2015/12/31",1)/[1]!S_SHARE_TOTAL($A517,$B$1),"")</f>
        <v>0.23880931653481979</v>
      </c>
      <c r="G517">
        <f>IFERROR([1]!s_stm07_is($A517,"W30028333","2016/12/31",1)/[1]!S_SHARE_TOTAL($A517,$B$1),"")</f>
        <v>0.2592487912696515</v>
      </c>
      <c r="H517">
        <f>IFERROR([1]!s_stm07_is($A517,"W30028333","2017/12/31",1)/[1]!S_SHARE_TOTAL($A517,$B$1),"")</f>
        <v>0.3861421120501245</v>
      </c>
      <c r="I517">
        <f>IFERROR([1]!s_stm07_is($A517,"W30028333","2018/12/31",1)/[1]!S_SHARE_TOTAL($A517,$B$1),"")</f>
        <v>0.49182054802249675</v>
      </c>
      <c r="J517">
        <f>IFERROR([1]!s_stm07_is($A517,"W30028333","2019/12/31",1)/[1]!S_SHARE_TOTAL($A517,$B$1),"")</f>
        <v>0.64721219975372013</v>
      </c>
      <c r="K517">
        <f>IFERROR([1]!s_stm07_is($A517,"W30028333","2020/12/31",1)/[1]!S_SHARE_TOTAL($A517,$B$1),"")</f>
        <v>0.40995272646895276</v>
      </c>
      <c r="L517">
        <f>IFERROR([1]!s_stm07_is($A517,"W30028333","2021/12/31",1)/[1]!S_SHARE_TOTAL($A517,$B$1),"")</f>
        <v>0.12202534742918189</v>
      </c>
      <c r="M517">
        <f>IFERROR([1]!s_stm07_is($A517,"W30028333","2022/12/31",1)/[1]!S_SHARE_TOTAL($A517,$B$1),"")</f>
        <v>0.75341879657343946</v>
      </c>
      <c r="N517">
        <f>IFERROR([1]!s_stm07_is($A517,"W30028333","2023/12/31",1)/[1]!S_SHARE_TOTAL($A517,$B$1),"")</f>
        <v>1.0982791148172679</v>
      </c>
      <c r="O517">
        <f>IFERROR([1]!s_stm07_is($A517,"W30028333","2024/12/31",1)/[1]!S_SHARE_TOTAL($A517,$B$1),"")</f>
        <v>1.783131629910629</v>
      </c>
      <c r="P517">
        <f>IFERROR([1]!s_stm07_is($A517,"W30028333","2025/12/31",1)/[1]!S_SHARE_TOTAL($A517,$B$1),"")</f>
        <v>2.0761123061495308</v>
      </c>
      <c r="Q517">
        <f>IFERROR([1]!s_west_netprofit($A517,2026,$B$1,180)/[1]!S_SHARE_TOTAL($A517,$B$1),"")</f>
        <v>2.8648448626399783</v>
      </c>
      <c r="R517">
        <f>IFERROR([1]!s_west_netprofit($A517,2027,$B$1,180)/[1]!S_SHARE_TOTAL($A517,$B$1),"")</f>
        <v>3.8113365236620416</v>
      </c>
      <c r="S517">
        <f>IFERROR([1]!s_fa_dupont_roe($A517,"2011/12/31")/100,"")</f>
        <v>0</v>
      </c>
      <c r="T517">
        <f>IFERROR([1]!s_fa_dupont_roe($A517,"2012/12/31")/100,"")</f>
        <v>0</v>
      </c>
      <c r="U517">
        <f>IFERROR([1]!s_fa_dupont_roe($A517,"2013/12/31")/100,"")</f>
        <v>0</v>
      </c>
      <c r="V517">
        <f>IFERROR([1]!s_fa_dupont_roe($A517,"2014/12/31")/100,"")</f>
        <v>0.390455</v>
      </c>
      <c r="W517">
        <f>IFERROR([1]!s_fa_dupont_roe($A517,"2015/12/31")/100,"")</f>
        <v>0.298321</v>
      </c>
      <c r="X517">
        <f>IFERROR([1]!s_fa_dupont_roe($A517,"2016/12/31")/100,"")</f>
        <v>0.34659200000000001</v>
      </c>
      <c r="Y517">
        <f>IFERROR([1]!s_fa_dupont_roe($A517,"2017/12/31")/100,"")</f>
        <v>0.32777200000000001</v>
      </c>
      <c r="Z517">
        <f>IFERROR([1]!s_fa_dupont_roe($A517,"2018/12/31")/100,"")</f>
        <v>0.25932300000000003</v>
      </c>
      <c r="AA517">
        <f>IFERROR([1]!s_fa_dupont_roe($A517,"2019/12/31")/100,"")</f>
        <v>0.187833</v>
      </c>
      <c r="AB517">
        <f>IFERROR([1]!s_fa_dupont_roe($A517,"2020/12/31")/100,"")</f>
        <v>8.455E-2</v>
      </c>
      <c r="AC517">
        <f>IFERROR([1]!s_fa_dupont_roe($A517,"2021/12/31")/100,"")</f>
        <v>2.0994000000000002E-2</v>
      </c>
      <c r="AD517">
        <f>IFERROR([1]!s_fa_dupont_roe($A517,"2022/12/31")/100,"")</f>
        <v>0.108322</v>
      </c>
      <c r="AE517">
        <f>IFERROR([1]!s_fa_dupont_roe($A517,"2023/12/31")/100,"")</f>
        <v>0.14265900000000001</v>
      </c>
      <c r="AF517">
        <f>IFERROR([1]!s_fa_dupont_roe($A517,"2024/12/31")/100,"")</f>
        <v>0.174013</v>
      </c>
      <c r="AG517">
        <f>IFERROR([1]!s_fa_dupont_roe($A517,"2025/12/31")/100,"")</f>
        <v>0.169544</v>
      </c>
      <c r="AH517">
        <f>IFERROR([1]!s_stm07_is($A517,"W30028333","2025/12/31",1),"")</f>
        <v>531919355.42000002</v>
      </c>
      <c r="AI517">
        <f>IFERROR([1]!s_stm07_bs($A517,"W38058048","2025/12/31",1),"")</f>
        <v>3127996568.1399999</v>
      </c>
      <c r="AJ517">
        <f>IFERROR([1]!s_fa_netdebt($A517,"2025/12/31"),"")</f>
        <v>-838236177.13</v>
      </c>
      <c r="AK517">
        <f>IFERROR([1]!s_val_ev1($A517,"2025/12/31"),"")</f>
        <v>13831864640.66</v>
      </c>
      <c r="AL517">
        <f>IFERROR([1]!s_fa_ebitda($A517,"2025/12/31"),"")</f>
        <v>663787157.70000005</v>
      </c>
      <c r="AM517">
        <f>IFERROR([1]!s_west_netprofit($A517,2026,$B$1,180)/[1]!s_west_netprofit($A517,2026,$B$1-7,180)-1,"")</f>
        <v>4.7912388774811188E-3</v>
      </c>
      <c r="AN517">
        <f>IFERROR([1]!s_west_netprofit($A517,2026,$B$1,180)/[1]!s_west_netprofit($A517,2026,$B$1-30,180)-1,"")</f>
        <v>4.7912388774811188E-3</v>
      </c>
      <c r="AO517">
        <f>IFERROR([1]!s_est_mediannetprofit($A517,2026,$B$1)/[1]!s_est_mediannetprofit($A517,2026,$B$1-7)-1,"")</f>
        <v>0</v>
      </c>
      <c r="AP517">
        <f>IFERROR([1]!s_est_mediannetprofit($A517,2026,$B$1)/[1]!s_est_mediannetprofit($A517,2026,$B$1-30)-1,"")</f>
        <v>0</v>
      </c>
    </row>
    <row r="518" spans="1:42">
      <c r="A518" t="s">
        <v>557</v>
      </c>
      <c r="B518">
        <f>IFERROR([1]!s_stm07_is($A518,"W30028333","2011/12/31",1)/[1]!S_SHARE_TOTAL($A518,$B$1),"")</f>
        <v>0.12687285140114427</v>
      </c>
      <c r="C518">
        <f>IFERROR([1]!s_stm07_is($A518,"W30028333","2012/12/31",1)/[1]!S_SHARE_TOTAL($A518,$B$1),"")</f>
        <v>0.1580707780930089</v>
      </c>
      <c r="D518">
        <f>IFERROR([1]!s_stm07_is($A518,"W30028333","2013/12/31",1)/[1]!S_SHARE_TOTAL($A518,$B$1),"")</f>
        <v>0.19619319683237918</v>
      </c>
      <c r="E518">
        <f>IFERROR([1]!s_stm07_is($A518,"W30028333","2014/12/31",1)/[1]!S_SHARE_TOTAL($A518,$B$1),"")</f>
        <v>0.25691767442179697</v>
      </c>
      <c r="F518">
        <f>IFERROR([1]!s_stm07_is($A518,"W30028333","2015/12/31",1)/[1]!S_SHARE_TOTAL($A518,$B$1),"")</f>
        <v>0.31162636746536548</v>
      </c>
      <c r="G518">
        <f>IFERROR([1]!s_stm07_is($A518,"W30028333","2016/12/31",1)/[1]!S_SHARE_TOTAL($A518,$B$1),"")</f>
        <v>0.35884496719550801</v>
      </c>
      <c r="H518">
        <f>IFERROR([1]!s_stm07_is($A518,"W30028333","2017/12/31",1)/[1]!S_SHARE_TOTAL($A518,$B$1),"")</f>
        <v>0.32648388115665644</v>
      </c>
      <c r="I518">
        <f>IFERROR([1]!s_stm07_is($A518,"W30028333","2018/12/31",1)/[1]!S_SHARE_TOTAL($A518,$B$1),"")</f>
        <v>0.34763379483672857</v>
      </c>
      <c r="J518">
        <f>IFERROR([1]!s_stm07_is($A518,"W30028333","2019/12/31",1)/[1]!S_SHARE_TOTAL($A518,$B$1),"")</f>
        <v>0.39255597095803402</v>
      </c>
      <c r="K518">
        <f>IFERROR([1]!s_stm07_is($A518,"W30028333","2020/12/31",1)/[1]!S_SHARE_TOTAL($A518,$B$1),"")</f>
        <v>0.41132750726139422</v>
      </c>
      <c r="L518">
        <f>IFERROR([1]!s_stm07_is($A518,"W30028333","2021/12/31",1)/[1]!S_SHARE_TOTAL($A518,$B$1),"")</f>
        <v>0.50214533969012431</v>
      </c>
      <c r="M518">
        <f>IFERROR([1]!s_stm07_is($A518,"W30028333","2022/12/31",1)/[1]!S_SHARE_TOTAL($A518,$B$1),"")</f>
        <v>0.5296541441517818</v>
      </c>
      <c r="N518">
        <f>IFERROR([1]!s_stm07_is($A518,"W30028333","2023/12/31",1)/[1]!S_SHARE_TOTAL($A518,$B$1),"")</f>
        <v>0.6096877541445187</v>
      </c>
      <c r="O518">
        <f>IFERROR([1]!s_stm07_is($A518,"W30028333","2024/12/31",1)/[1]!S_SHARE_TOTAL($A518,$B$1),"")</f>
        <v>0.7326220139843147</v>
      </c>
      <c r="P518">
        <f>IFERROR([1]!s_stm07_is($A518,"W30028333","2025/12/31",1)/[1]!S_SHARE_TOTAL($A518,$B$1),"")</f>
        <v>0.89131010840431379</v>
      </c>
      <c r="Q518">
        <f>IFERROR([1]!s_west_netprofit($A518,2026,$B$1,180)/[1]!S_SHARE_TOTAL($A518,$B$1),"")</f>
        <v>1.0372277325480754</v>
      </c>
      <c r="R518">
        <f>IFERROR([1]!s_west_netprofit($A518,2027,$B$1,180)/[1]!S_SHARE_TOTAL($A518,$B$1),"")</f>
        <v>1.2008281088401924</v>
      </c>
      <c r="S518">
        <f>IFERROR([1]!s_fa_dupont_roe($A518,"2011/12/31")/100,"")</f>
        <v>0.13300900000000002</v>
      </c>
      <c r="T518">
        <f>IFERROR([1]!s_fa_dupont_roe($A518,"2012/12/31")/100,"")</f>
        <v>0.127827</v>
      </c>
      <c r="U518">
        <f>IFERROR([1]!s_fa_dupont_roe($A518,"2013/12/31")/100,"")</f>
        <v>0.146008</v>
      </c>
      <c r="V518">
        <f>IFERROR([1]!s_fa_dupont_roe($A518,"2014/12/31")/100,"")</f>
        <v>0.166244</v>
      </c>
      <c r="W518">
        <f>IFERROR([1]!s_fa_dupont_roe($A518,"2015/12/31")/100,"")</f>
        <v>0.13741600000000001</v>
      </c>
      <c r="X518">
        <f>IFERROR([1]!s_fa_dupont_roe($A518,"2016/12/31")/100,"")</f>
        <v>0.121964</v>
      </c>
      <c r="Y518">
        <f>IFERROR([1]!s_fa_dupont_roe($A518,"2017/12/31")/100,"")</f>
        <v>8.7841000000000002E-2</v>
      </c>
      <c r="Z518">
        <f>IFERROR([1]!s_fa_dupont_roe($A518,"2018/12/31")/100,"")</f>
        <v>7.6912000000000008E-2</v>
      </c>
      <c r="AA518">
        <f>IFERROR([1]!s_fa_dupont_roe($A518,"2019/12/31")/100,"")</f>
        <v>8.0309000000000005E-2</v>
      </c>
      <c r="AB518">
        <f>IFERROR([1]!s_fa_dupont_roe($A518,"2020/12/31")/100,"")</f>
        <v>7.9535999999999996E-2</v>
      </c>
      <c r="AC518">
        <f>IFERROR([1]!s_fa_dupont_roe($A518,"2021/12/31")/100,"")</f>
        <v>9.2899999999999996E-2</v>
      </c>
      <c r="AD518">
        <f>IFERROR([1]!s_fa_dupont_roe($A518,"2022/12/31")/100,"")</f>
        <v>9.0070999999999998E-2</v>
      </c>
      <c r="AE518">
        <f>IFERROR([1]!s_fa_dupont_roe($A518,"2023/12/31")/100,"")</f>
        <v>9.478099999999999E-2</v>
      </c>
      <c r="AF518">
        <f>IFERROR([1]!s_fa_dupont_roe($A518,"2024/12/31")/100,"")</f>
        <v>0.102754</v>
      </c>
      <c r="AG518">
        <f>IFERROR([1]!s_fa_dupont_roe($A518,"2025/12/31")/100,"")</f>
        <v>0.111445</v>
      </c>
      <c r="AH518">
        <f>IFERROR([1]!s_stm07_is($A518,"W30028333","2025/12/31",1),"")</f>
        <v>5187741000</v>
      </c>
      <c r="AI518">
        <f>IFERROR([1]!s_stm07_bs($A518,"W38058048","2025/12/31",1),"")</f>
        <v>50254456000</v>
      </c>
      <c r="AJ518">
        <f>IFERROR([1]!s_fa_netdebt($A518,"2025/12/31"),"")</f>
        <v>0</v>
      </c>
      <c r="AK518">
        <f>IFERROR([1]!s_val_ev1($A518,"2025/12/31"),"")</f>
        <v>760387504445.54102</v>
      </c>
      <c r="AL518">
        <f>IFERROR([1]!s_fa_ebitda($A518,"2025/12/31"),"")</f>
        <v>0</v>
      </c>
      <c r="AM518">
        <f>IFERROR([1]!s_west_netprofit($A518,2026,$B$1,180)/[1]!s_west_netprofit($A518,2026,$B$1-7,180)-1,"")</f>
        <v>0</v>
      </c>
      <c r="AN518">
        <f>IFERROR([1]!s_west_netprofit($A518,2026,$B$1,180)/[1]!s_west_netprofit($A518,2026,$B$1-30,180)-1,"")</f>
        <v>2.5734013945772904E-3</v>
      </c>
      <c r="AO518">
        <f>IFERROR([1]!s_est_mediannetprofit($A518,2026,$B$1)/[1]!s_est_mediannetprofit($A518,2026,$B$1-7)-1,"")</f>
        <v>0</v>
      </c>
      <c r="AP518">
        <f>IFERROR([1]!s_est_mediannetprofit($A518,2026,$B$1)/[1]!s_est_mediannetprofit($A518,2026,$B$1-30)-1,"")</f>
        <v>3.3311125916046791E-4</v>
      </c>
    </row>
    <row r="519" spans="1:42">
      <c r="A519" t="s">
        <v>558</v>
      </c>
      <c r="B519">
        <f>IFERROR([1]!s_stm07_is($A519,"W30028333","2011/12/31",1)/[1]!S_SHARE_TOTAL($A519,$B$1),"")</f>
        <v>0.10176315044359979</v>
      </c>
      <c r="C519">
        <f>IFERROR([1]!s_stm07_is($A519,"W30028333","2012/12/31",1)/[1]!S_SHARE_TOTAL($A519,$B$1),"")</f>
        <v>0.21388257350798842</v>
      </c>
      <c r="D519">
        <f>IFERROR([1]!s_stm07_is($A519,"W30028333","2013/12/31",1)/[1]!S_SHARE_TOTAL($A519,$B$1),"")</f>
        <v>0.29701761558836404</v>
      </c>
      <c r="E519">
        <f>IFERROR([1]!s_stm07_is($A519,"W30028333","2014/12/31",1)/[1]!S_SHARE_TOTAL($A519,$B$1),"")</f>
        <v>0.31162066060249011</v>
      </c>
      <c r="F519">
        <f>IFERROR([1]!s_stm07_is($A519,"W30028333","2015/12/31",1)/[1]!S_SHARE_TOTAL($A519,$B$1),"")</f>
        <v>0.33543383026327656</v>
      </c>
      <c r="G519">
        <f>IFERROR([1]!s_stm07_is($A519,"W30028333","2016/12/31",1)/[1]!S_SHARE_TOTAL($A519,$B$1),"")</f>
        <v>0.34677585197703786</v>
      </c>
      <c r="H519">
        <f>IFERROR([1]!s_stm07_is($A519,"W30028333","2017/12/31",1)/[1]!S_SHARE_TOTAL($A519,$B$1),"")</f>
        <v>0.38455631134332069</v>
      </c>
      <c r="I519">
        <f>IFERROR([1]!s_stm07_is($A519,"W30028333","2018/12/31",1)/[1]!S_SHARE_TOTAL($A519,$B$1),"")</f>
        <v>0.43541577124545899</v>
      </c>
      <c r="J519">
        <f>IFERROR([1]!s_stm07_is($A519,"W30028333","2019/12/31",1)/[1]!S_SHARE_TOTAL($A519,$B$1),"")</f>
        <v>0.50845744069366927</v>
      </c>
      <c r="K519">
        <f>IFERROR([1]!s_stm07_is($A519,"W30028333","2020/12/31",1)/[1]!S_SHARE_TOTAL($A519,$B$1),"")</f>
        <v>0.53272618479991896</v>
      </c>
      <c r="L519">
        <f>IFERROR([1]!s_stm07_is($A519,"W30028333","2021/12/31",1)/[1]!S_SHARE_TOTAL($A519,$B$1),"")</f>
        <v>0.55179209234112914</v>
      </c>
      <c r="M519">
        <f>IFERROR([1]!s_stm07_is($A519,"W30028333","2022/12/31",1)/[1]!S_SHARE_TOTAL($A519,$B$1),"")</f>
        <v>0.4170802947985553</v>
      </c>
      <c r="N519">
        <f>IFERROR([1]!s_stm07_is($A519,"W30028333","2023/12/31",1)/[1]!S_SHARE_TOTAL($A519,$B$1),"")</f>
        <v>0.46220538461631272</v>
      </c>
      <c r="O519">
        <f>IFERROR([1]!s_stm07_is($A519,"W30028333","2024/12/31",1)/[1]!S_SHARE_TOTAL($A519,$B$1),"")</f>
        <v>0.51416067115771624</v>
      </c>
      <c r="P519">
        <f>IFERROR([1]!s_stm07_is($A519,"W30028333","2025/12/31",1)/[1]!S_SHARE_TOTAL($A519,$B$1),"")</f>
        <v>0.56307129482080642</v>
      </c>
      <c r="Q519">
        <f>IFERROR([1]!s_west_netprofit($A519,2026,$B$1,180)/[1]!S_SHARE_TOTAL($A519,$B$1),"")</f>
        <v>0.58625285218245016</v>
      </c>
      <c r="R519">
        <f>IFERROR([1]!s_west_netprofit($A519,2027,$B$1,180)/[1]!S_SHARE_TOTAL($A519,$B$1),"")</f>
        <v>0.6114525449382201</v>
      </c>
      <c r="S519">
        <f>IFERROR([1]!s_fa_dupont_roe($A519,"2011/12/31")/100,"")</f>
        <v>0.17591599999999999</v>
      </c>
      <c r="T519">
        <f>IFERROR([1]!s_fa_dupont_roe($A519,"2012/12/31")/100,"")</f>
        <v>0.19509000000000001</v>
      </c>
      <c r="U519">
        <f>IFERROR([1]!s_fa_dupont_roe($A519,"2013/12/31")/100,"")</f>
        <v>0.169215</v>
      </c>
      <c r="V519">
        <f>IFERROR([1]!s_fa_dupont_roe($A519,"2014/12/31")/100,"")</f>
        <v>0.153142</v>
      </c>
      <c r="W519">
        <f>IFERROR([1]!s_fa_dupont_roe($A519,"2015/12/31")/100,"")</f>
        <v>0.14579700000000001</v>
      </c>
      <c r="X519">
        <f>IFERROR([1]!s_fa_dupont_roe($A519,"2016/12/31")/100,"")</f>
        <v>0.135494</v>
      </c>
      <c r="Y519">
        <f>IFERROR([1]!s_fa_dupont_roe($A519,"2017/12/31")/100,"")</f>
        <v>0.133267</v>
      </c>
      <c r="Z519">
        <f>IFERROR([1]!s_fa_dupont_roe($A519,"2018/12/31")/100,"")</f>
        <v>0.12857399999999999</v>
      </c>
      <c r="AA519">
        <f>IFERROR([1]!s_fa_dupont_roe($A519,"2019/12/31")/100,"")</f>
        <v>0.125745</v>
      </c>
      <c r="AB519">
        <f>IFERROR([1]!s_fa_dupont_roe($A519,"2020/12/31")/100,"")</f>
        <v>0.11114499999999999</v>
      </c>
      <c r="AC519">
        <f>IFERROR([1]!s_fa_dupont_roe($A519,"2021/12/31")/100,"")</f>
        <v>9.7309999999999994E-2</v>
      </c>
      <c r="AD519">
        <f>IFERROR([1]!s_fa_dupont_roe($A519,"2022/12/31")/100,"")</f>
        <v>6.6451999999999997E-2</v>
      </c>
      <c r="AE519">
        <f>IFERROR([1]!s_fa_dupont_roe($A519,"2023/12/31")/100,"")</f>
        <v>6.9697999999999996E-2</v>
      </c>
      <c r="AF519">
        <f>IFERROR([1]!s_fa_dupont_roe($A519,"2024/12/31")/100,"")</f>
        <v>7.2446999999999998E-2</v>
      </c>
      <c r="AG519">
        <f>IFERROR([1]!s_fa_dupont_roe($A519,"2025/12/31")/100,"")</f>
        <v>7.2887000000000007E-2</v>
      </c>
      <c r="AH519">
        <f>IFERROR([1]!s_stm07_is($A519,"W30028333","2025/12/31",1),"")</f>
        <v>3128212000</v>
      </c>
      <c r="AI519">
        <f>IFERROR([1]!s_stm07_bs($A519,"W38058048","2025/12/31",1),"")</f>
        <v>45090723000</v>
      </c>
      <c r="AJ519">
        <f>IFERROR([1]!s_fa_netdebt($A519,"2025/12/31"),"")</f>
        <v>0</v>
      </c>
      <c r="AK519">
        <f>IFERROR([1]!s_val_ev1($A519,"2025/12/31"),"")</f>
        <v>459407329644.59998</v>
      </c>
      <c r="AL519">
        <f>IFERROR([1]!s_fa_ebitda($A519,"2025/12/31"),"")</f>
        <v>0</v>
      </c>
      <c r="AM519">
        <f>IFERROR([1]!s_west_netprofit($A519,2026,$B$1,180)/[1]!s_west_netprofit($A519,2026,$B$1-7,180)-1,"")</f>
        <v>0</v>
      </c>
      <c r="AN519" t="str">
        <f>IFERROR([1]!s_west_netprofit($A519,2026,$B$1,180)/[1]!s_west_netprofit($A519,2026,$B$1-30,180)-1,"")</f>
        <v/>
      </c>
      <c r="AO519">
        <f>IFERROR([1]!s_est_mediannetprofit($A519,2026,$B$1)/[1]!s_est_mediannetprofit($A519,2026,$B$1-7)-1,"")</f>
        <v>0</v>
      </c>
      <c r="AP519" t="str">
        <f>IFERROR([1]!s_est_mediannetprofit($A519,2026,$B$1)/[1]!s_est_mediannetprofit($A519,2026,$B$1-30)-1,"")</f>
        <v/>
      </c>
    </row>
    <row r="520" spans="1:42">
      <c r="A520" t="s">
        <v>559</v>
      </c>
      <c r="B520">
        <f>IFERROR([1]!s_stm07_is($A520,"W30028333","2011/12/31",1)/[1]!S_SHARE_TOTAL($A520,$B$1),"")</f>
        <v>5.0179122319171085E-2</v>
      </c>
      <c r="C520">
        <f>IFERROR([1]!s_stm07_is($A520,"W30028333","2012/12/31",1)/[1]!S_SHARE_TOTAL($A520,$B$1),"")</f>
        <v>7.4816532867735527E-2</v>
      </c>
      <c r="D520">
        <f>IFERROR([1]!s_stm07_is($A520,"W30028333","2013/12/31",1)/[1]!S_SHARE_TOTAL($A520,$B$1),"")</f>
        <v>0.11724846592447462</v>
      </c>
      <c r="E520">
        <f>IFERROR([1]!s_stm07_is($A520,"W30028333","2014/12/31",1)/[1]!S_SHARE_TOTAL($A520,$B$1),"")</f>
        <v>0.14281489617671539</v>
      </c>
      <c r="F520">
        <f>IFERROR([1]!s_stm07_is($A520,"W30028333","2015/12/31",1)/[1]!S_SHARE_TOTAL($A520,$B$1),"")</f>
        <v>0.19282900913232398</v>
      </c>
      <c r="G520">
        <f>IFERROR([1]!s_stm07_is($A520,"W30028333","2016/12/31",1)/[1]!S_SHARE_TOTAL($A520,$B$1),"")</f>
        <v>0.26946309802673218</v>
      </c>
      <c r="H520">
        <f>IFERROR([1]!s_stm07_is($A520,"W30028333","2017/12/31",1)/[1]!S_SHARE_TOTAL($A520,$B$1),"")</f>
        <v>0.30640805390028059</v>
      </c>
      <c r="I520">
        <f>IFERROR([1]!s_stm07_is($A520,"W30028333","2018/12/31",1)/[1]!S_SHARE_TOTAL($A520,$B$1),"")</f>
        <v>0.32650213416257234</v>
      </c>
      <c r="J520">
        <f>IFERROR([1]!s_stm07_is($A520,"W30028333","2019/12/31",1)/[1]!S_SHARE_TOTAL($A520,$B$1),"")</f>
        <v>0.34375717599318972</v>
      </c>
      <c r="K520">
        <f>IFERROR([1]!s_stm07_is($A520,"W30028333","2020/12/31",1)/[1]!S_SHARE_TOTAL($A520,$B$1),"")</f>
        <v>0.40810220244200274</v>
      </c>
      <c r="L520">
        <f>IFERROR([1]!s_stm07_is($A520,"W30028333","2021/12/31",1)/[1]!S_SHARE_TOTAL($A520,$B$1),"")</f>
        <v>0.50280677537496044</v>
      </c>
      <c r="M520">
        <f>IFERROR([1]!s_stm07_is($A520,"W30028333","2022/12/31",1)/[1]!S_SHARE_TOTAL($A520,$B$1),"")</f>
        <v>0.54058306372860909</v>
      </c>
      <c r="N520">
        <f>IFERROR([1]!s_stm07_is($A520,"W30028333","2023/12/31",1)/[1]!S_SHARE_TOTAL($A520,$B$1),"")</f>
        <v>0.62530203857038291</v>
      </c>
      <c r="O520">
        <f>IFERROR([1]!s_stm07_is($A520,"W30028333","2024/12/31",1)/[1]!S_SHARE_TOTAL($A520,$B$1),"")</f>
        <v>0.33504231503729665</v>
      </c>
      <c r="P520">
        <f>IFERROR([1]!s_stm07_is($A520,"W30028333","2025/12/31",1)/[1]!S_SHARE_TOTAL($A520,$B$1),"")</f>
        <v>0.30332002876595232</v>
      </c>
      <c r="Q520">
        <f>IFERROR([1]!s_west_netprofit($A520,2026,$B$1,180)/[1]!S_SHARE_TOTAL($A520,$B$1),"")</f>
        <v>0.38559857574614809</v>
      </c>
      <c r="R520">
        <f>IFERROR([1]!s_west_netprofit($A520,2027,$B$1,180)/[1]!S_SHARE_TOTAL($A520,$B$1),"")</f>
        <v>0.45508069505158311</v>
      </c>
      <c r="S520">
        <f>IFERROR([1]!s_fa_dupont_roe($A520,"2011/12/31")/100,"")</f>
        <v>0.43732799999999999</v>
      </c>
      <c r="T520">
        <f>IFERROR([1]!s_fa_dupont_roe($A520,"2012/12/31")/100,"")</f>
        <v>0.52196100000000001</v>
      </c>
      <c r="U520">
        <f>IFERROR([1]!s_fa_dupont_roe($A520,"2013/12/31")/100,"")</f>
        <v>0.50837600000000005</v>
      </c>
      <c r="V520">
        <f>IFERROR([1]!s_fa_dupont_roe($A520,"2014/12/31")/100,"")</f>
        <v>0.41758400000000001</v>
      </c>
      <c r="W520">
        <f>IFERROR([1]!s_fa_dupont_roe($A520,"2015/12/31")/100,"")</f>
        <v>0.40814600000000001</v>
      </c>
      <c r="X520">
        <f>IFERROR([1]!s_fa_dupont_roe($A520,"2016/12/31")/100,"")</f>
        <v>0.41076099999999999</v>
      </c>
      <c r="Y520">
        <f>IFERROR([1]!s_fa_dupont_roe($A520,"2017/12/31")/100,"")</f>
        <v>0.33482200000000001</v>
      </c>
      <c r="Z520">
        <f>IFERROR([1]!s_fa_dupont_roe($A520,"2018/12/31")/100,"")</f>
        <v>0.26505400000000001</v>
      </c>
      <c r="AA520">
        <f>IFERROR([1]!s_fa_dupont_roe($A520,"2019/12/31")/100,"")</f>
        <v>0.17192900000000003</v>
      </c>
      <c r="AB520">
        <f>IFERROR([1]!s_fa_dupont_roe($A520,"2020/12/31")/100,"")</f>
        <v>0.14763599999999999</v>
      </c>
      <c r="AC520">
        <f>IFERROR([1]!s_fa_dupont_roe($A520,"2021/12/31")/100,"")</f>
        <v>0.15994</v>
      </c>
      <c r="AD520">
        <f>IFERROR([1]!s_fa_dupont_roe($A520,"2022/12/31")/100,"")</f>
        <v>0.121916</v>
      </c>
      <c r="AE520">
        <f>IFERROR([1]!s_fa_dupont_roe($A520,"2023/12/31")/100,"")</f>
        <v>0.10947</v>
      </c>
      <c r="AF520">
        <f>IFERROR([1]!s_fa_dupont_roe($A520,"2024/12/31")/100,"")</f>
        <v>5.7287999999999999E-2</v>
      </c>
      <c r="AG520">
        <f>IFERROR([1]!s_fa_dupont_roe($A520,"2025/12/31")/100,"")</f>
        <v>5.1154000000000005E-2</v>
      </c>
      <c r="AH520">
        <f>IFERROR([1]!s_stm07_is($A520,"W30028333","2025/12/31",1),"")</f>
        <v>319618817.06999999</v>
      </c>
      <c r="AI520">
        <f>IFERROR([1]!s_stm07_bs($A520,"W38058048","2025/12/31",1),"")</f>
        <v>6808220838.6499996</v>
      </c>
      <c r="AJ520">
        <f>IFERROR([1]!s_fa_netdebt($A520,"2025/12/31"),"")</f>
        <v>-939481439.65999997</v>
      </c>
      <c r="AK520">
        <f>IFERROR([1]!s_val_ev1($A520,"2025/12/31"),"")</f>
        <v>11152115933.040001</v>
      </c>
      <c r="AL520">
        <f>IFERROR([1]!s_fa_ebitda($A520,"2025/12/31"),"")</f>
        <v>452315026.23000002</v>
      </c>
      <c r="AM520">
        <f>IFERROR([1]!s_west_netprofit($A520,2026,$B$1,180)/[1]!s_west_netprofit($A520,2026,$B$1-7,180)-1,"")</f>
        <v>0</v>
      </c>
      <c r="AN520">
        <f>IFERROR([1]!s_west_netprofit($A520,2026,$B$1,180)/[1]!s_west_netprofit($A520,2026,$B$1-30,180)-1,"")</f>
        <v>-4.6212785242708554E-3</v>
      </c>
      <c r="AO520">
        <f>IFERROR([1]!s_est_mediannetprofit($A520,2026,$B$1)/[1]!s_est_mediannetprofit($A520,2026,$B$1-7)-1,"")</f>
        <v>0</v>
      </c>
      <c r="AP520">
        <f>IFERROR([1]!s_est_mediannetprofit($A520,2026,$B$1)/[1]!s_est_mediannetprofit($A520,2026,$B$1-30)-1,"")</f>
        <v>0</v>
      </c>
    </row>
    <row r="521" spans="1:42">
      <c r="A521" t="s">
        <v>560</v>
      </c>
      <c r="B521">
        <f>IFERROR([1]!s_stm07_is($A521,"W30028333","2011/12/31",1)/[1]!S_SHARE_TOTAL($A521,$B$1),"")</f>
        <v>0</v>
      </c>
      <c r="C521">
        <f>IFERROR([1]!s_stm07_is($A521,"W30028333","2012/12/31",1)/[1]!S_SHARE_TOTAL($A521,$B$1),"")</f>
        <v>0.16097798130569263</v>
      </c>
      <c r="D521">
        <f>IFERROR([1]!s_stm07_is($A521,"W30028333","2013/12/31",1)/[1]!S_SHARE_TOTAL($A521,$B$1),"")</f>
        <v>0.21660651710098863</v>
      </c>
      <c r="E521">
        <f>IFERROR([1]!s_stm07_is($A521,"W30028333","2014/12/31",1)/[1]!S_SHARE_TOTAL($A521,$B$1),"")</f>
        <v>0.26666734963607464</v>
      </c>
      <c r="F521">
        <f>IFERROR([1]!s_stm07_is($A521,"W30028333","2015/12/31",1)/[1]!S_SHARE_TOTAL($A521,$B$1),"")</f>
        <v>0.31266326020758756</v>
      </c>
      <c r="G521">
        <f>IFERROR([1]!s_stm07_is($A521,"W30028333","2016/12/31",1)/[1]!S_SHARE_TOTAL($A521,$B$1),"")</f>
        <v>0.43932968208095613</v>
      </c>
      <c r="H521">
        <f>IFERROR([1]!s_stm07_is($A521,"W30028333","2017/12/31",1)/[1]!S_SHARE_TOTAL($A521,$B$1),"")</f>
        <v>0.5240340558134523</v>
      </c>
      <c r="I521">
        <f>IFERROR([1]!s_stm07_is($A521,"W30028333","2018/12/31",1)/[1]!S_SHARE_TOTAL($A521,$B$1),"")</f>
        <v>0.53083321249105708</v>
      </c>
      <c r="J521">
        <f>IFERROR([1]!s_stm07_is($A521,"W30028333","2019/12/31",1)/[1]!S_SHARE_TOTAL($A521,$B$1),"")</f>
        <v>0.56992649037753396</v>
      </c>
      <c r="K521">
        <f>IFERROR([1]!s_stm07_is($A521,"W30028333","2020/12/31",1)/[1]!S_SHARE_TOTAL($A521,$B$1),"")</f>
        <v>0.60894083955173195</v>
      </c>
      <c r="L521">
        <f>IFERROR([1]!s_stm07_is($A521,"W30028333","2021/12/31",1)/[1]!S_SHARE_TOTAL($A521,$B$1),"")</f>
        <v>0.24147749396932575</v>
      </c>
      <c r="M521">
        <f>IFERROR([1]!s_stm07_is($A521,"W30028333","2022/12/31",1)/[1]!S_SHARE_TOTAL($A521,$B$1),"")</f>
        <v>0.96683549550100645</v>
      </c>
      <c r="N521">
        <f>IFERROR([1]!s_stm07_is($A521,"W30028333","2023/12/31",1)/[1]!S_SHARE_TOTAL($A521,$B$1),"")</f>
        <v>1.5326551640922303</v>
      </c>
      <c r="O521">
        <f>IFERROR([1]!s_stm07_is($A521,"W30028333","2024/12/31",1)/[1]!S_SHARE_TOTAL($A521,$B$1),"")</f>
        <v>1.3544399722512999</v>
      </c>
      <c r="P521">
        <f>IFERROR([1]!s_stm07_is($A521,"W30028333","2025/12/31",1)/[1]!S_SHARE_TOTAL($A521,$B$1),"")</f>
        <v>0.5840154480309524</v>
      </c>
      <c r="Q521">
        <f>IFERROR([1]!s_west_netprofit($A521,2026,$B$1,180)/[1]!S_SHARE_TOTAL($A521,$B$1),"")</f>
        <v>0</v>
      </c>
      <c r="R521">
        <f>IFERROR([1]!s_west_netprofit($A521,2027,$B$1,180)/[1]!S_SHARE_TOTAL($A521,$B$1),"")</f>
        <v>0</v>
      </c>
      <c r="S521">
        <f>IFERROR([1]!s_fa_dupont_roe($A521,"2011/12/31")/100,"")</f>
        <v>0</v>
      </c>
      <c r="T521">
        <f>IFERROR([1]!s_fa_dupont_roe($A521,"2012/12/31")/100,"")</f>
        <v>0.20016800000000001</v>
      </c>
      <c r="U521">
        <f>IFERROR([1]!s_fa_dupont_roe($A521,"2013/12/31")/100,"")</f>
        <v>0.220391</v>
      </c>
      <c r="V521">
        <f>IFERROR([1]!s_fa_dupont_roe($A521,"2014/12/31")/100,"")</f>
        <v>0.205956</v>
      </c>
      <c r="W521">
        <f>IFERROR([1]!s_fa_dupont_roe($A521,"2015/12/31")/100,"")</f>
        <v>0.20854399999999998</v>
      </c>
      <c r="X521">
        <f>IFERROR([1]!s_fa_dupont_roe($A521,"2016/12/31")/100,"")</f>
        <v>0.245424</v>
      </c>
      <c r="Y521">
        <f>IFERROR([1]!s_fa_dupont_roe($A521,"2017/12/31")/100,"")</f>
        <v>0.237346</v>
      </c>
      <c r="Z521">
        <f>IFERROR([1]!s_fa_dupont_roe($A521,"2018/12/31")/100,"")</f>
        <v>0.19870699999999999</v>
      </c>
      <c r="AA521">
        <f>IFERROR([1]!s_fa_dupont_roe($A521,"2019/12/31")/100,"")</f>
        <v>0.125945</v>
      </c>
      <c r="AB521">
        <f>IFERROR([1]!s_fa_dupont_roe($A521,"2020/12/31")/100,"")</f>
        <v>9.2483999999999997E-2</v>
      </c>
      <c r="AC521">
        <f>IFERROR([1]!s_fa_dupont_roe($A521,"2021/12/31")/100,"")</f>
        <v>3.4028000000000003E-2</v>
      </c>
      <c r="AD521">
        <f>IFERROR([1]!s_fa_dupont_roe($A521,"2022/12/31")/100,"")</f>
        <v>0.111191</v>
      </c>
      <c r="AE521">
        <f>IFERROR([1]!s_fa_dupont_roe($A521,"2023/12/31")/100,"")</f>
        <v>0.139596</v>
      </c>
      <c r="AF521">
        <f>IFERROR([1]!s_fa_dupont_roe($A521,"2024/12/31")/100,"")</f>
        <v>9.8421000000000008E-2</v>
      </c>
      <c r="AG521">
        <f>IFERROR([1]!s_fa_dupont_roe($A521,"2025/12/31")/100,"")</f>
        <v>3.6638000000000004E-2</v>
      </c>
      <c r="AH521">
        <f>IFERROR([1]!s_stm07_is($A521,"W30028333","2025/12/31",1),"")</f>
        <v>154986229.25999999</v>
      </c>
      <c r="AI521">
        <f>IFERROR([1]!s_stm07_bs($A521,"W38058048","2025/12/31",1),"")</f>
        <v>4269235936.9099998</v>
      </c>
      <c r="AJ521">
        <f>IFERROR([1]!s_fa_netdebt($A521,"2025/12/31"),"")</f>
        <v>-305423524.81999999</v>
      </c>
      <c r="AK521">
        <f>IFERROR([1]!s_val_ev1($A521,"2025/12/31"),"")</f>
        <v>11559906953.09</v>
      </c>
      <c r="AL521">
        <f>IFERROR([1]!s_fa_ebitda($A521,"2025/12/31"),"")</f>
        <v>416271028.31999999</v>
      </c>
      <c r="AM521" t="str">
        <f>IFERROR([1]!s_west_netprofit($A521,2026,$B$1,180)/[1]!s_west_netprofit($A521,2026,$B$1-7,180)-1,"")</f>
        <v/>
      </c>
      <c r="AN521" t="str">
        <f>IFERROR([1]!s_west_netprofit($A521,2026,$B$1,180)/[1]!s_west_netprofit($A521,2026,$B$1-30,180)-1,"")</f>
        <v/>
      </c>
      <c r="AO521" t="str">
        <f>IFERROR([1]!s_est_mediannetprofit($A521,2026,$B$1)/[1]!s_est_mediannetprofit($A521,2026,$B$1-7)-1,"")</f>
        <v/>
      </c>
      <c r="AP521" t="str">
        <f>IFERROR([1]!s_est_mediannetprofit($A521,2026,$B$1)/[1]!s_est_mediannetprofit($A521,2026,$B$1-30)-1,"")</f>
        <v/>
      </c>
    </row>
    <row r="522" spans="1:42">
      <c r="A522" t="s">
        <v>561</v>
      </c>
      <c r="B522">
        <f>IFERROR([1]!s_stm07_is($A522,"W30028333","2011/12/31",1)/[1]!S_SHARE_TOTAL($A522,$B$1),"")</f>
        <v>0.23067657339842682</v>
      </c>
      <c r="C522">
        <f>IFERROR([1]!s_stm07_is($A522,"W30028333","2012/12/31",1)/[1]!S_SHARE_TOTAL($A522,$B$1),"")</f>
        <v>0.30341390417402325</v>
      </c>
      <c r="D522">
        <f>IFERROR([1]!s_stm07_is($A522,"W30028333","2013/12/31",1)/[1]!S_SHARE_TOTAL($A522,$B$1),"")</f>
        <v>0.35749246891569592</v>
      </c>
      <c r="E522">
        <f>IFERROR([1]!s_stm07_is($A522,"W30028333","2014/12/31",1)/[1]!S_SHARE_TOTAL($A522,$B$1),"")</f>
        <v>0.39366720089097784</v>
      </c>
      <c r="F522">
        <f>IFERROR([1]!s_stm07_is($A522,"W30028333","2015/12/31",1)/[1]!S_SHARE_TOTAL($A522,$B$1),"")</f>
        <v>0.40598305028073839</v>
      </c>
      <c r="G522">
        <f>IFERROR([1]!s_stm07_is($A522,"W30028333","2016/12/31",1)/[1]!S_SHARE_TOTAL($A522,$B$1),"")</f>
        <v>0.4360726678069603</v>
      </c>
      <c r="H522">
        <f>IFERROR([1]!s_stm07_is($A522,"W30028333","2017/12/31",1)/[1]!S_SHARE_TOTAL($A522,$B$1),"")</f>
        <v>0.47192122348074322</v>
      </c>
      <c r="I522">
        <f>IFERROR([1]!s_stm07_is($A522,"W30028333","2018/12/31",1)/[1]!S_SHARE_TOTAL($A522,$B$1),"")</f>
        <v>0.50148364324649908</v>
      </c>
      <c r="J522">
        <f>IFERROR([1]!s_stm07_is($A522,"W30028333","2019/12/31",1)/[1]!S_SHARE_TOTAL($A522,$B$1),"")</f>
        <v>0.5531633601276954</v>
      </c>
      <c r="K522">
        <f>IFERROR([1]!s_stm07_is($A522,"W30028333","2020/12/31",1)/[1]!S_SHARE_TOTAL($A522,$B$1),"")</f>
        <v>0.57528989457753932</v>
      </c>
      <c r="L522">
        <f>IFERROR([1]!s_stm07_is($A522,"W30028333","2021/12/31",1)/[1]!S_SHARE_TOTAL($A522,$B$1),"")</f>
        <v>0.69490584512003717</v>
      </c>
      <c r="M522">
        <f>IFERROR([1]!s_stm07_is($A522,"W30028333","2022/12/31",1)/[1]!S_SHARE_TOTAL($A522,$B$1),"")</f>
        <v>0.87647781566997107</v>
      </c>
      <c r="N522">
        <f>IFERROR([1]!s_stm07_is($A522,"W30028333","2023/12/31",1)/[1]!S_SHARE_TOTAL($A522,$B$1),"")</f>
        <v>1.0290755448924944</v>
      </c>
      <c r="O522">
        <f>IFERROR([1]!s_stm07_is($A522,"W30028333","2024/12/31",1)/[1]!S_SHARE_TOTAL($A522,$B$1),"")</f>
        <v>1.133659262661715</v>
      </c>
      <c r="P522">
        <f>IFERROR([1]!s_stm07_is($A522,"W30028333","2025/12/31",1)/[1]!S_SHARE_TOTAL($A522,$B$1),"")</f>
        <v>1.1963112444735424</v>
      </c>
      <c r="Q522">
        <f>IFERROR([1]!s_west_netprofit($A522,2026,$B$1,180)/[1]!S_SHARE_TOTAL($A522,$B$1),"")</f>
        <v>1.28368264831461</v>
      </c>
      <c r="R522">
        <f>IFERROR([1]!s_west_netprofit($A522,2027,$B$1,180)/[1]!S_SHARE_TOTAL($A522,$B$1),"")</f>
        <v>1.3943972357251857</v>
      </c>
      <c r="S522">
        <f>IFERROR([1]!s_fa_dupont_roe($A522,"2011/12/31")/100,"")</f>
        <v>7.8284000000000006E-2</v>
      </c>
      <c r="T522">
        <f>IFERROR([1]!s_fa_dupont_roe($A522,"2012/12/31")/100,"")</f>
        <v>9.5645000000000008E-2</v>
      </c>
      <c r="U522">
        <f>IFERROR([1]!s_fa_dupont_roe($A522,"2013/12/31")/100,"")</f>
        <v>0.10584099999999999</v>
      </c>
      <c r="V522">
        <f>IFERROR([1]!s_fa_dupont_roe($A522,"2014/12/31")/100,"")</f>
        <v>0.10811</v>
      </c>
      <c r="W522">
        <f>IFERROR([1]!s_fa_dupont_roe($A522,"2015/12/31")/100,"")</f>
        <v>0.10143700000000001</v>
      </c>
      <c r="X522">
        <f>IFERROR([1]!s_fa_dupont_roe($A522,"2016/12/31")/100,"")</f>
        <v>0.100951</v>
      </c>
      <c r="Y522">
        <f>IFERROR([1]!s_fa_dupont_roe($A522,"2017/12/31")/100,"")</f>
        <v>0.102217</v>
      </c>
      <c r="Z522">
        <f>IFERROR([1]!s_fa_dupont_roe($A522,"2018/12/31")/100,"")</f>
        <v>9.9891000000000008E-2</v>
      </c>
      <c r="AA522">
        <f>IFERROR([1]!s_fa_dupont_roe($A522,"2019/12/31")/100,"")</f>
        <v>9.6292000000000003E-2</v>
      </c>
      <c r="AB522">
        <f>IFERROR([1]!s_fa_dupont_roe($A522,"2020/12/31")/100,"")</f>
        <v>8.9407999999999987E-2</v>
      </c>
      <c r="AC522">
        <f>IFERROR([1]!s_fa_dupont_roe($A522,"2021/12/31")/100,"")</f>
        <v>9.9611000000000005E-2</v>
      </c>
      <c r="AD522">
        <f>IFERROR([1]!s_fa_dupont_roe($A522,"2022/12/31")/100,"")</f>
        <v>0.110107</v>
      </c>
      <c r="AE522">
        <f>IFERROR([1]!s_fa_dupont_roe($A522,"2023/12/31")/100,"")</f>
        <v>0.109527</v>
      </c>
      <c r="AF522">
        <f>IFERROR([1]!s_fa_dupont_roe($A522,"2024/12/31")/100,"")</f>
        <v>0.10302199999999999</v>
      </c>
      <c r="AG522">
        <f>IFERROR([1]!s_fa_dupont_roe($A522,"2025/12/31")/100,"")</f>
        <v>9.3880999999999992E-2</v>
      </c>
      <c r="AH522">
        <f>IFERROR([1]!s_stm07_is($A522,"W30028333","2025/12/31",1),"")</f>
        <v>5348303234</v>
      </c>
      <c r="AI522">
        <f>IFERROR([1]!s_stm07_bs($A522,"W38058048","2025/12/31",1),"")</f>
        <v>63348012968</v>
      </c>
      <c r="AJ522">
        <f>IFERROR([1]!s_fa_netdebt($A522,"2025/12/31"),"")</f>
        <v>0</v>
      </c>
      <c r="AK522">
        <f>IFERROR([1]!s_val_ev1($A522,"2025/12/31"),"")</f>
        <v>735779269292.18994</v>
      </c>
      <c r="AL522">
        <f>IFERROR([1]!s_fa_ebitda($A522,"2025/12/31"),"")</f>
        <v>0</v>
      </c>
      <c r="AM522">
        <f>IFERROR([1]!s_west_netprofit($A522,2026,$B$1,180)/[1]!s_west_netprofit($A522,2026,$B$1-7,180)-1,"")</f>
        <v>0</v>
      </c>
      <c r="AN522">
        <f>IFERROR([1]!s_west_netprofit($A522,2026,$B$1,180)/[1]!s_west_netprofit($A522,2026,$B$1-30,180)-1,"")</f>
        <v>-5.9737329822980856E-3</v>
      </c>
      <c r="AO522">
        <f>IFERROR([1]!s_est_mediannetprofit($A522,2026,$B$1)/[1]!s_est_mediannetprofit($A522,2026,$B$1-7)-1,"")</f>
        <v>0</v>
      </c>
      <c r="AP522">
        <f>IFERROR([1]!s_est_mediannetprofit($A522,2026,$B$1)/[1]!s_est_mediannetprofit($A522,2026,$B$1-30)-1,"")</f>
        <v>-2.5862068965517571E-3</v>
      </c>
    </row>
    <row r="523" spans="1:42">
      <c r="A523" t="s">
        <v>562</v>
      </c>
      <c r="B523">
        <f>IFERROR([1]!s_stm07_is($A523,"W30028333","2011/12/31",1)/[1]!S_SHARE_TOTAL($A523,$B$1),"")</f>
        <v>0</v>
      </c>
      <c r="C523">
        <f>IFERROR([1]!s_stm07_is($A523,"W30028333","2012/12/31",1)/[1]!S_SHARE_TOTAL($A523,$B$1),"")</f>
        <v>1.8587773462548845E-2</v>
      </c>
      <c r="D523">
        <f>IFERROR([1]!s_stm07_is($A523,"W30028333","2013/12/31",1)/[1]!S_SHARE_TOTAL($A523,$B$1),"")</f>
        <v>1.37247070028652E-2</v>
      </c>
      <c r="E523">
        <f>IFERROR([1]!s_stm07_is($A523,"W30028333","2014/12/31",1)/[1]!S_SHARE_TOTAL($A523,$B$1),"")</f>
        <v>3.9606298489050853E-2</v>
      </c>
      <c r="F523">
        <f>IFERROR([1]!s_stm07_is($A523,"W30028333","2015/12/31",1)/[1]!S_SHARE_TOTAL($A523,$B$1),"")</f>
        <v>6.5197563283773283E-2</v>
      </c>
      <c r="G523">
        <f>IFERROR([1]!s_stm07_is($A523,"W30028333","2016/12/31",1)/[1]!S_SHARE_TOTAL($A523,$B$1),"")</f>
        <v>0.11172826100451376</v>
      </c>
      <c r="H523">
        <f>IFERROR([1]!s_stm07_is($A523,"W30028333","2017/12/31",1)/[1]!S_SHARE_TOTAL($A523,$B$1),"")</f>
        <v>0.16863536248508881</v>
      </c>
      <c r="I523">
        <f>IFERROR([1]!s_stm07_is($A523,"W30028333","2018/12/31",1)/[1]!S_SHARE_TOTAL($A523,$B$1),"")</f>
        <v>0.19132023159893785</v>
      </c>
      <c r="J523">
        <f>IFERROR([1]!s_stm07_is($A523,"W30028333","2019/12/31",1)/[1]!S_SHARE_TOTAL($A523,$B$1),"")</f>
        <v>0.26584884033822548</v>
      </c>
      <c r="K523">
        <f>IFERROR([1]!s_stm07_is($A523,"W30028333","2020/12/31",1)/[1]!S_SHARE_TOTAL($A523,$B$1),"")</f>
        <v>0.36931560582028167</v>
      </c>
      <c r="L523">
        <f>IFERROR([1]!s_stm07_is($A523,"W30028333","2021/12/31",1)/[1]!S_SHARE_TOTAL($A523,$B$1),"")</f>
        <v>0.28585756921786865</v>
      </c>
      <c r="M523">
        <f>IFERROR([1]!s_stm07_is($A523,"W30028333","2022/12/31",1)/[1]!S_SHARE_TOTAL($A523,$B$1),"")</f>
        <v>0.28864867214589546</v>
      </c>
      <c r="N523">
        <f>IFERROR([1]!s_stm07_is($A523,"W30028333","2023/12/31",1)/[1]!S_SHARE_TOTAL($A523,$B$1),"")</f>
        <v>0.31287743297783827</v>
      </c>
      <c r="O523">
        <f>IFERROR([1]!s_stm07_is($A523,"W30028333","2024/12/31",1)/[1]!S_SHARE_TOTAL($A523,$B$1),"")</f>
        <v>0.55252000660770828</v>
      </c>
      <c r="P523">
        <f>IFERROR([1]!s_stm07_is($A523,"W30028333","2025/12/31",1)/[1]!S_SHARE_TOTAL($A523,$B$1),"")</f>
        <v>0.66617047667615936</v>
      </c>
      <c r="Q523">
        <f>IFERROR([1]!s_west_netprofit($A523,2026,$B$1,180)/[1]!S_SHARE_TOTAL($A523,$B$1),"")</f>
        <v>0.7797316257016037</v>
      </c>
      <c r="R523">
        <f>IFERROR([1]!s_west_netprofit($A523,2027,$B$1,180)/[1]!S_SHARE_TOTAL($A523,$B$1),"")</f>
        <v>0.92214836690798641</v>
      </c>
      <c r="S523">
        <f>IFERROR([1]!s_fa_dupont_roe($A523,"2011/12/31")/100,"")</f>
        <v>0</v>
      </c>
      <c r="T523">
        <f>IFERROR([1]!s_fa_dupont_roe($A523,"2012/12/31")/100,"")</f>
        <v>0.151669</v>
      </c>
      <c r="U523">
        <f>IFERROR([1]!s_fa_dupont_roe($A523,"2013/12/31")/100,"")</f>
        <v>0.10605000000000001</v>
      </c>
      <c r="V523">
        <f>IFERROR([1]!s_fa_dupont_roe($A523,"2014/12/31")/100,"")</f>
        <v>0.18529299999999999</v>
      </c>
      <c r="W523">
        <f>IFERROR([1]!s_fa_dupont_roe($A523,"2015/12/31")/100,"")</f>
        <v>0.175871</v>
      </c>
      <c r="X523">
        <f>IFERROR([1]!s_fa_dupont_roe($A523,"2016/12/31")/100,"")</f>
        <v>0.14461000000000002</v>
      </c>
      <c r="Y523">
        <f>IFERROR([1]!s_fa_dupont_roe($A523,"2017/12/31")/100,"")</f>
        <v>0.14680699999999999</v>
      </c>
      <c r="Z523">
        <f>IFERROR([1]!s_fa_dupont_roe($A523,"2018/12/31")/100,"")</f>
        <v>0.15648000000000001</v>
      </c>
      <c r="AA523">
        <f>IFERROR([1]!s_fa_dupont_roe($A523,"2019/12/31")/100,"")</f>
        <v>0.146143</v>
      </c>
      <c r="AB523">
        <f>IFERROR([1]!s_fa_dupont_roe($A523,"2020/12/31")/100,"")</f>
        <v>0.14519399999999999</v>
      </c>
      <c r="AC523">
        <f>IFERROR([1]!s_fa_dupont_roe($A523,"2021/12/31")/100,"")</f>
        <v>7.1085999999999996E-2</v>
      </c>
      <c r="AD523">
        <f>IFERROR([1]!s_fa_dupont_roe($A523,"2022/12/31")/100,"")</f>
        <v>5.3311999999999998E-2</v>
      </c>
      <c r="AE523">
        <f>IFERROR([1]!s_fa_dupont_roe($A523,"2023/12/31")/100,"")</f>
        <v>5.6272000000000003E-2</v>
      </c>
      <c r="AF523">
        <f>IFERROR([1]!s_fa_dupont_roe($A523,"2024/12/31")/100,"")</f>
        <v>0.10159599999999999</v>
      </c>
      <c r="AG523">
        <f>IFERROR([1]!s_fa_dupont_roe($A523,"2025/12/31")/100,"")</f>
        <v>0.12222799999999999</v>
      </c>
      <c r="AH523">
        <f>IFERROR([1]!s_stm07_is($A523,"W30028333","2025/12/31",1),"")</f>
        <v>424537089.39999998</v>
      </c>
      <c r="AI523">
        <f>IFERROR([1]!s_stm07_bs($A523,"W38058048","2025/12/31",1),"")</f>
        <v>3734454147.9499998</v>
      </c>
      <c r="AJ523">
        <f>IFERROR([1]!s_fa_netdebt($A523,"2025/12/31"),"")</f>
        <v>528057778.75999999</v>
      </c>
      <c r="AK523">
        <f>IFERROR([1]!s_val_ev1($A523,"2025/12/31"),"")</f>
        <v>14469048647.41</v>
      </c>
      <c r="AL523">
        <f>IFERROR([1]!s_fa_ebitda($A523,"2025/12/31"),"")</f>
        <v>976691731.47000003</v>
      </c>
      <c r="AM523">
        <f>IFERROR([1]!s_west_netprofit($A523,2026,$B$1,180)/[1]!s_west_netprofit($A523,2026,$B$1-7,180)-1,"")</f>
        <v>0</v>
      </c>
      <c r="AN523">
        <f>IFERROR([1]!s_west_netprofit($A523,2026,$B$1,180)/[1]!s_west_netprofit($A523,2026,$B$1-30,180)-1,"")</f>
        <v>0</v>
      </c>
      <c r="AO523">
        <f>IFERROR([1]!s_est_mediannetprofit($A523,2026,$B$1)/[1]!s_est_mediannetprofit($A523,2026,$B$1-7)-1,"")</f>
        <v>0</v>
      </c>
      <c r="AP523">
        <f>IFERROR([1]!s_est_mediannetprofit($A523,2026,$B$1)/[1]!s_est_mediannetprofit($A523,2026,$B$1-30)-1,"")</f>
        <v>0</v>
      </c>
    </row>
    <row r="524" spans="1:42">
      <c r="A524" t="s">
        <v>563</v>
      </c>
      <c r="B524">
        <f>IFERROR([1]!s_stm07_is($A524,"W30028333","2011/12/31",1)/[1]!S_SHARE_TOTAL($A524,$B$1),"")</f>
        <v>0</v>
      </c>
      <c r="C524">
        <f>IFERROR([1]!s_stm07_is($A524,"W30028333","2012/12/31",1)/[1]!S_SHARE_TOTAL($A524,$B$1),"")</f>
        <v>0</v>
      </c>
      <c r="D524">
        <f>IFERROR([1]!s_stm07_is($A524,"W30028333","2013/12/31",1)/[1]!S_SHARE_TOTAL($A524,$B$1),"")</f>
        <v>0</v>
      </c>
      <c r="E524">
        <f>IFERROR([1]!s_stm07_is($A524,"W30028333","2014/12/31",1)/[1]!S_SHARE_TOTAL($A524,$B$1),"")</f>
        <v>0.32355895832427861</v>
      </c>
      <c r="F524">
        <f>IFERROR([1]!s_stm07_is($A524,"W30028333","2015/12/31",1)/[1]!S_SHARE_TOTAL($A524,$B$1),"")</f>
        <v>0.14097426015576375</v>
      </c>
      <c r="G524">
        <f>IFERROR([1]!s_stm07_is($A524,"W30028333","2016/12/31",1)/[1]!S_SHARE_TOTAL($A524,$B$1),"")</f>
        <v>0.25791382794631407</v>
      </c>
      <c r="H524">
        <f>IFERROR([1]!s_stm07_is($A524,"W30028333","2017/12/31",1)/[1]!S_SHARE_TOTAL($A524,$B$1),"")</f>
        <v>1.1662927804069934</v>
      </c>
      <c r="I524">
        <f>IFERROR([1]!s_stm07_is($A524,"W30028333","2018/12/31",1)/[1]!S_SHARE_TOTAL($A524,$B$1),"")</f>
        <v>1.0386095899523353</v>
      </c>
      <c r="J524">
        <f>IFERROR([1]!s_stm07_is($A524,"W30028333","2019/12/31",1)/[1]!S_SHARE_TOTAL($A524,$B$1),"")</f>
        <v>1.0999985776180432</v>
      </c>
      <c r="K524">
        <f>IFERROR([1]!s_stm07_is($A524,"W30028333","2020/12/31",1)/[1]!S_SHARE_TOTAL($A524,$B$1),"")</f>
        <v>1.4842809892366395</v>
      </c>
      <c r="L524">
        <f>IFERROR([1]!s_stm07_is($A524,"W30028333","2021/12/31",1)/[1]!S_SHARE_TOTAL($A524,$B$1),"")</f>
        <v>3.0405459733107287</v>
      </c>
      <c r="M524">
        <f>IFERROR([1]!s_stm07_is($A524,"W30028333","2022/12/31",1)/[1]!S_SHARE_TOTAL($A524,$B$1),"")</f>
        <v>2.3194154637713709</v>
      </c>
      <c r="N524">
        <f>IFERROR([1]!s_stm07_is($A524,"W30028333","2023/12/31",1)/[1]!S_SHARE_TOTAL($A524,$B$1),"")</f>
        <v>1.9839509052859976</v>
      </c>
      <c r="O524">
        <f>IFERROR([1]!s_stm07_is($A524,"W30028333","2024/12/31",1)/[1]!S_SHARE_TOTAL($A524,$B$1),"")</f>
        <v>1.8043380778241049</v>
      </c>
      <c r="P524">
        <f>IFERROR([1]!s_stm07_is($A524,"W30028333","2025/12/31",1)/[1]!S_SHARE_TOTAL($A524,$B$1),"")</f>
        <v>1.5253710059017824</v>
      </c>
      <c r="Q524">
        <f>IFERROR([1]!s_west_netprofit($A524,2026,$B$1,180)/[1]!S_SHARE_TOTAL($A524,$B$1),"")</f>
        <v>1.7840421935417532</v>
      </c>
      <c r="R524">
        <f>IFERROR([1]!s_west_netprofit($A524,2027,$B$1,180)/[1]!S_SHARE_TOTAL($A524,$B$1),"")</f>
        <v>1.917286553795706</v>
      </c>
      <c r="S524">
        <f>IFERROR([1]!s_fa_dupont_roe($A524,"2011/12/31")/100,"")</f>
        <v>0</v>
      </c>
      <c r="T524">
        <f>IFERROR([1]!s_fa_dupont_roe($A524,"2012/12/31")/100,"")</f>
        <v>0</v>
      </c>
      <c r="U524">
        <f>IFERROR([1]!s_fa_dupont_roe($A524,"2013/12/31")/100,"")</f>
        <v>0</v>
      </c>
      <c r="V524">
        <f>IFERROR([1]!s_fa_dupont_roe($A524,"2014/12/31")/100,"")</f>
        <v>0.174904</v>
      </c>
      <c r="W524">
        <f>IFERROR([1]!s_fa_dupont_roe($A524,"2015/12/31")/100,"")</f>
        <v>7.2350999999999999E-2</v>
      </c>
      <c r="X524">
        <f>IFERROR([1]!s_fa_dupont_roe($A524,"2016/12/31")/100,"")</f>
        <v>0.115117</v>
      </c>
      <c r="Y524">
        <f>IFERROR([1]!s_fa_dupont_roe($A524,"2017/12/31")/100,"")</f>
        <v>0.39543999999999996</v>
      </c>
      <c r="Z524">
        <f>IFERROR([1]!s_fa_dupont_roe($A524,"2018/12/31")/100,"")</f>
        <v>0.28217799999999998</v>
      </c>
      <c r="AA524">
        <f>IFERROR([1]!s_fa_dupont_roe($A524,"2019/12/31")/100,"")</f>
        <v>0.24801899999999999</v>
      </c>
      <c r="AB524">
        <f>IFERROR([1]!s_fa_dupont_roe($A524,"2020/12/31")/100,"")</f>
        <v>0.21939900000000001</v>
      </c>
      <c r="AC524">
        <f>IFERROR([1]!s_fa_dupont_roe($A524,"2021/12/31")/100,"")</f>
        <v>0.32444499999999998</v>
      </c>
      <c r="AD524">
        <f>IFERROR([1]!s_fa_dupont_roe($A524,"2022/12/31")/100,"")</f>
        <v>0.21331399999999998</v>
      </c>
      <c r="AE524">
        <f>IFERROR([1]!s_fa_dupont_roe($A524,"2023/12/31")/100,"")</f>
        <v>0.16338899999999998</v>
      </c>
      <c r="AF524">
        <f>IFERROR([1]!s_fa_dupont_roe($A524,"2024/12/31")/100,"")</f>
        <v>0.12039999999999999</v>
      </c>
      <c r="AG524">
        <f>IFERROR([1]!s_fa_dupont_roe($A524,"2025/12/31")/100,"")</f>
        <v>8.5900999999999991E-2</v>
      </c>
      <c r="AH524">
        <f>IFERROR([1]!s_stm07_is($A524,"W30028333","2025/12/31",1),"")</f>
        <v>719959797.00999999</v>
      </c>
      <c r="AI524">
        <f>IFERROR([1]!s_stm07_bs($A524,"W38058048","2025/12/31",1),"")</f>
        <v>8669675506.7099991</v>
      </c>
      <c r="AJ524">
        <f>IFERROR([1]!s_fa_netdebt($A524,"2025/12/31"),"")</f>
        <v>2149697787.21</v>
      </c>
      <c r="AK524">
        <f>IFERROR([1]!s_val_ev1($A524,"2025/12/31"),"")</f>
        <v>19748524800.860001</v>
      </c>
      <c r="AL524">
        <f>IFERROR([1]!s_fa_ebitda($A524,"2025/12/31"),"")</f>
        <v>1213367930.9300001</v>
      </c>
      <c r="AM524">
        <f>IFERROR([1]!s_west_netprofit($A524,2026,$B$1,180)/[1]!s_west_netprofit($A524,2026,$B$1-7,180)-1,"")</f>
        <v>0</v>
      </c>
      <c r="AN524">
        <f>IFERROR([1]!s_west_netprofit($A524,2026,$B$1,180)/[1]!s_west_netprofit($A524,2026,$B$1-30,180)-1,"")</f>
        <v>0</v>
      </c>
      <c r="AO524">
        <f>IFERROR([1]!s_est_mediannetprofit($A524,2026,$B$1)/[1]!s_est_mediannetprofit($A524,2026,$B$1-7)-1,"")</f>
        <v>0</v>
      </c>
      <c r="AP524">
        <f>IFERROR([1]!s_est_mediannetprofit($A524,2026,$B$1)/[1]!s_est_mediannetprofit($A524,2026,$B$1-30)-1,"")</f>
        <v>0</v>
      </c>
    </row>
    <row r="525" spans="1:42">
      <c r="A525" t="s">
        <v>564</v>
      </c>
      <c r="B525">
        <f>IFERROR([1]!s_stm07_is($A525,"W30028333","2011/12/31",1)/[1]!S_SHARE_TOTAL($A525,$B$1),"")</f>
        <v>0.1520332314528928</v>
      </c>
      <c r="C525">
        <f>IFERROR([1]!s_stm07_is($A525,"W30028333","2012/12/31",1)/[1]!S_SHARE_TOTAL($A525,$B$1),"")</f>
        <v>0.16800467273561537</v>
      </c>
      <c r="D525">
        <f>IFERROR([1]!s_stm07_is($A525,"W30028333","2013/12/31",1)/[1]!S_SHARE_TOTAL($A525,$B$1),"")</f>
        <v>0.19615570766222451</v>
      </c>
      <c r="E525">
        <f>IFERROR([1]!s_stm07_is($A525,"W30028333","2014/12/31",1)/[1]!S_SHARE_TOTAL($A525,$B$1),"")</f>
        <v>0</v>
      </c>
      <c r="F525">
        <f>IFERROR([1]!s_stm07_is($A525,"W30028333","2015/12/31",1)/[1]!S_SHARE_TOTAL($A525,$B$1),"")</f>
        <v>0.22711784212230207</v>
      </c>
      <c r="G525">
        <f>IFERROR([1]!s_stm07_is($A525,"W30028333","2016/12/31",1)/[1]!S_SHARE_TOTAL($A525,$B$1),"")</f>
        <v>0.2560258609869393</v>
      </c>
      <c r="H525">
        <f>IFERROR([1]!s_stm07_is($A525,"W30028333","2017/12/31",1)/[1]!S_SHARE_TOTAL($A525,$B$1),"")</f>
        <v>0.29665614550755337</v>
      </c>
      <c r="I525">
        <f>IFERROR([1]!s_stm07_is($A525,"W30028333","2018/12/31",1)/[1]!S_SHARE_TOTAL($A525,$B$1),"")</f>
        <v>0.26604944948275683</v>
      </c>
      <c r="J525">
        <f>IFERROR([1]!s_stm07_is($A525,"W30028333","2019/12/31",1)/[1]!S_SHARE_TOTAL($A525,$B$1),"")</f>
        <v>0.34164606387172658</v>
      </c>
      <c r="K525">
        <f>IFERROR([1]!s_stm07_is($A525,"W30028333","2020/12/31",1)/[1]!S_SHARE_TOTAL($A525,$B$1),"")</f>
        <v>0.55876843279654664</v>
      </c>
      <c r="L525">
        <f>IFERROR([1]!s_stm07_is($A525,"W30028333","2021/12/31",1)/[1]!S_SHARE_TOTAL($A525,$B$1),"")</f>
        <v>0.69313981713729467</v>
      </c>
      <c r="M525">
        <f>IFERROR([1]!s_stm07_is($A525,"W30028333","2022/12/31",1)/[1]!S_SHARE_TOTAL($A525,$B$1),"")</f>
        <v>0.69945807555055262</v>
      </c>
      <c r="N525">
        <f>IFERROR([1]!s_stm07_is($A525,"W30028333","2023/12/31",1)/[1]!S_SHARE_TOTAL($A525,$B$1),"")</f>
        <v>0.43994854572464709</v>
      </c>
      <c r="O525">
        <f>IFERROR([1]!s_stm07_is($A525,"W30028333","2024/12/31",1)/[1]!S_SHARE_TOTAL($A525,$B$1),"")</f>
        <v>0.63646364996056226</v>
      </c>
      <c r="P525">
        <f>IFERROR([1]!s_stm07_is($A525,"W30028333","2025/12/31",1)/[1]!S_SHARE_TOTAL($A525,$B$1),"")</f>
        <v>0.71554421331375229</v>
      </c>
      <c r="Q525">
        <f>IFERROR([1]!s_west_netprofit($A525,2026,$B$1,180)/[1]!S_SHARE_TOTAL($A525,$B$1),"")</f>
        <v>1.0021788144175334</v>
      </c>
      <c r="R525">
        <f>IFERROR([1]!s_west_netprofit($A525,2027,$B$1,180)/[1]!S_SHARE_TOTAL($A525,$B$1),"")</f>
        <v>1.2566505261117709</v>
      </c>
      <c r="S525">
        <f>IFERROR([1]!s_fa_dupont_roe($A525,"2011/12/31")/100,"")</f>
        <v>0.39704700000000004</v>
      </c>
      <c r="T525">
        <f>IFERROR([1]!s_fa_dupont_roe($A525,"2012/12/31")/100,"")</f>
        <v>0.373697</v>
      </c>
      <c r="U525">
        <f>IFERROR([1]!s_fa_dupont_roe($A525,"2013/12/31")/100,"")</f>
        <v>0.34262099999999995</v>
      </c>
      <c r="V525">
        <f>IFERROR([1]!s_fa_dupont_roe($A525,"2014/12/31")/100,"")</f>
        <v>0</v>
      </c>
      <c r="W525">
        <f>IFERROR([1]!s_fa_dupont_roe($A525,"2015/12/31")/100,"")</f>
        <v>0.25457099999999999</v>
      </c>
      <c r="X525">
        <f>IFERROR([1]!s_fa_dupont_roe($A525,"2016/12/31")/100,"")</f>
        <v>0.25091599999999997</v>
      </c>
      <c r="Y525">
        <f>IFERROR([1]!s_fa_dupont_roe($A525,"2017/12/31")/100,"")</f>
        <v>0.25896399999999997</v>
      </c>
      <c r="Z525">
        <f>IFERROR([1]!s_fa_dupont_roe($A525,"2018/12/31")/100,"")</f>
        <v>0.201735</v>
      </c>
      <c r="AA525">
        <f>IFERROR([1]!s_fa_dupont_roe($A525,"2019/12/31")/100,"")</f>
        <v>0.20086300000000001</v>
      </c>
      <c r="AB525">
        <f>IFERROR([1]!s_fa_dupont_roe($A525,"2020/12/31")/100,"")</f>
        <v>0.208403</v>
      </c>
      <c r="AC525">
        <f>IFERROR([1]!s_fa_dupont_roe($A525,"2021/12/31")/100,"")</f>
        <v>0.20257500000000001</v>
      </c>
      <c r="AD525">
        <f>IFERROR([1]!s_fa_dupont_roe($A525,"2022/12/31")/100,"")</f>
        <v>0.19408300000000001</v>
      </c>
      <c r="AE525">
        <f>IFERROR([1]!s_fa_dupont_roe($A525,"2023/12/31")/100,"")</f>
        <v>0.10988099999999999</v>
      </c>
      <c r="AF525">
        <f>IFERROR([1]!s_fa_dupont_roe($A525,"2024/12/31")/100,"")</f>
        <v>0.142901</v>
      </c>
      <c r="AG525">
        <f>IFERROR([1]!s_fa_dupont_roe($A525,"2025/12/31")/100,"")</f>
        <v>0.1386</v>
      </c>
      <c r="AH525">
        <f>IFERROR([1]!s_stm07_is($A525,"W30028333","2025/12/31",1),"")</f>
        <v>225372275.43000001</v>
      </c>
      <c r="AI525">
        <f>IFERROR([1]!s_stm07_bs($A525,"W38058048","2025/12/31",1),"")</f>
        <v>1793373118.78</v>
      </c>
      <c r="AJ525">
        <f>IFERROR([1]!s_fa_netdebt($A525,"2025/12/31"),"")</f>
        <v>79955354.719999999</v>
      </c>
      <c r="AK525">
        <f>IFERROR([1]!s_val_ev1($A525,"2025/12/31"),"")</f>
        <v>13742039755.389999</v>
      </c>
      <c r="AL525">
        <f>IFERROR([1]!s_fa_ebitda($A525,"2025/12/31"),"")</f>
        <v>300713738.47000003</v>
      </c>
      <c r="AM525">
        <f>IFERROR([1]!s_west_netprofit($A525,2026,$B$1,180)/[1]!s_west_netprofit($A525,2026,$B$1-7,180)-1,"")</f>
        <v>0</v>
      </c>
      <c r="AN525">
        <f>IFERROR([1]!s_west_netprofit($A525,2026,$B$1,180)/[1]!s_west_netprofit($A525,2026,$B$1-30,180)-1,"")</f>
        <v>2.8557365207321439E-2</v>
      </c>
      <c r="AO525">
        <f>IFERROR([1]!s_est_mediannetprofit($A525,2026,$B$1)/[1]!s_est_mediannetprofit($A525,2026,$B$1-7)-1,"")</f>
        <v>0</v>
      </c>
      <c r="AP525">
        <f>IFERROR([1]!s_est_mediannetprofit($A525,2026,$B$1)/[1]!s_est_mediannetprofit($A525,2026,$B$1-30)-1,"")</f>
        <v>6.1519432328625001E-3</v>
      </c>
    </row>
    <row r="526" spans="1:42">
      <c r="A526" t="s">
        <v>565</v>
      </c>
      <c r="B526">
        <f>IFERROR([1]!s_stm07_is($A526,"W30028333","2011/12/31",1)/[1]!S_SHARE_TOTAL($A526,$B$1),"")</f>
        <v>0</v>
      </c>
      <c r="C526">
        <f>IFERROR([1]!s_stm07_is($A526,"W30028333","2012/12/31",1)/[1]!S_SHARE_TOTAL($A526,$B$1),"")</f>
        <v>0</v>
      </c>
      <c r="D526">
        <f>IFERROR([1]!s_stm07_is($A526,"W30028333","2013/12/31",1)/[1]!S_SHARE_TOTAL($A526,$B$1),"")</f>
        <v>0</v>
      </c>
      <c r="E526">
        <f>IFERROR([1]!s_stm07_is($A526,"W30028333","2014/12/31",1)/[1]!S_SHARE_TOTAL($A526,$B$1),"")</f>
        <v>0</v>
      </c>
      <c r="F526">
        <f>IFERROR([1]!s_stm07_is($A526,"W30028333","2015/12/31",1)/[1]!S_SHARE_TOTAL($A526,$B$1),"")</f>
        <v>0.13498849007419297</v>
      </c>
      <c r="G526">
        <f>IFERROR([1]!s_stm07_is($A526,"W30028333","2016/12/31",1)/[1]!S_SHARE_TOTAL($A526,$B$1),"")</f>
        <v>0.28423586966393211</v>
      </c>
      <c r="H526">
        <f>IFERROR([1]!s_stm07_is($A526,"W30028333","2017/12/31",1)/[1]!S_SHARE_TOTAL($A526,$B$1),"")</f>
        <v>0.36550011845127395</v>
      </c>
      <c r="I526">
        <f>IFERROR([1]!s_stm07_is($A526,"W30028333","2018/12/31",1)/[1]!S_SHARE_TOTAL($A526,$B$1),"")</f>
        <v>0.47140870768592413</v>
      </c>
      <c r="J526">
        <f>IFERROR([1]!s_stm07_is($A526,"W30028333","2019/12/31",1)/[1]!S_SHARE_TOTAL($A526,$B$1),"")</f>
        <v>0.7147881202578702</v>
      </c>
      <c r="K526">
        <f>IFERROR([1]!s_stm07_is($A526,"W30028333","2020/12/31",1)/[1]!S_SHARE_TOTAL($A526,$B$1),"")</f>
        <v>0.94621725534724066</v>
      </c>
      <c r="L526">
        <f>IFERROR([1]!s_stm07_is($A526,"W30028333","2021/12/31",1)/[1]!S_SHARE_TOTAL($A526,$B$1),"")</f>
        <v>0.72697878268304339</v>
      </c>
      <c r="M526">
        <f>IFERROR([1]!s_stm07_is($A526,"W30028333","2022/12/31",1)/[1]!S_SHARE_TOTAL($A526,$B$1),"")</f>
        <v>0.77281277929072589</v>
      </c>
      <c r="N526">
        <f>IFERROR([1]!s_stm07_is($A526,"W30028333","2023/12/31",1)/[1]!S_SHARE_TOTAL($A526,$B$1),"")</f>
        <v>1.3205890498828872</v>
      </c>
      <c r="O526">
        <f>IFERROR([1]!s_stm07_is($A526,"W30028333","2024/12/31",1)/[1]!S_SHARE_TOTAL($A526,$B$1),"")</f>
        <v>2.1094739396925162</v>
      </c>
      <c r="P526">
        <f>IFERROR([1]!s_stm07_is($A526,"W30028333","2025/12/31",1)/[1]!S_SHARE_TOTAL($A526,$B$1),"")</f>
        <v>1.0854316428274038</v>
      </c>
      <c r="Q526">
        <f>IFERROR([1]!s_west_netprofit($A526,2026,$B$1,180)/[1]!S_SHARE_TOTAL($A526,$B$1),"")</f>
        <v>1.5655922818306167</v>
      </c>
      <c r="R526">
        <f>IFERROR([1]!s_west_netprofit($A526,2027,$B$1,180)/[1]!S_SHARE_TOTAL($A526,$B$1),"")</f>
        <v>2.0220199499179028</v>
      </c>
      <c r="S526">
        <f>IFERROR([1]!s_fa_dupont_roe($A526,"2011/12/31")/100,"")</f>
        <v>0</v>
      </c>
      <c r="T526">
        <f>IFERROR([1]!s_fa_dupont_roe($A526,"2012/12/31")/100,"")</f>
        <v>0</v>
      </c>
      <c r="U526">
        <f>IFERROR([1]!s_fa_dupont_roe($A526,"2013/12/31")/100,"")</f>
        <v>0</v>
      </c>
      <c r="V526">
        <f>IFERROR([1]!s_fa_dupont_roe($A526,"2014/12/31")/100,"")</f>
        <v>0</v>
      </c>
      <c r="W526">
        <f>IFERROR([1]!s_fa_dupont_roe($A526,"2015/12/31")/100,"")</f>
        <v>9.3157999999999991E-2</v>
      </c>
      <c r="X526">
        <f>IFERROR([1]!s_fa_dupont_roe($A526,"2016/12/31")/100,"")</f>
        <v>0.17466799999999999</v>
      </c>
      <c r="Y526">
        <f>IFERROR([1]!s_fa_dupont_roe($A526,"2017/12/31")/100,"")</f>
        <v>0.18438300000000002</v>
      </c>
      <c r="Z526">
        <f>IFERROR([1]!s_fa_dupont_roe($A526,"2018/12/31")/100,"")</f>
        <v>0.19315599999999999</v>
      </c>
      <c r="AA526">
        <f>IFERROR([1]!s_fa_dupont_roe($A526,"2019/12/31")/100,"")</f>
        <v>0.23035900000000001</v>
      </c>
      <c r="AB526">
        <f>IFERROR([1]!s_fa_dupont_roe($A526,"2020/12/31")/100,"")</f>
        <v>0.21409400000000001</v>
      </c>
      <c r="AC526">
        <f>IFERROR([1]!s_fa_dupont_roe($A526,"2021/12/31")/100,"")</f>
        <v>0.12354100000000001</v>
      </c>
      <c r="AD526">
        <f>IFERROR([1]!s_fa_dupont_roe($A526,"2022/12/31")/100,"")</f>
        <v>0.112244</v>
      </c>
      <c r="AE526">
        <f>IFERROR([1]!s_fa_dupont_roe($A526,"2023/12/31")/100,"")</f>
        <v>0.141011</v>
      </c>
      <c r="AF526">
        <f>IFERROR([1]!s_fa_dupont_roe($A526,"2024/12/31")/100,"")</f>
        <v>0.17294899999999999</v>
      </c>
      <c r="AG526">
        <f>IFERROR([1]!s_fa_dupont_roe($A526,"2025/12/31")/100,"")</f>
        <v>8.2447999999999994E-2</v>
      </c>
      <c r="AH526">
        <f>IFERROR([1]!s_stm07_is($A526,"W30028333","2025/12/31",1),"")</f>
        <v>1124818560.8299999</v>
      </c>
      <c r="AI526">
        <f>IFERROR([1]!s_stm07_bs($A526,"W38058048","2025/12/31",1),"")</f>
        <v>13792545774.18</v>
      </c>
      <c r="AJ526">
        <f>IFERROR([1]!s_fa_netdebt($A526,"2025/12/31"),"")</f>
        <v>617534327.21000004</v>
      </c>
      <c r="AK526">
        <f>IFERROR([1]!s_val_ev1($A526,"2025/12/31"),"")</f>
        <v>24791353591.419998</v>
      </c>
      <c r="AL526">
        <f>IFERROR([1]!s_fa_ebitda($A526,"2025/12/31"),"")</f>
        <v>1926789319.1800001</v>
      </c>
      <c r="AM526">
        <f>IFERROR([1]!s_west_netprofit($A526,2026,$B$1,180)/[1]!s_west_netprofit($A526,2026,$B$1-7,180)-1,"")</f>
        <v>-5.1765077687071503E-4</v>
      </c>
      <c r="AN526">
        <f>IFERROR([1]!s_west_netprofit($A526,2026,$B$1,180)/[1]!s_west_netprofit($A526,2026,$B$1-30,180)-1,"")</f>
        <v>-8.9037799477477808E-2</v>
      </c>
      <c r="AO526">
        <f>IFERROR([1]!s_est_mediannetprofit($A526,2026,$B$1)/[1]!s_est_mediannetprofit($A526,2026,$B$1-7)-1,"")</f>
        <v>-3.0883261272390827E-3</v>
      </c>
      <c r="AP526">
        <f>IFERROR([1]!s_est_mediannetprofit($A526,2026,$B$1)/[1]!s_est_mediannetprofit($A526,2026,$B$1-30)-1,"")</f>
        <v>-1.46520146520146E-2</v>
      </c>
    </row>
    <row r="527" spans="1:42">
      <c r="A527" t="s">
        <v>566</v>
      </c>
      <c r="B527">
        <f>IFERROR([1]!s_stm07_is($A527,"W30028333","2011/12/31",1)/[1]!S_SHARE_TOTAL($A527,$B$1),"")</f>
        <v>0</v>
      </c>
      <c r="C527">
        <f>IFERROR([1]!s_stm07_is($A527,"W30028333","2012/12/31",1)/[1]!S_SHARE_TOTAL($A527,$B$1),"")</f>
        <v>0</v>
      </c>
      <c r="D527">
        <f>IFERROR([1]!s_stm07_is($A527,"W30028333","2013/12/31",1)/[1]!S_SHARE_TOTAL($A527,$B$1),"")</f>
        <v>0</v>
      </c>
      <c r="E527">
        <f>IFERROR([1]!s_stm07_is($A527,"W30028333","2014/12/31",1)/[1]!S_SHARE_TOTAL($A527,$B$1),"")</f>
        <v>0</v>
      </c>
      <c r="F527">
        <f>IFERROR([1]!s_stm07_is($A527,"W30028333","2015/12/31",1)/[1]!S_SHARE_TOTAL($A527,$B$1),"")</f>
        <v>7.1424006248538521E-2</v>
      </c>
      <c r="G527">
        <f>IFERROR([1]!s_stm07_is($A527,"W30028333","2016/12/31",1)/[1]!S_SHARE_TOTAL($A527,$B$1),"")</f>
        <v>0.23288871164875113</v>
      </c>
      <c r="H527">
        <f>IFERROR([1]!s_stm07_is($A527,"W30028333","2017/12/31",1)/[1]!S_SHARE_TOTAL($A527,$B$1),"")</f>
        <v>0.31193399004862388</v>
      </c>
      <c r="I527">
        <f>IFERROR([1]!s_stm07_is($A527,"W30028333","2018/12/31",1)/[1]!S_SHARE_TOTAL($A527,$B$1),"")</f>
        <v>0.45206011316435923</v>
      </c>
      <c r="J527">
        <f>IFERROR([1]!s_stm07_is($A527,"W30028333","2019/12/31",1)/[1]!S_SHARE_TOTAL($A527,$B$1),"")</f>
        <v>0.63973046554263691</v>
      </c>
      <c r="K527">
        <f>IFERROR([1]!s_stm07_is($A527,"W30028333","2020/12/31",1)/[1]!S_SHARE_TOTAL($A527,$B$1),"")</f>
        <v>0.95372925018743215</v>
      </c>
      <c r="L527">
        <f>IFERROR([1]!s_stm07_is($A527,"W30028333","2021/12/31",1)/[1]!S_SHARE_TOTAL($A527,$B$1),"")</f>
        <v>1.2725755519903956</v>
      </c>
      <c r="M527">
        <f>IFERROR([1]!s_stm07_is($A527,"W30028333","2022/12/31",1)/[1]!S_SHARE_TOTAL($A527,$B$1),"")</f>
        <v>0.94603444069915166</v>
      </c>
      <c r="N527">
        <f>IFERROR([1]!s_stm07_is($A527,"W30028333","2023/12/31",1)/[1]!S_SHARE_TOTAL($A527,$B$1),"")</f>
        <v>0.65520210987616223</v>
      </c>
      <c r="O527">
        <f>IFERROR([1]!s_stm07_is($A527,"W30028333","2024/12/31",1)/[1]!S_SHARE_TOTAL($A527,$B$1),"")</f>
        <v>4.8678729927895917E-2</v>
      </c>
      <c r="P527">
        <f>IFERROR([1]!s_stm07_is($A527,"W30028333","2025/12/31",1)/[1]!S_SHARE_TOTAL($A527,$B$1),"")</f>
        <v>0.60278079852079347</v>
      </c>
      <c r="Q527">
        <f>IFERROR([1]!s_west_netprofit($A527,2026,$B$1,180)/[1]!S_SHARE_TOTAL($A527,$B$1),"")</f>
        <v>0.7834659620989497</v>
      </c>
      <c r="R527">
        <f>IFERROR([1]!s_west_netprofit($A527,2027,$B$1,180)/[1]!S_SHARE_TOTAL($A527,$B$1),"")</f>
        <v>1.0012306631598995</v>
      </c>
      <c r="S527">
        <f>IFERROR([1]!s_fa_dupont_roe($A527,"2011/12/31")/100,"")</f>
        <v>0</v>
      </c>
      <c r="T527">
        <f>IFERROR([1]!s_fa_dupont_roe($A527,"2012/12/31")/100,"")</f>
        <v>0</v>
      </c>
      <c r="U527">
        <f>IFERROR([1]!s_fa_dupont_roe($A527,"2013/12/31")/100,"")</f>
        <v>0</v>
      </c>
      <c r="V527">
        <f>IFERROR([1]!s_fa_dupont_roe($A527,"2014/12/31")/100,"")</f>
        <v>0</v>
      </c>
      <c r="W527">
        <f>IFERROR([1]!s_fa_dupont_roe($A527,"2015/12/31")/100,"")</f>
        <v>6.5865999999999994E-2</v>
      </c>
      <c r="X527">
        <f>IFERROR([1]!s_fa_dupont_roe($A527,"2016/12/31")/100,"")</f>
        <v>0.19346099999999999</v>
      </c>
      <c r="Y527">
        <f>IFERROR([1]!s_fa_dupont_roe($A527,"2017/12/31")/100,"")</f>
        <v>0.17296</v>
      </c>
      <c r="Z527">
        <f>IFERROR([1]!s_fa_dupont_roe($A527,"2018/12/31")/100,"")</f>
        <v>0.17985800000000002</v>
      </c>
      <c r="AA527">
        <f>IFERROR([1]!s_fa_dupont_roe($A527,"2019/12/31")/100,"")</f>
        <v>0.20860099999999998</v>
      </c>
      <c r="AB527">
        <f>IFERROR([1]!s_fa_dupont_roe($A527,"2020/12/31")/100,"")</f>
        <v>0.19820199999999999</v>
      </c>
      <c r="AC527">
        <f>IFERROR([1]!s_fa_dupont_roe($A527,"2021/12/31")/100,"")</f>
        <v>0.18684899999999999</v>
      </c>
      <c r="AD527">
        <f>IFERROR([1]!s_fa_dupont_roe($A527,"2022/12/31")/100,"")</f>
        <v>0.11598699999999999</v>
      </c>
      <c r="AE527">
        <f>IFERROR([1]!s_fa_dupont_roe($A527,"2023/12/31")/100,"")</f>
        <v>7.0744000000000001E-2</v>
      </c>
      <c r="AF527">
        <f>IFERROR([1]!s_fa_dupont_roe($A527,"2024/12/31")/100,"")</f>
        <v>5.6860000000000001E-3</v>
      </c>
      <c r="AG527">
        <f>IFERROR([1]!s_fa_dupont_roe($A527,"2025/12/31")/100,"")</f>
        <v>7.7131999999999992E-2</v>
      </c>
      <c r="AH527">
        <f>IFERROR([1]!s_stm07_is($A527,"W30028333","2025/12/31",1),"")</f>
        <v>200034978</v>
      </c>
      <c r="AI527">
        <f>IFERROR([1]!s_stm07_bs($A527,"W38058048","2025/12/31",1),"")</f>
        <v>2765767543.02</v>
      </c>
      <c r="AJ527">
        <f>IFERROR([1]!s_fa_netdebt($A527,"2025/12/31"),"")</f>
        <v>-340388929.25</v>
      </c>
      <c r="AK527">
        <f>IFERROR([1]!s_val_ev1($A527,"2025/12/31"),"")</f>
        <v>10567728885.290001</v>
      </c>
      <c r="AL527">
        <f>IFERROR([1]!s_fa_ebitda($A527,"2025/12/31"),"")</f>
        <v>323239344.18000001</v>
      </c>
      <c r="AM527">
        <f>IFERROR([1]!s_west_netprofit($A527,2026,$B$1,180)/[1]!s_west_netprofit($A527,2026,$B$1-7,180)-1,"")</f>
        <v>0</v>
      </c>
      <c r="AN527">
        <f>IFERROR([1]!s_west_netprofit($A527,2026,$B$1,180)/[1]!s_west_netprofit($A527,2026,$B$1-30,180)-1,"")</f>
        <v>-2.8725383037067065E-3</v>
      </c>
      <c r="AO527">
        <f>IFERROR([1]!s_est_mediannetprofit($A527,2026,$B$1)/[1]!s_est_mediannetprofit($A527,2026,$B$1-7)-1,"")</f>
        <v>0</v>
      </c>
      <c r="AP527">
        <f>IFERROR([1]!s_est_mediannetprofit($A527,2026,$B$1)/[1]!s_est_mediannetprofit($A527,2026,$B$1-30)-1,"")</f>
        <v>-1.1450381679389277E-2</v>
      </c>
    </row>
    <row r="528" spans="1:42">
      <c r="A528" t="s">
        <v>567</v>
      </c>
      <c r="B528">
        <f>IFERROR([1]!s_stm07_is($A528,"W30028333","2011/12/31",1)/[1]!S_SHARE_TOTAL($A528,$B$1),"")</f>
        <v>6.5591408693545532E-4</v>
      </c>
      <c r="C528">
        <f>IFERROR([1]!s_stm07_is($A528,"W30028333","2012/12/31",1)/[1]!S_SHARE_TOTAL($A528,$B$1),"")</f>
        <v>-4.9819720537364699E-2</v>
      </c>
      <c r="D528">
        <f>IFERROR([1]!s_stm07_is($A528,"W30028333","2013/12/31",1)/[1]!S_SHARE_TOTAL($A528,$B$1),"")</f>
        <v>0</v>
      </c>
      <c r="E528">
        <f>IFERROR([1]!s_stm07_is($A528,"W30028333","2014/12/31",1)/[1]!S_SHARE_TOTAL($A528,$B$1),"")</f>
        <v>0</v>
      </c>
      <c r="F528">
        <f>IFERROR([1]!s_stm07_is($A528,"W30028333","2015/12/31",1)/[1]!S_SHARE_TOTAL($A528,$B$1),"")</f>
        <v>0</v>
      </c>
      <c r="G528">
        <f>IFERROR([1]!s_stm07_is($A528,"W30028333","2016/12/31",1)/[1]!S_SHARE_TOTAL($A528,$B$1),"")</f>
        <v>4.44507523113103E-2</v>
      </c>
      <c r="H528">
        <f>IFERROR([1]!s_stm07_is($A528,"W30028333","2017/12/31",1)/[1]!S_SHARE_TOTAL($A528,$B$1),"")</f>
        <v>4.651026554070857E-2</v>
      </c>
      <c r="I528">
        <f>IFERROR([1]!s_stm07_is($A528,"W30028333","2018/12/31",1)/[1]!S_SHARE_TOTAL($A528,$B$1),"")</f>
        <v>7.4959404350429609E-2</v>
      </c>
      <c r="J528">
        <f>IFERROR([1]!s_stm07_is($A528,"W30028333","2019/12/31",1)/[1]!S_SHARE_TOTAL($A528,$B$1),"")</f>
        <v>0.16782552808943532</v>
      </c>
      <c r="K528">
        <f>IFERROR([1]!s_stm07_is($A528,"W30028333","2020/12/31",1)/[1]!S_SHARE_TOTAL($A528,$B$1),"")</f>
        <v>0.2652150818489758</v>
      </c>
      <c r="L528">
        <f>IFERROR([1]!s_stm07_is($A528,"W30028333","2021/12/31",1)/[1]!S_SHARE_TOTAL($A528,$B$1),"")</f>
        <v>0.22153384101364995</v>
      </c>
      <c r="M528">
        <f>IFERROR([1]!s_stm07_is($A528,"W30028333","2022/12/31",1)/[1]!S_SHARE_TOTAL($A528,$B$1),"")</f>
        <v>0.26613918078131277</v>
      </c>
      <c r="N528">
        <f>IFERROR([1]!s_stm07_is($A528,"W30028333","2023/12/31",1)/[1]!S_SHARE_TOTAL($A528,$B$1),"")</f>
        <v>0.3339511140195679</v>
      </c>
      <c r="O528">
        <f>IFERROR([1]!s_stm07_is($A528,"W30028333","2024/12/31",1)/[1]!S_SHARE_TOTAL($A528,$B$1),"")</f>
        <v>0.2993648885977358</v>
      </c>
      <c r="P528">
        <f>IFERROR([1]!s_stm07_is($A528,"W30028333","2025/12/31",1)/[1]!S_SHARE_TOTAL($A528,$B$1),"")</f>
        <v>0.31450828266768555</v>
      </c>
      <c r="Q528">
        <f>IFERROR([1]!s_west_netprofit($A528,2026,$B$1,180)/[1]!S_SHARE_TOTAL($A528,$B$1),"")</f>
        <v>0.34583721156943598</v>
      </c>
      <c r="R528">
        <f>IFERROR([1]!s_west_netprofit($A528,2027,$B$1,180)/[1]!S_SHARE_TOTAL($A528,$B$1),"")</f>
        <v>0.39290949869972031</v>
      </c>
      <c r="S528">
        <f>IFERROR([1]!s_fa_dupont_roe($A528,"2011/12/31")/100,"")</f>
        <v>6.9610000000000002E-3</v>
      </c>
      <c r="T528">
        <f>IFERROR([1]!s_fa_dupont_roe($A528,"2012/12/31")/100,"")</f>
        <v>-0.76314499999999996</v>
      </c>
      <c r="U528">
        <f>IFERROR([1]!s_fa_dupont_roe($A528,"2013/12/31")/100,"")</f>
        <v>0</v>
      </c>
      <c r="V528">
        <f>IFERROR([1]!s_fa_dupont_roe($A528,"2014/12/31")/100,"")</f>
        <v>0</v>
      </c>
      <c r="W528">
        <f>IFERROR([1]!s_fa_dupont_roe($A528,"2015/12/31")/100,"")</f>
        <v>0</v>
      </c>
      <c r="X528">
        <f>IFERROR([1]!s_fa_dupont_roe($A528,"2016/12/31")/100,"")</f>
        <v>0.135488</v>
      </c>
      <c r="Y528">
        <f>IFERROR([1]!s_fa_dupont_roe($A528,"2017/12/31")/100,"")</f>
        <v>0.133326</v>
      </c>
      <c r="Z528">
        <f>IFERROR([1]!s_fa_dupont_roe($A528,"2018/12/31")/100,"")</f>
        <v>0.18452499999999999</v>
      </c>
      <c r="AA528">
        <f>IFERROR([1]!s_fa_dupont_roe($A528,"2019/12/31")/100,"")</f>
        <v>0.32014499999999996</v>
      </c>
      <c r="AB528">
        <f>IFERROR([1]!s_fa_dupont_roe($A528,"2020/12/31")/100,"")</f>
        <v>0.22981499999999999</v>
      </c>
      <c r="AC528">
        <f>IFERROR([1]!s_fa_dupont_roe($A528,"2021/12/31")/100,"")</f>
        <v>0.12322100000000001</v>
      </c>
      <c r="AD528">
        <f>IFERROR([1]!s_fa_dupont_roe($A528,"2022/12/31")/100,"")</f>
        <v>0.13211700000000001</v>
      </c>
      <c r="AE528">
        <f>IFERROR([1]!s_fa_dupont_roe($A528,"2023/12/31")/100,"")</f>
        <v>0.14578099999999999</v>
      </c>
      <c r="AF528">
        <f>IFERROR([1]!s_fa_dupont_roe($A528,"2024/12/31")/100,"")</f>
        <v>0.1164</v>
      </c>
      <c r="AG528">
        <f>IFERROR([1]!s_fa_dupont_roe($A528,"2025/12/31")/100,"")</f>
        <v>0.11312799999999999</v>
      </c>
      <c r="AH528">
        <f>IFERROR([1]!s_stm07_is($A528,"W30028333","2025/12/31",1),"")</f>
        <v>327388083.10000002</v>
      </c>
      <c r="AI528">
        <f>IFERROR([1]!s_stm07_bs($A528,"W38058048","2025/12/31",1),"")</f>
        <v>2979647250.8200002</v>
      </c>
      <c r="AJ528">
        <f>IFERROR([1]!s_fa_netdebt($A528,"2025/12/31"),"")</f>
        <v>-1216337457.47</v>
      </c>
      <c r="AK528">
        <f>IFERROR([1]!s_val_ev1($A528,"2025/12/31"),"")</f>
        <v>18682315145.32</v>
      </c>
      <c r="AL528">
        <f>IFERROR([1]!s_fa_ebitda($A528,"2025/12/31"),"")</f>
        <v>353789710.94999999</v>
      </c>
      <c r="AM528">
        <f>IFERROR([1]!s_west_netprofit($A528,2026,$B$1,180)/[1]!s_west_netprofit($A528,2026,$B$1-7,180)-1,"")</f>
        <v>0</v>
      </c>
      <c r="AN528">
        <f>IFERROR([1]!s_west_netprofit($A528,2026,$B$1,180)/[1]!s_west_netprofit($A528,2026,$B$1-30,180)-1,"")</f>
        <v>0</v>
      </c>
      <c r="AO528">
        <f>IFERROR([1]!s_est_mediannetprofit($A528,2026,$B$1)/[1]!s_est_mediannetprofit($A528,2026,$B$1-7)-1,"")</f>
        <v>0</v>
      </c>
      <c r="AP528">
        <f>IFERROR([1]!s_est_mediannetprofit($A528,2026,$B$1)/[1]!s_est_mediannetprofit($A528,2026,$B$1-30)-1,"")</f>
        <v>0</v>
      </c>
    </row>
    <row r="529" spans="1:42">
      <c r="A529" t="s">
        <v>568</v>
      </c>
      <c r="B529">
        <f>IFERROR([1]!s_stm07_is($A529,"W30028333","2011/12/31",1)/[1]!S_SHARE_TOTAL($A529,$B$1),"")</f>
        <v>0</v>
      </c>
      <c r="C529">
        <f>IFERROR([1]!s_stm07_is($A529,"W30028333","2012/12/31",1)/[1]!S_SHARE_TOTAL($A529,$B$1),"")</f>
        <v>0</v>
      </c>
      <c r="D529">
        <f>IFERROR([1]!s_stm07_is($A529,"W30028333","2013/12/31",1)/[1]!S_SHARE_TOTAL($A529,$B$1),"")</f>
        <v>0</v>
      </c>
      <c r="E529">
        <f>IFERROR([1]!s_stm07_is($A529,"W30028333","2014/12/31",1)/[1]!S_SHARE_TOTAL($A529,$B$1),"")</f>
        <v>0</v>
      </c>
      <c r="F529">
        <f>IFERROR([1]!s_stm07_is($A529,"W30028333","2015/12/31",1)/[1]!S_SHARE_TOTAL($A529,$B$1),"")</f>
        <v>0</v>
      </c>
      <c r="G529">
        <f>IFERROR([1]!s_stm07_is($A529,"W30028333","2016/12/31",1)/[1]!S_SHARE_TOTAL($A529,$B$1),"")</f>
        <v>0.57910754622518479</v>
      </c>
      <c r="H529">
        <f>IFERROR([1]!s_stm07_is($A529,"W30028333","2017/12/31",1)/[1]!S_SHARE_TOTAL($A529,$B$1),"")</f>
        <v>0.18573687346036805</v>
      </c>
      <c r="I529">
        <f>IFERROR([1]!s_stm07_is($A529,"W30028333","2018/12/31",1)/[1]!S_SHARE_TOTAL($A529,$B$1),"")</f>
        <v>0.41197506332415595</v>
      </c>
      <c r="J529">
        <f>IFERROR([1]!s_stm07_is($A529,"W30028333","2019/12/31",1)/[1]!S_SHARE_TOTAL($A529,$B$1),"")</f>
        <v>0.80254513041588182</v>
      </c>
      <c r="K529">
        <f>IFERROR([1]!s_stm07_is($A529,"W30028333","2020/12/31",1)/[1]!S_SHARE_TOTAL($A529,$B$1),"")</f>
        <v>1.1919921869294303</v>
      </c>
      <c r="L529">
        <f>IFERROR([1]!s_stm07_is($A529,"W30028333","2021/12/31",1)/[1]!S_SHARE_TOTAL($A529,$B$1),"")</f>
        <v>1.2444186308143748</v>
      </c>
      <c r="M529">
        <f>IFERROR([1]!s_stm07_is($A529,"W30028333","2022/12/31",1)/[1]!S_SHARE_TOTAL($A529,$B$1),"")</f>
        <v>1.5855610668019127</v>
      </c>
      <c r="N529">
        <f>IFERROR([1]!s_stm07_is($A529,"W30028333","2023/12/31",1)/[1]!S_SHARE_TOTAL($A529,$B$1),"")</f>
        <v>1.5973814693160413</v>
      </c>
      <c r="O529">
        <f>IFERROR([1]!s_stm07_is($A529,"W30028333","2024/12/31",1)/[1]!S_SHARE_TOTAL($A529,$B$1),"")</f>
        <v>1.6840468307491669</v>
      </c>
      <c r="P529">
        <f>IFERROR([1]!s_stm07_is($A529,"W30028333","2025/12/31",1)/[1]!S_SHARE_TOTAL($A529,$B$1),"")</f>
        <v>1.5301683949789886</v>
      </c>
      <c r="Q529">
        <f>IFERROR([1]!s_west_netprofit($A529,2026,$B$1,180)/[1]!S_SHARE_TOTAL($A529,$B$1),"")</f>
        <v>2.1440129437762643</v>
      </c>
      <c r="R529">
        <f>IFERROR([1]!s_west_netprofit($A529,2027,$B$1,180)/[1]!S_SHARE_TOTAL($A529,$B$1),"")</f>
        <v>2.7206201999710187</v>
      </c>
      <c r="S529">
        <f>IFERROR([1]!s_fa_dupont_roe($A529,"2011/12/31")/100,"")</f>
        <v>0</v>
      </c>
      <c r="T529">
        <f>IFERROR([1]!s_fa_dupont_roe($A529,"2012/12/31")/100,"")</f>
        <v>0</v>
      </c>
      <c r="U529">
        <f>IFERROR([1]!s_fa_dupont_roe($A529,"2013/12/31")/100,"")</f>
        <v>0</v>
      </c>
      <c r="V529">
        <f>IFERROR([1]!s_fa_dupont_roe($A529,"2014/12/31")/100,"")</f>
        <v>0</v>
      </c>
      <c r="W529">
        <f>IFERROR([1]!s_fa_dupont_roe($A529,"2015/12/31")/100,"")</f>
        <v>0</v>
      </c>
      <c r="X529">
        <f>IFERROR([1]!s_fa_dupont_roe($A529,"2016/12/31")/100,"")</f>
        <v>0.39251399999999997</v>
      </c>
      <c r="Y529">
        <f>IFERROR([1]!s_fa_dupont_roe($A529,"2017/12/31")/100,"")</f>
        <v>0.11999599999999999</v>
      </c>
      <c r="Z529">
        <f>IFERROR([1]!s_fa_dupont_roe($A529,"2018/12/31")/100,"")</f>
        <v>0.22565000000000002</v>
      </c>
      <c r="AA529">
        <f>IFERROR([1]!s_fa_dupont_roe($A529,"2019/12/31")/100,"")</f>
        <v>0.329401</v>
      </c>
      <c r="AB529">
        <f>IFERROR([1]!s_fa_dupont_roe($A529,"2020/12/31")/100,"")</f>
        <v>0.21931599999999998</v>
      </c>
      <c r="AC529">
        <f>IFERROR([1]!s_fa_dupont_roe($A529,"2021/12/31")/100,"")</f>
        <v>0.14574999999999999</v>
      </c>
      <c r="AD529">
        <f>IFERROR([1]!s_fa_dupont_roe($A529,"2022/12/31")/100,"")</f>
        <v>0.123865</v>
      </c>
      <c r="AE529">
        <f>IFERROR([1]!s_fa_dupont_roe($A529,"2023/12/31")/100,"")</f>
        <v>9.4392999999999991E-2</v>
      </c>
      <c r="AF529">
        <f>IFERROR([1]!s_fa_dupont_roe($A529,"2024/12/31")/100,"")</f>
        <v>9.5946999999999991E-2</v>
      </c>
      <c r="AG529">
        <f>IFERROR([1]!s_fa_dupont_roe($A529,"2025/12/31")/100,"")</f>
        <v>8.6637000000000006E-2</v>
      </c>
      <c r="AH529">
        <f>IFERROR([1]!s_stm07_is($A529,"W30028333","2025/12/31",1),"")</f>
        <v>422387683.75</v>
      </c>
      <c r="AI529">
        <f>IFERROR([1]!s_stm07_bs($A529,"W38058048","2025/12/31",1),"")</f>
        <v>4978439533.6599998</v>
      </c>
      <c r="AJ529">
        <f>IFERROR([1]!s_fa_netdebt($A529,"2025/12/31"),"")</f>
        <v>-1607385304.97</v>
      </c>
      <c r="AK529">
        <f>IFERROR([1]!s_val_ev1($A529,"2025/12/31"),"")</f>
        <v>12744485998.66</v>
      </c>
      <c r="AL529">
        <f>IFERROR([1]!s_fa_ebitda($A529,"2025/12/31"),"")</f>
        <v>740203499.25</v>
      </c>
      <c r="AM529">
        <f>IFERROR([1]!s_west_netprofit($A529,2026,$B$1,180)/[1]!s_west_netprofit($A529,2026,$B$1-7,180)-1,"")</f>
        <v>0</v>
      </c>
      <c r="AN529">
        <f>IFERROR([1]!s_west_netprofit($A529,2026,$B$1,180)/[1]!s_west_netprofit($A529,2026,$B$1-30,180)-1,"")</f>
        <v>-6.7611921228830196E-2</v>
      </c>
      <c r="AO529">
        <f>IFERROR([1]!s_est_mediannetprofit($A529,2026,$B$1)/[1]!s_est_mediannetprofit($A529,2026,$B$1-7)-1,"")</f>
        <v>0</v>
      </c>
      <c r="AP529">
        <f>IFERROR([1]!s_est_mediannetprofit($A529,2026,$B$1)/[1]!s_est_mediannetprofit($A529,2026,$B$1-30)-1,"")</f>
        <v>-2.3217247097844118E-2</v>
      </c>
    </row>
    <row r="530" spans="1:42">
      <c r="A530" t="s">
        <v>569</v>
      </c>
      <c r="B530">
        <f>IFERROR([1]!s_stm07_is($A530,"W30028333","2011/12/31",1)/[1]!S_SHARE_TOTAL($A530,$B$1),"")</f>
        <v>0</v>
      </c>
      <c r="C530">
        <f>IFERROR([1]!s_stm07_is($A530,"W30028333","2012/12/31",1)/[1]!S_SHARE_TOTAL($A530,$B$1),"")</f>
        <v>0.1561891729967935</v>
      </c>
      <c r="D530">
        <f>IFERROR([1]!s_stm07_is($A530,"W30028333","2013/12/31",1)/[1]!S_SHARE_TOTAL($A530,$B$1),"")</f>
        <v>0.20018042918363435</v>
      </c>
      <c r="E530">
        <f>IFERROR([1]!s_stm07_is($A530,"W30028333","2014/12/31",1)/[1]!S_SHARE_TOTAL($A530,$B$1),"")</f>
        <v>0.14053478082594117</v>
      </c>
      <c r="F530">
        <f>IFERROR([1]!s_stm07_is($A530,"W30028333","2015/12/31",1)/[1]!S_SHARE_TOTAL($A530,$B$1),"")</f>
        <v>0.15760288677383863</v>
      </c>
      <c r="G530">
        <f>IFERROR([1]!s_stm07_is($A530,"W30028333","2016/12/31",1)/[1]!S_SHARE_TOTAL($A530,$B$1),"")</f>
        <v>0.16562286983950272</v>
      </c>
      <c r="H530">
        <f>IFERROR([1]!s_stm07_is($A530,"W30028333","2017/12/31",1)/[1]!S_SHARE_TOTAL($A530,$B$1),"")</f>
        <v>0.15263880212208236</v>
      </c>
      <c r="I530">
        <f>IFERROR([1]!s_stm07_is($A530,"W30028333","2018/12/31",1)/[1]!S_SHARE_TOTAL($A530,$B$1),"")</f>
        <v>0.20796333433950631</v>
      </c>
      <c r="J530">
        <f>IFERROR([1]!s_stm07_is($A530,"W30028333","2019/12/31",1)/[1]!S_SHARE_TOTAL($A530,$B$1),"")</f>
        <v>0.29827604373340311</v>
      </c>
      <c r="K530">
        <f>IFERROR([1]!s_stm07_is($A530,"W30028333","2020/12/31",1)/[1]!S_SHARE_TOTAL($A530,$B$1),"")</f>
        <v>0.42478397712693927</v>
      </c>
      <c r="L530">
        <f>IFERROR([1]!s_stm07_is($A530,"W30028333","2021/12/31",1)/[1]!S_SHARE_TOTAL($A530,$B$1),"")</f>
        <v>0.53049225040817738</v>
      </c>
      <c r="M530">
        <f>IFERROR([1]!s_stm07_is($A530,"W30028333","2022/12/31",1)/[1]!S_SHARE_TOTAL($A530,$B$1),"")</f>
        <v>0.43591714506433282</v>
      </c>
      <c r="N530">
        <f>IFERROR([1]!s_stm07_is($A530,"W30028333","2023/12/31",1)/[1]!S_SHARE_TOTAL($A530,$B$1),"")</f>
        <v>0.55452827303033492</v>
      </c>
      <c r="O530">
        <f>IFERROR([1]!s_stm07_is($A530,"W30028333","2024/12/31",1)/[1]!S_SHARE_TOTAL($A530,$B$1),"")</f>
        <v>0.66955182755624087</v>
      </c>
      <c r="P530">
        <f>IFERROR([1]!s_stm07_is($A530,"W30028333","2025/12/31",1)/[1]!S_SHARE_TOTAL($A530,$B$1),"")</f>
        <v>0.48405938734143145</v>
      </c>
      <c r="Q530">
        <f>IFERROR([1]!s_west_netprofit($A530,2026,$B$1,180)/[1]!S_SHARE_TOTAL($A530,$B$1),"")</f>
        <v>0.93909747330482019</v>
      </c>
      <c r="R530">
        <f>IFERROR([1]!s_west_netprofit($A530,2027,$B$1,180)/[1]!S_SHARE_TOTAL($A530,$B$1),"")</f>
        <v>1.1895083063269103</v>
      </c>
      <c r="S530">
        <f>IFERROR([1]!s_fa_dupont_roe($A530,"2011/12/31")/100,"")</f>
        <v>0</v>
      </c>
      <c r="T530">
        <f>IFERROR([1]!s_fa_dupont_roe($A530,"2012/12/31")/100,"")</f>
        <v>0.21452100000000002</v>
      </c>
      <c r="U530">
        <f>IFERROR([1]!s_fa_dupont_roe($A530,"2013/12/31")/100,"")</f>
        <v>0.24171299999999998</v>
      </c>
      <c r="V530">
        <f>IFERROR([1]!s_fa_dupont_roe($A530,"2014/12/31")/100,"")</f>
        <v>0.15930800000000001</v>
      </c>
      <c r="W530">
        <f>IFERROR([1]!s_fa_dupont_roe($A530,"2015/12/31")/100,"")</f>
        <v>0.16533100000000001</v>
      </c>
      <c r="X530">
        <f>IFERROR([1]!s_fa_dupont_roe($A530,"2016/12/31")/100,"")</f>
        <v>0.14361000000000002</v>
      </c>
      <c r="Y530">
        <f>IFERROR([1]!s_fa_dupont_roe($A530,"2017/12/31")/100,"")</f>
        <v>0.116304</v>
      </c>
      <c r="Z530">
        <f>IFERROR([1]!s_fa_dupont_roe($A530,"2018/12/31")/100,"")</f>
        <v>0.14727600000000002</v>
      </c>
      <c r="AA530">
        <f>IFERROR([1]!s_fa_dupont_roe($A530,"2019/12/31")/100,"")</f>
        <v>0.19456900000000002</v>
      </c>
      <c r="AB530">
        <f>IFERROR([1]!s_fa_dupont_roe($A530,"2020/12/31")/100,"")</f>
        <v>0.19999700000000001</v>
      </c>
      <c r="AC530">
        <f>IFERROR([1]!s_fa_dupont_roe($A530,"2021/12/31")/100,"")</f>
        <v>0.194991</v>
      </c>
      <c r="AD530">
        <f>IFERROR([1]!s_fa_dupont_roe($A530,"2022/12/31")/100,"")</f>
        <v>0.15024300000000002</v>
      </c>
      <c r="AE530">
        <f>IFERROR([1]!s_fa_dupont_roe($A530,"2023/12/31")/100,"")</f>
        <v>0.17867899999999998</v>
      </c>
      <c r="AF530">
        <f>IFERROR([1]!s_fa_dupont_roe($A530,"2024/12/31")/100,"")</f>
        <v>0.20282900000000001</v>
      </c>
      <c r="AG530">
        <f>IFERROR([1]!s_fa_dupont_roe($A530,"2025/12/31")/100,"")</f>
        <v>0.144344</v>
      </c>
      <c r="AH530">
        <f>IFERROR([1]!s_stm07_is($A530,"W30028333","2025/12/31",1),"")</f>
        <v>207975046</v>
      </c>
      <c r="AI530">
        <f>IFERROR([1]!s_stm07_bs($A530,"W38058048","2025/12/31",1),"")</f>
        <v>1432014083</v>
      </c>
      <c r="AJ530">
        <f>IFERROR([1]!s_fa_netdebt($A530,"2025/12/31"),"")</f>
        <v>-263083876</v>
      </c>
      <c r="AK530">
        <f>IFERROR([1]!s_val_ev1($A530,"2025/12/31"),"")</f>
        <v>9430718020.6000004</v>
      </c>
      <c r="AL530">
        <f>IFERROR([1]!s_fa_ebitda($A530,"2025/12/31"),"")</f>
        <v>345472635</v>
      </c>
      <c r="AM530">
        <f>IFERROR([1]!s_west_netprofit($A530,2026,$B$1,180)/[1]!s_west_netprofit($A530,2026,$B$1-7,180)-1,"")</f>
        <v>-6.421106235591223E-4</v>
      </c>
      <c r="AN530">
        <f>IFERROR([1]!s_west_netprofit($A530,2026,$B$1,180)/[1]!s_west_netprofit($A530,2026,$B$1-30,180)-1,"")</f>
        <v>1.2322332440195538E-3</v>
      </c>
      <c r="AO530">
        <f>IFERROR([1]!s_est_mediannetprofit($A530,2026,$B$1)/[1]!s_est_mediannetprofit($A530,2026,$B$1-7)-1,"")</f>
        <v>-1.2406947890818421E-3</v>
      </c>
      <c r="AP530">
        <f>IFERROR([1]!s_est_mediannetprofit($A530,2026,$B$1)/[1]!s_est_mediannetprofit($A530,2026,$B$1-30)-1,"")</f>
        <v>0</v>
      </c>
    </row>
    <row r="531" spans="1:42">
      <c r="A531" t="s">
        <v>570</v>
      </c>
      <c r="B531">
        <f>IFERROR([1]!s_stm07_is($A531,"W30028333","2011/12/31",1)/[1]!S_SHARE_TOTAL($A531,$B$1),"")</f>
        <v>0</v>
      </c>
      <c r="C531">
        <f>IFERROR([1]!s_stm07_is($A531,"W30028333","2012/12/31",1)/[1]!S_SHARE_TOTAL($A531,$B$1),"")</f>
        <v>0</v>
      </c>
      <c r="D531">
        <f>IFERROR([1]!s_stm07_is($A531,"W30028333","2013/12/31",1)/[1]!S_SHARE_TOTAL($A531,$B$1),"")</f>
        <v>0</v>
      </c>
      <c r="E531">
        <f>IFERROR([1]!s_stm07_is($A531,"W30028333","2014/12/31",1)/[1]!S_SHARE_TOTAL($A531,$B$1),"")</f>
        <v>0.5035084788303873</v>
      </c>
      <c r="F531">
        <f>IFERROR([1]!s_stm07_is($A531,"W30028333","2015/12/31",1)/[1]!S_SHARE_TOTAL($A531,$B$1),"")</f>
        <v>0.60168796951142745</v>
      </c>
      <c r="G531">
        <f>IFERROR([1]!s_stm07_is($A531,"W30028333","2016/12/31",1)/[1]!S_SHARE_TOTAL($A531,$B$1),"")</f>
        <v>0.66282774258455124</v>
      </c>
      <c r="H531">
        <f>IFERROR([1]!s_stm07_is($A531,"W30028333","2017/12/31",1)/[1]!S_SHARE_TOTAL($A531,$B$1),"")</f>
        <v>0.85549452695581407</v>
      </c>
      <c r="I531">
        <f>IFERROR([1]!s_stm07_is($A531,"W30028333","2018/12/31",1)/[1]!S_SHARE_TOTAL($A531,$B$1),"")</f>
        <v>0.68597240133274495</v>
      </c>
      <c r="J531">
        <f>IFERROR([1]!s_stm07_is($A531,"W30028333","2019/12/31",1)/[1]!S_SHARE_TOTAL($A531,$B$1),"")</f>
        <v>0.68659461706635672</v>
      </c>
      <c r="K531">
        <f>IFERROR([1]!s_stm07_is($A531,"W30028333","2020/12/31",1)/[1]!S_SHARE_TOTAL($A531,$B$1),"")</f>
        <v>0.73628105672227373</v>
      </c>
      <c r="L531">
        <f>IFERROR([1]!s_stm07_is($A531,"W30028333","2021/12/31",1)/[1]!S_SHARE_TOTAL($A531,$B$1),"")</f>
        <v>0.13277634128074539</v>
      </c>
      <c r="M531">
        <f>IFERROR([1]!s_stm07_is($A531,"W30028333","2022/12/31",1)/[1]!S_SHARE_TOTAL($A531,$B$1),"")</f>
        <v>0.17460090250665949</v>
      </c>
      <c r="N531">
        <f>IFERROR([1]!s_stm07_is($A531,"W30028333","2023/12/31",1)/[1]!S_SHARE_TOTAL($A531,$B$1),"")</f>
        <v>0.62268343274955917</v>
      </c>
      <c r="O531">
        <f>IFERROR([1]!s_stm07_is($A531,"W30028333","2024/12/31",1)/[1]!S_SHARE_TOTAL($A531,$B$1),"")</f>
        <v>0.28389570340781645</v>
      </c>
      <c r="P531">
        <f>IFERROR([1]!s_stm07_is($A531,"W30028333","2025/12/31",1)/[1]!S_SHARE_TOTAL($A531,$B$1),"")</f>
        <v>0.30419049684299182</v>
      </c>
      <c r="Q531">
        <f>IFERROR([1]!s_west_netprofit($A531,2026,$B$1,180)/[1]!S_SHARE_TOTAL($A531,$B$1),"")</f>
        <v>0.33247444380593794</v>
      </c>
      <c r="R531">
        <f>IFERROR([1]!s_west_netprofit($A531,2027,$B$1,180)/[1]!S_SHARE_TOTAL($A531,$B$1),"")</f>
        <v>0.39326483137074564</v>
      </c>
      <c r="S531">
        <f>IFERROR([1]!s_fa_dupont_roe($A531,"2011/12/31")/100,"")</f>
        <v>0</v>
      </c>
      <c r="T531">
        <f>IFERROR([1]!s_fa_dupont_roe($A531,"2012/12/31")/100,"")</f>
        <v>0</v>
      </c>
      <c r="U531">
        <f>IFERROR([1]!s_fa_dupont_roe($A531,"2013/12/31")/100,"")</f>
        <v>0</v>
      </c>
      <c r="V531">
        <f>IFERROR([1]!s_fa_dupont_roe($A531,"2014/12/31")/100,"")</f>
        <v>0.25407800000000003</v>
      </c>
      <c r="W531">
        <f>IFERROR([1]!s_fa_dupont_roe($A531,"2015/12/31")/100,"")</f>
        <v>0.325789</v>
      </c>
      <c r="X531">
        <f>IFERROR([1]!s_fa_dupont_roe($A531,"2016/12/31")/100,"")</f>
        <v>0.33823500000000001</v>
      </c>
      <c r="Y531">
        <f>IFERROR([1]!s_fa_dupont_roe($A531,"2017/12/31")/100,"")</f>
        <v>0.31297999999999998</v>
      </c>
      <c r="Z531">
        <f>IFERROR([1]!s_fa_dupont_roe($A531,"2018/12/31")/100,"")</f>
        <v>0.19483799999999998</v>
      </c>
      <c r="AA531">
        <f>IFERROR([1]!s_fa_dupont_roe($A531,"2019/12/31")/100,"")</f>
        <v>0.166436</v>
      </c>
      <c r="AB531">
        <f>IFERROR([1]!s_fa_dupont_roe($A531,"2020/12/31")/100,"")</f>
        <v>0.13444</v>
      </c>
      <c r="AC531">
        <f>IFERROR([1]!s_fa_dupont_roe($A531,"2021/12/31")/100,"")</f>
        <v>2.0737000000000002E-2</v>
      </c>
      <c r="AD531">
        <f>IFERROR([1]!s_fa_dupont_roe($A531,"2022/12/31")/100,"")</f>
        <v>2.7865000000000001E-2</v>
      </c>
      <c r="AE531">
        <f>IFERROR([1]!s_fa_dupont_roe($A531,"2023/12/31")/100,"")</f>
        <v>9.6247000000000013E-2</v>
      </c>
      <c r="AF531">
        <f>IFERROR([1]!s_fa_dupont_roe($A531,"2024/12/31")/100,"")</f>
        <v>4.2564999999999999E-2</v>
      </c>
      <c r="AG531">
        <f>IFERROR([1]!s_fa_dupont_roe($A531,"2025/12/31")/100,"")</f>
        <v>4.6120000000000001E-2</v>
      </c>
      <c r="AH531">
        <f>IFERROR([1]!s_stm07_is($A531,"W30028333","2025/12/31",1),"")</f>
        <v>351942673.29000002</v>
      </c>
      <c r="AI531">
        <f>IFERROR([1]!s_stm07_bs($A531,"W38058048","2025/12/31",1),"")</f>
        <v>7614371144.5</v>
      </c>
      <c r="AJ531">
        <f>IFERROR([1]!s_fa_netdebt($A531,"2025/12/31"),"")</f>
        <v>-2363292532.6799998</v>
      </c>
      <c r="AK531">
        <f>IFERROR([1]!s_val_ev1($A531,"2025/12/31"),"")</f>
        <v>8173348720.3999996</v>
      </c>
      <c r="AL531">
        <f>IFERROR([1]!s_fa_ebitda($A531,"2025/12/31"),"")</f>
        <v>1001384956.91</v>
      </c>
      <c r="AM531">
        <f>IFERROR([1]!s_west_netprofit($A531,2026,$B$1,180)/[1]!s_west_netprofit($A531,2026,$B$1-7,180)-1,"")</f>
        <v>0</v>
      </c>
      <c r="AN531">
        <f>IFERROR([1]!s_west_netprofit($A531,2026,$B$1,180)/[1]!s_west_netprofit($A531,2026,$B$1-30,180)-1,"")</f>
        <v>9.6237979002624652E-3</v>
      </c>
      <c r="AO531">
        <f>IFERROR([1]!s_est_mediannetprofit($A531,2026,$B$1)/[1]!s_est_mediannetprofit($A531,2026,$B$1-7)-1,"")</f>
        <v>0</v>
      </c>
      <c r="AP531">
        <f>IFERROR([1]!s_est_mediannetprofit($A531,2026,$B$1)/[1]!s_est_mediannetprofit($A531,2026,$B$1-30)-1,"")</f>
        <v>2.6246719160105014E-2</v>
      </c>
    </row>
    <row r="532" spans="1:42">
      <c r="A532" t="s">
        <v>571</v>
      </c>
      <c r="B532">
        <f>IFERROR([1]!s_stm07_is($A532,"W30028333","2011/12/31",1)/[1]!S_SHARE_TOTAL($A532,$B$1),"")</f>
        <v>0</v>
      </c>
      <c r="C532">
        <f>IFERROR([1]!s_stm07_is($A532,"W30028333","2012/12/31",1)/[1]!S_SHARE_TOTAL($A532,$B$1),"")</f>
        <v>0</v>
      </c>
      <c r="D532">
        <f>IFERROR([1]!s_stm07_is($A532,"W30028333","2013/12/31",1)/[1]!S_SHARE_TOTAL($A532,$B$1),"")</f>
        <v>0</v>
      </c>
      <c r="E532">
        <f>IFERROR([1]!s_stm07_is($A532,"W30028333","2014/12/31",1)/[1]!S_SHARE_TOTAL($A532,$B$1),"")</f>
        <v>0</v>
      </c>
      <c r="F532">
        <f>IFERROR([1]!s_stm07_is($A532,"W30028333","2015/12/31",1)/[1]!S_SHARE_TOTAL($A532,$B$1),"")</f>
        <v>0</v>
      </c>
      <c r="G532">
        <f>IFERROR([1]!s_stm07_is($A532,"W30028333","2016/12/31",1)/[1]!S_SHARE_TOTAL($A532,$B$1),"")</f>
        <v>0.25946682862153669</v>
      </c>
      <c r="H532">
        <f>IFERROR([1]!s_stm07_is($A532,"W30028333","2017/12/31",1)/[1]!S_SHARE_TOTAL($A532,$B$1),"")</f>
        <v>0.18401400202007553</v>
      </c>
      <c r="I532">
        <f>IFERROR([1]!s_stm07_is($A532,"W30028333","2018/12/31",1)/[1]!S_SHARE_TOTAL($A532,$B$1),"")</f>
        <v>0.47564731330885951</v>
      </c>
      <c r="J532">
        <f>IFERROR([1]!s_stm07_is($A532,"W30028333","2019/12/31",1)/[1]!S_SHARE_TOTAL($A532,$B$1),"")</f>
        <v>1.3344984142313481</v>
      </c>
      <c r="K532">
        <f>IFERROR([1]!s_stm07_is($A532,"W30028333","2020/12/31",1)/[1]!S_SHARE_TOTAL($A532,$B$1),"")</f>
        <v>0.91471429374439972</v>
      </c>
      <c r="L532">
        <f>IFERROR([1]!s_stm07_is($A532,"W30028333","2021/12/31",1)/[1]!S_SHARE_TOTAL($A532,$B$1),"")</f>
        <v>0.55144145359479069</v>
      </c>
      <c r="M532">
        <f>IFERROR([1]!s_stm07_is($A532,"W30028333","2022/12/31",1)/[1]!S_SHARE_TOTAL($A532,$B$1),"")</f>
        <v>0.56246760144526042</v>
      </c>
      <c r="N532">
        <f>IFERROR([1]!s_stm07_is($A532,"W30028333","2023/12/31",1)/[1]!S_SHARE_TOTAL($A532,$B$1),"")</f>
        <v>0.67244900748138059</v>
      </c>
      <c r="O532">
        <f>IFERROR([1]!s_stm07_is($A532,"W30028333","2024/12/31",1)/[1]!S_SHARE_TOTAL($A532,$B$1),"")</f>
        <v>0.84127212376092841</v>
      </c>
      <c r="P532">
        <f>IFERROR([1]!s_stm07_is($A532,"W30028333","2025/12/31",1)/[1]!S_SHARE_TOTAL($A532,$B$1),"")</f>
        <v>0.95039683974970501</v>
      </c>
      <c r="Q532">
        <f>IFERROR([1]!s_west_netprofit($A532,2026,$B$1,180)/[1]!S_SHARE_TOTAL($A532,$B$1),"")</f>
        <v>1.3447175136439191</v>
      </c>
      <c r="R532">
        <f>IFERROR([1]!s_west_netprofit($A532,2027,$B$1,180)/[1]!S_SHARE_TOTAL($A532,$B$1),"")</f>
        <v>1.7403794901598402</v>
      </c>
      <c r="S532">
        <f>IFERROR([1]!s_fa_dupont_roe($A532,"2011/12/31")/100,"")</f>
        <v>0</v>
      </c>
      <c r="T532">
        <f>IFERROR([1]!s_fa_dupont_roe($A532,"2012/12/31")/100,"")</f>
        <v>0</v>
      </c>
      <c r="U532">
        <f>IFERROR([1]!s_fa_dupont_roe($A532,"2013/12/31")/100,"")</f>
        <v>0</v>
      </c>
      <c r="V532">
        <f>IFERROR([1]!s_fa_dupont_roe($A532,"2014/12/31")/100,"")</f>
        <v>0</v>
      </c>
      <c r="W532">
        <f>IFERROR([1]!s_fa_dupont_roe($A532,"2015/12/31")/100,"")</f>
        <v>0</v>
      </c>
      <c r="X532">
        <f>IFERROR([1]!s_fa_dupont_roe($A532,"2016/12/31")/100,"")</f>
        <v>0.39779999999999999</v>
      </c>
      <c r="Y532">
        <f>IFERROR([1]!s_fa_dupont_roe($A532,"2017/12/31")/100,"")</f>
        <v>0.25361600000000001</v>
      </c>
      <c r="Z532">
        <f>IFERROR([1]!s_fa_dupont_roe($A532,"2018/12/31")/100,"")</f>
        <v>0.47953200000000001</v>
      </c>
      <c r="AA532">
        <f>IFERROR([1]!s_fa_dupont_roe($A532,"2019/12/31")/100,"")</f>
        <v>0.71658199999999994</v>
      </c>
      <c r="AB532">
        <f>IFERROR([1]!s_fa_dupont_roe($A532,"2020/12/31")/100,"")</f>
        <v>0.14179700000000001</v>
      </c>
      <c r="AC532">
        <f>IFERROR([1]!s_fa_dupont_roe($A532,"2021/12/31")/100,"")</f>
        <v>5.2699999999999997E-2</v>
      </c>
      <c r="AD532">
        <f>IFERROR([1]!s_fa_dupont_roe($A532,"2022/12/31")/100,"")</f>
        <v>5.2127999999999994E-2</v>
      </c>
      <c r="AE532">
        <f>IFERROR([1]!s_fa_dupont_roe($A532,"2023/12/31")/100,"")</f>
        <v>5.9629000000000001E-2</v>
      </c>
      <c r="AF532">
        <f>IFERROR([1]!s_fa_dupont_roe($A532,"2024/12/31")/100,"")</f>
        <v>7.1301000000000003E-2</v>
      </c>
      <c r="AG532">
        <f>IFERROR([1]!s_fa_dupont_roe($A532,"2025/12/31")/100,"")</f>
        <v>7.5803999999999996E-2</v>
      </c>
      <c r="AH532">
        <f>IFERROR([1]!s_stm07_is($A532,"W30028333","2025/12/31",1),"")</f>
        <v>254292217.63</v>
      </c>
      <c r="AI532">
        <f>IFERROR([1]!s_stm07_bs($A532,"W38058048","2025/12/31",1),"")</f>
        <v>3482994930.96</v>
      </c>
      <c r="AJ532">
        <f>IFERROR([1]!s_fa_netdebt($A532,"2025/12/31"),"")</f>
        <v>-40052118.109999999</v>
      </c>
      <c r="AK532">
        <f>IFERROR([1]!s_val_ev1($A532,"2025/12/31"),"")</f>
        <v>30071315546.48</v>
      </c>
      <c r="AL532">
        <f>IFERROR([1]!s_fa_ebitda($A532,"2025/12/31"),"")</f>
        <v>349662858.67000002</v>
      </c>
      <c r="AM532">
        <f>IFERROR([1]!s_west_netprofit($A532,2026,$B$1,180)/[1]!s_west_netprofit($A532,2026,$B$1-7,180)-1,"")</f>
        <v>0</v>
      </c>
      <c r="AN532">
        <f>IFERROR([1]!s_west_netprofit($A532,2026,$B$1,180)/[1]!s_west_netprofit($A532,2026,$B$1-30,180)-1,"")</f>
        <v>4.7179566806756945E-2</v>
      </c>
      <c r="AO532">
        <f>IFERROR([1]!s_est_mediannetprofit($A532,2026,$B$1)/[1]!s_est_mediannetprofit($A532,2026,$B$1-7)-1,"")</f>
        <v>0</v>
      </c>
      <c r="AP532">
        <f>IFERROR([1]!s_est_mediannetprofit($A532,2026,$B$1)/[1]!s_est_mediannetprofit($A532,2026,$B$1-30)-1,"")</f>
        <v>6.13138686131387E-2</v>
      </c>
    </row>
    <row r="533" spans="1:42">
      <c r="A533" t="s">
        <v>572</v>
      </c>
      <c r="B533">
        <f>IFERROR([1]!s_stm07_is($A533,"W30028333","2011/12/31",1)/[1]!S_SHARE_TOTAL($A533,$B$1),"")</f>
        <v>0</v>
      </c>
      <c r="C533">
        <f>IFERROR([1]!s_stm07_is($A533,"W30028333","2012/12/31",1)/[1]!S_SHARE_TOTAL($A533,$B$1),"")</f>
        <v>0</v>
      </c>
      <c r="D533">
        <f>IFERROR([1]!s_stm07_is($A533,"W30028333","2013/12/31",1)/[1]!S_SHARE_TOTAL($A533,$B$1),"")</f>
        <v>0</v>
      </c>
      <c r="E533">
        <f>IFERROR([1]!s_stm07_is($A533,"W30028333","2014/12/31",1)/[1]!S_SHARE_TOTAL($A533,$B$1),"")</f>
        <v>0</v>
      </c>
      <c r="F533">
        <f>IFERROR([1]!s_stm07_is($A533,"W30028333","2015/12/31",1)/[1]!S_SHARE_TOTAL($A533,$B$1),"")</f>
        <v>0</v>
      </c>
      <c r="G533">
        <f>IFERROR([1]!s_stm07_is($A533,"W30028333","2016/12/31",1)/[1]!S_SHARE_TOTAL($A533,$B$1),"")</f>
        <v>0.14049854920902569</v>
      </c>
      <c r="H533">
        <f>IFERROR([1]!s_stm07_is($A533,"W30028333","2017/12/31",1)/[1]!S_SHARE_TOTAL($A533,$B$1),"")</f>
        <v>4.1328642210654944E-2</v>
      </c>
      <c r="I533">
        <f>IFERROR([1]!s_stm07_is($A533,"W30028333","2018/12/31",1)/[1]!S_SHARE_TOTAL($A533,$B$1),"")</f>
        <v>0.17182984472524049</v>
      </c>
      <c r="J533">
        <f>IFERROR([1]!s_stm07_is($A533,"W30028333","2019/12/31",1)/[1]!S_SHARE_TOTAL($A533,$B$1),"")</f>
        <v>0.39819440388658611</v>
      </c>
      <c r="K533">
        <f>IFERROR([1]!s_stm07_is($A533,"W30028333","2020/12/31",1)/[1]!S_SHARE_TOTAL($A533,$B$1),"")</f>
        <v>0.47965253240568806</v>
      </c>
      <c r="L533">
        <f>IFERROR([1]!s_stm07_is($A533,"W30028333","2021/12/31",1)/[1]!S_SHARE_TOTAL($A533,$B$1),"")</f>
        <v>0.81655876446575548</v>
      </c>
      <c r="M533">
        <f>IFERROR([1]!s_stm07_is($A533,"W30028333","2022/12/31",1)/[1]!S_SHARE_TOTAL($A533,$B$1),"")</f>
        <v>0.64859926601266282</v>
      </c>
      <c r="N533">
        <f>IFERROR([1]!s_stm07_is($A533,"W30028333","2023/12/31",1)/[1]!S_SHARE_TOTAL($A533,$B$1),"")</f>
        <v>0.33403261016286701</v>
      </c>
      <c r="O533">
        <f>IFERROR([1]!s_stm07_is($A533,"W30028333","2024/12/31",1)/[1]!S_SHARE_TOTAL($A533,$B$1),"")</f>
        <v>0.17553767856073221</v>
      </c>
      <c r="P533">
        <f>IFERROR([1]!s_stm07_is($A533,"W30028333","2025/12/31",1)/[1]!S_SHARE_TOTAL($A533,$B$1),"")</f>
        <v>0.22889948585919995</v>
      </c>
      <c r="Q533">
        <f>IFERROR([1]!s_west_netprofit($A533,2026,$B$1,180)/[1]!S_SHARE_TOTAL($A533,$B$1),"")</f>
        <v>0.47630884911887678</v>
      </c>
      <c r="R533">
        <f>IFERROR([1]!s_west_netprofit($A533,2027,$B$1,180)/[1]!S_SHARE_TOTAL($A533,$B$1),"")</f>
        <v>0.58498385256310426</v>
      </c>
      <c r="S533">
        <f>IFERROR([1]!s_fa_dupont_roe($A533,"2011/12/31")/100,"")</f>
        <v>0</v>
      </c>
      <c r="T533">
        <f>IFERROR([1]!s_fa_dupont_roe($A533,"2012/12/31")/100,"")</f>
        <v>0</v>
      </c>
      <c r="U533">
        <f>IFERROR([1]!s_fa_dupont_roe($A533,"2013/12/31")/100,"")</f>
        <v>0</v>
      </c>
      <c r="V533">
        <f>IFERROR([1]!s_fa_dupont_roe($A533,"2014/12/31")/100,"")</f>
        <v>0</v>
      </c>
      <c r="W533">
        <f>IFERROR([1]!s_fa_dupont_roe($A533,"2015/12/31")/100,"")</f>
        <v>0</v>
      </c>
      <c r="X533">
        <f>IFERROR([1]!s_fa_dupont_roe($A533,"2016/12/31")/100,"")</f>
        <v>9.8116999999999996E-2</v>
      </c>
      <c r="Y533">
        <f>IFERROR([1]!s_fa_dupont_roe($A533,"2017/12/31")/100,"")</f>
        <v>2.5589000000000001E-2</v>
      </c>
      <c r="Z533">
        <f>IFERROR([1]!s_fa_dupont_roe($A533,"2018/12/31")/100,"")</f>
        <v>9.1242000000000004E-2</v>
      </c>
      <c r="AA533">
        <f>IFERROR([1]!s_fa_dupont_roe($A533,"2019/12/31")/100,"")</f>
        <v>0.18281099999999997</v>
      </c>
      <c r="AB533">
        <f>IFERROR([1]!s_fa_dupont_roe($A533,"2020/12/31")/100,"")</f>
        <v>0.14834600000000001</v>
      </c>
      <c r="AC533">
        <f>IFERROR([1]!s_fa_dupont_roe($A533,"2021/12/31")/100,"")</f>
        <v>0.18510300000000002</v>
      </c>
      <c r="AD533">
        <f>IFERROR([1]!s_fa_dupont_roe($A533,"2022/12/31")/100,"")</f>
        <v>0.13053000000000001</v>
      </c>
      <c r="AE533">
        <f>IFERROR([1]!s_fa_dupont_roe($A533,"2023/12/31")/100,"")</f>
        <v>6.3468999999999998E-2</v>
      </c>
      <c r="AF533">
        <f>IFERROR([1]!s_fa_dupont_roe($A533,"2024/12/31")/100,"")</f>
        <v>3.2642000000000004E-2</v>
      </c>
      <c r="AG533">
        <f>IFERROR([1]!s_fa_dupont_roe($A533,"2025/12/31")/100,"")</f>
        <v>4.1646999999999997E-2</v>
      </c>
      <c r="AH533">
        <f>IFERROR([1]!s_stm07_is($A533,"W30028333","2025/12/31",1),"")</f>
        <v>305710828.52999997</v>
      </c>
      <c r="AI533">
        <f>IFERROR([1]!s_stm07_bs($A533,"W38058048","2025/12/31",1),"")</f>
        <v>8115346311.29</v>
      </c>
      <c r="AJ533">
        <f>IFERROR([1]!s_fa_netdebt($A533,"2025/12/31"),"")</f>
        <v>11791345437.620001</v>
      </c>
      <c r="AK533">
        <f>IFERROR([1]!s_val_ev1($A533,"2025/12/31"),"")</f>
        <v>39852396357.849998</v>
      </c>
      <c r="AL533">
        <f>IFERROR([1]!s_fa_ebitda($A533,"2025/12/31"),"")</f>
        <v>1113221277.55</v>
      </c>
      <c r="AM533">
        <f>IFERROR([1]!s_west_netprofit($A533,2026,$B$1,180)/[1]!s_west_netprofit($A533,2026,$B$1-7,180)-1,"")</f>
        <v>0</v>
      </c>
      <c r="AN533">
        <f>IFERROR([1]!s_west_netprofit($A533,2026,$B$1,180)/[1]!s_west_netprofit($A533,2026,$B$1-30,180)-1,"")</f>
        <v>-1.5868104888613899E-2</v>
      </c>
      <c r="AO533">
        <f>IFERROR([1]!s_est_mediannetprofit($A533,2026,$B$1)/[1]!s_est_mediannetprofit($A533,2026,$B$1-7)-1,"")</f>
        <v>0</v>
      </c>
      <c r="AP533">
        <f>IFERROR([1]!s_est_mediannetprofit($A533,2026,$B$1)/[1]!s_est_mediannetprofit($A533,2026,$B$1-30)-1,"")</f>
        <v>0</v>
      </c>
    </row>
    <row r="534" spans="1:42">
      <c r="A534" t="s">
        <v>573</v>
      </c>
      <c r="B534">
        <f>IFERROR([1]!s_stm07_is($A534,"W30028333","2011/12/31",1)/[1]!S_SHARE_TOTAL($A534,$B$1),"")</f>
        <v>0</v>
      </c>
      <c r="C534">
        <f>IFERROR([1]!s_stm07_is($A534,"W30028333","2012/12/31",1)/[1]!S_SHARE_TOTAL($A534,$B$1),"")</f>
        <v>0</v>
      </c>
      <c r="D534">
        <f>IFERROR([1]!s_stm07_is($A534,"W30028333","2013/12/31",1)/[1]!S_SHARE_TOTAL($A534,$B$1),"")</f>
        <v>0</v>
      </c>
      <c r="E534">
        <f>IFERROR([1]!s_stm07_is($A534,"W30028333","2014/12/31",1)/[1]!S_SHARE_TOTAL($A534,$B$1),"")</f>
        <v>0</v>
      </c>
      <c r="F534">
        <f>IFERROR([1]!s_stm07_is($A534,"W30028333","2015/12/31",1)/[1]!S_SHARE_TOTAL($A534,$B$1),"")</f>
        <v>0</v>
      </c>
      <c r="G534">
        <f>IFERROR([1]!s_stm07_is($A534,"W30028333","2016/12/31",1)/[1]!S_SHARE_TOTAL($A534,$B$1),"")</f>
        <v>5.9502108753954265E-2</v>
      </c>
      <c r="H534">
        <f>IFERROR([1]!s_stm07_is($A534,"W30028333","2017/12/31",1)/[1]!S_SHARE_TOTAL($A534,$B$1),"")</f>
        <v>0.10329237483006398</v>
      </c>
      <c r="I534">
        <f>IFERROR([1]!s_stm07_is($A534,"W30028333","2018/12/31",1)/[1]!S_SHARE_TOTAL($A534,$B$1),"")</f>
        <v>0.13011100439560677</v>
      </c>
      <c r="J534">
        <f>IFERROR([1]!s_stm07_is($A534,"W30028333","2019/12/31",1)/[1]!S_SHARE_TOTAL($A534,$B$1),"")</f>
        <v>0.16941683369309937</v>
      </c>
      <c r="K534">
        <f>IFERROR([1]!s_stm07_is($A534,"W30028333","2020/12/31",1)/[1]!S_SHARE_TOTAL($A534,$B$1),"")</f>
        <v>0.2175898892816906</v>
      </c>
      <c r="L534">
        <f>IFERROR([1]!s_stm07_is($A534,"W30028333","2021/12/31",1)/[1]!S_SHARE_TOTAL($A534,$B$1),"")</f>
        <v>0.2697151014843695</v>
      </c>
      <c r="M534">
        <f>IFERROR([1]!s_stm07_is($A534,"W30028333","2022/12/31",1)/[1]!S_SHARE_TOTAL($A534,$B$1),"")</f>
        <v>0.3295739961377786</v>
      </c>
      <c r="N534">
        <f>IFERROR([1]!s_stm07_is($A534,"W30028333","2023/12/31",1)/[1]!S_SHARE_TOTAL($A534,$B$1),"")</f>
        <v>1.086308354116873</v>
      </c>
      <c r="O534">
        <f>IFERROR([1]!s_stm07_is($A534,"W30028333","2024/12/31",1)/[1]!S_SHARE_TOTAL($A534,$B$1),"")</f>
        <v>1.1953331860601286</v>
      </c>
      <c r="P534">
        <f>IFERROR([1]!s_stm07_is($A534,"W30028333","2025/12/31",1)/[1]!S_SHARE_TOTAL($A534,$B$1),"")</f>
        <v>1.2474695131241813</v>
      </c>
      <c r="Q534">
        <f>IFERROR([1]!s_west_netprofit($A534,2026,$B$1,180)/[1]!S_SHARE_TOTAL($A534,$B$1),"")</f>
        <v>0</v>
      </c>
      <c r="R534">
        <f>IFERROR([1]!s_west_netprofit($A534,2027,$B$1,180)/[1]!S_SHARE_TOTAL($A534,$B$1),"")</f>
        <v>0</v>
      </c>
      <c r="S534">
        <f>IFERROR([1]!s_fa_dupont_roe($A534,"2011/12/31")/100,"")</f>
        <v>0</v>
      </c>
      <c r="T534">
        <f>IFERROR([1]!s_fa_dupont_roe($A534,"2012/12/31")/100,"")</f>
        <v>0</v>
      </c>
      <c r="U534">
        <f>IFERROR([1]!s_fa_dupont_roe($A534,"2013/12/31")/100,"")</f>
        <v>0</v>
      </c>
      <c r="V534">
        <f>IFERROR([1]!s_fa_dupont_roe($A534,"2014/12/31")/100,"")</f>
        <v>0</v>
      </c>
      <c r="W534">
        <f>IFERROR([1]!s_fa_dupont_roe($A534,"2015/12/31")/100,"")</f>
        <v>0</v>
      </c>
      <c r="X534">
        <f>IFERROR([1]!s_fa_dupont_roe($A534,"2016/12/31")/100,"")</f>
        <v>0.20238199999999998</v>
      </c>
      <c r="Y534">
        <f>IFERROR([1]!s_fa_dupont_roe($A534,"2017/12/31")/100,"")</f>
        <v>0.29883100000000001</v>
      </c>
      <c r="Z534">
        <f>IFERROR([1]!s_fa_dupont_roe($A534,"2018/12/31")/100,"")</f>
        <v>0.17594799999999999</v>
      </c>
      <c r="AA534">
        <f>IFERROR([1]!s_fa_dupont_roe($A534,"2019/12/31")/100,"")</f>
        <v>0.14524999999999999</v>
      </c>
      <c r="AB534">
        <f>IFERROR([1]!s_fa_dupont_roe($A534,"2020/12/31")/100,"")</f>
        <v>0.122697</v>
      </c>
      <c r="AC534">
        <f>IFERROR([1]!s_fa_dupont_roe($A534,"2021/12/31")/100,"")</f>
        <v>0.11239</v>
      </c>
      <c r="AD534">
        <f>IFERROR([1]!s_fa_dupont_roe($A534,"2022/12/31")/100,"")</f>
        <v>0.124656</v>
      </c>
      <c r="AE534">
        <f>IFERROR([1]!s_fa_dupont_roe($A534,"2023/12/31")/100,"")</f>
        <v>0.14255300000000001</v>
      </c>
      <c r="AF534">
        <f>IFERROR([1]!s_fa_dupont_roe($A534,"2024/12/31")/100,"")</f>
        <v>9.2537999999999995E-2</v>
      </c>
      <c r="AG534">
        <f>IFERROR([1]!s_fa_dupont_roe($A534,"2025/12/31")/100,"")</f>
        <v>9.0408000000000002E-2</v>
      </c>
      <c r="AH534">
        <f>IFERROR([1]!s_stm07_is($A534,"W30028333","2025/12/31",1),"")</f>
        <v>562674690.40999997</v>
      </c>
      <c r="AI534">
        <f>IFERROR([1]!s_stm07_bs($A534,"W38058048","2025/12/31",1),"")</f>
        <v>6814226923.8900003</v>
      </c>
      <c r="AJ534">
        <f>IFERROR([1]!s_fa_netdebt($A534,"2025/12/31"),"")</f>
        <v>-3150972286.5999999</v>
      </c>
      <c r="AK534">
        <f>IFERROR([1]!s_val_ev1($A534,"2025/12/31"),"")</f>
        <v>33018182707.060001</v>
      </c>
      <c r="AL534">
        <f>IFERROR([1]!s_fa_ebitda($A534,"2025/12/31"),"")</f>
        <v>862035187.08000004</v>
      </c>
      <c r="AM534" t="str">
        <f>IFERROR([1]!s_west_netprofit($A534,2026,$B$1,180)/[1]!s_west_netprofit($A534,2026,$B$1-7,180)-1,"")</f>
        <v/>
      </c>
      <c r="AN534" t="str">
        <f>IFERROR([1]!s_west_netprofit($A534,2026,$B$1,180)/[1]!s_west_netprofit($A534,2026,$B$1-30,180)-1,"")</f>
        <v/>
      </c>
      <c r="AO534" t="str">
        <f>IFERROR([1]!s_est_mediannetprofit($A534,2026,$B$1)/[1]!s_est_mediannetprofit($A534,2026,$B$1-7)-1,"")</f>
        <v/>
      </c>
      <c r="AP534" t="str">
        <f>IFERROR([1]!s_est_mediannetprofit($A534,2026,$B$1)/[1]!s_est_mediannetprofit($A534,2026,$B$1-30)-1,"")</f>
        <v/>
      </c>
    </row>
    <row r="535" spans="1:42">
      <c r="A535" t="s">
        <v>574</v>
      </c>
      <c r="B535">
        <f>IFERROR([1]!s_stm07_is($A535,"W30028333","2011/12/31",1)/[1]!S_SHARE_TOTAL($A535,$B$1),"")</f>
        <v>2.3826000005527633E-4</v>
      </c>
      <c r="C535">
        <f>IFERROR([1]!s_stm07_is($A535,"W30028333","2012/12/31",1)/[1]!S_SHARE_TOTAL($A535,$B$1),"")</f>
        <v>7.9593360018465661E-4</v>
      </c>
      <c r="D535">
        <f>IFERROR([1]!s_stm07_is($A535,"W30028333","2013/12/31",1)/[1]!S_SHARE_TOTAL($A535,$B$1),"")</f>
        <v>1.6081824003730983E-3</v>
      </c>
      <c r="E535">
        <f>IFERROR([1]!s_stm07_is($A535,"W30028333","2014/12/31",1)/[1]!S_SHARE_TOTAL($A535,$B$1),"")</f>
        <v>2.6983704006260218E-3</v>
      </c>
      <c r="F535">
        <f>IFERROR([1]!s_stm07_is($A535,"W30028333","2015/12/31",1)/[1]!S_SHARE_TOTAL($A535,$B$1),"")</f>
        <v>5.7831840013416987E-3</v>
      </c>
      <c r="G535">
        <f>IFERROR([1]!s_stm07_is($A535,"W30028333","2016/12/31",1)/[1]!S_SHARE_TOTAL($A535,$B$1),"")</f>
        <v>2.6646093575221894E-2</v>
      </c>
      <c r="H535">
        <f>IFERROR([1]!s_stm07_is($A535,"W30028333","2017/12/31",1)/[1]!S_SHARE_TOTAL($A535,$B$1),"")</f>
        <v>3.3382053663904634E-2</v>
      </c>
      <c r="I535">
        <f>IFERROR([1]!s_stm07_is($A535,"W30028333","2018/12/31",1)/[1]!S_SHARE_TOTAL($A535,$B$1),"")</f>
        <v>4.9000371349528088E-2</v>
      </c>
      <c r="J535">
        <f>IFERROR([1]!s_stm07_is($A535,"W30028333","2019/12/31",1)/[1]!S_SHARE_TOTAL($A535,$B$1),"")</f>
        <v>7.2924944031478589E-2</v>
      </c>
      <c r="K535">
        <f>IFERROR([1]!s_stm07_is($A535,"W30028333","2020/12/31",1)/[1]!S_SHARE_TOTAL($A535,$B$1),"")</f>
        <v>0.10522401942953197</v>
      </c>
      <c r="L535">
        <f>IFERROR([1]!s_stm07_is($A535,"W30028333","2021/12/31",1)/[1]!S_SHARE_TOTAL($A535,$B$1),"")</f>
        <v>0.12511612331062694</v>
      </c>
      <c r="M535">
        <f>IFERROR([1]!s_stm07_is($A535,"W30028333","2022/12/31",1)/[1]!S_SHARE_TOTAL($A535,$B$1),"")</f>
        <v>0.14611092622061775</v>
      </c>
      <c r="N535">
        <f>IFERROR([1]!s_stm07_is($A535,"W30028333","2023/12/31",1)/[1]!S_SHARE_TOTAL($A535,$B$1),"")</f>
        <v>8.2034947083432119E-2</v>
      </c>
      <c r="O535">
        <f>IFERROR([1]!s_stm07_is($A535,"W30028333","2024/12/31",1)/[1]!S_SHARE_TOTAL($A535,$B$1),"")</f>
        <v>-1.5345223550840092E-2</v>
      </c>
      <c r="P535">
        <f>IFERROR([1]!s_stm07_is($A535,"W30028333","2025/12/31",1)/[1]!S_SHARE_TOTAL($A535,$B$1),"")</f>
        <v>9.1473209498981772E-2</v>
      </c>
      <c r="Q535">
        <f>IFERROR([1]!s_west_netprofit($A535,2026,$B$1,180)/[1]!S_SHARE_TOTAL($A535,$B$1),"")</f>
        <v>0.12170400002823532</v>
      </c>
      <c r="R535">
        <f>IFERROR([1]!s_west_netprofit($A535,2027,$B$1,180)/[1]!S_SHARE_TOTAL($A535,$B$1),"")</f>
        <v>0.14163600003285956</v>
      </c>
      <c r="S535">
        <f>IFERROR([1]!s_fa_dupont_roe($A535,"2011/12/31")/100,"")</f>
        <v>0</v>
      </c>
      <c r="T535">
        <f>IFERROR([1]!s_fa_dupont_roe($A535,"2012/12/31")/100,"")</f>
        <v>0</v>
      </c>
      <c r="U535">
        <f>IFERROR([1]!s_fa_dupont_roe($A535,"2013/12/31")/100,"")</f>
        <v>0</v>
      </c>
      <c r="V535">
        <f>IFERROR([1]!s_fa_dupont_roe($A535,"2014/12/31")/100,"")</f>
        <v>0</v>
      </c>
      <c r="W535">
        <f>IFERROR([1]!s_fa_dupont_roe($A535,"2015/12/31")/100,"")</f>
        <v>0</v>
      </c>
      <c r="X535">
        <f>IFERROR([1]!s_fa_dupont_roe($A535,"2016/12/31")/100,"")</f>
        <v>0.10469300000000001</v>
      </c>
      <c r="Y535">
        <f>IFERROR([1]!s_fa_dupont_roe($A535,"2017/12/31")/100,"")</f>
        <v>0.112409</v>
      </c>
      <c r="Z535">
        <f>IFERROR([1]!s_fa_dupont_roe($A535,"2018/12/31")/100,"")</f>
        <v>0.148336</v>
      </c>
      <c r="AA535">
        <f>IFERROR([1]!s_fa_dupont_roe($A535,"2019/12/31")/100,"")</f>
        <v>0.10241099999999999</v>
      </c>
      <c r="AB535">
        <f>IFERROR([1]!s_fa_dupont_roe($A535,"2020/12/31")/100,"")</f>
        <v>9.3377000000000002E-2</v>
      </c>
      <c r="AC535">
        <f>IFERROR([1]!s_fa_dupont_roe($A535,"2021/12/31")/100,"")</f>
        <v>9.0981000000000006E-2</v>
      </c>
      <c r="AD535">
        <f>IFERROR([1]!s_fa_dupont_roe($A535,"2022/12/31")/100,"")</f>
        <v>8.9162999999999992E-2</v>
      </c>
      <c r="AE535">
        <f>IFERROR([1]!s_fa_dupont_roe($A535,"2023/12/31")/100,"")</f>
        <v>4.7073000000000004E-2</v>
      </c>
      <c r="AF535">
        <f>IFERROR([1]!s_fa_dupont_roe($A535,"2024/12/31")/100,"")</f>
        <v>-8.7060000000000002E-3</v>
      </c>
      <c r="AG535">
        <f>IFERROR([1]!s_fa_dupont_roe($A535,"2025/12/31")/100,"")</f>
        <v>5.1096000000000003E-2</v>
      </c>
      <c r="AH535">
        <f>IFERROR([1]!s_stm07_is($A535,"W30028333","2025/12/31",1),"")</f>
        <v>346489429.83999997</v>
      </c>
      <c r="AI535">
        <f>IFERROR([1]!s_stm07_bs($A535,"W38058048","2025/12/31",1),"")</f>
        <v>7803872415.6499996</v>
      </c>
      <c r="AJ535">
        <f>IFERROR([1]!s_fa_netdebt($A535,"2025/12/31"),"")</f>
        <v>9114446538</v>
      </c>
      <c r="AK535">
        <f>IFERROR([1]!s_val_ev1($A535,"2025/12/31"),"")</f>
        <v>27400627329.209999</v>
      </c>
      <c r="AL535">
        <f>IFERROR([1]!s_fa_ebitda($A535,"2025/12/31"),"")</f>
        <v>1630890299.46</v>
      </c>
      <c r="AM535">
        <f>IFERROR([1]!s_west_netprofit($A535,2026,$B$1,180)/[1]!s_west_netprofit($A535,2026,$B$1-7,180)-1,"")</f>
        <v>0</v>
      </c>
      <c r="AN535">
        <f>IFERROR([1]!s_west_netprofit($A535,2026,$B$1,180)/[1]!s_west_netprofit($A535,2026,$B$1-30,180)-1,"")</f>
        <v>-8.5208556574195349E-2</v>
      </c>
      <c r="AO535">
        <f>IFERROR([1]!s_est_mediannetprofit($A535,2026,$B$1)/[1]!s_est_mediannetprofit($A535,2026,$B$1-7)-1,"")</f>
        <v>0</v>
      </c>
      <c r="AP535">
        <f>IFERROR([1]!s_est_mediannetprofit($A535,2026,$B$1)/[1]!s_est_mediannetprofit($A535,2026,$B$1-30)-1,"")</f>
        <v>-4.3196544276458138E-3</v>
      </c>
    </row>
    <row r="536" spans="1:42">
      <c r="A536" t="s">
        <v>575</v>
      </c>
      <c r="B536">
        <f>IFERROR([1]!s_stm07_is($A536,"W30028333","2011/12/31",1)/[1]!S_SHARE_TOTAL($A536,$B$1),"")</f>
        <v>8.4114034160550882E-2</v>
      </c>
      <c r="C536">
        <f>IFERROR([1]!s_stm07_is($A536,"W30028333","2012/12/31",1)/[1]!S_SHARE_TOTAL($A536,$B$1),"")</f>
        <v>0.16709282741917802</v>
      </c>
      <c r="D536">
        <f>IFERROR([1]!s_stm07_is($A536,"W30028333","2013/12/31",1)/[1]!S_SHARE_TOTAL($A536,$B$1),"")</f>
        <v>0.1698884071904993</v>
      </c>
      <c r="E536">
        <f>IFERROR([1]!s_stm07_is($A536,"W30028333","2014/12/31",1)/[1]!S_SHARE_TOTAL($A536,$B$1),"")</f>
        <v>0.2240738472985265</v>
      </c>
      <c r="F536">
        <f>IFERROR([1]!s_stm07_is($A536,"W30028333","2015/12/31",1)/[1]!S_SHARE_TOTAL($A536,$B$1),"")</f>
        <v>0.25910701341803838</v>
      </c>
      <c r="G536">
        <f>IFERROR([1]!s_stm07_is($A536,"W30028333","2016/12/31",1)/[1]!S_SHARE_TOTAL($A536,$B$1),"")</f>
        <v>0.22975949796696851</v>
      </c>
      <c r="H536">
        <f>IFERROR([1]!s_stm07_is($A536,"W30028333","2017/12/31",1)/[1]!S_SHARE_TOTAL($A536,$B$1),"")</f>
        <v>0.18412728096522676</v>
      </c>
      <c r="I536">
        <f>IFERROR([1]!s_stm07_is($A536,"W30028333","2018/12/31",1)/[1]!S_SHARE_TOTAL($A536,$B$1),"")</f>
        <v>0.3193057783364725</v>
      </c>
      <c r="J536">
        <f>IFERROR([1]!s_stm07_is($A536,"W30028333","2019/12/31",1)/[1]!S_SHARE_TOTAL($A536,$B$1),"")</f>
        <v>0.38169428187222759</v>
      </c>
      <c r="K536">
        <f>IFERROR([1]!s_stm07_is($A536,"W30028333","2020/12/31",1)/[1]!S_SHARE_TOTAL($A536,$B$1),"")</f>
        <v>0.43390432716105631</v>
      </c>
      <c r="L536">
        <f>IFERROR([1]!s_stm07_is($A536,"W30028333","2021/12/31",1)/[1]!S_SHARE_TOTAL($A536,$B$1),"")</f>
        <v>0.44265963806474334</v>
      </c>
      <c r="M536">
        <f>IFERROR([1]!s_stm07_is($A536,"W30028333","2022/12/31",1)/[1]!S_SHARE_TOTAL($A536,$B$1),"")</f>
        <v>0.38586889753125386</v>
      </c>
      <c r="N536">
        <f>IFERROR([1]!s_stm07_is($A536,"W30028333","2023/12/31",1)/[1]!S_SHARE_TOTAL($A536,$B$1),"")</f>
        <v>0.3944030286822231</v>
      </c>
      <c r="O536">
        <f>IFERROR([1]!s_stm07_is($A536,"W30028333","2024/12/31",1)/[1]!S_SHARE_TOTAL($A536,$B$1),"")</f>
        <v>0.43459299320362316</v>
      </c>
      <c r="P536">
        <f>IFERROR([1]!s_stm07_is($A536,"W30028333","2025/12/31",1)/[1]!S_SHARE_TOTAL($A536,$B$1),"")</f>
        <v>0.49203526132721515</v>
      </c>
      <c r="Q536">
        <f>IFERROR([1]!s_west_netprofit($A536,2026,$B$1,180)/[1]!S_SHARE_TOTAL($A536,$B$1),"")</f>
        <v>0</v>
      </c>
      <c r="R536">
        <f>IFERROR([1]!s_west_netprofit($A536,2027,$B$1,180)/[1]!S_SHARE_TOTAL($A536,$B$1),"")</f>
        <v>0</v>
      </c>
      <c r="S536">
        <f>IFERROR([1]!s_fa_dupont_roe($A536,"2011/12/31")/100,"")</f>
        <v>3.2481000000000003E-2</v>
      </c>
      <c r="T536">
        <f>IFERROR([1]!s_fa_dupont_roe($A536,"2012/12/31")/100,"")</f>
        <v>6.1573999999999997E-2</v>
      </c>
      <c r="U536">
        <f>IFERROR([1]!s_fa_dupont_roe($A536,"2013/12/31")/100,"")</f>
        <v>5.8944999999999997E-2</v>
      </c>
      <c r="V536">
        <f>IFERROR([1]!s_fa_dupont_roe($A536,"2014/12/31")/100,"")</f>
        <v>7.1964E-2</v>
      </c>
      <c r="W536">
        <f>IFERROR([1]!s_fa_dupont_roe($A536,"2015/12/31")/100,"")</f>
        <v>8.8118000000000002E-2</v>
      </c>
      <c r="X536">
        <f>IFERROR([1]!s_fa_dupont_roe($A536,"2016/12/31")/100,"")</f>
        <v>8.4926000000000001E-2</v>
      </c>
      <c r="Y536">
        <f>IFERROR([1]!s_fa_dupont_roe($A536,"2017/12/31")/100,"")</f>
        <v>8.2725000000000007E-2</v>
      </c>
      <c r="Z536">
        <f>IFERROR([1]!s_fa_dupont_roe($A536,"2018/12/31")/100,"")</f>
        <v>0.170851</v>
      </c>
      <c r="AA536">
        <f>IFERROR([1]!s_fa_dupont_roe($A536,"2019/12/31")/100,"")</f>
        <v>0.16756499999999999</v>
      </c>
      <c r="AB536">
        <f>IFERROR([1]!s_fa_dupont_roe($A536,"2020/12/31")/100,"")</f>
        <v>0.16459199999999999</v>
      </c>
      <c r="AC536">
        <f>IFERROR([1]!s_fa_dupont_roe($A536,"2021/12/31")/100,"")</f>
        <v>0.13771800000000001</v>
      </c>
      <c r="AD536">
        <f>IFERROR([1]!s_fa_dupont_roe($A536,"2022/12/31")/100,"")</f>
        <v>0.102715</v>
      </c>
      <c r="AE536">
        <f>IFERROR([1]!s_fa_dupont_roe($A536,"2023/12/31")/100,"")</f>
        <v>9.7899999999999987E-2</v>
      </c>
      <c r="AF536">
        <f>IFERROR([1]!s_fa_dupont_roe($A536,"2024/12/31")/100,"")</f>
        <v>0.101091</v>
      </c>
      <c r="AG536">
        <f>IFERROR([1]!s_fa_dupont_roe($A536,"2025/12/31")/100,"")</f>
        <v>0.10772</v>
      </c>
      <c r="AH536">
        <f>IFERROR([1]!s_stm07_is($A536,"W30028333","2025/12/31",1),"")</f>
        <v>303840989.69</v>
      </c>
      <c r="AI536">
        <f>IFERROR([1]!s_stm07_bs($A536,"W38058048","2025/12/31",1),"")</f>
        <v>3836214503</v>
      </c>
      <c r="AJ536">
        <f>IFERROR([1]!s_fa_netdebt($A536,"2025/12/31"),"")</f>
        <v>2094216530.76</v>
      </c>
      <c r="AK536">
        <f>IFERROR([1]!s_val_ev1($A536,"2025/12/31"),"")</f>
        <v>12783863805.559999</v>
      </c>
      <c r="AL536">
        <f>IFERROR([1]!s_fa_ebitda($A536,"2025/12/31"),"")</f>
        <v>985525978.25999999</v>
      </c>
      <c r="AM536" t="str">
        <f>IFERROR([1]!s_west_netprofit($A536,2026,$B$1,180)/[1]!s_west_netprofit($A536,2026,$B$1-7,180)-1,"")</f>
        <v/>
      </c>
      <c r="AN536" t="str">
        <f>IFERROR([1]!s_west_netprofit($A536,2026,$B$1,180)/[1]!s_west_netprofit($A536,2026,$B$1-30,180)-1,"")</f>
        <v/>
      </c>
      <c r="AO536" t="str">
        <f>IFERROR([1]!s_est_mediannetprofit($A536,2026,$B$1)/[1]!s_est_mediannetprofit($A536,2026,$B$1-7)-1,"")</f>
        <v/>
      </c>
      <c r="AP536" t="str">
        <f>IFERROR([1]!s_est_mediannetprofit($A536,2026,$B$1)/[1]!s_est_mediannetprofit($A536,2026,$B$1-30)-1,"")</f>
        <v/>
      </c>
    </row>
    <row r="537" spans="1:42">
      <c r="A537" t="s">
        <v>576</v>
      </c>
      <c r="B537">
        <f>IFERROR([1]!s_stm07_is($A537,"W30028333","2011/12/31",1)/[1]!S_SHARE_TOTAL($A537,$B$1),"")</f>
        <v>9.0578477857557904E-2</v>
      </c>
      <c r="C537">
        <f>IFERROR([1]!s_stm07_is($A537,"W30028333","2012/12/31",1)/[1]!S_SHARE_TOTAL($A537,$B$1),"")</f>
        <v>8.5497480620599364E-2</v>
      </c>
      <c r="D537">
        <f>IFERROR([1]!s_stm07_is($A537,"W30028333","2013/12/31",1)/[1]!S_SHARE_TOTAL($A537,$B$1),"")</f>
        <v>8.4994108812713798E-2</v>
      </c>
      <c r="E537">
        <f>IFERROR([1]!s_stm07_is($A537,"W30028333","2014/12/31",1)/[1]!S_SHARE_TOTAL($A537,$B$1),"")</f>
        <v>0.11144910325526815</v>
      </c>
      <c r="F537">
        <f>IFERROR([1]!s_stm07_is($A537,"W30028333","2015/12/31",1)/[1]!S_SHARE_TOTAL($A537,$B$1),"")</f>
        <v>0.13294615440441851</v>
      </c>
      <c r="G537">
        <f>IFERROR([1]!s_stm07_is($A537,"W30028333","2016/12/31",1)/[1]!S_SHARE_TOTAL($A537,$B$1),"")</f>
        <v>0.14583372184690607</v>
      </c>
      <c r="H537">
        <f>IFERROR([1]!s_stm07_is($A537,"W30028333","2017/12/31",1)/[1]!S_SHARE_TOTAL($A537,$B$1),"")</f>
        <v>0.18939249915219655</v>
      </c>
      <c r="I537">
        <f>IFERROR([1]!s_stm07_is($A537,"W30028333","2018/12/31",1)/[1]!S_SHARE_TOTAL($A537,$B$1),"")</f>
        <v>0.17233347679313049</v>
      </c>
      <c r="J537">
        <f>IFERROR([1]!s_stm07_is($A537,"W30028333","2019/12/31",1)/[1]!S_SHARE_TOTAL($A537,$B$1),"")</f>
        <v>0.18744408939765589</v>
      </c>
      <c r="K537">
        <f>IFERROR([1]!s_stm07_is($A537,"W30028333","2020/12/31",1)/[1]!S_SHARE_TOTAL($A537,$B$1),"")</f>
        <v>0.18935715026031832</v>
      </c>
      <c r="L537">
        <f>IFERROR([1]!s_stm07_is($A537,"W30028333","2021/12/31",1)/[1]!S_SHARE_TOTAL($A537,$B$1),"")</f>
        <v>0.19272914429468824</v>
      </c>
      <c r="M537">
        <f>IFERROR([1]!s_stm07_is($A537,"W30028333","2022/12/31",1)/[1]!S_SHARE_TOTAL($A537,$B$1),"")</f>
        <v>0.19732856429397949</v>
      </c>
      <c r="N537">
        <f>IFERROR([1]!s_stm07_is($A537,"W30028333","2023/12/31",1)/[1]!S_SHARE_TOTAL($A537,$B$1),"")</f>
        <v>0.21237279906845521</v>
      </c>
      <c r="O537">
        <f>IFERROR([1]!s_stm07_is($A537,"W30028333","2024/12/31",1)/[1]!S_SHARE_TOTAL($A537,$B$1),"")</f>
        <v>0.2141412196983607</v>
      </c>
      <c r="P537">
        <f>IFERROR([1]!s_stm07_is($A537,"W30028333","2025/12/31",1)/[1]!S_SHARE_TOTAL($A537,$B$1),"")</f>
        <v>0.19337806491585036</v>
      </c>
      <c r="Q537">
        <f>IFERROR([1]!s_west_netprofit($A537,2026,$B$1,180)/[1]!S_SHARE_TOTAL($A537,$B$1),"")</f>
        <v>0.2062882492480049</v>
      </c>
      <c r="R537">
        <f>IFERROR([1]!s_west_netprofit($A537,2027,$B$1,180)/[1]!S_SHARE_TOTAL($A537,$B$1),"")</f>
        <v>0.22627501771999761</v>
      </c>
      <c r="S537">
        <f>IFERROR([1]!s_fa_dupont_roe($A537,"2011/12/31")/100,"")</f>
        <v>0.26688600000000001</v>
      </c>
      <c r="T537">
        <f>IFERROR([1]!s_fa_dupont_roe($A537,"2012/12/31")/100,"")</f>
        <v>0.25971</v>
      </c>
      <c r="U537">
        <f>IFERROR([1]!s_fa_dupont_roe($A537,"2013/12/31")/100,"")</f>
        <v>0.22000499999999998</v>
      </c>
      <c r="V537">
        <f>IFERROR([1]!s_fa_dupont_roe($A537,"2014/12/31")/100,"")</f>
        <v>0.152721</v>
      </c>
      <c r="W537">
        <f>IFERROR([1]!s_fa_dupont_roe($A537,"2015/12/31")/100,"")</f>
        <v>0.12160399999999999</v>
      </c>
      <c r="X537">
        <f>IFERROR([1]!s_fa_dupont_roe($A537,"2016/12/31")/100,"")</f>
        <v>0.12799199999999999</v>
      </c>
      <c r="Y537">
        <f>IFERROR([1]!s_fa_dupont_roe($A537,"2017/12/31")/100,"")</f>
        <v>0.159</v>
      </c>
      <c r="Z537">
        <f>IFERROR([1]!s_fa_dupont_roe($A537,"2018/12/31")/100,"")</f>
        <v>0.12801399999999999</v>
      </c>
      <c r="AA537">
        <f>IFERROR([1]!s_fa_dupont_roe($A537,"2019/12/31")/100,"")</f>
        <v>0.117647</v>
      </c>
      <c r="AB537">
        <f>IFERROR([1]!s_fa_dupont_roe($A537,"2020/12/31")/100,"")</f>
        <v>0.103334</v>
      </c>
      <c r="AC537">
        <f>IFERROR([1]!s_fa_dupont_roe($A537,"2021/12/31")/100,"")</f>
        <v>9.9219000000000002E-2</v>
      </c>
      <c r="AD537">
        <f>IFERROR([1]!s_fa_dupont_roe($A537,"2022/12/31")/100,"")</f>
        <v>9.5843999999999999E-2</v>
      </c>
      <c r="AE537">
        <f>IFERROR([1]!s_fa_dupont_roe($A537,"2023/12/31")/100,"")</f>
        <v>9.7378999999999993E-2</v>
      </c>
      <c r="AF537">
        <f>IFERROR([1]!s_fa_dupont_roe($A537,"2024/12/31")/100,"")</f>
        <v>9.2951999999999993E-2</v>
      </c>
      <c r="AG537">
        <f>IFERROR([1]!s_fa_dupont_roe($A537,"2025/12/31")/100,"")</f>
        <v>8.0495999999999998E-2</v>
      </c>
      <c r="AH537">
        <f>IFERROR([1]!s_stm07_is($A537,"W30028333","2025/12/31",1),"")</f>
        <v>9765358959.8799992</v>
      </c>
      <c r="AI537">
        <f>IFERROR([1]!s_stm07_bs($A537,"W38058048","2025/12/31",1),"")</f>
        <v>176214327200.42001</v>
      </c>
      <c r="AJ537">
        <f>IFERROR([1]!s_fa_netdebt($A537,"2025/12/31"),"")</f>
        <v>252933447731.42001</v>
      </c>
      <c r="AK537">
        <f>IFERROR([1]!s_val_ev1($A537,"2025/12/31"),"")</f>
        <v>451203519747.875</v>
      </c>
      <c r="AL537">
        <f>IFERROR([1]!s_fa_ebitda($A537,"2025/12/31"),"")</f>
        <v>36787322209.529999</v>
      </c>
      <c r="AM537">
        <f>IFERROR([1]!s_west_netprofit($A537,2026,$B$1,180)/[1]!s_west_netprofit($A537,2026,$B$1-7,180)-1,"")</f>
        <v>0</v>
      </c>
      <c r="AN537">
        <f>IFERROR([1]!s_west_netprofit($A537,2026,$B$1,180)/[1]!s_west_netprofit($A537,2026,$B$1-30,180)-1,"")</f>
        <v>-8.5425004279449102E-4</v>
      </c>
      <c r="AO537">
        <f>IFERROR([1]!s_est_mediannetprofit($A537,2026,$B$1)/[1]!s_est_mediannetprofit($A537,2026,$B$1-7)-1,"")</f>
        <v>0</v>
      </c>
      <c r="AP537">
        <f>IFERROR([1]!s_est_mediannetprofit($A537,2026,$B$1)/[1]!s_est_mediannetprofit($A537,2026,$B$1-30)-1,"")</f>
        <v>-2.1151812325738151E-3</v>
      </c>
    </row>
    <row r="538" spans="1:42">
      <c r="A538" t="s">
        <v>577</v>
      </c>
      <c r="B538">
        <f>IFERROR([1]!s_stm07_is($A538,"W30028333","2011/12/31",1)/[1]!S_SHARE_TOTAL($A538,$B$1),"")</f>
        <v>9.936456105571663E-2</v>
      </c>
      <c r="C538">
        <f>IFERROR([1]!s_stm07_is($A538,"W30028333","2012/12/31",1)/[1]!S_SHARE_TOTAL($A538,$B$1),"")</f>
        <v>7.6146385051047427E-2</v>
      </c>
      <c r="D538">
        <f>IFERROR([1]!s_stm07_is($A538,"W30028333","2013/12/31",1)/[1]!S_SHARE_TOTAL($A538,$B$1),"")</f>
        <v>0.11214252796669141</v>
      </c>
      <c r="E538">
        <f>IFERROR([1]!s_stm07_is($A538,"W30028333","2014/12/31",1)/[1]!S_SHARE_TOTAL($A538,$B$1),"")</f>
        <v>0.15071767417750237</v>
      </c>
      <c r="F538">
        <f>IFERROR([1]!s_stm07_is($A538,"W30028333","2015/12/31",1)/[1]!S_SHARE_TOTAL($A538,$B$1),"")</f>
        <v>0.13794841685585515</v>
      </c>
      <c r="G538">
        <f>IFERROR([1]!s_stm07_is($A538,"W30028333","2016/12/31",1)/[1]!S_SHARE_TOTAL($A538,$B$1),"")</f>
        <v>0.21323940544036252</v>
      </c>
      <c r="H538">
        <f>IFERROR([1]!s_stm07_is($A538,"W30028333","2017/12/31",1)/[1]!S_SHARE_TOTAL($A538,$B$1),"")</f>
        <v>0.18148196891568572</v>
      </c>
      <c r="I538">
        <f>IFERROR([1]!s_stm07_is($A538,"W30028333","2018/12/31",1)/[1]!S_SHARE_TOTAL($A538,$B$1),"")</f>
        <v>0.14322414793719454</v>
      </c>
      <c r="J538">
        <f>IFERROR([1]!s_stm07_is($A538,"W30028333","2019/12/31",1)/[1]!S_SHARE_TOTAL($A538,$B$1),"")</f>
        <v>0.22784665844525823</v>
      </c>
      <c r="K538">
        <f>IFERROR([1]!s_stm07_is($A538,"W30028333","2020/12/31",1)/[1]!S_SHARE_TOTAL($A538,$B$1),"")</f>
        <v>0.1935949635747406</v>
      </c>
      <c r="L538">
        <f>IFERROR([1]!s_stm07_is($A538,"W30028333","2021/12/31",1)/[1]!S_SHARE_TOTAL($A538,$B$1),"")</f>
        <v>0.17732595452986907</v>
      </c>
      <c r="M538">
        <f>IFERROR([1]!s_stm07_is($A538,"W30028333","2022/12/31",1)/[1]!S_SHARE_TOTAL($A538,$B$1),"")</f>
        <v>0.25787868254973473</v>
      </c>
      <c r="N538">
        <f>IFERROR([1]!s_stm07_is($A538,"W30028333","2023/12/31",1)/[1]!S_SHARE_TOTAL($A538,$B$1),"")</f>
        <v>0.46530451686476121</v>
      </c>
      <c r="O538">
        <f>IFERROR([1]!s_stm07_is($A538,"W30028333","2024/12/31",1)/[1]!S_SHARE_TOTAL($A538,$B$1),"")</f>
        <v>0.86833386185226713</v>
      </c>
      <c r="P538">
        <f>IFERROR([1]!s_stm07_is($A538,"W30028333","2025/12/31",1)/[1]!S_SHARE_TOTAL($A538,$B$1),"")</f>
        <v>1.1776603158185786</v>
      </c>
      <c r="Q538">
        <f>IFERROR([1]!s_west_netprofit($A538,2026,$B$1,180)/[1]!S_SHARE_TOTAL($A538,$B$1),"")</f>
        <v>1.4550772275438348</v>
      </c>
      <c r="R538">
        <f>IFERROR([1]!s_west_netprofit($A538,2027,$B$1,180)/[1]!S_SHARE_TOTAL($A538,$B$1),"")</f>
        <v>1.8103463907215223</v>
      </c>
      <c r="S538">
        <f>IFERROR([1]!s_fa_dupont_roe($A538,"2011/12/31")/100,"")</f>
        <v>9.4313000000000008E-2</v>
      </c>
      <c r="T538">
        <f>IFERROR([1]!s_fa_dupont_roe($A538,"2012/12/31")/100,"")</f>
        <v>6.9013999999999992E-2</v>
      </c>
      <c r="U538">
        <f>IFERROR([1]!s_fa_dupont_roe($A538,"2013/12/31")/100,"")</f>
        <v>9.5882000000000009E-2</v>
      </c>
      <c r="V538">
        <f>IFERROR([1]!s_fa_dupont_roe($A538,"2014/12/31")/100,"")</f>
        <v>0.11792799999999999</v>
      </c>
      <c r="W538">
        <f>IFERROR([1]!s_fa_dupont_roe($A538,"2015/12/31")/100,"")</f>
        <v>7.5152999999999998E-2</v>
      </c>
      <c r="X538">
        <f>IFERROR([1]!s_fa_dupont_roe($A538,"2016/12/31")/100,"")</f>
        <v>8.7476999999999999E-2</v>
      </c>
      <c r="Y538">
        <f>IFERROR([1]!s_fa_dupont_roe($A538,"2017/12/31")/100,"")</f>
        <v>6.9120000000000001E-2</v>
      </c>
      <c r="Z538">
        <f>IFERROR([1]!s_fa_dupont_roe($A538,"2018/12/31")/100,"")</f>
        <v>5.1786000000000006E-2</v>
      </c>
      <c r="AA538">
        <f>IFERROR([1]!s_fa_dupont_roe($A538,"2019/12/31")/100,"")</f>
        <v>7.8272000000000008E-2</v>
      </c>
      <c r="AB538">
        <f>IFERROR([1]!s_fa_dupont_roe($A538,"2020/12/31")/100,"")</f>
        <v>5.4051999999999996E-2</v>
      </c>
      <c r="AC538">
        <f>IFERROR([1]!s_fa_dupont_roe($A538,"2021/12/31")/100,"")</f>
        <v>3.5952000000000005E-2</v>
      </c>
      <c r="AD538">
        <f>IFERROR([1]!s_fa_dupont_roe($A538,"2022/12/31")/100,"")</f>
        <v>4.4218E-2</v>
      </c>
      <c r="AE538">
        <f>IFERROR([1]!s_fa_dupont_roe($A538,"2023/12/31")/100,"")</f>
        <v>7.5647999999999993E-2</v>
      </c>
      <c r="AF538">
        <f>IFERROR([1]!s_fa_dupont_roe($A538,"2024/12/31")/100,"")</f>
        <v>0.12942100000000001</v>
      </c>
      <c r="AG538">
        <f>IFERROR([1]!s_fa_dupont_roe($A538,"2025/12/31")/100,"")</f>
        <v>0.15518499999999999</v>
      </c>
      <c r="AH538">
        <f>IFERROR([1]!s_stm07_is($A538,"W30028333","2025/12/31",1),"")</f>
        <v>1243064876.45</v>
      </c>
      <c r="AI538">
        <f>IFERROR([1]!s_stm07_bs($A538,"W38058048","2025/12/31",1),"")</f>
        <v>9517668807.8999996</v>
      </c>
      <c r="AJ538">
        <f>IFERROR([1]!s_fa_netdebt($A538,"2025/12/31"),"")</f>
        <v>1653241544.8599999</v>
      </c>
      <c r="AK538">
        <f>IFERROR([1]!s_val_ev1($A538,"2025/12/31"),"")</f>
        <v>32261058541.259998</v>
      </c>
      <c r="AL538">
        <f>IFERROR([1]!s_fa_ebitda($A538,"2025/12/31"),"")</f>
        <v>2313970826.23</v>
      </c>
      <c r="AM538">
        <f>IFERROR([1]!s_west_netprofit($A538,2026,$B$1,180)/[1]!s_west_netprofit($A538,2026,$B$1-7,180)-1,"")</f>
        <v>0</v>
      </c>
      <c r="AN538">
        <f>IFERROR([1]!s_west_netprofit($A538,2026,$B$1,180)/[1]!s_west_netprofit($A538,2026,$B$1-30,180)-1,"")</f>
        <v>-1.726673717287075E-3</v>
      </c>
      <c r="AO538">
        <f>IFERROR([1]!s_est_mediannetprofit($A538,2026,$B$1)/[1]!s_est_mediannetprofit($A538,2026,$B$1-7)-1,"")</f>
        <v>0</v>
      </c>
      <c r="AP538">
        <f>IFERROR([1]!s_est_mediannetprofit($A538,2026,$B$1)/[1]!s_est_mediannetprofit($A538,2026,$B$1-30)-1,"")</f>
        <v>0</v>
      </c>
    </row>
    <row r="539" spans="1:42">
      <c r="A539" t="s">
        <v>578</v>
      </c>
      <c r="B539">
        <f>IFERROR([1]!s_stm07_is($A539,"W30028333","2011/12/31",1)/[1]!S_SHARE_TOTAL($A539,$B$1),"")</f>
        <v>0.18081334382163858</v>
      </c>
      <c r="C539">
        <f>IFERROR([1]!s_stm07_is($A539,"W30028333","2012/12/31",1)/[1]!S_SHARE_TOTAL($A539,$B$1),"")</f>
        <v>0.21809404433700424</v>
      </c>
      <c r="D539">
        <f>IFERROR([1]!s_stm07_is($A539,"W30028333","2013/12/31",1)/[1]!S_SHARE_TOTAL($A539,$B$1),"")</f>
        <v>0.26309020298361363</v>
      </c>
      <c r="E539">
        <f>IFERROR([1]!s_stm07_is($A539,"W30028333","2014/12/31",1)/[1]!S_SHARE_TOTAL($A539,$B$1),"")</f>
        <v>0.31741251145210159</v>
      </c>
      <c r="F539">
        <f>IFERROR([1]!s_stm07_is($A539,"W30028333","2015/12/31",1)/[1]!S_SHARE_TOTAL($A539,$B$1),"")</f>
        <v>0.17860198982025313</v>
      </c>
      <c r="G539">
        <f>IFERROR([1]!s_stm07_is($A539,"W30028333","2016/12/31",1)/[1]!S_SHARE_TOTAL($A539,$B$1),"")</f>
        <v>0.2578987623100113</v>
      </c>
      <c r="H539">
        <f>IFERROR([1]!s_stm07_is($A539,"W30028333","2017/12/31",1)/[1]!S_SHARE_TOTAL($A539,$B$1),"")</f>
        <v>6.077251140138927E-2</v>
      </c>
      <c r="I539">
        <f>IFERROR([1]!s_stm07_is($A539,"W30028333","2018/12/31",1)/[1]!S_SHARE_TOTAL($A539,$B$1),"")</f>
        <v>4.0793336932222132E-2</v>
      </c>
      <c r="J539">
        <f>IFERROR([1]!s_stm07_is($A539,"W30028333","2019/12/31",1)/[1]!S_SHARE_TOTAL($A539,$B$1),"")</f>
        <v>-0.74938873672999473</v>
      </c>
      <c r="K539">
        <f>IFERROR([1]!s_stm07_is($A539,"W30028333","2020/12/31",1)/[1]!S_SHARE_TOTAL($A539,$B$1),"")</f>
        <v>0.17850607814550951</v>
      </c>
      <c r="L539">
        <f>IFERROR([1]!s_stm07_is($A539,"W30028333","2021/12/31",1)/[1]!S_SHARE_TOTAL($A539,$B$1),"")</f>
        <v>0.19546679795104599</v>
      </c>
      <c r="M539">
        <f>IFERROR([1]!s_stm07_is($A539,"W30028333","2022/12/31",1)/[1]!S_SHARE_TOTAL($A539,$B$1),"")</f>
        <v>0.27546564204915069</v>
      </c>
      <c r="N539">
        <f>IFERROR([1]!s_stm07_is($A539,"W30028333","2023/12/31",1)/[1]!S_SHARE_TOTAL($A539,$B$1),"")</f>
        <v>0.45099232205843059</v>
      </c>
      <c r="O539">
        <f>IFERROR([1]!s_stm07_is($A539,"W30028333","2024/12/31",1)/[1]!S_SHARE_TOTAL($A539,$B$1),"")</f>
        <v>0.72574707059980836</v>
      </c>
      <c r="P539">
        <f>IFERROR([1]!s_stm07_is($A539,"W30028333","2025/12/31",1)/[1]!S_SHARE_TOTAL($A539,$B$1),"")</f>
        <v>0.40744161397882256</v>
      </c>
      <c r="Q539">
        <f>IFERROR([1]!s_west_netprofit($A539,2026,$B$1,180)/[1]!S_SHARE_TOTAL($A539,$B$1),"")</f>
        <v>0.50296113480393301</v>
      </c>
      <c r="R539">
        <f>IFERROR([1]!s_west_netprofit($A539,2027,$B$1,180)/[1]!S_SHARE_TOTAL($A539,$B$1),"")</f>
        <v>0.56934875933330442</v>
      </c>
      <c r="S539">
        <f>IFERROR([1]!s_fa_dupont_roe($A539,"2011/12/31")/100,"")</f>
        <v>0.13209599999999999</v>
      </c>
      <c r="T539">
        <f>IFERROR([1]!s_fa_dupont_roe($A539,"2012/12/31")/100,"")</f>
        <v>0.14237</v>
      </c>
      <c r="U539">
        <f>IFERROR([1]!s_fa_dupont_roe($A539,"2013/12/31")/100,"")</f>
        <v>0.15271699999999999</v>
      </c>
      <c r="V539">
        <f>IFERROR([1]!s_fa_dupont_roe($A539,"2014/12/31")/100,"")</f>
        <v>0.14815699999999998</v>
      </c>
      <c r="W539">
        <f>IFERROR([1]!s_fa_dupont_roe($A539,"2015/12/31")/100,"")</f>
        <v>7.1778999999999996E-2</v>
      </c>
      <c r="X539">
        <f>IFERROR([1]!s_fa_dupont_roe($A539,"2016/12/31")/100,"")</f>
        <v>0.101676</v>
      </c>
      <c r="Y539">
        <f>IFERROR([1]!s_fa_dupont_roe($A539,"2017/12/31")/100,"")</f>
        <v>2.3488000000000002E-2</v>
      </c>
      <c r="Z539">
        <f>IFERROR([1]!s_fa_dupont_roe($A539,"2018/12/31")/100,"")</f>
        <v>1.5454000000000001E-2</v>
      </c>
      <c r="AA539">
        <f>IFERROR([1]!s_fa_dupont_roe($A539,"2019/12/31")/100,"")</f>
        <v>-0.32897300000000002</v>
      </c>
      <c r="AB539">
        <f>IFERROR([1]!s_fa_dupont_roe($A539,"2020/12/31")/100,"")</f>
        <v>9.1809999999999989E-2</v>
      </c>
      <c r="AC539">
        <f>IFERROR([1]!s_fa_dupont_roe($A539,"2021/12/31")/100,"")</f>
        <v>9.3184000000000003E-2</v>
      </c>
      <c r="AD539">
        <f>IFERROR([1]!s_fa_dupont_roe($A539,"2022/12/31")/100,"")</f>
        <v>0.11829700000000001</v>
      </c>
      <c r="AE539">
        <f>IFERROR([1]!s_fa_dupont_roe($A539,"2023/12/31")/100,"")</f>
        <v>0.16740100000000002</v>
      </c>
      <c r="AF539">
        <f>IFERROR([1]!s_fa_dupont_roe($A539,"2024/12/31")/100,"")</f>
        <v>0.2235</v>
      </c>
      <c r="AG539">
        <f>IFERROR([1]!s_fa_dupont_roe($A539,"2025/12/31")/100,"")</f>
        <v>0.10936</v>
      </c>
      <c r="AH539">
        <f>IFERROR([1]!s_stm07_is($A539,"W30028333","2025/12/31",1),"")</f>
        <v>801508494.94000006</v>
      </c>
      <c r="AI539">
        <f>IFERROR([1]!s_stm07_bs($A539,"W38058048","2025/12/31",1),"")</f>
        <v>7638750022.1099997</v>
      </c>
      <c r="AJ539">
        <f>IFERROR([1]!s_fa_netdebt($A539,"2025/12/31"),"")</f>
        <v>-2093370801.6500001</v>
      </c>
      <c r="AK539">
        <f>IFERROR([1]!s_val_ev1($A539,"2025/12/31"),"")</f>
        <v>22724287290.509998</v>
      </c>
      <c r="AL539">
        <f>IFERROR([1]!s_fa_ebitda($A539,"2025/12/31"),"")</f>
        <v>1106526276.9100001</v>
      </c>
      <c r="AM539">
        <f>IFERROR([1]!s_west_netprofit($A539,2026,$B$1,180)/[1]!s_west_netprofit($A539,2026,$B$1-7,180)-1,"")</f>
        <v>0</v>
      </c>
      <c r="AN539">
        <f>IFERROR([1]!s_west_netprofit($A539,2026,$B$1,180)/[1]!s_west_netprofit($A539,2026,$B$1-30,180)-1,"")</f>
        <v>-0.11609923439077341</v>
      </c>
      <c r="AO539">
        <f>IFERROR([1]!s_est_mediannetprofit($A539,2026,$B$1)/[1]!s_est_mediannetprofit($A539,2026,$B$1-7)-1,"")</f>
        <v>0</v>
      </c>
      <c r="AP539">
        <f>IFERROR([1]!s_est_mediannetprofit($A539,2026,$B$1)/[1]!s_est_mediannetprofit($A539,2026,$B$1-30)-1,"")</f>
        <v>-4.0271580989330702E-2</v>
      </c>
    </row>
    <row r="540" spans="1:42">
      <c r="A540" t="s">
        <v>579</v>
      </c>
      <c r="B540">
        <f>IFERROR([1]!s_stm07_is($A540,"W30028333","2011/12/31",1)/[1]!S_SHARE_TOTAL($A540,$B$1),"")</f>
        <v>0.25667317347610091</v>
      </c>
      <c r="C540">
        <f>IFERROR([1]!s_stm07_is($A540,"W30028333","2012/12/31",1)/[1]!S_SHARE_TOTAL($A540,$B$1),"")</f>
        <v>0.21876309159782362</v>
      </c>
      <c r="D540">
        <f>IFERROR([1]!s_stm07_is($A540,"W30028333","2013/12/31",1)/[1]!S_SHARE_TOTAL($A540,$B$1),"")</f>
        <v>0.19618130857262522</v>
      </c>
      <c r="E540">
        <f>IFERROR([1]!s_stm07_is($A540,"W30028333","2014/12/31",1)/[1]!S_SHARE_TOTAL($A540,$B$1),"")</f>
        <v>0.22956866508672763</v>
      </c>
      <c r="F540">
        <f>IFERROR([1]!s_stm07_is($A540,"W30028333","2015/12/31",1)/[1]!S_SHARE_TOTAL($A540,$B$1),"")</f>
        <v>0.28256679106498428</v>
      </c>
      <c r="G540">
        <f>IFERROR([1]!s_stm07_is($A540,"W30028333","2016/12/31",1)/[1]!S_SHARE_TOTAL($A540,$B$1),"")</f>
        <v>0.36847489986132964</v>
      </c>
      <c r="H540">
        <f>IFERROR([1]!s_stm07_is($A540,"W30028333","2017/12/31",1)/[1]!S_SHARE_TOTAL($A540,$B$1),"")</f>
        <v>0.48772554813136182</v>
      </c>
      <c r="I540">
        <f>IFERROR([1]!s_stm07_is($A540,"W30028333","2018/12/31",1)/[1]!S_SHARE_TOTAL($A540,$B$1),"")</f>
        <v>0.66110261440153117</v>
      </c>
      <c r="J540">
        <f>IFERROR([1]!s_stm07_is($A540,"W30028333","2019/12/31",1)/[1]!S_SHARE_TOTAL($A540,$B$1),"")</f>
        <v>0.93592441079649713</v>
      </c>
      <c r="K540">
        <f>IFERROR([1]!s_stm07_is($A540,"W30028333","2020/12/31",1)/[1]!S_SHARE_TOTAL($A540,$B$1),"")</f>
        <v>0.97749179409396614</v>
      </c>
      <c r="L540">
        <f>IFERROR([1]!s_stm07_is($A540,"W30028333","2021/12/31",1)/[1]!S_SHARE_TOTAL($A540,$B$1),"")</f>
        <v>0.93267957356605169</v>
      </c>
      <c r="M540">
        <f>IFERROR([1]!s_stm07_is($A540,"W30028333","2022/12/31",1)/[1]!S_SHARE_TOTAL($A540,$B$1),"")</f>
        <v>1.1949548964059784</v>
      </c>
      <c r="N540">
        <f>IFERROR([1]!s_stm07_is($A540,"W30028333","2023/12/31",1)/[1]!S_SHARE_TOTAL($A540,$B$1),"")</f>
        <v>0.68253415870442313</v>
      </c>
      <c r="O540">
        <f>IFERROR([1]!s_stm07_is($A540,"W30028333","2024/12/31",1)/[1]!S_SHARE_TOTAL($A540,$B$1),"")</f>
        <v>0.13395595347979483</v>
      </c>
      <c r="P540">
        <f>IFERROR([1]!s_stm07_is($A540,"W30028333","2025/12/31",1)/[1]!S_SHARE_TOTAL($A540,$B$1),"")</f>
        <v>0.52185821540758814</v>
      </c>
      <c r="Q540">
        <f>IFERROR([1]!s_west_netprofit($A540,2026,$B$1,180)/[1]!S_SHARE_TOTAL($A540,$B$1),"")</f>
        <v>0.59364145630778231</v>
      </c>
      <c r="R540">
        <f>IFERROR([1]!s_west_netprofit($A540,2027,$B$1,180)/[1]!S_SHARE_TOTAL($A540,$B$1),"")</f>
        <v>0.71348180838864261</v>
      </c>
      <c r="S540">
        <f>IFERROR([1]!s_fa_dupont_roe($A540,"2011/12/31")/100,"")</f>
        <v>0.21469000000000002</v>
      </c>
      <c r="T540">
        <f>IFERROR([1]!s_fa_dupont_roe($A540,"2012/12/31")/100,"")</f>
        <v>0.16281800000000002</v>
      </c>
      <c r="U540">
        <f>IFERROR([1]!s_fa_dupont_roe($A540,"2013/12/31")/100,"")</f>
        <v>0.132965</v>
      </c>
      <c r="V540">
        <f>IFERROR([1]!s_fa_dupont_roe($A540,"2014/12/31")/100,"")</f>
        <v>0.14177000000000001</v>
      </c>
      <c r="W540">
        <f>IFERROR([1]!s_fa_dupont_roe($A540,"2015/12/31")/100,"")</f>
        <v>0.131051</v>
      </c>
      <c r="X540">
        <f>IFERROR([1]!s_fa_dupont_roe($A540,"2016/12/31")/100,"")</f>
        <v>0.13136799999999998</v>
      </c>
      <c r="Y540">
        <f>IFERROR([1]!s_fa_dupont_roe($A540,"2017/12/31")/100,"")</f>
        <v>0.15029799999999999</v>
      </c>
      <c r="Z540">
        <f>IFERROR([1]!s_fa_dupont_roe($A540,"2018/12/31")/100,"")</f>
        <v>0.19055</v>
      </c>
      <c r="AA540">
        <f>IFERROR([1]!s_fa_dupont_roe($A540,"2019/12/31")/100,"")</f>
        <v>0.24924199999999999</v>
      </c>
      <c r="AB540">
        <f>IFERROR([1]!s_fa_dupont_roe($A540,"2020/12/31")/100,"")</f>
        <v>0.207649</v>
      </c>
      <c r="AC540">
        <f>IFERROR([1]!s_fa_dupont_roe($A540,"2021/12/31")/100,"")</f>
        <v>0.16108599999999998</v>
      </c>
      <c r="AD540">
        <f>IFERROR([1]!s_fa_dupont_roe($A540,"2022/12/31")/100,"")</f>
        <v>0.16550000000000001</v>
      </c>
      <c r="AE540">
        <f>IFERROR([1]!s_fa_dupont_roe($A540,"2023/12/31")/100,"")</f>
        <v>8.0854999999999996E-2</v>
      </c>
      <c r="AF540">
        <f>IFERROR([1]!s_fa_dupont_roe($A540,"2024/12/31")/100,"")</f>
        <v>1.5841000000000001E-2</v>
      </c>
      <c r="AG540">
        <f>IFERROR([1]!s_fa_dupont_roe($A540,"2025/12/31")/100,"")</f>
        <v>6.1438E-2</v>
      </c>
      <c r="AH540">
        <f>IFERROR([1]!s_stm07_is($A540,"W30028333","2025/12/31",1),"")</f>
        <v>962006332.52999997</v>
      </c>
      <c r="AI540">
        <f>IFERROR([1]!s_stm07_bs($A540,"W38058048","2025/12/31",1),"")</f>
        <v>17759716721.970001</v>
      </c>
      <c r="AJ540">
        <f>IFERROR([1]!s_fa_netdebt($A540,"2025/12/31"),"")</f>
        <v>1964362042.6500001</v>
      </c>
      <c r="AK540">
        <f>IFERROR([1]!s_val_ev1($A540,"2025/12/31"),"")</f>
        <v>35537996326.239998</v>
      </c>
      <c r="AL540">
        <f>IFERROR([1]!s_fa_ebitda($A540,"2025/12/31"),"")</f>
        <v>2043474124.8800001</v>
      </c>
      <c r="AM540">
        <f>IFERROR([1]!s_west_netprofit($A540,2026,$B$1,180)/[1]!s_west_netprofit($A540,2026,$B$1-7,180)-1,"")</f>
        <v>-2.8440467208598053E-3</v>
      </c>
      <c r="AN540">
        <f>IFERROR([1]!s_west_netprofit($A540,2026,$B$1,180)/[1]!s_west_netprofit($A540,2026,$B$1-30,180)-1,"")</f>
        <v>-4.6898918059683159E-2</v>
      </c>
      <c r="AO540">
        <f>IFERROR([1]!s_est_mediannetprofit($A540,2026,$B$1)/[1]!s_est_mediannetprofit($A540,2026,$B$1-7)-1,"")</f>
        <v>-5.499541704857891E-3</v>
      </c>
      <c r="AP540">
        <f>IFERROR([1]!s_est_mediannetprofit($A540,2026,$B$1)/[1]!s_est_mediannetprofit($A540,2026,$B$1-30)-1,"")</f>
        <v>-5.8976582827406809E-2</v>
      </c>
    </row>
    <row r="541" spans="1:42">
      <c r="A541" t="s">
        <v>580</v>
      </c>
      <c r="B541">
        <f>IFERROR([1]!s_stm07_is($A541,"W30028333","2011/12/31",1)/[1]!S_SHARE_TOTAL($A541,$B$1),"")</f>
        <v>0.19741122073158657</v>
      </c>
      <c r="C541">
        <f>IFERROR([1]!s_stm07_is($A541,"W30028333","2012/12/31",1)/[1]!S_SHARE_TOTAL($A541,$B$1),"")</f>
        <v>0.14457232625243949</v>
      </c>
      <c r="D541">
        <f>IFERROR([1]!s_stm07_is($A541,"W30028333","2013/12/31",1)/[1]!S_SHARE_TOTAL($A541,$B$1),"")</f>
        <v>0.12145594972825091</v>
      </c>
      <c r="E541">
        <f>IFERROR([1]!s_stm07_is($A541,"W30028333","2014/12/31",1)/[1]!S_SHARE_TOTAL($A541,$B$1),"")</f>
        <v>0.17511851438146742</v>
      </c>
      <c r="F541">
        <f>IFERROR([1]!s_stm07_is($A541,"W30028333","2015/12/31",1)/[1]!S_SHARE_TOTAL($A541,$B$1),"")</f>
        <v>0.24018190757959113</v>
      </c>
      <c r="G541">
        <f>IFERROR([1]!s_stm07_is($A541,"W30028333","2016/12/31",1)/[1]!S_SHARE_TOTAL($A541,$B$1),"")</f>
        <v>0.2767771341597946</v>
      </c>
      <c r="H541">
        <f>IFERROR([1]!s_stm07_is($A541,"W30028333","2017/12/31",1)/[1]!S_SHARE_TOTAL($A541,$B$1),"")</f>
        <v>0.33691373326940127</v>
      </c>
      <c r="I541">
        <f>IFERROR([1]!s_stm07_is($A541,"W30028333","2018/12/31",1)/[1]!S_SHARE_TOTAL($A541,$B$1),"")</f>
        <v>0.18829798773395712</v>
      </c>
      <c r="J541">
        <f>IFERROR([1]!s_stm07_is($A541,"W30028333","2019/12/31",1)/[1]!S_SHARE_TOTAL($A541,$B$1),"")</f>
        <v>-0.31693457770769567</v>
      </c>
      <c r="K541">
        <f>IFERROR([1]!s_stm07_is($A541,"W30028333","2020/12/31",1)/[1]!S_SHARE_TOTAL($A541,$B$1),"")</f>
        <v>0.62769133686287004</v>
      </c>
      <c r="L541">
        <f>IFERROR([1]!s_stm07_is($A541,"W30028333","2021/12/31",1)/[1]!S_SHARE_TOTAL($A541,$B$1),"")</f>
        <v>0.80375726901998956</v>
      </c>
      <c r="M541">
        <f>IFERROR([1]!s_stm07_is($A541,"W30028333","2022/12/31",1)/[1]!S_SHARE_TOTAL($A541,$B$1),"")</f>
        <v>0.84349104365326699</v>
      </c>
      <c r="N541">
        <f>IFERROR([1]!s_stm07_is($A541,"W30028333","2023/12/31",1)/[1]!S_SHARE_TOTAL($A541,$B$1),"")</f>
        <v>0.39945853793817288</v>
      </c>
      <c r="O541">
        <f>IFERROR([1]!s_stm07_is($A541,"W30028333","2024/12/31",1)/[1]!S_SHARE_TOTAL($A541,$B$1),"")</f>
        <v>0.23417714728991382</v>
      </c>
      <c r="P541">
        <f>IFERROR([1]!s_stm07_is($A541,"W30028333","2025/12/31",1)/[1]!S_SHARE_TOTAL($A541,$B$1),"")</f>
        <v>0.48501311049759377</v>
      </c>
      <c r="Q541">
        <f>IFERROR([1]!s_west_netprofit($A541,2026,$B$1,180)/[1]!S_SHARE_TOTAL($A541,$B$1),"")</f>
        <v>0</v>
      </c>
      <c r="R541">
        <f>IFERROR([1]!s_west_netprofit($A541,2027,$B$1,180)/[1]!S_SHARE_TOTAL($A541,$B$1),"")</f>
        <v>0</v>
      </c>
      <c r="S541">
        <f>IFERROR([1]!s_fa_dupont_roe($A541,"2011/12/31")/100,"")</f>
        <v>0.11829700000000001</v>
      </c>
      <c r="T541">
        <f>IFERROR([1]!s_fa_dupont_roe($A541,"2012/12/31")/100,"")</f>
        <v>8.0129999999999993E-2</v>
      </c>
      <c r="U541">
        <f>IFERROR([1]!s_fa_dupont_roe($A541,"2013/12/31")/100,"")</f>
        <v>6.3542000000000001E-2</v>
      </c>
      <c r="V541">
        <f>IFERROR([1]!s_fa_dupont_roe($A541,"2014/12/31")/100,"")</f>
        <v>6.3915E-2</v>
      </c>
      <c r="W541">
        <f>IFERROR([1]!s_fa_dupont_roe($A541,"2015/12/31")/100,"")</f>
        <v>6.6348000000000004E-2</v>
      </c>
      <c r="X541">
        <f>IFERROR([1]!s_fa_dupont_roe($A541,"2016/12/31")/100,"")</f>
        <v>7.2086999999999998E-2</v>
      </c>
      <c r="Y541">
        <f>IFERROR([1]!s_fa_dupont_roe($A541,"2017/12/31")/100,"")</f>
        <v>8.1994999999999998E-2</v>
      </c>
      <c r="Z541">
        <f>IFERROR([1]!s_fa_dupont_roe($A541,"2018/12/31")/100,"")</f>
        <v>4.3243999999999998E-2</v>
      </c>
      <c r="AA541">
        <f>IFERROR([1]!s_fa_dupont_roe($A541,"2019/12/31")/100,"")</f>
        <v>-7.4083999999999997E-2</v>
      </c>
      <c r="AB541">
        <f>IFERROR([1]!s_fa_dupont_roe($A541,"2020/12/31")/100,"")</f>
        <v>0.14150199999999999</v>
      </c>
      <c r="AC541">
        <f>IFERROR([1]!s_fa_dupont_roe($A541,"2021/12/31")/100,"")</f>
        <v>0.13213800000000001</v>
      </c>
      <c r="AD541">
        <f>IFERROR([1]!s_fa_dupont_roe($A541,"2022/12/31")/100,"")</f>
        <v>0.106576</v>
      </c>
      <c r="AE541">
        <f>IFERROR([1]!s_fa_dupont_roe($A541,"2023/12/31")/100,"")</f>
        <v>4.6635000000000003E-2</v>
      </c>
      <c r="AF541">
        <f>IFERROR([1]!s_fa_dupont_roe($A541,"2024/12/31")/100,"")</f>
        <v>2.6960999999999999E-2</v>
      </c>
      <c r="AG541">
        <f>IFERROR([1]!s_fa_dupont_roe($A541,"2025/12/31")/100,"")</f>
        <v>5.5067999999999999E-2</v>
      </c>
      <c r="AH541">
        <f>IFERROR([1]!s_stm07_is($A541,"W30028333","2025/12/31",1),"")</f>
        <v>158815418.19</v>
      </c>
      <c r="AI541">
        <f>IFERROR([1]!s_stm07_bs($A541,"W38058048","2025/12/31",1),"")</f>
        <v>3059789180.4499998</v>
      </c>
      <c r="AJ541">
        <f>IFERROR([1]!s_fa_netdebt($A541,"2025/12/31"),"")</f>
        <v>387061288.42000002</v>
      </c>
      <c r="AK541">
        <f>IFERROR([1]!s_val_ev1($A541,"2025/12/31"),"")</f>
        <v>18561104385.810001</v>
      </c>
      <c r="AL541">
        <f>IFERROR([1]!s_fa_ebitda($A541,"2025/12/31"),"")</f>
        <v>416005547.99000001</v>
      </c>
      <c r="AM541" t="str">
        <f>IFERROR([1]!s_west_netprofit($A541,2026,$B$1,180)/[1]!s_west_netprofit($A541,2026,$B$1-7,180)-1,"")</f>
        <v/>
      </c>
      <c r="AN541">
        <f>IFERROR([1]!s_west_netprofit($A541,2026,$B$1,180)/[1]!s_west_netprofit($A541,2026,$B$1-30,180)-1,"")</f>
        <v>-1</v>
      </c>
      <c r="AO541" t="str">
        <f>IFERROR([1]!s_est_mediannetprofit($A541,2026,$B$1)/[1]!s_est_mediannetprofit($A541,2026,$B$1-7)-1,"")</f>
        <v/>
      </c>
      <c r="AP541">
        <f>IFERROR([1]!s_est_mediannetprofit($A541,2026,$B$1)/[1]!s_est_mediannetprofit($A541,2026,$B$1-30)-1,"")</f>
        <v>-1</v>
      </c>
    </row>
    <row r="542" spans="1:42">
      <c r="A542" t="s">
        <v>581</v>
      </c>
      <c r="B542">
        <f>IFERROR([1]!s_stm07_is($A542,"W30028333","2011/12/31",1)/[1]!S_SHARE_TOTAL($A542,$B$1),"")</f>
        <v>4.4379845718723769E-2</v>
      </c>
      <c r="C542">
        <f>IFERROR([1]!s_stm07_is($A542,"W30028333","2012/12/31",1)/[1]!S_SHARE_TOTAL($A542,$B$1),"")</f>
        <v>1.3849873195395948E-2</v>
      </c>
      <c r="D542">
        <f>IFERROR([1]!s_stm07_is($A542,"W30028333","2013/12/31",1)/[1]!S_SHARE_TOTAL($A542,$B$1),"")</f>
        <v>6.9369667102713133E-3</v>
      </c>
      <c r="E542">
        <f>IFERROR([1]!s_stm07_is($A542,"W30028333","2014/12/31",1)/[1]!S_SHARE_TOTAL($A542,$B$1),"")</f>
        <v>2.6570721640721318E-2</v>
      </c>
      <c r="F542">
        <f>IFERROR([1]!s_stm07_is($A542,"W30028333","2015/12/31",1)/[1]!S_SHARE_TOTAL($A542,$B$1),"")</f>
        <v>3.2138081829434062E-2</v>
      </c>
      <c r="G542">
        <f>IFERROR([1]!s_stm07_is($A542,"W30028333","2016/12/31",1)/[1]!S_SHARE_TOTAL($A542,$B$1),"")</f>
        <v>8.353335419143075E-2</v>
      </c>
      <c r="H542">
        <f>IFERROR([1]!s_stm07_is($A542,"W30028333","2017/12/31",1)/[1]!S_SHARE_TOTAL($A542,$B$1),"")</f>
        <v>7.21484733093328E-2</v>
      </c>
      <c r="I542">
        <f>IFERROR([1]!s_stm07_is($A542,"W30028333","2018/12/31",1)/[1]!S_SHARE_TOTAL($A542,$B$1),"")</f>
        <v>-1.0870253581772225</v>
      </c>
      <c r="J542">
        <f>IFERROR([1]!s_stm07_is($A542,"W30028333","2019/12/31",1)/[1]!S_SHARE_TOTAL($A542,$B$1),"")</f>
        <v>-0.20732980365210082</v>
      </c>
      <c r="K542">
        <f>IFERROR([1]!s_stm07_is($A542,"W30028333","2020/12/31",1)/[1]!S_SHARE_TOTAL($A542,$B$1),"")</f>
        <v>1.4789974510227195E-2</v>
      </c>
      <c r="L542">
        <f>IFERROR([1]!s_stm07_is($A542,"W30028333","2021/12/31",1)/[1]!S_SHARE_TOTAL($A542,$B$1),"")</f>
        <v>1.5029131068474873E-2</v>
      </c>
      <c r="M542">
        <f>IFERROR([1]!s_stm07_is($A542,"W30028333","2022/12/31",1)/[1]!S_SHARE_TOTAL($A542,$B$1),"")</f>
        <v>8.0100293627399149E-2</v>
      </c>
      <c r="N542">
        <f>IFERROR([1]!s_stm07_is($A542,"W30028333","2023/12/31",1)/[1]!S_SHARE_TOTAL($A542,$B$1),"")</f>
        <v>5.878051627732598E-2</v>
      </c>
      <c r="O542">
        <f>IFERROR([1]!s_stm07_is($A542,"W30028333","2024/12/31",1)/[1]!S_SHARE_TOTAL($A542,$B$1),"")</f>
        <v>8.0175424334122031E-2</v>
      </c>
      <c r="P542">
        <f>IFERROR([1]!s_stm07_is($A542,"W30028333","2025/12/31",1)/[1]!S_SHARE_TOTAL($A542,$B$1),"")</f>
        <v>0.17267106191201004</v>
      </c>
      <c r="Q542">
        <f>IFERROR([1]!s_west_netprofit($A542,2026,$B$1,180)/[1]!S_SHARE_TOTAL($A542,$B$1),"")</f>
        <v>0.19152454879358796</v>
      </c>
      <c r="R542">
        <f>IFERROR([1]!s_west_netprofit($A542,2027,$B$1,180)/[1]!S_SHARE_TOTAL($A542,$B$1),"")</f>
        <v>0.23052273390115349</v>
      </c>
      <c r="S542">
        <f>IFERROR([1]!s_fa_dupont_roe($A542,"2011/12/31")/100,"")</f>
        <v>0.15082100000000001</v>
      </c>
      <c r="T542">
        <f>IFERROR([1]!s_fa_dupont_roe($A542,"2012/12/31")/100,"")</f>
        <v>4.5247000000000002E-2</v>
      </c>
      <c r="U542">
        <f>IFERROR([1]!s_fa_dupont_roe($A542,"2013/12/31")/100,"")</f>
        <v>2.2841E-2</v>
      </c>
      <c r="V542">
        <f>IFERROR([1]!s_fa_dupont_roe($A542,"2014/12/31")/100,"")</f>
        <v>6.7801E-2</v>
      </c>
      <c r="W542">
        <f>IFERROR([1]!s_fa_dupont_roe($A542,"2015/12/31")/100,"")</f>
        <v>6.2717999999999996E-2</v>
      </c>
      <c r="X542">
        <f>IFERROR([1]!s_fa_dupont_roe($A542,"2016/12/31")/100,"")</f>
        <v>7.5143000000000001E-2</v>
      </c>
      <c r="Y542">
        <f>IFERROR([1]!s_fa_dupont_roe($A542,"2017/12/31")/100,"")</f>
        <v>4.4926000000000001E-2</v>
      </c>
      <c r="Z542">
        <f>IFERROR([1]!s_fa_dupont_roe($A542,"2018/12/31")/100,"")</f>
        <v>-1.105164</v>
      </c>
      <c r="AA542">
        <f>IFERROR([1]!s_fa_dupont_roe($A542,"2019/12/31")/100,"")</f>
        <v>-0.61947099999999999</v>
      </c>
      <c r="AB542">
        <f>IFERROR([1]!s_fa_dupont_roe($A542,"2020/12/31")/100,"")</f>
        <v>2.4895999999999998E-2</v>
      </c>
      <c r="AC542">
        <f>IFERROR([1]!s_fa_dupont_roe($A542,"2021/12/31")/100,"")</f>
        <v>1.5616000000000001E-2</v>
      </c>
      <c r="AD542">
        <f>IFERROR([1]!s_fa_dupont_roe($A542,"2022/12/31")/100,"")</f>
        <v>8.0214999999999995E-2</v>
      </c>
      <c r="AE542">
        <f>IFERROR([1]!s_fa_dupont_roe($A542,"2023/12/31")/100,"")</f>
        <v>5.4833E-2</v>
      </c>
      <c r="AF542">
        <f>IFERROR([1]!s_fa_dupont_roe($A542,"2024/12/31")/100,"")</f>
        <v>6.8849999999999995E-2</v>
      </c>
      <c r="AG542">
        <f>IFERROR([1]!s_fa_dupont_roe($A542,"2025/12/31")/100,"")</f>
        <v>0.132411</v>
      </c>
      <c r="AH542">
        <f>IFERROR([1]!s_stm07_is($A542,"W30028333","2025/12/31",1),"")</f>
        <v>298380625.41000003</v>
      </c>
      <c r="AI542">
        <f>IFERROR([1]!s_stm07_bs($A542,"W38058048","2025/12/31",1),"")</f>
        <v>2422585218.75</v>
      </c>
      <c r="AJ542">
        <f>IFERROR([1]!s_fa_netdebt($A542,"2025/12/31"),"")</f>
        <v>359532406.58999997</v>
      </c>
      <c r="AK542">
        <f>IFERROR([1]!s_val_ev1($A542,"2025/12/31"),"")</f>
        <v>14872418890.9</v>
      </c>
      <c r="AL542">
        <f>IFERROR([1]!s_fa_ebitda($A542,"2025/12/31"),"")</f>
        <v>524848612.91000003</v>
      </c>
      <c r="AM542">
        <f>IFERROR([1]!s_west_netprofit($A542,2026,$B$1,180)/[1]!s_west_netprofit($A542,2026,$B$1-7,180)-1,"")</f>
        <v>0</v>
      </c>
      <c r="AN542">
        <f>IFERROR([1]!s_west_netprofit($A542,2026,$B$1,180)/[1]!s_west_netprofit($A542,2026,$B$1-30,180)-1,"")</f>
        <v>0</v>
      </c>
      <c r="AO542">
        <f>IFERROR([1]!s_est_mediannetprofit($A542,2026,$B$1)/[1]!s_est_mediannetprofit($A542,2026,$B$1-7)-1,"")</f>
        <v>0</v>
      </c>
      <c r="AP542">
        <f>IFERROR([1]!s_est_mediannetprofit($A542,2026,$B$1)/[1]!s_est_mediannetprofit($A542,2026,$B$1-30)-1,"")</f>
        <v>0</v>
      </c>
    </row>
    <row r="543" spans="1:42">
      <c r="A543" t="s">
        <v>582</v>
      </c>
      <c r="B543">
        <f>IFERROR([1]!s_stm07_is($A543,"W30028333","2011/12/31",1)/[1]!S_SHARE_TOTAL($A543,$B$1),"")</f>
        <v>3.7901857925111984E-2</v>
      </c>
      <c r="C543">
        <f>IFERROR([1]!s_stm07_is($A543,"W30028333","2012/12/31",1)/[1]!S_SHARE_TOTAL($A543,$B$1),"")</f>
        <v>4.4259981734562116E-2</v>
      </c>
      <c r="D543">
        <f>IFERROR([1]!s_stm07_is($A543,"W30028333","2013/12/31",1)/[1]!S_SHARE_TOTAL($A543,$B$1),"")</f>
        <v>5.379184158459098E-2</v>
      </c>
      <c r="E543">
        <f>IFERROR([1]!s_stm07_is($A543,"W30028333","2014/12/31",1)/[1]!S_SHARE_TOTAL($A543,$B$1),"")</f>
        <v>6.5751739275614174E-2</v>
      </c>
      <c r="F543">
        <f>IFERROR([1]!s_stm07_is($A543,"W30028333","2015/12/31",1)/[1]!S_SHARE_TOTAL($A543,$B$1),"")</f>
        <v>8.1555421559083935E-2</v>
      </c>
      <c r="G543">
        <f>IFERROR([1]!s_stm07_is($A543,"W30028333","2016/12/31",1)/[1]!S_SHARE_TOTAL($A543,$B$1),"")</f>
        <v>0.11809584108945023</v>
      </c>
      <c r="H543">
        <f>IFERROR([1]!s_stm07_is($A543,"W30028333","2017/12/31",1)/[1]!S_SHARE_TOTAL($A543,$B$1),"")</f>
        <v>0.16624319492417428</v>
      </c>
      <c r="I543">
        <f>IFERROR([1]!s_stm07_is($A543,"W30028333","2018/12/31",1)/[1]!S_SHARE_TOTAL($A543,$B$1),"")</f>
        <v>0.15752169221562334</v>
      </c>
      <c r="J543">
        <f>IFERROR([1]!s_stm07_is($A543,"W30028333","2019/12/31",1)/[1]!S_SHARE_TOTAL($A543,$B$1),"")</f>
        <v>7.4499198727819058E-2</v>
      </c>
      <c r="K543">
        <f>IFERROR([1]!s_stm07_is($A543,"W30028333","2020/12/31",1)/[1]!S_SHARE_TOTAL($A543,$B$1),"")</f>
        <v>0.21485320091813834</v>
      </c>
      <c r="L543">
        <f>IFERROR([1]!s_stm07_is($A543,"W30028333","2021/12/31",1)/[1]!S_SHARE_TOTAL($A543,$B$1),"")</f>
        <v>0.12367834300935723</v>
      </c>
      <c r="M543">
        <f>IFERROR([1]!s_stm07_is($A543,"W30028333","2022/12/31",1)/[1]!S_SHARE_TOTAL($A543,$B$1),"")</f>
        <v>0.42097514926054602</v>
      </c>
      <c r="N543">
        <f>IFERROR([1]!s_stm07_is($A543,"W30028333","2023/12/31",1)/[1]!S_SHARE_TOTAL($A543,$B$1),"")</f>
        <v>0.50711023359427465</v>
      </c>
      <c r="O543">
        <f>IFERROR([1]!s_stm07_is($A543,"W30028333","2024/12/31",1)/[1]!S_SHARE_TOTAL($A543,$B$1),"")</f>
        <v>0.42314482808012316</v>
      </c>
      <c r="P543">
        <f>IFERROR([1]!s_stm07_is($A543,"W30028333","2025/12/31",1)/[1]!S_SHARE_TOTAL($A543,$B$1),"")</f>
        <v>0.44005051423010466</v>
      </c>
      <c r="Q543">
        <f>IFERROR([1]!s_west_netprofit($A543,2026,$B$1,180)/[1]!S_SHARE_TOTAL($A543,$B$1),"")</f>
        <v>0.49639850454890694</v>
      </c>
      <c r="R543">
        <f>IFERROR([1]!s_west_netprofit($A543,2027,$B$1,180)/[1]!S_SHARE_TOTAL($A543,$B$1),"")</f>
        <v>0.56483286472636129</v>
      </c>
      <c r="S543">
        <f>IFERROR([1]!s_fa_dupont_roe($A543,"2011/12/31")/100,"")</f>
        <v>0.119086</v>
      </c>
      <c r="T543">
        <f>IFERROR([1]!s_fa_dupont_roe($A543,"2012/12/31")/100,"")</f>
        <v>0.13158500000000001</v>
      </c>
      <c r="U543">
        <f>IFERROR([1]!s_fa_dupont_roe($A543,"2013/12/31")/100,"")</f>
        <v>0.14487800000000001</v>
      </c>
      <c r="V543">
        <f>IFERROR([1]!s_fa_dupont_roe($A543,"2014/12/31")/100,"")</f>
        <v>0.15698700000000002</v>
      </c>
      <c r="W543">
        <f>IFERROR([1]!s_fa_dupont_roe($A543,"2015/12/31")/100,"")</f>
        <v>0.13933099999999998</v>
      </c>
      <c r="X543">
        <f>IFERROR([1]!s_fa_dupont_roe($A543,"2016/12/31")/100,"")</f>
        <v>0.15319000000000002</v>
      </c>
      <c r="Y543">
        <f>IFERROR([1]!s_fa_dupont_roe($A543,"2017/12/31")/100,"")</f>
        <v>0.18291499999999999</v>
      </c>
      <c r="Z543">
        <f>IFERROR([1]!s_fa_dupont_roe($A543,"2018/12/31")/100,"")</f>
        <v>0.14627999999999999</v>
      </c>
      <c r="AA543">
        <f>IFERROR([1]!s_fa_dupont_roe($A543,"2019/12/31")/100,"")</f>
        <v>5.4745999999999996E-2</v>
      </c>
      <c r="AB543">
        <f>IFERROR([1]!s_fa_dupont_roe($A543,"2020/12/31")/100,"")</f>
        <v>0.13142699999999999</v>
      </c>
      <c r="AC543">
        <f>IFERROR([1]!s_fa_dupont_roe($A543,"2021/12/31")/100,"")</f>
        <v>7.3502999999999999E-2</v>
      </c>
      <c r="AD543">
        <f>IFERROR([1]!s_fa_dupont_roe($A543,"2022/12/31")/100,"")</f>
        <v>0.234628</v>
      </c>
      <c r="AE543">
        <f>IFERROR([1]!s_fa_dupont_roe($A543,"2023/12/31")/100,"")</f>
        <v>0.243947</v>
      </c>
      <c r="AF543">
        <f>IFERROR([1]!s_fa_dupont_roe($A543,"2024/12/31")/100,"")</f>
        <v>0.17984600000000001</v>
      </c>
      <c r="AG543">
        <f>IFERROR([1]!s_fa_dupont_roe($A543,"2025/12/31")/100,"")</f>
        <v>0.169354</v>
      </c>
      <c r="AH543">
        <f>IFERROR([1]!s_stm07_is($A543,"W30028333","2025/12/31",1),"")</f>
        <v>735192705.67999995</v>
      </c>
      <c r="AI543">
        <f>IFERROR([1]!s_stm07_bs($A543,"W38058048","2025/12/31",1),"")</f>
        <v>4736356636.96</v>
      </c>
      <c r="AJ543">
        <f>IFERROR([1]!s_fa_netdebt($A543,"2025/12/31"),"")</f>
        <v>-217245667.13999999</v>
      </c>
      <c r="AK543">
        <f>IFERROR([1]!s_val_ev1($A543,"2025/12/31"),"")</f>
        <v>16038985011.18</v>
      </c>
      <c r="AL543">
        <f>IFERROR([1]!s_fa_ebitda($A543,"2025/12/31"),"")</f>
        <v>958425774.22000003</v>
      </c>
      <c r="AM543">
        <f>IFERROR([1]!s_west_netprofit($A543,2026,$B$1,180)/[1]!s_west_netprofit($A543,2026,$B$1-7,180)-1,"")</f>
        <v>0</v>
      </c>
      <c r="AN543">
        <f>IFERROR([1]!s_west_netprofit($A543,2026,$B$1,180)/[1]!s_west_netprofit($A543,2026,$B$1-30,180)-1,"")</f>
        <v>-2.3739454973513818E-2</v>
      </c>
      <c r="AO543">
        <f>IFERROR([1]!s_est_mediannetprofit($A543,2026,$B$1)/[1]!s_est_mediannetprofit($A543,2026,$B$1-7)-1,"")</f>
        <v>0</v>
      </c>
      <c r="AP543">
        <f>IFERROR([1]!s_est_mediannetprofit($A543,2026,$B$1)/[1]!s_est_mediannetprofit($A543,2026,$B$1-30)-1,"")</f>
        <v>-2.0600353148911177E-2</v>
      </c>
    </row>
    <row r="544" spans="1:42">
      <c r="A544" t="s">
        <v>583</v>
      </c>
      <c r="B544">
        <f>IFERROR([1]!s_stm07_is($A544,"W30028333","2011/12/31",1)/[1]!S_SHARE_TOTAL($A544,$B$1),"")</f>
        <v>5.6945949457441178E-2</v>
      </c>
      <c r="C544">
        <f>IFERROR([1]!s_stm07_is($A544,"W30028333","2012/12/31",1)/[1]!S_SHARE_TOTAL($A544,$B$1),"")</f>
        <v>6.9968822842662426E-2</v>
      </c>
      <c r="D544">
        <f>IFERROR([1]!s_stm07_is($A544,"W30028333","2013/12/31",1)/[1]!S_SHARE_TOTAL($A544,$B$1),"")</f>
        <v>8.8924845581415946E-2</v>
      </c>
      <c r="E544">
        <f>IFERROR([1]!s_stm07_is($A544,"W30028333","2014/12/31",1)/[1]!S_SHARE_TOTAL($A544,$B$1),"")</f>
        <v>8.6832774625681425E-2</v>
      </c>
      <c r="F544">
        <f>IFERROR([1]!s_stm07_is($A544,"W30028333","2015/12/31",1)/[1]!S_SHARE_TOTAL($A544,$B$1),"")</f>
        <v>0.10730431280373101</v>
      </c>
      <c r="G544">
        <f>IFERROR([1]!s_stm07_is($A544,"W30028333","2016/12/31",1)/[1]!S_SHARE_TOTAL($A544,$B$1),"")</f>
        <v>6.0337646026654979E-2</v>
      </c>
      <c r="H544">
        <f>IFERROR([1]!s_stm07_is($A544,"W30028333","2017/12/31",1)/[1]!S_SHARE_TOTAL($A544,$B$1),"")</f>
        <v>7.9567421597793578E-2</v>
      </c>
      <c r="I544">
        <f>IFERROR([1]!s_stm07_is($A544,"W30028333","2018/12/31",1)/[1]!S_SHARE_TOTAL($A544,$B$1),"")</f>
        <v>0.16043448557845488</v>
      </c>
      <c r="J544">
        <f>IFERROR([1]!s_stm07_is($A544,"W30028333","2019/12/31",1)/[1]!S_SHARE_TOTAL($A544,$B$1),"")</f>
        <v>0.28309277261142951</v>
      </c>
      <c r="K544">
        <f>IFERROR([1]!s_stm07_is($A544,"W30028333","2020/12/31",1)/[1]!S_SHARE_TOTAL($A544,$B$1),"")</f>
        <v>0.34323795735932439</v>
      </c>
      <c r="L544">
        <f>IFERROR([1]!s_stm07_is($A544,"W30028333","2021/12/31",1)/[1]!S_SHARE_TOTAL($A544,$B$1),"")</f>
        <v>0.44341242532792474</v>
      </c>
      <c r="M544">
        <f>IFERROR([1]!s_stm07_is($A544,"W30028333","2022/12/31",1)/[1]!S_SHARE_TOTAL($A544,$B$1),"")</f>
        <v>0.5364373503307569</v>
      </c>
      <c r="N544">
        <f>IFERROR([1]!s_stm07_is($A544,"W30028333","2023/12/31",1)/[1]!S_SHARE_TOTAL($A544,$B$1),"")</f>
        <v>0.54087724284494321</v>
      </c>
      <c r="O544">
        <f>IFERROR([1]!s_stm07_is($A544,"W30028333","2024/12/31",1)/[1]!S_SHARE_TOTAL($A544,$B$1),"")</f>
        <v>0.54733638341530677</v>
      </c>
      <c r="P544">
        <f>IFERROR([1]!s_stm07_is($A544,"W30028333","2025/12/31",1)/[1]!S_SHARE_TOTAL($A544,$B$1),"")</f>
        <v>0.60399396992163812</v>
      </c>
      <c r="Q544">
        <f>IFERROR([1]!s_west_netprofit($A544,2026,$B$1,180)/[1]!S_SHARE_TOTAL($A544,$B$1),"")</f>
        <v>0.69352567498609818</v>
      </c>
      <c r="R544">
        <f>IFERROR([1]!s_west_netprofit($A544,2027,$B$1,180)/[1]!S_SHARE_TOTAL($A544,$B$1),"")</f>
        <v>0.79234357845155545</v>
      </c>
      <c r="S544">
        <f>IFERROR([1]!s_fa_dupont_roe($A544,"2011/12/31")/100,"")</f>
        <v>0.12735200000000002</v>
      </c>
      <c r="T544">
        <f>IFERROR([1]!s_fa_dupont_roe($A544,"2012/12/31")/100,"")</f>
        <v>0.144623</v>
      </c>
      <c r="U544">
        <f>IFERROR([1]!s_fa_dupont_roe($A544,"2013/12/31")/100,"")</f>
        <v>0.16456299999999999</v>
      </c>
      <c r="V544">
        <f>IFERROR([1]!s_fa_dupont_roe($A544,"2014/12/31")/100,"")</f>
        <v>0.13026400000000002</v>
      </c>
      <c r="W544">
        <f>IFERROR([1]!s_fa_dupont_roe($A544,"2015/12/31")/100,"")</f>
        <v>0.13375899999999999</v>
      </c>
      <c r="X544">
        <f>IFERROR([1]!s_fa_dupont_roe($A544,"2016/12/31")/100,"")</f>
        <v>5.3026999999999998E-2</v>
      </c>
      <c r="Y544">
        <f>IFERROR([1]!s_fa_dupont_roe($A544,"2017/12/31")/100,"")</f>
        <v>5.4757E-2</v>
      </c>
      <c r="Z544">
        <f>IFERROR([1]!s_fa_dupont_roe($A544,"2018/12/31")/100,"")</f>
        <v>0.103701</v>
      </c>
      <c r="AA544">
        <f>IFERROR([1]!s_fa_dupont_roe($A544,"2019/12/31")/100,"")</f>
        <v>0.162465</v>
      </c>
      <c r="AB544">
        <f>IFERROR([1]!s_fa_dupont_roe($A544,"2020/12/31")/100,"")</f>
        <v>0.167632</v>
      </c>
      <c r="AC544">
        <f>IFERROR([1]!s_fa_dupont_roe($A544,"2021/12/31")/100,"")</f>
        <v>0.18196200000000001</v>
      </c>
      <c r="AD544">
        <f>IFERROR([1]!s_fa_dupont_roe($A544,"2022/12/31")/100,"")</f>
        <v>0.18179400000000001</v>
      </c>
      <c r="AE544">
        <f>IFERROR([1]!s_fa_dupont_roe($A544,"2023/12/31")/100,"")</f>
        <v>0.155865</v>
      </c>
      <c r="AF544">
        <f>IFERROR([1]!s_fa_dupont_roe($A544,"2024/12/31")/100,"")</f>
        <v>0.14042099999999999</v>
      </c>
      <c r="AG544">
        <f>IFERROR([1]!s_fa_dupont_roe($A544,"2025/12/31")/100,"")</f>
        <v>0.13936500000000002</v>
      </c>
      <c r="AH544">
        <f>IFERROR([1]!s_stm07_is($A544,"W30028333","2025/12/31",1),"")</f>
        <v>1016418093.67</v>
      </c>
      <c r="AI544">
        <f>IFERROR([1]!s_stm07_bs($A544,"W38058048","2025/12/31",1),"")</f>
        <v>7900689120.71</v>
      </c>
      <c r="AJ544">
        <f>IFERROR([1]!s_fa_netdebt($A544,"2025/12/31"),"")</f>
        <v>-878498150.39999998</v>
      </c>
      <c r="AK544">
        <f>IFERROR([1]!s_val_ev1($A544,"2025/12/31"),"")</f>
        <v>23199306407.529999</v>
      </c>
      <c r="AL544">
        <f>IFERROR([1]!s_fa_ebitda($A544,"2025/12/31"),"")</f>
        <v>1668018307.2</v>
      </c>
      <c r="AM544">
        <f>IFERROR([1]!s_west_netprofit($A544,2026,$B$1,180)/[1]!s_west_netprofit($A544,2026,$B$1-7,180)-1,"")</f>
        <v>2.4878849938292369E-4</v>
      </c>
      <c r="AN544">
        <f>IFERROR([1]!s_west_netprofit($A544,2026,$B$1,180)/[1]!s_west_netprofit($A544,2026,$B$1-30,180)-1,"")</f>
        <v>4.1530942026613005E-4</v>
      </c>
      <c r="AO544">
        <f>IFERROR([1]!s_est_mediannetprofit($A544,2026,$B$1)/[1]!s_est_mediannetprofit($A544,2026,$B$1-7)-1,"")</f>
        <v>4.2771599657820403E-4</v>
      </c>
      <c r="AP544">
        <f>IFERROR([1]!s_est_mediannetprofit($A544,2026,$B$1)/[1]!s_est_mediannetprofit($A544,2026,$B$1-30)-1,"")</f>
        <v>4.2771599657820403E-4</v>
      </c>
    </row>
    <row r="545" spans="1:42">
      <c r="A545" t="s">
        <v>584</v>
      </c>
      <c r="B545">
        <f>IFERROR([1]!s_stm07_is($A545,"W30028333","2011/12/31",1)/[1]!S_SHARE_TOTAL($A545,$B$1),"")</f>
        <v>3.9471651953532985E-2</v>
      </c>
      <c r="C545">
        <f>IFERROR([1]!s_stm07_is($A545,"W30028333","2012/12/31",1)/[1]!S_SHARE_TOTAL($A545,$B$1),"")</f>
        <v>4.5240637124443372E-2</v>
      </c>
      <c r="D545">
        <f>IFERROR([1]!s_stm07_is($A545,"W30028333","2013/12/31",1)/[1]!S_SHARE_TOTAL($A545,$B$1),"")</f>
        <v>7.3960588864494026E-2</v>
      </c>
      <c r="E545">
        <f>IFERROR([1]!s_stm07_is($A545,"W30028333","2014/12/31",1)/[1]!S_SHARE_TOTAL($A545,$B$1),"")</f>
        <v>3.8759517502379402E-2</v>
      </c>
      <c r="F545">
        <f>IFERROR([1]!s_stm07_is($A545,"W30028333","2015/12/31",1)/[1]!S_SHARE_TOTAL($A545,$B$1),"")</f>
        <v>6.9618908660541601E-2</v>
      </c>
      <c r="G545">
        <f>IFERROR([1]!s_stm07_is($A545,"W30028333","2016/12/31",1)/[1]!S_SHARE_TOTAL($A545,$B$1),"")</f>
        <v>0.11586782387837859</v>
      </c>
      <c r="H545">
        <f>IFERROR([1]!s_stm07_is($A545,"W30028333","2017/12/31",1)/[1]!S_SHARE_TOTAL($A545,$B$1),"")</f>
        <v>0.18560040035670505</v>
      </c>
      <c r="I545">
        <f>IFERROR([1]!s_stm07_is($A545,"W30028333","2018/12/31",1)/[1]!S_SHARE_TOTAL($A545,$B$1),"")</f>
        <v>0.26259965495695137</v>
      </c>
      <c r="J545">
        <f>IFERROR([1]!s_stm07_is($A545,"W30028333","2019/12/31",1)/[1]!S_SHARE_TOTAL($A545,$B$1),"")</f>
        <v>0.70032218856002759</v>
      </c>
      <c r="K545">
        <f>IFERROR([1]!s_stm07_is($A545,"W30028333","2020/12/31",1)/[1]!S_SHARE_TOTAL($A545,$B$1),"")</f>
        <v>0.76015127652586512</v>
      </c>
      <c r="L545">
        <f>IFERROR([1]!s_stm07_is($A545,"W30028333","2021/12/31",1)/[1]!S_SHARE_TOTAL($A545,$B$1),"")</f>
        <v>1.3370436671047896</v>
      </c>
      <c r="M545">
        <f>IFERROR([1]!s_stm07_is($A545,"W30028333","2022/12/31",1)/[1]!S_SHARE_TOTAL($A545,$B$1),"")</f>
        <v>1.6145809488292497</v>
      </c>
      <c r="N545">
        <f>IFERROR([1]!s_stm07_is($A545,"W30028333","2023/12/31",1)/[1]!S_SHARE_TOTAL($A545,$B$1),"")</f>
        <v>1.8636085268854437</v>
      </c>
      <c r="O545">
        <f>IFERROR([1]!s_stm07_is($A545,"W30028333","2024/12/31",1)/[1]!S_SHARE_TOTAL($A545,$B$1),"")</f>
        <v>1.8753007095967766</v>
      </c>
      <c r="P545">
        <f>IFERROR([1]!s_stm07_is($A545,"W30028333","2025/12/31",1)/[1]!S_SHARE_TOTAL($A545,$B$1),"")</f>
        <v>1.9023188245972471</v>
      </c>
      <c r="Q545">
        <f>IFERROR([1]!s_west_netprofit($A545,2026,$B$1,180)/[1]!S_SHARE_TOTAL($A545,$B$1),"")</f>
        <v>3.188108788733004</v>
      </c>
      <c r="R545">
        <f>IFERROR([1]!s_west_netprofit($A545,2027,$B$1,180)/[1]!S_SHARE_TOTAL($A545,$B$1),"")</f>
        <v>4.2897446151323999</v>
      </c>
      <c r="S545">
        <f>IFERROR([1]!s_fa_dupont_roe($A545,"2011/12/31")/100,"")</f>
        <v>0.13952799999999999</v>
      </c>
      <c r="T545">
        <f>IFERROR([1]!s_fa_dupont_roe($A545,"2012/12/31")/100,"")</f>
        <v>0.14240900000000001</v>
      </c>
      <c r="U545">
        <f>IFERROR([1]!s_fa_dupont_roe($A545,"2013/12/31")/100,"")</f>
        <v>0.19829799999999997</v>
      </c>
      <c r="V545">
        <f>IFERROR([1]!s_fa_dupont_roe($A545,"2014/12/31")/100,"")</f>
        <v>9.0465999999999991E-2</v>
      </c>
      <c r="W545">
        <f>IFERROR([1]!s_fa_dupont_roe($A545,"2015/12/31")/100,"")</f>
        <v>0.11279</v>
      </c>
      <c r="X545">
        <f>IFERROR([1]!s_fa_dupont_roe($A545,"2016/12/31")/100,"")</f>
        <v>0.13786500000000002</v>
      </c>
      <c r="Y545">
        <f>IFERROR([1]!s_fa_dupont_roe($A545,"2017/12/31")/100,"")</f>
        <v>0.16050400000000001</v>
      </c>
      <c r="Z545">
        <f>IFERROR([1]!s_fa_dupont_roe($A545,"2018/12/31")/100,"")</f>
        <v>0.17179800000000001</v>
      </c>
      <c r="AA545">
        <f>IFERROR([1]!s_fa_dupont_roe($A545,"2019/12/31")/100,"")</f>
        <v>0.273864</v>
      </c>
      <c r="AB545">
        <f>IFERROR([1]!s_fa_dupont_roe($A545,"2020/12/31")/100,"")</f>
        <v>0.15067</v>
      </c>
      <c r="AC545">
        <f>IFERROR([1]!s_fa_dupont_roe($A545,"2021/12/31")/100,"")</f>
        <v>0.17986899999999997</v>
      </c>
      <c r="AD545">
        <f>IFERROR([1]!s_fa_dupont_roe($A545,"2022/12/31")/100,"")</f>
        <v>0.14515599999999998</v>
      </c>
      <c r="AE545">
        <f>IFERROR([1]!s_fa_dupont_roe($A545,"2023/12/31")/100,"")</f>
        <v>0.12434100000000001</v>
      </c>
      <c r="AF545">
        <f>IFERROR([1]!s_fa_dupont_roe($A545,"2024/12/31")/100,"")</f>
        <v>0.11272</v>
      </c>
      <c r="AG545">
        <f>IFERROR([1]!s_fa_dupont_roe($A545,"2025/12/31")/100,"")</f>
        <v>0.10348599999999999</v>
      </c>
      <c r="AH545">
        <f>IFERROR([1]!s_stm07_is($A545,"W30028333","2025/12/31",1),"")</f>
        <v>4134303670.8899999</v>
      </c>
      <c r="AI545">
        <f>IFERROR([1]!s_stm07_bs($A545,"W38058048","2025/12/31",1),"")</f>
        <v>44971430582.650002</v>
      </c>
      <c r="AJ545">
        <f>IFERROR([1]!s_fa_netdebt($A545,"2025/12/31"),"")</f>
        <v>24559155151.580002</v>
      </c>
      <c r="AK545">
        <f>IFERROR([1]!s_val_ev1($A545,"2025/12/31"),"")</f>
        <v>169455037829.41</v>
      </c>
      <c r="AL545">
        <f>IFERROR([1]!s_fa_ebitda($A545,"2025/12/31"),"")</f>
        <v>8439268764.8100004</v>
      </c>
      <c r="AM545">
        <f>IFERROR([1]!s_west_netprofit($A545,2026,$B$1,180)/[1]!s_west_netprofit($A545,2026,$B$1-7,180)-1,"")</f>
        <v>0</v>
      </c>
      <c r="AN545">
        <f>IFERROR([1]!s_west_netprofit($A545,2026,$B$1,180)/[1]!s_west_netprofit($A545,2026,$B$1-30,180)-1,"")</f>
        <v>-9.5580998176667542E-3</v>
      </c>
      <c r="AO545">
        <f>IFERROR([1]!s_est_mediannetprofit($A545,2026,$B$1)/[1]!s_est_mediannetprofit($A545,2026,$B$1-7)-1,"")</f>
        <v>0</v>
      </c>
      <c r="AP545">
        <f>IFERROR([1]!s_est_mediannetprofit($A545,2026,$B$1)/[1]!s_est_mediannetprofit($A545,2026,$B$1-30)-1,"")</f>
        <v>1.0755574799740097E-2</v>
      </c>
    </row>
    <row r="546" spans="1:42">
      <c r="A546" t="s">
        <v>585</v>
      </c>
      <c r="B546">
        <f>IFERROR([1]!s_stm07_is($A546,"W30028333","2011/12/31",1)/[1]!S_SHARE_TOTAL($A546,$B$1),"")</f>
        <v>1.8436509130286678E-2</v>
      </c>
      <c r="C546">
        <f>IFERROR([1]!s_stm07_is($A546,"W30028333","2012/12/31",1)/[1]!S_SHARE_TOTAL($A546,$B$1),"")</f>
        <v>1.9575233082283459E-2</v>
      </c>
      <c r="D546">
        <f>IFERROR([1]!s_stm07_is($A546,"W30028333","2013/12/31",1)/[1]!S_SHARE_TOTAL($A546,$B$1),"")</f>
        <v>2.396633215817939E-2</v>
      </c>
      <c r="E546">
        <f>IFERROR([1]!s_stm07_is($A546,"W30028333","2014/12/31",1)/[1]!S_SHARE_TOTAL($A546,$B$1),"")</f>
        <v>3.3155295020817592E-2</v>
      </c>
      <c r="F546">
        <f>IFERROR([1]!s_stm07_is($A546,"W30028333","2015/12/31",1)/[1]!S_SHARE_TOTAL($A546,$B$1),"")</f>
        <v>4.5900887303488833E-2</v>
      </c>
      <c r="G546">
        <f>IFERROR([1]!s_stm07_is($A546,"W30028333","2016/12/31",1)/[1]!S_SHARE_TOTAL($A546,$B$1),"")</f>
        <v>5.9779467244903801E-2</v>
      </c>
      <c r="H546">
        <f>IFERROR([1]!s_stm07_is($A546,"W30028333","2017/12/31",1)/[1]!S_SHARE_TOTAL($A546,$B$1),"")</f>
        <v>7.9622836821374596E-2</v>
      </c>
      <c r="I546">
        <f>IFERROR([1]!s_stm07_is($A546,"W30028333","2018/12/31",1)/[1]!S_SHARE_TOTAL($A546,$B$1),"")</f>
        <v>0.10819243234400666</v>
      </c>
      <c r="J546">
        <f>IFERROR([1]!s_stm07_is($A546,"W30028333","2019/12/31",1)/[1]!S_SHARE_TOTAL($A546,$B$1),"")</f>
        <v>0.14786727248139678</v>
      </c>
      <c r="K546">
        <f>IFERROR([1]!s_stm07_is($A546,"W30028333","2020/12/31",1)/[1]!S_SHARE_TOTAL($A546,$B$1),"")</f>
        <v>0.18485061780433626</v>
      </c>
      <c r="L546">
        <f>IFERROR([1]!s_stm07_is($A546,"W30028333","2021/12/31",1)/[1]!S_SHARE_TOTAL($A546,$B$1),"")</f>
        <v>0.24914156893553355</v>
      </c>
      <c r="M546">
        <f>IFERROR([1]!s_stm07_is($A546,"W30028333","2022/12/31",1)/[1]!S_SHARE_TOTAL($A546,$B$1),"")</f>
        <v>0.27068348187487878</v>
      </c>
      <c r="N546">
        <f>IFERROR([1]!s_stm07_is($A546,"W30028333","2023/12/31",1)/[1]!S_SHARE_TOTAL($A546,$B$1),"")</f>
        <v>0.36018537919309762</v>
      </c>
      <c r="O546">
        <f>IFERROR([1]!s_stm07_is($A546,"W30028333","2024/12/31",1)/[1]!S_SHARE_TOTAL($A546,$B$1),"")</f>
        <v>0.3813302487324649</v>
      </c>
      <c r="P546">
        <f>IFERROR([1]!s_stm07_is($A546,"W30028333","2025/12/31",1)/[1]!S_SHARE_TOTAL($A546,$B$1),"")</f>
        <v>0.34746612715295899</v>
      </c>
      <c r="Q546">
        <f>IFERROR([1]!s_west_netprofit($A546,2026,$B$1,180)/[1]!S_SHARE_TOTAL($A546,$B$1),"")</f>
        <v>0.41083808384528486</v>
      </c>
      <c r="R546">
        <f>IFERROR([1]!s_west_netprofit($A546,2027,$B$1,180)/[1]!S_SHARE_TOTAL($A546,$B$1),"")</f>
        <v>0.46759376810509445</v>
      </c>
      <c r="S546">
        <f>IFERROR([1]!s_fa_dupont_roe($A546,"2011/12/31")/100,"")</f>
        <v>0.130022</v>
      </c>
      <c r="T546">
        <f>IFERROR([1]!s_fa_dupont_roe($A546,"2012/12/31")/100,"")</f>
        <v>0.12736</v>
      </c>
      <c r="U546">
        <f>IFERROR([1]!s_fa_dupont_roe($A546,"2013/12/31")/100,"")</f>
        <v>0.14122699999999999</v>
      </c>
      <c r="V546">
        <f>IFERROR([1]!s_fa_dupont_roe($A546,"2014/12/31")/100,"")</f>
        <v>0.16755700000000001</v>
      </c>
      <c r="W546">
        <f>IFERROR([1]!s_fa_dupont_roe($A546,"2015/12/31")/100,"")</f>
        <v>0.193689</v>
      </c>
      <c r="X546">
        <f>IFERROR([1]!s_fa_dupont_roe($A546,"2016/12/31")/100,"")</f>
        <v>0.21538199999999999</v>
      </c>
      <c r="Y546">
        <f>IFERROR([1]!s_fa_dupont_roe($A546,"2017/12/31")/100,"")</f>
        <v>0.185693</v>
      </c>
      <c r="Z546">
        <f>IFERROR([1]!s_fa_dupont_roe($A546,"2018/12/31")/100,"")</f>
        <v>0.184975</v>
      </c>
      <c r="AA546">
        <f>IFERROR([1]!s_fa_dupont_roe($A546,"2019/12/31")/100,"")</f>
        <v>0.22445499999999999</v>
      </c>
      <c r="AB546">
        <f>IFERROR([1]!s_fa_dupont_roe($A546,"2020/12/31")/100,"")</f>
        <v>0.20960799999999999</v>
      </c>
      <c r="AC546">
        <f>IFERROR([1]!s_fa_dupont_roe($A546,"2021/12/31")/100,"")</f>
        <v>0.21956000000000001</v>
      </c>
      <c r="AD546">
        <f>IFERROR([1]!s_fa_dupont_roe($A546,"2022/12/31")/100,"")</f>
        <v>0.180423</v>
      </c>
      <c r="AE546">
        <f>IFERROR([1]!s_fa_dupont_roe($A546,"2023/12/31")/100,"")</f>
        <v>0.18908700000000001</v>
      </c>
      <c r="AF546">
        <f>IFERROR([1]!s_fa_dupont_roe($A546,"2024/12/31")/100,"")</f>
        <v>0.17973299999999998</v>
      </c>
      <c r="AG546">
        <f>IFERROR([1]!s_fa_dupont_roe($A546,"2025/12/31")/100,"")</f>
        <v>0.15181</v>
      </c>
      <c r="AH546">
        <f>IFERROR([1]!s_stm07_is($A546,"W30028333","2025/12/31",1),"")</f>
        <v>3240259465.0900002</v>
      </c>
      <c r="AI546">
        <f>IFERROR([1]!s_stm07_bs($A546,"W38058048","2025/12/31",1),"")</f>
        <v>23398362225.740002</v>
      </c>
      <c r="AJ546">
        <f>IFERROR([1]!s_fa_netdebt($A546,"2025/12/31"),"")</f>
        <v>1921745492.8299999</v>
      </c>
      <c r="AK546">
        <f>IFERROR([1]!s_val_ev1($A546,"2025/12/31"),"")</f>
        <v>109609932545.78</v>
      </c>
      <c r="AL546">
        <f>IFERROR([1]!s_fa_ebitda($A546,"2025/12/31"),"")</f>
        <v>6857931969.5799999</v>
      </c>
      <c r="AM546">
        <f>IFERROR([1]!s_west_netprofit($A546,2026,$B$1,180)/[1]!s_west_netprofit($A546,2026,$B$1-7,180)-1,"")</f>
        <v>0</v>
      </c>
      <c r="AN546">
        <f>IFERROR([1]!s_west_netprofit($A546,2026,$B$1,180)/[1]!s_west_netprofit($A546,2026,$B$1-30,180)-1,"")</f>
        <v>-1.2177313930875511E-2</v>
      </c>
      <c r="AO546">
        <f>IFERROR([1]!s_est_mediannetprofit($A546,2026,$B$1)/[1]!s_est_mediannetprofit($A546,2026,$B$1-7)-1,"")</f>
        <v>0</v>
      </c>
      <c r="AP546">
        <f>IFERROR([1]!s_est_mediannetprofit($A546,2026,$B$1)/[1]!s_est_mediannetprofit($A546,2026,$B$1-30)-1,"")</f>
        <v>-2.2418567849136206E-3</v>
      </c>
    </row>
    <row r="547" spans="1:42">
      <c r="A547" t="s">
        <v>586</v>
      </c>
      <c r="B547">
        <f>IFERROR([1]!s_stm07_is($A547,"W30028333","2011/12/31",1)/[1]!S_SHARE_TOTAL($A547,$B$1),"")</f>
        <v>2.1926518134144955E-2</v>
      </c>
      <c r="C547">
        <f>IFERROR([1]!s_stm07_is($A547,"W30028333","2012/12/31",1)/[1]!S_SHARE_TOTAL($A547,$B$1),"")</f>
        <v>4.1570051953720759E-2</v>
      </c>
      <c r="D547">
        <f>IFERROR([1]!s_stm07_is($A547,"W30028333","2013/12/31",1)/[1]!S_SHARE_TOTAL($A547,$B$1),"")</f>
        <v>9.5008781507665535E-2</v>
      </c>
      <c r="E547">
        <f>IFERROR([1]!s_stm07_is($A547,"W30028333","2014/12/31",1)/[1]!S_SHARE_TOTAL($A547,$B$1),"")</f>
        <v>0.19381460204739631</v>
      </c>
      <c r="F547">
        <f>IFERROR([1]!s_stm07_is($A547,"W30028333","2015/12/31",1)/[1]!S_SHARE_TOTAL($A547,$B$1),"")</f>
        <v>0.33311422472967223</v>
      </c>
      <c r="G547">
        <f>IFERROR([1]!s_stm07_is($A547,"W30028333","2016/12/31",1)/[1]!S_SHARE_TOTAL($A547,$B$1),"")</f>
        <v>0.50102344529787546</v>
      </c>
      <c r="H547">
        <f>IFERROR([1]!s_stm07_is($A547,"W30028333","2017/12/31",1)/[1]!S_SHARE_TOTAL($A547,$B$1),"")</f>
        <v>0.33273548136083375</v>
      </c>
      <c r="I547">
        <f>IFERROR([1]!s_stm07_is($A547,"W30028333","2018/12/31",1)/[1]!S_SHARE_TOTAL($A547,$B$1),"")</f>
        <v>0.32221678465204662</v>
      </c>
      <c r="J547">
        <f>IFERROR([1]!s_stm07_is($A547,"W30028333","2019/12/31",1)/[1]!S_SHARE_TOTAL($A547,$B$1),"")</f>
        <v>1.3817300693500203E-2</v>
      </c>
      <c r="K547">
        <f>IFERROR([1]!s_stm07_is($A547,"W30028333","2020/12/31",1)/[1]!S_SHARE_TOTAL($A547,$B$1),"")</f>
        <v>8.8152648218040558E-2</v>
      </c>
      <c r="L547">
        <f>IFERROR([1]!s_stm07_is($A547,"W30028333","2021/12/31",1)/[1]!S_SHARE_TOTAL($A547,$B$1),"")</f>
        <v>6.6210566275373806E-2</v>
      </c>
      <c r="M547">
        <f>IFERROR([1]!s_stm07_is($A547,"W30028333","2022/12/31",1)/[1]!S_SHARE_TOTAL($A547,$B$1),"")</f>
        <v>7.6368790264091921E-2</v>
      </c>
      <c r="N547">
        <f>IFERROR([1]!s_stm07_is($A547,"W30028333","2023/12/31",1)/[1]!S_SHARE_TOTAL($A547,$B$1),"")</f>
        <v>0.24566226071907479</v>
      </c>
      <c r="O547">
        <f>IFERROR([1]!s_stm07_is($A547,"W30028333","2024/12/31",1)/[1]!S_SHARE_TOTAL($A547,$B$1),"")</f>
        <v>0.27027533268878051</v>
      </c>
      <c r="P547">
        <f>IFERROR([1]!s_stm07_is($A547,"W30028333","2025/12/31",1)/[1]!S_SHARE_TOTAL($A547,$B$1),"")</f>
        <v>0.32036385815963969</v>
      </c>
      <c r="Q547">
        <f>IFERROR([1]!s_west_netprofit($A547,2026,$B$1,180)/[1]!S_SHARE_TOTAL($A547,$B$1),"")</f>
        <v>0.33738006248214575</v>
      </c>
      <c r="R547">
        <f>IFERROR([1]!s_west_netprofit($A547,2027,$B$1,180)/[1]!S_SHARE_TOTAL($A547,$B$1),"")</f>
        <v>0.41447771110077175</v>
      </c>
      <c r="S547">
        <f>IFERROR([1]!s_fa_dupont_roe($A547,"2011/12/31")/100,"")</f>
        <v>7.2148000000000004E-2</v>
      </c>
      <c r="T547">
        <f>IFERROR([1]!s_fa_dupont_roe($A547,"2012/12/31")/100,"")</f>
        <v>0.12576899999999999</v>
      </c>
      <c r="U547">
        <f>IFERROR([1]!s_fa_dupont_roe($A547,"2013/12/31")/100,"")</f>
        <v>0.23608699999999999</v>
      </c>
      <c r="V547">
        <f>IFERROR([1]!s_fa_dupont_roe($A547,"2014/12/31")/100,"")</f>
        <v>0.348713</v>
      </c>
      <c r="W547">
        <f>IFERROR([1]!s_fa_dupont_roe($A547,"2015/12/31")/100,"")</f>
        <v>0.40170900000000004</v>
      </c>
      <c r="X547">
        <f>IFERROR([1]!s_fa_dupont_roe($A547,"2016/12/31")/100,"")</f>
        <v>0.254583</v>
      </c>
      <c r="Y547">
        <f>IFERROR([1]!s_fa_dupont_roe($A547,"2017/12/31")/100,"")</f>
        <v>0.108754</v>
      </c>
      <c r="Z547">
        <f>IFERROR([1]!s_fa_dupont_roe($A547,"2018/12/31")/100,"")</f>
        <v>9.6752000000000005E-2</v>
      </c>
      <c r="AA547">
        <f>IFERROR([1]!s_fa_dupont_roe($A547,"2019/12/31")/100,"")</f>
        <v>3.986E-3</v>
      </c>
      <c r="AB547">
        <f>IFERROR([1]!s_fa_dupont_roe($A547,"2020/12/31")/100,"")</f>
        <v>2.5396000000000002E-2</v>
      </c>
      <c r="AC547">
        <f>IFERROR([1]!s_fa_dupont_roe($A547,"2021/12/31")/100,"")</f>
        <v>1.8849000000000001E-2</v>
      </c>
      <c r="AD547">
        <f>IFERROR([1]!s_fa_dupont_roe($A547,"2022/12/31")/100,"")</f>
        <v>2.1344999999999999E-2</v>
      </c>
      <c r="AE547">
        <f>IFERROR([1]!s_fa_dupont_roe($A547,"2023/12/31")/100,"")</f>
        <v>6.5765000000000004E-2</v>
      </c>
      <c r="AF547">
        <f>IFERROR([1]!s_fa_dupont_roe($A547,"2024/12/31")/100,"")</f>
        <v>6.9120000000000001E-2</v>
      </c>
      <c r="AG547">
        <f>IFERROR([1]!s_fa_dupont_roe($A547,"2025/12/31")/100,"")</f>
        <v>7.8882999999999995E-2</v>
      </c>
      <c r="AH547">
        <f>IFERROR([1]!s_stm07_is($A547,"W30028333","2025/12/31",1),"")</f>
        <v>799527203.90999997</v>
      </c>
      <c r="AI547">
        <f>IFERROR([1]!s_stm07_bs($A547,"W38058048","2025/12/31",1),"")</f>
        <v>10379003877.83</v>
      </c>
      <c r="AJ547">
        <f>IFERROR([1]!s_fa_netdebt($A547,"2025/12/31"),"")</f>
        <v>-1485118536.02</v>
      </c>
      <c r="AK547">
        <f>IFERROR([1]!s_val_ev1($A547,"2025/12/31"),"")</f>
        <v>25619198171.200001</v>
      </c>
      <c r="AL547">
        <f>IFERROR([1]!s_fa_ebitda($A547,"2025/12/31"),"")</f>
        <v>936981113.60000002</v>
      </c>
      <c r="AM547">
        <f>IFERROR([1]!s_west_netprofit($A547,2026,$B$1,180)/[1]!s_west_netprofit($A547,2026,$B$1-7,180)-1,"")</f>
        <v>0</v>
      </c>
      <c r="AN547">
        <f>IFERROR([1]!s_west_netprofit($A547,2026,$B$1,180)/[1]!s_west_netprofit($A547,2026,$B$1-30,180)-1,"")</f>
        <v>3.5683145248471604E-2</v>
      </c>
      <c r="AO547">
        <f>IFERROR([1]!s_est_mediannetprofit($A547,2026,$B$1)/[1]!s_est_mediannetprofit($A547,2026,$B$1-7)-1,"")</f>
        <v>0</v>
      </c>
      <c r="AP547">
        <f>IFERROR([1]!s_est_mediannetprofit($A547,2026,$B$1)/[1]!s_est_mediannetprofit($A547,2026,$B$1-30)-1,"")</f>
        <v>1.297169811320753E-2</v>
      </c>
    </row>
    <row r="548" spans="1:42">
      <c r="A548" t="s">
        <v>587</v>
      </c>
      <c r="B548">
        <f>IFERROR([1]!s_stm07_is($A548,"W30028333","2011/12/31",1)/[1]!S_SHARE_TOTAL($A548,$B$1),"")</f>
        <v>0.10198272949319533</v>
      </c>
      <c r="C548">
        <f>IFERROR([1]!s_stm07_is($A548,"W30028333","2012/12/31",1)/[1]!S_SHARE_TOTAL($A548,$B$1),"")</f>
        <v>0.13286497900719774</v>
      </c>
      <c r="D548">
        <f>IFERROR([1]!s_stm07_is($A548,"W30028333","2013/12/31",1)/[1]!S_SHARE_TOTAL($A548,$B$1),"")</f>
        <v>0.15959259787153324</v>
      </c>
      <c r="E548">
        <f>IFERROR([1]!s_stm07_is($A548,"W30028333","2014/12/31",1)/[1]!S_SHARE_TOTAL($A548,$B$1),"")</f>
        <v>0.20801344179345693</v>
      </c>
      <c r="F548">
        <f>IFERROR([1]!s_stm07_is($A548,"W30028333","2015/12/31",1)/[1]!S_SHARE_TOTAL($A548,$B$1),"")</f>
        <v>0.25218347752275388</v>
      </c>
      <c r="G548">
        <f>IFERROR([1]!s_stm07_is($A548,"W30028333","2016/12/31",1)/[1]!S_SHARE_TOTAL($A548,$B$1),"")</f>
        <v>0.26237122399340912</v>
      </c>
      <c r="H548">
        <f>IFERROR([1]!s_stm07_is($A548,"W30028333","2017/12/31",1)/[1]!S_SHARE_TOTAL($A548,$B$1),"")</f>
        <v>0.27617043421042253</v>
      </c>
      <c r="I548">
        <f>IFERROR([1]!s_stm07_is($A548,"W30028333","2018/12/31",1)/[1]!S_SHARE_TOTAL($A548,$B$1),"")</f>
        <v>0.28701144987964672</v>
      </c>
      <c r="J548">
        <f>IFERROR([1]!s_stm07_is($A548,"W30028333","2019/12/31",1)/[1]!S_SHARE_TOTAL($A548,$B$1),"")</f>
        <v>0.18709783304051536</v>
      </c>
      <c r="K548">
        <f>IFERROR([1]!s_stm07_is($A548,"W30028333","2020/12/31",1)/[1]!S_SHARE_TOTAL($A548,$B$1),"")</f>
        <v>-0.25276657885587112</v>
      </c>
      <c r="L548">
        <f>IFERROR([1]!s_stm07_is($A548,"W30028333","2021/12/31",1)/[1]!S_SHARE_TOTAL($A548,$B$1),"")</f>
        <v>-0.35922053804948006</v>
      </c>
      <c r="M548">
        <f>IFERROR([1]!s_stm07_is($A548,"W30028333","2022/12/31",1)/[1]!S_SHARE_TOTAL($A548,$B$1),"")</f>
        <v>2.8519784229882862E-2</v>
      </c>
      <c r="N548">
        <f>IFERROR([1]!s_stm07_is($A548,"W30028333","2023/12/31",1)/[1]!S_SHARE_TOTAL($A548,$B$1),"")</f>
        <v>3.1023879051873347E-2</v>
      </c>
      <c r="O548">
        <f>IFERROR([1]!s_stm07_is($A548,"W30028333","2024/12/31",1)/[1]!S_SHARE_TOTAL($A548,$B$1),"")</f>
        <v>-0.12370946896148073</v>
      </c>
      <c r="P548">
        <f>IFERROR([1]!s_stm07_is($A548,"W30028333","2025/12/31",1)/[1]!S_SHARE_TOTAL($A548,$B$1),"")</f>
        <v>-0.25413634673600066</v>
      </c>
      <c r="Q548">
        <f>IFERROR([1]!s_west_netprofit($A548,2026,$B$1,180)/[1]!S_SHARE_TOTAL($A548,$B$1),"")</f>
        <v>0</v>
      </c>
      <c r="R548">
        <f>IFERROR([1]!s_west_netprofit($A548,2027,$B$1,180)/[1]!S_SHARE_TOTAL($A548,$B$1),"")</f>
        <v>0</v>
      </c>
      <c r="S548">
        <f>IFERROR([1]!s_fa_dupont_roe($A548,"2011/12/31")/100,"")</f>
        <v>0.143322</v>
      </c>
      <c r="T548">
        <f>IFERROR([1]!s_fa_dupont_roe($A548,"2012/12/31")/100,"")</f>
        <v>0.16111400000000001</v>
      </c>
      <c r="U548">
        <f>IFERROR([1]!s_fa_dupont_roe($A548,"2013/12/31")/100,"")</f>
        <v>0.16600200000000001</v>
      </c>
      <c r="V548">
        <f>IFERROR([1]!s_fa_dupont_roe($A548,"2014/12/31")/100,"")</f>
        <v>0.183508</v>
      </c>
      <c r="W548">
        <f>IFERROR([1]!s_fa_dupont_roe($A548,"2015/12/31")/100,"")</f>
        <v>0.110388</v>
      </c>
      <c r="X548">
        <f>IFERROR([1]!s_fa_dupont_roe($A548,"2016/12/31")/100,"")</f>
        <v>7.6171000000000003E-2</v>
      </c>
      <c r="Y548">
        <f>IFERROR([1]!s_fa_dupont_roe($A548,"2017/12/31")/100,"")</f>
        <v>7.5209999999999999E-2</v>
      </c>
      <c r="Z548">
        <f>IFERROR([1]!s_fa_dupont_roe($A548,"2018/12/31")/100,"")</f>
        <v>7.3962E-2</v>
      </c>
      <c r="AA548">
        <f>IFERROR([1]!s_fa_dupont_roe($A548,"2019/12/31")/100,"")</f>
        <v>4.6121999999999996E-2</v>
      </c>
      <c r="AB548">
        <f>IFERROR([1]!s_fa_dupont_roe($A548,"2020/12/31")/100,"")</f>
        <v>-7.0320999999999995E-2</v>
      </c>
      <c r="AC548">
        <f>IFERROR([1]!s_fa_dupont_roe($A548,"2021/12/31")/100,"")</f>
        <v>-0.126</v>
      </c>
      <c r="AD548">
        <f>IFERROR([1]!s_fa_dupont_roe($A548,"2022/12/31")/100,"")</f>
        <v>1.0626999999999999E-2</v>
      </c>
      <c r="AE548">
        <f>IFERROR([1]!s_fa_dupont_roe($A548,"2023/12/31")/100,"")</f>
        <v>1.1270000000000001E-2</v>
      </c>
      <c r="AF548">
        <f>IFERROR([1]!s_fa_dupont_roe($A548,"2024/12/31")/100,"")</f>
        <v>-4.4009E-2</v>
      </c>
      <c r="AG548">
        <f>IFERROR([1]!s_fa_dupont_roe($A548,"2025/12/31")/100,"")</f>
        <v>-9.2814999999999995E-2</v>
      </c>
      <c r="AH548">
        <f>IFERROR([1]!s_stm07_is($A548,"W30028333","2025/12/31",1),"")</f>
        <v>-397880934.47000003</v>
      </c>
      <c r="AI548">
        <f>IFERROR([1]!s_stm07_bs($A548,"W38058048","2025/12/31",1),"")</f>
        <v>4438766238.6499996</v>
      </c>
      <c r="AJ548">
        <f>IFERROR([1]!s_fa_netdebt($A548,"2025/12/31"),"")</f>
        <v>400864582.31</v>
      </c>
      <c r="AK548">
        <f>IFERROR([1]!s_val_ev1($A548,"2025/12/31"),"")</f>
        <v>30579527736.119999</v>
      </c>
      <c r="AL548">
        <f>IFERROR([1]!s_fa_ebitda($A548,"2025/12/31"),"")</f>
        <v>-170515647.87</v>
      </c>
      <c r="AM548" t="str">
        <f>IFERROR([1]!s_west_netprofit($A548,2026,$B$1,180)/[1]!s_west_netprofit($A548,2026,$B$1-7,180)-1,"")</f>
        <v/>
      </c>
      <c r="AN548" t="str">
        <f>IFERROR([1]!s_west_netprofit($A548,2026,$B$1,180)/[1]!s_west_netprofit($A548,2026,$B$1-30,180)-1,"")</f>
        <v/>
      </c>
      <c r="AO548" t="str">
        <f>IFERROR([1]!s_est_mediannetprofit($A548,2026,$B$1)/[1]!s_est_mediannetprofit($A548,2026,$B$1-7)-1,"")</f>
        <v/>
      </c>
      <c r="AP548" t="str">
        <f>IFERROR([1]!s_est_mediannetprofit($A548,2026,$B$1)/[1]!s_est_mediannetprofit($A548,2026,$B$1-30)-1,"")</f>
        <v/>
      </c>
    </row>
    <row r="549" spans="1:42">
      <c r="A549" t="s">
        <v>588</v>
      </c>
      <c r="B549">
        <f>IFERROR([1]!s_stm07_is($A549,"W30028333","2011/12/31",1)/[1]!S_SHARE_TOTAL($A549,$B$1),"")</f>
        <v>4.0665339867100865E-2</v>
      </c>
      <c r="C549">
        <f>IFERROR([1]!s_stm07_is($A549,"W30028333","2012/12/31",1)/[1]!S_SHARE_TOTAL($A549,$B$1),"")</f>
        <v>7.6926214669007745E-2</v>
      </c>
      <c r="D549">
        <f>IFERROR([1]!s_stm07_is($A549,"W30028333","2013/12/31",1)/[1]!S_SHARE_TOTAL($A549,$B$1),"")</f>
        <v>0.11302230103394634</v>
      </c>
      <c r="E549">
        <f>IFERROR([1]!s_stm07_is($A549,"W30028333","2014/12/31",1)/[1]!S_SHARE_TOTAL($A549,$B$1),"")</f>
        <v>0.1487981230609253</v>
      </c>
      <c r="F549">
        <f>IFERROR([1]!s_stm07_is($A549,"W30028333","2015/12/31",1)/[1]!S_SHARE_TOTAL($A549,$B$1),"")</f>
        <v>0.1780545667360354</v>
      </c>
      <c r="G549">
        <f>IFERROR([1]!s_stm07_is($A549,"W30028333","2016/12/31",1)/[1]!S_SHARE_TOTAL($A549,$B$1),"")</f>
        <v>0.21920714020107612</v>
      </c>
      <c r="H549">
        <f>IFERROR([1]!s_stm07_is($A549,"W30028333","2017/12/31",1)/[1]!S_SHARE_TOTAL($A549,$B$1),"")</f>
        <v>0.15003545547276328</v>
      </c>
      <c r="I549">
        <f>IFERROR([1]!s_stm07_is($A549,"W30028333","2018/12/31",1)/[1]!S_SHARE_TOTAL($A549,$B$1),"")</f>
        <v>7.0167935202202755E-2</v>
      </c>
      <c r="J549">
        <f>IFERROR([1]!s_stm07_is($A549,"W30028333","2019/12/31",1)/[1]!S_SHARE_TOTAL($A549,$B$1),"")</f>
        <v>0.13399094414586596</v>
      </c>
      <c r="K549">
        <f>IFERROR([1]!s_stm07_is($A549,"W30028333","2020/12/31",1)/[1]!S_SHARE_TOTAL($A549,$B$1),"")</f>
        <v>0.19086700365371348</v>
      </c>
      <c r="L549">
        <f>IFERROR([1]!s_stm07_is($A549,"W30028333","2021/12/31",1)/[1]!S_SHARE_TOTAL($A549,$B$1),"")</f>
        <v>0.22878878296977739</v>
      </c>
      <c r="M549">
        <f>IFERROR([1]!s_stm07_is($A549,"W30028333","2022/12/31",1)/[1]!S_SHARE_TOTAL($A549,$B$1),"")</f>
        <v>0.20777260308703588</v>
      </c>
      <c r="N549">
        <f>IFERROR([1]!s_stm07_is($A549,"W30028333","2023/12/31",1)/[1]!S_SHARE_TOTAL($A549,$B$1),"")</f>
        <v>0.16864357970507629</v>
      </c>
      <c r="O549">
        <f>IFERROR([1]!s_stm07_is($A549,"W30028333","2024/12/31",1)/[1]!S_SHARE_TOTAL($A549,$B$1),"")</f>
        <v>7.1458775644991828E-3</v>
      </c>
      <c r="P549">
        <f>IFERROR([1]!s_stm07_is($A549,"W30028333","2025/12/31",1)/[1]!S_SHARE_TOTAL($A549,$B$1),"")</f>
        <v>6.1565187959717665E-3</v>
      </c>
      <c r="Q549">
        <f>IFERROR([1]!s_west_netprofit($A549,2026,$B$1,180)/[1]!S_SHARE_TOTAL($A549,$B$1),"")</f>
        <v>0</v>
      </c>
      <c r="R549">
        <f>IFERROR([1]!s_west_netprofit($A549,2027,$B$1,180)/[1]!S_SHARE_TOTAL($A549,$B$1),"")</f>
        <v>0</v>
      </c>
      <c r="S549">
        <f>IFERROR([1]!s_fa_dupont_roe($A549,"2011/12/31")/100,"")</f>
        <v>0.12360900000000001</v>
      </c>
      <c r="T549">
        <f>IFERROR([1]!s_fa_dupont_roe($A549,"2012/12/31")/100,"")</f>
        <v>0.19720099999999999</v>
      </c>
      <c r="U549">
        <f>IFERROR([1]!s_fa_dupont_roe($A549,"2013/12/31")/100,"")</f>
        <v>0.22143999999999997</v>
      </c>
      <c r="V549">
        <f>IFERROR([1]!s_fa_dupont_roe($A549,"2014/12/31")/100,"")</f>
        <v>0.22148900000000002</v>
      </c>
      <c r="W549">
        <f>IFERROR([1]!s_fa_dupont_roe($A549,"2015/12/31")/100,"")</f>
        <v>0.140485</v>
      </c>
      <c r="X549">
        <f>IFERROR([1]!s_fa_dupont_roe($A549,"2016/12/31")/100,"")</f>
        <v>0.11760799999999999</v>
      </c>
      <c r="Y549">
        <f>IFERROR([1]!s_fa_dupont_roe($A549,"2017/12/31")/100,"")</f>
        <v>7.3402999999999996E-2</v>
      </c>
      <c r="Z549">
        <f>IFERROR([1]!s_fa_dupont_roe($A549,"2018/12/31")/100,"")</f>
        <v>3.3049000000000002E-2</v>
      </c>
      <c r="AA549">
        <f>IFERROR([1]!s_fa_dupont_roe($A549,"2019/12/31")/100,"")</f>
        <v>6.1029E-2</v>
      </c>
      <c r="AB549">
        <f>IFERROR([1]!s_fa_dupont_roe($A549,"2020/12/31")/100,"")</f>
        <v>8.2028000000000004E-2</v>
      </c>
      <c r="AC549">
        <f>IFERROR([1]!s_fa_dupont_roe($A549,"2021/12/31")/100,"")</f>
        <v>9.1843999999999995E-2</v>
      </c>
      <c r="AD549">
        <f>IFERROR([1]!s_fa_dupont_roe($A549,"2022/12/31")/100,"")</f>
        <v>7.7716000000000007E-2</v>
      </c>
      <c r="AE549">
        <f>IFERROR([1]!s_fa_dupont_roe($A549,"2023/12/31")/100,"")</f>
        <v>5.9603000000000003E-2</v>
      </c>
      <c r="AF549">
        <f>IFERROR([1]!s_fa_dupont_roe($A549,"2024/12/31")/100,"")</f>
        <v>2.4740000000000001E-3</v>
      </c>
      <c r="AG549">
        <f>IFERROR([1]!s_fa_dupont_roe($A549,"2025/12/31")/100,"")</f>
        <v>2.1559999999999999E-3</v>
      </c>
      <c r="AH549">
        <f>IFERROR([1]!s_stm07_is($A549,"W30028333","2025/12/31",1),"")</f>
        <v>18495135.719999999</v>
      </c>
      <c r="AI549">
        <f>IFERROR([1]!s_stm07_bs($A549,"W38058048","2025/12/31",1),"")</f>
        <v>8654316541.6900005</v>
      </c>
      <c r="AJ549">
        <f>IFERROR([1]!s_fa_netdebt($A549,"2025/12/31"),"")</f>
        <v>-971059805.19000006</v>
      </c>
      <c r="AK549">
        <f>IFERROR([1]!s_val_ev1($A549,"2025/12/31"),"")</f>
        <v>11105728492.389999</v>
      </c>
      <c r="AL549">
        <f>IFERROR([1]!s_fa_ebitda($A549,"2025/12/31"),"")</f>
        <v>450247976.55000001</v>
      </c>
      <c r="AM549" t="str">
        <f>IFERROR([1]!s_west_netprofit($A549,2026,$B$1,180)/[1]!s_west_netprofit($A549,2026,$B$1-7,180)-1,"")</f>
        <v/>
      </c>
      <c r="AN549" t="str">
        <f>IFERROR([1]!s_west_netprofit($A549,2026,$B$1,180)/[1]!s_west_netprofit($A549,2026,$B$1-30,180)-1,"")</f>
        <v/>
      </c>
      <c r="AO549" t="str">
        <f>IFERROR([1]!s_est_mediannetprofit($A549,2026,$B$1)/[1]!s_est_mediannetprofit($A549,2026,$B$1-7)-1,"")</f>
        <v/>
      </c>
      <c r="AP549" t="str">
        <f>IFERROR([1]!s_est_mediannetprofit($A549,2026,$B$1)/[1]!s_est_mediannetprofit($A549,2026,$B$1-30)-1,"")</f>
        <v/>
      </c>
    </row>
    <row r="550" spans="1:42">
      <c r="A550" t="s">
        <v>589</v>
      </c>
      <c r="B550">
        <f>IFERROR([1]!s_stm07_is($A550,"W30028333","2011/12/31",1)/[1]!S_SHARE_TOTAL($A550,$B$1),"")</f>
        <v>8.6257110900899173E-2</v>
      </c>
      <c r="C550">
        <f>IFERROR([1]!s_stm07_is($A550,"W30028333","2012/12/31",1)/[1]!S_SHARE_TOTAL($A550,$B$1),"")</f>
        <v>0.19285340666390213</v>
      </c>
      <c r="D550">
        <f>IFERROR([1]!s_stm07_is($A550,"W30028333","2013/12/31",1)/[1]!S_SHARE_TOTAL($A550,$B$1),"")</f>
        <v>0.24393312331694939</v>
      </c>
      <c r="E550">
        <f>IFERROR([1]!s_stm07_is($A550,"W30028333","2014/12/31",1)/[1]!S_SHARE_TOTAL($A550,$B$1),"")</f>
        <v>0.17571767187320725</v>
      </c>
      <c r="F550">
        <f>IFERROR([1]!s_stm07_is($A550,"W30028333","2015/12/31",1)/[1]!S_SHARE_TOTAL($A550,$B$1),"")</f>
        <v>0.16310155159552964</v>
      </c>
      <c r="G550">
        <f>IFERROR([1]!s_stm07_is($A550,"W30028333","2016/12/31",1)/[1]!S_SHARE_TOTAL($A550,$B$1),"")</f>
        <v>0.33606394777635201</v>
      </c>
      <c r="H550">
        <f>IFERROR([1]!s_stm07_is($A550,"W30028333","2017/12/31",1)/[1]!S_SHARE_TOTAL($A550,$B$1),"")</f>
        <v>0.52777955997957193</v>
      </c>
      <c r="I550">
        <f>IFERROR([1]!s_stm07_is($A550,"W30028333","2018/12/31",1)/[1]!S_SHARE_TOTAL($A550,$B$1),"")</f>
        <v>0.64895221136013992</v>
      </c>
      <c r="J550">
        <f>IFERROR([1]!s_stm07_is($A550,"W30028333","2019/12/31",1)/[1]!S_SHARE_TOTAL($A550,$B$1),"")</f>
        <v>0.7284645846816773</v>
      </c>
      <c r="K550">
        <f>IFERROR([1]!s_stm07_is($A550,"W30028333","2020/12/31",1)/[1]!S_SHARE_TOTAL($A550,$B$1),"")</f>
        <v>1.0430263598378968</v>
      </c>
      <c r="L550">
        <f>IFERROR([1]!s_stm07_is($A550,"W30028333","2021/12/31",1)/[1]!S_SHARE_TOTAL($A550,$B$1),"")</f>
        <v>0.9615866142895767</v>
      </c>
      <c r="M550">
        <f>IFERROR([1]!s_stm07_is($A550,"W30028333","2022/12/31",1)/[1]!S_SHARE_TOTAL($A550,$B$1),"")</f>
        <v>-0.94554015823336823</v>
      </c>
      <c r="N550">
        <f>IFERROR([1]!s_stm07_is($A550,"W30028333","2023/12/31",1)/[1]!S_SHARE_TOTAL($A550,$B$1),"")</f>
        <v>0.25328870115619656</v>
      </c>
      <c r="O550">
        <f>IFERROR([1]!s_stm07_is($A550,"W30028333","2024/12/31",1)/[1]!S_SHARE_TOTAL($A550,$B$1),"")</f>
        <v>0.50133023726909653</v>
      </c>
      <c r="P550">
        <f>IFERROR([1]!s_stm07_is($A550,"W30028333","2025/12/31",1)/[1]!S_SHARE_TOTAL($A550,$B$1),"")</f>
        <v>0.49408613507982435</v>
      </c>
      <c r="Q550">
        <f>IFERROR([1]!s_west_netprofit($A550,2026,$B$1,180)/[1]!S_SHARE_TOTAL($A550,$B$1),"")</f>
        <v>0.61134810866984868</v>
      </c>
      <c r="R550">
        <f>IFERROR([1]!s_west_netprofit($A550,2027,$B$1,180)/[1]!S_SHARE_TOTAL($A550,$B$1),"")</f>
        <v>0.80000631407968481</v>
      </c>
      <c r="S550">
        <f>IFERROR([1]!s_fa_dupont_roe($A550,"2011/12/31")/100,"")</f>
        <v>5.4900000000000004E-2</v>
      </c>
      <c r="T550">
        <f>IFERROR([1]!s_fa_dupont_roe($A550,"2012/12/31")/100,"")</f>
        <v>0.11425800000000001</v>
      </c>
      <c r="U550">
        <f>IFERROR([1]!s_fa_dupont_roe($A550,"2013/12/31")/100,"")</f>
        <v>0.13328799999999999</v>
      </c>
      <c r="V550">
        <f>IFERROR([1]!s_fa_dupont_roe($A550,"2014/12/31")/100,"")</f>
        <v>9.0927000000000008E-2</v>
      </c>
      <c r="W550">
        <f>IFERROR([1]!s_fa_dupont_roe($A550,"2015/12/31")/100,"")</f>
        <v>7.9630999999999993E-2</v>
      </c>
      <c r="X550">
        <f>IFERROR([1]!s_fa_dupont_roe($A550,"2016/12/31")/100,"")</f>
        <v>8.1670999999999994E-2</v>
      </c>
      <c r="Y550">
        <f>IFERROR([1]!s_fa_dupont_roe($A550,"2017/12/31")/100,"")</f>
        <v>9.1301000000000007E-2</v>
      </c>
      <c r="Z550">
        <f>IFERROR([1]!s_fa_dupont_roe($A550,"2018/12/31")/100,"")</f>
        <v>0.119391</v>
      </c>
      <c r="AA550">
        <f>IFERROR([1]!s_fa_dupont_roe($A550,"2019/12/31")/100,"")</f>
        <v>0.12446699999999999</v>
      </c>
      <c r="AB550">
        <f>IFERROR([1]!s_fa_dupont_roe($A550,"2020/12/31")/100,"")</f>
        <v>0.15332499999999999</v>
      </c>
      <c r="AC550">
        <f>IFERROR([1]!s_fa_dupont_roe($A550,"2021/12/31")/100,"")</f>
        <v>0.117024</v>
      </c>
      <c r="AD550">
        <f>IFERROR([1]!s_fa_dupont_roe($A550,"2022/12/31")/100,"")</f>
        <v>-0.10999</v>
      </c>
      <c r="AE550">
        <f>IFERROR([1]!s_fa_dupont_roe($A550,"2023/12/31")/100,"")</f>
        <v>3.0453999999999998E-2</v>
      </c>
      <c r="AF550">
        <f>IFERROR([1]!s_fa_dupont_roe($A550,"2024/12/31")/100,"")</f>
        <v>5.6653000000000002E-2</v>
      </c>
      <c r="AG550">
        <f>IFERROR([1]!s_fa_dupont_roe($A550,"2025/12/31")/100,"")</f>
        <v>5.2718000000000001E-2</v>
      </c>
      <c r="AH550">
        <f>IFERROR([1]!s_stm07_is($A550,"W30028333","2025/12/31",1),"")</f>
        <v>206896936.11000001</v>
      </c>
      <c r="AI550">
        <f>IFERROR([1]!s_stm07_bs($A550,"W38058048","2025/12/31",1),"")</f>
        <v>4309752341.9700003</v>
      </c>
      <c r="AJ550">
        <f>IFERROR([1]!s_fa_netdebt($A550,"2025/12/31"),"")</f>
        <v>-594577690.49000001</v>
      </c>
      <c r="AK550">
        <f>IFERROR([1]!s_val_ev1($A550,"2025/12/31"),"")</f>
        <v>10372508301.82</v>
      </c>
      <c r="AL550">
        <f>IFERROR([1]!s_fa_ebitda($A550,"2025/12/31"),"")</f>
        <v>403816039.58999997</v>
      </c>
      <c r="AM550">
        <f>IFERROR([1]!s_west_netprofit($A550,2026,$B$1,180)/[1]!s_west_netprofit($A550,2026,$B$1-7,180)-1,"")</f>
        <v>0</v>
      </c>
      <c r="AN550">
        <f>IFERROR([1]!s_west_netprofit($A550,2026,$B$1,180)/[1]!s_west_netprofit($A550,2026,$B$1-30,180)-1,"")</f>
        <v>0</v>
      </c>
      <c r="AO550">
        <f>IFERROR([1]!s_est_mediannetprofit($A550,2026,$B$1)/[1]!s_est_mediannetprofit($A550,2026,$B$1-7)-1,"")</f>
        <v>0</v>
      </c>
      <c r="AP550">
        <f>IFERROR([1]!s_est_mediannetprofit($A550,2026,$B$1)/[1]!s_est_mediannetprofit($A550,2026,$B$1-30)-1,"")</f>
        <v>0</v>
      </c>
    </row>
    <row r="551" spans="1:42">
      <c r="A551" t="s">
        <v>590</v>
      </c>
      <c r="B551">
        <f>IFERROR([1]!s_stm07_is($A551,"W30028333","2011/12/31",1)/[1]!S_SHARE_TOTAL($A551,$B$1),"")</f>
        <v>8.2020096978635201E-2</v>
      </c>
      <c r="C551">
        <f>IFERROR([1]!s_stm07_is($A551,"W30028333","2012/12/31",1)/[1]!S_SHARE_TOTAL($A551,$B$1),"")</f>
        <v>3.4473647959183673E-2</v>
      </c>
      <c r="D551">
        <f>IFERROR([1]!s_stm07_is($A551,"W30028333","2013/12/31",1)/[1]!S_SHARE_TOTAL($A551,$B$1),"")</f>
        <v>2.9126732342155608E-2</v>
      </c>
      <c r="E551">
        <f>IFERROR([1]!s_stm07_is($A551,"W30028333","2014/12/31",1)/[1]!S_SHARE_TOTAL($A551,$B$1),"")</f>
        <v>8.0324613905718531E-2</v>
      </c>
      <c r="F551">
        <f>IFERROR([1]!s_stm07_is($A551,"W30028333","2015/12/31",1)/[1]!S_SHARE_TOTAL($A551,$B$1),"")</f>
        <v>1.2718202725871599</v>
      </c>
      <c r="G551">
        <f>IFERROR([1]!s_stm07_is($A551,"W30028333","2016/12/31",1)/[1]!S_SHARE_TOTAL($A551,$B$1),"")</f>
        <v>1.6097691532605229</v>
      </c>
      <c r="H551">
        <f>IFERROR([1]!s_stm07_is($A551,"W30028333","2017/12/31",1)/[1]!S_SHARE_TOTAL($A551,$B$1),"")</f>
        <v>0.96414461201902635</v>
      </c>
      <c r="I551">
        <f>IFERROR([1]!s_stm07_is($A551,"W30028333","2018/12/31",1)/[1]!S_SHARE_TOTAL($A551,$B$1),"")</f>
        <v>0.84228079648968956</v>
      </c>
      <c r="J551">
        <f>IFERROR([1]!s_stm07_is($A551,"W30028333","2019/12/31",1)/[1]!S_SHARE_TOTAL($A551,$B$1),"")</f>
        <v>1.1927022296715561</v>
      </c>
      <c r="K551">
        <f>IFERROR([1]!s_stm07_is($A551,"W30028333","2020/12/31",1)/[1]!S_SHARE_TOTAL($A551,$B$1),"")</f>
        <v>2.2905705627923045</v>
      </c>
      <c r="L551">
        <f>IFERROR([1]!s_stm07_is($A551,"W30028333","2021/12/31",1)/[1]!S_SHARE_TOTAL($A551,$B$1),"")</f>
        <v>2.5393343976801659</v>
      </c>
      <c r="M551">
        <f>IFERROR([1]!s_stm07_is($A551,"W30028333","2022/12/31",1)/[1]!S_SHARE_TOTAL($A551,$B$1),"")</f>
        <v>2.2470024871784653</v>
      </c>
      <c r="N551">
        <f>IFERROR([1]!s_stm07_is($A551,"W30028333","2023/12/31",1)/[1]!S_SHARE_TOTAL($A551,$B$1),"")</f>
        <v>1.8633989094786352</v>
      </c>
      <c r="O551">
        <f>IFERROR([1]!s_stm07_is($A551,"W30028333","2024/12/31",1)/[1]!S_SHARE_TOTAL($A551,$B$1),"")</f>
        <v>2.4224950707243833</v>
      </c>
      <c r="P551">
        <f>IFERROR([1]!s_stm07_is($A551,"W30028333","2025/12/31",1)/[1]!S_SHARE_TOTAL($A551,$B$1),"")</f>
        <v>4.2584529159890518</v>
      </c>
      <c r="Q551">
        <f>IFERROR([1]!s_west_netprofit($A551,2026,$B$1,180)/[1]!S_SHARE_TOTAL($A551,$B$1),"")</f>
        <v>5.6629988759566325</v>
      </c>
      <c r="R551">
        <f>IFERROR([1]!s_west_netprofit($A551,2027,$B$1,180)/[1]!S_SHARE_TOTAL($A551,$B$1),"")</f>
        <v>6.793965242346939</v>
      </c>
      <c r="S551">
        <f>IFERROR([1]!s_fa_dupont_roe($A551,"2011/12/31")/100,"")</f>
        <v>5.6052999999999999E-2</v>
      </c>
      <c r="T551">
        <f>IFERROR([1]!s_fa_dupont_roe($A551,"2012/12/31")/100,"")</f>
        <v>2.3133000000000001E-2</v>
      </c>
      <c r="U551">
        <f>IFERROR([1]!s_fa_dupont_roe($A551,"2013/12/31")/100,"")</f>
        <v>1.9362999999999998E-2</v>
      </c>
      <c r="V551">
        <f>IFERROR([1]!s_fa_dupont_roe($A551,"2014/12/31")/100,"")</f>
        <v>5.1879999999999996E-2</v>
      </c>
      <c r="W551">
        <f>IFERROR([1]!s_fa_dupont_roe($A551,"2015/12/31")/100,"")</f>
        <v>0.57687500000000003</v>
      </c>
      <c r="X551">
        <f>IFERROR([1]!s_fa_dupont_roe($A551,"2016/12/31")/100,"")</f>
        <v>0.47696599999999995</v>
      </c>
      <c r="Y551">
        <f>IFERROR([1]!s_fa_dupont_roe($A551,"2017/12/31")/100,"")</f>
        <v>0.23705100000000001</v>
      </c>
      <c r="Z551">
        <f>IFERROR([1]!s_fa_dupont_roe($A551,"2018/12/31")/100,"")</f>
        <v>0.19478600000000001</v>
      </c>
      <c r="AA551">
        <f>IFERROR([1]!s_fa_dupont_roe($A551,"2019/12/31")/100,"")</f>
        <v>0.24493400000000001</v>
      </c>
      <c r="AB551">
        <f>IFERROR([1]!s_fa_dupont_roe($A551,"2020/12/31")/100,"")</f>
        <v>0.374197</v>
      </c>
      <c r="AC551">
        <f>IFERROR([1]!s_fa_dupont_roe($A551,"2021/12/31")/100,"")</f>
        <v>0.32667600000000002</v>
      </c>
      <c r="AD551">
        <f>IFERROR([1]!s_fa_dupont_roe($A551,"2022/12/31")/100,"")</f>
        <v>0.24649399999999999</v>
      </c>
      <c r="AE551">
        <f>IFERROR([1]!s_fa_dupont_roe($A551,"2023/12/31")/100,"")</f>
        <v>0.19259000000000001</v>
      </c>
      <c r="AF551">
        <f>IFERROR([1]!s_fa_dupont_roe($A551,"2024/12/31")/100,"")</f>
        <v>0.23844100000000001</v>
      </c>
      <c r="AG551">
        <f>IFERROR([1]!s_fa_dupont_roe($A551,"2025/12/31")/100,"")</f>
        <v>0.367012</v>
      </c>
      <c r="AH551">
        <f>IFERROR([1]!s_stm07_is($A551,"W30028333","2025/12/31",1),"")</f>
        <v>3205082002.6900001</v>
      </c>
      <c r="AI551">
        <f>IFERROR([1]!s_stm07_bs($A551,"W38058048","2025/12/31",1),"")</f>
        <v>9491954738.2199993</v>
      </c>
      <c r="AJ551">
        <f>IFERROR([1]!s_fa_netdebt($A551,"2025/12/31"),"")</f>
        <v>-14036333777.030001</v>
      </c>
      <c r="AK551">
        <f>IFERROR([1]!s_val_ev1($A551,"2025/12/31"),"")</f>
        <v>173203968000</v>
      </c>
      <c r="AL551">
        <f>IFERROR([1]!s_fa_ebitda($A551,"2025/12/31"),"")</f>
        <v>3551648040.3299999</v>
      </c>
      <c r="AM551">
        <f>IFERROR([1]!s_west_netprofit($A551,2026,$B$1,180)/[1]!s_west_netprofit($A551,2026,$B$1-7,180)-1,"")</f>
        <v>0</v>
      </c>
      <c r="AN551">
        <f>IFERROR([1]!s_west_netprofit($A551,2026,$B$1,180)/[1]!s_west_netprofit($A551,2026,$B$1-30,180)-1,"")</f>
        <v>0</v>
      </c>
      <c r="AO551">
        <f>IFERROR([1]!s_est_mediannetprofit($A551,2026,$B$1)/[1]!s_est_mediannetprofit($A551,2026,$B$1-7)-1,"")</f>
        <v>0</v>
      </c>
      <c r="AP551">
        <f>IFERROR([1]!s_est_mediannetprofit($A551,2026,$B$1)/[1]!s_est_mediannetprofit($A551,2026,$B$1-30)-1,"")</f>
        <v>0</v>
      </c>
    </row>
    <row r="552" spans="1:42">
      <c r="A552" t="s">
        <v>591</v>
      </c>
      <c r="B552">
        <f>IFERROR([1]!s_stm07_is($A552,"W30028333","2011/12/31",1)/[1]!S_SHARE_TOTAL($A552,$B$1),"")</f>
        <v>8.0795027664339186E-2</v>
      </c>
      <c r="C552">
        <f>IFERROR([1]!s_stm07_is($A552,"W30028333","2012/12/31",1)/[1]!S_SHARE_TOTAL($A552,$B$1),"")</f>
        <v>8.8441281991914575E-2</v>
      </c>
      <c r="D552">
        <f>IFERROR([1]!s_stm07_is($A552,"W30028333","2013/12/31",1)/[1]!S_SHARE_TOTAL($A552,$B$1),"")</f>
        <v>0.1087338306176254</v>
      </c>
      <c r="E552">
        <f>IFERROR([1]!s_stm07_is($A552,"W30028333","2014/12/31",1)/[1]!S_SHARE_TOTAL($A552,$B$1),"")</f>
        <v>0.138261043550478</v>
      </c>
      <c r="F552">
        <f>IFERROR([1]!s_stm07_is($A552,"W30028333","2015/12/31",1)/[1]!S_SHARE_TOTAL($A552,$B$1),"")</f>
        <v>0.1559522748526832</v>
      </c>
      <c r="G552">
        <f>IFERROR([1]!s_stm07_is($A552,"W30028333","2016/12/31",1)/[1]!S_SHARE_TOTAL($A552,$B$1),"")</f>
        <v>0.12041720971930989</v>
      </c>
      <c r="H552">
        <f>IFERROR([1]!s_stm07_is($A552,"W30028333","2017/12/31",1)/[1]!S_SHARE_TOTAL($A552,$B$1),"")</f>
        <v>7.301744399183778E-2</v>
      </c>
      <c r="I552">
        <f>IFERROR([1]!s_stm07_is($A552,"W30028333","2018/12/31",1)/[1]!S_SHARE_TOTAL($A552,$B$1),"")</f>
        <v>0.13398221724527509</v>
      </c>
      <c r="J552">
        <f>IFERROR([1]!s_stm07_is($A552,"W30028333","2019/12/31",1)/[1]!S_SHARE_TOTAL($A552,$B$1),"")</f>
        <v>0.1953987243547905</v>
      </c>
      <c r="K552">
        <f>IFERROR([1]!s_stm07_is($A552,"W30028333","2020/12/31",1)/[1]!S_SHARE_TOTAL($A552,$B$1),"")</f>
        <v>0.25554715060957084</v>
      </c>
      <c r="L552">
        <f>IFERROR([1]!s_stm07_is($A552,"W30028333","2021/12/31",1)/[1]!S_SHARE_TOTAL($A552,$B$1),"")</f>
        <v>0.38220131241134897</v>
      </c>
      <c r="M552">
        <f>IFERROR([1]!s_stm07_is($A552,"W30028333","2022/12/31",1)/[1]!S_SHARE_TOTAL($A552,$B$1),"")</f>
        <v>0.42224285255774624</v>
      </c>
      <c r="N552">
        <f>IFERROR([1]!s_stm07_is($A552,"W30028333","2023/12/31",1)/[1]!S_SHARE_TOTAL($A552,$B$1),"")</f>
        <v>0.40043022959439761</v>
      </c>
      <c r="O552">
        <f>IFERROR([1]!s_stm07_is($A552,"W30028333","2024/12/31",1)/[1]!S_SHARE_TOTAL($A552,$B$1),"")</f>
        <v>0.31200396089867638</v>
      </c>
      <c r="P552">
        <f>IFERROR([1]!s_stm07_is($A552,"W30028333","2025/12/31",1)/[1]!S_SHARE_TOTAL($A552,$B$1),"")</f>
        <v>0.10972587504825498</v>
      </c>
      <c r="Q552">
        <f>IFERROR([1]!s_west_netprofit($A552,2026,$B$1,180)/[1]!S_SHARE_TOTAL($A552,$B$1),"")</f>
        <v>0.2735389134444367</v>
      </c>
      <c r="R552">
        <f>IFERROR([1]!s_west_netprofit($A552,2027,$B$1,180)/[1]!S_SHARE_TOTAL($A552,$B$1),"")</f>
        <v>0.33753196200253888</v>
      </c>
      <c r="S552">
        <f>IFERROR([1]!s_fa_dupont_roe($A552,"2011/12/31")/100,"")</f>
        <v>7.3731999999999992E-2</v>
      </c>
      <c r="T552">
        <f>IFERROR([1]!s_fa_dupont_roe($A552,"2012/12/31")/100,"")</f>
        <v>7.5984999999999997E-2</v>
      </c>
      <c r="U552">
        <f>IFERROR([1]!s_fa_dupont_roe($A552,"2013/12/31")/100,"")</f>
        <v>8.8025999999999993E-2</v>
      </c>
      <c r="V552">
        <f>IFERROR([1]!s_fa_dupont_roe($A552,"2014/12/31")/100,"")</f>
        <v>0.104326</v>
      </c>
      <c r="W552">
        <f>IFERROR([1]!s_fa_dupont_roe($A552,"2015/12/31")/100,"")</f>
        <v>0.108154</v>
      </c>
      <c r="X552">
        <f>IFERROR([1]!s_fa_dupont_roe($A552,"2016/12/31")/100,"")</f>
        <v>7.6769999999999991E-2</v>
      </c>
      <c r="Y552">
        <f>IFERROR([1]!s_fa_dupont_roe($A552,"2017/12/31")/100,"")</f>
        <v>4.3868999999999998E-2</v>
      </c>
      <c r="Z552">
        <f>IFERROR([1]!s_fa_dupont_roe($A552,"2018/12/31")/100,"")</f>
        <v>6.7821999999999993E-2</v>
      </c>
      <c r="AA552">
        <f>IFERROR([1]!s_fa_dupont_roe($A552,"2019/12/31")/100,"")</f>
        <v>8.0854999999999996E-2</v>
      </c>
      <c r="AB552">
        <f>IFERROR([1]!s_fa_dupont_roe($A552,"2020/12/31")/100,"")</f>
        <v>9.4583999999999988E-2</v>
      </c>
      <c r="AC552">
        <f>IFERROR([1]!s_fa_dupont_roe($A552,"2021/12/31")/100,"")</f>
        <v>0.119536</v>
      </c>
      <c r="AD552">
        <f>IFERROR([1]!s_fa_dupont_roe($A552,"2022/12/31")/100,"")</f>
        <v>0.112716</v>
      </c>
      <c r="AE552">
        <f>IFERROR([1]!s_fa_dupont_roe($A552,"2023/12/31")/100,"")</f>
        <v>9.8495000000000013E-2</v>
      </c>
      <c r="AF552">
        <f>IFERROR([1]!s_fa_dupont_roe($A552,"2024/12/31")/100,"")</f>
        <v>7.2592999999999991E-2</v>
      </c>
      <c r="AG552">
        <f>IFERROR([1]!s_fa_dupont_roe($A552,"2025/12/31")/100,"")</f>
        <v>2.4016000000000003E-2</v>
      </c>
      <c r="AH552">
        <f>IFERROR([1]!s_stm07_is($A552,"W30028333","2025/12/31",1),"")</f>
        <v>87447304.879999995</v>
      </c>
      <c r="AI552">
        <f>IFERROR([1]!s_stm07_bs($A552,"W38058048","2025/12/31",1),"")</f>
        <v>4319854761.8299999</v>
      </c>
      <c r="AJ552">
        <f>IFERROR([1]!s_fa_netdebt($A552,"2025/12/31"),"")</f>
        <v>-142418158.86000001</v>
      </c>
      <c r="AK552">
        <f>IFERROR([1]!s_val_ev1($A552,"2025/12/31"),"")</f>
        <v>16396430472.209999</v>
      </c>
      <c r="AL552">
        <f>IFERROR([1]!s_fa_ebitda($A552,"2025/12/31"),"")</f>
        <v>475601222.49000001</v>
      </c>
      <c r="AM552">
        <f>IFERROR([1]!s_west_netprofit($A552,2026,$B$1,180)/[1]!s_west_netprofit($A552,2026,$B$1-7,180)-1,"")</f>
        <v>0</v>
      </c>
      <c r="AN552">
        <f>IFERROR([1]!s_west_netprofit($A552,2026,$B$1,180)/[1]!s_west_netprofit($A552,2026,$B$1-30,180)-1,"")</f>
        <v>0</v>
      </c>
      <c r="AO552">
        <f>IFERROR([1]!s_est_mediannetprofit($A552,2026,$B$1)/[1]!s_est_mediannetprofit($A552,2026,$B$1-7)-1,"")</f>
        <v>0</v>
      </c>
      <c r="AP552">
        <f>IFERROR([1]!s_est_mediannetprofit($A552,2026,$B$1)/[1]!s_est_mediannetprofit($A552,2026,$B$1-30)-1,"")</f>
        <v>0</v>
      </c>
    </row>
    <row r="553" spans="1:42">
      <c r="A553" t="s">
        <v>592</v>
      </c>
      <c r="B553">
        <f>IFERROR([1]!s_stm07_is($A553,"W30028333","2011/12/31",1)/[1]!S_SHARE_TOTAL($A553,$B$1),"")</f>
        <v>5.9437493365355198E-2</v>
      </c>
      <c r="C553">
        <f>IFERROR([1]!s_stm07_is($A553,"W30028333","2012/12/31",1)/[1]!S_SHARE_TOTAL($A553,$B$1),"")</f>
        <v>5.2381563789483762E-2</v>
      </c>
      <c r="D553">
        <f>IFERROR([1]!s_stm07_is($A553,"W30028333","2013/12/31",1)/[1]!S_SHARE_TOTAL($A553,$B$1),"")</f>
        <v>0.10450105206075357</v>
      </c>
      <c r="E553">
        <f>IFERROR([1]!s_stm07_is($A553,"W30028333","2014/12/31",1)/[1]!S_SHARE_TOTAL($A553,$B$1),"")</f>
        <v>7.7747578092128261E-2</v>
      </c>
      <c r="F553">
        <f>IFERROR([1]!s_stm07_is($A553,"W30028333","2015/12/31",1)/[1]!S_SHARE_TOTAL($A553,$B$1),"")</f>
        <v>2.2360410862973263E-2</v>
      </c>
      <c r="G553">
        <f>IFERROR([1]!s_stm07_is($A553,"W30028333","2016/12/31",1)/[1]!S_SHARE_TOTAL($A553,$B$1),"")</f>
        <v>3.314308020266693E-2</v>
      </c>
      <c r="H553">
        <f>IFERROR([1]!s_stm07_is($A553,"W30028333","2017/12/31",1)/[1]!S_SHARE_TOTAL($A553,$B$1),"")</f>
        <v>6.927339290828384E-2</v>
      </c>
      <c r="I553">
        <f>IFERROR([1]!s_stm07_is($A553,"W30028333","2018/12/31",1)/[1]!S_SHARE_TOTAL($A553,$B$1),"")</f>
        <v>0.19018379812944278</v>
      </c>
      <c r="J553">
        <f>IFERROR([1]!s_stm07_is($A553,"W30028333","2019/12/31",1)/[1]!S_SHARE_TOTAL($A553,$B$1),"")</f>
        <v>0.22058585339174816</v>
      </c>
      <c r="K553">
        <f>IFERROR([1]!s_stm07_is($A553,"W30028333","2020/12/31",1)/[1]!S_SHARE_TOTAL($A553,$B$1),"")</f>
        <v>0.23898187988660863</v>
      </c>
      <c r="L553">
        <f>IFERROR([1]!s_stm07_is($A553,"W30028333","2021/12/31",1)/[1]!S_SHARE_TOTAL($A553,$B$1),"")</f>
        <v>0.53317854033433143</v>
      </c>
      <c r="M553">
        <f>IFERROR([1]!s_stm07_is($A553,"W30028333","2022/12/31",1)/[1]!S_SHARE_TOTAL($A553,$B$1),"")</f>
        <v>0.53130802237195118</v>
      </c>
      <c r="N553">
        <f>IFERROR([1]!s_stm07_is($A553,"W30028333","2023/12/31",1)/[1]!S_SHARE_TOTAL($A553,$B$1),"")</f>
        <v>6.0847068161431372E-2</v>
      </c>
      <c r="O553">
        <f>IFERROR([1]!s_stm07_is($A553,"W30028333","2024/12/31",1)/[1]!S_SHARE_TOTAL($A553,$B$1),"")</f>
        <v>0.44209347523332659</v>
      </c>
      <c r="P553">
        <f>IFERROR([1]!s_stm07_is($A553,"W30028333","2025/12/31",1)/[1]!S_SHARE_TOTAL($A553,$B$1),"")</f>
        <v>0.68565421391371562</v>
      </c>
      <c r="Q553">
        <f>IFERROR([1]!s_west_netprofit($A553,2026,$B$1,180)/[1]!S_SHARE_TOTAL($A553,$B$1),"")</f>
        <v>0.95049737275251145</v>
      </c>
      <c r="R553">
        <f>IFERROR([1]!s_west_netprofit($A553,2027,$B$1,180)/[1]!S_SHARE_TOTAL($A553,$B$1),"")</f>
        <v>1.3964750577965181</v>
      </c>
      <c r="S553">
        <f>IFERROR([1]!s_fa_dupont_roe($A553,"2011/12/31")/100,"")</f>
        <v>5.5106000000000002E-2</v>
      </c>
      <c r="T553">
        <f>IFERROR([1]!s_fa_dupont_roe($A553,"2012/12/31")/100,"")</f>
        <v>4.7477999999999999E-2</v>
      </c>
      <c r="U553">
        <f>IFERROR([1]!s_fa_dupont_roe($A553,"2013/12/31")/100,"")</f>
        <v>8.9793999999999999E-2</v>
      </c>
      <c r="V553">
        <f>IFERROR([1]!s_fa_dupont_roe($A553,"2014/12/31")/100,"")</f>
        <v>6.3285999999999995E-2</v>
      </c>
      <c r="W553">
        <f>IFERROR([1]!s_fa_dupont_roe($A553,"2015/12/31")/100,"")</f>
        <v>1.8102E-2</v>
      </c>
      <c r="X553">
        <f>IFERROR([1]!s_fa_dupont_roe($A553,"2016/12/31")/100,"")</f>
        <v>2.7351E-2</v>
      </c>
      <c r="Y553">
        <f>IFERROR([1]!s_fa_dupont_roe($A553,"2017/12/31")/100,"")</f>
        <v>4.8861999999999996E-2</v>
      </c>
      <c r="Z553">
        <f>IFERROR([1]!s_fa_dupont_roe($A553,"2018/12/31")/100,"")</f>
        <v>0.10995799999999999</v>
      </c>
      <c r="AA553">
        <f>IFERROR([1]!s_fa_dupont_roe($A553,"2019/12/31")/100,"")</f>
        <v>9.5222000000000001E-2</v>
      </c>
      <c r="AB553">
        <f>IFERROR([1]!s_fa_dupont_roe($A553,"2020/12/31")/100,"")</f>
        <v>8.1448999999999994E-2</v>
      </c>
      <c r="AC553">
        <f>IFERROR([1]!s_fa_dupont_roe($A553,"2021/12/31")/100,"")</f>
        <v>0.16120000000000001</v>
      </c>
      <c r="AD553">
        <f>IFERROR([1]!s_fa_dupont_roe($A553,"2022/12/31")/100,"")</f>
        <v>9.9365000000000009E-2</v>
      </c>
      <c r="AE553">
        <f>IFERROR([1]!s_fa_dupont_roe($A553,"2023/12/31")/100,"")</f>
        <v>8.7039999999999999E-3</v>
      </c>
      <c r="AF553">
        <f>IFERROR([1]!s_fa_dupont_roe($A553,"2024/12/31")/100,"")</f>
        <v>6.4694000000000002E-2</v>
      </c>
      <c r="AG553">
        <f>IFERROR([1]!s_fa_dupont_roe($A553,"2025/12/31")/100,"")</f>
        <v>9.7447000000000006E-2</v>
      </c>
      <c r="AH553">
        <f>IFERROR([1]!s_stm07_is($A553,"W30028333","2025/12/31",1),"")</f>
        <v>469965685.30000001</v>
      </c>
      <c r="AI553">
        <f>IFERROR([1]!s_stm07_bs($A553,"W38058048","2025/12/31",1),"")</f>
        <v>5754607378.3199997</v>
      </c>
      <c r="AJ553">
        <f>IFERROR([1]!s_fa_netdebt($A553,"2025/12/31"),"")</f>
        <v>4941791796.5500002</v>
      </c>
      <c r="AK553">
        <f>IFERROR([1]!s_val_ev1($A553,"2025/12/31"),"")</f>
        <v>20518457640.799999</v>
      </c>
      <c r="AL553">
        <f>IFERROR([1]!s_fa_ebitda($A553,"2025/12/31"),"")</f>
        <v>1177282050.73</v>
      </c>
      <c r="AM553">
        <f>IFERROR([1]!s_west_netprofit($A553,2026,$B$1,180)/[1]!s_west_netprofit($A553,2026,$B$1-7,180)-1,"")</f>
        <v>0</v>
      </c>
      <c r="AN553">
        <f>IFERROR([1]!s_west_netprofit($A553,2026,$B$1,180)/[1]!s_west_netprofit($A553,2026,$B$1-30,180)-1,"")</f>
        <v>-0.1001386402208575</v>
      </c>
      <c r="AO553">
        <f>IFERROR([1]!s_est_mediannetprofit($A553,2026,$B$1)/[1]!s_est_mediannetprofit($A553,2026,$B$1-7)-1,"")</f>
        <v>0</v>
      </c>
      <c r="AP553">
        <f>IFERROR([1]!s_est_mediannetprofit($A553,2026,$B$1)/[1]!s_est_mediannetprofit($A553,2026,$B$1-30)-1,"")</f>
        <v>-0.22117909496494581</v>
      </c>
    </row>
    <row r="554" spans="1:42">
      <c r="A554" t="s">
        <v>593</v>
      </c>
      <c r="B554">
        <f>IFERROR([1]!s_stm07_is($A554,"W30028333","2011/12/31",1)/[1]!S_SHARE_TOTAL($A554,$B$1),"")</f>
        <v>9.4895000689545497E-2</v>
      </c>
      <c r="C554">
        <f>IFERROR([1]!s_stm07_is($A554,"W30028333","2012/12/31",1)/[1]!S_SHARE_TOTAL($A554,$B$1),"")</f>
        <v>1.0900392609185211E-2</v>
      </c>
      <c r="D554">
        <f>IFERROR([1]!s_stm07_is($A554,"W30028333","2013/12/31",1)/[1]!S_SHARE_TOTAL($A554,$B$1),"")</f>
        <v>0.11113903811791698</v>
      </c>
      <c r="E554">
        <f>IFERROR([1]!s_stm07_is($A554,"W30028333","2014/12/31",1)/[1]!S_SHARE_TOTAL($A554,$B$1),"")</f>
        <v>9.3136261724482847E-2</v>
      </c>
      <c r="F554">
        <f>IFERROR([1]!s_stm07_is($A554,"W30028333","2015/12/31",1)/[1]!S_SHARE_TOTAL($A554,$B$1),"")</f>
        <v>0.11928343047637904</v>
      </c>
      <c r="G554">
        <f>IFERROR([1]!s_stm07_is($A554,"W30028333","2016/12/31",1)/[1]!S_SHARE_TOTAL($A554,$B$1),"")</f>
        <v>0.25864216211708185</v>
      </c>
      <c r="H554">
        <f>IFERROR([1]!s_stm07_is($A554,"W30028333","2017/12/31",1)/[1]!S_SHARE_TOTAL($A554,$B$1),"")</f>
        <v>0.39829409395644999</v>
      </c>
      <c r="I554">
        <f>IFERROR([1]!s_stm07_is($A554,"W30028333","2018/12/31",1)/[1]!S_SHARE_TOTAL($A554,$B$1),"")</f>
        <v>0.34014569231665304</v>
      </c>
      <c r="J554">
        <f>IFERROR([1]!s_stm07_is($A554,"W30028333","2019/12/31",1)/[1]!S_SHARE_TOTAL($A554,$B$1),"")</f>
        <v>0.44459009535542465</v>
      </c>
      <c r="K554">
        <f>IFERROR([1]!s_stm07_is($A554,"W30028333","2020/12/31",1)/[1]!S_SHARE_TOTAL($A554,$B$1),"")</f>
        <v>0.47623165178821358</v>
      </c>
      <c r="L554">
        <f>IFERROR([1]!s_stm07_is($A554,"W30028333","2021/12/31",1)/[1]!S_SHARE_TOTAL($A554,$B$1),"")</f>
        <v>0.58363219379773845</v>
      </c>
      <c r="M554">
        <f>IFERROR([1]!s_stm07_is($A554,"W30028333","2022/12/31",1)/[1]!S_SHARE_TOTAL($A554,$B$1),"")</f>
        <v>-0.68722808820062575</v>
      </c>
      <c r="N554">
        <f>IFERROR([1]!s_stm07_is($A554,"W30028333","2023/12/31",1)/[1]!S_SHARE_TOTAL($A554,$B$1),"")</f>
        <v>0.30868667586708698</v>
      </c>
      <c r="O554">
        <f>IFERROR([1]!s_stm07_is($A554,"W30028333","2024/12/31",1)/[1]!S_SHARE_TOTAL($A554,$B$1),"")</f>
        <v>-0.34789152354450176</v>
      </c>
      <c r="P554">
        <f>IFERROR([1]!s_stm07_is($A554,"W30028333","2025/12/31",1)/[1]!S_SHARE_TOTAL($A554,$B$1),"")</f>
        <v>9.5065598467681922E-2</v>
      </c>
      <c r="Q554">
        <f>IFERROR([1]!s_west_netprofit($A554,2026,$B$1,180)/[1]!S_SHARE_TOTAL($A554,$B$1),"")</f>
        <v>0.22796457617988355</v>
      </c>
      <c r="R554">
        <f>IFERROR([1]!s_west_netprofit($A554,2027,$B$1,180)/[1]!S_SHARE_TOTAL($A554,$B$1),"")</f>
        <v>0.36731384342133711</v>
      </c>
      <c r="S554">
        <f>IFERROR([1]!s_fa_dupont_roe($A554,"2011/12/31")/100,"")</f>
        <v>8.8394E-2</v>
      </c>
      <c r="T554">
        <f>IFERROR([1]!s_fa_dupont_roe($A554,"2012/12/31")/100,"")</f>
        <v>9.6889999999999997E-3</v>
      </c>
      <c r="U554">
        <f>IFERROR([1]!s_fa_dupont_roe($A554,"2013/12/31")/100,"")</f>
        <v>9.2197999999999988E-2</v>
      </c>
      <c r="V554">
        <f>IFERROR([1]!s_fa_dupont_roe($A554,"2014/12/31")/100,"")</f>
        <v>7.2146000000000002E-2</v>
      </c>
      <c r="W554">
        <f>IFERROR([1]!s_fa_dupont_roe($A554,"2015/12/31")/100,"")</f>
        <v>8.7868999999999989E-2</v>
      </c>
      <c r="X554">
        <f>IFERROR([1]!s_fa_dupont_roe($A554,"2016/12/31")/100,"")</f>
        <v>0.11047599999999999</v>
      </c>
      <c r="Y554">
        <f>IFERROR([1]!s_fa_dupont_roe($A554,"2017/12/31")/100,"")</f>
        <v>0.114717</v>
      </c>
      <c r="Z554">
        <f>IFERROR([1]!s_fa_dupont_roe($A554,"2018/12/31")/100,"")</f>
        <v>8.9608000000000007E-2</v>
      </c>
      <c r="AA554">
        <f>IFERROR([1]!s_fa_dupont_roe($A554,"2019/12/31")/100,"")</f>
        <v>0.10783799999999999</v>
      </c>
      <c r="AB554">
        <f>IFERROR([1]!s_fa_dupont_roe($A554,"2020/12/31")/100,"")</f>
        <v>0.10972899999999999</v>
      </c>
      <c r="AC554">
        <f>IFERROR([1]!s_fa_dupont_roe($A554,"2021/12/31")/100,"")</f>
        <v>0.108001</v>
      </c>
      <c r="AD554">
        <f>IFERROR([1]!s_fa_dupont_roe($A554,"2022/12/31")/100,"")</f>
        <v>-0.113084</v>
      </c>
      <c r="AE554">
        <f>IFERROR([1]!s_fa_dupont_roe($A554,"2023/12/31")/100,"")</f>
        <v>5.2305000000000004E-2</v>
      </c>
      <c r="AF554">
        <f>IFERROR([1]!s_fa_dupont_roe($A554,"2024/12/31")/100,"")</f>
        <v>-6.0675999999999994E-2</v>
      </c>
      <c r="AG554">
        <f>IFERROR([1]!s_fa_dupont_roe($A554,"2025/12/31")/100,"")</f>
        <v>1.7603999999999998E-2</v>
      </c>
      <c r="AH554">
        <f>IFERROR([1]!s_stm07_is($A554,"W30028333","2025/12/31",1),"")</f>
        <v>46845153.350000001</v>
      </c>
      <c r="AI554">
        <f>IFERROR([1]!s_stm07_bs($A554,"W38058048","2025/12/31",1),"")</f>
        <v>2676776650.1199999</v>
      </c>
      <c r="AJ554">
        <f>IFERROR([1]!s_fa_netdebt($A554,"2025/12/31"),"")</f>
        <v>-655824839.82000005</v>
      </c>
      <c r="AK554">
        <f>IFERROR([1]!s_val_ev1($A554,"2025/12/31"),"")</f>
        <v>8976566019.2600002</v>
      </c>
      <c r="AL554">
        <f>IFERROR([1]!s_fa_ebitda($A554,"2025/12/31"),"")</f>
        <v>177696447.41999999</v>
      </c>
      <c r="AM554">
        <f>IFERROR([1]!s_west_netprofit($A554,2026,$B$1,180)/[1]!s_west_netprofit($A554,2026,$B$1-7,180)-1,"")</f>
        <v>0</v>
      </c>
      <c r="AN554">
        <f>IFERROR([1]!s_west_netprofit($A554,2026,$B$1,180)/[1]!s_west_netprofit($A554,2026,$B$1-30,180)-1,"")</f>
        <v>0</v>
      </c>
      <c r="AO554">
        <f>IFERROR([1]!s_est_mediannetprofit($A554,2026,$B$1)/[1]!s_est_mediannetprofit($A554,2026,$B$1-7)-1,"")</f>
        <v>0</v>
      </c>
      <c r="AP554">
        <f>IFERROR([1]!s_est_mediannetprofit($A554,2026,$B$1)/[1]!s_est_mediannetprofit($A554,2026,$B$1-30)-1,"")</f>
        <v>0</v>
      </c>
    </row>
    <row r="555" spans="1:42">
      <c r="A555" t="s">
        <v>594</v>
      </c>
      <c r="B555">
        <f>IFERROR([1]!s_stm07_is($A555,"W30028333","2011/12/31",1)/[1]!S_SHARE_TOTAL($A555,$B$1),"")</f>
        <v>0.16410842264003753</v>
      </c>
      <c r="C555">
        <f>IFERROR([1]!s_stm07_is($A555,"W30028333","2012/12/31",1)/[1]!S_SHARE_TOTAL($A555,$B$1),"")</f>
        <v>0.17219403729645902</v>
      </c>
      <c r="D555">
        <f>IFERROR([1]!s_stm07_is($A555,"W30028333","2013/12/31",1)/[1]!S_SHARE_TOTAL($A555,$B$1),"")</f>
        <v>0.16643275869351931</v>
      </c>
      <c r="E555">
        <f>IFERROR([1]!s_stm07_is($A555,"W30028333","2014/12/31",1)/[1]!S_SHARE_TOTAL($A555,$B$1),"")</f>
        <v>0.17610056280422881</v>
      </c>
      <c r="F555">
        <f>IFERROR([1]!s_stm07_is($A555,"W30028333","2015/12/31",1)/[1]!S_SHARE_TOTAL($A555,$B$1),"")</f>
        <v>0.16935199591295597</v>
      </c>
      <c r="G555">
        <f>IFERROR([1]!s_stm07_is($A555,"W30028333","2016/12/31",1)/[1]!S_SHARE_TOTAL($A555,$B$1),"")</f>
        <v>0.33946791786948377</v>
      </c>
      <c r="H555">
        <f>IFERROR([1]!s_stm07_is($A555,"W30028333","2017/12/31",1)/[1]!S_SHARE_TOTAL($A555,$B$1),"")</f>
        <v>0.37148092471248634</v>
      </c>
      <c r="I555">
        <f>IFERROR([1]!s_stm07_is($A555,"W30028333","2018/12/31",1)/[1]!S_SHARE_TOTAL($A555,$B$1),"")</f>
        <v>0.42453535203370385</v>
      </c>
      <c r="J555">
        <f>IFERROR([1]!s_stm07_is($A555,"W30028333","2019/12/31",1)/[1]!S_SHARE_TOTAL($A555,$B$1),"")</f>
        <v>0.43116074506379598</v>
      </c>
      <c r="K555">
        <f>IFERROR([1]!s_stm07_is($A555,"W30028333","2020/12/31",1)/[1]!S_SHARE_TOTAL($A555,$B$1),"")</f>
        <v>0.68680100622282825</v>
      </c>
      <c r="L555">
        <f>IFERROR([1]!s_stm07_is($A555,"W30028333","2021/12/31",1)/[1]!S_SHARE_TOTAL($A555,$B$1),"")</f>
        <v>1.7332090042734056</v>
      </c>
      <c r="M555">
        <f>IFERROR([1]!s_stm07_is($A555,"W30028333","2022/12/31",1)/[1]!S_SHARE_TOTAL($A555,$B$1),"")</f>
        <v>2.3324503649002932</v>
      </c>
      <c r="N555">
        <f>IFERROR([1]!s_stm07_is($A555,"W30028333","2023/12/31",1)/[1]!S_SHARE_TOTAL($A555,$B$1),"")</f>
        <v>1.3411434395130752</v>
      </c>
      <c r="O555">
        <f>IFERROR([1]!s_stm07_is($A555,"W30028333","2024/12/31",1)/[1]!S_SHARE_TOTAL($A555,$B$1),"")</f>
        <v>1.249598637340706</v>
      </c>
      <c r="P555">
        <f>IFERROR([1]!s_stm07_is($A555,"W30028333","2025/12/31",1)/[1]!S_SHARE_TOTAL($A555,$B$1),"")</f>
        <v>1.4555232517417898</v>
      </c>
      <c r="Q555">
        <f>IFERROR([1]!s_west_netprofit($A555,2026,$B$1,180)/[1]!S_SHARE_TOTAL($A555,$B$1),"")</f>
        <v>2.9129777543371169</v>
      </c>
      <c r="R555">
        <f>IFERROR([1]!s_west_netprofit($A555,2027,$B$1,180)/[1]!S_SHARE_TOTAL($A555,$B$1),"")</f>
        <v>3.3555422775157639</v>
      </c>
      <c r="S555">
        <f>IFERROR([1]!s_fa_dupont_roe($A555,"2011/12/31")/100,"")</f>
        <v>0.119292</v>
      </c>
      <c r="T555">
        <f>IFERROR([1]!s_fa_dupont_roe($A555,"2012/12/31")/100,"")</f>
        <v>0.11527100000000001</v>
      </c>
      <c r="U555">
        <f>IFERROR([1]!s_fa_dupont_roe($A555,"2013/12/31")/100,"")</f>
        <v>0.10363</v>
      </c>
      <c r="V555">
        <f>IFERROR([1]!s_fa_dupont_roe($A555,"2014/12/31")/100,"")</f>
        <v>0.102339</v>
      </c>
      <c r="W555">
        <f>IFERROR([1]!s_fa_dupont_roe($A555,"2015/12/31")/100,"")</f>
        <v>7.6936000000000004E-2</v>
      </c>
      <c r="X555">
        <f>IFERROR([1]!s_fa_dupont_roe($A555,"2016/12/31")/100,"")</f>
        <v>0.12320600000000001</v>
      </c>
      <c r="Y555">
        <f>IFERROR([1]!s_fa_dupont_roe($A555,"2017/12/31")/100,"")</f>
        <v>0.121846</v>
      </c>
      <c r="Z555">
        <f>IFERROR([1]!s_fa_dupont_roe($A555,"2018/12/31")/100,"")</f>
        <v>0.12333999999999999</v>
      </c>
      <c r="AA555">
        <f>IFERROR([1]!s_fa_dupont_roe($A555,"2019/12/31")/100,"")</f>
        <v>0.108072</v>
      </c>
      <c r="AB555">
        <f>IFERROR([1]!s_fa_dupont_roe($A555,"2020/12/31")/100,"")</f>
        <v>0.12593199999999999</v>
      </c>
      <c r="AC555">
        <f>IFERROR([1]!s_fa_dupont_roe($A555,"2021/12/31")/100,"")</f>
        <v>0.222442</v>
      </c>
      <c r="AD555">
        <f>IFERROR([1]!s_fa_dupont_roe($A555,"2022/12/31")/100,"")</f>
        <v>0.23239100000000001</v>
      </c>
      <c r="AE555">
        <f>IFERROR([1]!s_fa_dupont_roe($A555,"2023/12/31")/100,"")</f>
        <v>0.11530099999999999</v>
      </c>
      <c r="AF555">
        <f>IFERROR([1]!s_fa_dupont_roe($A555,"2024/12/31")/100,"")</f>
        <v>9.955399999999999E-2</v>
      </c>
      <c r="AG555">
        <f>IFERROR([1]!s_fa_dupont_roe($A555,"2025/12/31")/100,"")</f>
        <v>0.106811</v>
      </c>
      <c r="AH555">
        <f>IFERROR([1]!s_stm07_is($A555,"W30028333","2025/12/31",1),"")</f>
        <v>1097296717.26</v>
      </c>
      <c r="AI555">
        <f>IFERROR([1]!s_stm07_bs($A555,"W38058048","2025/12/31",1),"")</f>
        <v>11253634211.51</v>
      </c>
      <c r="AJ555">
        <f>IFERROR([1]!s_fa_netdebt($A555,"2025/12/31"),"")</f>
        <v>1394039288.76</v>
      </c>
      <c r="AK555">
        <f>IFERROR([1]!s_val_ev1($A555,"2025/12/31"),"")</f>
        <v>41926295329.620003</v>
      </c>
      <c r="AL555">
        <f>IFERROR([1]!s_fa_ebitda($A555,"2025/12/31"),"")</f>
        <v>1905278950.55</v>
      </c>
      <c r="AM555">
        <f>IFERROR([1]!s_west_netprofit($A555,2026,$B$1,180)/[1]!s_west_netprofit($A555,2026,$B$1-7,180)-1,"")</f>
        <v>0</v>
      </c>
      <c r="AN555">
        <f>IFERROR([1]!s_west_netprofit($A555,2026,$B$1,180)/[1]!s_west_netprofit($A555,2026,$B$1-30,180)-1,"")</f>
        <v>6.0611933004495411E-2</v>
      </c>
      <c r="AO555">
        <f>IFERROR([1]!s_est_mediannetprofit($A555,2026,$B$1)/[1]!s_est_mediannetprofit($A555,2026,$B$1-7)-1,"")</f>
        <v>0</v>
      </c>
      <c r="AP555">
        <f>IFERROR([1]!s_est_mediannetprofit($A555,2026,$B$1)/[1]!s_est_mediannetprofit($A555,2026,$B$1-30)-1,"")</f>
        <v>3.4302759134973826E-2</v>
      </c>
    </row>
    <row r="556" spans="1:42">
      <c r="A556" t="s">
        <v>595</v>
      </c>
      <c r="B556">
        <f>IFERROR([1]!s_stm07_is($A556,"W30028333","2011/12/31",1)/[1]!S_SHARE_TOTAL($A556,$B$1),"")</f>
        <v>9.2137550255461789E-2</v>
      </c>
      <c r="C556">
        <f>IFERROR([1]!s_stm07_is($A556,"W30028333","2012/12/31",1)/[1]!S_SHARE_TOTAL($A556,$B$1),"")</f>
        <v>6.9297192810748101E-2</v>
      </c>
      <c r="D556">
        <f>IFERROR([1]!s_stm07_is($A556,"W30028333","2013/12/31",1)/[1]!S_SHARE_TOTAL($A556,$B$1),"")</f>
        <v>2.1650503973261497E-2</v>
      </c>
      <c r="E556">
        <f>IFERROR([1]!s_stm07_is($A556,"W30028333","2014/12/31",1)/[1]!S_SHARE_TOTAL($A556,$B$1),"")</f>
        <v>7.0956516700135155E-2</v>
      </c>
      <c r="F556">
        <f>IFERROR([1]!s_stm07_is($A556,"W30028333","2015/12/31",1)/[1]!S_SHARE_TOTAL($A556,$B$1),"")</f>
        <v>4.7250870575764201E-2</v>
      </c>
      <c r="G556">
        <f>IFERROR([1]!s_stm07_is($A556,"W30028333","2016/12/31",1)/[1]!S_SHARE_TOTAL($A556,$B$1),"")</f>
        <v>7.7000570789399467E-2</v>
      </c>
      <c r="H556">
        <f>IFERROR([1]!s_stm07_is($A556,"W30028333","2017/12/31",1)/[1]!S_SHARE_TOTAL($A556,$B$1),"")</f>
        <v>0.12271033900533443</v>
      </c>
      <c r="I556">
        <f>IFERROR([1]!s_stm07_is($A556,"W30028333","2018/12/31",1)/[1]!S_SHARE_TOTAL($A556,$B$1),"")</f>
        <v>0.17817233330264359</v>
      </c>
      <c r="J556">
        <f>IFERROR([1]!s_stm07_is($A556,"W30028333","2019/12/31",1)/[1]!S_SHARE_TOTAL($A556,$B$1),"")</f>
        <v>-0.22265769395674231</v>
      </c>
      <c r="K556">
        <f>IFERROR([1]!s_stm07_is($A556,"W30028333","2020/12/31",1)/[1]!S_SHARE_TOTAL($A556,$B$1),"")</f>
        <v>4.2023382581931883E-2</v>
      </c>
      <c r="L556">
        <f>IFERROR([1]!s_stm07_is($A556,"W30028333","2021/12/31",1)/[1]!S_SHARE_TOTAL($A556,$B$1),"")</f>
        <v>-0.34400536016106686</v>
      </c>
      <c r="M556">
        <f>IFERROR([1]!s_stm07_is($A556,"W30028333","2022/12/31",1)/[1]!S_SHARE_TOTAL($A556,$B$1),"")</f>
        <v>-0.1663798360951578</v>
      </c>
      <c r="N556">
        <f>IFERROR([1]!s_stm07_is($A556,"W30028333","2023/12/31",1)/[1]!S_SHARE_TOTAL($A556,$B$1),"")</f>
        <v>2.6583337467585705E-2</v>
      </c>
      <c r="O556">
        <f>IFERROR([1]!s_stm07_is($A556,"W30028333","2024/12/31",1)/[1]!S_SHARE_TOTAL($A556,$B$1),"")</f>
        <v>-0.21573755271579215</v>
      </c>
      <c r="P556">
        <f>IFERROR([1]!s_stm07_is($A556,"W30028333","2025/12/31",1)/[1]!S_SHARE_TOTAL($A556,$B$1),"")</f>
        <v>-0.10446092672459545</v>
      </c>
      <c r="Q556">
        <f>IFERROR([1]!s_west_netprofit($A556,2026,$B$1,180)/[1]!S_SHARE_TOTAL($A556,$B$1),"")</f>
        <v>0</v>
      </c>
      <c r="R556">
        <f>IFERROR([1]!s_west_netprofit($A556,2027,$B$1,180)/[1]!S_SHARE_TOTAL($A556,$B$1),"")</f>
        <v>0</v>
      </c>
      <c r="S556">
        <f>IFERROR([1]!s_fa_dupont_roe($A556,"2011/12/31")/100,"")</f>
        <v>8.8656000000000013E-2</v>
      </c>
      <c r="T556">
        <f>IFERROR([1]!s_fa_dupont_roe($A556,"2012/12/31")/100,"")</f>
        <v>6.2910999999999995E-2</v>
      </c>
      <c r="U556">
        <f>IFERROR([1]!s_fa_dupont_roe($A556,"2013/12/31")/100,"")</f>
        <v>1.9096999999999999E-2</v>
      </c>
      <c r="V556">
        <f>IFERROR([1]!s_fa_dupont_roe($A556,"2014/12/31")/100,"")</f>
        <v>5.9413999999999995E-2</v>
      </c>
      <c r="W556">
        <f>IFERROR([1]!s_fa_dupont_roe($A556,"2015/12/31")/100,"")</f>
        <v>3.6461E-2</v>
      </c>
      <c r="X556">
        <f>IFERROR([1]!s_fa_dupont_roe($A556,"2016/12/31")/100,"")</f>
        <v>5.3970999999999998E-2</v>
      </c>
      <c r="Y556">
        <f>IFERROR([1]!s_fa_dupont_roe($A556,"2017/12/31")/100,"")</f>
        <v>6.9027000000000005E-2</v>
      </c>
      <c r="Z556">
        <f>IFERROR([1]!s_fa_dupont_roe($A556,"2018/12/31")/100,"")</f>
        <v>7.2946999999999998E-2</v>
      </c>
      <c r="AA556">
        <f>IFERROR([1]!s_fa_dupont_roe($A556,"2019/12/31")/100,"")</f>
        <v>-8.2398000000000013E-2</v>
      </c>
      <c r="AB556">
        <f>IFERROR([1]!s_fa_dupont_roe($A556,"2020/12/31")/100,"")</f>
        <v>1.617E-2</v>
      </c>
      <c r="AC556">
        <f>IFERROR([1]!s_fa_dupont_roe($A556,"2021/12/31")/100,"")</f>
        <v>-0.140344</v>
      </c>
      <c r="AD556">
        <f>IFERROR([1]!s_fa_dupont_roe($A556,"2022/12/31")/100,"")</f>
        <v>-6.8323999999999996E-2</v>
      </c>
      <c r="AE556">
        <f>IFERROR([1]!s_fa_dupont_roe($A556,"2023/12/31")/100,"")</f>
        <v>1.0184E-2</v>
      </c>
      <c r="AF556">
        <f>IFERROR([1]!s_fa_dupont_roe($A556,"2024/12/31")/100,"")</f>
        <v>-8.5710999999999996E-2</v>
      </c>
      <c r="AG556">
        <f>IFERROR([1]!s_fa_dupont_roe($A556,"2025/12/31")/100,"")</f>
        <v>-4.4302000000000001E-2</v>
      </c>
      <c r="AH556">
        <f>IFERROR([1]!s_stm07_is($A556,"W30028333","2025/12/31",1),"")</f>
        <v>-69223669.269999996</v>
      </c>
      <c r="AI556">
        <f>IFERROR([1]!s_stm07_bs($A556,"W38058048","2025/12/31",1),"")</f>
        <v>1538519423.48</v>
      </c>
      <c r="AJ556">
        <f>IFERROR([1]!s_fa_netdebt($A556,"2025/12/31"),"")</f>
        <v>-193864194.21000001</v>
      </c>
      <c r="AK556">
        <f>IFERROR([1]!s_val_ev1($A556,"2025/12/31"),"")</f>
        <v>19213573594</v>
      </c>
      <c r="AL556">
        <f>IFERROR([1]!s_fa_ebitda($A556,"2025/12/31"),"")</f>
        <v>38850077.25</v>
      </c>
      <c r="AM556" t="str">
        <f>IFERROR([1]!s_west_netprofit($A556,2026,$B$1,180)/[1]!s_west_netprofit($A556,2026,$B$1-7,180)-1,"")</f>
        <v/>
      </c>
      <c r="AN556" t="str">
        <f>IFERROR([1]!s_west_netprofit($A556,2026,$B$1,180)/[1]!s_west_netprofit($A556,2026,$B$1-30,180)-1,"")</f>
        <v/>
      </c>
      <c r="AO556" t="str">
        <f>IFERROR([1]!s_est_mediannetprofit($A556,2026,$B$1)/[1]!s_est_mediannetprofit($A556,2026,$B$1-7)-1,"")</f>
        <v/>
      </c>
      <c r="AP556" t="str">
        <f>IFERROR([1]!s_est_mediannetprofit($A556,2026,$B$1)/[1]!s_est_mediannetprofit($A556,2026,$B$1-30)-1,"")</f>
        <v/>
      </c>
    </row>
    <row r="557" spans="1:42">
      <c r="A557" t="s">
        <v>596</v>
      </c>
      <c r="B557">
        <f>IFERROR([1]!s_stm07_is($A557,"W30028333","2011/12/31",1)/[1]!S_SHARE_TOTAL($A557,$B$1),"")</f>
        <v>0.127405375062075</v>
      </c>
      <c r="C557">
        <f>IFERROR([1]!s_stm07_is($A557,"W30028333","2012/12/31",1)/[1]!S_SHARE_TOTAL($A557,$B$1),"")</f>
        <v>0.15637983178634851</v>
      </c>
      <c r="D557">
        <f>IFERROR([1]!s_stm07_is($A557,"W30028333","2013/12/31",1)/[1]!S_SHARE_TOTAL($A557,$B$1),"")</f>
        <v>0.19158199244038532</v>
      </c>
      <c r="E557">
        <f>IFERROR([1]!s_stm07_is($A557,"W30028333","2014/12/31",1)/[1]!S_SHARE_TOTAL($A557,$B$1),"")</f>
        <v>9.5967075347044226E-2</v>
      </c>
      <c r="F557">
        <f>IFERROR([1]!s_stm07_is($A557,"W30028333","2015/12/31",1)/[1]!S_SHARE_TOTAL($A557,$B$1),"")</f>
        <v>9.8864197347618143E-2</v>
      </c>
      <c r="G557">
        <f>IFERROR([1]!s_stm07_is($A557,"W30028333","2016/12/31",1)/[1]!S_SHARE_TOTAL($A557,$B$1),"")</f>
        <v>0.18017196090350088</v>
      </c>
      <c r="H557">
        <f>IFERROR([1]!s_stm07_is($A557,"W30028333","2017/12/31",1)/[1]!S_SHARE_TOTAL($A557,$B$1),"")</f>
        <v>0.24450685035280079</v>
      </c>
      <c r="I557">
        <f>IFERROR([1]!s_stm07_is($A557,"W30028333","2018/12/31",1)/[1]!S_SHARE_TOTAL($A557,$B$1),"")</f>
        <v>0.33797647308294565</v>
      </c>
      <c r="J557">
        <f>IFERROR([1]!s_stm07_is($A557,"W30028333","2019/12/31",1)/[1]!S_SHARE_TOTAL($A557,$B$1),"")</f>
        <v>0.18301566955309664</v>
      </c>
      <c r="K557">
        <f>IFERROR([1]!s_stm07_is($A557,"W30028333","2020/12/31",1)/[1]!S_SHARE_TOTAL($A557,$B$1),"")</f>
        <v>0.20714050007774898</v>
      </c>
      <c r="L557">
        <f>IFERROR([1]!s_stm07_is($A557,"W30028333","2021/12/31",1)/[1]!S_SHARE_TOTAL($A557,$B$1),"")</f>
        <v>6.2871569595802132E-2</v>
      </c>
      <c r="M557">
        <f>IFERROR([1]!s_stm07_is($A557,"W30028333","2022/12/31",1)/[1]!S_SHARE_TOTAL($A557,$B$1),"")</f>
        <v>5.1098139209542467E-2</v>
      </c>
      <c r="N557">
        <f>IFERROR([1]!s_stm07_is($A557,"W30028333","2023/12/31",1)/[1]!S_SHARE_TOTAL($A557,$B$1),"")</f>
        <v>4.4425614644727288E-2</v>
      </c>
      <c r="O557">
        <f>IFERROR([1]!s_stm07_is($A557,"W30028333","2024/12/31",1)/[1]!S_SHARE_TOTAL($A557,$B$1),"")</f>
        <v>3.6382970503280036E-2</v>
      </c>
      <c r="P557">
        <f>IFERROR([1]!s_stm07_is($A557,"W30028333","2025/12/31",1)/[1]!S_SHARE_TOTAL($A557,$B$1),"")</f>
        <v>4.8141722742608813E-2</v>
      </c>
      <c r="Q557">
        <f>IFERROR([1]!s_west_netprofit($A557,2026,$B$1,180)/[1]!S_SHARE_TOTAL($A557,$B$1),"")</f>
        <v>0</v>
      </c>
      <c r="R557">
        <f>IFERROR([1]!s_west_netprofit($A557,2027,$B$1,180)/[1]!S_SHARE_TOTAL($A557,$B$1),"")</f>
        <v>0</v>
      </c>
      <c r="S557">
        <f>IFERROR([1]!s_fa_dupont_roe($A557,"2011/12/31")/100,"")</f>
        <v>7.9305E-2</v>
      </c>
      <c r="T557">
        <f>IFERROR([1]!s_fa_dupont_roe($A557,"2012/12/31")/100,"")</f>
        <v>9.5756999999999995E-2</v>
      </c>
      <c r="U557">
        <f>IFERROR([1]!s_fa_dupont_roe($A557,"2013/12/31")/100,"")</f>
        <v>0.11147899999999999</v>
      </c>
      <c r="V557">
        <f>IFERROR([1]!s_fa_dupont_roe($A557,"2014/12/31")/100,"")</f>
        <v>5.1536999999999999E-2</v>
      </c>
      <c r="W557">
        <f>IFERROR([1]!s_fa_dupont_roe($A557,"2015/12/31")/100,"")</f>
        <v>4.9756999999999996E-2</v>
      </c>
      <c r="X557">
        <f>IFERROR([1]!s_fa_dupont_roe($A557,"2016/12/31")/100,"")</f>
        <v>6.9931999999999994E-2</v>
      </c>
      <c r="Y557">
        <f>IFERROR([1]!s_fa_dupont_roe($A557,"2017/12/31")/100,"")</f>
        <v>6.489099999999999E-2</v>
      </c>
      <c r="Z557">
        <f>IFERROR([1]!s_fa_dupont_roe($A557,"2018/12/31")/100,"")</f>
        <v>7.3653999999999997E-2</v>
      </c>
      <c r="AA557">
        <f>IFERROR([1]!s_fa_dupont_roe($A557,"2019/12/31")/100,"")</f>
        <v>3.7810999999999997E-2</v>
      </c>
      <c r="AB557">
        <f>IFERROR([1]!s_fa_dupont_roe($A557,"2020/12/31")/100,"")</f>
        <v>4.1132000000000002E-2</v>
      </c>
      <c r="AC557">
        <f>IFERROR([1]!s_fa_dupont_roe($A557,"2021/12/31")/100,"")</f>
        <v>1.2186999999999998E-2</v>
      </c>
      <c r="AD557">
        <f>IFERROR([1]!s_fa_dupont_roe($A557,"2022/12/31")/100,"")</f>
        <v>9.8770000000000004E-3</v>
      </c>
      <c r="AE557">
        <f>IFERROR([1]!s_fa_dupont_roe($A557,"2023/12/31")/100,"")</f>
        <v>8.5819999999999994E-3</v>
      </c>
      <c r="AF557">
        <f>IFERROR([1]!s_fa_dupont_roe($A557,"2024/12/31")/100,"")</f>
        <v>7.0540000000000004E-3</v>
      </c>
      <c r="AG557">
        <f>IFERROR([1]!s_fa_dupont_roe($A557,"2025/12/31")/100,"")</f>
        <v>9.3640000000000008E-3</v>
      </c>
      <c r="AH557">
        <f>IFERROR([1]!s_stm07_is($A557,"W30028333","2025/12/31",1),"")</f>
        <v>30702127.18</v>
      </c>
      <c r="AI557">
        <f>IFERROR([1]!s_stm07_bs($A557,"W38058048","2025/12/31",1),"")</f>
        <v>3356436256.8699999</v>
      </c>
      <c r="AJ557">
        <f>IFERROR([1]!s_fa_netdebt($A557,"2025/12/31"),"")</f>
        <v>2651736338.7800002</v>
      </c>
      <c r="AK557">
        <f>IFERROR([1]!s_val_ev1($A557,"2025/12/31"),"")</f>
        <v>11485953853.700001</v>
      </c>
      <c r="AL557">
        <f>IFERROR([1]!s_fa_ebitda($A557,"2025/12/31"),"")</f>
        <v>290389676</v>
      </c>
      <c r="AM557" t="str">
        <f>IFERROR([1]!s_west_netprofit($A557,2026,$B$1,180)/[1]!s_west_netprofit($A557,2026,$B$1-7,180)-1,"")</f>
        <v/>
      </c>
      <c r="AN557" t="str">
        <f>IFERROR([1]!s_west_netprofit($A557,2026,$B$1,180)/[1]!s_west_netprofit($A557,2026,$B$1-30,180)-1,"")</f>
        <v/>
      </c>
      <c r="AO557" t="str">
        <f>IFERROR([1]!s_est_mediannetprofit($A557,2026,$B$1)/[1]!s_est_mediannetprofit($A557,2026,$B$1-7)-1,"")</f>
        <v/>
      </c>
      <c r="AP557" t="str">
        <f>IFERROR([1]!s_est_mediannetprofit($A557,2026,$B$1)/[1]!s_est_mediannetprofit($A557,2026,$B$1-30)-1,"")</f>
        <v/>
      </c>
    </row>
    <row r="558" spans="1:42">
      <c r="A558" t="s">
        <v>597</v>
      </c>
      <c r="B558">
        <f>IFERROR([1]!s_stm07_is($A558,"W30028333","2011/12/31",1)/[1]!S_SHARE_TOTAL($A558,$B$1),"")</f>
        <v>0.19809611425039031</v>
      </c>
      <c r="C558">
        <f>IFERROR([1]!s_stm07_is($A558,"W30028333","2012/12/31",1)/[1]!S_SHARE_TOTAL($A558,$B$1),"")</f>
        <v>0.1552501155010701</v>
      </c>
      <c r="D558">
        <f>IFERROR([1]!s_stm07_is($A558,"W30028333","2013/12/31",1)/[1]!S_SHARE_TOTAL($A558,$B$1),"")</f>
        <v>1.8512572652833709E-2</v>
      </c>
      <c r="E558">
        <f>IFERROR([1]!s_stm07_is($A558,"W30028333","2014/12/31",1)/[1]!S_SHARE_TOTAL($A558,$B$1),"")</f>
        <v>0.32921973360596185</v>
      </c>
      <c r="F558">
        <f>IFERROR([1]!s_stm07_is($A558,"W30028333","2015/12/31",1)/[1]!S_SHARE_TOTAL($A558,$B$1),"")</f>
        <v>0.34601350322802943</v>
      </c>
      <c r="G558">
        <f>IFERROR([1]!s_stm07_is($A558,"W30028333","2016/12/31",1)/[1]!S_SHARE_TOTAL($A558,$B$1),"")</f>
        <v>0.45682618679661052</v>
      </c>
      <c r="H558">
        <f>IFERROR([1]!s_stm07_is($A558,"W30028333","2017/12/31",1)/[1]!S_SHARE_TOTAL($A558,$B$1),"")</f>
        <v>0.27122055560524561</v>
      </c>
      <c r="I558">
        <f>IFERROR([1]!s_stm07_is($A558,"W30028333","2018/12/31",1)/[1]!S_SHARE_TOTAL($A558,$B$1),"")</f>
        <v>0.13365781963567253</v>
      </c>
      <c r="J558">
        <f>IFERROR([1]!s_stm07_is($A558,"W30028333","2019/12/31",1)/[1]!S_SHARE_TOTAL($A558,$B$1),"")</f>
        <v>0.16373507715229951</v>
      </c>
      <c r="K558">
        <f>IFERROR([1]!s_stm07_is($A558,"W30028333","2020/12/31",1)/[1]!S_SHARE_TOTAL($A558,$B$1),"")</f>
        <v>0.23362743751412865</v>
      </c>
      <c r="L558">
        <f>IFERROR([1]!s_stm07_is($A558,"W30028333","2021/12/31",1)/[1]!S_SHARE_TOTAL($A558,$B$1),"")</f>
        <v>0.36029268367425116</v>
      </c>
      <c r="M558">
        <f>IFERROR([1]!s_stm07_is($A558,"W30028333","2022/12/31",1)/[1]!S_SHARE_TOTAL($A558,$B$1),"")</f>
        <v>0.3693595182429798</v>
      </c>
      <c r="N558">
        <f>IFERROR([1]!s_stm07_is($A558,"W30028333","2023/12/31",1)/[1]!S_SHARE_TOTAL($A558,$B$1),"")</f>
        <v>0.38329425902506603</v>
      </c>
      <c r="O558">
        <f>IFERROR([1]!s_stm07_is($A558,"W30028333","2024/12/31",1)/[1]!S_SHARE_TOTAL($A558,$B$1),"")</f>
        <v>0.42753113683168925</v>
      </c>
      <c r="P558">
        <f>IFERROR([1]!s_stm07_is($A558,"W30028333","2025/12/31",1)/[1]!S_SHARE_TOTAL($A558,$B$1),"")</f>
        <v>0.58152106757633426</v>
      </c>
      <c r="Q558">
        <f>IFERROR([1]!s_west_netprofit($A558,2026,$B$1,180)/[1]!S_SHARE_TOTAL($A558,$B$1),"")</f>
        <v>0.92833599961354973</v>
      </c>
      <c r="R558">
        <f>IFERROR([1]!s_west_netprofit($A558,2027,$B$1,180)/[1]!S_SHARE_TOTAL($A558,$B$1),"")</f>
        <v>1.2440879830958211</v>
      </c>
      <c r="S558">
        <f>IFERROR([1]!s_fa_dupont_roe($A558,"2011/12/31")/100,"")</f>
        <v>7.5475E-2</v>
      </c>
      <c r="T558">
        <f>IFERROR([1]!s_fa_dupont_roe($A558,"2012/12/31")/100,"")</f>
        <v>5.8289999999999995E-2</v>
      </c>
      <c r="U558">
        <f>IFERROR([1]!s_fa_dupont_roe($A558,"2013/12/31")/100,"")</f>
        <v>6.8999999999999999E-3</v>
      </c>
      <c r="V558">
        <f>IFERROR([1]!s_fa_dupont_roe($A558,"2014/12/31")/100,"")</f>
        <v>0.11264400000000001</v>
      </c>
      <c r="W558">
        <f>IFERROR([1]!s_fa_dupont_roe($A558,"2015/12/31")/100,"")</f>
        <v>8.4267999999999996E-2</v>
      </c>
      <c r="X558">
        <f>IFERROR([1]!s_fa_dupont_roe($A558,"2016/12/31")/100,"")</f>
        <v>8.635799999999999E-2</v>
      </c>
      <c r="Y558">
        <f>IFERROR([1]!s_fa_dupont_roe($A558,"2017/12/31")/100,"")</f>
        <v>4.8479000000000001E-2</v>
      </c>
      <c r="Z558">
        <f>IFERROR([1]!s_fa_dupont_roe($A558,"2018/12/31")/100,"")</f>
        <v>2.4988999999999997E-2</v>
      </c>
      <c r="AA558">
        <f>IFERROR([1]!s_fa_dupont_roe($A558,"2019/12/31")/100,"")</f>
        <v>3.2735E-2</v>
      </c>
      <c r="AB558">
        <f>IFERROR([1]!s_fa_dupont_roe($A558,"2020/12/31")/100,"")</f>
        <v>4.6357999999999996E-2</v>
      </c>
      <c r="AC558">
        <f>IFERROR([1]!s_fa_dupont_roe($A558,"2021/12/31")/100,"")</f>
        <v>6.6492000000000009E-2</v>
      </c>
      <c r="AD558">
        <f>IFERROR([1]!s_fa_dupont_roe($A558,"2022/12/31")/100,"")</f>
        <v>6.3865000000000005E-2</v>
      </c>
      <c r="AE558">
        <f>IFERROR([1]!s_fa_dupont_roe($A558,"2023/12/31")/100,"")</f>
        <v>6.5679000000000001E-2</v>
      </c>
      <c r="AF558">
        <f>IFERROR([1]!s_fa_dupont_roe($A558,"2024/12/31")/100,"")</f>
        <v>6.8762000000000004E-2</v>
      </c>
      <c r="AG558">
        <f>IFERROR([1]!s_fa_dupont_roe($A558,"2025/12/31")/100,"")</f>
        <v>8.2710000000000006E-2</v>
      </c>
      <c r="AH558">
        <f>IFERROR([1]!s_stm07_is($A558,"W30028333","2025/12/31",1),"")</f>
        <v>154089068.25</v>
      </c>
      <c r="AI558">
        <f>IFERROR([1]!s_stm07_bs($A558,"W38058048","2025/12/31",1),"")</f>
        <v>2471584707.75</v>
      </c>
      <c r="AJ558">
        <f>IFERROR([1]!s_fa_netdebt($A558,"2025/12/31"),"")</f>
        <v>-473759016.07999998</v>
      </c>
      <c r="AK558">
        <f>IFERROR([1]!s_val_ev1($A558,"2025/12/31"),"")</f>
        <v>18832930871.799999</v>
      </c>
      <c r="AL558">
        <f>IFERROR([1]!s_fa_ebitda($A558,"2025/12/31"),"")</f>
        <v>439323198.30000001</v>
      </c>
      <c r="AM558">
        <f>IFERROR([1]!s_west_netprofit($A558,2026,$B$1,180)/[1]!s_west_netprofit($A558,2026,$B$1-7,180)-1,"")</f>
        <v>0</v>
      </c>
      <c r="AN558">
        <f>IFERROR([1]!s_west_netprofit($A558,2026,$B$1,180)/[1]!s_west_netprofit($A558,2026,$B$1-30,180)-1,"")</f>
        <v>0</v>
      </c>
      <c r="AO558">
        <f>IFERROR([1]!s_est_mediannetprofit($A558,2026,$B$1)/[1]!s_est_mediannetprofit($A558,2026,$B$1-7)-1,"")</f>
        <v>0</v>
      </c>
      <c r="AP558">
        <f>IFERROR([1]!s_est_mediannetprofit($A558,2026,$B$1)/[1]!s_est_mediannetprofit($A558,2026,$B$1-30)-1,"")</f>
        <v>0</v>
      </c>
    </row>
    <row r="559" spans="1:42">
      <c r="A559" t="s">
        <v>598</v>
      </c>
      <c r="B559">
        <f>IFERROR([1]!s_stm07_is($A559,"W30028333","2011/12/31",1)/[1]!S_SHARE_TOTAL($A559,$B$1),"")</f>
        <v>5.5351440819148827E-2</v>
      </c>
      <c r="C559">
        <f>IFERROR([1]!s_stm07_is($A559,"W30028333","2012/12/31",1)/[1]!S_SHARE_TOTAL($A559,$B$1),"")</f>
        <v>6.6735455482158909E-2</v>
      </c>
      <c r="D559">
        <f>IFERROR([1]!s_stm07_is($A559,"W30028333","2013/12/31",1)/[1]!S_SHARE_TOTAL($A559,$B$1),"")</f>
        <v>7.8725154839426562E-2</v>
      </c>
      <c r="E559">
        <f>IFERROR([1]!s_stm07_is($A559,"W30028333","2014/12/31",1)/[1]!S_SHARE_TOTAL($A559,$B$1),"")</f>
        <v>0.14174636888941727</v>
      </c>
      <c r="F559">
        <f>IFERROR([1]!s_stm07_is($A559,"W30028333","2015/12/31",1)/[1]!S_SHARE_TOTAL($A559,$B$1),"")</f>
        <v>0.16753573288936299</v>
      </c>
      <c r="G559">
        <f>IFERROR([1]!s_stm07_is($A559,"W30028333","2016/12/31",1)/[1]!S_SHARE_TOTAL($A559,$B$1),"")</f>
        <v>0.253253099947579</v>
      </c>
      <c r="H559">
        <f>IFERROR([1]!s_stm07_is($A559,"W30028333","2017/12/31",1)/[1]!S_SHARE_TOTAL($A559,$B$1),"")</f>
        <v>0.35476374723329135</v>
      </c>
      <c r="I559">
        <f>IFERROR([1]!s_stm07_is($A559,"W30028333","2018/12/31",1)/[1]!S_SHARE_TOTAL($A559,$B$1),"")</f>
        <v>0.30918686381343008</v>
      </c>
      <c r="J559">
        <f>IFERROR([1]!s_stm07_is($A559,"W30028333","2019/12/31",1)/[1]!S_SHARE_TOTAL($A559,$B$1),"")</f>
        <v>3.5957874877471672E-2</v>
      </c>
      <c r="K559">
        <f>IFERROR([1]!s_stm07_is($A559,"W30028333","2020/12/31",1)/[1]!S_SHARE_TOTAL($A559,$B$1),"")</f>
        <v>-0.16857830879480079</v>
      </c>
      <c r="L559">
        <f>IFERROR([1]!s_stm07_is($A559,"W30028333","2021/12/31",1)/[1]!S_SHARE_TOTAL($A559,$B$1),"")</f>
        <v>0.22521643235351299</v>
      </c>
      <c r="M559">
        <f>IFERROR([1]!s_stm07_is($A559,"W30028333","2022/12/31",1)/[1]!S_SHARE_TOTAL($A559,$B$1),"")</f>
        <v>0.41138979498179706</v>
      </c>
      <c r="N559">
        <f>IFERROR([1]!s_stm07_is($A559,"W30028333","2023/12/31",1)/[1]!S_SHARE_TOTAL($A559,$B$1),"")</f>
        <v>0.23416810266739768</v>
      </c>
      <c r="O559">
        <f>IFERROR([1]!s_stm07_is($A559,"W30028333","2024/12/31",1)/[1]!S_SHARE_TOTAL($A559,$B$1),"")</f>
        <v>0.54921699184563211</v>
      </c>
      <c r="P559">
        <f>IFERROR([1]!s_stm07_is($A559,"W30028333","2025/12/31",1)/[1]!S_SHARE_TOTAL($A559,$B$1),"")</f>
        <v>0.75965289831996763</v>
      </c>
      <c r="Q559">
        <f>IFERROR([1]!s_west_netprofit($A559,2026,$B$1,180)/[1]!S_SHARE_TOTAL($A559,$B$1),"")</f>
        <v>1.1190564312308962</v>
      </c>
      <c r="R559">
        <f>IFERROR([1]!s_west_netprofit($A559,2027,$B$1,180)/[1]!S_SHARE_TOTAL($A559,$B$1),"")</f>
        <v>1.4438095729137659</v>
      </c>
      <c r="S559">
        <f>IFERROR([1]!s_fa_dupont_roe($A559,"2011/12/31")/100,"")</f>
        <v>8.7050000000000002E-2</v>
      </c>
      <c r="T559">
        <f>IFERROR([1]!s_fa_dupont_roe($A559,"2012/12/31")/100,"")</f>
        <v>9.9539000000000002E-2</v>
      </c>
      <c r="U559">
        <f>IFERROR([1]!s_fa_dupont_roe($A559,"2013/12/31")/100,"")</f>
        <v>8.7940000000000004E-2</v>
      </c>
      <c r="V559">
        <f>IFERROR([1]!s_fa_dupont_roe($A559,"2014/12/31")/100,"")</f>
        <v>0.121408</v>
      </c>
      <c r="W559">
        <f>IFERROR([1]!s_fa_dupont_roe($A559,"2015/12/31")/100,"")</f>
        <v>0.12734199999999998</v>
      </c>
      <c r="X559">
        <f>IFERROR([1]!s_fa_dupont_roe($A559,"2016/12/31")/100,"")</f>
        <v>0.13258900000000001</v>
      </c>
      <c r="Y559">
        <f>IFERROR([1]!s_fa_dupont_roe($A559,"2017/12/31")/100,"")</f>
        <v>0.114192</v>
      </c>
      <c r="Z559">
        <f>IFERROR([1]!s_fa_dupont_roe($A559,"2018/12/31")/100,"")</f>
        <v>8.0545000000000005E-2</v>
      </c>
      <c r="AA559">
        <f>IFERROR([1]!s_fa_dupont_roe($A559,"2019/12/31")/100,"")</f>
        <v>9.1219999999999999E-3</v>
      </c>
      <c r="AB559">
        <f>IFERROR([1]!s_fa_dupont_roe($A559,"2020/12/31")/100,"")</f>
        <v>-4.3582999999999997E-2</v>
      </c>
      <c r="AC559">
        <f>IFERROR([1]!s_fa_dupont_roe($A559,"2021/12/31")/100,"")</f>
        <v>5.6363999999999997E-2</v>
      </c>
      <c r="AD559">
        <f>IFERROR([1]!s_fa_dupont_roe($A559,"2022/12/31")/100,"")</f>
        <v>9.4635999999999998E-2</v>
      </c>
      <c r="AE559">
        <f>IFERROR([1]!s_fa_dupont_roe($A559,"2023/12/31")/100,"")</f>
        <v>5.1134000000000006E-2</v>
      </c>
      <c r="AF559">
        <f>IFERROR([1]!s_fa_dupont_roe($A559,"2024/12/31")/100,"")</f>
        <v>0.116079</v>
      </c>
      <c r="AG559">
        <f>IFERROR([1]!s_fa_dupont_roe($A559,"2025/12/31")/100,"")</f>
        <v>0.148368</v>
      </c>
      <c r="AH559">
        <f>IFERROR([1]!s_stm07_is($A559,"W30028333","2025/12/31",1),"")</f>
        <v>720204539.60000002</v>
      </c>
      <c r="AI559">
        <f>IFERROR([1]!s_stm07_bs($A559,"W38058048","2025/12/31",1),"")</f>
        <v>5514975060.6899996</v>
      </c>
      <c r="AJ559">
        <f>IFERROR([1]!s_fa_netdebt($A559,"2025/12/31"),"")</f>
        <v>817701916.25999999</v>
      </c>
      <c r="AK559">
        <f>IFERROR([1]!s_val_ev1($A559,"2025/12/31"),"")</f>
        <v>37992938956.709999</v>
      </c>
      <c r="AL559">
        <f>IFERROR([1]!s_fa_ebitda($A559,"2025/12/31"),"")</f>
        <v>1235369375.46</v>
      </c>
      <c r="AM559">
        <f>IFERROR([1]!s_west_netprofit($A559,2026,$B$1,180)/[1]!s_west_netprofit($A559,2026,$B$1-7,180)-1,"")</f>
        <v>5.5286433240868682E-3</v>
      </c>
      <c r="AN559">
        <f>IFERROR([1]!s_west_netprofit($A559,2026,$B$1,180)/[1]!s_west_netprofit($A559,2026,$B$1-30,180)-1,"")</f>
        <v>1.4629587362517515E-2</v>
      </c>
      <c r="AO559">
        <f>IFERROR([1]!s_est_mediannetprofit($A559,2026,$B$1)/[1]!s_est_mediannetprofit($A559,2026,$B$1-7)-1,"")</f>
        <v>1.1159631246967505E-2</v>
      </c>
      <c r="AP559">
        <f>IFERROR([1]!s_est_mediannetprofit($A559,2026,$B$1)/[1]!s_est_mediannetprofit($A559,2026,$B$1-30)-1,"")</f>
        <v>2.0568070519098924E-2</v>
      </c>
    </row>
    <row r="560" spans="1:42">
      <c r="A560" t="s">
        <v>599</v>
      </c>
      <c r="B560">
        <f>IFERROR([1]!s_stm07_is($A560,"W30028333","2011/12/31",1)/[1]!S_SHARE_TOTAL($A560,$B$1),"")</f>
        <v>3.3723714329763226E-2</v>
      </c>
      <c r="C560">
        <f>IFERROR([1]!s_stm07_is($A560,"W30028333","2012/12/31",1)/[1]!S_SHARE_TOTAL($A560,$B$1),"")</f>
        <v>6.5639597272650188E-2</v>
      </c>
      <c r="D560">
        <f>IFERROR([1]!s_stm07_is($A560,"W30028333","2013/12/31",1)/[1]!S_SHARE_TOTAL($A560,$B$1),"")</f>
        <v>0.12228960723873521</v>
      </c>
      <c r="E560">
        <f>IFERROR([1]!s_stm07_is($A560,"W30028333","2014/12/31",1)/[1]!S_SHARE_TOTAL($A560,$B$1),"")</f>
        <v>0.19828412693243763</v>
      </c>
      <c r="F560">
        <f>IFERROR([1]!s_stm07_is($A560,"W30028333","2015/12/31",1)/[1]!S_SHARE_TOTAL($A560,$B$1),"")</f>
        <v>1.8857392653369213E-2</v>
      </c>
      <c r="G560">
        <f>IFERROR([1]!s_stm07_is($A560,"W30028333","2016/12/31",1)/[1]!S_SHARE_TOTAL($A560,$B$1),"")</f>
        <v>0.17817160386924535</v>
      </c>
      <c r="H560">
        <f>IFERROR([1]!s_stm07_is($A560,"W30028333","2017/12/31",1)/[1]!S_SHARE_TOTAL($A560,$B$1),"")</f>
        <v>6.1912204946695339E-2</v>
      </c>
      <c r="I560">
        <f>IFERROR([1]!s_stm07_is($A560,"W30028333","2018/12/31",1)/[1]!S_SHARE_TOTAL($A560,$B$1),"")</f>
        <v>0.10833710628049829</v>
      </c>
      <c r="J560">
        <f>IFERROR([1]!s_stm07_is($A560,"W30028333","2019/12/31",1)/[1]!S_SHARE_TOTAL($A560,$B$1),"")</f>
        <v>0.19788383545201516</v>
      </c>
      <c r="K560">
        <f>IFERROR([1]!s_stm07_is($A560,"W30028333","2020/12/31",1)/[1]!S_SHARE_TOTAL($A560,$B$1),"")</f>
        <v>0.20172483410866981</v>
      </c>
      <c r="L560">
        <f>IFERROR([1]!s_stm07_is($A560,"W30028333","2021/12/31",1)/[1]!S_SHARE_TOTAL($A560,$B$1),"")</f>
        <v>0.14534183693633429</v>
      </c>
      <c r="M560">
        <f>IFERROR([1]!s_stm07_is($A560,"W30028333","2022/12/31",1)/[1]!S_SHARE_TOTAL($A560,$B$1),"")</f>
        <v>-0.60585606340686926</v>
      </c>
      <c r="N560">
        <f>IFERROR([1]!s_stm07_is($A560,"W30028333","2023/12/31",1)/[1]!S_SHARE_TOTAL($A560,$B$1),"")</f>
        <v>3.2473767257908313E-2</v>
      </c>
      <c r="O560">
        <f>IFERROR([1]!s_stm07_is($A560,"W30028333","2024/12/31",1)/[1]!S_SHARE_TOTAL($A560,$B$1),"")</f>
        <v>-8.0963145135457132E-2</v>
      </c>
      <c r="P560">
        <f>IFERROR([1]!s_stm07_is($A560,"W30028333","2025/12/31",1)/[1]!S_SHARE_TOTAL($A560,$B$1),"")</f>
        <v>6.2577140439262408E-2</v>
      </c>
      <c r="Q560">
        <f>IFERROR([1]!s_west_netprofit($A560,2026,$B$1,180)/[1]!S_SHARE_TOTAL($A560,$B$1),"")</f>
        <v>7.8924105809705866E-2</v>
      </c>
      <c r="R560">
        <f>IFERROR([1]!s_west_netprofit($A560,2027,$B$1,180)/[1]!S_SHARE_TOTAL($A560,$B$1),"")</f>
        <v>8.9091306573125556E-2</v>
      </c>
      <c r="S560">
        <f>IFERROR([1]!s_fa_dupont_roe($A560,"2011/12/31")/100,"")</f>
        <v>0.13093399999999999</v>
      </c>
      <c r="T560">
        <f>IFERROR([1]!s_fa_dupont_roe($A560,"2012/12/31")/100,"")</f>
        <v>0.20044799999999999</v>
      </c>
      <c r="U560">
        <f>IFERROR([1]!s_fa_dupont_roe($A560,"2013/12/31")/100,"")</f>
        <v>0.170736</v>
      </c>
      <c r="V560">
        <f>IFERROR([1]!s_fa_dupont_roe($A560,"2014/12/31")/100,"")</f>
        <v>0.17275600000000002</v>
      </c>
      <c r="W560">
        <f>IFERROR([1]!s_fa_dupont_roe($A560,"2015/12/31")/100,"")</f>
        <v>1.5583E-2</v>
      </c>
      <c r="X560">
        <f>IFERROR([1]!s_fa_dupont_roe($A560,"2016/12/31")/100,"")</f>
        <v>0.132741</v>
      </c>
      <c r="Y560">
        <f>IFERROR([1]!s_fa_dupont_roe($A560,"2017/12/31")/100,"")</f>
        <v>3.8350000000000002E-2</v>
      </c>
      <c r="Z560">
        <f>IFERROR([1]!s_fa_dupont_roe($A560,"2018/12/31")/100,"")</f>
        <v>6.2213999999999998E-2</v>
      </c>
      <c r="AA560">
        <f>IFERROR([1]!s_fa_dupont_roe($A560,"2019/12/31")/100,"")</f>
        <v>9.4550999999999996E-2</v>
      </c>
      <c r="AB560">
        <f>IFERROR([1]!s_fa_dupont_roe($A560,"2020/12/31")/100,"")</f>
        <v>8.1961999999999993E-2</v>
      </c>
      <c r="AC560">
        <f>IFERROR([1]!s_fa_dupont_roe($A560,"2021/12/31")/100,"")</f>
        <v>5.6776E-2</v>
      </c>
      <c r="AD560">
        <f>IFERROR([1]!s_fa_dupont_roe($A560,"2022/12/31")/100,"")</f>
        <v>-0.25854299999999997</v>
      </c>
      <c r="AE560">
        <f>IFERROR([1]!s_fa_dupont_roe($A560,"2023/12/31")/100,"")</f>
        <v>1.5538000000000001E-2</v>
      </c>
      <c r="AF560">
        <f>IFERROR([1]!s_fa_dupont_roe($A560,"2024/12/31")/100,"")</f>
        <v>-3.8314000000000001E-2</v>
      </c>
      <c r="AG560">
        <f>IFERROR([1]!s_fa_dupont_roe($A560,"2025/12/31")/100,"")</f>
        <v>2.9022000000000003E-2</v>
      </c>
      <c r="AH560">
        <f>IFERROR([1]!s_stm07_is($A560,"W30028333","2025/12/31",1),"")</f>
        <v>224665777.93000001</v>
      </c>
      <c r="AI560">
        <f>IFERROR([1]!s_stm07_bs($A560,"W38058048","2025/12/31",1),"")</f>
        <v>7894213557.2700005</v>
      </c>
      <c r="AJ560">
        <f>IFERROR([1]!s_fa_netdebt($A560,"2025/12/31"),"")</f>
        <v>-2993540887.77</v>
      </c>
      <c r="AK560">
        <f>IFERROR([1]!s_val_ev1($A560,"2025/12/31"),"")</f>
        <v>43129742204.32</v>
      </c>
      <c r="AL560">
        <f>IFERROR([1]!s_fa_ebitda($A560,"2025/12/31"),"")</f>
        <v>376604861.69999999</v>
      </c>
      <c r="AM560">
        <f>IFERROR([1]!s_west_netprofit($A560,2026,$B$1,180)/[1]!s_west_netprofit($A560,2026,$B$1-7,180)-1,"")</f>
        <v>0</v>
      </c>
      <c r="AN560">
        <f>IFERROR([1]!s_west_netprofit($A560,2026,$B$1,180)/[1]!s_west_netprofit($A560,2026,$B$1-30,180)-1,"")</f>
        <v>-5.7577606366321921E-2</v>
      </c>
      <c r="AO560">
        <f>IFERROR([1]!s_est_mediannetprofit($A560,2026,$B$1)/[1]!s_est_mediannetprofit($A560,2026,$B$1-7)-1,"")</f>
        <v>0</v>
      </c>
      <c r="AP560">
        <f>IFERROR([1]!s_est_mediannetprofit($A560,2026,$B$1)/[1]!s_est_mediannetprofit($A560,2026,$B$1-30)-1,"")</f>
        <v>-2.3722627737226332E-2</v>
      </c>
    </row>
    <row r="561" spans="1:42">
      <c r="A561" t="s">
        <v>600</v>
      </c>
      <c r="B561">
        <f>IFERROR([1]!s_stm07_is($A561,"W30028333","2011/12/31",1)/[1]!S_SHARE_TOTAL($A561,$B$1),"")</f>
        <v>6.7328318294297878E-3</v>
      </c>
      <c r="C561">
        <f>IFERROR([1]!s_stm07_is($A561,"W30028333","2012/12/31",1)/[1]!S_SHARE_TOTAL($A561,$B$1),"")</f>
        <v>2.3752614223627355E-3</v>
      </c>
      <c r="D561">
        <f>IFERROR([1]!s_stm07_is($A561,"W30028333","2013/12/31",1)/[1]!S_SHARE_TOTAL($A561,$B$1),"")</f>
        <v>3.1609620972507149E-4</v>
      </c>
      <c r="E561">
        <f>IFERROR([1]!s_stm07_is($A561,"W30028333","2014/12/31",1)/[1]!S_SHARE_TOTAL($A561,$B$1),"")</f>
        <v>1.0474132729915346E-2</v>
      </c>
      <c r="F561">
        <f>IFERROR([1]!s_stm07_is($A561,"W30028333","2015/12/31",1)/[1]!S_SHARE_TOTAL($A561,$B$1),"")</f>
        <v>0.11683401809004136</v>
      </c>
      <c r="G561">
        <f>IFERROR([1]!s_stm07_is($A561,"W30028333","2016/12/31",1)/[1]!S_SHARE_TOTAL($A561,$B$1),"")</f>
        <v>4.5111856095168941E-2</v>
      </c>
      <c r="H561">
        <f>IFERROR([1]!s_stm07_is($A561,"W30028333","2017/12/31",1)/[1]!S_SHARE_TOTAL($A561,$B$1),"")</f>
        <v>4.0253671995784973E-2</v>
      </c>
      <c r="I561">
        <f>IFERROR([1]!s_stm07_is($A561,"W30028333","2018/12/31",1)/[1]!S_SHARE_TOTAL($A561,$B$1),"")</f>
        <v>6.0591790045251212E-2</v>
      </c>
      <c r="J561">
        <f>IFERROR([1]!s_stm07_is($A561,"W30028333","2019/12/31",1)/[1]!S_SHARE_TOTAL($A561,$B$1),"")</f>
        <v>0.11574173413227723</v>
      </c>
      <c r="K561">
        <f>IFERROR([1]!s_stm07_is($A561,"W30028333","2020/12/31",1)/[1]!S_SHARE_TOTAL($A561,$B$1),"")</f>
        <v>0.30198739040641781</v>
      </c>
      <c r="L561">
        <f>IFERROR([1]!s_stm07_is($A561,"W30028333","2021/12/31",1)/[1]!S_SHARE_TOTAL($A561,$B$1),"")</f>
        <v>0.54056501394437106</v>
      </c>
      <c r="M561">
        <f>IFERROR([1]!s_stm07_is($A561,"W30028333","2022/12/31",1)/[1]!S_SHARE_TOTAL($A561,$B$1),"")</f>
        <v>0.5378178319422855</v>
      </c>
      <c r="N561">
        <f>IFERROR([1]!s_stm07_is($A561,"W30028333","2023/12/31",1)/[1]!S_SHARE_TOTAL($A561,$B$1),"")</f>
        <v>0.51784640206297483</v>
      </c>
      <c r="O561">
        <f>IFERROR([1]!s_stm07_is($A561,"W30028333","2024/12/31",1)/[1]!S_SHARE_TOTAL($A561,$B$1),"")</f>
        <v>0.60738208463821464</v>
      </c>
      <c r="P561">
        <f>IFERROR([1]!s_stm07_is($A561,"W30028333","2025/12/31",1)/[1]!S_SHARE_TOTAL($A561,$B$1),"")</f>
        <v>0.76377463580866312</v>
      </c>
      <c r="Q561">
        <f>IFERROR([1]!s_west_netprofit($A561,2026,$B$1,180)/[1]!S_SHARE_TOTAL($A561,$B$1),"")</f>
        <v>0.9256892287868409</v>
      </c>
      <c r="R561">
        <f>IFERROR([1]!s_west_netprofit($A561,2027,$B$1,180)/[1]!S_SHARE_TOTAL($A561,$B$1),"")</f>
        <v>1.0327707227248006</v>
      </c>
      <c r="S561">
        <f>IFERROR([1]!s_fa_dupont_roe($A561,"2011/12/31")/100,"")</f>
        <v>6.4302999999999999E-2</v>
      </c>
      <c r="T561">
        <f>IFERROR([1]!s_fa_dupont_roe($A561,"2012/12/31")/100,"")</f>
        <v>2.1979000000000002E-2</v>
      </c>
      <c r="U561">
        <f>IFERROR([1]!s_fa_dupont_roe($A561,"2013/12/31")/100,"")</f>
        <v>2.9349999999999997E-3</v>
      </c>
      <c r="V561">
        <f>IFERROR([1]!s_fa_dupont_roe($A561,"2014/12/31")/100,"")</f>
        <v>9.2872999999999997E-2</v>
      </c>
      <c r="W561">
        <f>IFERROR([1]!s_fa_dupont_roe($A561,"2015/12/31")/100,"")</f>
        <v>0.36791200000000002</v>
      </c>
      <c r="X561">
        <f>IFERROR([1]!s_fa_dupont_roe($A561,"2016/12/31")/100,"")</f>
        <v>6.7996000000000001E-2</v>
      </c>
      <c r="Y561">
        <f>IFERROR([1]!s_fa_dupont_roe($A561,"2017/12/31")/100,"")</f>
        <v>4.6315000000000002E-2</v>
      </c>
      <c r="Z561">
        <f>IFERROR([1]!s_fa_dupont_roe($A561,"2018/12/31")/100,"")</f>
        <v>6.3128000000000004E-2</v>
      </c>
      <c r="AA561">
        <f>IFERROR([1]!s_fa_dupont_roe($A561,"2019/12/31")/100,"")</f>
        <v>9.9236000000000005E-2</v>
      </c>
      <c r="AB561">
        <f>IFERROR([1]!s_fa_dupont_roe($A561,"2020/12/31")/100,"")</f>
        <v>0.17576599999999998</v>
      </c>
      <c r="AC561">
        <f>IFERROR([1]!s_fa_dupont_roe($A561,"2021/12/31")/100,"")</f>
        <v>0.22158800000000001</v>
      </c>
      <c r="AD561">
        <f>IFERROR([1]!s_fa_dupont_roe($A561,"2022/12/31")/100,"")</f>
        <v>0.15584400000000001</v>
      </c>
      <c r="AE561">
        <f>IFERROR([1]!s_fa_dupont_roe($A561,"2023/12/31")/100,"")</f>
        <v>0.11950100000000001</v>
      </c>
      <c r="AF561">
        <f>IFERROR([1]!s_fa_dupont_roe($A561,"2024/12/31")/100,"")</f>
        <v>0.12587799999999999</v>
      </c>
      <c r="AG561">
        <f>IFERROR([1]!s_fa_dupont_roe($A561,"2025/12/31")/100,"")</f>
        <v>0.14002800000000001</v>
      </c>
      <c r="AH561">
        <f>IFERROR([1]!s_stm07_is($A561,"W30028333","2025/12/31",1),"")</f>
        <v>12084594947.219999</v>
      </c>
      <c r="AI561">
        <f>IFERROR([1]!s_stm07_bs($A561,"W38058048","2025/12/31",1),"")</f>
        <v>91875470955.309998</v>
      </c>
      <c r="AJ561">
        <f>IFERROR([1]!s_fa_netdebt($A561,"2025/12/31"),"")</f>
        <v>167775806981.17999</v>
      </c>
      <c r="AK561">
        <f>IFERROR([1]!s_val_ev1($A561,"2025/12/31"),"")</f>
        <v>658396246898.33997</v>
      </c>
      <c r="AL561">
        <f>IFERROR([1]!s_fa_ebitda($A561,"2025/12/31"),"")</f>
        <v>14354437946.51</v>
      </c>
      <c r="AM561">
        <f>IFERROR([1]!s_west_netprofit($A561,2026,$B$1,180)/[1]!s_west_netprofit($A561,2026,$B$1-7,180)-1,"")</f>
        <v>0</v>
      </c>
      <c r="AN561">
        <f>IFERROR([1]!s_west_netprofit($A561,2026,$B$1,180)/[1]!s_west_netprofit($A561,2026,$B$1-30,180)-1,"")</f>
        <v>0</v>
      </c>
      <c r="AO561">
        <f>IFERROR([1]!s_est_mediannetprofit($A561,2026,$B$1)/[1]!s_est_mediannetprofit($A561,2026,$B$1-7)-1,"")</f>
        <v>0</v>
      </c>
      <c r="AP561">
        <f>IFERROR([1]!s_est_mediannetprofit($A561,2026,$B$1)/[1]!s_est_mediannetprofit($A561,2026,$B$1-30)-1,"")</f>
        <v>0</v>
      </c>
    </row>
    <row r="562" spans="1:42">
      <c r="A562" t="s">
        <v>601</v>
      </c>
      <c r="B562">
        <f>IFERROR([1]!s_stm07_is($A562,"W30028333","2011/12/31",1)/[1]!S_SHARE_TOTAL($A562,$B$1),"")</f>
        <v>3.3970562831267537E-2</v>
      </c>
      <c r="C562">
        <f>IFERROR([1]!s_stm07_is($A562,"W30028333","2012/12/31",1)/[1]!S_SHARE_TOTAL($A562,$B$1),"")</f>
        <v>-1.8428338747407694E-2</v>
      </c>
      <c r="D562">
        <f>IFERROR([1]!s_stm07_is($A562,"W30028333","2013/12/31",1)/[1]!S_SHARE_TOTAL($A562,$B$1),"")</f>
        <v>1.6474730047915904E-2</v>
      </c>
      <c r="E562">
        <f>IFERROR([1]!s_stm07_is($A562,"W30028333","2014/12/31",1)/[1]!S_SHARE_TOTAL($A562,$B$1),"")</f>
        <v>2.5045055004360401E-2</v>
      </c>
      <c r="F562">
        <f>IFERROR([1]!s_stm07_is($A562,"W30028333","2015/12/31",1)/[1]!S_SHARE_TOTAL($A562,$B$1),"")</f>
        <v>4.9102712193749815E-2</v>
      </c>
      <c r="G562">
        <f>IFERROR([1]!s_stm07_is($A562,"W30028333","2016/12/31",1)/[1]!S_SHARE_TOTAL($A562,$B$1),"")</f>
        <v>0.11362306819216854</v>
      </c>
      <c r="H562">
        <f>IFERROR([1]!s_stm07_is($A562,"W30028333","2017/12/31",1)/[1]!S_SHARE_TOTAL($A562,$B$1),"")</f>
        <v>0.14331245471139778</v>
      </c>
      <c r="I562">
        <f>IFERROR([1]!s_stm07_is($A562,"W30028333","2018/12/31",1)/[1]!S_SHARE_TOTAL($A562,$B$1),"")</f>
        <v>0.14644866669468085</v>
      </c>
      <c r="J562">
        <f>IFERROR([1]!s_stm07_is($A562,"W30028333","2019/12/31",1)/[1]!S_SHARE_TOTAL($A562,$B$1),"")</f>
        <v>0.14289488495676383</v>
      </c>
      <c r="K562">
        <f>IFERROR([1]!s_stm07_is($A562,"W30028333","2020/12/31",1)/[1]!S_SHARE_TOTAL($A562,$B$1),"")</f>
        <v>7.9174790457665525E-2</v>
      </c>
      <c r="L562">
        <f>IFERROR([1]!s_stm07_is($A562,"W30028333","2021/12/31",1)/[1]!S_SHARE_TOTAL($A562,$B$1),"")</f>
        <v>6.7785986792456274E-2</v>
      </c>
      <c r="M562">
        <f>IFERROR([1]!s_stm07_is($A562,"W30028333","2022/12/31",1)/[1]!S_SHARE_TOTAL($A562,$B$1),"")</f>
        <v>-1.0932684482294766</v>
      </c>
      <c r="N562">
        <f>IFERROR([1]!s_stm07_is($A562,"W30028333","2023/12/31",1)/[1]!S_SHARE_TOTAL($A562,$B$1),"")</f>
        <v>-0.16126916268827324</v>
      </c>
      <c r="O562">
        <f>IFERROR([1]!s_stm07_is($A562,"W30028333","2024/12/31",1)/[1]!S_SHARE_TOTAL($A562,$B$1),"")</f>
        <v>1.1372435613889618E-2</v>
      </c>
      <c r="P562">
        <f>IFERROR([1]!s_stm07_is($A562,"W30028333","2025/12/31",1)/[1]!S_SHARE_TOTAL($A562,$B$1),"")</f>
        <v>5.583519307531417E-2</v>
      </c>
      <c r="Q562">
        <f>IFERROR([1]!s_west_netprofit($A562,2026,$B$1,180)/[1]!S_SHARE_TOTAL($A562,$B$1),"")</f>
        <v>0</v>
      </c>
      <c r="R562">
        <f>IFERROR([1]!s_west_netprofit($A562,2027,$B$1,180)/[1]!S_SHARE_TOTAL($A562,$B$1),"")</f>
        <v>0</v>
      </c>
      <c r="S562">
        <f>IFERROR([1]!s_fa_dupont_roe($A562,"2011/12/31")/100,"")</f>
        <v>4.1572999999999999E-2</v>
      </c>
      <c r="T562">
        <f>IFERROR([1]!s_fa_dupont_roe($A562,"2012/12/31")/100,"")</f>
        <v>-2.2748000000000001E-2</v>
      </c>
      <c r="U562">
        <f>IFERROR([1]!s_fa_dupont_roe($A562,"2013/12/31")/100,"")</f>
        <v>2.0455999999999998E-2</v>
      </c>
      <c r="V562">
        <f>IFERROR([1]!s_fa_dupont_roe($A562,"2014/12/31")/100,"")</f>
        <v>3.0455999999999997E-2</v>
      </c>
      <c r="W562">
        <f>IFERROR([1]!s_fa_dupont_roe($A562,"2015/12/31")/100,"")</f>
        <v>3.9756E-2</v>
      </c>
      <c r="X562">
        <f>IFERROR([1]!s_fa_dupont_roe($A562,"2016/12/31")/100,"")</f>
        <v>6.7107E-2</v>
      </c>
      <c r="Y562">
        <f>IFERROR([1]!s_fa_dupont_roe($A562,"2017/12/31")/100,"")</f>
        <v>8.3313000000000012E-2</v>
      </c>
      <c r="Z562">
        <f>IFERROR([1]!s_fa_dupont_roe($A562,"2018/12/31")/100,"")</f>
        <v>7.2472999999999996E-2</v>
      </c>
      <c r="AA562">
        <f>IFERROR([1]!s_fa_dupont_roe($A562,"2019/12/31")/100,"")</f>
        <v>5.9233000000000001E-2</v>
      </c>
      <c r="AB562">
        <f>IFERROR([1]!s_fa_dupont_roe($A562,"2020/12/31")/100,"")</f>
        <v>3.3488000000000004E-2</v>
      </c>
      <c r="AC562">
        <f>IFERROR([1]!s_fa_dupont_roe($A562,"2021/12/31")/100,"")</f>
        <v>2.7732999999999997E-2</v>
      </c>
      <c r="AD562">
        <f>IFERROR([1]!s_fa_dupont_roe($A562,"2022/12/31")/100,"")</f>
        <v>-0.40976499999999999</v>
      </c>
      <c r="AE562">
        <f>IFERROR([1]!s_fa_dupont_roe($A562,"2023/12/31")/100,"")</f>
        <v>-6.3813000000000009E-2</v>
      </c>
      <c r="AF562">
        <f>IFERROR([1]!s_fa_dupont_roe($A562,"2024/12/31")/100,"")</f>
        <v>4.8170000000000001E-3</v>
      </c>
      <c r="AG562">
        <f>IFERROR([1]!s_fa_dupont_roe($A562,"2025/12/31")/100,"")</f>
        <v>2.3235000000000002E-2</v>
      </c>
      <c r="AH562">
        <f>IFERROR([1]!s_stm07_is($A562,"W30028333","2025/12/31",1),"")</f>
        <v>40287278.310000002</v>
      </c>
      <c r="AI562">
        <f>IFERROR([1]!s_stm07_bs($A562,"W38058048","2025/12/31",1),"")</f>
        <v>1759664034.96</v>
      </c>
      <c r="AJ562">
        <f>IFERROR([1]!s_fa_netdebt($A562,"2025/12/31"),"")</f>
        <v>-334985548.86000001</v>
      </c>
      <c r="AK562">
        <f>IFERROR([1]!s_val_ev1($A562,"2025/12/31"),"")</f>
        <v>13148442000.75</v>
      </c>
      <c r="AL562">
        <f>IFERROR([1]!s_fa_ebitda($A562,"2025/12/31"),"")</f>
        <v>94341299.569999993</v>
      </c>
      <c r="AM562" t="str">
        <f>IFERROR([1]!s_west_netprofit($A562,2026,$B$1,180)/[1]!s_west_netprofit($A562,2026,$B$1-7,180)-1,"")</f>
        <v/>
      </c>
      <c r="AN562" t="str">
        <f>IFERROR([1]!s_west_netprofit($A562,2026,$B$1,180)/[1]!s_west_netprofit($A562,2026,$B$1-30,180)-1,"")</f>
        <v/>
      </c>
      <c r="AO562" t="str">
        <f>IFERROR([1]!s_est_mediannetprofit($A562,2026,$B$1)/[1]!s_est_mediannetprofit($A562,2026,$B$1-7)-1,"")</f>
        <v/>
      </c>
      <c r="AP562" t="str">
        <f>IFERROR([1]!s_est_mediannetprofit($A562,2026,$B$1)/[1]!s_est_mediannetprofit($A562,2026,$B$1-30)-1,"")</f>
        <v/>
      </c>
    </row>
    <row r="563" spans="1:42">
      <c r="A563" t="s">
        <v>602</v>
      </c>
      <c r="B563">
        <f>IFERROR([1]!s_stm07_is($A563,"W30028333","2011/12/31",1)/[1]!S_SHARE_TOTAL($A563,$B$1),"")</f>
        <v>9.5056611399742696E-2</v>
      </c>
      <c r="C563">
        <f>IFERROR([1]!s_stm07_is($A563,"W30028333","2012/12/31",1)/[1]!S_SHARE_TOTAL($A563,$B$1),"")</f>
        <v>0.15519598924450989</v>
      </c>
      <c r="D563">
        <f>IFERROR([1]!s_stm07_is($A563,"W30028333","2013/12/31",1)/[1]!S_SHARE_TOTAL($A563,$B$1),"")</f>
        <v>0.23174991322652239</v>
      </c>
      <c r="E563">
        <f>IFERROR([1]!s_stm07_is($A563,"W30028333","2014/12/31",1)/[1]!S_SHARE_TOTAL($A563,$B$1),"")</f>
        <v>0.25959102041534016</v>
      </c>
      <c r="F563">
        <f>IFERROR([1]!s_stm07_is($A563,"W30028333","2015/12/31",1)/[1]!S_SHARE_TOTAL($A563,$B$1),"")</f>
        <v>0.37572276256767673</v>
      </c>
      <c r="G563">
        <f>IFERROR([1]!s_stm07_is($A563,"W30028333","2016/12/31",1)/[1]!S_SHARE_TOTAL($A563,$B$1),"")</f>
        <v>0.50928623774983606</v>
      </c>
      <c r="H563">
        <f>IFERROR([1]!s_stm07_is($A563,"W30028333","2017/12/31",1)/[1]!S_SHARE_TOTAL($A563,$B$1),"")</f>
        <v>0.69239483806829949</v>
      </c>
      <c r="I563">
        <f>IFERROR([1]!s_stm07_is($A563,"W30028333","2018/12/31",1)/[1]!S_SHARE_TOTAL($A563,$B$1),"")</f>
        <v>0.34339062119463987</v>
      </c>
      <c r="J563">
        <f>IFERROR([1]!s_stm07_is($A563,"W30028333","2019/12/31",1)/[1]!S_SHARE_TOTAL($A563,$B$1),"")</f>
        <v>0.38096324984578434</v>
      </c>
      <c r="K563">
        <f>IFERROR([1]!s_stm07_is($A563,"W30028333","2020/12/31",1)/[1]!S_SHARE_TOTAL($A563,$B$1),"")</f>
        <v>0.31543982509710211</v>
      </c>
      <c r="L563">
        <f>IFERROR([1]!s_stm07_is($A563,"W30028333","2021/12/31",1)/[1]!S_SHARE_TOTAL($A563,$B$1),"")</f>
        <v>0.16108565912062625</v>
      </c>
      <c r="M563">
        <f>IFERROR([1]!s_stm07_is($A563,"W30028333","2022/12/31",1)/[1]!S_SHARE_TOTAL($A563,$B$1),"")</f>
        <v>0.19548872281029975</v>
      </c>
      <c r="N563">
        <f>IFERROR([1]!s_stm07_is($A563,"W30028333","2023/12/31",1)/[1]!S_SHARE_TOTAL($A563,$B$1),"")</f>
        <v>0.21098594977610294</v>
      </c>
      <c r="O563">
        <f>IFERROR([1]!s_stm07_is($A563,"W30028333","2024/12/31",1)/[1]!S_SHARE_TOTAL($A563,$B$1),"")</f>
        <v>1.6164898597774525E-2</v>
      </c>
      <c r="P563">
        <f>IFERROR([1]!s_stm07_is($A563,"W30028333","2025/12/31",1)/[1]!S_SHARE_TOTAL($A563,$B$1),"")</f>
        <v>1.6826590186147589E-2</v>
      </c>
      <c r="Q563">
        <f>IFERROR([1]!s_west_netprofit($A563,2026,$B$1,180)/[1]!S_SHARE_TOTAL($A563,$B$1),"")</f>
        <v>0</v>
      </c>
      <c r="R563">
        <f>IFERROR([1]!s_west_netprofit($A563,2027,$B$1,180)/[1]!S_SHARE_TOTAL($A563,$B$1),"")</f>
        <v>0</v>
      </c>
      <c r="S563">
        <f>IFERROR([1]!s_fa_dupont_roe($A563,"2011/12/31")/100,"")</f>
        <v>0.111152</v>
      </c>
      <c r="T563">
        <f>IFERROR([1]!s_fa_dupont_roe($A563,"2012/12/31")/100,"")</f>
        <v>0.15743600000000002</v>
      </c>
      <c r="U563">
        <f>IFERROR([1]!s_fa_dupont_roe($A563,"2013/12/31")/100,"")</f>
        <v>0.192576</v>
      </c>
      <c r="V563">
        <f>IFERROR([1]!s_fa_dupont_roe($A563,"2014/12/31")/100,"")</f>
        <v>0.172318</v>
      </c>
      <c r="W563">
        <f>IFERROR([1]!s_fa_dupont_roe($A563,"2015/12/31")/100,"")</f>
        <v>0.13857799999999998</v>
      </c>
      <c r="X563">
        <f>IFERROR([1]!s_fa_dupont_roe($A563,"2016/12/31")/100,"")</f>
        <v>0.12687599999999999</v>
      </c>
      <c r="Y563">
        <f>IFERROR([1]!s_fa_dupont_roe($A563,"2017/12/31")/100,"")</f>
        <v>0.149396</v>
      </c>
      <c r="Z563">
        <f>IFERROR([1]!s_fa_dupont_roe($A563,"2018/12/31")/100,"")</f>
        <v>6.7487000000000005E-2</v>
      </c>
      <c r="AA563">
        <f>IFERROR([1]!s_fa_dupont_roe($A563,"2019/12/31")/100,"")</f>
        <v>7.0905999999999997E-2</v>
      </c>
      <c r="AB563">
        <f>IFERROR([1]!s_fa_dupont_roe($A563,"2020/12/31")/100,"")</f>
        <v>5.595E-2</v>
      </c>
      <c r="AC563">
        <f>IFERROR([1]!s_fa_dupont_roe($A563,"2021/12/31")/100,"")</f>
        <v>2.5388999999999998E-2</v>
      </c>
      <c r="AD563">
        <f>IFERROR([1]!s_fa_dupont_roe($A563,"2022/12/31")/100,"")</f>
        <v>2.7231000000000002E-2</v>
      </c>
      <c r="AE563">
        <f>IFERROR([1]!s_fa_dupont_roe($A563,"2023/12/31")/100,"")</f>
        <v>2.8183E-2</v>
      </c>
      <c r="AF563">
        <f>IFERROR([1]!s_fa_dupont_roe($A563,"2024/12/31")/100,"")</f>
        <v>2.14E-3</v>
      </c>
      <c r="AG563">
        <f>IFERROR([1]!s_fa_dupont_roe($A563,"2025/12/31")/100,"")</f>
        <v>2.235E-3</v>
      </c>
      <c r="AH563">
        <f>IFERROR([1]!s_stm07_is($A563,"W30028333","2025/12/31",1),"")</f>
        <v>60983085.700000003</v>
      </c>
      <c r="AI563">
        <f>IFERROR([1]!s_stm07_bs($A563,"W38058048","2025/12/31",1),"")</f>
        <v>30557310763.709999</v>
      </c>
      <c r="AJ563">
        <f>IFERROR([1]!s_fa_netdebt($A563,"2025/12/31"),"")</f>
        <v>25601800521.959999</v>
      </c>
      <c r="AK563">
        <f>IFERROR([1]!s_val_ev1($A563,"2025/12/31"),"")</f>
        <v>44290709359.389999</v>
      </c>
      <c r="AL563">
        <f>IFERROR([1]!s_fa_ebitda($A563,"2025/12/31"),"")</f>
        <v>1114540436.0799999</v>
      </c>
      <c r="AM563" t="str">
        <f>IFERROR([1]!s_west_netprofit($A563,2026,$B$1,180)/[1]!s_west_netprofit($A563,2026,$B$1-7,180)-1,"")</f>
        <v/>
      </c>
      <c r="AN563" t="str">
        <f>IFERROR([1]!s_west_netprofit($A563,2026,$B$1,180)/[1]!s_west_netprofit($A563,2026,$B$1-30,180)-1,"")</f>
        <v/>
      </c>
      <c r="AO563" t="str">
        <f>IFERROR([1]!s_est_mediannetprofit($A563,2026,$B$1)/[1]!s_est_mediannetprofit($A563,2026,$B$1-7)-1,"")</f>
        <v/>
      </c>
      <c r="AP563" t="str">
        <f>IFERROR([1]!s_est_mediannetprofit($A563,2026,$B$1)/[1]!s_est_mediannetprofit($A563,2026,$B$1-30)-1,"")</f>
        <v/>
      </c>
    </row>
    <row r="564" spans="1:42">
      <c r="A564" t="s">
        <v>603</v>
      </c>
      <c r="B564">
        <f>IFERROR([1]!s_stm07_is($A564,"W30028333","2011/12/31",1)/[1]!S_SHARE_TOTAL($A564,$B$1),"")</f>
        <v>-1.3577281226060487E-3</v>
      </c>
      <c r="C564">
        <f>IFERROR([1]!s_stm07_is($A564,"W30028333","2012/12/31",1)/[1]!S_SHARE_TOTAL($A564,$B$1),"")</f>
        <v>2.7324983082478188E-2</v>
      </c>
      <c r="D564">
        <f>IFERROR([1]!s_stm07_is($A564,"W30028333","2013/12/31",1)/[1]!S_SHARE_TOTAL($A564,$B$1),"")</f>
        <v>1.7827759260282263E-2</v>
      </c>
      <c r="E564">
        <f>IFERROR([1]!s_stm07_is($A564,"W30028333","2014/12/31",1)/[1]!S_SHARE_TOTAL($A564,$B$1),"")</f>
        <v>-4.7020029691030689E-2</v>
      </c>
      <c r="F564">
        <f>IFERROR([1]!s_stm07_is($A564,"W30028333","2015/12/31",1)/[1]!S_SHARE_TOTAL($A564,$B$1),"")</f>
        <v>2.4401460701909176E-2</v>
      </c>
      <c r="G564">
        <f>IFERROR([1]!s_stm07_is($A564,"W30028333","2016/12/31",1)/[1]!S_SHARE_TOTAL($A564,$B$1),"")</f>
        <v>0.18241578772141806</v>
      </c>
      <c r="H564">
        <f>IFERROR([1]!s_stm07_is($A564,"W30028333","2017/12/31",1)/[1]!S_SHARE_TOTAL($A564,$B$1),"")</f>
        <v>0.4596311329860997</v>
      </c>
      <c r="I564">
        <f>IFERROR([1]!s_stm07_is($A564,"W30028333","2018/12/31",1)/[1]!S_SHARE_TOTAL($A564,$B$1),"")</f>
        <v>0.58086563672829639</v>
      </c>
      <c r="J564">
        <f>IFERROR([1]!s_stm07_is($A564,"W30028333","2019/12/31",1)/[1]!S_SHARE_TOTAL($A564,$B$1),"")</f>
        <v>-0.3840667360106052</v>
      </c>
      <c r="K564">
        <f>IFERROR([1]!s_stm07_is($A564,"W30028333","2020/12/31",1)/[1]!S_SHARE_TOTAL($A564,$B$1),"")</f>
        <v>0.70715324490969456</v>
      </c>
      <c r="L564">
        <f>IFERROR([1]!s_stm07_is($A564,"W30028333","2021/12/31",1)/[1]!S_SHARE_TOTAL($A564,$B$1),"")</f>
        <v>2.0044014731584201</v>
      </c>
      <c r="M564">
        <f>IFERROR([1]!s_stm07_is($A564,"W30028333","2022/12/31",1)/[1]!S_SHARE_TOTAL($A564,$B$1),"")</f>
        <v>4.1495957888490445</v>
      </c>
      <c r="N564">
        <f>IFERROR([1]!s_stm07_is($A564,"W30028333","2023/12/31",1)/[1]!S_SHARE_TOTAL($A564,$B$1),"")</f>
        <v>3.5353428692100826</v>
      </c>
      <c r="O564">
        <f>IFERROR([1]!s_stm07_is($A564,"W30028333","2024/12/31",1)/[1]!S_SHARE_TOTAL($A564,$B$1),"")</f>
        <v>0.86686814594727191</v>
      </c>
      <c r="P564">
        <f>IFERROR([1]!s_stm07_is($A564,"W30028333","2025/12/31",1)/[1]!S_SHARE_TOTAL($A564,$B$1),"")</f>
        <v>1.1617441894988203</v>
      </c>
      <c r="Q564">
        <f>IFERROR([1]!s_west_netprofit($A564,2026,$B$1,180)/[1]!S_SHARE_TOTAL($A564,$B$1),"")</f>
        <v>1.9626764296659061</v>
      </c>
      <c r="R564">
        <f>IFERROR([1]!s_west_netprofit($A564,2027,$B$1,180)/[1]!S_SHARE_TOTAL($A564,$B$1),"")</f>
        <v>2.5522111218093393</v>
      </c>
      <c r="S564">
        <f>IFERROR([1]!s_fa_dupont_roe($A564,"2011/12/31")/100,"")</f>
        <v>-8.83E-4</v>
      </c>
      <c r="T564">
        <f>IFERROR([1]!s_fa_dupont_roe($A564,"2012/12/31")/100,"")</f>
        <v>1.7781999999999999E-2</v>
      </c>
      <c r="U564">
        <f>IFERROR([1]!s_fa_dupont_roe($A564,"2013/12/31")/100,"")</f>
        <v>1.1488E-2</v>
      </c>
      <c r="V564">
        <f>IFERROR([1]!s_fa_dupont_roe($A564,"2014/12/31")/100,"")</f>
        <v>-3.0778E-2</v>
      </c>
      <c r="W564">
        <f>IFERROR([1]!s_fa_dupont_roe($A564,"2015/12/31")/100,"")</f>
        <v>1.29E-2</v>
      </c>
      <c r="X564">
        <f>IFERROR([1]!s_fa_dupont_roe($A564,"2016/12/31")/100,"")</f>
        <v>7.6894000000000004E-2</v>
      </c>
      <c r="Y564">
        <f>IFERROR([1]!s_fa_dupont_roe($A564,"2017/12/31")/100,"")</f>
        <v>0.17109100000000002</v>
      </c>
      <c r="Z564">
        <f>IFERROR([1]!s_fa_dupont_roe($A564,"2018/12/31")/100,"")</f>
        <v>0.129442</v>
      </c>
      <c r="AA564">
        <f>IFERROR([1]!s_fa_dupont_roe($A564,"2019/12/31")/100,"")</f>
        <v>-6.6109000000000001E-2</v>
      </c>
      <c r="AB564">
        <f>IFERROR([1]!s_fa_dupont_roe($A564,"2020/12/31")/100,"")</f>
        <v>0.112648</v>
      </c>
      <c r="AC564">
        <f>IFERROR([1]!s_fa_dupont_roe($A564,"2021/12/31")/100,"")</f>
        <v>0.16456600000000002</v>
      </c>
      <c r="AD564">
        <f>IFERROR([1]!s_fa_dupont_roe($A564,"2022/12/31")/100,"")</f>
        <v>0.21573899999999999</v>
      </c>
      <c r="AE564">
        <f>IFERROR([1]!s_fa_dupont_roe($A564,"2023/12/31")/100,"")</f>
        <v>0.15665999999999999</v>
      </c>
      <c r="AF564">
        <f>IFERROR([1]!s_fa_dupont_roe($A564,"2024/12/31")/100,"")</f>
        <v>3.5958999999999998E-2</v>
      </c>
      <c r="AG564">
        <f>IFERROR([1]!s_fa_dupont_roe($A564,"2025/12/31")/100,"")</f>
        <v>4.5393999999999997E-2</v>
      </c>
      <c r="AH564">
        <f>IFERROR([1]!s_stm07_is($A564,"W30028333","2025/12/31",1),"")</f>
        <v>632330006.17999995</v>
      </c>
      <c r="AI564">
        <f>IFERROR([1]!s_stm07_bs($A564,"W38058048","2025/12/31",1),"")</f>
        <v>15427501949.540001</v>
      </c>
      <c r="AJ564">
        <f>IFERROR([1]!s_fa_netdebt($A564,"2025/12/31"),"")</f>
        <v>-6003241076.4700003</v>
      </c>
      <c r="AK564">
        <f>IFERROR([1]!s_val_ev1($A564,"2025/12/31"),"")</f>
        <v>31954635618.419998</v>
      </c>
      <c r="AL564">
        <f>IFERROR([1]!s_fa_ebitda($A564,"2025/12/31"),"")</f>
        <v>1066166534.0700001</v>
      </c>
      <c r="AM564">
        <f>IFERROR([1]!s_west_netprofit($A564,2026,$B$1,180)/[1]!s_west_netprofit($A564,2026,$B$1-7,180)-1,"")</f>
        <v>1.4565965752428633E-2</v>
      </c>
      <c r="AN564">
        <f>IFERROR([1]!s_west_netprofit($A564,2026,$B$1,180)/[1]!s_west_netprofit($A564,2026,$B$1-30,180)-1,"")</f>
        <v>2.7323953714252891E-2</v>
      </c>
      <c r="AO564">
        <f>IFERROR([1]!s_est_mediannetprofit($A564,2026,$B$1)/[1]!s_est_mediannetprofit($A564,2026,$B$1-7)-1,"")</f>
        <v>3.835091083413289E-3</v>
      </c>
      <c r="AP564">
        <f>IFERROR([1]!s_est_mediannetprofit($A564,2026,$B$1)/[1]!s_est_mediannetprofit($A564,2026,$B$1-30)-1,"")</f>
        <v>7.2150072150072297E-3</v>
      </c>
    </row>
    <row r="565" spans="1:42">
      <c r="A565" t="s">
        <v>604</v>
      </c>
      <c r="B565">
        <f>IFERROR([1]!s_stm07_is($A565,"W30028333","2011/12/31",1)/[1]!S_SHARE_TOTAL($A565,$B$1),"")</f>
        <v>8.3607294093100526E-2</v>
      </c>
      <c r="C565">
        <f>IFERROR([1]!s_stm07_is($A565,"W30028333","2012/12/31",1)/[1]!S_SHARE_TOTAL($A565,$B$1),"")</f>
        <v>0.11628792637049834</v>
      </c>
      <c r="D565">
        <f>IFERROR([1]!s_stm07_is($A565,"W30028333","2013/12/31",1)/[1]!S_SHARE_TOTAL($A565,$B$1),"")</f>
        <v>0.15139496688228751</v>
      </c>
      <c r="E565">
        <f>IFERROR([1]!s_stm07_is($A565,"W30028333","2014/12/31",1)/[1]!S_SHARE_TOTAL($A565,$B$1),"")</f>
        <v>0.19167926481521769</v>
      </c>
      <c r="F565">
        <f>IFERROR([1]!s_stm07_is($A565,"W30028333","2015/12/31",1)/[1]!S_SHARE_TOTAL($A565,$B$1),"")</f>
        <v>0.19534344719420305</v>
      </c>
      <c r="G565">
        <f>IFERROR([1]!s_stm07_is($A565,"W30028333","2016/12/31",1)/[1]!S_SHARE_TOTAL($A565,$B$1),"")</f>
        <v>0.2114934260203801</v>
      </c>
      <c r="H565">
        <f>IFERROR([1]!s_stm07_is($A565,"W30028333","2017/12/31",1)/[1]!S_SHARE_TOTAL($A565,$B$1),"")</f>
        <v>0.27304240468066276</v>
      </c>
      <c r="I565">
        <f>IFERROR([1]!s_stm07_is($A565,"W30028333","2018/12/31",1)/[1]!S_SHARE_TOTAL($A565,$B$1),"")</f>
        <v>0.18866669003374972</v>
      </c>
      <c r="J565">
        <f>IFERROR([1]!s_stm07_is($A565,"W30028333","2019/12/31",1)/[1]!S_SHARE_TOTAL($A565,$B$1),"")</f>
        <v>0.21042662301385145</v>
      </c>
      <c r="K565">
        <f>IFERROR([1]!s_stm07_is($A565,"W30028333","2020/12/31",1)/[1]!S_SHARE_TOTAL($A565,$B$1),"")</f>
        <v>0.25543789039462483</v>
      </c>
      <c r="L565">
        <f>IFERROR([1]!s_stm07_is($A565,"W30028333","2021/12/31",1)/[1]!S_SHARE_TOTAL($A565,$B$1),"")</f>
        <v>0.33280529717895296</v>
      </c>
      <c r="M565">
        <f>IFERROR([1]!s_stm07_is($A565,"W30028333","2022/12/31",1)/[1]!S_SHARE_TOTAL($A565,$B$1),"")</f>
        <v>0.40990070469255818</v>
      </c>
      <c r="N565">
        <f>IFERROR([1]!s_stm07_is($A565,"W30028333","2023/12/31",1)/[1]!S_SHARE_TOTAL($A565,$B$1),"")</f>
        <v>0.21635436387875406</v>
      </c>
      <c r="O565">
        <f>IFERROR([1]!s_stm07_is($A565,"W30028333","2024/12/31",1)/[1]!S_SHARE_TOTAL($A565,$B$1),"")</f>
        <v>-0.63706537685133624</v>
      </c>
      <c r="P565">
        <f>IFERROR([1]!s_stm07_is($A565,"W30028333","2025/12/31",1)/[1]!S_SHARE_TOTAL($A565,$B$1),"")</f>
        <v>-0.60991084931348638</v>
      </c>
      <c r="Q565">
        <f>IFERROR([1]!s_west_netprofit($A565,2026,$B$1,180)/[1]!S_SHARE_TOTAL($A565,$B$1),"")</f>
        <v>0</v>
      </c>
      <c r="R565">
        <f>IFERROR([1]!s_west_netprofit($A565,2027,$B$1,180)/[1]!S_SHARE_TOTAL($A565,$B$1),"")</f>
        <v>0</v>
      </c>
      <c r="S565">
        <f>IFERROR([1]!s_fa_dupont_roe($A565,"2011/12/31")/100,"")</f>
        <v>5.9141000000000006E-2</v>
      </c>
      <c r="T565">
        <f>IFERROR([1]!s_fa_dupont_roe($A565,"2012/12/31")/100,"")</f>
        <v>7.7855999999999995E-2</v>
      </c>
      <c r="U565">
        <f>IFERROR([1]!s_fa_dupont_roe($A565,"2013/12/31")/100,"")</f>
        <v>9.4283999999999993E-2</v>
      </c>
      <c r="V565">
        <f>IFERROR([1]!s_fa_dupont_roe($A565,"2014/12/31")/100,"")</f>
        <v>0.10929399999999999</v>
      </c>
      <c r="W565">
        <f>IFERROR([1]!s_fa_dupont_roe($A565,"2015/12/31")/100,"")</f>
        <v>0.10126599999999999</v>
      </c>
      <c r="X565">
        <f>IFERROR([1]!s_fa_dupont_roe($A565,"2016/12/31")/100,"")</f>
        <v>9.9054000000000003E-2</v>
      </c>
      <c r="Y565">
        <f>IFERROR([1]!s_fa_dupont_roe($A565,"2017/12/31")/100,"")</f>
        <v>9.8664000000000002E-2</v>
      </c>
      <c r="Z565">
        <f>IFERROR([1]!s_fa_dupont_roe($A565,"2018/12/31")/100,"")</f>
        <v>5.5645E-2</v>
      </c>
      <c r="AA565">
        <f>IFERROR([1]!s_fa_dupont_roe($A565,"2019/12/31")/100,"")</f>
        <v>5.7763000000000002E-2</v>
      </c>
      <c r="AB565">
        <f>IFERROR([1]!s_fa_dupont_roe($A565,"2020/12/31")/100,"")</f>
        <v>5.8141999999999999E-2</v>
      </c>
      <c r="AC565">
        <f>IFERROR([1]!s_fa_dupont_roe($A565,"2021/12/31")/100,"")</f>
        <v>6.2758000000000008E-2</v>
      </c>
      <c r="AD565">
        <f>IFERROR([1]!s_fa_dupont_roe($A565,"2022/12/31")/100,"")</f>
        <v>6.9737999999999994E-2</v>
      </c>
      <c r="AE565">
        <f>IFERROR([1]!s_fa_dupont_roe($A565,"2023/12/31")/100,"")</f>
        <v>3.4118000000000002E-2</v>
      </c>
      <c r="AF565">
        <f>IFERROR([1]!s_fa_dupont_roe($A565,"2024/12/31")/100,"")</f>
        <v>-0.10433400000000001</v>
      </c>
      <c r="AG565">
        <f>IFERROR([1]!s_fa_dupont_roe($A565,"2025/12/31")/100,"")</f>
        <v>-0.11336</v>
      </c>
      <c r="AH565">
        <f>IFERROR([1]!s_stm07_is($A565,"W30028333","2025/12/31",1),"")</f>
        <v>-378834022.19999999</v>
      </c>
      <c r="AI565">
        <f>IFERROR([1]!s_stm07_bs($A565,"W38058048","2025/12/31",1),"")</f>
        <v>3168898755.5500002</v>
      </c>
      <c r="AJ565">
        <f>IFERROR([1]!s_fa_netdebt($A565,"2025/12/31"),"")</f>
        <v>-1030411847.4400001</v>
      </c>
      <c r="AK565">
        <f>IFERROR([1]!s_val_ev1($A565,"2025/12/31"),"")</f>
        <v>9564226220.1100006</v>
      </c>
      <c r="AL565">
        <f>IFERROR([1]!s_fa_ebitda($A565,"2025/12/31"),"")</f>
        <v>-345616869.35000002</v>
      </c>
      <c r="AM565" t="str">
        <f>IFERROR([1]!s_west_netprofit($A565,2026,$B$1,180)/[1]!s_west_netprofit($A565,2026,$B$1-7,180)-1,"")</f>
        <v/>
      </c>
      <c r="AN565" t="str">
        <f>IFERROR([1]!s_west_netprofit($A565,2026,$B$1,180)/[1]!s_west_netprofit($A565,2026,$B$1-30,180)-1,"")</f>
        <v/>
      </c>
      <c r="AO565" t="str">
        <f>IFERROR([1]!s_est_mediannetprofit($A565,2026,$B$1)/[1]!s_est_mediannetprofit($A565,2026,$B$1-7)-1,"")</f>
        <v/>
      </c>
      <c r="AP565" t="str">
        <f>IFERROR([1]!s_est_mediannetprofit($A565,2026,$B$1)/[1]!s_est_mediannetprofit($A565,2026,$B$1-30)-1,"")</f>
        <v/>
      </c>
    </row>
    <row r="566" spans="1:42">
      <c r="A566" t="s">
        <v>605</v>
      </c>
      <c r="B566">
        <f>IFERROR([1]!s_stm07_is($A566,"W30028333","2011/12/31",1)/[1]!S_SHARE_TOTAL($A566,$B$1),"")</f>
        <v>0.15884137462807468</v>
      </c>
      <c r="C566">
        <f>IFERROR([1]!s_stm07_is($A566,"W30028333","2012/12/31",1)/[1]!S_SHARE_TOTAL($A566,$B$1),"")</f>
        <v>8.109440675319228E-2</v>
      </c>
      <c r="D566">
        <f>IFERROR([1]!s_stm07_is($A566,"W30028333","2013/12/31",1)/[1]!S_SHARE_TOTAL($A566,$B$1),"")</f>
        <v>6.9088876164292018E-3</v>
      </c>
      <c r="E566">
        <f>IFERROR([1]!s_stm07_is($A566,"W30028333","2014/12/31",1)/[1]!S_SHARE_TOTAL($A566,$B$1),"")</f>
        <v>1.49671034631139E-2</v>
      </c>
      <c r="F566">
        <f>IFERROR([1]!s_stm07_is($A566,"W30028333","2015/12/31",1)/[1]!S_SHARE_TOTAL($A566,$B$1),"")</f>
        <v>0.12682930365372724</v>
      </c>
      <c r="G566">
        <f>IFERROR([1]!s_stm07_is($A566,"W30028333","2016/12/31",1)/[1]!S_SHARE_TOTAL($A566,$B$1),"")</f>
        <v>0.14924548036524737</v>
      </c>
      <c r="H566">
        <f>IFERROR([1]!s_stm07_is($A566,"W30028333","2017/12/31",1)/[1]!S_SHARE_TOTAL($A566,$B$1),"")</f>
        <v>-0.7196825240769904</v>
      </c>
      <c r="I566">
        <f>IFERROR([1]!s_stm07_is($A566,"W30028333","2018/12/31",1)/[1]!S_SHARE_TOTAL($A566,$B$1),"")</f>
        <v>-2.3804687467401004</v>
      </c>
      <c r="J566">
        <f>IFERROR([1]!s_stm07_is($A566,"W30028333","2019/12/31",1)/[1]!S_SHARE_TOTAL($A566,$B$1),"")</f>
        <v>0.15324664497062274</v>
      </c>
      <c r="K566">
        <f>IFERROR([1]!s_stm07_is($A566,"W30028333","2020/12/31",1)/[1]!S_SHARE_TOTAL($A566,$B$1),"")</f>
        <v>1.6567362028364313E-2</v>
      </c>
      <c r="L566">
        <f>IFERROR([1]!s_stm07_is($A566,"W30028333","2021/12/31",1)/[1]!S_SHARE_TOTAL($A566,$B$1),"")</f>
        <v>0.32291304427328993</v>
      </c>
      <c r="M566">
        <f>IFERROR([1]!s_stm07_is($A566,"W30028333","2022/12/31",1)/[1]!S_SHARE_TOTAL($A566,$B$1),"")</f>
        <v>-4.7904040660838164E-2</v>
      </c>
      <c r="N566">
        <f>IFERROR([1]!s_stm07_is($A566,"W30028333","2023/12/31",1)/[1]!S_SHARE_TOTAL($A566,$B$1),"")</f>
        <v>-0.84279763965937338</v>
      </c>
      <c r="O566">
        <f>IFERROR([1]!s_stm07_is($A566,"W30028333","2024/12/31",1)/[1]!S_SHARE_TOTAL($A566,$B$1),"")</f>
        <v>-0.34704785273902355</v>
      </c>
      <c r="P566">
        <f>IFERROR([1]!s_stm07_is($A566,"W30028333","2025/12/31",1)/[1]!S_SHARE_TOTAL($A566,$B$1),"")</f>
        <v>-0.17020146770507635</v>
      </c>
      <c r="Q566">
        <f>IFERROR([1]!s_west_netprofit($A566,2026,$B$1,180)/[1]!S_SHARE_TOTAL($A566,$B$1),"")</f>
        <v>1.8388893992818747E-2</v>
      </c>
      <c r="R566">
        <f>IFERROR([1]!s_west_netprofit($A566,2027,$B$1,180)/[1]!S_SHARE_TOTAL($A566,$B$1),"")</f>
        <v>0.44252792287930853</v>
      </c>
      <c r="S566">
        <f>IFERROR([1]!s_fa_dupont_roe($A566,"2011/12/31")/100,"")</f>
        <v>3.9462999999999998E-2</v>
      </c>
      <c r="T566">
        <f>IFERROR([1]!s_fa_dupont_roe($A566,"2012/12/31")/100,"")</f>
        <v>2.0049000000000001E-2</v>
      </c>
      <c r="U566">
        <f>IFERROR([1]!s_fa_dupont_roe($A566,"2013/12/31")/100,"")</f>
        <v>1.7240000000000001E-3</v>
      </c>
      <c r="V566">
        <f>IFERROR([1]!s_fa_dupont_roe($A566,"2014/12/31")/100,"")</f>
        <v>3.7450000000000001E-3</v>
      </c>
      <c r="W566">
        <f>IFERROR([1]!s_fa_dupont_roe($A566,"2015/12/31")/100,"")</f>
        <v>3.1118999999999997E-2</v>
      </c>
      <c r="X566">
        <f>IFERROR([1]!s_fa_dupont_roe($A566,"2016/12/31")/100,"")</f>
        <v>3.5031E-2</v>
      </c>
      <c r="Y566">
        <f>IFERROR([1]!s_fa_dupont_roe($A566,"2017/12/31")/100,"")</f>
        <v>-0.17763500000000002</v>
      </c>
      <c r="Z566">
        <f>IFERROR([1]!s_fa_dupont_roe($A566,"2018/12/31")/100,"")</f>
        <v>-0.89220900000000003</v>
      </c>
      <c r="AA566">
        <f>IFERROR([1]!s_fa_dupont_roe($A566,"2019/12/31")/100,"")</f>
        <v>9.1678999999999997E-2</v>
      </c>
      <c r="AB566">
        <f>IFERROR([1]!s_fa_dupont_roe($A566,"2020/12/31")/100,"")</f>
        <v>9.443E-3</v>
      </c>
      <c r="AC566">
        <f>IFERROR([1]!s_fa_dupont_roe($A566,"2021/12/31")/100,"")</f>
        <v>0.15970000000000001</v>
      </c>
      <c r="AD566">
        <f>IFERROR([1]!s_fa_dupont_roe($A566,"2022/12/31")/100,"")</f>
        <v>-2.0354999999999998E-2</v>
      </c>
      <c r="AE566">
        <f>IFERROR([1]!s_fa_dupont_roe($A566,"2023/12/31")/100,"")</f>
        <v>-0.40530099999999997</v>
      </c>
      <c r="AF566">
        <f>IFERROR([1]!s_fa_dupont_roe($A566,"2024/12/31")/100,"")</f>
        <v>-0.217862</v>
      </c>
      <c r="AG566">
        <f>IFERROR([1]!s_fa_dupont_roe($A566,"2025/12/31")/100,"")</f>
        <v>-0.12089999999999999</v>
      </c>
      <c r="AH566">
        <f>IFERROR([1]!s_stm07_is($A566,"W30028333","2025/12/31",1),"")</f>
        <v>-115418159.63</v>
      </c>
      <c r="AI566">
        <f>IFERROR([1]!s_stm07_bs($A566,"W38058048","2025/12/31",1),"")</f>
        <v>934589048.10000002</v>
      </c>
      <c r="AJ566">
        <f>IFERROR([1]!s_fa_netdebt($A566,"2025/12/31"),"")</f>
        <v>1571142026.02</v>
      </c>
      <c r="AK566">
        <f>IFERROR([1]!s_val_ev1($A566,"2025/12/31"),"")</f>
        <v>13653348294.35</v>
      </c>
      <c r="AL566">
        <f>IFERROR([1]!s_fa_ebitda($A566,"2025/12/31"),"")</f>
        <v>100208831.34999999</v>
      </c>
      <c r="AM566">
        <f>IFERROR([1]!s_west_netprofit($A566,2026,$B$1,180)/[1]!s_west_netprofit($A566,2026,$B$1-7,180)-1,"")</f>
        <v>0</v>
      </c>
      <c r="AN566" t="str">
        <f>IFERROR([1]!s_west_netprofit($A566,2026,$B$1,180)/[1]!s_west_netprofit($A566,2026,$B$1-30,180)-1,"")</f>
        <v/>
      </c>
      <c r="AO566">
        <f>IFERROR([1]!s_est_mediannetprofit($A566,2026,$B$1)/[1]!s_est_mediannetprofit($A566,2026,$B$1-7)-1,"")</f>
        <v>0</v>
      </c>
      <c r="AP566" t="str">
        <f>IFERROR([1]!s_est_mediannetprofit($A566,2026,$B$1)/[1]!s_est_mediannetprofit($A566,2026,$B$1-30)-1,"")</f>
        <v/>
      </c>
    </row>
    <row r="567" spans="1:42">
      <c r="A567" t="s">
        <v>606</v>
      </c>
      <c r="B567">
        <f>IFERROR([1]!s_stm07_is($A567,"W30028333","2011/12/31",1)/[1]!S_SHARE_TOTAL($A567,$B$1),"")</f>
        <v>0.14321057576074545</v>
      </c>
      <c r="C567">
        <f>IFERROR([1]!s_stm07_is($A567,"W30028333","2012/12/31",1)/[1]!S_SHARE_TOTAL($A567,$B$1),"")</f>
        <v>0.18772080101604621</v>
      </c>
      <c r="D567">
        <f>IFERROR([1]!s_stm07_is($A567,"W30028333","2013/12/31",1)/[1]!S_SHARE_TOTAL($A567,$B$1),"")</f>
        <v>9.5907792584519286E-2</v>
      </c>
      <c r="E567">
        <f>IFERROR([1]!s_stm07_is($A567,"W30028333","2014/12/31",1)/[1]!S_SHARE_TOTAL($A567,$B$1),"")</f>
        <v>0.12723473612120265</v>
      </c>
      <c r="F567">
        <f>IFERROR([1]!s_stm07_is($A567,"W30028333","2015/12/31",1)/[1]!S_SHARE_TOTAL($A567,$B$1),"")</f>
        <v>0.15347964472244727</v>
      </c>
      <c r="G567">
        <f>IFERROR([1]!s_stm07_is($A567,"W30028333","2016/12/31",1)/[1]!S_SHARE_TOTAL($A567,$B$1),"")</f>
        <v>0.16093339047489236</v>
      </c>
      <c r="H567">
        <f>IFERROR([1]!s_stm07_is($A567,"W30028333","2017/12/31",1)/[1]!S_SHARE_TOTAL($A567,$B$1),"")</f>
        <v>2.5592605687446843E-2</v>
      </c>
      <c r="I567">
        <f>IFERROR([1]!s_stm07_is($A567,"W30028333","2018/12/31",1)/[1]!S_SHARE_TOTAL($A567,$B$1),"")</f>
        <v>5.9132735867577904E-2</v>
      </c>
      <c r="J567">
        <f>IFERROR([1]!s_stm07_is($A567,"W30028333","2019/12/31",1)/[1]!S_SHARE_TOTAL($A567,$B$1),"")</f>
        <v>4.8997537139630294E-2</v>
      </c>
      <c r="K567">
        <f>IFERROR([1]!s_stm07_is($A567,"W30028333","2020/12/31",1)/[1]!S_SHARE_TOTAL($A567,$B$1),"")</f>
        <v>5.3807444597117608E-2</v>
      </c>
      <c r="L567">
        <f>IFERROR([1]!s_stm07_is($A567,"W30028333","2021/12/31",1)/[1]!S_SHARE_TOTAL($A567,$B$1),"")</f>
        <v>7.3480465933495775E-2</v>
      </c>
      <c r="M567">
        <f>IFERROR([1]!s_stm07_is($A567,"W30028333","2022/12/31",1)/[1]!S_SHARE_TOTAL($A567,$B$1),"")</f>
        <v>7.8112422545020016E-2</v>
      </c>
      <c r="N567">
        <f>IFERROR([1]!s_stm07_is($A567,"W30028333","2023/12/31",1)/[1]!S_SHARE_TOTAL($A567,$B$1),"")</f>
        <v>1.3046540251043112E-2</v>
      </c>
      <c r="O567">
        <f>IFERROR([1]!s_stm07_is($A567,"W30028333","2024/12/31",1)/[1]!S_SHARE_TOTAL($A567,$B$1),"")</f>
        <v>1.7109468993044261E-2</v>
      </c>
      <c r="P567">
        <f>IFERROR([1]!s_stm07_is($A567,"W30028333","2025/12/31",1)/[1]!S_SHARE_TOTAL($A567,$B$1),"")</f>
        <v>2.3263971701561088E-2</v>
      </c>
      <c r="Q567">
        <f>IFERROR([1]!s_west_netprofit($A567,2026,$B$1,180)/[1]!S_SHARE_TOTAL($A567,$B$1),"")</f>
        <v>3.0314971459516761E-2</v>
      </c>
      <c r="R567">
        <f>IFERROR([1]!s_west_netprofit($A567,2027,$B$1,180)/[1]!S_SHARE_TOTAL($A567,$B$1),"")</f>
        <v>3.5514728881962214E-2</v>
      </c>
      <c r="S567">
        <f>IFERROR([1]!s_fa_dupont_roe($A567,"2011/12/31")/100,"")</f>
        <v>9.2293E-2</v>
      </c>
      <c r="T567">
        <f>IFERROR([1]!s_fa_dupont_roe($A567,"2012/12/31")/100,"")</f>
        <v>0.111219</v>
      </c>
      <c r="U567">
        <f>IFERROR([1]!s_fa_dupont_roe($A567,"2013/12/31")/100,"")</f>
        <v>5.2648E-2</v>
      </c>
      <c r="V567">
        <f>IFERROR([1]!s_fa_dupont_roe($A567,"2014/12/31")/100,"")</f>
        <v>6.5215999999999996E-2</v>
      </c>
      <c r="W567">
        <f>IFERROR([1]!s_fa_dupont_roe($A567,"2015/12/31")/100,"")</f>
        <v>7.2172E-2</v>
      </c>
      <c r="X567">
        <f>IFERROR([1]!s_fa_dupont_roe($A567,"2016/12/31")/100,"")</f>
        <v>6.8885000000000002E-2</v>
      </c>
      <c r="Y567">
        <f>IFERROR([1]!s_fa_dupont_roe($A567,"2017/12/31")/100,"")</f>
        <v>1.0421E-2</v>
      </c>
      <c r="Z567">
        <f>IFERROR([1]!s_fa_dupont_roe($A567,"2018/12/31")/100,"")</f>
        <v>2.3416000000000003E-2</v>
      </c>
      <c r="AA567">
        <f>IFERROR([1]!s_fa_dupont_roe($A567,"2019/12/31")/100,"")</f>
        <v>1.8539E-2</v>
      </c>
      <c r="AB567">
        <f>IFERROR([1]!s_fa_dupont_roe($A567,"2020/12/31")/100,"")</f>
        <v>1.9774E-2</v>
      </c>
      <c r="AC567">
        <f>IFERROR([1]!s_fa_dupont_roe($A567,"2021/12/31")/100,"")</f>
        <v>2.6507999999999997E-2</v>
      </c>
      <c r="AD567">
        <f>IFERROR([1]!s_fa_dupont_roe($A567,"2022/12/31")/100,"")</f>
        <v>2.7248999999999999E-2</v>
      </c>
      <c r="AE567">
        <f>IFERROR([1]!s_fa_dupont_roe($A567,"2023/12/31")/100,"")</f>
        <v>4.4320000000000002E-3</v>
      </c>
      <c r="AF567">
        <f>IFERROR([1]!s_fa_dupont_roe($A567,"2024/12/31")/100,"")</f>
        <v>5.7799999999999995E-3</v>
      </c>
      <c r="AG567">
        <f>IFERROR([1]!s_fa_dupont_roe($A567,"2025/12/31")/100,"")</f>
        <v>7.8869999999999999E-3</v>
      </c>
      <c r="AH567">
        <f>IFERROR([1]!s_stm07_is($A567,"W30028333","2025/12/31",1),"")</f>
        <v>33175076.48</v>
      </c>
      <c r="AI567">
        <f>IFERROR([1]!s_stm07_bs($A567,"W38058048","2025/12/31",1),"")</f>
        <v>4182810093.46</v>
      </c>
      <c r="AJ567">
        <f>IFERROR([1]!s_fa_netdebt($A567,"2025/12/31"),"")</f>
        <v>-1398507820.3299999</v>
      </c>
      <c r="AK567">
        <f>IFERROR([1]!s_val_ev1($A567,"2025/12/31"),"")</f>
        <v>7686291254.1800003</v>
      </c>
      <c r="AL567">
        <f>IFERROR([1]!s_fa_ebitda($A567,"2025/12/31"),"")</f>
        <v>74869936.480000004</v>
      </c>
      <c r="AM567">
        <f>IFERROR([1]!s_west_netprofit($A567,2026,$B$1,180)/[1]!s_west_netprofit($A567,2026,$B$1-7,180)-1,"")</f>
        <v>0</v>
      </c>
      <c r="AN567">
        <f>IFERROR([1]!s_west_netprofit($A567,2026,$B$1,180)/[1]!s_west_netprofit($A567,2026,$B$1-30,180)-1,"")</f>
        <v>-2.7665317139001333E-2</v>
      </c>
      <c r="AO567">
        <f>IFERROR([1]!s_est_mediannetprofit($A567,2026,$B$1)/[1]!s_est_mediannetprofit($A567,2026,$B$1-7)-1,"")</f>
        <v>0</v>
      </c>
      <c r="AP567">
        <f>IFERROR([1]!s_est_mediannetprofit($A567,2026,$B$1)/[1]!s_est_mediannetprofit($A567,2026,$B$1-30)-1,"")</f>
        <v>-2.7665317139001333E-2</v>
      </c>
    </row>
    <row r="568" spans="1:42">
      <c r="A568" t="s">
        <v>607</v>
      </c>
      <c r="B568">
        <f>IFERROR([1]!s_stm07_is($A568,"W30028333","2011/12/31",1)/[1]!S_SHARE_TOTAL($A568,$B$1),"")</f>
        <v>6.6710570762040344E-2</v>
      </c>
      <c r="C568">
        <f>IFERROR([1]!s_stm07_is($A568,"W30028333","2012/12/31",1)/[1]!S_SHARE_TOTAL($A568,$B$1),"")</f>
        <v>-3.3267874609105824E-2</v>
      </c>
      <c r="D568">
        <f>IFERROR([1]!s_stm07_is($A568,"W30028333","2013/12/31",1)/[1]!S_SHARE_TOTAL($A568,$B$1),"")</f>
        <v>4.0403840312123344E-2</v>
      </c>
      <c r="E568">
        <f>IFERROR([1]!s_stm07_is($A568,"W30028333","2014/12/31",1)/[1]!S_SHARE_TOTAL($A568,$B$1),"")</f>
        <v>2.447672012520152E-2</v>
      </c>
      <c r="F568">
        <f>IFERROR([1]!s_stm07_is($A568,"W30028333","2015/12/31",1)/[1]!S_SHARE_TOTAL($A568,$B$1),"")</f>
        <v>3.4169226105871427E-3</v>
      </c>
      <c r="G568">
        <f>IFERROR([1]!s_stm07_is($A568,"W30028333","2016/12/31",1)/[1]!S_SHARE_TOTAL($A568,$B$1),"")</f>
        <v>1.0973326162139979E-2</v>
      </c>
      <c r="H568">
        <f>IFERROR([1]!s_stm07_is($A568,"W30028333","2017/12/31",1)/[1]!S_SHARE_TOTAL($A568,$B$1),"")</f>
        <v>-0.54667268870208274</v>
      </c>
      <c r="I568">
        <f>IFERROR([1]!s_stm07_is($A568,"W30028333","2018/12/31",1)/[1]!S_SHARE_TOTAL($A568,$B$1),"")</f>
        <v>-0.15720327947312887</v>
      </c>
      <c r="J568">
        <f>IFERROR([1]!s_stm07_is($A568,"W30028333","2019/12/31",1)/[1]!S_SHARE_TOTAL($A568,$B$1),"")</f>
        <v>0.32139463070062718</v>
      </c>
      <c r="K568">
        <f>IFERROR([1]!s_stm07_is($A568,"W30028333","2020/12/31",1)/[1]!S_SHARE_TOTAL($A568,$B$1),"")</f>
        <v>-2.4270569376224661E-2</v>
      </c>
      <c r="L568">
        <f>IFERROR([1]!s_stm07_is($A568,"W30028333","2021/12/31",1)/[1]!S_SHARE_TOTAL($A568,$B$1),"")</f>
        <v>-8.5323644161297299E-2</v>
      </c>
      <c r="M568">
        <f>IFERROR([1]!s_stm07_is($A568,"W30028333","2022/12/31",1)/[1]!S_SHARE_TOTAL($A568,$B$1),"")</f>
        <v>0.25773953356796986</v>
      </c>
      <c r="N568">
        <f>IFERROR([1]!s_stm07_is($A568,"W30028333","2023/12/31",1)/[1]!S_SHARE_TOTAL($A568,$B$1),"")</f>
        <v>2.4588579182749617E-2</v>
      </c>
      <c r="O568">
        <f>IFERROR([1]!s_stm07_is($A568,"W30028333","2024/12/31",1)/[1]!S_SHARE_TOTAL($A568,$B$1),"")</f>
        <v>-0.45444544911965762</v>
      </c>
      <c r="P568">
        <f>IFERROR([1]!s_stm07_is($A568,"W30028333","2025/12/31",1)/[1]!S_SHARE_TOTAL($A568,$B$1),"")</f>
        <v>-0.35731690508590325</v>
      </c>
      <c r="Q568">
        <f>IFERROR([1]!s_west_netprofit($A568,2026,$B$1,180)/[1]!S_SHARE_TOTAL($A568,$B$1),"")</f>
        <v>0</v>
      </c>
      <c r="R568">
        <f>IFERROR([1]!s_west_netprofit($A568,2027,$B$1,180)/[1]!S_SHARE_TOTAL($A568,$B$1),"")</f>
        <v>0</v>
      </c>
      <c r="S568">
        <f>IFERROR([1]!s_fa_dupont_roe($A568,"2011/12/31")/100,"")</f>
        <v>6.4507999999999996E-2</v>
      </c>
      <c r="T568">
        <f>IFERROR([1]!s_fa_dupont_roe($A568,"2012/12/31")/100,"")</f>
        <v>-3.2113999999999997E-2</v>
      </c>
      <c r="U568">
        <f>IFERROR([1]!s_fa_dupont_roe($A568,"2013/12/31")/100,"")</f>
        <v>2.9672E-2</v>
      </c>
      <c r="V568">
        <f>IFERROR([1]!s_fa_dupont_roe($A568,"2014/12/31")/100,"")</f>
        <v>1.4306000000000001E-2</v>
      </c>
      <c r="W568">
        <f>IFERROR([1]!s_fa_dupont_roe($A568,"2015/12/31")/100,"")</f>
        <v>1.9880000000000002E-3</v>
      </c>
      <c r="X568">
        <f>IFERROR([1]!s_fa_dupont_roe($A568,"2016/12/31")/100,"")</f>
        <v>6.3600000000000002E-3</v>
      </c>
      <c r="Y568">
        <f>IFERROR([1]!s_fa_dupont_roe($A568,"2017/12/31")/100,"")</f>
        <v>-0.37709200000000004</v>
      </c>
      <c r="Z568">
        <f>IFERROR([1]!s_fa_dupont_roe($A568,"2018/12/31")/100,"")</f>
        <v>-0.158359</v>
      </c>
      <c r="AA568">
        <f>IFERROR([1]!s_fa_dupont_roe($A568,"2019/12/31")/100,"")</f>
        <v>0.19583500000000001</v>
      </c>
      <c r="AB568">
        <f>IFERROR([1]!s_fa_dupont_roe($A568,"2020/12/31")/100,"")</f>
        <v>-9.6170000000000005E-3</v>
      </c>
      <c r="AC568">
        <f>IFERROR([1]!s_fa_dupont_roe($A568,"2021/12/31")/100,"")</f>
        <v>-3.2242E-2</v>
      </c>
      <c r="AD568">
        <f>IFERROR([1]!s_fa_dupont_roe($A568,"2022/12/31")/100,"")</f>
        <v>8.8920999999999986E-2</v>
      </c>
      <c r="AE568">
        <f>IFERROR([1]!s_fa_dupont_roe($A568,"2023/12/31")/100,"")</f>
        <v>7.2140000000000008E-3</v>
      </c>
      <c r="AF568">
        <f>IFERROR([1]!s_fa_dupont_roe($A568,"2024/12/31")/100,"")</f>
        <v>-0.140538</v>
      </c>
      <c r="AG568">
        <f>IFERROR([1]!s_fa_dupont_roe($A568,"2025/12/31")/100,"")</f>
        <v>-0.140239</v>
      </c>
      <c r="AH568">
        <f>IFERROR([1]!s_stm07_is($A568,"W30028333","2025/12/31",1),"")</f>
        <v>-669390499.44000006</v>
      </c>
      <c r="AI568">
        <f>IFERROR([1]!s_stm07_bs($A568,"W38058048","2025/12/31",1),"")</f>
        <v>5109351222</v>
      </c>
      <c r="AJ568">
        <f>IFERROR([1]!s_fa_netdebt($A568,"2025/12/31"),"")</f>
        <v>3091325367.6700001</v>
      </c>
      <c r="AK568">
        <f>IFERROR([1]!s_val_ev1($A568,"2025/12/31"),"")</f>
        <v>12973707692.700001</v>
      </c>
      <c r="AL568">
        <f>IFERROR([1]!s_fa_ebitda($A568,"2025/12/31"),"")</f>
        <v>-183453388.41999999</v>
      </c>
      <c r="AM568" t="str">
        <f>IFERROR([1]!s_west_netprofit($A568,2026,$B$1,180)/[1]!s_west_netprofit($A568,2026,$B$1-7,180)-1,"")</f>
        <v/>
      </c>
      <c r="AN568" t="str">
        <f>IFERROR([1]!s_west_netprofit($A568,2026,$B$1,180)/[1]!s_west_netprofit($A568,2026,$B$1-30,180)-1,"")</f>
        <v/>
      </c>
      <c r="AO568" t="str">
        <f>IFERROR([1]!s_est_mediannetprofit($A568,2026,$B$1)/[1]!s_est_mediannetprofit($A568,2026,$B$1-7)-1,"")</f>
        <v/>
      </c>
      <c r="AP568" t="str">
        <f>IFERROR([1]!s_est_mediannetprofit($A568,2026,$B$1)/[1]!s_est_mediannetprofit($A568,2026,$B$1-30)-1,"")</f>
        <v/>
      </c>
    </row>
    <row r="569" spans="1:42">
      <c r="A569" t="s">
        <v>608</v>
      </c>
      <c r="B569">
        <f>IFERROR([1]!s_stm07_is($A569,"W30028333","2011/12/31",1)/[1]!S_SHARE_TOTAL($A569,$B$1),"")</f>
        <v>3.9100334237854625E-2</v>
      </c>
      <c r="C569">
        <f>IFERROR([1]!s_stm07_is($A569,"W30028333","2012/12/31",1)/[1]!S_SHARE_TOTAL($A569,$B$1),"")</f>
        <v>5.8172581743321281E-2</v>
      </c>
      <c r="D569">
        <f>IFERROR([1]!s_stm07_is($A569,"W30028333","2013/12/31",1)/[1]!S_SHARE_TOTAL($A569,$B$1),"")</f>
        <v>7.6582936989762582E-2</v>
      </c>
      <c r="E569">
        <f>IFERROR([1]!s_stm07_is($A569,"W30028333","2014/12/31",1)/[1]!S_SHARE_TOTAL($A569,$B$1),"")</f>
        <v>4.4656424500869124E-2</v>
      </c>
      <c r="F569">
        <f>IFERROR([1]!s_stm07_is($A569,"W30028333","2015/12/31",1)/[1]!S_SHARE_TOTAL($A569,$B$1),"")</f>
        <v>-0.28260707899779708</v>
      </c>
      <c r="G569">
        <f>IFERROR([1]!s_stm07_is($A569,"W30028333","2016/12/31",1)/[1]!S_SHARE_TOTAL($A569,$B$1),"")</f>
        <v>7.8950280154322094E-2</v>
      </c>
      <c r="H569">
        <f>IFERROR([1]!s_stm07_is($A569,"W30028333","2017/12/31",1)/[1]!S_SHARE_TOTAL($A569,$B$1),"")</f>
        <v>0.27677895177329859</v>
      </c>
      <c r="I569">
        <f>IFERROR([1]!s_stm07_is($A569,"W30028333","2018/12/31",1)/[1]!S_SHARE_TOTAL($A569,$B$1),"")</f>
        <v>-1.7212420069882417</v>
      </c>
      <c r="J569">
        <f>IFERROR([1]!s_stm07_is($A569,"W30028333","2019/12/31",1)/[1]!S_SHARE_TOTAL($A569,$B$1),"")</f>
        <v>7.5532030529637901E-3</v>
      </c>
      <c r="K569">
        <f>IFERROR([1]!s_stm07_is($A569,"W30028333","2020/12/31",1)/[1]!S_SHARE_TOTAL($A569,$B$1),"")</f>
        <v>-0.41745094654175091</v>
      </c>
      <c r="L569">
        <f>IFERROR([1]!s_stm07_is($A569,"W30028333","2021/12/31",1)/[1]!S_SHARE_TOTAL($A569,$B$1),"")</f>
        <v>0.30008422766595061</v>
      </c>
      <c r="M569">
        <f>IFERROR([1]!s_stm07_is($A569,"W30028333","2022/12/31",1)/[1]!S_SHARE_TOTAL($A569,$B$1),"")</f>
        <v>0.20123442118501467</v>
      </c>
      <c r="N569">
        <f>IFERROR([1]!s_stm07_is($A569,"W30028333","2023/12/31",1)/[1]!S_SHARE_TOTAL($A569,$B$1),"")</f>
        <v>0.116822245580533</v>
      </c>
      <c r="O569">
        <f>IFERROR([1]!s_stm07_is($A569,"W30028333","2024/12/31",1)/[1]!S_SHARE_TOTAL($A569,$B$1),"")</f>
        <v>0.14252672626425389</v>
      </c>
      <c r="P569">
        <f>IFERROR([1]!s_stm07_is($A569,"W30028333","2025/12/31",1)/[1]!S_SHARE_TOTAL($A569,$B$1),"")</f>
        <v>8.6044706275756194E-2</v>
      </c>
      <c r="Q569">
        <f>IFERROR([1]!s_west_netprofit($A569,2026,$B$1,180)/[1]!S_SHARE_TOTAL($A569,$B$1),"")</f>
        <v>0.27930232985732611</v>
      </c>
      <c r="R569">
        <f>IFERROR([1]!s_west_netprofit($A569,2027,$B$1,180)/[1]!S_SHARE_TOTAL($A569,$B$1),"")</f>
        <v>0.35978945286997499</v>
      </c>
      <c r="S569">
        <f>IFERROR([1]!s_fa_dupont_roe($A569,"2011/12/31")/100,"")</f>
        <v>5.4661999999999995E-2</v>
      </c>
      <c r="T569">
        <f>IFERROR([1]!s_fa_dupont_roe($A569,"2012/12/31")/100,"")</f>
        <v>7.6885999999999996E-2</v>
      </c>
      <c r="U569">
        <f>IFERROR([1]!s_fa_dupont_roe($A569,"2013/12/31")/100,"")</f>
        <v>9.3644999999999992E-2</v>
      </c>
      <c r="V569">
        <f>IFERROR([1]!s_fa_dupont_roe($A569,"2014/12/31")/100,"")</f>
        <v>5.1106999999999993E-2</v>
      </c>
      <c r="W569">
        <f>IFERROR([1]!s_fa_dupont_roe($A569,"2015/12/31")/100,"")</f>
        <v>-0.145315</v>
      </c>
      <c r="X569">
        <f>IFERROR([1]!s_fa_dupont_roe($A569,"2016/12/31")/100,"")</f>
        <v>2.6015999999999997E-2</v>
      </c>
      <c r="Y569">
        <f>IFERROR([1]!s_fa_dupont_roe($A569,"2017/12/31")/100,"")</f>
        <v>8.6122999999999991E-2</v>
      </c>
      <c r="Z569">
        <f>IFERROR([1]!s_fa_dupont_roe($A569,"2018/12/31")/100,"")</f>
        <v>-0.68933599999999995</v>
      </c>
      <c r="AA569">
        <f>IFERROR([1]!s_fa_dupont_roe($A569,"2019/12/31")/100,"")</f>
        <v>4.5659999999999997E-3</v>
      </c>
      <c r="AB569">
        <f>IFERROR([1]!s_fa_dupont_roe($A569,"2020/12/31")/100,"")</f>
        <v>-0.28691700000000003</v>
      </c>
      <c r="AC569">
        <f>IFERROR([1]!s_fa_dupont_roe($A569,"2021/12/31")/100,"")</f>
        <v>0.19247699999999998</v>
      </c>
      <c r="AD569">
        <f>IFERROR([1]!s_fa_dupont_roe($A569,"2022/12/31")/100,"")</f>
        <v>8.6712000000000011E-2</v>
      </c>
      <c r="AE569">
        <f>IFERROR([1]!s_fa_dupont_roe($A569,"2023/12/31")/100,"")</f>
        <v>4.1037999999999998E-2</v>
      </c>
      <c r="AF569">
        <f>IFERROR([1]!s_fa_dupont_roe($A569,"2024/12/31")/100,"")</f>
        <v>4.7763E-2</v>
      </c>
      <c r="AG569">
        <f>IFERROR([1]!s_fa_dupont_roe($A569,"2025/12/31")/100,"")</f>
        <v>2.7837999999999998E-2</v>
      </c>
      <c r="AH569">
        <f>IFERROR([1]!s_stm07_is($A569,"W30028333","2025/12/31",1),"")</f>
        <v>143252612.46000001</v>
      </c>
      <c r="AI569">
        <f>IFERROR([1]!s_stm07_bs($A569,"W38058048","2025/12/31",1),"")</f>
        <v>5285812084.6000004</v>
      </c>
      <c r="AJ569">
        <f>IFERROR([1]!s_fa_netdebt($A569,"2025/12/31"),"")</f>
        <v>468019467.47000003</v>
      </c>
      <c r="AK569">
        <f>IFERROR([1]!s_val_ev1($A569,"2025/12/31"),"")</f>
        <v>16722599624.52</v>
      </c>
      <c r="AL569">
        <f>IFERROR([1]!s_fa_ebitda($A569,"2025/12/31"),"")</f>
        <v>322181391.61000001</v>
      </c>
      <c r="AM569">
        <f>IFERROR([1]!s_west_netprofit($A569,2026,$B$1,180)/[1]!s_west_netprofit($A569,2026,$B$1-7,180)-1,"")</f>
        <v>0</v>
      </c>
      <c r="AN569">
        <f>IFERROR([1]!s_west_netprofit($A569,2026,$B$1,180)/[1]!s_west_netprofit($A569,2026,$B$1-30,180)-1,"")</f>
        <v>0</v>
      </c>
      <c r="AO569">
        <f>IFERROR([1]!s_est_mediannetprofit($A569,2026,$B$1)/[1]!s_est_mediannetprofit($A569,2026,$B$1-7)-1,"")</f>
        <v>0</v>
      </c>
      <c r="AP569">
        <f>IFERROR([1]!s_est_mediannetprofit($A569,2026,$B$1)/[1]!s_est_mediannetprofit($A569,2026,$B$1-30)-1,"")</f>
        <v>0</v>
      </c>
    </row>
    <row r="570" spans="1:42">
      <c r="A570" t="s">
        <v>609</v>
      </c>
      <c r="B570">
        <f>IFERROR([1]!s_stm07_is($A570,"W30028333","2011/12/31",1)/[1]!S_SHARE_TOTAL($A570,$B$1),"")</f>
        <v>2.9478775796522909E-2</v>
      </c>
      <c r="C570">
        <f>IFERROR([1]!s_stm07_is($A570,"W30028333","2012/12/31",1)/[1]!S_SHARE_TOTAL($A570,$B$1),"")</f>
        <v>2.5515968228457205E-2</v>
      </c>
      <c r="D570">
        <f>IFERROR([1]!s_stm07_is($A570,"W30028333","2013/12/31",1)/[1]!S_SHARE_TOTAL($A570,$B$1),"")</f>
        <v>2.0444231804505809E-2</v>
      </c>
      <c r="E570">
        <f>IFERROR([1]!s_stm07_is($A570,"W30028333","2014/12/31",1)/[1]!S_SHARE_TOTAL($A570,$B$1),"")</f>
        <v>3.9180701840151301E-2</v>
      </c>
      <c r="F570">
        <f>IFERROR([1]!s_stm07_is($A570,"W30028333","2015/12/31",1)/[1]!S_SHARE_TOTAL($A570,$B$1),"")</f>
        <v>0.10325002571498393</v>
      </c>
      <c r="G570">
        <f>IFERROR([1]!s_stm07_is($A570,"W30028333","2016/12/31",1)/[1]!S_SHARE_TOTAL($A570,$B$1),"")</f>
        <v>0.11433929136261621</v>
      </c>
      <c r="H570">
        <f>IFERROR([1]!s_stm07_is($A570,"W30028333","2017/12/31",1)/[1]!S_SHARE_TOTAL($A570,$B$1),"")</f>
        <v>3.1470678978244578E-2</v>
      </c>
      <c r="I570">
        <f>IFERROR([1]!s_stm07_is($A570,"W30028333","2018/12/31",1)/[1]!S_SHARE_TOTAL($A570,$B$1),"")</f>
        <v>5.0592537392438144E-2</v>
      </c>
      <c r="J570">
        <f>IFERROR([1]!s_stm07_is($A570,"W30028333","2019/12/31",1)/[1]!S_SHARE_TOTAL($A570,$B$1),"")</f>
        <v>6.9595414590814548E-3</v>
      </c>
      <c r="K570">
        <f>IFERROR([1]!s_stm07_is($A570,"W30028333","2020/12/31",1)/[1]!S_SHARE_TOTAL($A570,$B$1),"")</f>
        <v>2.9517598618935721E-2</v>
      </c>
      <c r="L570">
        <f>IFERROR([1]!s_stm07_is($A570,"W30028333","2021/12/31",1)/[1]!S_SHARE_TOTAL($A570,$B$1),"")</f>
        <v>-0.40044936137154935</v>
      </c>
      <c r="M570">
        <f>IFERROR([1]!s_stm07_is($A570,"W30028333","2022/12/31",1)/[1]!S_SHARE_TOTAL($A570,$B$1),"")</f>
        <v>-0.17203596012221406</v>
      </c>
      <c r="N570">
        <f>IFERROR([1]!s_stm07_is($A570,"W30028333","2023/12/31",1)/[1]!S_SHARE_TOTAL($A570,$B$1),"")</f>
        <v>-0.16612753048478884</v>
      </c>
      <c r="O570">
        <f>IFERROR([1]!s_stm07_is($A570,"W30028333","2024/12/31",1)/[1]!S_SHARE_TOTAL($A570,$B$1),"")</f>
        <v>-0.18271255707118472</v>
      </c>
      <c r="P570">
        <f>IFERROR([1]!s_stm07_is($A570,"W30028333","2025/12/31",1)/[1]!S_SHARE_TOTAL($A570,$B$1),"")</f>
        <v>-0.18806101530815805</v>
      </c>
      <c r="Q570">
        <f>IFERROR([1]!s_west_netprofit($A570,2026,$B$1,180)/[1]!S_SHARE_TOTAL($A570,$B$1),"")</f>
        <v>0</v>
      </c>
      <c r="R570">
        <f>IFERROR([1]!s_west_netprofit($A570,2027,$B$1,180)/[1]!S_SHARE_TOTAL($A570,$B$1),"")</f>
        <v>0</v>
      </c>
      <c r="S570">
        <f>IFERROR([1]!s_fa_dupont_roe($A570,"2011/12/31")/100,"")</f>
        <v>3.9809000000000004E-2</v>
      </c>
      <c r="T570">
        <f>IFERROR([1]!s_fa_dupont_roe($A570,"2012/12/31")/100,"")</f>
        <v>3.4964000000000002E-2</v>
      </c>
      <c r="U570">
        <f>IFERROR([1]!s_fa_dupont_roe($A570,"2013/12/31")/100,"")</f>
        <v>2.7841999999999999E-2</v>
      </c>
      <c r="V570">
        <f>IFERROR([1]!s_fa_dupont_roe($A570,"2014/12/31")/100,"")</f>
        <v>4.0879000000000006E-2</v>
      </c>
      <c r="W570">
        <f>IFERROR([1]!s_fa_dupont_roe($A570,"2015/12/31")/100,"")</f>
        <v>8.4242000000000011E-2</v>
      </c>
      <c r="X570">
        <f>IFERROR([1]!s_fa_dupont_roe($A570,"2016/12/31")/100,"")</f>
        <v>8.6529000000000009E-2</v>
      </c>
      <c r="Y570">
        <f>IFERROR([1]!s_fa_dupont_roe($A570,"2017/12/31")/100,"")</f>
        <v>1.9414000000000001E-2</v>
      </c>
      <c r="Z570">
        <f>IFERROR([1]!s_fa_dupont_roe($A570,"2018/12/31")/100,"")</f>
        <v>2.6735999999999999E-2</v>
      </c>
      <c r="AA570">
        <f>IFERROR([1]!s_fa_dupont_roe($A570,"2019/12/31")/100,"")</f>
        <v>3.637E-3</v>
      </c>
      <c r="AB570">
        <f>IFERROR([1]!s_fa_dupont_roe($A570,"2020/12/31")/100,"")</f>
        <v>1.5344999999999999E-2</v>
      </c>
      <c r="AC570">
        <f>IFERROR([1]!s_fa_dupont_roe($A570,"2021/12/31")/100,"")</f>
        <v>-0.24405399999999999</v>
      </c>
      <c r="AD570">
        <f>IFERROR([1]!s_fa_dupont_roe($A570,"2022/12/31")/100,"")</f>
        <v>-0.140012</v>
      </c>
      <c r="AE570">
        <f>IFERROR([1]!s_fa_dupont_roe($A570,"2023/12/31")/100,"")</f>
        <v>-0.16175200000000001</v>
      </c>
      <c r="AF570">
        <f>IFERROR([1]!s_fa_dupont_roe($A570,"2024/12/31")/100,"")</f>
        <v>-0.21379300000000001</v>
      </c>
      <c r="AG570">
        <f>IFERROR([1]!s_fa_dupont_roe($A570,"2025/12/31")/100,"")</f>
        <v>-0.27310499999999999</v>
      </c>
      <c r="AH570">
        <f>IFERROR([1]!s_stm07_is($A570,"W30028333","2025/12/31",1),"")</f>
        <v>-132891536.47</v>
      </c>
      <c r="AI570">
        <f>IFERROR([1]!s_stm07_bs($A570,"W38058048","2025/12/31",1),"")</f>
        <v>427333369.82999998</v>
      </c>
      <c r="AJ570">
        <f>IFERROR([1]!s_fa_netdebt($A570,"2025/12/31"),"")</f>
        <v>-45734433.130000003</v>
      </c>
      <c r="AK570">
        <f>IFERROR([1]!s_val_ev1($A570,"2025/12/31"),"")</f>
        <v>28549011694.529999</v>
      </c>
      <c r="AL570">
        <f>IFERROR([1]!s_fa_ebitda($A570,"2025/12/31"),"")</f>
        <v>-91415106.450000003</v>
      </c>
      <c r="AM570" t="str">
        <f>IFERROR([1]!s_west_netprofit($A570,2026,$B$1,180)/[1]!s_west_netprofit($A570,2026,$B$1-7,180)-1,"")</f>
        <v/>
      </c>
      <c r="AN570" t="str">
        <f>IFERROR([1]!s_west_netprofit($A570,2026,$B$1,180)/[1]!s_west_netprofit($A570,2026,$B$1-30,180)-1,"")</f>
        <v/>
      </c>
      <c r="AO570" t="str">
        <f>IFERROR([1]!s_est_mediannetprofit($A570,2026,$B$1)/[1]!s_est_mediannetprofit($A570,2026,$B$1-7)-1,"")</f>
        <v/>
      </c>
      <c r="AP570" t="str">
        <f>IFERROR([1]!s_est_mediannetprofit($A570,2026,$B$1)/[1]!s_est_mediannetprofit($A570,2026,$B$1-30)-1,"")</f>
        <v/>
      </c>
    </row>
    <row r="571" spans="1:42">
      <c r="A571" t="s">
        <v>610</v>
      </c>
      <c r="B571">
        <f>IFERROR([1]!s_stm07_is($A571,"W30028333","2011/12/31",1)/[1]!S_SHARE_TOTAL($A571,$B$1),"")</f>
        <v>2.2733749710453863E-2</v>
      </c>
      <c r="C571">
        <f>IFERROR([1]!s_stm07_is($A571,"W30028333","2012/12/31",1)/[1]!S_SHARE_TOTAL($A571,$B$1),"")</f>
        <v>2.3735620965162817E-2</v>
      </c>
      <c r="D571">
        <f>IFERROR([1]!s_stm07_is($A571,"W30028333","2013/12/31",1)/[1]!S_SHARE_TOTAL($A571,$B$1),"")</f>
        <v>8.1670392783024116E-3</v>
      </c>
      <c r="E571">
        <f>IFERROR([1]!s_stm07_is($A571,"W30028333","2014/12/31",1)/[1]!S_SHARE_TOTAL($A571,$B$1),"")</f>
        <v>5.5204020919594407E-3</v>
      </c>
      <c r="F571">
        <f>IFERROR([1]!s_stm07_is($A571,"W30028333","2015/12/31",1)/[1]!S_SHARE_TOTAL($A571,$B$1),"")</f>
        <v>2.3367108741613369E-2</v>
      </c>
      <c r="G571">
        <f>IFERROR([1]!s_stm07_is($A571,"W30028333","2016/12/31",1)/[1]!S_SHARE_TOTAL($A571,$B$1),"")</f>
        <v>3.2382692132526231E-2</v>
      </c>
      <c r="H571">
        <f>IFERROR([1]!s_stm07_is($A571,"W30028333","2017/12/31",1)/[1]!S_SHARE_TOTAL($A571,$B$1),"")</f>
        <v>6.5934571974459247E-2</v>
      </c>
      <c r="I571">
        <f>IFERROR([1]!s_stm07_is($A571,"W30028333","2018/12/31",1)/[1]!S_SHARE_TOTAL($A571,$B$1),"")</f>
        <v>7.2121362297715291E-2</v>
      </c>
      <c r="J571">
        <f>IFERROR([1]!s_stm07_is($A571,"W30028333","2019/12/31",1)/[1]!S_SHARE_TOTAL($A571,$B$1),"")</f>
        <v>9.9835574897774115E-2</v>
      </c>
      <c r="K571">
        <f>IFERROR([1]!s_stm07_is($A571,"W30028333","2020/12/31",1)/[1]!S_SHARE_TOTAL($A571,$B$1),"")</f>
        <v>0.14086699785912696</v>
      </c>
      <c r="L571">
        <f>IFERROR([1]!s_stm07_is($A571,"W30028333","2021/12/31",1)/[1]!S_SHARE_TOTAL($A571,$B$1),"")</f>
        <v>0.17844364664390944</v>
      </c>
      <c r="M571">
        <f>IFERROR([1]!s_stm07_is($A571,"W30028333","2022/12/31",1)/[1]!S_SHARE_TOTAL($A571,$B$1),"")</f>
        <v>0.2463128284929616</v>
      </c>
      <c r="N571">
        <f>IFERROR([1]!s_stm07_is($A571,"W30028333","2023/12/31",1)/[1]!S_SHARE_TOTAL($A571,$B$1),"")</f>
        <v>0.28333947777709395</v>
      </c>
      <c r="O571">
        <f>IFERROR([1]!s_stm07_is($A571,"W30028333","2024/12/31",1)/[1]!S_SHARE_TOTAL($A571,$B$1),"")</f>
        <v>0.10252969554485038</v>
      </c>
      <c r="P571">
        <f>IFERROR([1]!s_stm07_is($A571,"W30028333","2025/12/31",1)/[1]!S_SHARE_TOTAL($A571,$B$1),"")</f>
        <v>-0.22341974770356876</v>
      </c>
      <c r="Q571">
        <f>IFERROR([1]!s_west_netprofit($A571,2026,$B$1,180)/[1]!S_SHARE_TOTAL($A571,$B$1),"")</f>
        <v>0</v>
      </c>
      <c r="R571">
        <f>IFERROR([1]!s_west_netprofit($A571,2027,$B$1,180)/[1]!S_SHARE_TOTAL($A571,$B$1),"")</f>
        <v>0</v>
      </c>
      <c r="S571">
        <f>IFERROR([1]!s_fa_dupont_roe($A571,"2011/12/31")/100,"")</f>
        <v>3.8780999999999996E-2</v>
      </c>
      <c r="T571">
        <f>IFERROR([1]!s_fa_dupont_roe($A571,"2012/12/31")/100,"")</f>
        <v>3.9897999999999996E-2</v>
      </c>
      <c r="U571">
        <f>IFERROR([1]!s_fa_dupont_roe($A571,"2013/12/31")/100,"")</f>
        <v>1.3474999999999999E-2</v>
      </c>
      <c r="V571">
        <f>IFERROR([1]!s_fa_dupont_roe($A571,"2014/12/31")/100,"")</f>
        <v>9.111000000000001E-3</v>
      </c>
      <c r="W571">
        <f>IFERROR([1]!s_fa_dupont_roe($A571,"2015/12/31")/100,"")</f>
        <v>3.7900999999999997E-2</v>
      </c>
      <c r="X571">
        <f>IFERROR([1]!s_fa_dupont_roe($A571,"2016/12/31")/100,"")</f>
        <v>4.8719999999999999E-2</v>
      </c>
      <c r="Y571">
        <f>IFERROR([1]!s_fa_dupont_roe($A571,"2017/12/31")/100,"")</f>
        <v>8.9466000000000004E-2</v>
      </c>
      <c r="Z571">
        <f>IFERROR([1]!s_fa_dupont_roe($A571,"2018/12/31")/100,"")</f>
        <v>8.8897999999999991E-2</v>
      </c>
      <c r="AA571">
        <f>IFERROR([1]!s_fa_dupont_roe($A571,"2019/12/31")/100,"")</f>
        <v>0.14751899999999998</v>
      </c>
      <c r="AB571">
        <f>IFERROR([1]!s_fa_dupont_roe($A571,"2020/12/31")/100,"")</f>
        <v>0.230713</v>
      </c>
      <c r="AC571">
        <f>IFERROR([1]!s_fa_dupont_roe($A571,"2021/12/31")/100,"")</f>
        <v>0.16502600000000001</v>
      </c>
      <c r="AD571">
        <f>IFERROR([1]!s_fa_dupont_roe($A571,"2022/12/31")/100,"")</f>
        <v>0.151087</v>
      </c>
      <c r="AE571">
        <f>IFERROR([1]!s_fa_dupont_roe($A571,"2023/12/31")/100,"")</f>
        <v>0.14671200000000001</v>
      </c>
      <c r="AF571">
        <f>IFERROR([1]!s_fa_dupont_roe($A571,"2024/12/31")/100,"")</f>
        <v>4.9939999999999998E-2</v>
      </c>
      <c r="AG571">
        <f>IFERROR([1]!s_fa_dupont_roe($A571,"2025/12/31")/100,"")</f>
        <v>-0.11654099999999999</v>
      </c>
      <c r="AH571">
        <f>IFERROR([1]!s_stm07_is($A571,"W30028333","2025/12/31",1),"")</f>
        <v>-211652620.80000001</v>
      </c>
      <c r="AI571">
        <f>IFERROR([1]!s_stm07_bs($A571,"W38058048","2025/12/31",1),"")</f>
        <v>2367689502.5799999</v>
      </c>
      <c r="AJ571">
        <f>IFERROR([1]!s_fa_netdebt($A571,"2025/12/31"),"")</f>
        <v>674383745.30999994</v>
      </c>
      <c r="AK571">
        <f>IFERROR([1]!s_val_ev1($A571,"2025/12/31"),"")</f>
        <v>13353194598.82</v>
      </c>
      <c r="AL571">
        <f>IFERROR([1]!s_fa_ebitda($A571,"2025/12/31"),"")</f>
        <v>71808185.959999993</v>
      </c>
      <c r="AM571" t="str">
        <f>IFERROR([1]!s_west_netprofit($A571,2026,$B$1,180)/[1]!s_west_netprofit($A571,2026,$B$1-7,180)-1,"")</f>
        <v/>
      </c>
      <c r="AN571" t="str">
        <f>IFERROR([1]!s_west_netprofit($A571,2026,$B$1,180)/[1]!s_west_netprofit($A571,2026,$B$1-30,180)-1,"")</f>
        <v/>
      </c>
      <c r="AO571" t="str">
        <f>IFERROR([1]!s_est_mediannetprofit($A571,2026,$B$1)/[1]!s_est_mediannetprofit($A571,2026,$B$1-7)-1,"")</f>
        <v/>
      </c>
      <c r="AP571" t="str">
        <f>IFERROR([1]!s_est_mediannetprofit($A571,2026,$B$1)/[1]!s_est_mediannetprofit($A571,2026,$B$1-30)-1,"")</f>
        <v/>
      </c>
    </row>
    <row r="572" spans="1:42">
      <c r="A572" t="s">
        <v>611</v>
      </c>
      <c r="B572">
        <f>IFERROR([1]!s_stm07_is($A572,"W30028333","2011/12/31",1)/[1]!S_SHARE_TOTAL($A572,$B$1),"")</f>
        <v>6.1067385105607379E-2</v>
      </c>
      <c r="C572">
        <f>IFERROR([1]!s_stm07_is($A572,"W30028333","2012/12/31",1)/[1]!S_SHARE_TOTAL($A572,$B$1),"")</f>
        <v>8.1498475366415371E-2</v>
      </c>
      <c r="D572">
        <f>IFERROR([1]!s_stm07_is($A572,"W30028333","2013/12/31",1)/[1]!S_SHARE_TOTAL($A572,$B$1),"")</f>
        <v>0.10550760028037402</v>
      </c>
      <c r="E572">
        <f>IFERROR([1]!s_stm07_is($A572,"W30028333","2014/12/31",1)/[1]!S_SHARE_TOTAL($A572,$B$1),"")</f>
        <v>6.6337057420005965E-2</v>
      </c>
      <c r="F572">
        <f>IFERROR([1]!s_stm07_is($A572,"W30028333","2015/12/31",1)/[1]!S_SHARE_TOTAL($A572,$B$1),"")</f>
        <v>9.517209243556396E-2</v>
      </c>
      <c r="G572">
        <f>IFERROR([1]!s_stm07_is($A572,"W30028333","2016/12/31",1)/[1]!S_SHARE_TOTAL($A572,$B$1),"")</f>
        <v>0.13896510828787637</v>
      </c>
      <c r="H572">
        <f>IFERROR([1]!s_stm07_is($A572,"W30028333","2017/12/31",1)/[1]!S_SHARE_TOTAL($A572,$B$1),"")</f>
        <v>0.21795836181533754</v>
      </c>
      <c r="I572">
        <f>IFERROR([1]!s_stm07_is($A572,"W30028333","2018/12/31",1)/[1]!S_SHARE_TOTAL($A572,$B$1),"")</f>
        <v>0.28506700611963071</v>
      </c>
      <c r="J572">
        <f>IFERROR([1]!s_stm07_is($A572,"W30028333","2019/12/31",1)/[1]!S_SHARE_TOTAL($A572,$B$1),"")</f>
        <v>0.33848151376836655</v>
      </c>
      <c r="K572">
        <f>IFERROR([1]!s_stm07_is($A572,"W30028333","2020/12/31",1)/[1]!S_SHARE_TOTAL($A572,$B$1),"")</f>
        <v>0.33399545369606448</v>
      </c>
      <c r="L572">
        <f>IFERROR([1]!s_stm07_is($A572,"W30028333","2021/12/31",1)/[1]!S_SHARE_TOTAL($A572,$B$1),"")</f>
        <v>0.3620238399853774</v>
      </c>
      <c r="M572">
        <f>IFERROR([1]!s_stm07_is($A572,"W30028333","2022/12/31",1)/[1]!S_SHARE_TOTAL($A572,$B$1),"")</f>
        <v>0.27211227952987377</v>
      </c>
      <c r="N572">
        <f>IFERROR([1]!s_stm07_is($A572,"W30028333","2023/12/31",1)/[1]!S_SHARE_TOTAL($A572,$B$1),"")</f>
        <v>9.6712574111572205E-2</v>
      </c>
      <c r="O572">
        <f>IFERROR([1]!s_stm07_is($A572,"W30028333","2024/12/31",1)/[1]!S_SHARE_TOTAL($A572,$B$1),"")</f>
        <v>0.14284720502210135</v>
      </c>
      <c r="P572">
        <f>IFERROR([1]!s_stm07_is($A572,"W30028333","2025/12/31",1)/[1]!S_SHARE_TOTAL($A572,$B$1),"")</f>
        <v>8.1512043366735717E-2</v>
      </c>
      <c r="Q572">
        <f>IFERROR([1]!s_west_netprofit($A572,2026,$B$1,180)/[1]!S_SHARE_TOTAL($A572,$B$1),"")</f>
        <v>0.17415788603609111</v>
      </c>
      <c r="R572">
        <f>IFERROR([1]!s_west_netprofit($A572,2027,$B$1,180)/[1]!S_SHARE_TOTAL($A572,$B$1),"")</f>
        <v>0.27324771774628087</v>
      </c>
      <c r="S572">
        <f>IFERROR([1]!s_fa_dupont_roe($A572,"2011/12/31")/100,"")</f>
        <v>0.12482500000000001</v>
      </c>
      <c r="T572">
        <f>IFERROR([1]!s_fa_dupont_roe($A572,"2012/12/31")/100,"")</f>
        <v>0.149284</v>
      </c>
      <c r="U572">
        <f>IFERROR([1]!s_fa_dupont_roe($A572,"2013/12/31")/100,"")</f>
        <v>0.16969999999999999</v>
      </c>
      <c r="V572">
        <f>IFERROR([1]!s_fa_dupont_roe($A572,"2014/12/31")/100,"")</f>
        <v>8.6549000000000001E-2</v>
      </c>
      <c r="W572">
        <f>IFERROR([1]!s_fa_dupont_roe($A572,"2015/12/31")/100,"")</f>
        <v>8.3561999999999997E-2</v>
      </c>
      <c r="X572">
        <f>IFERROR([1]!s_fa_dupont_roe($A572,"2016/12/31")/100,"")</f>
        <v>9.5487000000000002E-2</v>
      </c>
      <c r="Y572">
        <f>IFERROR([1]!s_fa_dupont_roe($A572,"2017/12/31")/100,"")</f>
        <v>0.13425999999999999</v>
      </c>
      <c r="Z572">
        <f>IFERROR([1]!s_fa_dupont_roe($A572,"2018/12/31")/100,"")</f>
        <v>0.15452099999999999</v>
      </c>
      <c r="AA572">
        <f>IFERROR([1]!s_fa_dupont_roe($A572,"2019/12/31")/100,"")</f>
        <v>0.1515</v>
      </c>
      <c r="AB572">
        <f>IFERROR([1]!s_fa_dupont_roe($A572,"2020/12/31")/100,"")</f>
        <v>0.12515799999999999</v>
      </c>
      <c r="AC572">
        <f>IFERROR([1]!s_fa_dupont_roe($A572,"2021/12/31")/100,"")</f>
        <v>0.122777</v>
      </c>
      <c r="AD572">
        <f>IFERROR([1]!s_fa_dupont_roe($A572,"2022/12/31")/100,"")</f>
        <v>8.5119E-2</v>
      </c>
      <c r="AE572">
        <f>IFERROR([1]!s_fa_dupont_roe($A572,"2023/12/31")/100,"")</f>
        <v>2.9224999999999998E-2</v>
      </c>
      <c r="AF572">
        <f>IFERROR([1]!s_fa_dupont_roe($A572,"2024/12/31")/100,"")</f>
        <v>4.3038999999999994E-2</v>
      </c>
      <c r="AG572">
        <f>IFERROR([1]!s_fa_dupont_roe($A572,"2025/12/31")/100,"")</f>
        <v>2.4028000000000001E-2</v>
      </c>
      <c r="AH572">
        <f>IFERROR([1]!s_stm07_is($A572,"W30028333","2025/12/31",1),"")</f>
        <v>203595367.81</v>
      </c>
      <c r="AI572">
        <f>IFERROR([1]!s_stm07_bs($A572,"W38058048","2025/12/31",1),"")</f>
        <v>8748462709.3899994</v>
      </c>
      <c r="AJ572">
        <f>IFERROR([1]!s_fa_netdebt($A572,"2025/12/31"),"")</f>
        <v>2180863511.8400002</v>
      </c>
      <c r="AK572">
        <f>IFERROR([1]!s_val_ev1($A572,"2025/12/31"),"")</f>
        <v>18970474844.43</v>
      </c>
      <c r="AL572">
        <f>IFERROR([1]!s_fa_ebitda($A572,"2025/12/31"),"")</f>
        <v>1079781997.8</v>
      </c>
      <c r="AM572">
        <f>IFERROR([1]!s_west_netprofit($A572,2026,$B$1,180)/[1]!s_west_netprofit($A572,2026,$B$1-7,180)-1,"")</f>
        <v>-9.5634095634095639E-2</v>
      </c>
      <c r="AN572">
        <f>IFERROR([1]!s_west_netprofit($A572,2026,$B$1,180)/[1]!s_west_netprofit($A572,2026,$B$1-30,180)-1,"")</f>
        <v>-0.20183486238532111</v>
      </c>
      <c r="AO572">
        <f>IFERROR([1]!s_est_mediannetprofit($A572,2026,$B$1)/[1]!s_est_mediannetprofit($A572,2026,$B$1-7)-1,"")</f>
        <v>-0.15860735009671179</v>
      </c>
      <c r="AP572">
        <f>IFERROR([1]!s_est_mediannetprofit($A572,2026,$B$1)/[1]!s_est_mediannetprofit($A572,2026,$B$1-30)-1,"")</f>
        <v>-0.20183486238532111</v>
      </c>
    </row>
    <row r="573" spans="1:42">
      <c r="A573" t="s">
        <v>612</v>
      </c>
      <c r="B573">
        <f>IFERROR([1]!s_stm07_is($A573,"W30028333","2011/12/31",1)/[1]!S_SHARE_TOTAL($A573,$B$1),"")</f>
        <v>1.7545571507224633E-2</v>
      </c>
      <c r="C573">
        <f>IFERROR([1]!s_stm07_is($A573,"W30028333","2012/12/31",1)/[1]!S_SHARE_TOTAL($A573,$B$1),"")</f>
        <v>-2.3426751702827674E-2</v>
      </c>
      <c r="D573">
        <f>IFERROR([1]!s_stm07_is($A573,"W30028333","2013/12/31",1)/[1]!S_SHARE_TOTAL($A573,$B$1),"")</f>
        <v>3.0925960796786237E-2</v>
      </c>
      <c r="E573">
        <f>IFERROR([1]!s_stm07_is($A573,"W30028333","2014/12/31",1)/[1]!S_SHARE_TOTAL($A573,$B$1),"")</f>
        <v>7.4208751369615619E-2</v>
      </c>
      <c r="F573">
        <f>IFERROR([1]!s_stm07_is($A573,"W30028333","2015/12/31",1)/[1]!S_SHARE_TOTAL($A573,$B$1),"")</f>
        <v>8.0642088537817555E-2</v>
      </c>
      <c r="G573">
        <f>IFERROR([1]!s_stm07_is($A573,"W30028333","2016/12/31",1)/[1]!S_SHARE_TOTAL($A573,$B$1),"")</f>
        <v>0.18181661394837279</v>
      </c>
      <c r="H573">
        <f>IFERROR([1]!s_stm07_is($A573,"W30028333","2017/12/31",1)/[1]!S_SHARE_TOTAL($A573,$B$1),"")</f>
        <v>0.23493821246392904</v>
      </c>
      <c r="I573">
        <f>IFERROR([1]!s_stm07_is($A573,"W30028333","2018/12/31",1)/[1]!S_SHARE_TOTAL($A573,$B$1),"")</f>
        <v>0.31049236174882722</v>
      </c>
      <c r="J573">
        <f>IFERROR([1]!s_stm07_is($A573,"W30028333","2019/12/31",1)/[1]!S_SHARE_TOTAL($A573,$B$1),"")</f>
        <v>-0.66593750133053919</v>
      </c>
      <c r="K573">
        <f>IFERROR([1]!s_stm07_is($A573,"W30028333","2020/12/31",1)/[1]!S_SHARE_TOTAL($A573,$B$1),"")</f>
        <v>-0.63457884388307506</v>
      </c>
      <c r="L573">
        <f>IFERROR([1]!s_stm07_is($A573,"W30028333","2021/12/31",1)/[1]!S_SHARE_TOTAL($A573,$B$1),"")</f>
        <v>2.4912612317903864E-2</v>
      </c>
      <c r="M573">
        <f>IFERROR([1]!s_stm07_is($A573,"W30028333","2022/12/31",1)/[1]!S_SHARE_TOTAL($A573,$B$1),"")</f>
        <v>-0.15678796498255226</v>
      </c>
      <c r="N573">
        <f>IFERROR([1]!s_stm07_is($A573,"W30028333","2023/12/31",1)/[1]!S_SHARE_TOTAL($A573,$B$1),"")</f>
        <v>-5.9415064162741567E-2</v>
      </c>
      <c r="O573">
        <f>IFERROR([1]!s_stm07_is($A573,"W30028333","2024/12/31",1)/[1]!S_SHARE_TOTAL($A573,$B$1),"")</f>
        <v>-0.13626512197565141</v>
      </c>
      <c r="P573">
        <f>IFERROR([1]!s_stm07_is($A573,"W30028333","2025/12/31",1)/[1]!S_SHARE_TOTAL($A573,$B$1),"")</f>
        <v>-1.8592321843080142E-2</v>
      </c>
      <c r="Q573">
        <f>IFERROR([1]!s_west_netprofit($A573,2026,$B$1,180)/[1]!S_SHARE_TOTAL($A573,$B$1),"")</f>
        <v>0</v>
      </c>
      <c r="R573">
        <f>IFERROR([1]!s_west_netprofit($A573,2027,$B$1,180)/[1]!S_SHARE_TOTAL($A573,$B$1),"")</f>
        <v>0</v>
      </c>
      <c r="S573">
        <f>IFERROR([1]!s_fa_dupont_roe($A573,"2011/12/31")/100,"")</f>
        <v>3.7391000000000001E-2</v>
      </c>
      <c r="T573">
        <f>IFERROR([1]!s_fa_dupont_roe($A573,"2012/12/31")/100,"")</f>
        <v>-5.1311999999999997E-2</v>
      </c>
      <c r="U573">
        <f>IFERROR([1]!s_fa_dupont_roe($A573,"2013/12/31")/100,"")</f>
        <v>6.5993999999999997E-2</v>
      </c>
      <c r="V573">
        <f>IFERROR([1]!s_fa_dupont_roe($A573,"2014/12/31")/100,"")</f>
        <v>0.14086799999999999</v>
      </c>
      <c r="W573">
        <f>IFERROR([1]!s_fa_dupont_roe($A573,"2015/12/31")/100,"")</f>
        <v>6.3868999999999995E-2</v>
      </c>
      <c r="X573">
        <f>IFERROR([1]!s_fa_dupont_roe($A573,"2016/12/31")/100,"")</f>
        <v>8.8065999999999992E-2</v>
      </c>
      <c r="Y573">
        <f>IFERROR([1]!s_fa_dupont_roe($A573,"2017/12/31")/100,"")</f>
        <v>9.2574000000000004E-2</v>
      </c>
      <c r="Z573">
        <f>IFERROR([1]!s_fa_dupont_roe($A573,"2018/12/31")/100,"")</f>
        <v>0.101228</v>
      </c>
      <c r="AA573">
        <f>IFERROR([1]!s_fa_dupont_roe($A573,"2019/12/31")/100,"")</f>
        <v>-0.22982500000000003</v>
      </c>
      <c r="AB573">
        <f>IFERROR([1]!s_fa_dupont_roe($A573,"2020/12/31")/100,"")</f>
        <v>-0.28238199999999997</v>
      </c>
      <c r="AC573">
        <f>IFERROR([1]!s_fa_dupont_roe($A573,"2021/12/31")/100,"")</f>
        <v>1.2931999999999999E-2</v>
      </c>
      <c r="AD573">
        <f>IFERROR([1]!s_fa_dupont_roe($A573,"2022/12/31")/100,"")</f>
        <v>-8.4197000000000008E-2</v>
      </c>
      <c r="AE573">
        <f>IFERROR([1]!s_fa_dupont_roe($A573,"2023/12/31")/100,"")</f>
        <v>-3.4597000000000003E-2</v>
      </c>
      <c r="AF573">
        <f>IFERROR([1]!s_fa_dupont_roe($A573,"2024/12/31")/100,"")</f>
        <v>-8.6141000000000009E-2</v>
      </c>
      <c r="AG573">
        <f>IFERROR([1]!s_fa_dupont_roe($A573,"2025/12/31")/100,"")</f>
        <v>-1.2272E-2</v>
      </c>
      <c r="AH573">
        <f>IFERROR([1]!s_stm07_is($A573,"W30028333","2025/12/31",1),"")</f>
        <v>-32309407.350000001</v>
      </c>
      <c r="AI573">
        <f>IFERROR([1]!s_stm07_bs($A573,"W38058048","2025/12/31",1),"")</f>
        <v>2746163446.25</v>
      </c>
      <c r="AJ573">
        <f>IFERROR([1]!s_fa_netdebt($A573,"2025/12/31"),"")</f>
        <v>-241173796.09999999</v>
      </c>
      <c r="AK573">
        <f>IFERROR([1]!s_val_ev1($A573,"2025/12/31"),"")</f>
        <v>10776986312.52</v>
      </c>
      <c r="AL573">
        <f>IFERROR([1]!s_fa_ebitda($A573,"2025/12/31"),"")</f>
        <v>18777920.050000001</v>
      </c>
      <c r="AM573" t="str">
        <f>IFERROR([1]!s_west_netprofit($A573,2026,$B$1,180)/[1]!s_west_netprofit($A573,2026,$B$1-7,180)-1,"")</f>
        <v/>
      </c>
      <c r="AN573" t="str">
        <f>IFERROR([1]!s_west_netprofit($A573,2026,$B$1,180)/[1]!s_west_netprofit($A573,2026,$B$1-30,180)-1,"")</f>
        <v/>
      </c>
      <c r="AO573" t="str">
        <f>IFERROR([1]!s_est_mediannetprofit($A573,2026,$B$1)/[1]!s_est_mediannetprofit($A573,2026,$B$1-7)-1,"")</f>
        <v/>
      </c>
      <c r="AP573" t="str">
        <f>IFERROR([1]!s_est_mediannetprofit($A573,2026,$B$1)/[1]!s_est_mediannetprofit($A573,2026,$B$1-30)-1,"")</f>
        <v/>
      </c>
    </row>
    <row r="574" spans="1:42">
      <c r="A574" t="s">
        <v>613</v>
      </c>
      <c r="B574">
        <f>IFERROR([1]!s_stm07_is($A574,"W30028333","2011/12/31",1)/[1]!S_SHARE_TOTAL($A574,$B$1),"")</f>
        <v>0.23785375343537346</v>
      </c>
      <c r="C574">
        <f>IFERROR([1]!s_stm07_is($A574,"W30028333","2012/12/31",1)/[1]!S_SHARE_TOTAL($A574,$B$1),"")</f>
        <v>0.19207998060221865</v>
      </c>
      <c r="D574">
        <f>IFERROR([1]!s_stm07_is($A574,"W30028333","2013/12/31",1)/[1]!S_SHARE_TOTAL($A574,$B$1),"")</f>
        <v>0.1794477410112966</v>
      </c>
      <c r="E574">
        <f>IFERROR([1]!s_stm07_is($A574,"W30028333","2014/12/31",1)/[1]!S_SHARE_TOTAL($A574,$B$1),"")</f>
        <v>0.23244983790950127</v>
      </c>
      <c r="F574">
        <f>IFERROR([1]!s_stm07_is($A574,"W30028333","2015/12/31",1)/[1]!S_SHARE_TOTAL($A574,$B$1),"")</f>
        <v>0.42544518196644121</v>
      </c>
      <c r="G574">
        <f>IFERROR([1]!s_stm07_is($A574,"W30028333","2016/12/31",1)/[1]!S_SHARE_TOTAL($A574,$B$1),"")</f>
        <v>0.57126377001733653</v>
      </c>
      <c r="H574">
        <f>IFERROR([1]!s_stm07_is($A574,"W30028333","2017/12/31",1)/[1]!S_SHARE_TOTAL($A574,$B$1),"")</f>
        <v>0.31171970176243369</v>
      </c>
      <c r="I574">
        <f>IFERROR([1]!s_stm07_is($A574,"W30028333","2018/12/31",1)/[1]!S_SHARE_TOTAL($A574,$B$1),"")</f>
        <v>-0.10808051467409151</v>
      </c>
      <c r="J574">
        <f>IFERROR([1]!s_stm07_is($A574,"W30028333","2019/12/31",1)/[1]!S_SHARE_TOTAL($A574,$B$1),"")</f>
        <v>-1.6558617056305911</v>
      </c>
      <c r="K574">
        <f>IFERROR([1]!s_stm07_is($A574,"W30028333","2020/12/31",1)/[1]!S_SHARE_TOTAL($A574,$B$1),"")</f>
        <v>0.15871917559289442</v>
      </c>
      <c r="L574">
        <f>IFERROR([1]!s_stm07_is($A574,"W30028333","2021/12/31",1)/[1]!S_SHARE_TOTAL($A574,$B$1),"")</f>
        <v>0.22530346252984398</v>
      </c>
      <c r="M574">
        <f>IFERROR([1]!s_stm07_is($A574,"W30028333","2022/12/31",1)/[1]!S_SHARE_TOTAL($A574,$B$1),"")</f>
        <v>0.13142421495997766</v>
      </c>
      <c r="N574">
        <f>IFERROR([1]!s_stm07_is($A574,"W30028333","2023/12/31",1)/[1]!S_SHARE_TOTAL($A574,$B$1),"")</f>
        <v>0.14140615802282494</v>
      </c>
      <c r="O574">
        <f>IFERROR([1]!s_stm07_is($A574,"W30028333","2024/12/31",1)/[1]!S_SHARE_TOTAL($A574,$B$1),"")</f>
        <v>0.86892789715021923</v>
      </c>
      <c r="P574">
        <f>IFERROR([1]!s_stm07_is($A574,"W30028333","2025/12/31",1)/[1]!S_SHARE_TOTAL($A574,$B$1),"")</f>
        <v>0.87979885321404872</v>
      </c>
      <c r="Q574">
        <f>IFERROR([1]!s_west_netprofit($A574,2026,$B$1,180)/[1]!S_SHARE_TOTAL($A574,$B$1),"")</f>
        <v>1.0797524835268688</v>
      </c>
      <c r="R574">
        <f>IFERROR([1]!s_west_netprofit($A574,2027,$B$1,180)/[1]!S_SHARE_TOTAL($A574,$B$1),"")</f>
        <v>1.288150307420008</v>
      </c>
      <c r="S574">
        <f>IFERROR([1]!s_fa_dupont_roe($A574,"2011/12/31")/100,"")</f>
        <v>0.16156999999999999</v>
      </c>
      <c r="T574">
        <f>IFERROR([1]!s_fa_dupont_roe($A574,"2012/12/31")/100,"")</f>
        <v>0.11937400000000001</v>
      </c>
      <c r="U574">
        <f>IFERROR([1]!s_fa_dupont_roe($A574,"2013/12/31")/100,"")</f>
        <v>0.10577600000000001</v>
      </c>
      <c r="V574">
        <f>IFERROR([1]!s_fa_dupont_roe($A574,"2014/12/31")/100,"")</f>
        <v>9.2357999999999996E-2</v>
      </c>
      <c r="W574">
        <f>IFERROR([1]!s_fa_dupont_roe($A574,"2015/12/31")/100,"")</f>
        <v>0.121394</v>
      </c>
      <c r="X574">
        <f>IFERROR([1]!s_fa_dupont_roe($A574,"2016/12/31")/100,"")</f>
        <v>0.140624</v>
      </c>
      <c r="Y574">
        <f>IFERROR([1]!s_fa_dupont_roe($A574,"2017/12/31")/100,"")</f>
        <v>6.7641000000000007E-2</v>
      </c>
      <c r="Z574">
        <f>IFERROR([1]!s_fa_dupont_roe($A574,"2018/12/31")/100,"")</f>
        <v>-2.2568000000000001E-2</v>
      </c>
      <c r="AA574">
        <f>IFERROR([1]!s_fa_dupont_roe($A574,"2019/12/31")/100,"")</f>
        <v>-0.42283999999999999</v>
      </c>
      <c r="AB574">
        <f>IFERROR([1]!s_fa_dupont_roe($A574,"2020/12/31")/100,"")</f>
        <v>5.1534000000000003E-2</v>
      </c>
      <c r="AC574">
        <f>IFERROR([1]!s_fa_dupont_roe($A574,"2021/12/31")/100,"")</f>
        <v>6.3105000000000008E-2</v>
      </c>
      <c r="AD574">
        <f>IFERROR([1]!s_fa_dupont_roe($A574,"2022/12/31")/100,"")</f>
        <v>3.4079999999999999E-2</v>
      </c>
      <c r="AE574">
        <f>IFERROR([1]!s_fa_dupont_roe($A574,"2023/12/31")/100,"")</f>
        <v>3.7586000000000001E-2</v>
      </c>
      <c r="AF574">
        <f>IFERROR([1]!s_fa_dupont_roe($A574,"2024/12/31")/100,"")</f>
        <v>0.20543900000000001</v>
      </c>
      <c r="AG574">
        <f>IFERROR([1]!s_fa_dupont_roe($A574,"2025/12/31")/100,"")</f>
        <v>0.171489</v>
      </c>
      <c r="AH574">
        <f>IFERROR([1]!s_stm07_is($A574,"W30028333","2025/12/31",1),"")</f>
        <v>503229934.67000002</v>
      </c>
      <c r="AI574">
        <f>IFERROR([1]!s_stm07_bs($A574,"W38058048","2025/12/31",1),"")</f>
        <v>3226299329.5599999</v>
      </c>
      <c r="AJ574">
        <f>IFERROR([1]!s_fa_netdebt($A574,"2025/12/31"),"")</f>
        <v>81031008.730000004</v>
      </c>
      <c r="AK574">
        <f>IFERROR([1]!s_val_ev1($A574,"2025/12/31"),"")</f>
        <v>23477535653.619999</v>
      </c>
      <c r="AL574">
        <f>IFERROR([1]!s_fa_ebitda($A574,"2025/12/31"),"")</f>
        <v>901137823.02999997</v>
      </c>
      <c r="AM574">
        <f>IFERROR([1]!s_west_netprofit($A574,2026,$B$1,180)/[1]!s_west_netprofit($A574,2026,$B$1-7,180)-1,"")</f>
        <v>0</v>
      </c>
      <c r="AN574">
        <f>IFERROR([1]!s_west_netprofit($A574,2026,$B$1,180)/[1]!s_west_netprofit($A574,2026,$B$1-30,180)-1,"")</f>
        <v>0</v>
      </c>
      <c r="AO574">
        <f>IFERROR([1]!s_est_mediannetprofit($A574,2026,$B$1)/[1]!s_est_mediannetprofit($A574,2026,$B$1-7)-1,"")</f>
        <v>0</v>
      </c>
      <c r="AP574">
        <f>IFERROR([1]!s_est_mediannetprofit($A574,2026,$B$1)/[1]!s_est_mediannetprofit($A574,2026,$B$1-30)-1,"")</f>
        <v>0</v>
      </c>
    </row>
    <row r="575" spans="1:42">
      <c r="A575" t="s">
        <v>614</v>
      </c>
      <c r="B575">
        <f>IFERROR([1]!s_stm07_is($A575,"W30028333","2011/12/31",1)/[1]!S_SHARE_TOTAL($A575,$B$1),"")</f>
        <v>8.4135197833020522E-2</v>
      </c>
      <c r="C575">
        <f>IFERROR([1]!s_stm07_is($A575,"W30028333","2012/12/31",1)/[1]!S_SHARE_TOTAL($A575,$B$1),"")</f>
        <v>4.2868414527270991E-2</v>
      </c>
      <c r="D575">
        <f>IFERROR([1]!s_stm07_is($A575,"W30028333","2013/12/31",1)/[1]!S_SHARE_TOTAL($A575,$B$1),"")</f>
        <v>-2.6996542031537982E-2</v>
      </c>
      <c r="E575">
        <f>IFERROR([1]!s_stm07_is($A575,"W30028333","2014/12/31",1)/[1]!S_SHARE_TOTAL($A575,$B$1),"")</f>
        <v>9.071797566039573E-2</v>
      </c>
      <c r="F575">
        <f>IFERROR([1]!s_stm07_is($A575,"W30028333","2015/12/31",1)/[1]!S_SHARE_TOTAL($A575,$B$1),"")</f>
        <v>0.13782537688915608</v>
      </c>
      <c r="G575">
        <f>IFERROR([1]!s_stm07_is($A575,"W30028333","2016/12/31",1)/[1]!S_SHARE_TOTAL($A575,$B$1),"")</f>
        <v>7.0447527291943007E-2</v>
      </c>
      <c r="H575">
        <f>IFERROR([1]!s_stm07_is($A575,"W30028333","2017/12/31",1)/[1]!S_SHARE_TOTAL($A575,$B$1),"")</f>
        <v>5.3776126670325726E-2</v>
      </c>
      <c r="I575">
        <f>IFERROR([1]!s_stm07_is($A575,"W30028333","2018/12/31",1)/[1]!S_SHARE_TOTAL($A575,$B$1),"")</f>
        <v>2.8473026314051787E-2</v>
      </c>
      <c r="J575">
        <f>IFERROR([1]!s_stm07_is($A575,"W30028333","2019/12/31",1)/[1]!S_SHARE_TOTAL($A575,$B$1),"")</f>
        <v>8.0766323000455876E-3</v>
      </c>
      <c r="K575">
        <f>IFERROR([1]!s_stm07_is($A575,"W30028333","2020/12/31",1)/[1]!S_SHARE_TOTAL($A575,$B$1),"")</f>
        <v>0.14194350243359063</v>
      </c>
      <c r="L575">
        <f>IFERROR([1]!s_stm07_is($A575,"W30028333","2021/12/31",1)/[1]!S_SHARE_TOTAL($A575,$B$1),"")</f>
        <v>0.26673178152640481</v>
      </c>
      <c r="M575">
        <f>IFERROR([1]!s_stm07_is($A575,"W30028333","2022/12/31",1)/[1]!S_SHARE_TOTAL($A575,$B$1),"")</f>
        <v>0.52846497638604428</v>
      </c>
      <c r="N575">
        <f>IFERROR([1]!s_stm07_is($A575,"W30028333","2023/12/31",1)/[1]!S_SHARE_TOTAL($A575,$B$1),"")</f>
        <v>0.12784293429349275</v>
      </c>
      <c r="O575">
        <f>IFERROR([1]!s_stm07_is($A575,"W30028333","2024/12/31",1)/[1]!S_SHARE_TOTAL($A575,$B$1),"")</f>
        <v>7.0434391396318088E-2</v>
      </c>
      <c r="P575">
        <f>IFERROR([1]!s_stm07_is($A575,"W30028333","2025/12/31",1)/[1]!S_SHARE_TOTAL($A575,$B$1),"")</f>
        <v>4.9844171083333028E-2</v>
      </c>
      <c r="Q575">
        <f>IFERROR([1]!s_west_netprofit($A575,2026,$B$1,180)/[1]!S_SHARE_TOTAL($A575,$B$1),"")</f>
        <v>0</v>
      </c>
      <c r="R575">
        <f>IFERROR([1]!s_west_netprofit($A575,2027,$B$1,180)/[1]!S_SHARE_TOTAL($A575,$B$1),"")</f>
        <v>0</v>
      </c>
      <c r="S575">
        <f>IFERROR([1]!s_fa_dupont_roe($A575,"2011/12/31")/100,"")</f>
        <v>6.5751999999999991E-2</v>
      </c>
      <c r="T575">
        <f>IFERROR([1]!s_fa_dupont_roe($A575,"2012/12/31")/100,"")</f>
        <v>3.2814999999999997E-2</v>
      </c>
      <c r="U575">
        <f>IFERROR([1]!s_fa_dupont_roe($A575,"2013/12/31")/100,"")</f>
        <v>-2.1082999999999998E-2</v>
      </c>
      <c r="V575">
        <f>IFERROR([1]!s_fa_dupont_roe($A575,"2014/12/31")/100,"")</f>
        <v>7.0143000000000011E-2</v>
      </c>
      <c r="W575">
        <f>IFERROR([1]!s_fa_dupont_roe($A575,"2015/12/31")/100,"")</f>
        <v>9.9029000000000006E-2</v>
      </c>
      <c r="X575">
        <f>IFERROR([1]!s_fa_dupont_roe($A575,"2016/12/31")/100,"")</f>
        <v>4.8280999999999998E-2</v>
      </c>
      <c r="Y575">
        <f>IFERROR([1]!s_fa_dupont_roe($A575,"2017/12/31")/100,"")</f>
        <v>3.5929999999999997E-2</v>
      </c>
      <c r="Z575">
        <f>IFERROR([1]!s_fa_dupont_roe($A575,"2018/12/31")/100,"")</f>
        <v>1.8006000000000001E-2</v>
      </c>
      <c r="AA575">
        <f>IFERROR([1]!s_fa_dupont_roe($A575,"2019/12/31")/100,"")</f>
        <v>4.9320000000000006E-3</v>
      </c>
      <c r="AB575">
        <f>IFERROR([1]!s_fa_dupont_roe($A575,"2020/12/31")/100,"")</f>
        <v>8.2989999999999994E-2</v>
      </c>
      <c r="AC575">
        <f>IFERROR([1]!s_fa_dupont_roe($A575,"2021/12/31")/100,"")</f>
        <v>0.13517400000000002</v>
      </c>
      <c r="AD575">
        <f>IFERROR([1]!s_fa_dupont_roe($A575,"2022/12/31")/100,"")</f>
        <v>0.21778400000000001</v>
      </c>
      <c r="AE575">
        <f>IFERROR([1]!s_fa_dupont_roe($A575,"2023/12/31")/100,"")</f>
        <v>4.4752E-2</v>
      </c>
      <c r="AF575">
        <f>IFERROR([1]!s_fa_dupont_roe($A575,"2024/12/31")/100,"")</f>
        <v>2.2867000000000002E-2</v>
      </c>
      <c r="AG575">
        <f>IFERROR([1]!s_fa_dupont_roe($A575,"2025/12/31")/100,"")</f>
        <v>1.5978000000000003E-2</v>
      </c>
      <c r="AH575">
        <f>IFERROR([1]!s_stm07_is($A575,"W30028333","2025/12/31",1),"")</f>
        <v>28306788.870000001</v>
      </c>
      <c r="AI575">
        <f>IFERROR([1]!s_stm07_bs($A575,"W38058048","2025/12/31",1),"")</f>
        <v>1921651938.5699999</v>
      </c>
      <c r="AJ575">
        <f>IFERROR([1]!s_fa_netdebt($A575,"2025/12/31"),"")</f>
        <v>275417248.95999998</v>
      </c>
      <c r="AK575">
        <f>IFERROR([1]!s_val_ev1($A575,"2025/12/31"),"")</f>
        <v>16686601434.469999</v>
      </c>
      <c r="AL575">
        <f>IFERROR([1]!s_fa_ebitda($A575,"2025/12/31"),"")</f>
        <v>147872178.94</v>
      </c>
      <c r="AM575" t="str">
        <f>IFERROR([1]!s_west_netprofit($A575,2026,$B$1,180)/[1]!s_west_netprofit($A575,2026,$B$1-7,180)-1,"")</f>
        <v/>
      </c>
      <c r="AN575" t="str">
        <f>IFERROR([1]!s_west_netprofit($A575,2026,$B$1,180)/[1]!s_west_netprofit($A575,2026,$B$1-30,180)-1,"")</f>
        <v/>
      </c>
      <c r="AO575" t="str">
        <f>IFERROR([1]!s_est_mediannetprofit($A575,2026,$B$1)/[1]!s_est_mediannetprofit($A575,2026,$B$1-7)-1,"")</f>
        <v/>
      </c>
      <c r="AP575" t="str">
        <f>IFERROR([1]!s_est_mediannetprofit($A575,2026,$B$1)/[1]!s_est_mediannetprofit($A575,2026,$B$1-30)-1,"")</f>
        <v/>
      </c>
    </row>
    <row r="576" spans="1:42">
      <c r="A576" t="s">
        <v>615</v>
      </c>
      <c r="B576">
        <f>IFERROR([1]!s_stm07_is($A576,"W30028333","2011/12/31",1)/[1]!S_SHARE_TOTAL($A576,$B$1),"")</f>
        <v>0.19323527597940834</v>
      </c>
      <c r="C576">
        <f>IFERROR([1]!s_stm07_is($A576,"W30028333","2012/12/31",1)/[1]!S_SHARE_TOTAL($A576,$B$1),"")</f>
        <v>0.11782613349303653</v>
      </c>
      <c r="D576">
        <f>IFERROR([1]!s_stm07_is($A576,"W30028333","2013/12/31",1)/[1]!S_SHARE_TOTAL($A576,$B$1),"")</f>
        <v>0.11459807601363897</v>
      </c>
      <c r="E576">
        <f>IFERROR([1]!s_stm07_is($A576,"W30028333","2014/12/31",1)/[1]!S_SHARE_TOTAL($A576,$B$1),"")</f>
        <v>6.0740461377546857E-2</v>
      </c>
      <c r="F576">
        <f>IFERROR([1]!s_stm07_is($A576,"W30028333","2015/12/31",1)/[1]!S_SHARE_TOTAL($A576,$B$1),"")</f>
        <v>-9.8020188843143757E-2</v>
      </c>
      <c r="G576">
        <f>IFERROR([1]!s_stm07_is($A576,"W30028333","2016/12/31",1)/[1]!S_SHARE_TOTAL($A576,$B$1),"")</f>
        <v>5.2570506796618871E-2</v>
      </c>
      <c r="H576">
        <f>IFERROR([1]!s_stm07_is($A576,"W30028333","2017/12/31",1)/[1]!S_SHARE_TOTAL($A576,$B$1),"")</f>
        <v>0.22878689018747969</v>
      </c>
      <c r="I576">
        <f>IFERROR([1]!s_stm07_is($A576,"W30028333","2018/12/31",1)/[1]!S_SHARE_TOTAL($A576,$B$1),"")</f>
        <v>0.19556567826734417</v>
      </c>
      <c r="J576">
        <f>IFERROR([1]!s_stm07_is($A576,"W30028333","2019/12/31",1)/[1]!S_SHARE_TOTAL($A576,$B$1),"")</f>
        <v>-0.30419574378955566</v>
      </c>
      <c r="K576">
        <f>IFERROR([1]!s_stm07_is($A576,"W30028333","2020/12/31",1)/[1]!S_SHARE_TOTAL($A576,$B$1),"")</f>
        <v>-0.26827792438840209</v>
      </c>
      <c r="L576">
        <f>IFERROR([1]!s_stm07_is($A576,"W30028333","2021/12/31",1)/[1]!S_SHARE_TOTAL($A576,$B$1),"")</f>
        <v>0.20301173549234056</v>
      </c>
      <c r="M576">
        <f>IFERROR([1]!s_stm07_is($A576,"W30028333","2022/12/31",1)/[1]!S_SHARE_TOTAL($A576,$B$1),"")</f>
        <v>-5.4708941737592019E-2</v>
      </c>
      <c r="N576">
        <f>IFERROR([1]!s_stm07_is($A576,"W30028333","2023/12/31",1)/[1]!S_SHARE_TOTAL($A576,$B$1),"")</f>
        <v>3.4343296613003144E-2</v>
      </c>
      <c r="O576">
        <f>IFERROR([1]!s_stm07_is($A576,"W30028333","2024/12/31",1)/[1]!S_SHARE_TOTAL($A576,$B$1),"")</f>
        <v>0.10440174977023528</v>
      </c>
      <c r="P576">
        <f>IFERROR([1]!s_stm07_is($A576,"W30028333","2025/12/31",1)/[1]!S_SHARE_TOTAL($A576,$B$1),"")</f>
        <v>0.12457447327459688</v>
      </c>
      <c r="Q576">
        <f>IFERROR([1]!s_west_netprofit($A576,2026,$B$1,180)/[1]!S_SHARE_TOTAL($A576,$B$1),"")</f>
        <v>0</v>
      </c>
      <c r="R576">
        <f>IFERROR([1]!s_west_netprofit($A576,2027,$B$1,180)/[1]!S_SHARE_TOTAL($A576,$B$1),"")</f>
        <v>0</v>
      </c>
      <c r="S576">
        <f>IFERROR([1]!s_fa_dupont_roe($A576,"2011/12/31")/100,"")</f>
        <v>0.10515100000000001</v>
      </c>
      <c r="T576">
        <f>IFERROR([1]!s_fa_dupont_roe($A576,"2012/12/31")/100,"")</f>
        <v>6.2110000000000005E-2</v>
      </c>
      <c r="U576">
        <f>IFERROR([1]!s_fa_dupont_roe($A576,"2013/12/31")/100,"")</f>
        <v>5.9775999999999996E-2</v>
      </c>
      <c r="V576">
        <f>IFERROR([1]!s_fa_dupont_roe($A576,"2014/12/31")/100,"")</f>
        <v>3.1295999999999997E-2</v>
      </c>
      <c r="W576">
        <f>IFERROR([1]!s_fa_dupont_roe($A576,"2015/12/31")/100,"")</f>
        <v>-4.2584999999999998E-2</v>
      </c>
      <c r="X576">
        <f>IFERROR([1]!s_fa_dupont_roe($A576,"2016/12/31")/100,"")</f>
        <v>1.9539000000000001E-2</v>
      </c>
      <c r="Y576">
        <f>IFERROR([1]!s_fa_dupont_roe($A576,"2017/12/31")/100,"")</f>
        <v>8.0794999999999992E-2</v>
      </c>
      <c r="Z576">
        <f>IFERROR([1]!s_fa_dupont_roe($A576,"2018/12/31")/100,"")</f>
        <v>6.4287999999999998E-2</v>
      </c>
      <c r="AA576">
        <f>IFERROR([1]!s_fa_dupont_roe($A576,"2019/12/31")/100,"")</f>
        <v>-0.10207000000000001</v>
      </c>
      <c r="AB576">
        <f>IFERROR([1]!s_fa_dupont_roe($A576,"2020/12/31")/100,"")</f>
        <v>-9.9784000000000012E-2</v>
      </c>
      <c r="AC576">
        <f>IFERROR([1]!s_fa_dupont_roe($A576,"2021/12/31")/100,"")</f>
        <v>7.5681999999999999E-2</v>
      </c>
      <c r="AD576">
        <f>IFERROR([1]!s_fa_dupont_roe($A576,"2022/12/31")/100,"")</f>
        <v>-1.5095000000000001E-2</v>
      </c>
      <c r="AE576">
        <f>IFERROR([1]!s_fa_dupont_roe($A576,"2023/12/31")/100,"")</f>
        <v>7.6619999999999995E-3</v>
      </c>
      <c r="AF576">
        <f>IFERROR([1]!s_fa_dupont_roe($A576,"2024/12/31")/100,"")</f>
        <v>2.3205E-2</v>
      </c>
      <c r="AG576">
        <f>IFERROR([1]!s_fa_dupont_roe($A576,"2025/12/31")/100,"")</f>
        <v>2.7237000000000001E-2</v>
      </c>
      <c r="AH576">
        <f>IFERROR([1]!s_stm07_is($A576,"W30028333","2025/12/31",1),"")</f>
        <v>114650106.22</v>
      </c>
      <c r="AI576">
        <f>IFERROR([1]!s_stm07_bs($A576,"W38058048","2025/12/31",1),"")</f>
        <v>4303072126.9799995</v>
      </c>
      <c r="AJ576">
        <f>IFERROR([1]!s_fa_netdebt($A576,"2025/12/31"),"")</f>
        <v>304533988</v>
      </c>
      <c r="AK576">
        <f>IFERROR([1]!s_val_ev1($A576,"2025/12/31"),"")</f>
        <v>26258503184.18</v>
      </c>
      <c r="AL576">
        <f>IFERROR([1]!s_fa_ebitda($A576,"2025/12/31"),"")</f>
        <v>600215286.65999997</v>
      </c>
      <c r="AM576" t="str">
        <f>IFERROR([1]!s_west_netprofit($A576,2026,$B$1,180)/[1]!s_west_netprofit($A576,2026,$B$1-7,180)-1,"")</f>
        <v/>
      </c>
      <c r="AN576">
        <f>IFERROR([1]!s_west_netprofit($A576,2026,$B$1,180)/[1]!s_west_netprofit($A576,2026,$B$1-30,180)-1,"")</f>
        <v>-1</v>
      </c>
      <c r="AO576" t="str">
        <f>IFERROR([1]!s_est_mediannetprofit($A576,2026,$B$1)/[1]!s_est_mediannetprofit($A576,2026,$B$1-7)-1,"")</f>
        <v/>
      </c>
      <c r="AP576">
        <f>IFERROR([1]!s_est_mediannetprofit($A576,2026,$B$1)/[1]!s_est_mediannetprofit($A576,2026,$B$1-30)-1,"")</f>
        <v>-1</v>
      </c>
    </row>
    <row r="577" spans="1:42">
      <c r="A577" t="s">
        <v>616</v>
      </c>
      <c r="B577">
        <f>IFERROR([1]!s_stm07_is($A577,"W30028333","2011/12/31",1)/[1]!S_SHARE_TOTAL($A577,$B$1),"")</f>
        <v>9.4472750529225186E-2</v>
      </c>
      <c r="C577">
        <f>IFERROR([1]!s_stm07_is($A577,"W30028333","2012/12/31",1)/[1]!S_SHARE_TOTAL($A577,$B$1),"")</f>
        <v>0.13667419222556335</v>
      </c>
      <c r="D577">
        <f>IFERROR([1]!s_stm07_is($A577,"W30028333","2013/12/31",1)/[1]!S_SHARE_TOTAL($A577,$B$1),"")</f>
        <v>0.15203958056299433</v>
      </c>
      <c r="E577">
        <f>IFERROR([1]!s_stm07_is($A577,"W30028333","2014/12/31",1)/[1]!S_SHARE_TOTAL($A577,$B$1),"")</f>
        <v>0.23263705868479026</v>
      </c>
      <c r="F577">
        <f>IFERROR([1]!s_stm07_is($A577,"W30028333","2015/12/31",1)/[1]!S_SHARE_TOTAL($A577,$B$1),"")</f>
        <v>0.4236353719109503</v>
      </c>
      <c r="G577">
        <f>IFERROR([1]!s_stm07_is($A577,"W30028333","2016/12/31",1)/[1]!S_SHARE_TOTAL($A577,$B$1),"")</f>
        <v>0.77282263296923404</v>
      </c>
      <c r="H577">
        <f>IFERROR([1]!s_stm07_is($A577,"W30028333","2017/12/31",1)/[1]!S_SHARE_TOTAL($A577,$B$1),"")</f>
        <v>0.75996024870107182</v>
      </c>
      <c r="I577">
        <f>IFERROR([1]!s_stm07_is($A577,"W30028333","2018/12/31",1)/[1]!S_SHARE_TOTAL($A577,$B$1),"")</f>
        <v>0.47710220607754245</v>
      </c>
      <c r="J577">
        <f>IFERROR([1]!s_stm07_is($A577,"W30028333","2019/12/31",1)/[1]!S_SHARE_TOTAL($A577,$B$1),"")</f>
        <v>0.12645123148261447</v>
      </c>
      <c r="K577">
        <f>IFERROR([1]!s_stm07_is($A577,"W30028333","2020/12/31",1)/[1]!S_SHARE_TOTAL($A577,$B$1),"")</f>
        <v>0.13482444894607984</v>
      </c>
      <c r="L577">
        <f>IFERROR([1]!s_stm07_is($A577,"W30028333","2021/12/31",1)/[1]!S_SHARE_TOTAL($A577,$B$1),"")</f>
        <v>9.0739978814231403E-2</v>
      </c>
      <c r="M577">
        <f>IFERROR([1]!s_stm07_is($A577,"W30028333","2022/12/31",1)/[1]!S_SHARE_TOTAL($A577,$B$1),"")</f>
        <v>-0.60202492792397921</v>
      </c>
      <c r="N577">
        <f>IFERROR([1]!s_stm07_is($A577,"W30028333","2023/12/31",1)/[1]!S_SHARE_TOTAL($A577,$B$1),"")</f>
        <v>0.25142863374279667</v>
      </c>
      <c r="O577">
        <f>IFERROR([1]!s_stm07_is($A577,"W30028333","2024/12/31",1)/[1]!S_SHARE_TOTAL($A577,$B$1),"")</f>
        <v>0.37362336002449925</v>
      </c>
      <c r="P577">
        <f>IFERROR([1]!s_stm07_is($A577,"W30028333","2025/12/31",1)/[1]!S_SHARE_TOTAL($A577,$B$1),"")</f>
        <v>0.61948421139238663</v>
      </c>
      <c r="Q577">
        <f>IFERROR([1]!s_west_netprofit($A577,2026,$B$1,180)/[1]!S_SHARE_TOTAL($A577,$B$1),"")</f>
        <v>0.69686319979983735</v>
      </c>
      <c r="R577">
        <f>IFERROR([1]!s_west_netprofit($A577,2027,$B$1,180)/[1]!S_SHARE_TOTAL($A577,$B$1),"")</f>
        <v>0.86151159311142089</v>
      </c>
      <c r="S577">
        <f>IFERROR([1]!s_fa_dupont_roe($A577,"2011/12/31")/100,"")</f>
        <v>8.8678000000000007E-2</v>
      </c>
      <c r="T577">
        <f>IFERROR([1]!s_fa_dupont_roe($A577,"2012/12/31")/100,"")</f>
        <v>0.118825</v>
      </c>
      <c r="U577">
        <f>IFERROR([1]!s_fa_dupont_roe($A577,"2013/12/31")/100,"")</f>
        <v>0.12158099999999999</v>
      </c>
      <c r="V577">
        <f>IFERROR([1]!s_fa_dupont_roe($A577,"2014/12/31")/100,"")</f>
        <v>0.16448000000000002</v>
      </c>
      <c r="W577">
        <f>IFERROR([1]!s_fa_dupont_roe($A577,"2015/12/31")/100,"")</f>
        <v>0.22989599999999999</v>
      </c>
      <c r="X577">
        <f>IFERROR([1]!s_fa_dupont_roe($A577,"2016/12/31")/100,"")</f>
        <v>0.265934</v>
      </c>
      <c r="Y577">
        <f>IFERROR([1]!s_fa_dupont_roe($A577,"2017/12/31")/100,"")</f>
        <v>0.18764399999999998</v>
      </c>
      <c r="Z577">
        <f>IFERROR([1]!s_fa_dupont_roe($A577,"2018/12/31")/100,"")</f>
        <v>0.10823600000000001</v>
      </c>
      <c r="AA577">
        <f>IFERROR([1]!s_fa_dupont_roe($A577,"2019/12/31")/100,"")</f>
        <v>3.0983E-2</v>
      </c>
      <c r="AB577">
        <f>IFERROR([1]!s_fa_dupont_roe($A577,"2020/12/31")/100,"")</f>
        <v>3.6375999999999999E-2</v>
      </c>
      <c r="AC577">
        <f>IFERROR([1]!s_fa_dupont_roe($A577,"2021/12/31")/100,"")</f>
        <v>2.5092E-2</v>
      </c>
      <c r="AD577">
        <f>IFERROR([1]!s_fa_dupont_roe($A577,"2022/12/31")/100,"")</f>
        <v>-0.18751400000000001</v>
      </c>
      <c r="AE577">
        <f>IFERROR([1]!s_fa_dupont_roe($A577,"2023/12/31")/100,"")</f>
        <v>8.6668000000000009E-2</v>
      </c>
      <c r="AF577">
        <f>IFERROR([1]!s_fa_dupont_roe($A577,"2024/12/31")/100,"")</f>
        <v>0.118612</v>
      </c>
      <c r="AG577">
        <f>IFERROR([1]!s_fa_dupont_roe($A577,"2025/12/31")/100,"")</f>
        <v>0.174515</v>
      </c>
      <c r="AH577">
        <f>IFERROR([1]!s_stm07_is($A577,"W30028333","2025/12/31",1),"")</f>
        <v>417633880.79000002</v>
      </c>
      <c r="AI577">
        <f>IFERROR([1]!s_stm07_bs($A577,"W38058048","2025/12/31",1),"")</f>
        <v>2613693530.98</v>
      </c>
      <c r="AJ577">
        <f>IFERROR([1]!s_fa_netdebt($A577,"2025/12/31"),"")</f>
        <v>-299882227.44999999</v>
      </c>
      <c r="AK577">
        <f>IFERROR([1]!s_val_ev1($A577,"2025/12/31"),"")</f>
        <v>13911826901.959999</v>
      </c>
      <c r="AL577">
        <f>IFERROR([1]!s_fa_ebitda($A577,"2025/12/31"),"")</f>
        <v>544735645.57000005</v>
      </c>
      <c r="AM577">
        <f>IFERROR([1]!s_west_netprofit($A577,2026,$B$1,180)/[1]!s_west_netprofit($A577,2026,$B$1-7,180)-1,"")</f>
        <v>0</v>
      </c>
      <c r="AN577">
        <f>IFERROR([1]!s_west_netprofit($A577,2026,$B$1,180)/[1]!s_west_netprofit($A577,2026,$B$1-30,180)-1,"")</f>
        <v>-3.6055143160127479E-3</v>
      </c>
      <c r="AO577">
        <f>IFERROR([1]!s_est_mediannetprofit($A577,2026,$B$1)/[1]!s_est_mediannetprofit($A577,2026,$B$1-7)-1,"")</f>
        <v>0</v>
      </c>
      <c r="AP577">
        <f>IFERROR([1]!s_est_mediannetprofit($A577,2026,$B$1)/[1]!s_est_mediannetprofit($A577,2026,$B$1-30)-1,"")</f>
        <v>-1.8027571580063628E-2</v>
      </c>
    </row>
    <row r="578" spans="1:42">
      <c r="A578" t="s">
        <v>617</v>
      </c>
      <c r="B578">
        <f>IFERROR([1]!s_stm07_is($A578,"W30028333","2011/12/31",1)/[1]!S_SHARE_TOTAL($A578,$B$1),"")</f>
        <v>0.11676624752202326</v>
      </c>
      <c r="C578">
        <f>IFERROR([1]!s_stm07_is($A578,"W30028333","2012/12/31",1)/[1]!S_SHARE_TOTAL($A578,$B$1),"")</f>
        <v>0.1377186209191282</v>
      </c>
      <c r="D578">
        <f>IFERROR([1]!s_stm07_is($A578,"W30028333","2013/12/31",1)/[1]!S_SHARE_TOTAL($A578,$B$1),"")</f>
        <v>0.16283340119200015</v>
      </c>
      <c r="E578">
        <f>IFERROR([1]!s_stm07_is($A578,"W30028333","2014/12/31",1)/[1]!S_SHARE_TOTAL($A578,$B$1),"")</f>
        <v>0.21315557135158936</v>
      </c>
      <c r="F578">
        <f>IFERROR([1]!s_stm07_is($A578,"W30028333","2015/12/31",1)/[1]!S_SHARE_TOTAL($A578,$B$1),"")</f>
        <v>0.33038982737907419</v>
      </c>
      <c r="G578">
        <f>IFERROR([1]!s_stm07_is($A578,"W30028333","2016/12/31",1)/[1]!S_SHARE_TOTAL($A578,$B$1),"")</f>
        <v>0.5022580370432711</v>
      </c>
      <c r="H578">
        <f>IFERROR([1]!s_stm07_is($A578,"W30028333","2017/12/31",1)/[1]!S_SHARE_TOTAL($A578,$B$1),"")</f>
        <v>0.41941682573521272</v>
      </c>
      <c r="I578">
        <f>IFERROR([1]!s_stm07_is($A578,"W30028333","2018/12/31",1)/[1]!S_SHARE_TOTAL($A578,$B$1),"")</f>
        <v>2.825593061497407E-2</v>
      </c>
      <c r="J578">
        <f>IFERROR([1]!s_stm07_is($A578,"W30028333","2019/12/31",1)/[1]!S_SHARE_TOTAL($A578,$B$1),"")</f>
        <v>6.1574870291934536E-2</v>
      </c>
      <c r="K578">
        <f>IFERROR([1]!s_stm07_is($A578,"W30028333","2020/12/31",1)/[1]!S_SHARE_TOTAL($A578,$B$1),"")</f>
        <v>0.44084648281171562</v>
      </c>
      <c r="L578">
        <f>IFERROR([1]!s_stm07_is($A578,"W30028333","2021/12/31",1)/[1]!S_SHARE_TOTAL($A578,$B$1),"")</f>
        <v>-0.44412147412402886</v>
      </c>
      <c r="M578">
        <f>IFERROR([1]!s_stm07_is($A578,"W30028333","2022/12/31",1)/[1]!S_SHARE_TOTAL($A578,$B$1),"")</f>
        <v>3.1257897131026058E-2</v>
      </c>
      <c r="N578">
        <f>IFERROR([1]!s_stm07_is($A578,"W30028333","2023/12/31",1)/[1]!S_SHARE_TOTAL($A578,$B$1),"")</f>
        <v>6.295514135108228E-2</v>
      </c>
      <c r="O578">
        <f>IFERROR([1]!s_stm07_is($A578,"W30028333","2024/12/31",1)/[1]!S_SHARE_TOTAL($A578,$B$1),"")</f>
        <v>0.56674603926102274</v>
      </c>
      <c r="P578">
        <f>IFERROR([1]!s_stm07_is($A578,"W30028333","2025/12/31",1)/[1]!S_SHARE_TOTAL($A578,$B$1),"")</f>
        <v>0.43903076395515528</v>
      </c>
      <c r="Q578">
        <f>IFERROR([1]!s_west_netprofit($A578,2026,$B$1,180)/[1]!S_SHARE_TOTAL($A578,$B$1),"")</f>
        <v>0.69836607213290403</v>
      </c>
      <c r="R578">
        <f>IFERROR([1]!s_west_netprofit($A578,2027,$B$1,180)/[1]!S_SHARE_TOTAL($A578,$B$1),"")</f>
        <v>0.97586489862589954</v>
      </c>
      <c r="S578">
        <f>IFERROR([1]!s_fa_dupont_roe($A578,"2011/12/31")/100,"")</f>
        <v>0.125472</v>
      </c>
      <c r="T578">
        <f>IFERROR([1]!s_fa_dupont_roe($A578,"2012/12/31")/100,"")</f>
        <v>0.13337599999999999</v>
      </c>
      <c r="U578">
        <f>IFERROR([1]!s_fa_dupont_roe($A578,"2013/12/31")/100,"")</f>
        <v>0.139543</v>
      </c>
      <c r="V578">
        <f>IFERROR([1]!s_fa_dupont_roe($A578,"2014/12/31")/100,"")</f>
        <v>0.1588</v>
      </c>
      <c r="W578">
        <f>IFERROR([1]!s_fa_dupont_roe($A578,"2015/12/31")/100,"")</f>
        <v>0.17024999999999998</v>
      </c>
      <c r="X578">
        <f>IFERROR([1]!s_fa_dupont_roe($A578,"2016/12/31")/100,"")</f>
        <v>0.187385</v>
      </c>
      <c r="Y578">
        <f>IFERROR([1]!s_fa_dupont_roe($A578,"2017/12/31")/100,"")</f>
        <v>0.135602</v>
      </c>
      <c r="Z578">
        <f>IFERROR([1]!s_fa_dupont_roe($A578,"2018/12/31")/100,"")</f>
        <v>8.7329999999999994E-3</v>
      </c>
      <c r="AA578">
        <f>IFERROR([1]!s_fa_dupont_roe($A578,"2019/12/31")/100,"")</f>
        <v>1.9421000000000001E-2</v>
      </c>
      <c r="AB578">
        <f>IFERROR([1]!s_fa_dupont_roe($A578,"2020/12/31")/100,"")</f>
        <v>0.10910299999999999</v>
      </c>
      <c r="AC578">
        <f>IFERROR([1]!s_fa_dupont_roe($A578,"2021/12/31")/100,"")</f>
        <v>-9.736800000000001E-2</v>
      </c>
      <c r="AD578">
        <f>IFERROR([1]!s_fa_dupont_roe($A578,"2022/12/31")/100,"")</f>
        <v>7.4980000000000003E-3</v>
      </c>
      <c r="AE578">
        <f>IFERROR([1]!s_fa_dupont_roe($A578,"2023/12/31")/100,"")</f>
        <v>1.4938E-2</v>
      </c>
      <c r="AF578">
        <f>IFERROR([1]!s_fa_dupont_roe($A578,"2024/12/31")/100,"")</f>
        <v>0.112027</v>
      </c>
      <c r="AG578">
        <f>IFERROR([1]!s_fa_dupont_roe($A578,"2025/12/31")/100,"")</f>
        <v>7.3259999999999992E-2</v>
      </c>
      <c r="AH578">
        <f>IFERROR([1]!s_stm07_is($A578,"W30028333","2025/12/31",1),"")</f>
        <v>597666576.59000003</v>
      </c>
      <c r="AI578">
        <f>IFERROR([1]!s_stm07_bs($A578,"W38058048","2025/12/31",1),"")</f>
        <v>8789625217.6000004</v>
      </c>
      <c r="AJ578">
        <f>IFERROR([1]!s_fa_netdebt($A578,"2025/12/31"),"")</f>
        <v>6923944844.4499998</v>
      </c>
      <c r="AK578">
        <f>IFERROR([1]!s_val_ev1($A578,"2025/12/31"),"")</f>
        <v>71984605129.75</v>
      </c>
      <c r="AL578">
        <f>IFERROR([1]!s_fa_ebitda($A578,"2025/12/31"),"")</f>
        <v>2018040715.4100001</v>
      </c>
      <c r="AM578">
        <f>IFERROR([1]!s_west_netprofit($A578,2026,$B$1,180)/[1]!s_west_netprofit($A578,2026,$B$1-7,180)-1,"")</f>
        <v>0</v>
      </c>
      <c r="AN578">
        <f>IFERROR([1]!s_west_netprofit($A578,2026,$B$1,180)/[1]!s_west_netprofit($A578,2026,$B$1-30,180)-1,"")</f>
        <v>-3.2756277959703595E-2</v>
      </c>
      <c r="AO578">
        <f>IFERROR([1]!s_est_mediannetprofit($A578,2026,$B$1)/[1]!s_est_mediannetprofit($A578,2026,$B$1-7)-1,"")</f>
        <v>0</v>
      </c>
      <c r="AP578">
        <f>IFERROR([1]!s_est_mediannetprofit($A578,2026,$B$1)/[1]!s_est_mediannetprofit($A578,2026,$B$1-30)-1,"")</f>
        <v>-3.8622129436325703E-2</v>
      </c>
    </row>
    <row r="579" spans="1:42">
      <c r="A579" t="s">
        <v>618</v>
      </c>
      <c r="B579">
        <f>IFERROR([1]!s_stm07_is($A579,"W30028333","2011/12/31",1)/[1]!S_SHARE_TOTAL($A579,$B$1),"")</f>
        <v>0.24549442212641093</v>
      </c>
      <c r="C579">
        <f>IFERROR([1]!s_stm07_is($A579,"W30028333","2012/12/31",1)/[1]!S_SHARE_TOTAL($A579,$B$1),"")</f>
        <v>0.3100108514447189</v>
      </c>
      <c r="D579">
        <f>IFERROR([1]!s_stm07_is($A579,"W30028333","2013/12/31",1)/[1]!S_SHARE_TOTAL($A579,$B$1),"")</f>
        <v>0.3269658188894165</v>
      </c>
      <c r="E579">
        <f>IFERROR([1]!s_stm07_is($A579,"W30028333","2014/12/31",1)/[1]!S_SHARE_TOTAL($A579,$B$1),"")</f>
        <v>5.837191765843034E-2</v>
      </c>
      <c r="F579">
        <f>IFERROR([1]!s_stm07_is($A579,"W30028333","2015/12/31",1)/[1]!S_SHARE_TOTAL($A579,$B$1),"")</f>
        <v>0.23735263825386632</v>
      </c>
      <c r="G579">
        <f>IFERROR([1]!s_stm07_is($A579,"W30028333","2016/12/31",1)/[1]!S_SHARE_TOTAL($A579,$B$1),"")</f>
        <v>0.28570445500771324</v>
      </c>
      <c r="H579">
        <f>IFERROR([1]!s_stm07_is($A579,"W30028333","2017/12/31",1)/[1]!S_SHARE_TOTAL($A579,$B$1),"")</f>
        <v>0.22570021412542726</v>
      </c>
      <c r="I579">
        <f>IFERROR([1]!s_stm07_is($A579,"W30028333","2018/12/31",1)/[1]!S_SHARE_TOTAL($A579,$B$1),"")</f>
        <v>0.25600354798774216</v>
      </c>
      <c r="J579">
        <f>IFERROR([1]!s_stm07_is($A579,"W30028333","2019/12/31",1)/[1]!S_SHARE_TOTAL($A579,$B$1),"")</f>
        <v>0.41819895818333042</v>
      </c>
      <c r="K579">
        <f>IFERROR([1]!s_stm07_is($A579,"W30028333","2020/12/31",1)/[1]!S_SHARE_TOTAL($A579,$B$1),"")</f>
        <v>0.8567886106353918</v>
      </c>
      <c r="L579">
        <f>IFERROR([1]!s_stm07_is($A579,"W30028333","2021/12/31",1)/[1]!S_SHARE_TOTAL($A579,$B$1),"")</f>
        <v>0.88817720257791222</v>
      </c>
      <c r="M579">
        <f>IFERROR([1]!s_stm07_is($A579,"W30028333","2022/12/31",1)/[1]!S_SHARE_TOTAL($A579,$B$1),"")</f>
        <v>0.74598208580592629</v>
      </c>
      <c r="N579">
        <f>IFERROR([1]!s_stm07_is($A579,"W30028333","2023/12/31",1)/[1]!S_SHARE_TOTAL($A579,$B$1),"")</f>
        <v>0.97458306160755692</v>
      </c>
      <c r="O579">
        <f>IFERROR([1]!s_stm07_is($A579,"W30028333","2024/12/31",1)/[1]!S_SHARE_TOTAL($A579,$B$1),"")</f>
        <v>0.64705588870357778</v>
      </c>
      <c r="P579">
        <f>IFERROR([1]!s_stm07_is($A579,"W30028333","2025/12/31",1)/[1]!S_SHARE_TOTAL($A579,$B$1),"")</f>
        <v>0.8617739174436676</v>
      </c>
      <c r="Q579">
        <f>IFERROR([1]!s_west_netprofit($A579,2026,$B$1,180)/[1]!S_SHARE_TOTAL($A579,$B$1),"")</f>
        <v>0.98815997787873933</v>
      </c>
      <c r="R579">
        <f>IFERROR([1]!s_west_netprofit($A579,2027,$B$1,180)/[1]!S_SHARE_TOTAL($A579,$B$1),"")</f>
        <v>1.22051265469058</v>
      </c>
      <c r="S579">
        <f>IFERROR([1]!s_fa_dupont_roe($A579,"2011/12/31")/100,"")</f>
        <v>8.3096000000000003E-2</v>
      </c>
      <c r="T579">
        <f>IFERROR([1]!s_fa_dupont_roe($A579,"2012/12/31")/100,"")</f>
        <v>0.10015</v>
      </c>
      <c r="U579">
        <f>IFERROR([1]!s_fa_dupont_roe($A579,"2013/12/31")/100,"")</f>
        <v>9.8173999999999997E-2</v>
      </c>
      <c r="V579">
        <f>IFERROR([1]!s_fa_dupont_roe($A579,"2014/12/31")/100,"")</f>
        <v>1.6816999999999999E-2</v>
      </c>
      <c r="W579">
        <f>IFERROR([1]!s_fa_dupont_roe($A579,"2015/12/31")/100,"")</f>
        <v>6.8460999999999994E-2</v>
      </c>
      <c r="X579">
        <f>IFERROR([1]!s_fa_dupont_roe($A579,"2016/12/31")/100,"")</f>
        <v>7.5635000000000008E-2</v>
      </c>
      <c r="Y579">
        <f>IFERROR([1]!s_fa_dupont_roe($A579,"2017/12/31")/100,"")</f>
        <v>5.4414999999999998E-2</v>
      </c>
      <c r="Z579">
        <f>IFERROR([1]!s_fa_dupont_roe($A579,"2018/12/31")/100,"")</f>
        <v>6.0058999999999994E-2</v>
      </c>
      <c r="AA579">
        <f>IFERROR([1]!s_fa_dupont_roe($A579,"2019/12/31")/100,"")</f>
        <v>9.407299999999999E-2</v>
      </c>
      <c r="AB579">
        <f>IFERROR([1]!s_fa_dupont_roe($A579,"2020/12/31")/100,"")</f>
        <v>0.17397899999999999</v>
      </c>
      <c r="AC579">
        <f>IFERROR([1]!s_fa_dupont_roe($A579,"2021/12/31")/100,"")</f>
        <v>0.12724099999999999</v>
      </c>
      <c r="AD579">
        <f>IFERROR([1]!s_fa_dupont_roe($A579,"2022/12/31")/100,"")</f>
        <v>8.4006000000000011E-2</v>
      </c>
      <c r="AE579">
        <f>IFERROR([1]!s_fa_dupont_roe($A579,"2023/12/31")/100,"")</f>
        <v>0.10391199999999999</v>
      </c>
      <c r="AF579">
        <f>IFERROR([1]!s_fa_dupont_roe($A579,"2024/12/31")/100,"")</f>
        <v>6.7077999999999999E-2</v>
      </c>
      <c r="AG579">
        <f>IFERROR([1]!s_fa_dupont_roe($A579,"2025/12/31")/100,"")</f>
        <v>8.7323999999999999E-2</v>
      </c>
      <c r="AH579">
        <f>IFERROR([1]!s_stm07_is($A579,"W30028333","2025/12/31",1),"")</f>
        <v>400513483.63999999</v>
      </c>
      <c r="AI579">
        <f>IFERROR([1]!s_stm07_bs($A579,"W38058048","2025/12/31",1),"")</f>
        <v>5184623448.8900003</v>
      </c>
      <c r="AJ579">
        <f>IFERROR([1]!s_fa_netdebt($A579,"2025/12/31"),"")</f>
        <v>809133729.41999996</v>
      </c>
      <c r="AK579">
        <f>IFERROR([1]!s_val_ev1($A579,"2025/12/31"),"")</f>
        <v>10183766599.620001</v>
      </c>
      <c r="AL579">
        <f>IFERROR([1]!s_fa_ebitda($A579,"2025/12/31"),"")</f>
        <v>727491262.02999997</v>
      </c>
      <c r="AM579">
        <f>IFERROR([1]!s_west_netprofit($A579,2026,$B$1,180)/[1]!s_west_netprofit($A579,2026,$B$1-7,180)-1,"")</f>
        <v>0</v>
      </c>
      <c r="AN579">
        <f>IFERROR([1]!s_west_netprofit($A579,2026,$B$1,180)/[1]!s_west_netprofit($A579,2026,$B$1-30,180)-1,"")</f>
        <v>-8.3909773606184457E-3</v>
      </c>
      <c r="AO579">
        <f>IFERROR([1]!s_est_mediannetprofit($A579,2026,$B$1)/[1]!s_est_mediannetprofit($A579,2026,$B$1-7)-1,"")</f>
        <v>0</v>
      </c>
      <c r="AP579">
        <f>IFERROR([1]!s_est_mediannetprofit($A579,2026,$B$1)/[1]!s_est_mediannetprofit($A579,2026,$B$1-30)-1,"")</f>
        <v>-4.3010752688171783E-3</v>
      </c>
    </row>
    <row r="580" spans="1:42">
      <c r="A580" t="s">
        <v>619</v>
      </c>
      <c r="B580">
        <f>IFERROR([1]!s_stm07_is($A580,"W30028333","2011/12/31",1)/[1]!S_SHARE_TOTAL($A580,$B$1),"")</f>
        <v>8.2038794662779552E-2</v>
      </c>
      <c r="C580">
        <f>IFERROR([1]!s_stm07_is($A580,"W30028333","2012/12/31",1)/[1]!S_SHARE_TOTAL($A580,$B$1),"")</f>
        <v>8.9834696944250891E-2</v>
      </c>
      <c r="D580">
        <f>IFERROR([1]!s_stm07_is($A580,"W30028333","2013/12/31",1)/[1]!S_SHARE_TOTAL($A580,$B$1),"")</f>
        <v>5.4452501124360446E-2</v>
      </c>
      <c r="E580">
        <f>IFERROR([1]!s_stm07_is($A580,"W30028333","2014/12/31",1)/[1]!S_SHARE_TOTAL($A580,$B$1),"")</f>
        <v>6.1828317096555764E-2</v>
      </c>
      <c r="F580">
        <f>IFERROR([1]!s_stm07_is($A580,"W30028333","2015/12/31",1)/[1]!S_SHARE_TOTAL($A580,$B$1),"")</f>
        <v>8.2464185853161315E-2</v>
      </c>
      <c r="G580">
        <f>IFERROR([1]!s_stm07_is($A580,"W30028333","2016/12/31",1)/[1]!S_SHARE_TOTAL($A580,$B$1),"")</f>
        <v>1.3585283302660916E-2</v>
      </c>
      <c r="H580">
        <f>IFERROR([1]!s_stm07_is($A580,"W30028333","2017/12/31",1)/[1]!S_SHARE_TOTAL($A580,$B$1),"")</f>
        <v>0.18058202531017858</v>
      </c>
      <c r="I580">
        <f>IFERROR([1]!s_stm07_is($A580,"W30028333","2018/12/31",1)/[1]!S_SHARE_TOTAL($A580,$B$1),"")</f>
        <v>0.60630493131609198</v>
      </c>
      <c r="J580">
        <f>IFERROR([1]!s_stm07_is($A580,"W30028333","2019/12/31",1)/[1]!S_SHARE_TOTAL($A580,$B$1),"")</f>
        <v>0.98857417877059695</v>
      </c>
      <c r="K580">
        <f>IFERROR([1]!s_stm07_is($A580,"W30028333","2020/12/31",1)/[1]!S_SHARE_TOTAL($A580,$B$1),"")</f>
        <v>1.3791214680768704</v>
      </c>
      <c r="L580">
        <f>IFERROR([1]!s_stm07_is($A580,"W30028333","2021/12/31",1)/[1]!S_SHARE_TOTAL($A580,$B$1),"")</f>
        <v>4.2645969493994995</v>
      </c>
      <c r="M580">
        <f>IFERROR([1]!s_stm07_is($A580,"W30028333","2022/12/31",1)/[1]!S_SHARE_TOTAL($A580,$B$1),"")</f>
        <v>3.149399276518833</v>
      </c>
      <c r="N580">
        <f>IFERROR([1]!s_stm07_is($A580,"W30028333","2023/12/31",1)/[1]!S_SHARE_TOTAL($A580,$B$1),"")</f>
        <v>3.3869980331735459</v>
      </c>
      <c r="O580">
        <f>IFERROR([1]!s_stm07_is($A580,"W30028333","2024/12/31",1)/[1]!S_SHARE_TOTAL($A580,$B$1),"")</f>
        <v>0.83791968633576075</v>
      </c>
      <c r="P580">
        <f>IFERROR([1]!s_stm07_is($A580,"W30028333","2025/12/31",1)/[1]!S_SHARE_TOTAL($A580,$B$1),"")</f>
        <v>-6.1505622498557724</v>
      </c>
      <c r="Q580">
        <f>IFERROR([1]!s_west_netprofit($A580,2026,$B$1,180)/[1]!S_SHARE_TOTAL($A580,$B$1),"")</f>
        <v>-0.14231269368036106</v>
      </c>
      <c r="R580">
        <f>IFERROR([1]!s_west_netprofit($A580,2027,$B$1,180)/[1]!S_SHARE_TOTAL($A580,$B$1),"")</f>
        <v>0.34408480027632099</v>
      </c>
      <c r="S580">
        <f>IFERROR([1]!s_fa_dupont_roe($A580,"2011/12/31")/100,"")</f>
        <v>8.9270000000000002E-2</v>
      </c>
      <c r="T580">
        <f>IFERROR([1]!s_fa_dupont_roe($A580,"2012/12/31")/100,"")</f>
        <v>9.2871000000000009E-2</v>
      </c>
      <c r="U580">
        <f>IFERROR([1]!s_fa_dupont_roe($A580,"2013/12/31")/100,"")</f>
        <v>5.4741999999999999E-2</v>
      </c>
      <c r="V580">
        <f>IFERROR([1]!s_fa_dupont_roe($A580,"2014/12/31")/100,"")</f>
        <v>6.1069999999999999E-2</v>
      </c>
      <c r="W580">
        <f>IFERROR([1]!s_fa_dupont_roe($A580,"2015/12/31")/100,"")</f>
        <v>8.0130999999999994E-2</v>
      </c>
      <c r="X580">
        <f>IFERROR([1]!s_fa_dupont_roe($A580,"2016/12/31")/100,"")</f>
        <v>1.3032999999999999E-2</v>
      </c>
      <c r="Y580">
        <f>IFERROR([1]!s_fa_dupont_roe($A580,"2017/12/31")/100,"")</f>
        <v>0.15837799999999999</v>
      </c>
      <c r="Z580">
        <f>IFERROR([1]!s_fa_dupont_roe($A580,"2018/12/31")/100,"")</f>
        <v>0.40777700000000006</v>
      </c>
      <c r="AA580">
        <f>IFERROR([1]!s_fa_dupont_roe($A580,"2019/12/31")/100,"")</f>
        <v>0.47670900000000005</v>
      </c>
      <c r="AB580">
        <f>IFERROR([1]!s_fa_dupont_roe($A580,"2020/12/31")/100,"")</f>
        <v>0.47175299999999998</v>
      </c>
      <c r="AC580">
        <f>IFERROR([1]!s_fa_dupont_roe($A580,"2021/12/31")/100,"")</f>
        <v>0.78812599999999999</v>
      </c>
      <c r="AD580">
        <f>IFERROR([1]!s_fa_dupont_roe($A580,"2022/12/31")/100,"")</f>
        <v>0.35991300000000004</v>
      </c>
      <c r="AE580">
        <f>IFERROR([1]!s_fa_dupont_roe($A580,"2023/12/31")/100,"")</f>
        <v>0.29070400000000002</v>
      </c>
      <c r="AF580">
        <f>IFERROR([1]!s_fa_dupont_roe($A580,"2024/12/31")/100,"")</f>
        <v>6.4288999999999999E-2</v>
      </c>
      <c r="AG580">
        <f>IFERROR([1]!s_fa_dupont_roe($A580,"2025/12/31")/100,"")</f>
        <v>-0.63059900000000002</v>
      </c>
      <c r="AH580">
        <f>IFERROR([1]!s_stm07_is($A580,"W30028333","2025/12/31",1),"")</f>
        <v>-14723152851.99</v>
      </c>
      <c r="AI580">
        <f>IFERROR([1]!s_stm07_bs($A580,"W38058048","2025/12/31",1),"")</f>
        <v>16106132558.969999</v>
      </c>
      <c r="AJ580">
        <f>IFERROR([1]!s_fa_netdebt($A580,"2025/12/31"),"")</f>
        <v>9661544850.9300003</v>
      </c>
      <c r="AK580">
        <f>IFERROR([1]!s_val_ev1($A580,"2025/12/31"),"")</f>
        <v>57457966257.040001</v>
      </c>
      <c r="AL580">
        <f>IFERROR([1]!s_fa_ebitda($A580,"2025/12/31"),"")</f>
        <v>-16651811962.530001</v>
      </c>
      <c r="AM580">
        <f>IFERROR([1]!s_west_netprofit($A580,2026,$B$1,180)/[1]!s_west_netprofit($A580,2026,$B$1-7,180)-1,"")</f>
        <v>0</v>
      </c>
      <c r="AN580">
        <f>IFERROR([1]!s_west_netprofit($A580,2026,$B$1,180)/[1]!s_west_netprofit($A580,2026,$B$1-30,180)-1,"")</f>
        <v>0</v>
      </c>
      <c r="AO580">
        <f>IFERROR([1]!s_est_mediannetprofit($A580,2026,$B$1)/[1]!s_est_mediannetprofit($A580,2026,$B$1-7)-1,"")</f>
        <v>0</v>
      </c>
      <c r="AP580">
        <f>IFERROR([1]!s_est_mediannetprofit($A580,2026,$B$1)/[1]!s_est_mediannetprofit($A580,2026,$B$1-30)-1,"")</f>
        <v>0</v>
      </c>
    </row>
    <row r="581" spans="1:42">
      <c r="A581" t="s">
        <v>620</v>
      </c>
      <c r="B581">
        <f>IFERROR([1]!s_stm07_is($A581,"W30028333","2011/12/31",1)/[1]!S_SHARE_TOTAL($A581,$B$1),"")</f>
        <v>0.12559669934872866</v>
      </c>
      <c r="C581">
        <f>IFERROR([1]!s_stm07_is($A581,"W30028333","2012/12/31",1)/[1]!S_SHARE_TOTAL($A581,$B$1),"")</f>
        <v>0.11730539048143741</v>
      </c>
      <c r="D581">
        <f>IFERROR([1]!s_stm07_is($A581,"W30028333","2013/12/31",1)/[1]!S_SHARE_TOTAL($A581,$B$1),"")</f>
        <v>0.20690940020288284</v>
      </c>
      <c r="E581">
        <f>IFERROR([1]!s_stm07_is($A581,"W30028333","2014/12/31",1)/[1]!S_SHARE_TOTAL($A581,$B$1),"")</f>
        <v>0.24609084141591128</v>
      </c>
      <c r="F581">
        <f>IFERROR([1]!s_stm07_is($A581,"W30028333","2015/12/31",1)/[1]!S_SHARE_TOTAL($A581,$B$1),"")</f>
        <v>0.29889208045857391</v>
      </c>
      <c r="G581">
        <f>IFERROR([1]!s_stm07_is($A581,"W30028333","2016/12/31",1)/[1]!S_SHARE_TOTAL($A581,$B$1),"")</f>
        <v>0.34415575654073577</v>
      </c>
      <c r="H581">
        <f>IFERROR([1]!s_stm07_is($A581,"W30028333","2017/12/31",1)/[1]!S_SHARE_TOTAL($A581,$B$1),"")</f>
        <v>0.39150549622999076</v>
      </c>
      <c r="I581">
        <f>IFERROR([1]!s_stm07_is($A581,"W30028333","2018/12/31",1)/[1]!S_SHARE_TOTAL($A581,$B$1),"")</f>
        <v>0.43097087485628216</v>
      </c>
      <c r="J581">
        <f>IFERROR([1]!s_stm07_is($A581,"W30028333","2019/12/31",1)/[1]!S_SHARE_TOTAL($A581,$B$1),"")</f>
        <v>0.35157884592370797</v>
      </c>
      <c r="K581">
        <f>IFERROR([1]!s_stm07_is($A581,"W30028333","2020/12/31",1)/[1]!S_SHARE_TOTAL($A581,$B$1),"")</f>
        <v>0.77564598038198163</v>
      </c>
      <c r="L581">
        <f>IFERROR([1]!s_stm07_is($A581,"W30028333","2021/12/31",1)/[1]!S_SHARE_TOTAL($A581,$B$1),"")</f>
        <v>1.3197663543032569</v>
      </c>
      <c r="M581">
        <f>IFERROR([1]!s_stm07_is($A581,"W30028333","2022/12/31",1)/[1]!S_SHARE_TOTAL($A581,$B$1),"")</f>
        <v>1.5954188469338408</v>
      </c>
      <c r="N581">
        <f>IFERROR([1]!s_stm07_is($A581,"W30028333","2023/12/31",1)/[1]!S_SHARE_TOTAL($A581,$B$1),"")</f>
        <v>1.7513135027402662</v>
      </c>
      <c r="O581">
        <f>IFERROR([1]!s_stm07_is($A581,"W30028333","2024/12/31",1)/[1]!S_SHARE_TOTAL($A581,$B$1),"")</f>
        <v>1.5827622611484864</v>
      </c>
      <c r="P581">
        <f>IFERROR([1]!s_stm07_is($A581,"W30028333","2025/12/31",1)/[1]!S_SHARE_TOTAL($A581,$B$1),"")</f>
        <v>1.865118456885362</v>
      </c>
      <c r="Q581">
        <f>IFERROR([1]!s_west_netprofit($A581,2026,$B$1,180)/[1]!S_SHARE_TOTAL($A581,$B$1),"")</f>
        <v>2.2404419322267022</v>
      </c>
      <c r="R581">
        <f>IFERROR([1]!s_west_netprofit($A581,2027,$B$1,180)/[1]!S_SHARE_TOTAL($A581,$B$1),"")</f>
        <v>2.7054266578509609</v>
      </c>
      <c r="S581">
        <f>IFERROR([1]!s_fa_dupont_roe($A581,"2011/12/31")/100,"")</f>
        <v>0.14174600000000001</v>
      </c>
      <c r="T581">
        <f>IFERROR([1]!s_fa_dupont_roe($A581,"2012/12/31")/100,"")</f>
        <v>0.12226100000000001</v>
      </c>
      <c r="U581">
        <f>IFERROR([1]!s_fa_dupont_roe($A581,"2013/12/31")/100,"")</f>
        <v>0.19440200000000002</v>
      </c>
      <c r="V581">
        <f>IFERROR([1]!s_fa_dupont_roe($A581,"2014/12/31")/100,"")</f>
        <v>0.20378099999999999</v>
      </c>
      <c r="W581">
        <f>IFERROR([1]!s_fa_dupont_roe($A581,"2015/12/31")/100,"")</f>
        <v>0.21501999999999999</v>
      </c>
      <c r="X581">
        <f>IFERROR([1]!s_fa_dupont_roe($A581,"2016/12/31")/100,"")</f>
        <v>0.21237300000000001</v>
      </c>
      <c r="Y581">
        <f>IFERROR([1]!s_fa_dupont_roe($A581,"2017/12/31")/100,"")</f>
        <v>0.209039</v>
      </c>
      <c r="Z581">
        <f>IFERROR([1]!s_fa_dupont_roe($A581,"2018/12/31")/100,"")</f>
        <v>0.20001100000000002</v>
      </c>
      <c r="AA581">
        <f>IFERROR([1]!s_fa_dupont_roe($A581,"2019/12/31")/100,"")</f>
        <v>0.12812099999999998</v>
      </c>
      <c r="AB581">
        <f>IFERROR([1]!s_fa_dupont_roe($A581,"2020/12/31")/100,"")</f>
        <v>0.218136</v>
      </c>
      <c r="AC581">
        <f>IFERROR([1]!s_fa_dupont_roe($A581,"2021/12/31")/100,"")</f>
        <v>0.26948</v>
      </c>
      <c r="AD581">
        <f>IFERROR([1]!s_fa_dupont_roe($A581,"2022/12/31")/100,"")</f>
        <v>0.242009</v>
      </c>
      <c r="AE581">
        <f>IFERROR([1]!s_fa_dupont_roe($A581,"2023/12/31")/100,"")</f>
        <v>0.21409</v>
      </c>
      <c r="AF581">
        <f>IFERROR([1]!s_fa_dupont_roe($A581,"2024/12/31")/100,"")</f>
        <v>0.163331</v>
      </c>
      <c r="AG581">
        <f>IFERROR([1]!s_fa_dupont_roe($A581,"2025/12/31")/100,"")</f>
        <v>0.159438</v>
      </c>
      <c r="AH581">
        <f>IFERROR([1]!s_stm07_is($A581,"W30028333","2025/12/31",1),"")</f>
        <v>5050002089.8900003</v>
      </c>
      <c r="AI581">
        <f>IFERROR([1]!s_stm07_bs($A581,"W38058048","2025/12/31",1),"")</f>
        <v>37134810848.370003</v>
      </c>
      <c r="AJ581">
        <f>IFERROR([1]!s_fa_netdebt($A581,"2025/12/31"),"")</f>
        <v>-3116282931.7199998</v>
      </c>
      <c r="AK581">
        <f>IFERROR([1]!s_val_ev1($A581,"2025/12/31"),"")</f>
        <v>207834188863.10999</v>
      </c>
      <c r="AL581">
        <f>IFERROR([1]!s_fa_ebitda($A581,"2025/12/31"),"")</f>
        <v>6490899574.2600002</v>
      </c>
      <c r="AM581">
        <f>IFERROR([1]!s_west_netprofit($A581,2026,$B$1,180)/[1]!s_west_netprofit($A581,2026,$B$1-7,180)-1,"")</f>
        <v>0</v>
      </c>
      <c r="AN581">
        <f>IFERROR([1]!s_west_netprofit($A581,2026,$B$1,180)/[1]!s_west_netprofit($A581,2026,$B$1-30,180)-1,"")</f>
        <v>-9.6587954084940142E-3</v>
      </c>
      <c r="AO581">
        <f>IFERROR([1]!s_est_mediannetprofit($A581,2026,$B$1)/[1]!s_est_mediannetprofit($A581,2026,$B$1-7)-1,"")</f>
        <v>0</v>
      </c>
      <c r="AP581">
        <f>IFERROR([1]!s_est_mediannetprofit($A581,2026,$B$1)/[1]!s_est_mediannetprofit($A581,2026,$B$1-30)-1,"")</f>
        <v>0</v>
      </c>
    </row>
    <row r="582" spans="1:42">
      <c r="A582" t="s">
        <v>621</v>
      </c>
      <c r="B582">
        <f>IFERROR([1]!s_stm07_is($A582,"W30028333","2011/12/31",1)/[1]!S_SHARE_TOTAL($A582,$B$1),"")</f>
        <v>0.44561911559208034</v>
      </c>
      <c r="C582">
        <f>IFERROR([1]!s_stm07_is($A582,"W30028333","2012/12/31",1)/[1]!S_SHARE_TOTAL($A582,$B$1),"")</f>
        <v>0.23824033137801706</v>
      </c>
      <c r="D582">
        <f>IFERROR([1]!s_stm07_is($A582,"W30028333","2013/12/31",1)/[1]!S_SHARE_TOTAL($A582,$B$1),"")</f>
        <v>0.17105710548619518</v>
      </c>
      <c r="E582">
        <f>IFERROR([1]!s_stm07_is($A582,"W30028333","2014/12/31",1)/[1]!S_SHARE_TOTAL($A582,$B$1),"")</f>
        <v>0.22308922786566432</v>
      </c>
      <c r="F582">
        <f>IFERROR([1]!s_stm07_is($A582,"W30028333","2015/12/31",1)/[1]!S_SHARE_TOTAL($A582,$B$1),"")</f>
        <v>0.28755985779941945</v>
      </c>
      <c r="G582">
        <f>IFERROR([1]!s_stm07_is($A582,"W30028333","2016/12/31",1)/[1]!S_SHARE_TOTAL($A582,$B$1),"")</f>
        <v>0.36605976542641544</v>
      </c>
      <c r="H582">
        <f>IFERROR([1]!s_stm07_is($A582,"W30028333","2017/12/31",1)/[1]!S_SHARE_TOTAL($A582,$B$1),"")</f>
        <v>0.59714557610984698</v>
      </c>
      <c r="I582">
        <f>IFERROR([1]!s_stm07_is($A582,"W30028333","2018/12/31",1)/[1]!S_SHARE_TOTAL($A582,$B$1),"")</f>
        <v>0.48398459964085622</v>
      </c>
      <c r="J582">
        <f>IFERROR([1]!s_stm07_is($A582,"W30028333","2019/12/31",1)/[1]!S_SHARE_TOTAL($A582,$B$1),"")</f>
        <v>0.45636575726862588</v>
      </c>
      <c r="K582">
        <f>IFERROR([1]!s_stm07_is($A582,"W30028333","2020/12/31",1)/[1]!S_SHARE_TOTAL($A582,$B$1),"")</f>
        <v>0.45727947754076509</v>
      </c>
      <c r="L582">
        <f>IFERROR([1]!s_stm07_is($A582,"W30028333","2021/12/31",1)/[1]!S_SHARE_TOTAL($A582,$B$1),"")</f>
        <v>0.59956619242129172</v>
      </c>
      <c r="M582">
        <f>IFERROR([1]!s_stm07_is($A582,"W30028333","2022/12/31",1)/[1]!S_SHARE_TOTAL($A582,$B$1),"")</f>
        <v>0.53057591114441138</v>
      </c>
      <c r="N582">
        <f>IFERROR([1]!s_stm07_is($A582,"W30028333","2023/12/31",1)/[1]!S_SHARE_TOTAL($A582,$B$1),"")</f>
        <v>0.49820011662826719</v>
      </c>
      <c r="O582">
        <f>IFERROR([1]!s_stm07_is($A582,"W30028333","2024/12/31",1)/[1]!S_SHARE_TOTAL($A582,$B$1),"")</f>
        <v>0.45547675848801139</v>
      </c>
      <c r="P582">
        <f>IFERROR([1]!s_stm07_is($A582,"W30028333","2025/12/31",1)/[1]!S_SHARE_TOTAL($A582,$B$1),"")</f>
        <v>0.54997917869166157</v>
      </c>
      <c r="Q582">
        <f>IFERROR([1]!s_west_netprofit($A582,2026,$B$1,180)/[1]!S_SHARE_TOTAL($A582,$B$1),"")</f>
        <v>0</v>
      </c>
      <c r="R582">
        <f>IFERROR([1]!s_west_netprofit($A582,2027,$B$1,180)/[1]!S_SHARE_TOTAL($A582,$B$1),"")</f>
        <v>0</v>
      </c>
      <c r="S582">
        <f>IFERROR([1]!s_fa_dupont_roe($A582,"2011/12/31")/100,"")</f>
        <v>0.14913799999999999</v>
      </c>
      <c r="T582">
        <f>IFERROR([1]!s_fa_dupont_roe($A582,"2012/12/31")/100,"")</f>
        <v>7.6607000000000008E-2</v>
      </c>
      <c r="U582">
        <f>IFERROR([1]!s_fa_dupont_roe($A582,"2013/12/31")/100,"")</f>
        <v>5.5983999999999999E-2</v>
      </c>
      <c r="V582">
        <f>IFERROR([1]!s_fa_dupont_roe($A582,"2014/12/31")/100,"")</f>
        <v>7.2705000000000006E-2</v>
      </c>
      <c r="W582">
        <f>IFERROR([1]!s_fa_dupont_roe($A582,"2015/12/31")/100,"")</f>
        <v>9.0606000000000006E-2</v>
      </c>
      <c r="X582">
        <f>IFERROR([1]!s_fa_dupont_roe($A582,"2016/12/31")/100,"")</f>
        <v>0.11007500000000001</v>
      </c>
      <c r="Y582">
        <f>IFERROR([1]!s_fa_dupont_roe($A582,"2017/12/31")/100,"")</f>
        <v>0.16670000000000001</v>
      </c>
      <c r="Z582">
        <f>IFERROR([1]!s_fa_dupont_roe($A582,"2018/12/31")/100,"")</f>
        <v>0.12828500000000001</v>
      </c>
      <c r="AA582">
        <f>IFERROR([1]!s_fa_dupont_roe($A582,"2019/12/31")/100,"")</f>
        <v>0.118755</v>
      </c>
      <c r="AB582">
        <f>IFERROR([1]!s_fa_dupont_roe($A582,"2020/12/31")/100,"")</f>
        <v>0.115775</v>
      </c>
      <c r="AC582">
        <f>IFERROR([1]!s_fa_dupont_roe($A582,"2021/12/31")/100,"")</f>
        <v>0.14523800000000001</v>
      </c>
      <c r="AD582">
        <f>IFERROR([1]!s_fa_dupont_roe($A582,"2022/12/31")/100,"")</f>
        <v>0.123585</v>
      </c>
      <c r="AE582">
        <f>IFERROR([1]!s_fa_dupont_roe($A582,"2023/12/31")/100,"")</f>
        <v>0.11367699999999999</v>
      </c>
      <c r="AF582">
        <f>IFERROR([1]!s_fa_dupont_roe($A582,"2024/12/31")/100,"")</f>
        <v>0.10213699999999999</v>
      </c>
      <c r="AG582">
        <f>IFERROR([1]!s_fa_dupont_roe($A582,"2025/12/31")/100,"")</f>
        <v>0.119895</v>
      </c>
      <c r="AH582">
        <f>IFERROR([1]!s_stm07_is($A582,"W30028333","2025/12/31",1),"")</f>
        <v>177723769.66999999</v>
      </c>
      <c r="AI582">
        <f>IFERROR([1]!s_stm07_bs($A582,"W38058048","2025/12/31",1),"")</f>
        <v>1514640782.1700001</v>
      </c>
      <c r="AJ582">
        <f>IFERROR([1]!s_fa_netdebt($A582,"2025/12/31"),"")</f>
        <v>-406889752.62</v>
      </c>
      <c r="AK582">
        <f>IFERROR([1]!s_val_ev1($A582,"2025/12/31"),"")</f>
        <v>9803740727.4899998</v>
      </c>
      <c r="AL582">
        <f>IFERROR([1]!s_fa_ebitda($A582,"2025/12/31"),"")</f>
        <v>223813451.77000001</v>
      </c>
      <c r="AM582" t="str">
        <f>IFERROR([1]!s_west_netprofit($A582,2026,$B$1,180)/[1]!s_west_netprofit($A582,2026,$B$1-7,180)-1,"")</f>
        <v/>
      </c>
      <c r="AN582" t="str">
        <f>IFERROR([1]!s_west_netprofit($A582,2026,$B$1,180)/[1]!s_west_netprofit($A582,2026,$B$1-30,180)-1,"")</f>
        <v/>
      </c>
      <c r="AO582" t="str">
        <f>IFERROR([1]!s_est_mediannetprofit($A582,2026,$B$1)/[1]!s_est_mediannetprofit($A582,2026,$B$1-7)-1,"")</f>
        <v/>
      </c>
      <c r="AP582" t="str">
        <f>IFERROR([1]!s_est_mediannetprofit($A582,2026,$B$1)/[1]!s_est_mediannetprofit($A582,2026,$B$1-30)-1,"")</f>
        <v/>
      </c>
    </row>
    <row r="583" spans="1:42">
      <c r="A583" t="s">
        <v>622</v>
      </c>
      <c r="B583">
        <f>IFERROR([1]!s_stm07_is($A583,"W30028333","2011/12/31",1)/[1]!S_SHARE_TOTAL($A583,$B$1),"")</f>
        <v>0.13351313218934766</v>
      </c>
      <c r="C583">
        <f>IFERROR([1]!s_stm07_is($A583,"W30028333","2012/12/31",1)/[1]!S_SHARE_TOTAL($A583,$B$1),"")</f>
        <v>0.10604713187614076</v>
      </c>
      <c r="D583">
        <f>IFERROR([1]!s_stm07_is($A583,"W30028333","2013/12/31",1)/[1]!S_SHARE_TOTAL($A583,$B$1),"")</f>
        <v>9.684495579592145E-2</v>
      </c>
      <c r="E583">
        <f>IFERROR([1]!s_stm07_is($A583,"W30028333","2014/12/31",1)/[1]!S_SHARE_TOTAL($A583,$B$1),"")</f>
        <v>0.14028117216038777</v>
      </c>
      <c r="F583">
        <f>IFERROR([1]!s_stm07_is($A583,"W30028333","2015/12/31",1)/[1]!S_SHARE_TOTAL($A583,$B$1),"")</f>
        <v>0.15070683261042164</v>
      </c>
      <c r="G583">
        <f>IFERROR([1]!s_stm07_is($A583,"W30028333","2016/12/31",1)/[1]!S_SHARE_TOTAL($A583,$B$1),"")</f>
        <v>0.24505888881834215</v>
      </c>
      <c r="H583">
        <f>IFERROR([1]!s_stm07_is($A583,"W30028333","2017/12/31",1)/[1]!S_SHARE_TOTAL($A583,$B$1),"")</f>
        <v>0.12680057834321737</v>
      </c>
      <c r="I583">
        <f>IFERROR([1]!s_stm07_is($A583,"W30028333","2018/12/31",1)/[1]!S_SHARE_TOTAL($A583,$B$1),"")</f>
        <v>0.43694738548009354</v>
      </c>
      <c r="J583">
        <f>IFERROR([1]!s_stm07_is($A583,"W30028333","2019/12/31",1)/[1]!S_SHARE_TOTAL($A583,$B$1),"")</f>
        <v>0.42745171432249862</v>
      </c>
      <c r="K583">
        <f>IFERROR([1]!s_stm07_is($A583,"W30028333","2020/12/31",1)/[1]!S_SHARE_TOTAL($A583,$B$1),"")</f>
        <v>0.15248383398258841</v>
      </c>
      <c r="L583">
        <f>IFERROR([1]!s_stm07_is($A583,"W30028333","2021/12/31",1)/[1]!S_SHARE_TOTAL($A583,$B$1),"")</f>
        <v>0.35372546248410119</v>
      </c>
      <c r="M583">
        <f>IFERROR([1]!s_stm07_is($A583,"W30028333","2022/12/31",1)/[1]!S_SHARE_TOTAL($A583,$B$1),"")</f>
        <v>7.8935891973871422E-2</v>
      </c>
      <c r="N583">
        <f>IFERROR([1]!s_stm07_is($A583,"W30028333","2023/12/31",1)/[1]!S_SHARE_TOTAL($A583,$B$1),"")</f>
        <v>1.3309435188391785</v>
      </c>
      <c r="O583">
        <f>IFERROR([1]!s_stm07_is($A583,"W30028333","2024/12/31",1)/[1]!S_SHARE_TOTAL($A583,$B$1),"")</f>
        <v>0.41284665707124674</v>
      </c>
      <c r="P583">
        <f>IFERROR([1]!s_stm07_is($A583,"W30028333","2025/12/31",1)/[1]!S_SHARE_TOTAL($A583,$B$1),"")</f>
        <v>0.82639784184894638</v>
      </c>
      <c r="Q583">
        <f>IFERROR([1]!s_west_netprofit($A583,2026,$B$1,180)/[1]!S_SHARE_TOTAL($A583,$B$1),"")</f>
        <v>1.0096084706973891</v>
      </c>
      <c r="R583">
        <f>IFERROR([1]!s_west_netprofit($A583,2027,$B$1,180)/[1]!S_SHARE_TOTAL($A583,$B$1),"")</f>
        <v>1.2995789524603232</v>
      </c>
      <c r="S583">
        <f>IFERROR([1]!s_fa_dupont_roe($A583,"2011/12/31")/100,"")</f>
        <v>8.3828999999999987E-2</v>
      </c>
      <c r="T583">
        <f>IFERROR([1]!s_fa_dupont_roe($A583,"2012/12/31")/100,"")</f>
        <v>6.2705999999999998E-2</v>
      </c>
      <c r="U583">
        <f>IFERROR([1]!s_fa_dupont_roe($A583,"2013/12/31")/100,"")</f>
        <v>5.4482999999999997E-2</v>
      </c>
      <c r="V583">
        <f>IFERROR([1]!s_fa_dupont_roe($A583,"2014/12/31")/100,"")</f>
        <v>7.3570999999999998E-2</v>
      </c>
      <c r="W583">
        <f>IFERROR([1]!s_fa_dupont_roe($A583,"2015/12/31")/100,"")</f>
        <v>7.1462999999999999E-2</v>
      </c>
      <c r="X583">
        <f>IFERROR([1]!s_fa_dupont_roe($A583,"2016/12/31")/100,"")</f>
        <v>0.102315</v>
      </c>
      <c r="Y583">
        <f>IFERROR([1]!s_fa_dupont_roe($A583,"2017/12/31")/100,"")</f>
        <v>4.1653999999999997E-2</v>
      </c>
      <c r="Z583">
        <f>IFERROR([1]!s_fa_dupont_roe($A583,"2018/12/31")/100,"")</f>
        <v>0.12098</v>
      </c>
      <c r="AA583">
        <f>IFERROR([1]!s_fa_dupont_roe($A583,"2019/12/31")/100,"")</f>
        <v>0.106562</v>
      </c>
      <c r="AB583">
        <f>IFERROR([1]!s_fa_dupont_roe($A583,"2020/12/31")/100,"")</f>
        <v>3.5460999999999999E-2</v>
      </c>
      <c r="AC583">
        <f>IFERROR([1]!s_fa_dupont_roe($A583,"2021/12/31")/100,"")</f>
        <v>8.1039999999999987E-2</v>
      </c>
      <c r="AD583">
        <f>IFERROR([1]!s_fa_dupont_roe($A583,"2022/12/31")/100,"")</f>
        <v>1.6822E-2</v>
      </c>
      <c r="AE583">
        <f>IFERROR([1]!s_fa_dupont_roe($A583,"2023/12/31")/100,"")</f>
        <v>0.212562</v>
      </c>
      <c r="AF583">
        <f>IFERROR([1]!s_fa_dupont_roe($A583,"2024/12/31")/100,"")</f>
        <v>5.5087999999999998E-2</v>
      </c>
      <c r="AG583">
        <f>IFERROR([1]!s_fa_dupont_roe($A583,"2025/12/31")/100,"")</f>
        <v>0.10902300000000001</v>
      </c>
      <c r="AH583">
        <f>IFERROR([1]!s_stm07_is($A583,"W30028333","2025/12/31",1),"")</f>
        <v>468814770.93000001</v>
      </c>
      <c r="AI583">
        <f>IFERROR([1]!s_stm07_bs($A583,"W38058048","2025/12/31",1),"")</f>
        <v>4403782148.8400002</v>
      </c>
      <c r="AJ583">
        <f>IFERROR([1]!s_fa_netdebt($A583,"2025/12/31"),"")</f>
        <v>-3055457954.6100001</v>
      </c>
      <c r="AK583">
        <f>IFERROR([1]!s_val_ev1($A583,"2025/12/31"),"")</f>
        <v>15825934856.559999</v>
      </c>
      <c r="AL583">
        <f>IFERROR([1]!s_fa_ebitda($A583,"2025/12/31"),"")</f>
        <v>483154326.16000003</v>
      </c>
      <c r="AM583">
        <f>IFERROR([1]!s_west_netprofit($A583,2026,$B$1,180)/[1]!s_west_netprofit($A583,2026,$B$1-7,180)-1,"")</f>
        <v>0</v>
      </c>
      <c r="AN583">
        <f>IFERROR([1]!s_west_netprofit($A583,2026,$B$1,180)/[1]!s_west_netprofit($A583,2026,$B$1-30,180)-1,"")</f>
        <v>0</v>
      </c>
      <c r="AO583">
        <f>IFERROR([1]!s_est_mediannetprofit($A583,2026,$B$1)/[1]!s_est_mediannetprofit($A583,2026,$B$1-7)-1,"")</f>
        <v>0</v>
      </c>
      <c r="AP583">
        <f>IFERROR([1]!s_est_mediannetprofit($A583,2026,$B$1)/[1]!s_est_mediannetprofit($A583,2026,$B$1-30)-1,"")</f>
        <v>0</v>
      </c>
    </row>
    <row r="584" spans="1:42">
      <c r="A584" t="s">
        <v>623</v>
      </c>
      <c r="B584">
        <f>IFERROR([1]!s_stm07_is($A584,"W30028333","2011/12/31",1)/[1]!S_SHARE_TOTAL($A584,$B$1),"")</f>
        <v>1.8034870802240015E-2</v>
      </c>
      <c r="C584">
        <f>IFERROR([1]!s_stm07_is($A584,"W30028333","2012/12/31",1)/[1]!S_SHARE_TOTAL($A584,$B$1),"")</f>
        <v>1.5957514262409336E-2</v>
      </c>
      <c r="D584">
        <f>IFERROR([1]!s_stm07_is($A584,"W30028333","2013/12/31",1)/[1]!S_SHARE_TOTAL($A584,$B$1),"")</f>
        <v>-7.9742340282378497E-3</v>
      </c>
      <c r="E584">
        <f>IFERROR([1]!s_stm07_is($A584,"W30028333","2014/12/31",1)/[1]!S_SHARE_TOTAL($A584,$B$1),"")</f>
        <v>1.8964285472156454E-2</v>
      </c>
      <c r="F584">
        <f>IFERROR([1]!s_stm07_is($A584,"W30028333","2015/12/31",1)/[1]!S_SHARE_TOTAL($A584,$B$1),"")</f>
        <v>3.3140965813463548E-2</v>
      </c>
      <c r="G584">
        <f>IFERROR([1]!s_stm07_is($A584,"W30028333","2016/12/31",1)/[1]!S_SHARE_TOTAL($A584,$B$1),"")</f>
        <v>0.17746847360950813</v>
      </c>
      <c r="H584">
        <f>IFERROR([1]!s_stm07_is($A584,"W30028333","2017/12/31",1)/[1]!S_SHARE_TOTAL($A584,$B$1),"")</f>
        <v>0.12599188159311644</v>
      </c>
      <c r="I584">
        <f>IFERROR([1]!s_stm07_is($A584,"W30028333","2018/12/31",1)/[1]!S_SHARE_TOTAL($A584,$B$1),"")</f>
        <v>0.12382883175789708</v>
      </c>
      <c r="J584">
        <f>IFERROR([1]!s_stm07_is($A584,"W30028333","2019/12/31",1)/[1]!S_SHARE_TOTAL($A584,$B$1),"")</f>
        <v>2.5167331863029649E-2</v>
      </c>
      <c r="K584">
        <f>IFERROR([1]!s_stm07_is($A584,"W30028333","2020/12/31",1)/[1]!S_SHARE_TOTAL($A584,$B$1),"")</f>
        <v>0.23694975604758009</v>
      </c>
      <c r="L584">
        <f>IFERROR([1]!s_stm07_is($A584,"W30028333","2021/12/31",1)/[1]!S_SHARE_TOTAL($A584,$B$1),"")</f>
        <v>2.5393638392031657E-2</v>
      </c>
      <c r="M584">
        <f>IFERROR([1]!s_stm07_is($A584,"W30028333","2022/12/31",1)/[1]!S_SHARE_TOTAL($A584,$B$1),"")</f>
        <v>5.0458927865894745E-2</v>
      </c>
      <c r="N584">
        <f>IFERROR([1]!s_stm07_is($A584,"W30028333","2023/12/31",1)/[1]!S_SHARE_TOTAL($A584,$B$1),"")</f>
        <v>4.8348256787855939E-2</v>
      </c>
      <c r="O584">
        <f>IFERROR([1]!s_stm07_is($A584,"W30028333","2024/12/31",1)/[1]!S_SHARE_TOTAL($A584,$B$1),"")</f>
        <v>5.3104795051161613E-2</v>
      </c>
      <c r="P584">
        <f>IFERROR([1]!s_stm07_is($A584,"W30028333","2025/12/31",1)/[1]!S_SHARE_TOTAL($A584,$B$1),"")</f>
        <v>2.3272102240606028E-2</v>
      </c>
      <c r="Q584">
        <f>IFERROR([1]!s_west_netprofit($A584,2026,$B$1,180)/[1]!S_SHARE_TOTAL($A584,$B$1),"")</f>
        <v>4.2290022888902212E-2</v>
      </c>
      <c r="R584">
        <f>IFERROR([1]!s_west_netprofit($A584,2027,$B$1,180)/[1]!S_SHARE_TOTAL($A584,$B$1),"")</f>
        <v>6.7399723979187906E-2</v>
      </c>
      <c r="S584">
        <f>IFERROR([1]!s_fa_dupont_roe($A584,"2011/12/31")/100,"")</f>
        <v>3.9979000000000001E-2</v>
      </c>
      <c r="T584">
        <f>IFERROR([1]!s_fa_dupont_roe($A584,"2012/12/31")/100,"")</f>
        <v>3.4089000000000001E-2</v>
      </c>
      <c r="U584">
        <f>IFERROR([1]!s_fa_dupont_roe($A584,"2013/12/31")/100,"")</f>
        <v>-1.6954E-2</v>
      </c>
      <c r="V584">
        <f>IFERROR([1]!s_fa_dupont_roe($A584,"2014/12/31")/100,"")</f>
        <v>4.0404000000000002E-2</v>
      </c>
      <c r="W584">
        <f>IFERROR([1]!s_fa_dupont_roe($A584,"2015/12/31")/100,"")</f>
        <v>3.3584999999999997E-2</v>
      </c>
      <c r="X584">
        <f>IFERROR([1]!s_fa_dupont_roe($A584,"2016/12/31")/100,"")</f>
        <v>0.11285099999999999</v>
      </c>
      <c r="Y584">
        <f>IFERROR([1]!s_fa_dupont_roe($A584,"2017/12/31")/100,"")</f>
        <v>7.6082999999999998E-2</v>
      </c>
      <c r="Z584">
        <f>IFERROR([1]!s_fa_dupont_roe($A584,"2018/12/31")/100,"")</f>
        <v>7.8151999999999999E-2</v>
      </c>
      <c r="AA584">
        <f>IFERROR([1]!s_fa_dupont_roe($A584,"2019/12/31")/100,"")</f>
        <v>1.6614E-2</v>
      </c>
      <c r="AB584">
        <f>IFERROR([1]!s_fa_dupont_roe($A584,"2020/12/31")/100,"")</f>
        <v>0.16949700000000001</v>
      </c>
      <c r="AC584">
        <f>IFERROR([1]!s_fa_dupont_roe($A584,"2021/12/31")/100,"")</f>
        <v>1.9671000000000001E-2</v>
      </c>
      <c r="AD584">
        <f>IFERROR([1]!s_fa_dupont_roe($A584,"2022/12/31")/100,"")</f>
        <v>3.3807000000000004E-2</v>
      </c>
      <c r="AE584">
        <f>IFERROR([1]!s_fa_dupont_roe($A584,"2023/12/31")/100,"")</f>
        <v>3.0405000000000001E-2</v>
      </c>
      <c r="AF584">
        <f>IFERROR([1]!s_fa_dupont_roe($A584,"2024/12/31")/100,"")</f>
        <v>3.4938999999999998E-2</v>
      </c>
      <c r="AG584">
        <f>IFERROR([1]!s_fa_dupont_roe($A584,"2025/12/31")/100,"")</f>
        <v>1.5153000000000002E-2</v>
      </c>
      <c r="AH584">
        <f>IFERROR([1]!s_stm07_is($A584,"W30028333","2025/12/31",1),"")</f>
        <v>26414289.5</v>
      </c>
      <c r="AI584">
        <f>IFERROR([1]!s_stm07_bs($A584,"W38058048","2025/12/31",1),"")</f>
        <v>1739117301.5599999</v>
      </c>
      <c r="AJ584">
        <f>IFERROR([1]!s_fa_netdebt($A584,"2025/12/31"),"")</f>
        <v>571167821.32000005</v>
      </c>
      <c r="AK584">
        <f>IFERROR([1]!s_val_ev1($A584,"2025/12/31"),"")</f>
        <v>17736098889.049999</v>
      </c>
      <c r="AL584">
        <f>IFERROR([1]!s_fa_ebitda($A584,"2025/12/31"),"")</f>
        <v>193264556.09999999</v>
      </c>
      <c r="AM584">
        <f>IFERROR([1]!s_west_netprofit($A584,2026,$B$1,180)/[1]!s_west_netprofit($A584,2026,$B$1-7,180)-1,"")</f>
        <v>0</v>
      </c>
      <c r="AN584">
        <f>IFERROR([1]!s_west_netprofit($A584,2026,$B$1,180)/[1]!s_west_netprofit($A584,2026,$B$1-30,180)-1,"")</f>
        <v>0</v>
      </c>
      <c r="AO584">
        <f>IFERROR([1]!s_est_mediannetprofit($A584,2026,$B$1)/[1]!s_est_mediannetprofit($A584,2026,$B$1-7)-1,"")</f>
        <v>0</v>
      </c>
      <c r="AP584">
        <f>IFERROR([1]!s_est_mediannetprofit($A584,2026,$B$1)/[1]!s_est_mediannetprofit($A584,2026,$B$1-30)-1,"")</f>
        <v>0</v>
      </c>
    </row>
    <row r="585" spans="1:42">
      <c r="A585" t="s">
        <v>624</v>
      </c>
      <c r="B585">
        <f>IFERROR([1]!s_stm07_is($A585,"W30028333","2011/12/31",1)/[1]!S_SHARE_TOTAL($A585,$B$1),"")</f>
        <v>8.154979787299925E-2</v>
      </c>
      <c r="C585">
        <f>IFERROR([1]!s_stm07_is($A585,"W30028333","2012/12/31",1)/[1]!S_SHARE_TOTAL($A585,$B$1),"")</f>
        <v>0.11388287975813574</v>
      </c>
      <c r="D585">
        <f>IFERROR([1]!s_stm07_is($A585,"W30028333","2013/12/31",1)/[1]!S_SHARE_TOTAL($A585,$B$1),"")</f>
        <v>0.13677312254368643</v>
      </c>
      <c r="E585">
        <f>IFERROR([1]!s_stm07_is($A585,"W30028333","2014/12/31",1)/[1]!S_SHARE_TOTAL($A585,$B$1),"")</f>
        <v>0.20657008378290595</v>
      </c>
      <c r="F585">
        <f>IFERROR([1]!s_stm07_is($A585,"W30028333","2015/12/31",1)/[1]!S_SHARE_TOTAL($A585,$B$1),"")</f>
        <v>0.25180782629418591</v>
      </c>
      <c r="G585">
        <f>IFERROR([1]!s_stm07_is($A585,"W30028333","2016/12/31",1)/[1]!S_SHARE_TOTAL($A585,$B$1),"")</f>
        <v>0.25339084461627914</v>
      </c>
      <c r="H585">
        <f>IFERROR([1]!s_stm07_is($A585,"W30028333","2017/12/31",1)/[1]!S_SHARE_TOTAL($A585,$B$1),"")</f>
        <v>0.33598607031180133</v>
      </c>
      <c r="I585">
        <f>IFERROR([1]!s_stm07_is($A585,"W30028333","2018/12/31",1)/[1]!S_SHARE_TOTAL($A585,$B$1),"")</f>
        <v>0.11186066213766592</v>
      </c>
      <c r="J585">
        <f>IFERROR([1]!s_stm07_is($A585,"W30028333","2019/12/31",1)/[1]!S_SHARE_TOTAL($A585,$B$1),"")</f>
        <v>-0.77693097775249875</v>
      </c>
      <c r="K585">
        <f>IFERROR([1]!s_stm07_is($A585,"W30028333","2020/12/31",1)/[1]!S_SHARE_TOTAL($A585,$B$1),"")</f>
        <v>0.21140321156585098</v>
      </c>
      <c r="L585">
        <f>IFERROR([1]!s_stm07_is($A585,"W30028333","2021/12/31",1)/[1]!S_SHARE_TOTAL($A585,$B$1),"")</f>
        <v>0.21204285919701904</v>
      </c>
      <c r="M585">
        <f>IFERROR([1]!s_stm07_is($A585,"W30028333","2022/12/31",1)/[1]!S_SHARE_TOTAL($A585,$B$1),"")</f>
        <v>0.21326596521476704</v>
      </c>
      <c r="N585">
        <f>IFERROR([1]!s_stm07_is($A585,"W30028333","2023/12/31",1)/[1]!S_SHARE_TOTAL($A585,$B$1),"")</f>
        <v>0.20242380822247039</v>
      </c>
      <c r="O585">
        <f>IFERROR([1]!s_stm07_is($A585,"W30028333","2024/12/31",1)/[1]!S_SHARE_TOTAL($A585,$B$1),"")</f>
        <v>0.12871445938404749</v>
      </c>
      <c r="P585">
        <f>IFERROR([1]!s_stm07_is($A585,"W30028333","2025/12/31",1)/[1]!S_SHARE_TOTAL($A585,$B$1),"")</f>
        <v>0.10122317232708666</v>
      </c>
      <c r="Q585">
        <f>IFERROR([1]!s_west_netprofit($A585,2026,$B$1,180)/[1]!S_SHARE_TOTAL($A585,$B$1),"")</f>
        <v>0.18579607298429376</v>
      </c>
      <c r="R585">
        <f>IFERROR([1]!s_west_netprofit($A585,2027,$B$1,180)/[1]!S_SHARE_TOTAL($A585,$B$1),"")</f>
        <v>0.21668853205767716</v>
      </c>
      <c r="S585">
        <f>IFERROR([1]!s_fa_dupont_roe($A585,"2011/12/31")/100,"")</f>
        <v>0.125082</v>
      </c>
      <c r="T585">
        <f>IFERROR([1]!s_fa_dupont_roe($A585,"2012/12/31")/100,"")</f>
        <v>0.15601300000000001</v>
      </c>
      <c r="U585">
        <f>IFERROR([1]!s_fa_dupont_roe($A585,"2013/12/31")/100,"")</f>
        <v>0.15932099999999999</v>
      </c>
      <c r="V585">
        <f>IFERROR([1]!s_fa_dupont_roe($A585,"2014/12/31")/100,"")</f>
        <v>0.15257500000000002</v>
      </c>
      <c r="W585">
        <f>IFERROR([1]!s_fa_dupont_roe($A585,"2015/12/31")/100,"")</f>
        <v>0.10268100000000001</v>
      </c>
      <c r="X585">
        <f>IFERROR([1]!s_fa_dupont_roe($A585,"2016/12/31")/100,"")</f>
        <v>7.7886999999999998E-2</v>
      </c>
      <c r="Y585">
        <f>IFERROR([1]!s_fa_dupont_roe($A585,"2017/12/31")/100,"")</f>
        <v>9.5549999999999996E-2</v>
      </c>
      <c r="Z585">
        <f>IFERROR([1]!s_fa_dupont_roe($A585,"2018/12/31")/100,"")</f>
        <v>3.0556E-2</v>
      </c>
      <c r="AA585">
        <f>IFERROR([1]!s_fa_dupont_roe($A585,"2019/12/31")/100,"")</f>
        <v>-0.24092300000000003</v>
      </c>
      <c r="AB585">
        <f>IFERROR([1]!s_fa_dupont_roe($A585,"2020/12/31")/100,"")</f>
        <v>7.3883000000000004E-2</v>
      </c>
      <c r="AC585">
        <f>IFERROR([1]!s_fa_dupont_roe($A585,"2021/12/31")/100,"")</f>
        <v>6.5705E-2</v>
      </c>
      <c r="AD585">
        <f>IFERROR([1]!s_fa_dupont_roe($A585,"2022/12/31")/100,"")</f>
        <v>5.9649000000000001E-2</v>
      </c>
      <c r="AE585">
        <f>IFERROR([1]!s_fa_dupont_roe($A585,"2023/12/31")/100,"")</f>
        <v>5.4961999999999997E-2</v>
      </c>
      <c r="AF585">
        <f>IFERROR([1]!s_fa_dupont_roe($A585,"2024/12/31")/100,"")</f>
        <v>3.4203000000000004E-2</v>
      </c>
      <c r="AG585">
        <f>IFERROR([1]!s_fa_dupont_roe($A585,"2025/12/31")/100,"")</f>
        <v>2.6439000000000001E-2</v>
      </c>
      <c r="AH585">
        <f>IFERROR([1]!s_stm07_is($A585,"W30028333","2025/12/31",1),"")</f>
        <v>191136778.91</v>
      </c>
      <c r="AI585">
        <f>IFERROR([1]!s_stm07_bs($A585,"W38058048","2025/12/31",1),"")</f>
        <v>7462095316.4200001</v>
      </c>
      <c r="AJ585">
        <f>IFERROR([1]!s_fa_netdebt($A585,"2025/12/31"),"")</f>
        <v>-810866246.46000004</v>
      </c>
      <c r="AK585">
        <f>IFERROR([1]!s_val_ev1($A585,"2025/12/31"),"")</f>
        <v>17482296690.43</v>
      </c>
      <c r="AL585">
        <f>IFERROR([1]!s_fa_ebitda($A585,"2025/12/31"),"")</f>
        <v>431861239.60000002</v>
      </c>
      <c r="AM585">
        <f>IFERROR([1]!s_west_netprofit($A585,2026,$B$1,180)/[1]!s_west_netprofit($A585,2026,$B$1-7,180)-1,"")</f>
        <v>0</v>
      </c>
      <c r="AN585">
        <f>IFERROR([1]!s_west_netprofit($A585,2026,$B$1,180)/[1]!s_west_netprofit($A585,2026,$B$1-30,180)-1,"")</f>
        <v>1.5926640942014236E-2</v>
      </c>
      <c r="AO585">
        <f>IFERROR([1]!s_est_mediannetprofit($A585,2026,$B$1)/[1]!s_est_mediannetprofit($A585,2026,$B$1-7)-1,"")</f>
        <v>0</v>
      </c>
      <c r="AP585">
        <f>IFERROR([1]!s_est_mediannetprofit($A585,2026,$B$1)/[1]!s_est_mediannetprofit($A585,2026,$B$1-30)-1,"")</f>
        <v>5.7553956834532904E-3</v>
      </c>
    </row>
    <row r="586" spans="1:42">
      <c r="A586" t="s">
        <v>625</v>
      </c>
      <c r="B586">
        <f>IFERROR([1]!s_stm07_is($A586,"W30028333","2011/12/31",1)/[1]!S_SHARE_TOTAL($A586,$B$1),"")</f>
        <v>0.2439201331423394</v>
      </c>
      <c r="C586">
        <f>IFERROR([1]!s_stm07_is($A586,"W30028333","2012/12/31",1)/[1]!S_SHARE_TOTAL($A586,$B$1),"")</f>
        <v>-0.24909965049472715</v>
      </c>
      <c r="D586">
        <f>IFERROR([1]!s_stm07_is($A586,"W30028333","2013/12/31",1)/[1]!S_SHARE_TOTAL($A586,$B$1),"")</f>
        <v>7.2070487620263607E-2</v>
      </c>
      <c r="E586">
        <f>IFERROR([1]!s_stm07_is($A586,"W30028333","2014/12/31",1)/[1]!S_SHARE_TOTAL($A586,$B$1),"")</f>
        <v>0.69772505388111716</v>
      </c>
      <c r="F586">
        <f>IFERROR([1]!s_stm07_is($A586,"W30028333","2015/12/31",1)/[1]!S_SHARE_TOTAL($A586,$B$1),"")</f>
        <v>0.12512761196672087</v>
      </c>
      <c r="G586">
        <f>IFERROR([1]!s_stm07_is($A586,"W30028333","2016/12/31",1)/[1]!S_SHARE_TOTAL($A586,$B$1),"")</f>
        <v>0.1624329148550257</v>
      </c>
      <c r="H586">
        <f>IFERROR([1]!s_stm07_is($A586,"W30028333","2017/12/31",1)/[1]!S_SHARE_TOTAL($A586,$B$1),"")</f>
        <v>-0.66678719244776774</v>
      </c>
      <c r="I586">
        <f>IFERROR([1]!s_stm07_is($A586,"W30028333","2018/12/31",1)/[1]!S_SHARE_TOTAL($A586,$B$1),"")</f>
        <v>3.2191122852246214E-2</v>
      </c>
      <c r="J586">
        <f>IFERROR([1]!s_stm07_is($A586,"W30028333","2019/12/31",1)/[1]!S_SHARE_TOTAL($A586,$B$1),"")</f>
        <v>-0.46191305941972705</v>
      </c>
      <c r="K586">
        <f>IFERROR([1]!s_stm07_is($A586,"W30028333","2020/12/31",1)/[1]!S_SHARE_TOTAL($A586,$B$1),"")</f>
        <v>4.6322234431968028E-2</v>
      </c>
      <c r="L586">
        <f>IFERROR([1]!s_stm07_is($A586,"W30028333","2021/12/31",1)/[1]!S_SHARE_TOTAL($A586,$B$1),"")</f>
        <v>-0.37725718169487987</v>
      </c>
      <c r="M586">
        <f>IFERROR([1]!s_stm07_is($A586,"W30028333","2022/12/31",1)/[1]!S_SHARE_TOTAL($A586,$B$1),"")</f>
        <v>0.12105572203923094</v>
      </c>
      <c r="N586">
        <f>IFERROR([1]!s_stm07_is($A586,"W30028333","2023/12/31",1)/[1]!S_SHARE_TOTAL($A586,$B$1),"")</f>
        <v>-0.22192630000135791</v>
      </c>
      <c r="O586">
        <f>IFERROR([1]!s_stm07_is($A586,"W30028333","2024/12/31",1)/[1]!S_SHARE_TOTAL($A586,$B$1),"")</f>
        <v>-0.62025920458222017</v>
      </c>
      <c r="P586">
        <f>IFERROR([1]!s_stm07_is($A586,"W30028333","2025/12/31",1)/[1]!S_SHARE_TOTAL($A586,$B$1),"")</f>
        <v>-0.35132236507725861</v>
      </c>
      <c r="Q586">
        <f>IFERROR([1]!s_west_netprofit($A586,2026,$B$1,180)/[1]!S_SHARE_TOTAL($A586,$B$1),"")</f>
        <v>0</v>
      </c>
      <c r="R586">
        <f>IFERROR([1]!s_west_netprofit($A586,2027,$B$1,180)/[1]!S_SHARE_TOTAL($A586,$B$1),"")</f>
        <v>0</v>
      </c>
      <c r="S586">
        <f>IFERROR([1]!s_fa_dupont_roe($A586,"2011/12/31")/100,"")</f>
        <v>7.8525999999999999E-2</v>
      </c>
      <c r="T586">
        <f>IFERROR([1]!s_fa_dupont_roe($A586,"2012/12/31")/100,"")</f>
        <v>-8.5471000000000005E-2</v>
      </c>
      <c r="U586">
        <f>IFERROR([1]!s_fa_dupont_roe($A586,"2013/12/31")/100,"")</f>
        <v>2.5516E-2</v>
      </c>
      <c r="V586">
        <f>IFERROR([1]!s_fa_dupont_roe($A586,"2014/12/31")/100,"")</f>
        <v>0.224743</v>
      </c>
      <c r="W586">
        <f>IFERROR([1]!s_fa_dupont_roe($A586,"2015/12/31")/100,"")</f>
        <v>3.7732999999999996E-2</v>
      </c>
      <c r="X586">
        <f>IFERROR([1]!s_fa_dupont_roe($A586,"2016/12/31")/100,"")</f>
        <v>2.9839999999999998E-2</v>
      </c>
      <c r="Y586">
        <f>IFERROR([1]!s_fa_dupont_roe($A586,"2017/12/31")/100,"")</f>
        <v>-9.1716999999999993E-2</v>
      </c>
      <c r="Z586">
        <f>IFERROR([1]!s_fa_dupont_roe($A586,"2018/12/31")/100,"")</f>
        <v>4.6300000000000004E-3</v>
      </c>
      <c r="AA586">
        <f>IFERROR([1]!s_fa_dupont_roe($A586,"2019/12/31")/100,"")</f>
        <v>-6.8534999999999999E-2</v>
      </c>
      <c r="AB586">
        <f>IFERROR([1]!s_fa_dupont_roe($A586,"2020/12/31")/100,"")</f>
        <v>7.0920000000000002E-3</v>
      </c>
      <c r="AC586">
        <f>IFERROR([1]!s_fa_dupont_roe($A586,"2021/12/31")/100,"")</f>
        <v>-5.9634E-2</v>
      </c>
      <c r="AD586">
        <f>IFERROR([1]!s_fa_dupont_roe($A586,"2022/12/31")/100,"")</f>
        <v>2.0081000000000002E-2</v>
      </c>
      <c r="AE586">
        <f>IFERROR([1]!s_fa_dupont_roe($A586,"2023/12/31")/100,"")</f>
        <v>-3.7849000000000001E-2</v>
      </c>
      <c r="AF586">
        <f>IFERROR([1]!s_fa_dupont_roe($A586,"2024/12/31")/100,"")</f>
        <v>-0.113506</v>
      </c>
      <c r="AG586">
        <f>IFERROR([1]!s_fa_dupont_roe($A586,"2025/12/31")/100,"")</f>
        <v>-7.0307999999999995E-2</v>
      </c>
      <c r="AH586">
        <f>IFERROR([1]!s_stm07_is($A586,"W30028333","2025/12/31",1),"")</f>
        <v>-269639214.66000003</v>
      </c>
      <c r="AI586">
        <f>IFERROR([1]!s_stm07_bs($A586,"W38058048","2025/12/31",1),"")</f>
        <v>3908298821.3400002</v>
      </c>
      <c r="AJ586">
        <f>IFERROR([1]!s_fa_netdebt($A586,"2025/12/31"),"")</f>
        <v>-217355445.41</v>
      </c>
      <c r="AK586">
        <f>IFERROR([1]!s_val_ev1($A586,"2025/12/31"),"")</f>
        <v>10078484457.42</v>
      </c>
      <c r="AL586">
        <f>IFERROR([1]!s_fa_ebitda($A586,"2025/12/31"),"")</f>
        <v>69046092.329999998</v>
      </c>
      <c r="AM586" t="str">
        <f>IFERROR([1]!s_west_netprofit($A586,2026,$B$1,180)/[1]!s_west_netprofit($A586,2026,$B$1-7,180)-1,"")</f>
        <v/>
      </c>
      <c r="AN586" t="str">
        <f>IFERROR([1]!s_west_netprofit($A586,2026,$B$1,180)/[1]!s_west_netprofit($A586,2026,$B$1-30,180)-1,"")</f>
        <v/>
      </c>
      <c r="AO586" t="str">
        <f>IFERROR([1]!s_est_mediannetprofit($A586,2026,$B$1)/[1]!s_est_mediannetprofit($A586,2026,$B$1-7)-1,"")</f>
        <v/>
      </c>
      <c r="AP586" t="str">
        <f>IFERROR([1]!s_est_mediannetprofit($A586,2026,$B$1)/[1]!s_est_mediannetprofit($A586,2026,$B$1-30)-1,"")</f>
        <v/>
      </c>
    </row>
    <row r="587" spans="1:42">
      <c r="A587" t="s">
        <v>626</v>
      </c>
      <c r="B587">
        <f>IFERROR([1]!s_stm07_is($A587,"W30028333","2011/12/31",1)/[1]!S_SHARE_TOTAL($A587,$B$1),"")</f>
        <v>7.7977612116443981E-2</v>
      </c>
      <c r="C587">
        <f>IFERROR([1]!s_stm07_is($A587,"W30028333","2012/12/31",1)/[1]!S_SHARE_TOTAL($A587,$B$1),"")</f>
        <v>6.2985268958252443E-3</v>
      </c>
      <c r="D587">
        <f>IFERROR([1]!s_stm07_is($A587,"W30028333","2013/12/31",1)/[1]!S_SHARE_TOTAL($A587,$B$1),"")</f>
        <v>-6.781123643654105E-2</v>
      </c>
      <c r="E587">
        <f>IFERROR([1]!s_stm07_is($A587,"W30028333","2014/12/31",1)/[1]!S_SHARE_TOTAL($A587,$B$1),"")</f>
        <v>6.52002395100367E-2</v>
      </c>
      <c r="F587">
        <f>IFERROR([1]!s_stm07_is($A587,"W30028333","2015/12/31",1)/[1]!S_SHARE_TOTAL($A587,$B$1),"")</f>
        <v>0.22878871650653892</v>
      </c>
      <c r="G587">
        <f>IFERROR([1]!s_stm07_is($A587,"W30028333","2016/12/31",1)/[1]!S_SHARE_TOTAL($A587,$B$1),"")</f>
        <v>0.54938606653143707</v>
      </c>
      <c r="H587">
        <f>IFERROR([1]!s_stm07_is($A587,"W30028333","2017/12/31",1)/[1]!S_SHARE_TOTAL($A587,$B$1),"")</f>
        <v>0.91884552867245795</v>
      </c>
      <c r="I587">
        <f>IFERROR([1]!s_stm07_is($A587,"W30028333","2018/12/31",1)/[1]!S_SHARE_TOTAL($A587,$B$1),"")</f>
        <v>1.0209098629651947</v>
      </c>
      <c r="J587">
        <f>IFERROR([1]!s_stm07_is($A587,"W30028333","2019/12/31",1)/[1]!S_SHARE_TOTAL($A587,$B$1),"")</f>
        <v>1.0540756524086512</v>
      </c>
      <c r="K587">
        <f>IFERROR([1]!s_stm07_is($A587,"W30028333","2020/12/31",1)/[1]!S_SHARE_TOTAL($A587,$B$1),"")</f>
        <v>1.0049997842323615</v>
      </c>
      <c r="L587">
        <f>IFERROR([1]!s_stm07_is($A587,"W30028333","2021/12/31",1)/[1]!S_SHARE_TOTAL($A587,$B$1),"")</f>
        <v>0.52202742030173166</v>
      </c>
      <c r="M587">
        <f>IFERROR([1]!s_stm07_is($A587,"W30028333","2022/12/31",1)/[1]!S_SHARE_TOTAL($A587,$B$1),"")</f>
        <v>0.67011834980538088</v>
      </c>
      <c r="N587">
        <f>IFERROR([1]!s_stm07_is($A587,"W30028333","2023/12/31",1)/[1]!S_SHARE_TOTAL($A587,$B$1),"")</f>
        <v>0.53887966750117011</v>
      </c>
      <c r="O587">
        <f>IFERROR([1]!s_stm07_is($A587,"W30028333","2024/12/31",1)/[1]!S_SHARE_TOTAL($A587,$B$1),"")</f>
        <v>0.6837815097723331</v>
      </c>
      <c r="P587">
        <f>IFERROR([1]!s_stm07_is($A587,"W30028333","2025/12/31",1)/[1]!S_SHARE_TOTAL($A587,$B$1),"")</f>
        <v>0.73244030575947616</v>
      </c>
      <c r="Q587">
        <f>IFERROR([1]!s_west_netprofit($A587,2026,$B$1,180)/[1]!S_SHARE_TOTAL($A587,$B$1),"")</f>
        <v>1.064761671202493</v>
      </c>
      <c r="R587">
        <f>IFERROR([1]!s_west_netprofit($A587,2027,$B$1,180)/[1]!S_SHARE_TOTAL($A587,$B$1),"")</f>
        <v>1.4061948130236936</v>
      </c>
      <c r="S587">
        <f>IFERROR([1]!s_fa_dupont_roe($A587,"2011/12/31")/100,"")</f>
        <v>0.116616</v>
      </c>
      <c r="T587">
        <f>IFERROR([1]!s_fa_dupont_roe($A587,"2012/12/31")/100,"")</f>
        <v>9.1249999999999994E-3</v>
      </c>
      <c r="U587">
        <f>IFERROR([1]!s_fa_dupont_roe($A587,"2013/12/31")/100,"")</f>
        <v>-0.101851</v>
      </c>
      <c r="V587">
        <f>IFERROR([1]!s_fa_dupont_roe($A587,"2014/12/31")/100,"")</f>
        <v>9.7029999999999991E-2</v>
      </c>
      <c r="W587">
        <f>IFERROR([1]!s_fa_dupont_roe($A587,"2015/12/31")/100,"")</f>
        <v>0.21463499999999999</v>
      </c>
      <c r="X587">
        <f>IFERROR([1]!s_fa_dupont_roe($A587,"2016/12/31")/100,"")</f>
        <v>0.32090299999999999</v>
      </c>
      <c r="Y587">
        <f>IFERROR([1]!s_fa_dupont_roe($A587,"2017/12/31")/100,"")</f>
        <v>0.379722</v>
      </c>
      <c r="Z587">
        <f>IFERROR([1]!s_fa_dupont_roe($A587,"2018/12/31")/100,"")</f>
        <v>0.306697</v>
      </c>
      <c r="AA587">
        <f>IFERROR([1]!s_fa_dupont_roe($A587,"2019/12/31")/100,"")</f>
        <v>0.242897</v>
      </c>
      <c r="AB587">
        <f>IFERROR([1]!s_fa_dupont_roe($A587,"2020/12/31")/100,"")</f>
        <v>0.18992400000000001</v>
      </c>
      <c r="AC587">
        <f>IFERROR([1]!s_fa_dupont_roe($A587,"2021/12/31")/100,"")</f>
        <v>8.7844999999999993E-2</v>
      </c>
      <c r="AD587">
        <f>IFERROR([1]!s_fa_dupont_roe($A587,"2022/12/31")/100,"")</f>
        <v>0.10326200000000001</v>
      </c>
      <c r="AE587">
        <f>IFERROR([1]!s_fa_dupont_roe($A587,"2023/12/31")/100,"")</f>
        <v>7.6607999999999996E-2</v>
      </c>
      <c r="AF587">
        <f>IFERROR([1]!s_fa_dupont_roe($A587,"2024/12/31")/100,"")</f>
        <v>9.2283000000000004E-2</v>
      </c>
      <c r="AG587">
        <f>IFERROR([1]!s_fa_dupont_roe($A587,"2025/12/31")/100,"")</f>
        <v>9.3008000000000007E-2</v>
      </c>
      <c r="AH587">
        <f>IFERROR([1]!s_stm07_is($A587,"W30028333","2025/12/31",1),"")</f>
        <v>708686269.05999994</v>
      </c>
      <c r="AI587">
        <f>IFERROR([1]!s_stm07_bs($A587,"W38058048","2025/12/31",1),"")</f>
        <v>7930289371.5900002</v>
      </c>
      <c r="AJ587">
        <f>IFERROR([1]!s_fa_netdebt($A587,"2025/12/31"),"")</f>
        <v>1300428195.24</v>
      </c>
      <c r="AK587">
        <f>IFERROR([1]!s_val_ev1($A587,"2025/12/31"),"")</f>
        <v>62682888675.309998</v>
      </c>
      <c r="AL587">
        <f>IFERROR([1]!s_fa_ebitda($A587,"2025/12/31"),"")</f>
        <v>1750169978.04</v>
      </c>
      <c r="AM587">
        <f>IFERROR([1]!s_west_netprofit($A587,2026,$B$1,180)/[1]!s_west_netprofit($A587,2026,$B$1-7,180)-1,"")</f>
        <v>0</v>
      </c>
      <c r="AN587">
        <f>IFERROR([1]!s_west_netprofit($A587,2026,$B$1,180)/[1]!s_west_netprofit($A587,2026,$B$1-30,180)-1,"")</f>
        <v>2.6952310200957896E-2</v>
      </c>
      <c r="AO587">
        <f>IFERROR([1]!s_est_mediannetprofit($A587,2026,$B$1)/[1]!s_est_mediannetprofit($A587,2026,$B$1-7)-1,"")</f>
        <v>0</v>
      </c>
      <c r="AP587">
        <f>IFERROR([1]!s_est_mediannetprofit($A587,2026,$B$1)/[1]!s_est_mediannetprofit($A587,2026,$B$1-30)-1,"")</f>
        <v>7.7120822622107621E-3</v>
      </c>
    </row>
    <row r="588" spans="1:42">
      <c r="A588" t="s">
        <v>627</v>
      </c>
      <c r="B588">
        <f>IFERROR([1]!s_stm07_is($A588,"W30028333","2011/12/31",1)/[1]!S_SHARE_TOTAL($A588,$B$1),"")</f>
        <v>1.2801241414006259E-2</v>
      </c>
      <c r="C588">
        <f>IFERROR([1]!s_stm07_is($A588,"W30028333","2012/12/31",1)/[1]!S_SHARE_TOTAL($A588,$B$1),"")</f>
        <v>4.1200592514066495E-3</v>
      </c>
      <c r="D588">
        <f>IFERROR([1]!s_stm07_is($A588,"W30028333","2013/12/31",1)/[1]!S_SHARE_TOTAL($A588,$B$1),"")</f>
        <v>2.9504741855508167E-3</v>
      </c>
      <c r="E588">
        <f>IFERROR([1]!s_stm07_is($A588,"W30028333","2014/12/31",1)/[1]!S_SHARE_TOTAL($A588,$B$1),"")</f>
        <v>2.7425180759627693E-3</v>
      </c>
      <c r="F588">
        <f>IFERROR([1]!s_stm07_is($A588,"W30028333","2015/12/31",1)/[1]!S_SHARE_TOTAL($A588,$B$1),"")</f>
        <v>2.1580279469503414E-3</v>
      </c>
      <c r="G588">
        <f>IFERROR([1]!s_stm07_is($A588,"W30028333","2016/12/31",1)/[1]!S_SHARE_TOTAL($A588,$B$1),"")</f>
        <v>2.9096790529037079E-2</v>
      </c>
      <c r="H588">
        <f>IFERROR([1]!s_stm07_is($A588,"W30028333","2017/12/31",1)/[1]!S_SHARE_TOTAL($A588,$B$1),"")</f>
        <v>2.4516618355696768E-2</v>
      </c>
      <c r="I588">
        <f>IFERROR([1]!s_stm07_is($A588,"W30028333","2018/12/31",1)/[1]!S_SHARE_TOTAL($A588,$B$1),"")</f>
        <v>9.6348783668897594E-3</v>
      </c>
      <c r="J588">
        <f>IFERROR([1]!s_stm07_is($A588,"W30028333","2019/12/31",1)/[1]!S_SHARE_TOTAL($A588,$B$1),"")</f>
        <v>-1.0896989121451126E-2</v>
      </c>
      <c r="K588">
        <f>IFERROR([1]!s_stm07_is($A588,"W30028333","2020/12/31",1)/[1]!S_SHARE_TOTAL($A588,$B$1),"")</f>
        <v>-0.15810723207671351</v>
      </c>
      <c r="L588">
        <f>IFERROR([1]!s_stm07_is($A588,"W30028333","2021/12/31",1)/[1]!S_SHARE_TOTAL($A588,$B$1),"")</f>
        <v>-7.6186629760187155E-2</v>
      </c>
      <c r="M588">
        <f>IFERROR([1]!s_stm07_is($A588,"W30028333","2022/12/31",1)/[1]!S_SHARE_TOTAL($A588,$B$1),"")</f>
        <v>-4.885018242212804E-2</v>
      </c>
      <c r="N588">
        <f>IFERROR([1]!s_stm07_is($A588,"W30028333","2023/12/31",1)/[1]!S_SHARE_TOTAL($A588,$B$1),"")</f>
        <v>0.22847311378051208</v>
      </c>
      <c r="O588">
        <f>IFERROR([1]!s_stm07_is($A588,"W30028333","2024/12/31",1)/[1]!S_SHARE_TOTAL($A588,$B$1),"")</f>
        <v>0.1953630346179</v>
      </c>
      <c r="P588">
        <f>IFERROR([1]!s_stm07_is($A588,"W30028333","2025/12/31",1)/[1]!S_SHARE_TOTAL($A588,$B$1),"")</f>
        <v>0.2811067026793202</v>
      </c>
      <c r="Q588">
        <f>IFERROR([1]!s_west_netprofit($A588,2026,$B$1,180)/[1]!S_SHARE_TOTAL($A588,$B$1),"")</f>
        <v>0.33042202531060078</v>
      </c>
      <c r="R588">
        <f>IFERROR([1]!s_west_netprofit($A588,2027,$B$1,180)/[1]!S_SHARE_TOTAL($A588,$B$1),"")</f>
        <v>0.35978570138800769</v>
      </c>
      <c r="S588">
        <f>IFERROR([1]!s_fa_dupont_roe($A588,"2011/12/31")/100,"")</f>
        <v>5.0652000000000003E-2</v>
      </c>
      <c r="T588">
        <f>IFERROR([1]!s_fa_dupont_roe($A588,"2012/12/31")/100,"")</f>
        <v>1.6264000000000001E-2</v>
      </c>
      <c r="U588">
        <f>IFERROR([1]!s_fa_dupont_roe($A588,"2013/12/31")/100,"")</f>
        <v>1.1613999999999999E-2</v>
      </c>
      <c r="V588">
        <f>IFERROR([1]!s_fa_dupont_roe($A588,"2014/12/31")/100,"")</f>
        <v>1.0747E-2</v>
      </c>
      <c r="W588">
        <f>IFERROR([1]!s_fa_dupont_roe($A588,"2015/12/31")/100,"")</f>
        <v>8.5019999999999991E-3</v>
      </c>
      <c r="X588">
        <f>IFERROR([1]!s_fa_dupont_roe($A588,"2016/12/31")/100,"")</f>
        <v>8.8670000000000013E-2</v>
      </c>
      <c r="Y588">
        <f>IFERROR([1]!s_fa_dupont_roe($A588,"2017/12/31")/100,"")</f>
        <v>5.8989E-2</v>
      </c>
      <c r="Z588">
        <f>IFERROR([1]!s_fa_dupont_roe($A588,"2018/12/31")/100,"")</f>
        <v>1.8907E-2</v>
      </c>
      <c r="AA588">
        <f>IFERROR([1]!s_fa_dupont_roe($A588,"2019/12/31")/100,"")</f>
        <v>-1.6730000000000002E-2</v>
      </c>
      <c r="AB588">
        <f>IFERROR([1]!s_fa_dupont_roe($A588,"2020/12/31")/100,"")</f>
        <v>-0.250114</v>
      </c>
      <c r="AC588">
        <f>IFERROR([1]!s_fa_dupont_roe($A588,"2021/12/31")/100,"")</f>
        <v>-0.14818500000000001</v>
      </c>
      <c r="AD588">
        <f>IFERROR([1]!s_fa_dupont_roe($A588,"2022/12/31")/100,"")</f>
        <v>-0.108125</v>
      </c>
      <c r="AE588">
        <f>IFERROR([1]!s_fa_dupont_roe($A588,"2023/12/31")/100,"")</f>
        <v>9.8061000000000009E-2</v>
      </c>
      <c r="AF588">
        <f>IFERROR([1]!s_fa_dupont_roe($A588,"2024/12/31")/100,"")</f>
        <v>4.5444000000000005E-2</v>
      </c>
      <c r="AG588">
        <f>IFERROR([1]!s_fa_dupont_roe($A588,"2025/12/31")/100,"")</f>
        <v>6.3201999999999994E-2</v>
      </c>
      <c r="AH588">
        <f>IFERROR([1]!s_stm07_is($A588,"W30028333","2025/12/31",1),"")</f>
        <v>871168510.25</v>
      </c>
      <c r="AI588">
        <f>IFERROR([1]!s_stm07_bs($A588,"W38058048","2025/12/31",1),"")</f>
        <v>14446581107.530001</v>
      </c>
      <c r="AJ588">
        <f>IFERROR([1]!s_fa_netdebt($A588,"2025/12/31"),"")</f>
        <v>5719582618.1199999</v>
      </c>
      <c r="AK588">
        <f>IFERROR([1]!s_val_ev1($A588,"2025/12/31"),"")</f>
        <v>28426733713.400002</v>
      </c>
      <c r="AL588">
        <f>IFERROR([1]!s_fa_ebitda($A588,"2025/12/31"),"")</f>
        <v>2637400652.1500001</v>
      </c>
      <c r="AM588">
        <f>IFERROR([1]!s_west_netprofit($A588,2026,$B$1,180)/[1]!s_west_netprofit($A588,2026,$B$1-7,180)-1,"")</f>
        <v>0</v>
      </c>
      <c r="AN588">
        <f>IFERROR([1]!s_west_netprofit($A588,2026,$B$1,180)/[1]!s_west_netprofit($A588,2026,$B$1-30,180)-1,"")</f>
        <v>0</v>
      </c>
      <c r="AO588">
        <f>IFERROR([1]!s_est_mediannetprofit($A588,2026,$B$1)/[1]!s_est_mediannetprofit($A588,2026,$B$1-7)-1,"")</f>
        <v>0</v>
      </c>
      <c r="AP588">
        <f>IFERROR([1]!s_est_mediannetprofit($A588,2026,$B$1)/[1]!s_est_mediannetprofit($A588,2026,$B$1-30)-1,"")</f>
        <v>0</v>
      </c>
    </row>
    <row r="589" spans="1:42">
      <c r="A589" t="s">
        <v>628</v>
      </c>
      <c r="B589">
        <f>IFERROR([1]!s_stm07_is($A589,"W30028333","2011/12/31",1)/[1]!S_SHARE_TOTAL($A589,$B$1),"")</f>
        <v>0.12976385322503634</v>
      </c>
      <c r="C589">
        <f>IFERROR([1]!s_stm07_is($A589,"W30028333","2012/12/31",1)/[1]!S_SHARE_TOTAL($A589,$B$1),"")</f>
        <v>0.14556127793410106</v>
      </c>
      <c r="D589">
        <f>IFERROR([1]!s_stm07_is($A589,"W30028333","2013/12/31",1)/[1]!S_SHARE_TOTAL($A589,$B$1),"")</f>
        <v>2.9945368049702683E-2</v>
      </c>
      <c r="E589">
        <f>IFERROR([1]!s_stm07_is($A589,"W30028333","2014/12/31",1)/[1]!S_SHARE_TOTAL($A589,$B$1),"")</f>
        <v>8.9676934297462804E-2</v>
      </c>
      <c r="F589">
        <f>IFERROR([1]!s_stm07_is($A589,"W30028333","2015/12/31",1)/[1]!S_SHARE_TOTAL($A589,$B$1),"")</f>
        <v>-0.52577363706114144</v>
      </c>
      <c r="G589">
        <f>IFERROR([1]!s_stm07_is($A589,"W30028333","2016/12/31",1)/[1]!S_SHARE_TOTAL($A589,$B$1),"")</f>
        <v>4.4054625832806504E-2</v>
      </c>
      <c r="H589">
        <f>IFERROR([1]!s_stm07_is($A589,"W30028333","2017/12/31",1)/[1]!S_SHARE_TOTAL($A589,$B$1),"")</f>
        <v>-0.33584767953966577</v>
      </c>
      <c r="I589">
        <f>IFERROR([1]!s_stm07_is($A589,"W30028333","2018/12/31",1)/[1]!S_SHARE_TOTAL($A589,$B$1),"")</f>
        <v>0.65414413369574587</v>
      </c>
      <c r="J589">
        <f>IFERROR([1]!s_stm07_is($A589,"W30028333","2019/12/31",1)/[1]!S_SHARE_TOTAL($A589,$B$1),"")</f>
        <v>8.8770217742050003E-2</v>
      </c>
      <c r="K589">
        <f>IFERROR([1]!s_stm07_is($A589,"W30028333","2020/12/31",1)/[1]!S_SHARE_TOTAL($A589,$B$1),"")</f>
        <v>0.62724715847288226</v>
      </c>
      <c r="L589">
        <f>IFERROR([1]!s_stm07_is($A589,"W30028333","2021/12/31",1)/[1]!S_SHARE_TOTAL($A589,$B$1),"")</f>
        <v>0.26745119692456076</v>
      </c>
      <c r="M589">
        <f>IFERROR([1]!s_stm07_is($A589,"W30028333","2022/12/31",1)/[1]!S_SHARE_TOTAL($A589,$B$1),"")</f>
        <v>0.45559300594003543</v>
      </c>
      <c r="N589">
        <f>IFERROR([1]!s_stm07_is($A589,"W30028333","2023/12/31",1)/[1]!S_SHARE_TOTAL($A589,$B$1),"")</f>
        <v>0.2622256502874441</v>
      </c>
      <c r="O589">
        <f>IFERROR([1]!s_stm07_is($A589,"W30028333","2024/12/31",1)/[1]!S_SHARE_TOTAL($A589,$B$1),"")</f>
        <v>8.8886447428847215E-2</v>
      </c>
      <c r="P589">
        <f>IFERROR([1]!s_stm07_is($A589,"W30028333","2025/12/31",1)/[1]!S_SHARE_TOTAL($A589,$B$1),"")</f>
        <v>0.11113370859666792</v>
      </c>
      <c r="Q589">
        <f>IFERROR([1]!s_west_netprofit($A589,2026,$B$1,180)/[1]!S_SHARE_TOTAL($A589,$B$1),"")</f>
        <v>0.17999999976240327</v>
      </c>
      <c r="R589">
        <f>IFERROR([1]!s_west_netprofit($A589,2027,$B$1,180)/[1]!S_SHARE_TOTAL($A589,$B$1),"")</f>
        <v>0.21000000024384929</v>
      </c>
      <c r="S589">
        <f>IFERROR([1]!s_fa_dupont_roe($A589,"2011/12/31")/100,"")</f>
        <v>7.8847E-2</v>
      </c>
      <c r="T589">
        <f>IFERROR([1]!s_fa_dupont_roe($A589,"2012/12/31")/100,"")</f>
        <v>8.215299999999999E-2</v>
      </c>
      <c r="U589">
        <f>IFERROR([1]!s_fa_dupont_roe($A589,"2013/12/31")/100,"")</f>
        <v>1.6813999999999999E-2</v>
      </c>
      <c r="V589">
        <f>IFERROR([1]!s_fa_dupont_roe($A589,"2014/12/31")/100,"")</f>
        <v>5.0991000000000002E-2</v>
      </c>
      <c r="W589">
        <f>IFERROR([1]!s_fa_dupont_roe($A589,"2015/12/31")/100,"")</f>
        <v>-0.32545499999999999</v>
      </c>
      <c r="X589">
        <f>IFERROR([1]!s_fa_dupont_roe($A589,"2016/12/31")/100,"")</f>
        <v>2.5659000000000001E-2</v>
      </c>
      <c r="Y589">
        <f>IFERROR([1]!s_fa_dupont_roe($A589,"2017/12/31")/100,"")</f>
        <v>-0.17231000000000002</v>
      </c>
      <c r="Z589">
        <f>IFERROR([1]!s_fa_dupont_roe($A589,"2018/12/31")/100,"")</f>
        <v>0.27527000000000001</v>
      </c>
      <c r="AA589">
        <f>IFERROR([1]!s_fa_dupont_roe($A589,"2019/12/31")/100,"")</f>
        <v>3.0082000000000001E-2</v>
      </c>
      <c r="AB589">
        <f>IFERROR([1]!s_fa_dupont_roe($A589,"2020/12/31")/100,"")</f>
        <v>0.17584499999999997</v>
      </c>
      <c r="AC589">
        <f>IFERROR([1]!s_fa_dupont_roe($A589,"2021/12/31")/100,"")</f>
        <v>5.6923000000000001E-2</v>
      </c>
      <c r="AD589">
        <f>IFERROR([1]!s_fa_dupont_roe($A589,"2022/12/31")/100,"")</f>
        <v>8.2951999999999998E-2</v>
      </c>
      <c r="AE589">
        <f>IFERROR([1]!s_fa_dupont_roe($A589,"2023/12/31")/100,"")</f>
        <v>4.5503999999999996E-2</v>
      </c>
      <c r="AF589">
        <f>IFERROR([1]!s_fa_dupont_roe($A589,"2024/12/31")/100,"")</f>
        <v>1.5141E-2</v>
      </c>
      <c r="AG589">
        <f>IFERROR([1]!s_fa_dupont_roe($A589,"2025/12/31")/100,"")</f>
        <v>1.9694E-2</v>
      </c>
      <c r="AH589">
        <f>IFERROR([1]!s_stm07_is($A589,"W30028333","2025/12/31",1),"")</f>
        <v>177741534.69999999</v>
      </c>
      <c r="AI589">
        <f>IFERROR([1]!s_stm07_bs($A589,"W38058048","2025/12/31",1),"")</f>
        <v>9536391996.3400002</v>
      </c>
      <c r="AJ589">
        <f>IFERROR([1]!s_fa_netdebt($A589,"2025/12/31"),"")</f>
        <v>-964082713.64999998</v>
      </c>
      <c r="AK589">
        <f>IFERROR([1]!s_val_ev1($A589,"2025/12/31"),"")</f>
        <v>17837525988.07</v>
      </c>
      <c r="AL589">
        <f>IFERROR([1]!s_fa_ebitda($A589,"2025/12/31"),"")</f>
        <v>508408188.20999998</v>
      </c>
      <c r="AM589">
        <f>IFERROR([1]!s_west_netprofit($A589,2026,$B$1,180)/[1]!s_west_netprofit($A589,2026,$B$1-7,180)-1,"")</f>
        <v>0</v>
      </c>
      <c r="AN589">
        <f>IFERROR([1]!s_west_netprofit($A589,2026,$B$1,180)/[1]!s_west_netprofit($A589,2026,$B$1-30,180)-1,"")</f>
        <v>0</v>
      </c>
      <c r="AO589">
        <f>IFERROR([1]!s_est_mediannetprofit($A589,2026,$B$1)/[1]!s_est_mediannetprofit($A589,2026,$B$1-7)-1,"")</f>
        <v>0</v>
      </c>
      <c r="AP589">
        <f>IFERROR([1]!s_est_mediannetprofit($A589,2026,$B$1)/[1]!s_est_mediannetprofit($A589,2026,$B$1-30)-1,"")</f>
        <v>0</v>
      </c>
    </row>
    <row r="590" spans="1:42">
      <c r="A590" t="s">
        <v>629</v>
      </c>
      <c r="B590">
        <f>IFERROR([1]!s_stm07_is($A590,"W30028333","2011/12/31",1)/[1]!S_SHARE_TOTAL($A590,$B$1),"")</f>
        <v>8.466464137625021E-2</v>
      </c>
      <c r="C590">
        <f>IFERROR([1]!s_stm07_is($A590,"W30028333","2012/12/31",1)/[1]!S_SHARE_TOTAL($A590,$B$1),"")</f>
        <v>9.7743243318279077E-2</v>
      </c>
      <c r="D590">
        <f>IFERROR([1]!s_stm07_is($A590,"W30028333","2013/12/31",1)/[1]!S_SHARE_TOTAL($A590,$B$1),"")</f>
        <v>0.11750861174902502</v>
      </c>
      <c r="E590">
        <f>IFERROR([1]!s_stm07_is($A590,"W30028333","2014/12/31",1)/[1]!S_SHARE_TOTAL($A590,$B$1),"")</f>
        <v>0.13760978814393734</v>
      </c>
      <c r="F590">
        <f>IFERROR([1]!s_stm07_is($A590,"W30028333","2015/12/31",1)/[1]!S_SHARE_TOTAL($A590,$B$1),"")</f>
        <v>0.24024191762155708</v>
      </c>
      <c r="G590">
        <f>IFERROR([1]!s_stm07_is($A590,"W30028333","2016/12/31",1)/[1]!S_SHARE_TOTAL($A590,$B$1),"")</f>
        <v>0.34377569729467511</v>
      </c>
      <c r="H590">
        <f>IFERROR([1]!s_stm07_is($A590,"W30028333","2017/12/31",1)/[1]!S_SHARE_TOTAL($A590,$B$1),"")</f>
        <v>0.40675715287341635</v>
      </c>
      <c r="I590">
        <f>IFERROR([1]!s_stm07_is($A590,"W30028333","2018/12/31",1)/[1]!S_SHARE_TOTAL($A590,$B$1),"")</f>
        <v>0.49041440375156742</v>
      </c>
      <c r="J590">
        <f>IFERROR([1]!s_stm07_is($A590,"W30028333","2019/12/31",1)/[1]!S_SHARE_TOTAL($A590,$B$1),"")</f>
        <v>0.51045654824260067</v>
      </c>
      <c r="K590">
        <f>IFERROR([1]!s_stm07_is($A590,"W30028333","2020/12/31",1)/[1]!S_SHARE_TOTAL($A590,$B$1),"")</f>
        <v>-0.66765864415119414</v>
      </c>
      <c r="L590">
        <f>IFERROR([1]!s_stm07_is($A590,"W30028333","2021/12/31",1)/[1]!S_SHARE_TOTAL($A590,$B$1),"")</f>
        <v>0.12006392534362101</v>
      </c>
      <c r="M590">
        <f>IFERROR([1]!s_stm07_is($A590,"W30028333","2022/12/31",1)/[1]!S_SHARE_TOTAL($A590,$B$1),"")</f>
        <v>-1.8191101876983137E-2</v>
      </c>
      <c r="N590">
        <f>IFERROR([1]!s_stm07_is($A590,"W30028333","2023/12/31",1)/[1]!S_SHARE_TOTAL($A590,$B$1),"")</f>
        <v>-4.1876173582181847E-2</v>
      </c>
      <c r="O590">
        <f>IFERROR([1]!s_stm07_is($A590,"W30028333","2024/12/31",1)/[1]!S_SHARE_TOTAL($A590,$B$1),"")</f>
        <v>0.39957324483904444</v>
      </c>
      <c r="P590">
        <f>IFERROR([1]!s_stm07_is($A590,"W30028333","2025/12/31",1)/[1]!S_SHARE_TOTAL($A590,$B$1),"")</f>
        <v>0.31153011887116355</v>
      </c>
      <c r="Q590">
        <f>IFERROR([1]!s_west_netprofit($A590,2026,$B$1,180)/[1]!S_SHARE_TOTAL($A590,$B$1),"")</f>
        <v>0.36166131889290543</v>
      </c>
      <c r="R590">
        <f>IFERROR([1]!s_west_netprofit($A590,2027,$B$1,180)/[1]!S_SHARE_TOTAL($A590,$B$1),"")</f>
        <v>0.39456512909687175</v>
      </c>
      <c r="S590">
        <f>IFERROR([1]!s_fa_dupont_roe($A590,"2011/12/31")/100,"")</f>
        <v>8.4862999999999994E-2</v>
      </c>
      <c r="T590">
        <f>IFERROR([1]!s_fa_dupont_roe($A590,"2012/12/31")/100,"")</f>
        <v>9.1761999999999996E-2</v>
      </c>
      <c r="U590">
        <f>IFERROR([1]!s_fa_dupont_roe($A590,"2013/12/31")/100,"")</f>
        <v>0.102404</v>
      </c>
      <c r="V590">
        <f>IFERROR([1]!s_fa_dupont_roe($A590,"2014/12/31")/100,"")</f>
        <v>0.109765</v>
      </c>
      <c r="W590">
        <f>IFERROR([1]!s_fa_dupont_roe($A590,"2015/12/31")/100,"")</f>
        <v>0.13939699999999999</v>
      </c>
      <c r="X590">
        <f>IFERROR([1]!s_fa_dupont_roe($A590,"2016/12/31")/100,"")</f>
        <v>0.15029999999999999</v>
      </c>
      <c r="Y590">
        <f>IFERROR([1]!s_fa_dupont_roe($A590,"2017/12/31")/100,"")</f>
        <v>0.15546399999999999</v>
      </c>
      <c r="Z590">
        <f>IFERROR([1]!s_fa_dupont_roe($A590,"2018/12/31")/100,"")</f>
        <v>0.16292000000000001</v>
      </c>
      <c r="AA590">
        <f>IFERROR([1]!s_fa_dupont_roe($A590,"2019/12/31")/100,"")</f>
        <v>0.14816499999999999</v>
      </c>
      <c r="AB590">
        <f>IFERROR([1]!s_fa_dupont_roe($A590,"2020/12/31")/100,"")</f>
        <v>-0.20584499999999997</v>
      </c>
      <c r="AC590">
        <f>IFERROR([1]!s_fa_dupont_roe($A590,"2021/12/31")/100,"")</f>
        <v>4.1858000000000006E-2</v>
      </c>
      <c r="AD590">
        <f>IFERROR([1]!s_fa_dupont_roe($A590,"2022/12/31")/100,"")</f>
        <v>-6.3109999999999998E-3</v>
      </c>
      <c r="AE590">
        <f>IFERROR([1]!s_fa_dupont_roe($A590,"2023/12/31")/100,"")</f>
        <v>-1.4914E-2</v>
      </c>
      <c r="AF590">
        <f>IFERROR([1]!s_fa_dupont_roe($A590,"2024/12/31")/100,"")</f>
        <v>0.136517</v>
      </c>
      <c r="AG590">
        <f>IFERROR([1]!s_fa_dupont_roe($A590,"2025/12/31")/100,"")</f>
        <v>9.8813999999999999E-2</v>
      </c>
      <c r="AH590">
        <f>IFERROR([1]!s_stm07_is($A590,"W30028333","2025/12/31",1),"")</f>
        <v>817670474.30999994</v>
      </c>
      <c r="AI590">
        <f>IFERROR([1]!s_stm07_bs($A590,"W38058048","2025/12/31",1),"")</f>
        <v>8750865073.9300003</v>
      </c>
      <c r="AJ590">
        <f>IFERROR([1]!s_fa_netdebt($A590,"2025/12/31"),"")</f>
        <v>-2563205240</v>
      </c>
      <c r="AK590">
        <f>IFERROR([1]!s_val_ev1($A590,"2025/12/31"),"")</f>
        <v>21875179346.540001</v>
      </c>
      <c r="AL590">
        <f>IFERROR([1]!s_fa_ebitda($A590,"2025/12/31"),"")</f>
        <v>1452253936.2</v>
      </c>
      <c r="AM590">
        <f>IFERROR([1]!s_west_netprofit($A590,2026,$B$1,180)/[1]!s_west_netprofit($A590,2026,$B$1-7,180)-1,"")</f>
        <v>0</v>
      </c>
      <c r="AN590">
        <f>IFERROR([1]!s_west_netprofit($A590,2026,$B$1,180)/[1]!s_west_netprofit($A590,2026,$B$1-30,180)-1,"")</f>
        <v>-4.0085942824783394E-2</v>
      </c>
      <c r="AO590">
        <f>IFERROR([1]!s_est_mediannetprofit($A590,2026,$B$1)/[1]!s_est_mediannetprofit($A590,2026,$B$1-7)-1,"")</f>
        <v>0</v>
      </c>
      <c r="AP590">
        <f>IFERROR([1]!s_est_mediannetprofit($A590,2026,$B$1)/[1]!s_est_mediannetprofit($A590,2026,$B$1-30)-1,"")</f>
        <v>-8.4121976866455839E-3</v>
      </c>
    </row>
    <row r="591" spans="1:42">
      <c r="A591" t="s">
        <v>630</v>
      </c>
      <c r="B591">
        <f>IFERROR([1]!s_stm07_is($A591,"W30028333","2011/12/31",1)/[1]!S_SHARE_TOTAL($A591,$B$1),"")</f>
        <v>0.11020727988473823</v>
      </c>
      <c r="C591">
        <f>IFERROR([1]!s_stm07_is($A591,"W30028333","2012/12/31",1)/[1]!S_SHARE_TOTAL($A591,$B$1),"")</f>
        <v>0.16572568775392921</v>
      </c>
      <c r="D591">
        <f>IFERROR([1]!s_stm07_is($A591,"W30028333","2013/12/31",1)/[1]!S_SHARE_TOTAL($A591,$B$1),"")</f>
        <v>0.24927119150558474</v>
      </c>
      <c r="E591">
        <f>IFERROR([1]!s_stm07_is($A591,"W30028333","2014/12/31",1)/[1]!S_SHARE_TOTAL($A591,$B$1),"")</f>
        <v>0.29709865283381032</v>
      </c>
      <c r="F591">
        <f>IFERROR([1]!s_stm07_is($A591,"W30028333","2015/12/31",1)/[1]!S_SHARE_TOTAL($A591,$B$1),"")</f>
        <v>0.37566041572033382</v>
      </c>
      <c r="G591">
        <f>IFERROR([1]!s_stm07_is($A591,"W30028333","2016/12/31",1)/[1]!S_SHARE_TOTAL($A591,$B$1),"")</f>
        <v>0.31637944139586771</v>
      </c>
      <c r="H591">
        <f>IFERROR([1]!s_stm07_is($A591,"W30028333","2017/12/31",1)/[1]!S_SHARE_TOTAL($A591,$B$1),"")</f>
        <v>0.45295617824700485</v>
      </c>
      <c r="I591">
        <f>IFERROR([1]!s_stm07_is($A591,"W30028333","2018/12/31",1)/[1]!S_SHARE_TOTAL($A591,$B$1),"")</f>
        <v>0.59242100086774785</v>
      </c>
      <c r="J591">
        <f>IFERROR([1]!s_stm07_is($A591,"W30028333","2019/12/31",1)/[1]!S_SHARE_TOTAL($A591,$B$1),"")</f>
        <v>-0.21037680889337557</v>
      </c>
      <c r="K591">
        <f>IFERROR([1]!s_stm07_is($A591,"W30028333","2020/12/31",1)/[1]!S_SHARE_TOTAL($A591,$B$1),"")</f>
        <v>0.90102969894257556</v>
      </c>
      <c r="L591">
        <f>IFERROR([1]!s_stm07_is($A591,"W30028333","2021/12/31",1)/[1]!S_SHARE_TOTAL($A591,$B$1),"")</f>
        <v>1.0368286860011164</v>
      </c>
      <c r="M591">
        <f>IFERROR([1]!s_stm07_is($A591,"W30028333","2022/12/31",1)/[1]!S_SHARE_TOTAL($A591,$B$1),"")</f>
        <v>0.81921708022528561</v>
      </c>
      <c r="N591">
        <f>IFERROR([1]!s_stm07_is($A591,"W30028333","2023/12/31",1)/[1]!S_SHARE_TOTAL($A591,$B$1),"")</f>
        <v>1.0322949427159303</v>
      </c>
      <c r="O591">
        <f>IFERROR([1]!s_stm07_is($A591,"W30028333","2024/12/31",1)/[1]!S_SHARE_TOTAL($A591,$B$1),"")</f>
        <v>0.38590924639680818</v>
      </c>
      <c r="P591">
        <f>IFERROR([1]!s_stm07_is($A591,"W30028333","2025/12/31",1)/[1]!S_SHARE_TOTAL($A591,$B$1),"")</f>
        <v>0.46235216848552219</v>
      </c>
      <c r="Q591">
        <f>IFERROR([1]!s_west_netprofit($A591,2026,$B$1,180)/[1]!S_SHARE_TOTAL($A591,$B$1),"")</f>
        <v>0.44535924186110204</v>
      </c>
      <c r="R591">
        <f>IFERROR([1]!s_west_netprofit($A591,2027,$B$1,180)/[1]!S_SHARE_TOTAL($A591,$B$1),"")</f>
        <v>0.49480780589968298</v>
      </c>
      <c r="S591">
        <f>IFERROR([1]!s_fa_dupont_roe($A591,"2011/12/31")/100,"")</f>
        <v>0.110301</v>
      </c>
      <c r="T591">
        <f>IFERROR([1]!s_fa_dupont_roe($A591,"2012/12/31")/100,"")</f>
        <v>0.15223200000000001</v>
      </c>
      <c r="U591">
        <f>IFERROR([1]!s_fa_dupont_roe($A591,"2013/12/31")/100,"")</f>
        <v>0.202739</v>
      </c>
      <c r="V591">
        <f>IFERROR([1]!s_fa_dupont_roe($A591,"2014/12/31")/100,"")</f>
        <v>0.21476199999999998</v>
      </c>
      <c r="W591">
        <f>IFERROR([1]!s_fa_dupont_roe($A591,"2015/12/31")/100,"")</f>
        <v>0.18131900000000001</v>
      </c>
      <c r="X591">
        <f>IFERROR([1]!s_fa_dupont_roe($A591,"2016/12/31")/100,"")</f>
        <v>0.11582100000000001</v>
      </c>
      <c r="Y591">
        <f>IFERROR([1]!s_fa_dupont_roe($A591,"2017/12/31")/100,"")</f>
        <v>0.15668499999999999</v>
      </c>
      <c r="Z591">
        <f>IFERROR([1]!s_fa_dupont_roe($A591,"2018/12/31")/100,"")</f>
        <v>0.18745400000000001</v>
      </c>
      <c r="AA591">
        <f>IFERROR([1]!s_fa_dupont_roe($A591,"2019/12/31")/100,"")</f>
        <v>-6.1445E-2</v>
      </c>
      <c r="AB591">
        <f>IFERROR([1]!s_fa_dupont_roe($A591,"2020/12/31")/100,"")</f>
        <v>0.235848</v>
      </c>
      <c r="AC591">
        <f>IFERROR([1]!s_fa_dupont_roe($A591,"2021/12/31")/100,"")</f>
        <v>0.20128900000000002</v>
      </c>
      <c r="AD591">
        <f>IFERROR([1]!s_fa_dupont_roe($A591,"2022/12/31")/100,"")</f>
        <v>0.13081899999999999</v>
      </c>
      <c r="AE591">
        <f>IFERROR([1]!s_fa_dupont_roe($A591,"2023/12/31")/100,"")</f>
        <v>0.152781</v>
      </c>
      <c r="AF591">
        <f>IFERROR([1]!s_fa_dupont_roe($A591,"2024/12/31")/100,"")</f>
        <v>5.6235E-2</v>
      </c>
      <c r="AG591">
        <f>IFERROR([1]!s_fa_dupont_roe($A591,"2025/12/31")/100,"")</f>
        <v>7.0591000000000001E-2</v>
      </c>
      <c r="AH591">
        <f>IFERROR([1]!s_stm07_is($A591,"W30028333","2025/12/31",1),"")</f>
        <v>782150543.65999997</v>
      </c>
      <c r="AI591">
        <f>IFERROR([1]!s_stm07_bs($A591,"W38058048","2025/12/31",1),"")</f>
        <v>11190415979.809999</v>
      </c>
      <c r="AJ591">
        <f>IFERROR([1]!s_fa_netdebt($A591,"2025/12/31"),"")</f>
        <v>-1417053903.22</v>
      </c>
      <c r="AK591">
        <f>IFERROR([1]!s_val_ev1($A591,"2025/12/31"),"")</f>
        <v>21349385692.09</v>
      </c>
      <c r="AL591">
        <f>IFERROR([1]!s_fa_ebitda($A591,"2025/12/31"),"")</f>
        <v>1276558573.1400001</v>
      </c>
      <c r="AM591">
        <f>IFERROR([1]!s_west_netprofit($A591,2026,$B$1,180)/[1]!s_west_netprofit($A591,2026,$B$1-7,180)-1,"")</f>
        <v>0</v>
      </c>
      <c r="AN591">
        <f>IFERROR([1]!s_west_netprofit($A591,2026,$B$1,180)/[1]!s_west_netprofit($A591,2026,$B$1-30,180)-1,"")</f>
        <v>-1.1286029994593161E-2</v>
      </c>
      <c r="AO591">
        <f>IFERROR([1]!s_est_mediannetprofit($A591,2026,$B$1)/[1]!s_est_mediannetprofit($A591,2026,$B$1-7)-1,"")</f>
        <v>0</v>
      </c>
      <c r="AP591">
        <f>IFERROR([1]!s_est_mediannetprofit($A591,2026,$B$1)/[1]!s_est_mediannetprofit($A591,2026,$B$1-30)-1,"")</f>
        <v>0</v>
      </c>
    </row>
    <row r="592" spans="1:42">
      <c r="A592" t="s">
        <v>631</v>
      </c>
      <c r="B592">
        <f>IFERROR([1]!s_stm07_is($A592,"W30028333","2011/12/31",1)/[1]!S_SHARE_TOTAL($A592,$B$1),"")</f>
        <v>6.3332324938105991E-2</v>
      </c>
      <c r="C592">
        <f>IFERROR([1]!s_stm07_is($A592,"W30028333","2012/12/31",1)/[1]!S_SHARE_TOTAL($A592,$B$1),"")</f>
        <v>6.3611829680502469E-2</v>
      </c>
      <c r="D592">
        <f>IFERROR([1]!s_stm07_is($A592,"W30028333","2013/12/31",1)/[1]!S_SHARE_TOTAL($A592,$B$1),"")</f>
        <v>6.6565818242681291E-2</v>
      </c>
      <c r="E592">
        <f>IFERROR([1]!s_stm07_is($A592,"W30028333","2014/12/31",1)/[1]!S_SHARE_TOTAL($A592,$B$1),"")</f>
        <v>9.7124315586339757E-2</v>
      </c>
      <c r="F592">
        <f>IFERROR([1]!s_stm07_is($A592,"W30028333","2015/12/31",1)/[1]!S_SHARE_TOTAL($A592,$B$1),"")</f>
        <v>5.5696271289917477E-2</v>
      </c>
      <c r="G592">
        <f>IFERROR([1]!s_stm07_is($A592,"W30028333","2016/12/31",1)/[1]!S_SHARE_TOTAL($A592,$B$1),"")</f>
        <v>5.9157691699382418E-2</v>
      </c>
      <c r="H592">
        <f>IFERROR([1]!s_stm07_is($A592,"W30028333","2017/12/31",1)/[1]!S_SHARE_TOTAL($A592,$B$1),"")</f>
        <v>6.5161903038635588E-2</v>
      </c>
      <c r="I592">
        <f>IFERROR([1]!s_stm07_is($A592,"W30028333","2018/12/31",1)/[1]!S_SHARE_TOTAL($A592,$B$1),"")</f>
        <v>0.1067493724271138</v>
      </c>
      <c r="J592">
        <f>IFERROR([1]!s_stm07_is($A592,"W30028333","2019/12/31",1)/[1]!S_SHARE_TOTAL($A592,$B$1),"")</f>
        <v>0.11603947589573535</v>
      </c>
      <c r="K592">
        <f>IFERROR([1]!s_stm07_is($A592,"W30028333","2020/12/31",1)/[1]!S_SHARE_TOTAL($A592,$B$1),"")</f>
        <v>0.31711762310431962</v>
      </c>
      <c r="L592">
        <f>IFERROR([1]!s_stm07_is($A592,"W30028333","2021/12/31",1)/[1]!S_SHARE_TOTAL($A592,$B$1),"")</f>
        <v>0.21002647419624632</v>
      </c>
      <c r="M592">
        <f>IFERROR([1]!s_stm07_is($A592,"W30028333","2022/12/31",1)/[1]!S_SHARE_TOTAL($A592,$B$1),"")</f>
        <v>0.24013984305503289</v>
      </c>
      <c r="N592">
        <f>IFERROR([1]!s_stm07_is($A592,"W30028333","2023/12/31",1)/[1]!S_SHARE_TOTAL($A592,$B$1),"")</f>
        <v>5.9445228806093965E-2</v>
      </c>
      <c r="O592">
        <f>IFERROR([1]!s_stm07_is($A592,"W30028333","2024/12/31",1)/[1]!S_SHARE_TOTAL($A592,$B$1),"")</f>
        <v>0.19147729835080377</v>
      </c>
      <c r="P592">
        <f>IFERROR([1]!s_stm07_is($A592,"W30028333","2025/12/31",1)/[1]!S_SHARE_TOTAL($A592,$B$1),"")</f>
        <v>0.12129008618442164</v>
      </c>
      <c r="Q592">
        <f>IFERROR([1]!s_west_netprofit($A592,2026,$B$1,180)/[1]!S_SHARE_TOTAL($A592,$B$1),"")</f>
        <v>0</v>
      </c>
      <c r="R592">
        <f>IFERROR([1]!s_west_netprofit($A592,2027,$B$1,180)/[1]!S_SHARE_TOTAL($A592,$B$1),"")</f>
        <v>0</v>
      </c>
      <c r="S592">
        <f>IFERROR([1]!s_fa_dupont_roe($A592,"2011/12/31")/100,"")</f>
        <v>4.7767999999999998E-2</v>
      </c>
      <c r="T592">
        <f>IFERROR([1]!s_fa_dupont_roe($A592,"2012/12/31")/100,"")</f>
        <v>4.7508000000000002E-2</v>
      </c>
      <c r="U592">
        <f>IFERROR([1]!s_fa_dupont_roe($A592,"2013/12/31")/100,"")</f>
        <v>4.8718999999999998E-2</v>
      </c>
      <c r="V592">
        <f>IFERROR([1]!s_fa_dupont_roe($A592,"2014/12/31")/100,"")</f>
        <v>6.8425E-2</v>
      </c>
      <c r="W592">
        <f>IFERROR([1]!s_fa_dupont_roe($A592,"2015/12/31")/100,"")</f>
        <v>3.7700999999999998E-2</v>
      </c>
      <c r="X592">
        <f>IFERROR([1]!s_fa_dupont_roe($A592,"2016/12/31")/100,"")</f>
        <v>3.9031999999999997E-2</v>
      </c>
      <c r="Y592">
        <f>IFERROR([1]!s_fa_dupont_roe($A592,"2017/12/31")/100,"")</f>
        <v>4.2108E-2</v>
      </c>
      <c r="Z592">
        <f>IFERROR([1]!s_fa_dupont_roe($A592,"2018/12/31")/100,"")</f>
        <v>6.6646999999999998E-2</v>
      </c>
      <c r="AA592">
        <f>IFERROR([1]!s_fa_dupont_roe($A592,"2019/12/31")/100,"")</f>
        <v>7.0896000000000001E-2</v>
      </c>
      <c r="AB592">
        <f>IFERROR([1]!s_fa_dupont_roe($A592,"2020/12/31")/100,"")</f>
        <v>0.17674600000000001</v>
      </c>
      <c r="AC592">
        <f>IFERROR([1]!s_fa_dupont_roe($A592,"2021/12/31")/100,"")</f>
        <v>0.10155699999999999</v>
      </c>
      <c r="AD592">
        <f>IFERROR([1]!s_fa_dupont_roe($A592,"2022/12/31")/100,"")</f>
        <v>0.104183</v>
      </c>
      <c r="AE592">
        <f>IFERROR([1]!s_fa_dupont_roe($A592,"2023/12/31")/100,"")</f>
        <v>2.1558999999999998E-2</v>
      </c>
      <c r="AF592">
        <f>IFERROR([1]!s_fa_dupont_roe($A592,"2024/12/31")/100,"")</f>
        <v>6.2314000000000001E-2</v>
      </c>
      <c r="AG592">
        <f>IFERROR([1]!s_fa_dupont_roe($A592,"2025/12/31")/100,"")</f>
        <v>3.9451E-2</v>
      </c>
      <c r="AH592">
        <f>IFERROR([1]!s_stm07_is($A592,"W30028333","2025/12/31",1),"")</f>
        <v>64588118.539999999</v>
      </c>
      <c r="AI592">
        <f>IFERROR([1]!s_stm07_bs($A592,"W38058048","2025/12/31",1),"")</f>
        <v>1654059291.55</v>
      </c>
      <c r="AJ592">
        <f>IFERROR([1]!s_fa_netdebt($A592,"2025/12/31"),"")</f>
        <v>412211248.87</v>
      </c>
      <c r="AK592">
        <f>IFERROR([1]!s_val_ev1($A592,"2025/12/31"),"")</f>
        <v>8781415305.8799992</v>
      </c>
      <c r="AL592">
        <f>IFERROR([1]!s_fa_ebitda($A592,"2025/12/31"),"")</f>
        <v>174691307.12</v>
      </c>
      <c r="AM592" t="str">
        <f>IFERROR([1]!s_west_netprofit($A592,2026,$B$1,180)/[1]!s_west_netprofit($A592,2026,$B$1-7,180)-1,"")</f>
        <v/>
      </c>
      <c r="AN592" t="str">
        <f>IFERROR([1]!s_west_netprofit($A592,2026,$B$1,180)/[1]!s_west_netprofit($A592,2026,$B$1-30,180)-1,"")</f>
        <v/>
      </c>
      <c r="AO592" t="str">
        <f>IFERROR([1]!s_est_mediannetprofit($A592,2026,$B$1)/[1]!s_est_mediannetprofit($A592,2026,$B$1-7)-1,"")</f>
        <v/>
      </c>
      <c r="AP592" t="str">
        <f>IFERROR([1]!s_est_mediannetprofit($A592,2026,$B$1)/[1]!s_est_mediannetprofit($A592,2026,$B$1-30)-1,"")</f>
        <v/>
      </c>
    </row>
    <row r="593" spans="1:42">
      <c r="A593" t="s">
        <v>632</v>
      </c>
      <c r="B593">
        <f>IFERROR([1]!s_stm07_is($A593,"W30028333","2011/12/31",1)/[1]!S_SHARE_TOTAL($A593,$B$1),"")</f>
        <v>5.0556131341093713E-2</v>
      </c>
      <c r="C593">
        <f>IFERROR([1]!s_stm07_is($A593,"W30028333","2012/12/31",1)/[1]!S_SHARE_TOTAL($A593,$B$1),"")</f>
        <v>6.2132838980312931E-2</v>
      </c>
      <c r="D593">
        <f>IFERROR([1]!s_stm07_is($A593,"W30028333","2013/12/31",1)/[1]!S_SHARE_TOTAL($A593,$B$1),"")</f>
        <v>7.9241888602863075E-2</v>
      </c>
      <c r="E593">
        <f>IFERROR([1]!s_stm07_is($A593,"W30028333","2014/12/31",1)/[1]!S_SHARE_TOTAL($A593,$B$1),"")</f>
        <v>0.11910357804471029</v>
      </c>
      <c r="F593">
        <f>IFERROR([1]!s_stm07_is($A593,"W30028333","2015/12/31",1)/[1]!S_SHARE_TOTAL($A593,$B$1),"")</f>
        <v>0.20067300664028473</v>
      </c>
      <c r="G593">
        <f>IFERROR([1]!s_stm07_is($A593,"W30028333","2016/12/31",1)/[1]!S_SHARE_TOTAL($A593,$B$1),"")</f>
        <v>0.28794938506325823</v>
      </c>
      <c r="H593">
        <f>IFERROR([1]!s_stm07_is($A593,"W30028333","2017/12/31",1)/[1]!S_SHARE_TOTAL($A593,$B$1),"")</f>
        <v>0.3783011735645137</v>
      </c>
      <c r="I593">
        <f>IFERROR([1]!s_stm07_is($A593,"W30028333","2018/12/31",1)/[1]!S_SHARE_TOTAL($A593,$B$1),"")</f>
        <v>0.45511398453098767</v>
      </c>
      <c r="J593">
        <f>IFERROR([1]!s_stm07_is($A593,"W30028333","2019/12/31",1)/[1]!S_SHARE_TOTAL($A593,$B$1),"")</f>
        <v>0.44211899141159294</v>
      </c>
      <c r="K593">
        <f>IFERROR([1]!s_stm07_is($A593,"W30028333","2020/12/31",1)/[1]!S_SHARE_TOTAL($A593,$B$1),"")</f>
        <v>0.26507736229984147</v>
      </c>
      <c r="L593">
        <f>IFERROR([1]!s_stm07_is($A593,"W30028333","2021/12/31",1)/[1]!S_SHARE_TOTAL($A593,$B$1),"")</f>
        <v>0.26517150767881509</v>
      </c>
      <c r="M593">
        <f>IFERROR([1]!s_stm07_is($A593,"W30028333","2022/12/31",1)/[1]!S_SHARE_TOTAL($A593,$B$1),"")</f>
        <v>-0.31713528178196981</v>
      </c>
      <c r="N593">
        <f>IFERROR([1]!s_stm07_is($A593,"W30028333","2023/12/31",1)/[1]!S_SHARE_TOTAL($A593,$B$1),"")</f>
        <v>-0.33928682946002092</v>
      </c>
      <c r="O593">
        <f>IFERROR([1]!s_stm07_is($A593,"W30028333","2024/12/31",1)/[1]!S_SHARE_TOTAL($A593,$B$1),"")</f>
        <v>2.5841706782820845E-2</v>
      </c>
      <c r="P593">
        <f>IFERROR([1]!s_stm07_is($A593,"W30028333","2025/12/31",1)/[1]!S_SHARE_TOTAL($A593,$B$1),"")</f>
        <v>-0.1926372486090723</v>
      </c>
      <c r="Q593">
        <f>IFERROR([1]!s_west_netprofit($A593,2026,$B$1,180)/[1]!S_SHARE_TOTAL($A593,$B$1),"")</f>
        <v>0.10274462074215358</v>
      </c>
      <c r="R593">
        <f>IFERROR([1]!s_west_netprofit($A593,2027,$B$1,180)/[1]!S_SHARE_TOTAL($A593,$B$1),"")</f>
        <v>0.22876045900282913</v>
      </c>
      <c r="S593">
        <f>IFERROR([1]!s_fa_dupont_roe($A593,"2011/12/31")/100,"")</f>
        <v>0.14821699999999999</v>
      </c>
      <c r="T593">
        <f>IFERROR([1]!s_fa_dupont_roe($A593,"2012/12/31")/100,"")</f>
        <v>0.100796</v>
      </c>
      <c r="U593">
        <f>IFERROR([1]!s_fa_dupont_roe($A593,"2013/12/31")/100,"")</f>
        <v>0.103309</v>
      </c>
      <c r="V593">
        <f>IFERROR([1]!s_fa_dupont_roe($A593,"2014/12/31")/100,"")</f>
        <v>0.108013</v>
      </c>
      <c r="W593">
        <f>IFERROR([1]!s_fa_dupont_roe($A593,"2015/12/31")/100,"")</f>
        <v>0.13644299999999998</v>
      </c>
      <c r="X593">
        <f>IFERROR([1]!s_fa_dupont_roe($A593,"2016/12/31")/100,"")</f>
        <v>0.113011</v>
      </c>
      <c r="Y593">
        <f>IFERROR([1]!s_fa_dupont_roe($A593,"2017/12/31")/100,"")</f>
        <v>0.10323600000000001</v>
      </c>
      <c r="Z593">
        <f>IFERROR([1]!s_fa_dupont_roe($A593,"2018/12/31")/100,"")</f>
        <v>0.11077500000000001</v>
      </c>
      <c r="AA593">
        <f>IFERROR([1]!s_fa_dupont_roe($A593,"2019/12/31")/100,"")</f>
        <v>9.5901999999999987E-2</v>
      </c>
      <c r="AB593">
        <f>IFERROR([1]!s_fa_dupont_roe($A593,"2020/12/31")/100,"")</f>
        <v>5.3249999999999999E-2</v>
      </c>
      <c r="AC593">
        <f>IFERROR([1]!s_fa_dupont_roe($A593,"2021/12/31")/100,"")</f>
        <v>4.7694E-2</v>
      </c>
      <c r="AD593">
        <f>IFERROR([1]!s_fa_dupont_roe($A593,"2022/12/31")/100,"")</f>
        <v>-5.4047999999999999E-2</v>
      </c>
      <c r="AE593">
        <f>IFERROR([1]!s_fa_dupont_roe($A593,"2023/12/31")/100,"")</f>
        <v>-6.1251E-2</v>
      </c>
      <c r="AF593">
        <f>IFERROR([1]!s_fa_dupont_roe($A593,"2024/12/31")/100,"")</f>
        <v>4.8399999999999997E-3</v>
      </c>
      <c r="AG593">
        <f>IFERROR([1]!s_fa_dupont_roe($A593,"2025/12/31")/100,"")</f>
        <v>-3.7261000000000002E-2</v>
      </c>
      <c r="AH593">
        <f>IFERROR([1]!s_stm07_is($A593,"W30028333","2025/12/31",1),"")</f>
        <v>-219364847.75999999</v>
      </c>
      <c r="AI593">
        <f>IFERROR([1]!s_stm07_bs($A593,"W38058048","2025/12/31",1),"")</f>
        <v>5769493455.3999996</v>
      </c>
      <c r="AJ593">
        <f>IFERROR([1]!s_fa_netdebt($A593,"2025/12/31"),"")</f>
        <v>1946573062.5599999</v>
      </c>
      <c r="AK593">
        <f>IFERROR([1]!s_val_ev1($A593,"2025/12/31"),"")</f>
        <v>14641236030.870001</v>
      </c>
      <c r="AL593">
        <f>IFERROR([1]!s_fa_ebitda($A593,"2025/12/31"),"")</f>
        <v>364334070.31999999</v>
      </c>
      <c r="AM593">
        <f>IFERROR([1]!s_west_netprofit($A593,2026,$B$1,180)/[1]!s_west_netprofit($A593,2026,$B$1-7,180)-1,"")</f>
        <v>0</v>
      </c>
      <c r="AN593">
        <f>IFERROR([1]!s_west_netprofit($A593,2026,$B$1,180)/[1]!s_west_netprofit($A593,2026,$B$1-30,180)-1,"")</f>
        <v>-0.14598540145985406</v>
      </c>
      <c r="AO593">
        <f>IFERROR([1]!s_est_mediannetprofit($A593,2026,$B$1)/[1]!s_est_mediannetprofit($A593,2026,$B$1-7)-1,"")</f>
        <v>0</v>
      </c>
      <c r="AP593">
        <f>IFERROR([1]!s_est_mediannetprofit($A593,2026,$B$1)/[1]!s_est_mediannetprofit($A593,2026,$B$1-30)-1,"")</f>
        <v>-0.14598540145985406</v>
      </c>
    </row>
    <row r="594" spans="1:42">
      <c r="A594" t="s">
        <v>633</v>
      </c>
      <c r="B594">
        <f>IFERROR([1]!s_stm07_is($A594,"W30028333","2011/12/31",1)/[1]!S_SHARE_TOTAL($A594,$B$1),"")</f>
        <v>9.1619974887610742E-2</v>
      </c>
      <c r="C594">
        <f>IFERROR([1]!s_stm07_is($A594,"W30028333","2012/12/31",1)/[1]!S_SHARE_TOTAL($A594,$B$1),"")</f>
        <v>0.11727816646023546</v>
      </c>
      <c r="D594">
        <f>IFERROR([1]!s_stm07_is($A594,"W30028333","2013/12/31",1)/[1]!S_SHARE_TOTAL($A594,$B$1),"")</f>
        <v>0.14271266827422843</v>
      </c>
      <c r="E594">
        <f>IFERROR([1]!s_stm07_is($A594,"W30028333","2014/12/31",1)/[1]!S_SHARE_TOTAL($A594,$B$1),"")</f>
        <v>0.17323620616417801</v>
      </c>
      <c r="F594">
        <f>IFERROR([1]!s_stm07_is($A594,"W30028333","2015/12/31",1)/[1]!S_SHARE_TOTAL($A594,$B$1),"")</f>
        <v>0.20932676433301048</v>
      </c>
      <c r="G594">
        <f>IFERROR([1]!s_stm07_is($A594,"W30028333","2016/12/31",1)/[1]!S_SHARE_TOTAL($A594,$B$1),"")</f>
        <v>0.23584629746547045</v>
      </c>
      <c r="H594">
        <f>IFERROR([1]!s_stm07_is($A594,"W30028333","2017/12/31",1)/[1]!S_SHARE_TOTAL($A594,$B$1),"")</f>
        <v>0.31632621547856343</v>
      </c>
      <c r="I594">
        <f>IFERROR([1]!s_stm07_is($A594,"W30028333","2018/12/31",1)/[1]!S_SHARE_TOTAL($A594,$B$1),"")</f>
        <v>0.37800270658384616</v>
      </c>
      <c r="J594">
        <f>IFERROR([1]!s_stm07_is($A594,"W30028333","2019/12/31",1)/[1]!S_SHARE_TOTAL($A594,$B$1),"")</f>
        <v>8.4139308184552244E-2</v>
      </c>
      <c r="K594">
        <f>IFERROR([1]!s_stm07_is($A594,"W30028333","2020/12/31",1)/[1]!S_SHARE_TOTAL($A594,$B$1),"")</f>
        <v>6.4202545096041258E-2</v>
      </c>
      <c r="L594">
        <f>IFERROR([1]!s_stm07_is($A594,"W30028333","2021/12/31",1)/[1]!S_SHARE_TOTAL($A594,$B$1),"")</f>
        <v>0.19254720730625061</v>
      </c>
      <c r="M594">
        <f>IFERROR([1]!s_stm07_is($A594,"W30028333","2022/12/31",1)/[1]!S_SHARE_TOTAL($A594,$B$1),"")</f>
        <v>0.42773162252063457</v>
      </c>
      <c r="N594">
        <f>IFERROR([1]!s_stm07_is($A594,"W30028333","2023/12/31",1)/[1]!S_SHARE_TOTAL($A594,$B$1),"")</f>
        <v>-2.4798265029916396E-2</v>
      </c>
      <c r="O594">
        <f>IFERROR([1]!s_stm07_is($A594,"W30028333","2024/12/31",1)/[1]!S_SHARE_TOTAL($A594,$B$1),"")</f>
        <v>0.18407144473580864</v>
      </c>
      <c r="P594">
        <f>IFERROR([1]!s_stm07_is($A594,"W30028333","2025/12/31",1)/[1]!S_SHARE_TOTAL($A594,$B$1),"")</f>
        <v>0.22140209803024052</v>
      </c>
      <c r="Q594">
        <f>IFERROR([1]!s_west_netprofit($A594,2026,$B$1,180)/[1]!S_SHARE_TOTAL($A594,$B$1),"")</f>
        <v>0.29264772419293572</v>
      </c>
      <c r="R594">
        <f>IFERROR([1]!s_west_netprofit($A594,2027,$B$1,180)/[1]!S_SHARE_TOTAL($A594,$B$1),"")</f>
        <v>0.36237770816119802</v>
      </c>
      <c r="S594">
        <f>IFERROR([1]!s_fa_dupont_roe($A594,"2011/12/31")/100,"")</f>
        <v>0.14666600000000002</v>
      </c>
      <c r="T594">
        <f>IFERROR([1]!s_fa_dupont_roe($A594,"2012/12/31")/100,"")</f>
        <v>0.10946199999999999</v>
      </c>
      <c r="U594">
        <f>IFERROR([1]!s_fa_dupont_roe($A594,"2013/12/31")/100,"")</f>
        <v>0.11783300000000001</v>
      </c>
      <c r="V594">
        <f>IFERROR([1]!s_fa_dupont_roe($A594,"2014/12/31")/100,"")</f>
        <v>0.119882</v>
      </c>
      <c r="W594">
        <f>IFERROR([1]!s_fa_dupont_roe($A594,"2015/12/31")/100,"")</f>
        <v>0.12800400000000001</v>
      </c>
      <c r="X594">
        <f>IFERROR([1]!s_fa_dupont_roe($A594,"2016/12/31")/100,"")</f>
        <v>0.127162</v>
      </c>
      <c r="Y594">
        <f>IFERROR([1]!s_fa_dupont_roe($A594,"2017/12/31")/100,"")</f>
        <v>0.14312</v>
      </c>
      <c r="Z594">
        <f>IFERROR([1]!s_fa_dupont_roe($A594,"2018/12/31")/100,"")</f>
        <v>0.14320099999999999</v>
      </c>
      <c r="AA594">
        <f>IFERROR([1]!s_fa_dupont_roe($A594,"2019/12/31")/100,"")</f>
        <v>2.8655E-2</v>
      </c>
      <c r="AB594">
        <f>IFERROR([1]!s_fa_dupont_roe($A594,"2020/12/31")/100,"")</f>
        <v>2.0604000000000001E-2</v>
      </c>
      <c r="AC594">
        <f>IFERROR([1]!s_fa_dupont_roe($A594,"2021/12/31")/100,"")</f>
        <v>5.8562000000000003E-2</v>
      </c>
      <c r="AD594">
        <f>IFERROR([1]!s_fa_dupont_roe($A594,"2022/12/31")/100,"")</f>
        <v>0.11866199999999999</v>
      </c>
      <c r="AE594">
        <f>IFERROR([1]!s_fa_dupont_roe($A594,"2023/12/31")/100,"")</f>
        <v>-5.7630000000000008E-3</v>
      </c>
      <c r="AF594">
        <f>IFERROR([1]!s_fa_dupont_roe($A594,"2024/12/31")/100,"")</f>
        <v>3.7832999999999999E-2</v>
      </c>
      <c r="AG594">
        <f>IFERROR([1]!s_fa_dupont_roe($A594,"2025/12/31")/100,"")</f>
        <v>4.2108999999999994E-2</v>
      </c>
      <c r="AH594">
        <f>IFERROR([1]!s_stm07_is($A594,"W30028333","2025/12/31",1),"")</f>
        <v>226598784.09</v>
      </c>
      <c r="AI594">
        <f>IFERROR([1]!s_stm07_bs($A594,"W38058048","2025/12/31",1),"")</f>
        <v>5682744552.8699999</v>
      </c>
      <c r="AJ594">
        <f>IFERROR([1]!s_fa_netdebt($A594,"2025/12/31"),"")</f>
        <v>-1567511566.04</v>
      </c>
      <c r="AK594">
        <f>IFERROR([1]!s_val_ev1($A594,"2025/12/31"),"")</f>
        <v>19787182819.41</v>
      </c>
      <c r="AL594">
        <f>IFERROR([1]!s_fa_ebitda($A594,"2025/12/31"),"")</f>
        <v>388949710.31</v>
      </c>
      <c r="AM594">
        <f>IFERROR([1]!s_west_netprofit($A594,2026,$B$1,180)/[1]!s_west_netprofit($A594,2026,$B$1-7,180)-1,"")</f>
        <v>-5.9187952207102601E-3</v>
      </c>
      <c r="AN594">
        <f>IFERROR([1]!s_west_netprofit($A594,2026,$B$1,180)/[1]!s_west_netprofit($A594,2026,$B$1-30,180)-1,"")</f>
        <v>-2.7745397036790242E-3</v>
      </c>
      <c r="AO594">
        <f>IFERROR([1]!s_est_mediannetprofit($A594,2026,$B$1)/[1]!s_est_mediannetprofit($A594,2026,$B$1-7)-1,"")</f>
        <v>0</v>
      </c>
      <c r="AP594">
        <f>IFERROR([1]!s_est_mediannetprofit($A594,2026,$B$1)/[1]!s_est_mediannetprofit($A594,2026,$B$1-30)-1,"")</f>
        <v>0</v>
      </c>
    </row>
    <row r="595" spans="1:42">
      <c r="A595" t="s">
        <v>634</v>
      </c>
      <c r="B595">
        <f>IFERROR([1]!s_stm07_is($A595,"W30028333","2011/12/31",1)/[1]!S_SHARE_TOTAL($A595,$B$1),"")</f>
        <v>0.28387904244143369</v>
      </c>
      <c r="C595">
        <f>IFERROR([1]!s_stm07_is($A595,"W30028333","2012/12/31",1)/[1]!S_SHARE_TOTAL($A595,$B$1),"")</f>
        <v>0.30467531862635899</v>
      </c>
      <c r="D595">
        <f>IFERROR([1]!s_stm07_is($A595,"W30028333","2013/12/31",1)/[1]!S_SHARE_TOTAL($A595,$B$1),"")</f>
        <v>0.34781029811862202</v>
      </c>
      <c r="E595">
        <f>IFERROR([1]!s_stm07_is($A595,"W30028333","2014/12/31",1)/[1]!S_SHARE_TOTAL($A595,$B$1),"")</f>
        <v>0.43797187875231103</v>
      </c>
      <c r="F595">
        <f>IFERROR([1]!s_stm07_is($A595,"W30028333","2015/12/31",1)/[1]!S_SHARE_TOTAL($A595,$B$1),"")</f>
        <v>0.50492438558400132</v>
      </c>
      <c r="G595">
        <f>IFERROR([1]!s_stm07_is($A595,"W30028333","2016/12/31",1)/[1]!S_SHARE_TOTAL($A595,$B$1),"")</f>
        <v>0.30621946924272975</v>
      </c>
      <c r="H595">
        <f>IFERROR([1]!s_stm07_is($A595,"W30028333","2017/12/31",1)/[1]!S_SHARE_TOTAL($A595,$B$1),"")</f>
        <v>0.16073822870209872</v>
      </c>
      <c r="I595">
        <f>IFERROR([1]!s_stm07_is($A595,"W30028333","2018/12/31",1)/[1]!S_SHARE_TOTAL($A595,$B$1),"")</f>
        <v>9.2002027099974043E-2</v>
      </c>
      <c r="J595">
        <f>IFERROR([1]!s_stm07_is($A595,"W30028333","2019/12/31",1)/[1]!S_SHARE_TOTAL($A595,$B$1),"")</f>
        <v>0.19040143490959147</v>
      </c>
      <c r="K595">
        <f>IFERROR([1]!s_stm07_is($A595,"W30028333","2020/12/31",1)/[1]!S_SHARE_TOTAL($A595,$B$1),"")</f>
        <v>0.60521901718302196</v>
      </c>
      <c r="L595">
        <f>IFERROR([1]!s_stm07_is($A595,"W30028333","2021/12/31",1)/[1]!S_SHARE_TOTAL($A595,$B$1),"")</f>
        <v>1.0808891788292316</v>
      </c>
      <c r="M595">
        <f>IFERROR([1]!s_stm07_is($A595,"W30028333","2022/12/31",1)/[1]!S_SHARE_TOTAL($A595,$B$1),"")</f>
        <v>1.1054296949874021</v>
      </c>
      <c r="N595">
        <f>IFERROR([1]!s_stm07_is($A595,"W30028333","2023/12/31",1)/[1]!S_SHARE_TOTAL($A595,$B$1),"")</f>
        <v>0.78377567478464227</v>
      </c>
      <c r="O595">
        <f>IFERROR([1]!s_stm07_is($A595,"W30028333","2024/12/31",1)/[1]!S_SHARE_TOTAL($A595,$B$1),"")</f>
        <v>0.25344230250435856</v>
      </c>
      <c r="P595">
        <f>IFERROR([1]!s_stm07_is($A595,"W30028333","2025/12/31",1)/[1]!S_SHARE_TOTAL($A595,$B$1),"")</f>
        <v>0.2616480081481477</v>
      </c>
      <c r="Q595">
        <f>IFERROR([1]!s_west_netprofit($A595,2026,$B$1,180)/[1]!S_SHARE_TOTAL($A595,$B$1),"")</f>
        <v>0</v>
      </c>
      <c r="R595">
        <f>IFERROR([1]!s_west_netprofit($A595,2027,$B$1,180)/[1]!S_SHARE_TOTAL($A595,$B$1),"")</f>
        <v>0</v>
      </c>
      <c r="S595">
        <f>IFERROR([1]!s_fa_dupont_roe($A595,"2011/12/31")/100,"")</f>
        <v>0.18250699999999997</v>
      </c>
      <c r="T595">
        <f>IFERROR([1]!s_fa_dupont_roe($A595,"2012/12/31")/100,"")</f>
        <v>0.109971</v>
      </c>
      <c r="U595">
        <f>IFERROR([1]!s_fa_dupont_roe($A595,"2013/12/31")/100,"")</f>
        <v>0.117178</v>
      </c>
      <c r="V595">
        <f>IFERROR([1]!s_fa_dupont_roe($A595,"2014/12/31")/100,"")</f>
        <v>0.13526099999999999</v>
      </c>
      <c r="W595">
        <f>IFERROR([1]!s_fa_dupont_roe($A595,"2015/12/31")/100,"")</f>
        <v>0.14127100000000001</v>
      </c>
      <c r="X595">
        <f>IFERROR([1]!s_fa_dupont_roe($A595,"2016/12/31")/100,"")</f>
        <v>8.0951999999999996E-2</v>
      </c>
      <c r="Y595">
        <f>IFERROR([1]!s_fa_dupont_roe($A595,"2017/12/31")/100,"")</f>
        <v>4.1643999999999994E-2</v>
      </c>
      <c r="Z595">
        <f>IFERROR([1]!s_fa_dupont_roe($A595,"2018/12/31")/100,"")</f>
        <v>2.3429000000000002E-2</v>
      </c>
      <c r="AA595">
        <f>IFERROR([1]!s_fa_dupont_roe($A595,"2019/12/31")/100,"")</f>
        <v>4.7203000000000002E-2</v>
      </c>
      <c r="AB595">
        <f>IFERROR([1]!s_fa_dupont_roe($A595,"2020/12/31")/100,"")</f>
        <v>0.137211</v>
      </c>
      <c r="AC595">
        <f>IFERROR([1]!s_fa_dupont_roe($A595,"2021/12/31")/100,"")</f>
        <v>0.20888899999999999</v>
      </c>
      <c r="AD595">
        <f>IFERROR([1]!s_fa_dupont_roe($A595,"2022/12/31")/100,"")</f>
        <v>0.14391799999999999</v>
      </c>
      <c r="AE595">
        <f>IFERROR([1]!s_fa_dupont_roe($A595,"2023/12/31")/100,"")</f>
        <v>7.8351000000000004E-2</v>
      </c>
      <c r="AF595">
        <f>IFERROR([1]!s_fa_dupont_roe($A595,"2024/12/31")/100,"")</f>
        <v>2.4749E-2</v>
      </c>
      <c r="AG595">
        <f>IFERROR([1]!s_fa_dupont_roe($A595,"2025/12/31")/100,"")</f>
        <v>2.5463E-2</v>
      </c>
      <c r="AH595">
        <f>IFERROR([1]!s_stm07_is($A595,"W30028333","2025/12/31",1),"")</f>
        <v>200377381.25</v>
      </c>
      <c r="AI595">
        <f>IFERROR([1]!s_stm07_bs($A595,"W38058048","2025/12/31",1),"")</f>
        <v>8172043233.2600002</v>
      </c>
      <c r="AJ595">
        <f>IFERROR([1]!s_fa_netdebt($A595,"2025/12/31"),"")</f>
        <v>-3029331347.5500002</v>
      </c>
      <c r="AK595">
        <f>IFERROR([1]!s_val_ev1($A595,"2025/12/31"),"")</f>
        <v>12111672886.549999</v>
      </c>
      <c r="AL595">
        <f>IFERROR([1]!s_fa_ebitda($A595,"2025/12/31"),"")</f>
        <v>392487363.37</v>
      </c>
      <c r="AM595" t="str">
        <f>IFERROR([1]!s_west_netprofit($A595,2026,$B$1,180)/[1]!s_west_netprofit($A595,2026,$B$1-7,180)-1,"")</f>
        <v/>
      </c>
      <c r="AN595" t="str">
        <f>IFERROR([1]!s_west_netprofit($A595,2026,$B$1,180)/[1]!s_west_netprofit($A595,2026,$B$1-30,180)-1,"")</f>
        <v/>
      </c>
      <c r="AO595" t="str">
        <f>IFERROR([1]!s_est_mediannetprofit($A595,2026,$B$1)/[1]!s_est_mediannetprofit($A595,2026,$B$1-7)-1,"")</f>
        <v/>
      </c>
      <c r="AP595" t="str">
        <f>IFERROR([1]!s_est_mediannetprofit($A595,2026,$B$1)/[1]!s_est_mediannetprofit($A595,2026,$B$1-30)-1,"")</f>
        <v/>
      </c>
    </row>
    <row r="596" spans="1:42">
      <c r="A596" t="s">
        <v>635</v>
      </c>
      <c r="B596">
        <f>IFERROR([1]!s_stm07_is($A596,"W30028333","2011/12/31",1)/[1]!S_SHARE_TOTAL($A596,$B$1),"")</f>
        <v>4.4826093013273588E-2</v>
      </c>
      <c r="C596">
        <f>IFERROR([1]!s_stm07_is($A596,"W30028333","2012/12/31",1)/[1]!S_SHARE_TOTAL($A596,$B$1),"")</f>
        <v>4.8910872263758648E-2</v>
      </c>
      <c r="D596">
        <f>IFERROR([1]!s_stm07_is($A596,"W30028333","2013/12/31",1)/[1]!S_SHARE_TOTAL($A596,$B$1),"")</f>
        <v>5.1018303937493827E-2</v>
      </c>
      <c r="E596">
        <f>IFERROR([1]!s_stm07_is($A596,"W30028333","2014/12/31",1)/[1]!S_SHARE_TOTAL($A596,$B$1),"")</f>
        <v>6.5581896076684548E-2</v>
      </c>
      <c r="F596">
        <f>IFERROR([1]!s_stm07_is($A596,"W30028333","2015/12/31",1)/[1]!S_SHARE_TOTAL($A596,$B$1),"")</f>
        <v>6.7536873849718099E-2</v>
      </c>
      <c r="G596">
        <f>IFERROR([1]!s_stm07_is($A596,"W30028333","2016/12/31",1)/[1]!S_SHARE_TOTAL($A596,$B$1),"")</f>
        <v>5.7095227334809588E-2</v>
      </c>
      <c r="H596">
        <f>IFERROR([1]!s_stm07_is($A596,"W30028333","2017/12/31",1)/[1]!S_SHARE_TOTAL($A596,$B$1),"")</f>
        <v>0.14155775938840659</v>
      </c>
      <c r="I596">
        <f>IFERROR([1]!s_stm07_is($A596,"W30028333","2018/12/31",1)/[1]!S_SHARE_TOTAL($A596,$B$1),"")</f>
        <v>0.16775196636596437</v>
      </c>
      <c r="J596">
        <f>IFERROR([1]!s_stm07_is($A596,"W30028333","2019/12/31",1)/[1]!S_SHARE_TOTAL($A596,$B$1),"")</f>
        <v>8.9927686456570802E-2</v>
      </c>
      <c r="K596">
        <f>IFERROR([1]!s_stm07_is($A596,"W30028333","2020/12/31",1)/[1]!S_SHARE_TOTAL($A596,$B$1),"")</f>
        <v>-0.27477506304717908</v>
      </c>
      <c r="L596">
        <f>IFERROR([1]!s_stm07_is($A596,"W30028333","2021/12/31",1)/[1]!S_SHARE_TOTAL($A596,$B$1),"")</f>
        <v>3.560181779253304E-2</v>
      </c>
      <c r="M596">
        <f>IFERROR([1]!s_stm07_is($A596,"W30028333","2022/12/31",1)/[1]!S_SHARE_TOTAL($A596,$B$1),"")</f>
        <v>-0.20117220844735992</v>
      </c>
      <c r="N596">
        <f>IFERROR([1]!s_stm07_is($A596,"W30028333","2023/12/31",1)/[1]!S_SHARE_TOTAL($A596,$B$1),"")</f>
        <v>-0.13138987073385919</v>
      </c>
      <c r="O596">
        <f>IFERROR([1]!s_stm07_is($A596,"W30028333","2024/12/31",1)/[1]!S_SHARE_TOTAL($A596,$B$1),"")</f>
        <v>4.0325446520593153E-2</v>
      </c>
      <c r="P596">
        <f>IFERROR([1]!s_stm07_is($A596,"W30028333","2025/12/31",1)/[1]!S_SHARE_TOTAL($A596,$B$1),"")</f>
        <v>3.7912716945208494E-2</v>
      </c>
      <c r="Q596">
        <f>IFERROR([1]!s_west_netprofit($A596,2026,$B$1,180)/[1]!S_SHARE_TOTAL($A596,$B$1),"")</f>
        <v>0</v>
      </c>
      <c r="R596">
        <f>IFERROR([1]!s_west_netprofit($A596,2027,$B$1,180)/[1]!S_SHARE_TOTAL($A596,$B$1),"")</f>
        <v>0</v>
      </c>
      <c r="S596">
        <f>IFERROR([1]!s_fa_dupont_roe($A596,"2011/12/31")/100,"")</f>
        <v>0.102533</v>
      </c>
      <c r="T596">
        <f>IFERROR([1]!s_fa_dupont_roe($A596,"2012/12/31")/100,"")</f>
        <v>7.0834000000000008E-2</v>
      </c>
      <c r="U596">
        <f>IFERROR([1]!s_fa_dupont_roe($A596,"2013/12/31")/100,"")</f>
        <v>6.9904999999999995E-2</v>
      </c>
      <c r="V596">
        <f>IFERROR([1]!s_fa_dupont_roe($A596,"2014/12/31")/100,"")</f>
        <v>8.4258E-2</v>
      </c>
      <c r="W596">
        <f>IFERROR([1]!s_fa_dupont_roe($A596,"2015/12/31")/100,"")</f>
        <v>8.0784000000000009E-2</v>
      </c>
      <c r="X596">
        <f>IFERROR([1]!s_fa_dupont_roe($A596,"2016/12/31")/100,"")</f>
        <v>4.8368000000000001E-2</v>
      </c>
      <c r="Y596">
        <f>IFERROR([1]!s_fa_dupont_roe($A596,"2017/12/31")/100,"")</f>
        <v>6.6504999999999995E-2</v>
      </c>
      <c r="Z596">
        <f>IFERROR([1]!s_fa_dupont_roe($A596,"2018/12/31")/100,"")</f>
        <v>5.9119000000000005E-2</v>
      </c>
      <c r="AA596">
        <f>IFERROR([1]!s_fa_dupont_roe($A596,"2019/12/31")/100,"")</f>
        <v>3.0522000000000001E-2</v>
      </c>
      <c r="AB596">
        <f>IFERROR([1]!s_fa_dupont_roe($A596,"2020/12/31")/100,"")</f>
        <v>-9.3702000000000008E-2</v>
      </c>
      <c r="AC596">
        <f>IFERROR([1]!s_fa_dupont_roe($A596,"2021/12/31")/100,"")</f>
        <v>1.2266999999999998E-2</v>
      </c>
      <c r="AD596">
        <f>IFERROR([1]!s_fa_dupont_roe($A596,"2022/12/31")/100,"")</f>
        <v>-7.1572999999999998E-2</v>
      </c>
      <c r="AE596">
        <f>IFERROR([1]!s_fa_dupont_roe($A596,"2023/12/31")/100,"")</f>
        <v>-4.9702000000000003E-2</v>
      </c>
      <c r="AF596">
        <f>IFERROR([1]!s_fa_dupont_roe($A596,"2024/12/31")/100,"")</f>
        <v>1.5467E-2</v>
      </c>
      <c r="AG596">
        <f>IFERROR([1]!s_fa_dupont_roe($A596,"2025/12/31")/100,"")</f>
        <v>1.4338999999999999E-2</v>
      </c>
      <c r="AH596">
        <f>IFERROR([1]!s_stm07_is($A596,"W30028333","2025/12/31",1),"")</f>
        <v>66766575.18</v>
      </c>
      <c r="AI596">
        <f>IFERROR([1]!s_stm07_bs($A596,"W38058048","2025/12/31",1),"")</f>
        <v>4686290786.8000002</v>
      </c>
      <c r="AJ596">
        <f>IFERROR([1]!s_fa_netdebt($A596,"2025/12/31"),"")</f>
        <v>276790394.86000001</v>
      </c>
      <c r="AK596">
        <f>IFERROR([1]!s_val_ev1($A596,"2025/12/31"),"")</f>
        <v>12666637985.82</v>
      </c>
      <c r="AL596">
        <f>IFERROR([1]!s_fa_ebitda($A596,"2025/12/31"),"")</f>
        <v>563264105.66999996</v>
      </c>
      <c r="AM596" t="str">
        <f>IFERROR([1]!s_west_netprofit($A596,2026,$B$1,180)/[1]!s_west_netprofit($A596,2026,$B$1-7,180)-1,"")</f>
        <v/>
      </c>
      <c r="AN596" t="str">
        <f>IFERROR([1]!s_west_netprofit($A596,2026,$B$1,180)/[1]!s_west_netprofit($A596,2026,$B$1-30,180)-1,"")</f>
        <v/>
      </c>
      <c r="AO596" t="str">
        <f>IFERROR([1]!s_est_mediannetprofit($A596,2026,$B$1)/[1]!s_est_mediannetprofit($A596,2026,$B$1-7)-1,"")</f>
        <v/>
      </c>
      <c r="AP596" t="str">
        <f>IFERROR([1]!s_est_mediannetprofit($A596,2026,$B$1)/[1]!s_est_mediannetprofit($A596,2026,$B$1-30)-1,"")</f>
        <v/>
      </c>
    </row>
    <row r="597" spans="1:42">
      <c r="A597" t="s">
        <v>636</v>
      </c>
      <c r="B597">
        <f>IFERROR([1]!s_stm07_is($A597,"W30028333","2011/12/31",1)/[1]!S_SHARE_TOTAL($A597,$B$1),"")</f>
        <v>7.2610188634215936E-2</v>
      </c>
      <c r="C597">
        <f>IFERROR([1]!s_stm07_is($A597,"W30028333","2012/12/31",1)/[1]!S_SHARE_TOTAL($A597,$B$1),"")</f>
        <v>8.8399818896074026E-2</v>
      </c>
      <c r="D597">
        <f>IFERROR([1]!s_stm07_is($A597,"W30028333","2013/12/31",1)/[1]!S_SHARE_TOTAL($A597,$B$1),"")</f>
        <v>0.11548187953807293</v>
      </c>
      <c r="E597">
        <f>IFERROR([1]!s_stm07_is($A597,"W30028333","2014/12/31",1)/[1]!S_SHARE_TOTAL($A597,$B$1),"")</f>
        <v>0.14711443744560915</v>
      </c>
      <c r="F597">
        <f>IFERROR([1]!s_stm07_is($A597,"W30028333","2015/12/31",1)/[1]!S_SHARE_TOTAL($A597,$B$1),"")</f>
        <v>0.12086473047021871</v>
      </c>
      <c r="G597">
        <f>IFERROR([1]!s_stm07_is($A597,"W30028333","2016/12/31",1)/[1]!S_SHARE_TOTAL($A597,$B$1),"")</f>
        <v>0.10268281425412393</v>
      </c>
      <c r="H597">
        <f>IFERROR([1]!s_stm07_is($A597,"W30028333","2017/12/31",1)/[1]!S_SHARE_TOTAL($A597,$B$1),"")</f>
        <v>6.4358565456560463E-2</v>
      </c>
      <c r="I597">
        <f>IFERROR([1]!s_stm07_is($A597,"W30028333","2018/12/31",1)/[1]!S_SHARE_TOTAL($A597,$B$1),"")</f>
        <v>2.9586746458716708E-2</v>
      </c>
      <c r="J597">
        <f>IFERROR([1]!s_stm07_is($A597,"W30028333","2019/12/31",1)/[1]!S_SHARE_TOTAL($A597,$B$1),"")</f>
        <v>3.6488885816565252E-2</v>
      </c>
      <c r="K597">
        <f>IFERROR([1]!s_stm07_is($A597,"W30028333","2020/12/31",1)/[1]!S_SHARE_TOTAL($A597,$B$1),"")</f>
        <v>0.12660875560292231</v>
      </c>
      <c r="L597">
        <f>IFERROR([1]!s_stm07_is($A597,"W30028333","2021/12/31",1)/[1]!S_SHARE_TOTAL($A597,$B$1),"")</f>
        <v>0.25579032049388234</v>
      </c>
      <c r="M597">
        <f>IFERROR([1]!s_stm07_is($A597,"W30028333","2022/12/31",1)/[1]!S_SHARE_TOTAL($A597,$B$1),"")</f>
        <v>0.38923806994604487</v>
      </c>
      <c r="N597">
        <f>IFERROR([1]!s_stm07_is($A597,"W30028333","2023/12/31",1)/[1]!S_SHARE_TOTAL($A597,$B$1),"")</f>
        <v>0.5459695017019377</v>
      </c>
      <c r="O597">
        <f>IFERROR([1]!s_stm07_is($A597,"W30028333","2024/12/31",1)/[1]!S_SHARE_TOTAL($A597,$B$1),"")</f>
        <v>0.72395366940864425</v>
      </c>
      <c r="P597">
        <f>IFERROR([1]!s_stm07_is($A597,"W30028333","2025/12/31",1)/[1]!S_SHARE_TOTAL($A597,$B$1),"")</f>
        <v>0.90097678909471612</v>
      </c>
      <c r="Q597">
        <f>IFERROR([1]!s_west_netprofit($A597,2026,$B$1,180)/[1]!S_SHARE_TOTAL($A597,$B$1),"")</f>
        <v>1.173749926636471</v>
      </c>
      <c r="R597">
        <f>IFERROR([1]!s_west_netprofit($A597,2027,$B$1,180)/[1]!S_SHARE_TOTAL($A597,$B$1),"")</f>
        <v>1.4547608462305639</v>
      </c>
      <c r="S597">
        <f>IFERROR([1]!s_fa_dupont_roe($A597,"2011/12/31")/100,"")</f>
        <v>0.114305</v>
      </c>
      <c r="T597">
        <f>IFERROR([1]!s_fa_dupont_roe($A597,"2012/12/31")/100,"")</f>
        <v>8.9222999999999997E-2</v>
      </c>
      <c r="U597">
        <f>IFERROR([1]!s_fa_dupont_roe($A597,"2013/12/31")/100,"")</f>
        <v>0.109572</v>
      </c>
      <c r="V597">
        <f>IFERROR([1]!s_fa_dupont_roe($A597,"2014/12/31")/100,"")</f>
        <v>0.13092599999999999</v>
      </c>
      <c r="W597">
        <f>IFERROR([1]!s_fa_dupont_roe($A597,"2015/12/31")/100,"")</f>
        <v>8.0914E-2</v>
      </c>
      <c r="X597">
        <f>IFERROR([1]!s_fa_dupont_roe($A597,"2016/12/31")/100,"")</f>
        <v>5.5115999999999998E-2</v>
      </c>
      <c r="Y597">
        <f>IFERROR([1]!s_fa_dupont_roe($A597,"2017/12/31")/100,"")</f>
        <v>3.3732000000000005E-2</v>
      </c>
      <c r="Z597">
        <f>IFERROR([1]!s_fa_dupont_roe($A597,"2018/12/31")/100,"")</f>
        <v>1.5684E-2</v>
      </c>
      <c r="AA597">
        <f>IFERROR([1]!s_fa_dupont_roe($A597,"2019/12/31")/100,"")</f>
        <v>1.9672000000000002E-2</v>
      </c>
      <c r="AB597">
        <f>IFERROR([1]!s_fa_dupont_roe($A597,"2020/12/31")/100,"")</f>
        <v>6.0965999999999992E-2</v>
      </c>
      <c r="AC597">
        <f>IFERROR([1]!s_fa_dupont_roe($A597,"2021/12/31")/100,"")</f>
        <v>0.104099</v>
      </c>
      <c r="AD597">
        <f>IFERROR([1]!s_fa_dupont_roe($A597,"2022/12/31")/100,"")</f>
        <v>0.120061</v>
      </c>
      <c r="AE597">
        <f>IFERROR([1]!s_fa_dupont_roe($A597,"2023/12/31")/100,"")</f>
        <v>0.14097999999999999</v>
      </c>
      <c r="AF597">
        <f>IFERROR([1]!s_fa_dupont_roe($A597,"2024/12/31")/100,"")</f>
        <v>0.184724</v>
      </c>
      <c r="AG597">
        <f>IFERROR([1]!s_fa_dupont_roe($A597,"2025/12/31")/100,"")</f>
        <v>0.212452</v>
      </c>
      <c r="AH597">
        <f>IFERROR([1]!s_stm07_is($A597,"W30028333","2025/12/31",1),"")</f>
        <v>631933709</v>
      </c>
      <c r="AI597">
        <f>IFERROR([1]!s_stm07_bs($A597,"W38058048","2025/12/31",1),"")</f>
        <v>3241330302.1799998</v>
      </c>
      <c r="AJ597">
        <f>IFERROR([1]!s_fa_netdebt($A597,"2025/12/31"),"")</f>
        <v>11130855.17</v>
      </c>
      <c r="AK597">
        <f>IFERROR([1]!s_val_ev1($A597,"2025/12/31"),"")</f>
        <v>12026430464.48</v>
      </c>
      <c r="AL597">
        <f>IFERROR([1]!s_fa_ebitda($A597,"2025/12/31"),"")</f>
        <v>849792355.69000006</v>
      </c>
      <c r="AM597">
        <f>IFERROR([1]!s_west_netprofit($A597,2026,$B$1,180)/[1]!s_west_netprofit($A597,2026,$B$1-7,180)-1,"")</f>
        <v>0</v>
      </c>
      <c r="AN597">
        <f>IFERROR([1]!s_west_netprofit($A597,2026,$B$1,180)/[1]!s_west_netprofit($A597,2026,$B$1-30,180)-1,"")</f>
        <v>-1.0755376085671342E-2</v>
      </c>
      <c r="AO597">
        <f>IFERROR([1]!s_est_mediannetprofit($A597,2026,$B$1)/[1]!s_est_mediannetprofit($A597,2026,$B$1-7)-1,"")</f>
        <v>0</v>
      </c>
      <c r="AP597">
        <f>IFERROR([1]!s_est_mediannetprofit($A597,2026,$B$1)/[1]!s_est_mediannetprofit($A597,2026,$B$1-30)-1,"")</f>
        <v>-2.9588657278809549E-3</v>
      </c>
    </row>
    <row r="598" spans="1:42">
      <c r="A598" t="s">
        <v>637</v>
      </c>
      <c r="B598">
        <f>IFERROR([1]!s_stm07_is($A598,"W30028333","2011/12/31",1)/[1]!S_SHARE_TOTAL($A598,$B$1),"")</f>
        <v>3.8793153954455227E-2</v>
      </c>
      <c r="C598">
        <f>IFERROR([1]!s_stm07_is($A598,"W30028333","2012/12/31",1)/[1]!S_SHARE_TOTAL($A598,$B$1),"")</f>
        <v>5.4022976309434353E-2</v>
      </c>
      <c r="D598">
        <f>IFERROR([1]!s_stm07_is($A598,"W30028333","2013/12/31",1)/[1]!S_SHARE_TOTAL($A598,$B$1),"")</f>
        <v>7.5401429709645501E-2</v>
      </c>
      <c r="E598">
        <f>IFERROR([1]!s_stm07_is($A598,"W30028333","2014/12/31",1)/[1]!S_SHARE_TOTAL($A598,$B$1),"")</f>
        <v>9.8682746318735026E-2</v>
      </c>
      <c r="F598">
        <f>IFERROR([1]!s_stm07_is($A598,"W30028333","2015/12/31",1)/[1]!S_SHARE_TOTAL($A598,$B$1),"")</f>
        <v>0.20009063039528557</v>
      </c>
      <c r="G598">
        <f>IFERROR([1]!s_stm07_is($A598,"W30028333","2016/12/31",1)/[1]!S_SHARE_TOTAL($A598,$B$1),"")</f>
        <v>0.35000343309632964</v>
      </c>
      <c r="H598">
        <f>IFERROR([1]!s_stm07_is($A598,"W30028333","2017/12/31",1)/[1]!S_SHARE_TOTAL($A598,$B$1),"")</f>
        <v>0.37362280597651371</v>
      </c>
      <c r="I598">
        <f>IFERROR([1]!s_stm07_is($A598,"W30028333","2018/12/31",1)/[1]!S_SHARE_TOTAL($A598,$B$1),"")</f>
        <v>3.406694434119778E-2</v>
      </c>
      <c r="J598">
        <f>IFERROR([1]!s_stm07_is($A598,"W30028333","2019/12/31",1)/[1]!S_SHARE_TOTAL($A598,$B$1),"")</f>
        <v>-0.87282788426145752</v>
      </c>
      <c r="K598">
        <f>IFERROR([1]!s_stm07_is($A598,"W30028333","2020/12/31",1)/[1]!S_SHARE_TOTAL($A598,$B$1),"")</f>
        <v>-0.46496098605375985</v>
      </c>
      <c r="L598">
        <f>IFERROR([1]!s_stm07_is($A598,"W30028333","2021/12/31",1)/[1]!S_SHARE_TOTAL($A598,$B$1),"")</f>
        <v>0.16196539286472336</v>
      </c>
      <c r="M598">
        <f>IFERROR([1]!s_stm07_is($A598,"W30028333","2022/12/31",1)/[1]!S_SHARE_TOTAL($A598,$B$1),"")</f>
        <v>0.19542409683142503</v>
      </c>
      <c r="N598">
        <f>IFERROR([1]!s_stm07_is($A598,"W30028333","2023/12/31",1)/[1]!S_SHARE_TOTAL($A598,$B$1),"")</f>
        <v>0.16894118315924367</v>
      </c>
      <c r="O598">
        <f>IFERROR([1]!s_stm07_is($A598,"W30028333","2024/12/31",1)/[1]!S_SHARE_TOTAL($A598,$B$1),"")</f>
        <v>8.9468558101929108E-2</v>
      </c>
      <c r="P598">
        <f>IFERROR([1]!s_stm07_is($A598,"W30028333","2025/12/31",1)/[1]!S_SHARE_TOTAL($A598,$B$1),"")</f>
        <v>7.1449487482820345E-2</v>
      </c>
      <c r="Q598">
        <f>IFERROR([1]!s_west_netprofit($A598,2026,$B$1,180)/[1]!S_SHARE_TOTAL($A598,$B$1),"")</f>
        <v>0.11487238365908178</v>
      </c>
      <c r="R598">
        <f>IFERROR([1]!s_west_netprofit($A598,2027,$B$1,180)/[1]!S_SHARE_TOTAL($A598,$B$1),"")</f>
        <v>0.14790757895973275</v>
      </c>
      <c r="S598">
        <f>IFERROR([1]!s_fa_dupont_roe($A598,"2011/12/31")/100,"")</f>
        <v>0.17544199999999999</v>
      </c>
      <c r="T598">
        <f>IFERROR([1]!s_fa_dupont_roe($A598,"2012/12/31")/100,"")</f>
        <v>0.13558799999999999</v>
      </c>
      <c r="U598">
        <f>IFERROR([1]!s_fa_dupont_roe($A598,"2013/12/31")/100,"")</f>
        <v>0.15783</v>
      </c>
      <c r="V598">
        <f>IFERROR([1]!s_fa_dupont_roe($A598,"2014/12/31")/100,"")</f>
        <v>0.16913400000000001</v>
      </c>
      <c r="W598">
        <f>IFERROR([1]!s_fa_dupont_roe($A598,"2015/12/31")/100,"")</f>
        <v>0.17783000000000002</v>
      </c>
      <c r="X598">
        <f>IFERROR([1]!s_fa_dupont_roe($A598,"2016/12/31")/100,"")</f>
        <v>0.14077600000000001</v>
      </c>
      <c r="Y598">
        <f>IFERROR([1]!s_fa_dupont_roe($A598,"2017/12/31")/100,"")</f>
        <v>0.10668699999999999</v>
      </c>
      <c r="Z598">
        <f>IFERROR([1]!s_fa_dupont_roe($A598,"2018/12/31")/100,"")</f>
        <v>9.3530000000000002E-3</v>
      </c>
      <c r="AA598">
        <f>IFERROR([1]!s_fa_dupont_roe($A598,"2019/12/31")/100,"")</f>
        <v>-0.27245799999999998</v>
      </c>
      <c r="AB598">
        <f>IFERROR([1]!s_fa_dupont_roe($A598,"2020/12/31")/100,"")</f>
        <v>-0.182424</v>
      </c>
      <c r="AC598">
        <f>IFERROR([1]!s_fa_dupont_roe($A598,"2021/12/31")/100,"")</f>
        <v>6.6997000000000001E-2</v>
      </c>
      <c r="AD598">
        <f>IFERROR([1]!s_fa_dupont_roe($A598,"2022/12/31")/100,"")</f>
        <v>7.4067999999999995E-2</v>
      </c>
      <c r="AE598">
        <f>IFERROR([1]!s_fa_dupont_roe($A598,"2023/12/31")/100,"")</f>
        <v>5.8756000000000003E-2</v>
      </c>
      <c r="AF598">
        <f>IFERROR([1]!s_fa_dupont_roe($A598,"2024/12/31")/100,"")</f>
        <v>2.9531000000000002E-2</v>
      </c>
      <c r="AG598">
        <f>IFERROR([1]!s_fa_dupont_roe($A598,"2025/12/31")/100,"")</f>
        <v>2.2925000000000001E-2</v>
      </c>
      <c r="AH598">
        <f>IFERROR([1]!s_stm07_is($A598,"W30028333","2025/12/31",1),"")</f>
        <v>190328976.15000001</v>
      </c>
      <c r="AI598">
        <f>IFERROR([1]!s_stm07_bs($A598,"W38058048","2025/12/31",1),"")</f>
        <v>8416252704.54</v>
      </c>
      <c r="AJ598">
        <f>IFERROR([1]!s_fa_netdebt($A598,"2025/12/31"),"")</f>
        <v>620042150.13999999</v>
      </c>
      <c r="AK598">
        <f>IFERROR([1]!s_val_ev1($A598,"2025/12/31"),"")</f>
        <v>15474590216.01</v>
      </c>
      <c r="AL598">
        <f>IFERROR([1]!s_fa_ebitda($A598,"2025/12/31"),"")</f>
        <v>1708690721.27</v>
      </c>
      <c r="AM598">
        <f>IFERROR([1]!s_west_netprofit($A598,2026,$B$1,180)/[1]!s_west_netprofit($A598,2026,$B$1-7,180)-1,"")</f>
        <v>0</v>
      </c>
      <c r="AN598" t="str">
        <f>IFERROR([1]!s_west_netprofit($A598,2026,$B$1,180)/[1]!s_west_netprofit($A598,2026,$B$1-30,180)-1,"")</f>
        <v/>
      </c>
      <c r="AO598">
        <f>IFERROR([1]!s_est_mediannetprofit($A598,2026,$B$1)/[1]!s_est_mediannetprofit($A598,2026,$B$1-7)-1,"")</f>
        <v>0</v>
      </c>
      <c r="AP598" t="str">
        <f>IFERROR([1]!s_est_mediannetprofit($A598,2026,$B$1)/[1]!s_est_mediannetprofit($A598,2026,$B$1-30)-1,"")</f>
        <v/>
      </c>
    </row>
    <row r="599" spans="1:42">
      <c r="A599" t="s">
        <v>638</v>
      </c>
      <c r="B599">
        <f>IFERROR([1]!s_stm07_is($A599,"W30028333","2011/12/31",1)/[1]!S_SHARE_TOTAL($A599,$B$1),"")</f>
        <v>0.44117368107668831</v>
      </c>
      <c r="C599">
        <f>IFERROR([1]!s_stm07_is($A599,"W30028333","2012/12/31",1)/[1]!S_SHARE_TOTAL($A599,$B$1),"")</f>
        <v>0.5602916779613889</v>
      </c>
      <c r="D599">
        <f>IFERROR([1]!s_stm07_is($A599,"W30028333","2013/12/31",1)/[1]!S_SHARE_TOTAL($A599,$B$1),"")</f>
        <v>0.51051144344345278</v>
      </c>
      <c r="E599">
        <f>IFERROR([1]!s_stm07_is($A599,"W30028333","2014/12/31",1)/[1]!S_SHARE_TOTAL($A599,$B$1),"")</f>
        <v>0.53020433450712412</v>
      </c>
      <c r="F599">
        <f>IFERROR([1]!s_stm07_is($A599,"W30028333","2015/12/31",1)/[1]!S_SHARE_TOTAL($A599,$B$1),"")</f>
        <v>0.59659899642232961</v>
      </c>
      <c r="G599">
        <f>IFERROR([1]!s_stm07_is($A599,"W30028333","2016/12/31",1)/[1]!S_SHARE_TOTAL($A599,$B$1),"")</f>
        <v>0.77057018071824213</v>
      </c>
      <c r="H599">
        <f>IFERROR([1]!s_stm07_is($A599,"W30028333","2017/12/31",1)/[1]!S_SHARE_TOTAL($A599,$B$1),"")</f>
        <v>0.51459064335341909</v>
      </c>
      <c r="I599">
        <f>IFERROR([1]!s_stm07_is($A599,"W30028333","2018/12/31",1)/[1]!S_SHARE_TOTAL($A599,$B$1),"")</f>
        <v>0.3859673630916633</v>
      </c>
      <c r="J599">
        <f>IFERROR([1]!s_stm07_is($A599,"W30028333","2019/12/31",1)/[1]!S_SHARE_TOTAL($A599,$B$1),"")</f>
        <v>0.4274968336390641</v>
      </c>
      <c r="K599">
        <f>IFERROR([1]!s_stm07_is($A599,"W30028333","2020/12/31",1)/[1]!S_SHARE_TOTAL($A599,$B$1),"")</f>
        <v>0.40053594726124053</v>
      </c>
      <c r="L599">
        <f>IFERROR([1]!s_stm07_is($A599,"W30028333","2021/12/31",1)/[1]!S_SHARE_TOTAL($A599,$B$1),"")</f>
        <v>0.28825029644842487</v>
      </c>
      <c r="M599">
        <f>IFERROR([1]!s_stm07_is($A599,"W30028333","2022/12/31",1)/[1]!S_SHARE_TOTAL($A599,$B$1),"")</f>
        <v>0.3529210181164234</v>
      </c>
      <c r="N599">
        <f>IFERROR([1]!s_stm07_is($A599,"W30028333","2023/12/31",1)/[1]!S_SHARE_TOTAL($A599,$B$1),"")</f>
        <v>0.13206230751555606</v>
      </c>
      <c r="O599">
        <f>IFERROR([1]!s_stm07_is($A599,"W30028333","2024/12/31",1)/[1]!S_SHARE_TOTAL($A599,$B$1),"")</f>
        <v>0.14445810788211907</v>
      </c>
      <c r="P599">
        <f>IFERROR([1]!s_stm07_is($A599,"W30028333","2025/12/31",1)/[1]!S_SHARE_TOTAL($A599,$B$1),"")</f>
        <v>2.2646088894694702E-2</v>
      </c>
      <c r="Q599">
        <f>IFERROR([1]!s_west_netprofit($A599,2026,$B$1,180)/[1]!S_SHARE_TOTAL($A599,$B$1),"")</f>
        <v>0</v>
      </c>
      <c r="R599">
        <f>IFERROR([1]!s_west_netprofit($A599,2027,$B$1,180)/[1]!S_SHARE_TOTAL($A599,$B$1),"")</f>
        <v>0</v>
      </c>
      <c r="S599">
        <f>IFERROR([1]!s_fa_dupont_roe($A599,"2011/12/31")/100,"")</f>
        <v>0.26320100000000002</v>
      </c>
      <c r="T599">
        <f>IFERROR([1]!s_fa_dupont_roe($A599,"2012/12/31")/100,"")</f>
        <v>0.179364</v>
      </c>
      <c r="U599">
        <f>IFERROR([1]!s_fa_dupont_roe($A599,"2013/12/31")/100,"")</f>
        <v>0.14502499999999999</v>
      </c>
      <c r="V599">
        <f>IFERROR([1]!s_fa_dupont_roe($A599,"2014/12/31")/100,"")</f>
        <v>0.136243</v>
      </c>
      <c r="W599">
        <f>IFERROR([1]!s_fa_dupont_roe($A599,"2015/12/31")/100,"")</f>
        <v>0.133661</v>
      </c>
      <c r="X599">
        <f>IFERROR([1]!s_fa_dupont_roe($A599,"2016/12/31")/100,"")</f>
        <v>0.14896200000000001</v>
      </c>
      <c r="Y599">
        <f>IFERROR([1]!s_fa_dupont_roe($A599,"2017/12/31")/100,"")</f>
        <v>9.0932999999999986E-2</v>
      </c>
      <c r="Z599">
        <f>IFERROR([1]!s_fa_dupont_roe($A599,"2018/12/31")/100,"")</f>
        <v>6.4560000000000006E-2</v>
      </c>
      <c r="AA599">
        <f>IFERROR([1]!s_fa_dupont_roe($A599,"2019/12/31")/100,"")</f>
        <v>6.8774000000000002E-2</v>
      </c>
      <c r="AB599">
        <f>IFERROR([1]!s_fa_dupont_roe($A599,"2020/12/31")/100,"")</f>
        <v>6.2397000000000001E-2</v>
      </c>
      <c r="AC599">
        <f>IFERROR([1]!s_fa_dupont_roe($A599,"2021/12/31")/100,"")</f>
        <v>4.3997000000000001E-2</v>
      </c>
      <c r="AD599">
        <f>IFERROR([1]!s_fa_dupont_roe($A599,"2022/12/31")/100,"")</f>
        <v>5.2691999999999996E-2</v>
      </c>
      <c r="AE599">
        <f>IFERROR([1]!s_fa_dupont_roe($A599,"2023/12/31")/100,"")</f>
        <v>1.9449000000000001E-2</v>
      </c>
      <c r="AF599">
        <f>IFERROR([1]!s_fa_dupont_roe($A599,"2024/12/31")/100,"")</f>
        <v>2.1253000000000001E-2</v>
      </c>
      <c r="AG599">
        <f>IFERROR([1]!s_fa_dupont_roe($A599,"2025/12/31")/100,"")</f>
        <v>3.3430000000000001E-3</v>
      </c>
      <c r="AH599">
        <f>IFERROR([1]!s_stm07_is($A599,"W30028333","2025/12/31",1),"")</f>
        <v>10476287.640000001</v>
      </c>
      <c r="AI599">
        <f>IFERROR([1]!s_stm07_bs($A599,"W38058048","2025/12/31",1),"")</f>
        <v>3117764352.4000001</v>
      </c>
      <c r="AJ599">
        <f>IFERROR([1]!s_fa_netdebt($A599,"2025/12/31"),"")</f>
        <v>-1255728454.49</v>
      </c>
      <c r="AK599">
        <f>IFERROR([1]!s_val_ev1($A599,"2025/12/31"),"")</f>
        <v>6866487557.75</v>
      </c>
      <c r="AL599">
        <f>IFERROR([1]!s_fa_ebitda($A599,"2025/12/31"),"")</f>
        <v>56533520.729999997</v>
      </c>
      <c r="AM599" t="str">
        <f>IFERROR([1]!s_west_netprofit($A599,2026,$B$1,180)/[1]!s_west_netprofit($A599,2026,$B$1-7,180)-1,"")</f>
        <v/>
      </c>
      <c r="AN599" t="str">
        <f>IFERROR([1]!s_west_netprofit($A599,2026,$B$1,180)/[1]!s_west_netprofit($A599,2026,$B$1-30,180)-1,"")</f>
        <v/>
      </c>
      <c r="AO599" t="str">
        <f>IFERROR([1]!s_est_mediannetprofit($A599,2026,$B$1)/[1]!s_est_mediannetprofit($A599,2026,$B$1-7)-1,"")</f>
        <v/>
      </c>
      <c r="AP599" t="str">
        <f>IFERROR([1]!s_est_mediannetprofit($A599,2026,$B$1)/[1]!s_est_mediannetprofit($A599,2026,$B$1-30)-1,"")</f>
        <v/>
      </c>
    </row>
    <row r="600" spans="1:42">
      <c r="A600" t="s">
        <v>639</v>
      </c>
      <c r="B600">
        <f>IFERROR([1]!s_stm07_is($A600,"W30028333","2011/12/31",1)/[1]!S_SHARE_TOTAL($A600,$B$1),"")</f>
        <v>2.1058855750046936E-2</v>
      </c>
      <c r="C600">
        <f>IFERROR([1]!s_stm07_is($A600,"W30028333","2012/12/31",1)/[1]!S_SHARE_TOTAL($A600,$B$1),"")</f>
        <v>1.3339368538219806E-2</v>
      </c>
      <c r="D600">
        <f>IFERROR([1]!s_stm07_is($A600,"W30028333","2013/12/31",1)/[1]!S_SHARE_TOTAL($A600,$B$1),"")</f>
        <v>1.4888262246099107E-2</v>
      </c>
      <c r="E600">
        <f>IFERROR([1]!s_stm07_is($A600,"W30028333","2014/12/31",1)/[1]!S_SHARE_TOTAL($A600,$B$1),"")</f>
        <v>1.7675218267659599E-2</v>
      </c>
      <c r="F600">
        <f>IFERROR([1]!s_stm07_is($A600,"W30028333","2015/12/31",1)/[1]!S_SHARE_TOTAL($A600,$B$1),"")</f>
        <v>3.2219586031380469E-2</v>
      </c>
      <c r="G600">
        <f>IFERROR([1]!s_stm07_is($A600,"W30028333","2016/12/31",1)/[1]!S_SHARE_TOTAL($A600,$B$1),"")</f>
        <v>4.1206794912187233E-2</v>
      </c>
      <c r="H600">
        <f>IFERROR([1]!s_stm07_is($A600,"W30028333","2017/12/31",1)/[1]!S_SHARE_TOTAL($A600,$B$1),"")</f>
        <v>0.28181192062152971</v>
      </c>
      <c r="I600">
        <f>IFERROR([1]!s_stm07_is($A600,"W30028333","2018/12/31",1)/[1]!S_SHARE_TOTAL($A600,$B$1),"")</f>
        <v>0.31103641064553178</v>
      </c>
      <c r="J600">
        <f>IFERROR([1]!s_stm07_is($A600,"W30028333","2019/12/31",1)/[1]!S_SHARE_TOTAL($A600,$B$1),"")</f>
        <v>0.16743768418706712</v>
      </c>
      <c r="K600">
        <f>IFERROR([1]!s_stm07_is($A600,"W30028333","2020/12/31",1)/[1]!S_SHARE_TOTAL($A600,$B$1),"")</f>
        <v>-1.5101480576503958</v>
      </c>
      <c r="L600">
        <f>IFERROR([1]!s_stm07_is($A600,"W30028333","2021/12/31",1)/[1]!S_SHARE_TOTAL($A600,$B$1),"")</f>
        <v>0.26666062510875582</v>
      </c>
      <c r="M600">
        <f>IFERROR([1]!s_stm07_is($A600,"W30028333","2022/12/31",1)/[1]!S_SHARE_TOTAL($A600,$B$1),"")</f>
        <v>0.19609028941366946</v>
      </c>
      <c r="N600">
        <f>IFERROR([1]!s_stm07_is($A600,"W30028333","2023/12/31",1)/[1]!S_SHARE_TOTAL($A600,$B$1),"")</f>
        <v>5.7745227543049053E-2</v>
      </c>
      <c r="O600">
        <f>IFERROR([1]!s_stm07_is($A600,"W30028333","2024/12/31",1)/[1]!S_SHARE_TOTAL($A600,$B$1),"")</f>
        <v>8.5657340324506517E-2</v>
      </c>
      <c r="P600">
        <f>IFERROR([1]!s_stm07_is($A600,"W30028333","2025/12/31",1)/[1]!S_SHARE_TOTAL($A600,$B$1),"")</f>
        <v>0.14963763330734856</v>
      </c>
      <c r="Q600">
        <f>IFERROR([1]!s_west_netprofit($A600,2026,$B$1,180)/[1]!S_SHARE_TOTAL($A600,$B$1),"")</f>
        <v>0</v>
      </c>
      <c r="R600">
        <f>IFERROR([1]!s_west_netprofit($A600,2027,$B$1,180)/[1]!S_SHARE_TOTAL($A600,$B$1),"")</f>
        <v>0</v>
      </c>
      <c r="S600">
        <f>IFERROR([1]!s_fa_dupont_roe($A600,"2011/12/31")/100,"")</f>
        <v>8.3907000000000009E-2</v>
      </c>
      <c r="T600">
        <f>IFERROR([1]!s_fa_dupont_roe($A600,"2012/12/31")/100,"")</f>
        <v>3.4050999999999998E-2</v>
      </c>
      <c r="U600">
        <f>IFERROR([1]!s_fa_dupont_roe($A600,"2013/12/31")/100,"")</f>
        <v>3.8793000000000001E-2</v>
      </c>
      <c r="V600">
        <f>IFERROR([1]!s_fa_dupont_roe($A600,"2014/12/31")/100,"")</f>
        <v>3.9445000000000001E-2</v>
      </c>
      <c r="W600">
        <f>IFERROR([1]!s_fa_dupont_roe($A600,"2015/12/31")/100,"")</f>
        <v>5.7687000000000002E-2</v>
      </c>
      <c r="X600">
        <f>IFERROR([1]!s_fa_dupont_roe($A600,"2016/12/31")/100,"")</f>
        <v>4.752E-2</v>
      </c>
      <c r="Y600">
        <f>IFERROR([1]!s_fa_dupont_roe($A600,"2017/12/31")/100,"")</f>
        <v>0.11756399999999999</v>
      </c>
      <c r="Z600">
        <f>IFERROR([1]!s_fa_dupont_roe($A600,"2018/12/31")/100,"")</f>
        <v>8.1412999999999999E-2</v>
      </c>
      <c r="AA600">
        <f>IFERROR([1]!s_fa_dupont_roe($A600,"2019/12/31")/100,"")</f>
        <v>4.1508000000000003E-2</v>
      </c>
      <c r="AB600">
        <f>IFERROR([1]!s_fa_dupont_roe($A600,"2020/12/31")/100,"")</f>
        <v>-0.455926</v>
      </c>
      <c r="AC600">
        <f>IFERROR([1]!s_fa_dupont_roe($A600,"2021/12/31")/100,"")</f>
        <v>9.8996000000000001E-2</v>
      </c>
      <c r="AD600">
        <f>IFERROR([1]!s_fa_dupont_roe($A600,"2022/12/31")/100,"")</f>
        <v>6.604199999999999E-2</v>
      </c>
      <c r="AE600">
        <f>IFERROR([1]!s_fa_dupont_roe($A600,"2023/12/31")/100,"")</f>
        <v>1.8526000000000001E-2</v>
      </c>
      <c r="AF600">
        <f>IFERROR([1]!s_fa_dupont_roe($A600,"2024/12/31")/100,"")</f>
        <v>2.6810999999999998E-2</v>
      </c>
      <c r="AG600">
        <f>IFERROR([1]!s_fa_dupont_roe($A600,"2025/12/31")/100,"")</f>
        <v>4.3552999999999994E-2</v>
      </c>
      <c r="AH600">
        <f>IFERROR([1]!s_stm07_is($A600,"W30028333","2025/12/31",1),"")</f>
        <v>171942473.63</v>
      </c>
      <c r="AI600">
        <f>IFERROR([1]!s_stm07_bs($A600,"W38058048","2025/12/31",1),"")</f>
        <v>4166160709.0999999</v>
      </c>
      <c r="AJ600">
        <f>IFERROR([1]!s_fa_netdebt($A600,"2025/12/31"),"")</f>
        <v>578783368.67999995</v>
      </c>
      <c r="AK600">
        <f>IFERROR([1]!s_val_ev1($A600,"2025/12/31"),"")</f>
        <v>12718597737.639999</v>
      </c>
      <c r="AL600">
        <f>IFERROR([1]!s_fa_ebitda($A600,"2025/12/31"),"")</f>
        <v>337289801.49000001</v>
      </c>
      <c r="AM600" t="str">
        <f>IFERROR([1]!s_west_netprofit($A600,2026,$B$1,180)/[1]!s_west_netprofit($A600,2026,$B$1-7,180)-1,"")</f>
        <v/>
      </c>
      <c r="AN600" t="str">
        <f>IFERROR([1]!s_west_netprofit($A600,2026,$B$1,180)/[1]!s_west_netprofit($A600,2026,$B$1-30,180)-1,"")</f>
        <v/>
      </c>
      <c r="AO600" t="str">
        <f>IFERROR([1]!s_est_mediannetprofit($A600,2026,$B$1)/[1]!s_est_mediannetprofit($A600,2026,$B$1-7)-1,"")</f>
        <v/>
      </c>
      <c r="AP600" t="str">
        <f>IFERROR([1]!s_est_mediannetprofit($A600,2026,$B$1)/[1]!s_est_mediannetprofit($A600,2026,$B$1-30)-1,"")</f>
        <v/>
      </c>
    </row>
    <row r="601" spans="1:42">
      <c r="A601" t="s">
        <v>640</v>
      </c>
      <c r="B601">
        <f>IFERROR([1]!s_stm07_is($A601,"W30028333","2011/12/31",1)/[1]!S_SHARE_TOTAL($A601,$B$1),"")</f>
        <v>4.5755893998290491E-2</v>
      </c>
      <c r="C601">
        <f>IFERROR([1]!s_stm07_is($A601,"W30028333","2012/12/31",1)/[1]!S_SHARE_TOTAL($A601,$B$1),"")</f>
        <v>3.2804474977285794E-2</v>
      </c>
      <c r="D601">
        <f>IFERROR([1]!s_stm07_is($A601,"W30028333","2013/12/31",1)/[1]!S_SHARE_TOTAL($A601,$B$1),"")</f>
        <v>1.4523593721532916E-2</v>
      </c>
      <c r="E601">
        <f>IFERROR([1]!s_stm07_is($A601,"W30028333","2014/12/31",1)/[1]!S_SHARE_TOTAL($A601,$B$1),"")</f>
        <v>1.9985586206343792E-2</v>
      </c>
      <c r="F601">
        <f>IFERROR([1]!s_stm07_is($A601,"W30028333","2015/12/31",1)/[1]!S_SHARE_TOTAL($A601,$B$1),"")</f>
        <v>2.9886107187061268E-2</v>
      </c>
      <c r="G601">
        <f>IFERROR([1]!s_stm07_is($A601,"W30028333","2016/12/31",1)/[1]!S_SHARE_TOTAL($A601,$B$1),"")</f>
        <v>4.1181032756457431E-2</v>
      </c>
      <c r="H601">
        <f>IFERROR([1]!s_stm07_is($A601,"W30028333","2017/12/31",1)/[1]!S_SHARE_TOTAL($A601,$B$1),"")</f>
        <v>5.290093687583787E-2</v>
      </c>
      <c r="I601">
        <f>IFERROR([1]!s_stm07_is($A601,"W30028333","2018/12/31",1)/[1]!S_SHARE_TOTAL($A601,$B$1),"")</f>
        <v>5.3807457084762339E-2</v>
      </c>
      <c r="J601">
        <f>IFERROR([1]!s_stm07_is($A601,"W30028333","2019/12/31",1)/[1]!S_SHARE_TOTAL($A601,$B$1),"")</f>
        <v>5.8232022289062831E-2</v>
      </c>
      <c r="K601">
        <f>IFERROR([1]!s_stm07_is($A601,"W30028333","2020/12/31",1)/[1]!S_SHARE_TOTAL($A601,$B$1),"")</f>
        <v>9.4475863741507335E-2</v>
      </c>
      <c r="L601">
        <f>IFERROR([1]!s_stm07_is($A601,"W30028333","2021/12/31",1)/[1]!S_SHARE_TOTAL($A601,$B$1),"")</f>
        <v>7.0516641655636356E-2</v>
      </c>
      <c r="M601">
        <f>IFERROR([1]!s_stm07_is($A601,"W30028333","2022/12/31",1)/[1]!S_SHARE_TOTAL($A601,$B$1),"")</f>
        <v>6.0949462674024291E-2</v>
      </c>
      <c r="N601">
        <f>IFERROR([1]!s_stm07_is($A601,"W30028333","2023/12/31",1)/[1]!S_SHARE_TOTAL($A601,$B$1),"")</f>
        <v>5.0584162533050855E-2</v>
      </c>
      <c r="O601">
        <f>IFERROR([1]!s_stm07_is($A601,"W30028333","2024/12/31",1)/[1]!S_SHARE_TOTAL($A601,$B$1),"")</f>
        <v>1.0251265107130784E-2</v>
      </c>
      <c r="P601">
        <f>IFERROR([1]!s_stm07_is($A601,"W30028333","2025/12/31",1)/[1]!S_SHARE_TOTAL($A601,$B$1),"")</f>
        <v>1.6225635876009028E-2</v>
      </c>
      <c r="Q601">
        <f>IFERROR([1]!s_west_netprofit($A601,2026,$B$1,180)/[1]!S_SHARE_TOTAL($A601,$B$1),"")</f>
        <v>0</v>
      </c>
      <c r="R601">
        <f>IFERROR([1]!s_west_netprofit($A601,2027,$B$1,180)/[1]!S_SHARE_TOTAL($A601,$B$1),"")</f>
        <v>0</v>
      </c>
      <c r="S601">
        <f>IFERROR([1]!s_fa_dupont_roe($A601,"2011/12/31")/100,"")</f>
        <v>7.9482999999999998E-2</v>
      </c>
      <c r="T601">
        <f>IFERROR([1]!s_fa_dupont_roe($A601,"2012/12/31")/100,"")</f>
        <v>3.7825000000000004E-2</v>
      </c>
      <c r="U601">
        <f>IFERROR([1]!s_fa_dupont_roe($A601,"2013/12/31")/100,"")</f>
        <v>1.6789999999999999E-2</v>
      </c>
      <c r="V601">
        <f>IFERROR([1]!s_fa_dupont_roe($A601,"2014/12/31")/100,"")</f>
        <v>2.3111000000000003E-2</v>
      </c>
      <c r="W601">
        <f>IFERROR([1]!s_fa_dupont_roe($A601,"2015/12/31")/100,"")</f>
        <v>3.4081E-2</v>
      </c>
      <c r="X601">
        <f>IFERROR([1]!s_fa_dupont_roe($A601,"2016/12/31")/100,"")</f>
        <v>3.8828000000000001E-2</v>
      </c>
      <c r="Y601">
        <f>IFERROR([1]!s_fa_dupont_roe($A601,"2017/12/31")/100,"")</f>
        <v>4.2409999999999996E-2</v>
      </c>
      <c r="Z601">
        <f>IFERROR([1]!s_fa_dupont_roe($A601,"2018/12/31")/100,"")</f>
        <v>4.2460000000000005E-2</v>
      </c>
      <c r="AA601">
        <f>IFERROR([1]!s_fa_dupont_roe($A601,"2019/12/31")/100,"")</f>
        <v>4.4893000000000002E-2</v>
      </c>
      <c r="AB601">
        <f>IFERROR([1]!s_fa_dupont_roe($A601,"2020/12/31")/100,"")</f>
        <v>7.0068000000000005E-2</v>
      </c>
      <c r="AC601">
        <f>IFERROR([1]!s_fa_dupont_roe($A601,"2021/12/31")/100,"")</f>
        <v>4.7125E-2</v>
      </c>
      <c r="AD601">
        <f>IFERROR([1]!s_fa_dupont_roe($A601,"2022/12/31")/100,"")</f>
        <v>3.7124000000000004E-2</v>
      </c>
      <c r="AE601">
        <f>IFERROR([1]!s_fa_dupont_roe($A601,"2023/12/31")/100,"")</f>
        <v>3.0089999999999999E-2</v>
      </c>
      <c r="AF601">
        <f>IFERROR([1]!s_fa_dupont_roe($A601,"2024/12/31")/100,"")</f>
        <v>6.0429999999999998E-3</v>
      </c>
      <c r="AG601">
        <f>IFERROR([1]!s_fa_dupont_roe($A601,"2025/12/31")/100,"")</f>
        <v>9.5479999999999992E-3</v>
      </c>
      <c r="AH601">
        <f>IFERROR([1]!s_stm07_is($A601,"W30028333","2025/12/31",1),"")</f>
        <v>65489681.93</v>
      </c>
      <c r="AI601">
        <f>IFERROR([1]!s_stm07_bs($A601,"W38058048","2025/12/31",1),"")</f>
        <v>6907304436.5900002</v>
      </c>
      <c r="AJ601">
        <f>IFERROR([1]!s_fa_netdebt($A601,"2025/12/31"),"")</f>
        <v>4121453416.1599998</v>
      </c>
      <c r="AK601">
        <f>IFERROR([1]!s_val_ev1($A601,"2025/12/31"),"")</f>
        <v>16089330622.610001</v>
      </c>
      <c r="AL601">
        <f>IFERROR([1]!s_fa_ebitda($A601,"2025/12/31"),"")</f>
        <v>799042250.07000005</v>
      </c>
      <c r="AM601" t="str">
        <f>IFERROR([1]!s_west_netprofit($A601,2026,$B$1,180)/[1]!s_west_netprofit($A601,2026,$B$1-7,180)-1,"")</f>
        <v/>
      </c>
      <c r="AN601">
        <f>IFERROR([1]!s_west_netprofit($A601,2026,$B$1,180)/[1]!s_west_netprofit($A601,2026,$B$1-30,180)-1,"")</f>
        <v>-1</v>
      </c>
      <c r="AO601" t="str">
        <f>IFERROR([1]!s_est_mediannetprofit($A601,2026,$B$1)/[1]!s_est_mediannetprofit($A601,2026,$B$1-7)-1,"")</f>
        <v/>
      </c>
      <c r="AP601">
        <f>IFERROR([1]!s_est_mediannetprofit($A601,2026,$B$1)/[1]!s_est_mediannetprofit($A601,2026,$B$1-30)-1,"")</f>
        <v>-1</v>
      </c>
    </row>
    <row r="602" spans="1:42">
      <c r="A602" t="s">
        <v>641</v>
      </c>
      <c r="B602">
        <f>IFERROR([1]!s_stm07_is($A602,"W30028333","2011/12/31",1)/[1]!S_SHARE_TOTAL($A602,$B$1),"")</f>
        <v>7.1560913900100512E-2</v>
      </c>
      <c r="C602">
        <f>IFERROR([1]!s_stm07_is($A602,"W30028333","2012/12/31",1)/[1]!S_SHARE_TOTAL($A602,$B$1),"")</f>
        <v>9.1255016959086444E-2</v>
      </c>
      <c r="D602">
        <f>IFERROR([1]!s_stm07_is($A602,"W30028333","2013/12/31",1)/[1]!S_SHARE_TOTAL($A602,$B$1),"")</f>
        <v>6.5489654834517963E-2</v>
      </c>
      <c r="E602">
        <f>IFERROR([1]!s_stm07_is($A602,"W30028333","2014/12/31",1)/[1]!S_SHARE_TOTAL($A602,$B$1),"")</f>
        <v>0.13333924460437471</v>
      </c>
      <c r="F602">
        <f>IFERROR([1]!s_stm07_is($A602,"W30028333","2015/12/31",1)/[1]!S_SHARE_TOTAL($A602,$B$1),"")</f>
        <v>0.15493722180984626</v>
      </c>
      <c r="G602">
        <f>IFERROR([1]!s_stm07_is($A602,"W30028333","2016/12/31",1)/[1]!S_SHARE_TOTAL($A602,$B$1),"")</f>
        <v>0.21248267908317439</v>
      </c>
      <c r="H602">
        <f>IFERROR([1]!s_stm07_is($A602,"W30028333","2017/12/31",1)/[1]!S_SHARE_TOTAL($A602,$B$1),"")</f>
        <v>0.31614129691218956</v>
      </c>
      <c r="I602">
        <f>IFERROR([1]!s_stm07_is($A602,"W30028333","2018/12/31",1)/[1]!S_SHARE_TOTAL($A602,$B$1),"")</f>
        <v>0.3527896272561285</v>
      </c>
      <c r="J602">
        <f>IFERROR([1]!s_stm07_is($A602,"W30028333","2019/12/31",1)/[1]!S_SHARE_TOTAL($A602,$B$1),"")</f>
        <v>0.33703690579103252</v>
      </c>
      <c r="K602">
        <f>IFERROR([1]!s_stm07_is($A602,"W30028333","2020/12/31",1)/[1]!S_SHARE_TOTAL($A602,$B$1),"")</f>
        <v>0.43587069019890706</v>
      </c>
      <c r="L602">
        <f>IFERROR([1]!s_stm07_is($A602,"W30028333","2021/12/31",1)/[1]!S_SHARE_TOTAL($A602,$B$1),"")</f>
        <v>0.36150534748846369</v>
      </c>
      <c r="M602">
        <f>IFERROR([1]!s_stm07_is($A602,"W30028333","2022/12/31",1)/[1]!S_SHARE_TOTAL($A602,$B$1),"")</f>
        <v>0.17203904037908807</v>
      </c>
      <c r="N602">
        <f>IFERROR([1]!s_stm07_is($A602,"W30028333","2023/12/31",1)/[1]!S_SHARE_TOTAL($A602,$B$1),"")</f>
        <v>-0.23924160841430472</v>
      </c>
      <c r="O602">
        <f>IFERROR([1]!s_stm07_is($A602,"W30028333","2024/12/31",1)/[1]!S_SHARE_TOTAL($A602,$B$1),"")</f>
        <v>-0.48286651317182533</v>
      </c>
      <c r="P602">
        <f>IFERROR([1]!s_stm07_is($A602,"W30028333","2025/12/31",1)/[1]!S_SHARE_TOTAL($A602,$B$1),"")</f>
        <v>-0.90979973318900076</v>
      </c>
      <c r="Q602">
        <f>IFERROR([1]!s_west_netprofit($A602,2026,$B$1,180)/[1]!S_SHARE_TOTAL($A602,$B$1),"")</f>
        <v>-0.25419519219186831</v>
      </c>
      <c r="R602">
        <f>IFERROR([1]!s_west_netprofit($A602,2027,$B$1,180)/[1]!S_SHARE_TOTAL($A602,$B$1),"")</f>
        <v>-9.4935606851564242E-2</v>
      </c>
      <c r="S602">
        <f>IFERROR([1]!s_fa_dupont_roe($A602,"2011/12/31")/100,"")</f>
        <v>0.156807</v>
      </c>
      <c r="T602">
        <f>IFERROR([1]!s_fa_dupont_roe($A602,"2012/12/31")/100,"")</f>
        <v>0.107986</v>
      </c>
      <c r="U602">
        <f>IFERROR([1]!s_fa_dupont_roe($A602,"2013/12/31")/100,"")</f>
        <v>7.0060999999999998E-2</v>
      </c>
      <c r="V602">
        <f>IFERROR([1]!s_fa_dupont_roe($A602,"2014/12/31")/100,"")</f>
        <v>0.129383</v>
      </c>
      <c r="W602">
        <f>IFERROR([1]!s_fa_dupont_roe($A602,"2015/12/31")/100,"")</f>
        <v>0.101789</v>
      </c>
      <c r="X602">
        <f>IFERROR([1]!s_fa_dupont_roe($A602,"2016/12/31")/100,"")</f>
        <v>0.103199</v>
      </c>
      <c r="Y602">
        <f>IFERROR([1]!s_fa_dupont_roe($A602,"2017/12/31")/100,"")</f>
        <v>0.129604</v>
      </c>
      <c r="Z602">
        <f>IFERROR([1]!s_fa_dupont_roe($A602,"2018/12/31")/100,"")</f>
        <v>0.124337</v>
      </c>
      <c r="AA602">
        <f>IFERROR([1]!s_fa_dupont_roe($A602,"2019/12/31")/100,"")</f>
        <v>0.10511699999999999</v>
      </c>
      <c r="AB602">
        <f>IFERROR([1]!s_fa_dupont_roe($A602,"2020/12/31")/100,"")</f>
        <v>0.11964999999999999</v>
      </c>
      <c r="AC602">
        <f>IFERROR([1]!s_fa_dupont_roe($A602,"2021/12/31")/100,"")</f>
        <v>9.1649999999999995E-2</v>
      </c>
      <c r="AD602">
        <f>IFERROR([1]!s_fa_dupont_roe($A602,"2022/12/31")/100,"")</f>
        <v>3.8481000000000001E-2</v>
      </c>
      <c r="AE602">
        <f>IFERROR([1]!s_fa_dupont_roe($A602,"2023/12/31")/100,"")</f>
        <v>-5.0365E-2</v>
      </c>
      <c r="AF602">
        <f>IFERROR([1]!s_fa_dupont_roe($A602,"2024/12/31")/100,"")</f>
        <v>-0.111153</v>
      </c>
      <c r="AG602">
        <f>IFERROR([1]!s_fa_dupont_roe($A602,"2025/12/31")/100,"")</f>
        <v>-0.25365700000000002</v>
      </c>
      <c r="AH602">
        <f>IFERROR([1]!s_stm07_is($A602,"W30028333","2025/12/31",1),"")</f>
        <v>-781952227.32000005</v>
      </c>
      <c r="AI602">
        <f>IFERROR([1]!s_stm07_bs($A602,"W38058048","2025/12/31",1),"")</f>
        <v>2819603266.1100001</v>
      </c>
      <c r="AJ602">
        <f>IFERROR([1]!s_fa_netdebt($A602,"2025/12/31"),"")</f>
        <v>-954704836.37</v>
      </c>
      <c r="AK602">
        <f>IFERROR([1]!s_val_ev1($A602,"2025/12/31"),"")</f>
        <v>13044091841.370001</v>
      </c>
      <c r="AL602">
        <f>IFERROR([1]!s_fa_ebitda($A602,"2025/12/31"),"")</f>
        <v>-545027673.65999997</v>
      </c>
      <c r="AM602">
        <f>IFERROR([1]!s_west_netprofit($A602,2026,$B$1,180)/[1]!s_west_netprofit($A602,2026,$B$1-7,180)-1,"")</f>
        <v>0.60270203789533672</v>
      </c>
      <c r="AN602">
        <f>IFERROR([1]!s_west_netprofit($A602,2026,$B$1,180)/[1]!s_west_netprofit($A602,2026,$B$1-30,180)-1,"")</f>
        <v>0.60270203789533672</v>
      </c>
      <c r="AO602">
        <f>IFERROR([1]!s_est_mediannetprofit($A602,2026,$B$1)/[1]!s_est_mediannetprofit($A602,2026,$B$1-7)-1,"")</f>
        <v>1.1211165048543688</v>
      </c>
      <c r="AP602">
        <f>IFERROR([1]!s_est_mediannetprofit($A602,2026,$B$1)/[1]!s_est_mediannetprofit($A602,2026,$B$1-30)-1,"")</f>
        <v>1.1211165048543688</v>
      </c>
    </row>
    <row r="603" spans="1:42">
      <c r="A603" t="s">
        <v>642</v>
      </c>
      <c r="B603">
        <f>IFERROR([1]!s_stm07_is($A603,"W30028333","2011/12/31",1)/[1]!S_SHARE_TOTAL($A603,$B$1),"")</f>
        <v>9.1112567222510515E-2</v>
      </c>
      <c r="C603">
        <f>IFERROR([1]!s_stm07_is($A603,"W30028333","2012/12/31",1)/[1]!S_SHARE_TOTAL($A603,$B$1),"")</f>
        <v>0.1016698591991623</v>
      </c>
      <c r="D603">
        <f>IFERROR([1]!s_stm07_is($A603,"W30028333","2013/12/31",1)/[1]!S_SHARE_TOTAL($A603,$B$1),"")</f>
        <v>0.1471067031219653</v>
      </c>
      <c r="E603">
        <f>IFERROR([1]!s_stm07_is($A603,"W30028333","2014/12/31",1)/[1]!S_SHARE_TOTAL($A603,$B$1),"")</f>
        <v>0.19424100482769979</v>
      </c>
      <c r="F603">
        <f>IFERROR([1]!s_stm07_is($A603,"W30028333","2015/12/31",1)/[1]!S_SHARE_TOTAL($A603,$B$1),"")</f>
        <v>0.34570624810521777</v>
      </c>
      <c r="G603">
        <f>IFERROR([1]!s_stm07_is($A603,"W30028333","2016/12/31",1)/[1]!S_SHARE_TOTAL($A603,$B$1),"")</f>
        <v>0.33051520265351353</v>
      </c>
      <c r="H603">
        <f>IFERROR([1]!s_stm07_is($A603,"W30028333","2017/12/31",1)/[1]!S_SHARE_TOTAL($A603,$B$1),"")</f>
        <v>0.37330836626514052</v>
      </c>
      <c r="I603">
        <f>IFERROR([1]!s_stm07_is($A603,"W30028333","2018/12/31",1)/[1]!S_SHARE_TOTAL($A603,$B$1),"")</f>
        <v>-0.38582812253026166</v>
      </c>
      <c r="J603">
        <f>IFERROR([1]!s_stm07_is($A603,"W30028333","2019/12/31",1)/[1]!S_SHARE_TOTAL($A603,$B$1),"")</f>
        <v>-1.0017334539809175</v>
      </c>
      <c r="K603">
        <f>IFERROR([1]!s_stm07_is($A603,"W30028333","2020/12/31",1)/[1]!S_SHARE_TOTAL($A603,$B$1),"")</f>
        <v>-0.68998944371190529</v>
      </c>
      <c r="L603">
        <f>IFERROR([1]!s_stm07_is($A603,"W30028333","2021/12/31",1)/[1]!S_SHARE_TOTAL($A603,$B$1),"")</f>
        <v>3.4880377394384085E-2</v>
      </c>
      <c r="M603">
        <f>IFERROR([1]!s_stm07_is($A603,"W30028333","2022/12/31",1)/[1]!S_SHARE_TOTAL($A603,$B$1),"")</f>
        <v>-0.41953462016184445</v>
      </c>
      <c r="N603">
        <f>IFERROR([1]!s_stm07_is($A603,"W30028333","2023/12/31",1)/[1]!S_SHARE_TOTAL($A603,$B$1),"")</f>
        <v>-0.58180717856484021</v>
      </c>
      <c r="O603">
        <f>IFERROR([1]!s_stm07_is($A603,"W30028333","2024/12/31",1)/[1]!S_SHARE_TOTAL($A603,$B$1),"")</f>
        <v>-0.19660992981424502</v>
      </c>
      <c r="P603">
        <f>IFERROR([1]!s_stm07_is($A603,"W30028333","2025/12/31",1)/[1]!S_SHARE_TOTAL($A603,$B$1),"")</f>
        <v>4.1404195727089477E-2</v>
      </c>
      <c r="Q603">
        <f>IFERROR([1]!s_west_netprofit($A603,2026,$B$1,180)/[1]!S_SHARE_TOTAL($A603,$B$1),"")</f>
        <v>0</v>
      </c>
      <c r="R603">
        <f>IFERROR([1]!s_west_netprofit($A603,2027,$B$1,180)/[1]!S_SHARE_TOTAL($A603,$B$1),"")</f>
        <v>0</v>
      </c>
      <c r="S603">
        <f>IFERROR([1]!s_fa_dupont_roe($A603,"2011/12/31")/100,"")</f>
        <v>0.139959</v>
      </c>
      <c r="T603">
        <f>IFERROR([1]!s_fa_dupont_roe($A603,"2012/12/31")/100,"")</f>
        <v>9.0305999999999997E-2</v>
      </c>
      <c r="U603">
        <f>IFERROR([1]!s_fa_dupont_roe($A603,"2013/12/31")/100,"")</f>
        <v>0.12141600000000001</v>
      </c>
      <c r="V603">
        <f>IFERROR([1]!s_fa_dupont_roe($A603,"2014/12/31")/100,"")</f>
        <v>0.141766</v>
      </c>
      <c r="W603">
        <f>IFERROR([1]!s_fa_dupont_roe($A603,"2015/12/31")/100,"")</f>
        <v>0.155254</v>
      </c>
      <c r="X603">
        <f>IFERROR([1]!s_fa_dupont_roe($A603,"2016/12/31")/100,"")</f>
        <v>9.3536999999999995E-2</v>
      </c>
      <c r="Y603">
        <f>IFERROR([1]!s_fa_dupont_roe($A603,"2017/12/31")/100,"")</f>
        <v>8.8050000000000003E-2</v>
      </c>
      <c r="Z603">
        <f>IFERROR([1]!s_fa_dupont_roe($A603,"2018/12/31")/100,"")</f>
        <v>-9.3664999999999998E-2</v>
      </c>
      <c r="AA603">
        <f>IFERROR([1]!s_fa_dupont_roe($A603,"2019/12/31")/100,"")</f>
        <v>-0.31487200000000004</v>
      </c>
      <c r="AB603">
        <f>IFERROR([1]!s_fa_dupont_roe($A603,"2020/12/31")/100,"")</f>
        <v>-0.31529399999999996</v>
      </c>
      <c r="AC603">
        <f>IFERROR([1]!s_fa_dupont_roe($A603,"2021/12/31")/100,"")</f>
        <v>1.9122E-2</v>
      </c>
      <c r="AD603">
        <f>IFERROR([1]!s_fa_dupont_roe($A603,"2022/12/31")/100,"")</f>
        <v>-0.25955300000000003</v>
      </c>
      <c r="AE603">
        <f>IFERROR([1]!s_fa_dupont_roe($A603,"2023/12/31")/100,"")</f>
        <v>-0.50642200000000004</v>
      </c>
      <c r="AF603">
        <f>IFERROR([1]!s_fa_dupont_roe($A603,"2024/12/31")/100,"")</f>
        <v>-0.259683</v>
      </c>
      <c r="AG603">
        <f>IFERROR([1]!s_fa_dupont_roe($A603,"2025/12/31")/100,"")</f>
        <v>6.1329000000000002E-2</v>
      </c>
      <c r="AH603">
        <f>IFERROR([1]!s_stm07_is($A603,"W30028333","2025/12/31",1),"")</f>
        <v>36569897.149999999</v>
      </c>
      <c r="AI603">
        <f>IFERROR([1]!s_stm07_bs($A603,"W38058048","2025/12/31",1),"")</f>
        <v>629927611.63</v>
      </c>
      <c r="AJ603">
        <f>IFERROR([1]!s_fa_netdebt($A603,"2025/12/31"),"")</f>
        <v>1805997870.9400001</v>
      </c>
      <c r="AK603">
        <f>IFERROR([1]!s_val_ev1($A603,"2025/12/31"),"")</f>
        <v>17716733241.09</v>
      </c>
      <c r="AL603">
        <f>IFERROR([1]!s_fa_ebitda($A603,"2025/12/31"),"")</f>
        <v>300739503.44999999</v>
      </c>
      <c r="AM603" t="str">
        <f>IFERROR([1]!s_west_netprofit($A603,2026,$B$1,180)/[1]!s_west_netprofit($A603,2026,$B$1-7,180)-1,"")</f>
        <v/>
      </c>
      <c r="AN603" t="str">
        <f>IFERROR([1]!s_west_netprofit($A603,2026,$B$1,180)/[1]!s_west_netprofit($A603,2026,$B$1-30,180)-1,"")</f>
        <v/>
      </c>
      <c r="AO603" t="str">
        <f>IFERROR([1]!s_est_mediannetprofit($A603,2026,$B$1)/[1]!s_est_mediannetprofit($A603,2026,$B$1-7)-1,"")</f>
        <v/>
      </c>
      <c r="AP603" t="str">
        <f>IFERROR([1]!s_est_mediannetprofit($A603,2026,$B$1)/[1]!s_est_mediannetprofit($A603,2026,$B$1-30)-1,"")</f>
        <v/>
      </c>
    </row>
    <row r="604" spans="1:42">
      <c r="A604" t="s">
        <v>643</v>
      </c>
      <c r="B604">
        <f>IFERROR([1]!s_stm07_is($A604,"W30028333","2011/12/31",1)/[1]!S_SHARE_TOTAL($A604,$B$1),"")</f>
        <v>4.4749355029650224E-2</v>
      </c>
      <c r="C604">
        <f>IFERROR([1]!s_stm07_is($A604,"W30028333","2012/12/31",1)/[1]!S_SHARE_TOTAL($A604,$B$1),"")</f>
        <v>3.8695942271943749E-2</v>
      </c>
      <c r="D604">
        <f>IFERROR([1]!s_stm07_is($A604,"W30028333","2013/12/31",1)/[1]!S_SHARE_TOTAL($A604,$B$1),"")</f>
        <v>4.3861256885326702E-2</v>
      </c>
      <c r="E604">
        <f>IFERROR([1]!s_stm07_is($A604,"W30028333","2014/12/31",1)/[1]!S_SHARE_TOTAL($A604,$B$1),"")</f>
        <v>9.0919497526825502E-2</v>
      </c>
      <c r="F604">
        <f>IFERROR([1]!s_stm07_is($A604,"W30028333","2015/12/31",1)/[1]!S_SHARE_TOTAL($A604,$B$1),"")</f>
        <v>0.17592289658373927</v>
      </c>
      <c r="G604">
        <f>IFERROR([1]!s_stm07_is($A604,"W30028333","2016/12/31",1)/[1]!S_SHARE_TOTAL($A604,$B$1),"")</f>
        <v>0.24353942963450095</v>
      </c>
      <c r="H604">
        <f>IFERROR([1]!s_stm07_is($A604,"W30028333","2017/12/31",1)/[1]!S_SHARE_TOTAL($A604,$B$1),"")</f>
        <v>0.29435003735388515</v>
      </c>
      <c r="I604">
        <f>IFERROR([1]!s_stm07_is($A604,"W30028333","2018/12/31",1)/[1]!S_SHARE_TOTAL($A604,$B$1),"")</f>
        <v>0.3796794278166345</v>
      </c>
      <c r="J604">
        <f>IFERROR([1]!s_stm07_is($A604,"W30028333","2019/12/31",1)/[1]!S_SHARE_TOTAL($A604,$B$1),"")</f>
        <v>0.40648506927214695</v>
      </c>
      <c r="K604">
        <f>IFERROR([1]!s_stm07_is($A604,"W30028333","2020/12/31",1)/[1]!S_SHARE_TOTAL($A604,$B$1),"")</f>
        <v>0.43408482155961509</v>
      </c>
      <c r="L604">
        <f>IFERROR([1]!s_stm07_is($A604,"W30028333","2021/12/31",1)/[1]!S_SHARE_TOTAL($A604,$B$1),"")</f>
        <v>0.49562798213436593</v>
      </c>
      <c r="M604">
        <f>IFERROR([1]!s_stm07_is($A604,"W30028333","2022/12/31",1)/[1]!S_SHARE_TOTAL($A604,$B$1),"")</f>
        <v>0.57579177043796859</v>
      </c>
      <c r="N604">
        <f>IFERROR([1]!s_stm07_is($A604,"W30028333","2023/12/31",1)/[1]!S_SHARE_TOTAL($A604,$B$1),"")</f>
        <v>0.5825278589938927</v>
      </c>
      <c r="O604">
        <f>IFERROR([1]!s_stm07_is($A604,"W30028333","2024/12/31",1)/[1]!S_SHARE_TOTAL($A604,$B$1),"")</f>
        <v>0.79473364451273931</v>
      </c>
      <c r="P604">
        <f>IFERROR([1]!s_stm07_is($A604,"W30028333","2025/12/31",1)/[1]!S_SHARE_TOTAL($A604,$B$1),"")</f>
        <v>0.57226306005248018</v>
      </c>
      <c r="Q604">
        <f>IFERROR([1]!s_west_netprofit($A604,2026,$B$1,180)/[1]!S_SHARE_TOTAL($A604,$B$1),"")</f>
        <v>1.3638172274923741</v>
      </c>
      <c r="R604">
        <f>IFERROR([1]!s_west_netprofit($A604,2027,$B$1,180)/[1]!S_SHARE_TOTAL($A604,$B$1),"")</f>
        <v>1.9966720703777705</v>
      </c>
      <c r="S604">
        <f>IFERROR([1]!s_fa_dupont_roe($A604,"2011/12/31")/100,"")</f>
        <v>0.11593199999999999</v>
      </c>
      <c r="T604">
        <f>IFERROR([1]!s_fa_dupont_roe($A604,"2012/12/31")/100,"")</f>
        <v>5.9950999999999997E-2</v>
      </c>
      <c r="U604">
        <f>IFERROR([1]!s_fa_dupont_roe($A604,"2013/12/31")/100,"")</f>
        <v>6.4977999999999994E-2</v>
      </c>
      <c r="V604">
        <f>IFERROR([1]!s_fa_dupont_roe($A604,"2014/12/31")/100,"")</f>
        <v>0.123419</v>
      </c>
      <c r="W604">
        <f>IFERROR([1]!s_fa_dupont_roe($A604,"2015/12/31")/100,"")</f>
        <v>0.20043900000000001</v>
      </c>
      <c r="X604">
        <f>IFERROR([1]!s_fa_dupont_roe($A604,"2016/12/31")/100,"")</f>
        <v>0.220913</v>
      </c>
      <c r="Y604">
        <f>IFERROR([1]!s_fa_dupont_roe($A604,"2017/12/31")/100,"")</f>
        <v>0.20984000000000003</v>
      </c>
      <c r="Z604">
        <f>IFERROR([1]!s_fa_dupont_roe($A604,"2018/12/31")/100,"")</f>
        <v>0.16974499999999998</v>
      </c>
      <c r="AA604">
        <f>IFERROR([1]!s_fa_dupont_roe($A604,"2019/12/31")/100,"")</f>
        <v>0.134966</v>
      </c>
      <c r="AB604">
        <f>IFERROR([1]!s_fa_dupont_roe($A604,"2020/12/31")/100,"")</f>
        <v>0.12741</v>
      </c>
      <c r="AC604">
        <f>IFERROR([1]!s_fa_dupont_roe($A604,"2021/12/31")/100,"")</f>
        <v>9.2262000000000011E-2</v>
      </c>
      <c r="AD604">
        <f>IFERROR([1]!s_fa_dupont_roe($A604,"2022/12/31")/100,"")</f>
        <v>6.4301999999999998E-2</v>
      </c>
      <c r="AE604">
        <f>IFERROR([1]!s_fa_dupont_roe($A604,"2023/12/31")/100,"")</f>
        <v>4.9856999999999999E-2</v>
      </c>
      <c r="AF604">
        <f>IFERROR([1]!s_fa_dupont_roe($A604,"2024/12/31")/100,"")</f>
        <v>6.2686999999999993E-2</v>
      </c>
      <c r="AG604">
        <f>IFERROR([1]!s_fa_dupont_roe($A604,"2025/12/31")/100,"")</f>
        <v>4.3872000000000001E-2</v>
      </c>
      <c r="AH604">
        <f>IFERROR([1]!s_stm07_is($A604,"W30028333","2025/12/31",1),"")</f>
        <v>1057234512.6799999</v>
      </c>
      <c r="AI604">
        <f>IFERROR([1]!s_stm07_bs($A604,"W38058048","2025/12/31",1),"")</f>
        <v>31069146176.700001</v>
      </c>
      <c r="AJ604">
        <f>IFERROR([1]!s_fa_netdebt($A604,"2025/12/31"),"")</f>
        <v>13365235785.280001</v>
      </c>
      <c r="AK604">
        <f>IFERROR([1]!s_val_ev1($A604,"2025/12/31"),"")</f>
        <v>83422645904.039993</v>
      </c>
      <c r="AL604">
        <f>IFERROR([1]!s_fa_ebitda($A604,"2025/12/31"),"")</f>
        <v>3366787455.29</v>
      </c>
      <c r="AM604">
        <f>IFERROR([1]!s_west_netprofit($A604,2026,$B$1,180)/[1]!s_west_netprofit($A604,2026,$B$1-7,180)-1,"")</f>
        <v>0</v>
      </c>
      <c r="AN604">
        <f>IFERROR([1]!s_west_netprofit($A604,2026,$B$1,180)/[1]!s_west_netprofit($A604,2026,$B$1-30,180)-1,"")</f>
        <v>-3.8271549610810474E-2</v>
      </c>
      <c r="AO604">
        <f>IFERROR([1]!s_est_mediannetprofit($A604,2026,$B$1)/[1]!s_est_mediannetprofit($A604,2026,$B$1-7)-1,"")</f>
        <v>0</v>
      </c>
      <c r="AP604">
        <f>IFERROR([1]!s_est_mediannetprofit($A604,2026,$B$1)/[1]!s_est_mediannetprofit($A604,2026,$B$1-30)-1,"")</f>
        <v>-7.5402209730567993E-2</v>
      </c>
    </row>
    <row r="605" spans="1:42">
      <c r="A605" t="s">
        <v>644</v>
      </c>
      <c r="B605">
        <f>IFERROR([1]!s_stm07_is($A605,"W30028333","2011/12/31",1)/[1]!S_SHARE_TOTAL($A605,$B$1),"")</f>
        <v>0.13318068282498097</v>
      </c>
      <c r="C605">
        <f>IFERROR([1]!s_stm07_is($A605,"W30028333","2012/12/31",1)/[1]!S_SHARE_TOTAL($A605,$B$1),"")</f>
        <v>9.9215698277966891E-2</v>
      </c>
      <c r="D605">
        <f>IFERROR([1]!s_stm07_is($A605,"W30028333","2013/12/31",1)/[1]!S_SHARE_TOTAL($A605,$B$1),"")</f>
        <v>5.2989775207013978E-2</v>
      </c>
      <c r="E605">
        <f>IFERROR([1]!s_stm07_is($A605,"W30028333","2014/12/31",1)/[1]!S_SHARE_TOTAL($A605,$B$1),"")</f>
        <v>-2.0785228586810901E-2</v>
      </c>
      <c r="F605">
        <f>IFERROR([1]!s_stm07_is($A605,"W30028333","2015/12/31",1)/[1]!S_SHARE_TOTAL($A605,$B$1),"")</f>
        <v>6.6417023874687564E-2</v>
      </c>
      <c r="G605">
        <f>IFERROR([1]!s_stm07_is($A605,"W30028333","2016/12/31",1)/[1]!S_SHARE_TOTAL($A605,$B$1),"")</f>
        <v>1.4614496381065024E-2</v>
      </c>
      <c r="H605">
        <f>IFERROR([1]!s_stm07_is($A605,"W30028333","2017/12/31",1)/[1]!S_SHARE_TOTAL($A605,$B$1),"")</f>
        <v>1.3472640774403615E-2</v>
      </c>
      <c r="I605">
        <f>IFERROR([1]!s_stm07_is($A605,"W30028333","2018/12/31",1)/[1]!S_SHARE_TOTAL($A605,$B$1),"")</f>
        <v>2.8008923114246669E-2</v>
      </c>
      <c r="J605">
        <f>IFERROR([1]!s_stm07_is($A605,"W30028333","2019/12/31",1)/[1]!S_SHARE_TOTAL($A605,$B$1),"")</f>
        <v>0.12156430411781018</v>
      </c>
      <c r="K605">
        <f>IFERROR([1]!s_stm07_is($A605,"W30028333","2020/12/31",1)/[1]!S_SHARE_TOTAL($A605,$B$1),"")</f>
        <v>0.15169805890144528</v>
      </c>
      <c r="L605">
        <f>IFERROR([1]!s_stm07_is($A605,"W30028333","2021/12/31",1)/[1]!S_SHARE_TOTAL($A605,$B$1),"")</f>
        <v>1.919384471743331</v>
      </c>
      <c r="M605">
        <f>IFERROR([1]!s_stm07_is($A605,"W30028333","2022/12/31",1)/[1]!S_SHARE_TOTAL($A605,$B$1),"")</f>
        <v>1.635599903637563</v>
      </c>
      <c r="N605">
        <f>IFERROR([1]!s_stm07_is($A605,"W30028333","2023/12/31",1)/[1]!S_SHARE_TOTAL($A605,$B$1),"")</f>
        <v>1.1133866272049335</v>
      </c>
      <c r="O605">
        <f>IFERROR([1]!s_stm07_is($A605,"W30028333","2024/12/31",1)/[1]!S_SHARE_TOTAL($A605,$B$1),"")</f>
        <v>0.75890402464539763</v>
      </c>
      <c r="P605">
        <f>IFERROR([1]!s_stm07_is($A605,"W30028333","2025/12/31",1)/[1]!S_SHARE_TOTAL($A605,$B$1),"")</f>
        <v>0.77967724821434403</v>
      </c>
      <c r="Q605">
        <f>IFERROR([1]!s_west_netprofit($A605,2026,$B$1,180)/[1]!S_SHARE_TOTAL($A605,$B$1),"")</f>
        <v>1.9511643372739755</v>
      </c>
      <c r="R605">
        <f>IFERROR([1]!s_west_netprofit($A605,2027,$B$1,180)/[1]!S_SHARE_TOTAL($A605,$B$1),"")</f>
        <v>2.4277510563600662</v>
      </c>
      <c r="S605">
        <f>IFERROR([1]!s_fa_dupont_roe($A605,"2011/12/31")/100,"")</f>
        <v>0.100574</v>
      </c>
      <c r="T605">
        <f>IFERROR([1]!s_fa_dupont_roe($A605,"2012/12/31")/100,"")</f>
        <v>4.4180000000000004E-2</v>
      </c>
      <c r="U605">
        <f>IFERROR([1]!s_fa_dupont_roe($A605,"2013/12/31")/100,"")</f>
        <v>2.366E-2</v>
      </c>
      <c r="V605">
        <f>IFERROR([1]!s_fa_dupont_roe($A605,"2014/12/31")/100,"")</f>
        <v>-9.3939999999999996E-3</v>
      </c>
      <c r="W605">
        <f>IFERROR([1]!s_fa_dupont_roe($A605,"2015/12/31")/100,"")</f>
        <v>2.9855999999999997E-2</v>
      </c>
      <c r="X605">
        <f>IFERROR([1]!s_fa_dupont_roe($A605,"2016/12/31")/100,"")</f>
        <v>6.4489999999999999E-3</v>
      </c>
      <c r="Y605">
        <f>IFERROR([1]!s_fa_dupont_roe($A605,"2017/12/31")/100,"")</f>
        <v>5.8499999999999993E-3</v>
      </c>
      <c r="Z605">
        <f>IFERROR([1]!s_fa_dupont_roe($A605,"2018/12/31")/100,"")</f>
        <v>1.1924999999999998E-2</v>
      </c>
      <c r="AA605">
        <f>IFERROR([1]!s_fa_dupont_roe($A605,"2019/12/31")/100,"")</f>
        <v>4.9349999999999998E-2</v>
      </c>
      <c r="AB605">
        <f>IFERROR([1]!s_fa_dupont_roe($A605,"2020/12/31")/100,"")</f>
        <v>1.5525000000000001E-2</v>
      </c>
      <c r="AC605">
        <f>IFERROR([1]!s_fa_dupont_roe($A605,"2021/12/31")/100,"")</f>
        <v>0.100152</v>
      </c>
      <c r="AD605">
        <f>IFERROR([1]!s_fa_dupont_roe($A605,"2022/12/31")/100,"")</f>
        <v>7.3336999999999999E-2</v>
      </c>
      <c r="AE605">
        <f>IFERROR([1]!s_fa_dupont_roe($A605,"2023/12/31")/100,"")</f>
        <v>4.6689000000000001E-2</v>
      </c>
      <c r="AF605">
        <f>IFERROR([1]!s_fa_dupont_roe($A605,"2024/12/31")/100,"")</f>
        <v>3.0714999999999999E-2</v>
      </c>
      <c r="AG605">
        <f>IFERROR([1]!s_fa_dupont_roe($A605,"2025/12/31")/100,"")</f>
        <v>3.0709E-2</v>
      </c>
      <c r="AH605">
        <f>IFERROR([1]!s_stm07_is($A605,"W30028333","2025/12/31",1),"")</f>
        <v>376226023.06</v>
      </c>
      <c r="AI605">
        <f>IFERROR([1]!s_stm07_bs($A605,"W38058048","2025/12/31",1),"")</f>
        <v>12488916083.549999</v>
      </c>
      <c r="AJ605">
        <f>IFERROR([1]!s_fa_netdebt($A605,"2025/12/31"),"")</f>
        <v>-4073886618.5300002</v>
      </c>
      <c r="AK605">
        <f>IFERROR([1]!s_val_ev1($A605,"2025/12/31"),"")</f>
        <v>51186375881.690002</v>
      </c>
      <c r="AL605">
        <f>IFERROR([1]!s_fa_ebitda($A605,"2025/12/31"),"")</f>
        <v>508213312.31999999</v>
      </c>
      <c r="AM605">
        <f>IFERROR([1]!s_west_netprofit($A605,2026,$B$1,180)/[1]!s_west_netprofit($A605,2026,$B$1-7,180)-1,"")</f>
        <v>0</v>
      </c>
      <c r="AN605">
        <f>IFERROR([1]!s_west_netprofit($A605,2026,$B$1,180)/[1]!s_west_netprofit($A605,2026,$B$1-30,180)-1,"")</f>
        <v>0.15747007103289046</v>
      </c>
      <c r="AO605">
        <f>IFERROR([1]!s_est_mediannetprofit($A605,2026,$B$1)/[1]!s_est_mediannetprofit($A605,2026,$B$1-7)-1,"")</f>
        <v>0</v>
      </c>
      <c r="AP605">
        <f>IFERROR([1]!s_est_mediannetprofit($A605,2026,$B$1)/[1]!s_est_mediannetprofit($A605,2026,$B$1-30)-1,"")</f>
        <v>0.12751127511275118</v>
      </c>
    </row>
    <row r="606" spans="1:42">
      <c r="A606" t="s">
        <v>645</v>
      </c>
      <c r="B606">
        <f>IFERROR([1]!s_stm07_is($A606,"W30028333","2011/12/31",1)/[1]!S_SHARE_TOTAL($A606,$B$1),"")</f>
        <v>0.22572336001220464</v>
      </c>
      <c r="C606">
        <f>IFERROR([1]!s_stm07_is($A606,"W30028333","2012/12/31",1)/[1]!S_SHARE_TOTAL($A606,$B$1),"")</f>
        <v>0.15947447683371996</v>
      </c>
      <c r="D606">
        <f>IFERROR([1]!s_stm07_is($A606,"W30028333","2013/12/31",1)/[1]!S_SHARE_TOTAL($A606,$B$1),"")</f>
        <v>8.3301536105360965E-2</v>
      </c>
      <c r="E606">
        <f>IFERROR([1]!s_stm07_is($A606,"W30028333","2014/12/31",1)/[1]!S_SHARE_TOTAL($A606,$B$1),"")</f>
        <v>0.12149110722919124</v>
      </c>
      <c r="F606">
        <f>IFERROR([1]!s_stm07_is($A606,"W30028333","2015/12/31",1)/[1]!S_SHARE_TOTAL($A606,$B$1),"")</f>
        <v>0.16942026096674673</v>
      </c>
      <c r="G606">
        <f>IFERROR([1]!s_stm07_is($A606,"W30028333","2016/12/31",1)/[1]!S_SHARE_TOTAL($A606,$B$1),"")</f>
        <v>0.20510792826903826</v>
      </c>
      <c r="H606">
        <f>IFERROR([1]!s_stm07_is($A606,"W30028333","2017/12/31",1)/[1]!S_SHARE_TOTAL($A606,$B$1),"")</f>
        <v>0.10916143312526312</v>
      </c>
      <c r="I606">
        <f>IFERROR([1]!s_stm07_is($A606,"W30028333","2018/12/31",1)/[1]!S_SHARE_TOTAL($A606,$B$1),"")</f>
        <v>-8.7633727599372074E-2</v>
      </c>
      <c r="J606">
        <f>IFERROR([1]!s_stm07_is($A606,"W30028333","2019/12/31",1)/[1]!S_SHARE_TOTAL($A606,$B$1),"")</f>
        <v>0.10005770356284262</v>
      </c>
      <c r="K606">
        <f>IFERROR([1]!s_stm07_is($A606,"W30028333","2020/12/31",1)/[1]!S_SHARE_TOTAL($A606,$B$1),"")</f>
        <v>0.14294590166708823</v>
      </c>
      <c r="L606">
        <f>IFERROR([1]!s_stm07_is($A606,"W30028333","2021/12/31",1)/[1]!S_SHARE_TOTAL($A606,$B$1),"")</f>
        <v>0.28477616717345899</v>
      </c>
      <c r="M606">
        <f>IFERROR([1]!s_stm07_is($A606,"W30028333","2022/12/31",1)/[1]!S_SHARE_TOTAL($A606,$B$1),"")</f>
        <v>0.43420068159268915</v>
      </c>
      <c r="N606">
        <f>IFERROR([1]!s_stm07_is($A606,"W30028333","2023/12/31",1)/[1]!S_SHARE_TOTAL($A606,$B$1),"")</f>
        <v>0.48082622881214421</v>
      </c>
      <c r="O606">
        <f>IFERROR([1]!s_stm07_is($A606,"W30028333","2024/12/31",1)/[1]!S_SHARE_TOTAL($A606,$B$1),"")</f>
        <v>9.921583969807117E-2</v>
      </c>
      <c r="P606">
        <f>IFERROR([1]!s_stm07_is($A606,"W30028333","2025/12/31",1)/[1]!S_SHARE_TOTAL($A606,$B$1),"")</f>
        <v>0.33024355887873208</v>
      </c>
      <c r="Q606">
        <f>IFERROR([1]!s_west_netprofit($A606,2026,$B$1,180)/[1]!S_SHARE_TOTAL($A606,$B$1),"")</f>
        <v>0.41689032572981</v>
      </c>
      <c r="R606">
        <f>IFERROR([1]!s_west_netprofit($A606,2027,$B$1,180)/[1]!S_SHARE_TOTAL($A606,$B$1),"")</f>
        <v>0.50392155352391987</v>
      </c>
      <c r="S606">
        <f>IFERROR([1]!s_fa_dupont_roe($A606,"2011/12/31")/100,"")</f>
        <v>0.269121</v>
      </c>
      <c r="T606">
        <f>IFERROR([1]!s_fa_dupont_roe($A606,"2012/12/31")/100,"")</f>
        <v>0.11304500000000001</v>
      </c>
      <c r="U606">
        <f>IFERROR([1]!s_fa_dupont_roe($A606,"2013/12/31")/100,"")</f>
        <v>5.6638000000000001E-2</v>
      </c>
      <c r="V606">
        <f>IFERROR([1]!s_fa_dupont_roe($A606,"2014/12/31")/100,"")</f>
        <v>7.8438999999999995E-2</v>
      </c>
      <c r="W606">
        <f>IFERROR([1]!s_fa_dupont_roe($A606,"2015/12/31")/100,"")</f>
        <v>8.9457000000000009E-2</v>
      </c>
      <c r="X606">
        <f>IFERROR([1]!s_fa_dupont_roe($A606,"2016/12/31")/100,"")</f>
        <v>8.8865E-2</v>
      </c>
      <c r="Y606">
        <f>IFERROR([1]!s_fa_dupont_roe($A606,"2017/12/31")/100,"")</f>
        <v>3.8961000000000003E-2</v>
      </c>
      <c r="Z606">
        <f>IFERROR([1]!s_fa_dupont_roe($A606,"2018/12/31")/100,"")</f>
        <v>-2.9116E-2</v>
      </c>
      <c r="AA606">
        <f>IFERROR([1]!s_fa_dupont_roe($A606,"2019/12/31")/100,"")</f>
        <v>3.5375999999999998E-2</v>
      </c>
      <c r="AB606">
        <f>IFERROR([1]!s_fa_dupont_roe($A606,"2020/12/31")/100,"")</f>
        <v>5.0915999999999996E-2</v>
      </c>
      <c r="AC606">
        <f>IFERROR([1]!s_fa_dupont_roe($A606,"2021/12/31")/100,"")</f>
        <v>9.8130000000000009E-2</v>
      </c>
      <c r="AD606">
        <f>IFERROR([1]!s_fa_dupont_roe($A606,"2022/12/31")/100,"")</f>
        <v>0.125916</v>
      </c>
      <c r="AE606">
        <f>IFERROR([1]!s_fa_dupont_roe($A606,"2023/12/31")/100,"")</f>
        <v>0.11923199999999999</v>
      </c>
      <c r="AF606">
        <f>IFERROR([1]!s_fa_dupont_roe($A606,"2024/12/31")/100,"")</f>
        <v>2.359E-2</v>
      </c>
      <c r="AG606">
        <f>IFERROR([1]!s_fa_dupont_roe($A606,"2025/12/31")/100,"")</f>
        <v>6.7591999999999999E-2</v>
      </c>
      <c r="AH606">
        <f>IFERROR([1]!s_stm07_is($A606,"W30028333","2025/12/31",1),"")</f>
        <v>307357817.95999998</v>
      </c>
      <c r="AI606">
        <f>IFERROR([1]!s_stm07_bs($A606,"W38058048","2025/12/31",1),"")</f>
        <v>5182478874.6599998</v>
      </c>
      <c r="AJ606">
        <f>IFERROR([1]!s_fa_netdebt($A606,"2025/12/31"),"")</f>
        <v>-1140398689.7</v>
      </c>
      <c r="AK606">
        <f>IFERROR([1]!s_val_ev1($A606,"2025/12/31"),"")</f>
        <v>14405990723.280001</v>
      </c>
      <c r="AL606">
        <f>IFERROR([1]!s_fa_ebitda($A606,"2025/12/31"),"")</f>
        <v>524263768.85000002</v>
      </c>
      <c r="AM606">
        <f>IFERROR([1]!s_west_netprofit($A606,2026,$B$1,180)/[1]!s_west_netprofit($A606,2026,$B$1-7,180)-1,"")</f>
        <v>0</v>
      </c>
      <c r="AN606">
        <f>IFERROR([1]!s_west_netprofit($A606,2026,$B$1,180)/[1]!s_west_netprofit($A606,2026,$B$1-30,180)-1,"")</f>
        <v>0</v>
      </c>
      <c r="AO606">
        <f>IFERROR([1]!s_est_mediannetprofit($A606,2026,$B$1)/[1]!s_est_mediannetprofit($A606,2026,$B$1-7)-1,"")</f>
        <v>0</v>
      </c>
      <c r="AP606">
        <f>IFERROR([1]!s_est_mediannetprofit($A606,2026,$B$1)/[1]!s_est_mediannetprofit($A606,2026,$B$1-30)-1,"")</f>
        <v>0</v>
      </c>
    </row>
    <row r="607" spans="1:42">
      <c r="A607" t="s">
        <v>646</v>
      </c>
      <c r="B607">
        <f>IFERROR([1]!s_stm07_is($A607,"W30028333","2011/12/31",1)/[1]!S_SHARE_TOTAL($A607,$B$1),"")</f>
        <v>0.1212358928293185</v>
      </c>
      <c r="C607">
        <f>IFERROR([1]!s_stm07_is($A607,"W30028333","2012/12/31",1)/[1]!S_SHARE_TOTAL($A607,$B$1),"")</f>
        <v>0.11063309305892843</v>
      </c>
      <c r="D607">
        <f>IFERROR([1]!s_stm07_is($A607,"W30028333","2013/12/31",1)/[1]!S_SHARE_TOTAL($A607,$B$1),"")</f>
        <v>6.7741874093420681E-2</v>
      </c>
      <c r="E607">
        <f>IFERROR([1]!s_stm07_is($A607,"W30028333","2014/12/31",1)/[1]!S_SHARE_TOTAL($A607,$B$1),"")</f>
        <v>5.8909515815350491E-2</v>
      </c>
      <c r="F607">
        <f>IFERROR([1]!s_stm07_is($A607,"W30028333","2015/12/31",1)/[1]!S_SHARE_TOTAL($A607,$B$1),"")</f>
        <v>-0.78559287298235014</v>
      </c>
      <c r="G607">
        <f>IFERROR([1]!s_stm07_is($A607,"W30028333","2016/12/31",1)/[1]!S_SHARE_TOTAL($A607,$B$1),"")</f>
        <v>6.9354846408786419E-2</v>
      </c>
      <c r="H607">
        <f>IFERROR([1]!s_stm07_is($A607,"W30028333","2017/12/31",1)/[1]!S_SHARE_TOTAL($A607,$B$1),"")</f>
        <v>0.1511602851407961</v>
      </c>
      <c r="I607">
        <f>IFERROR([1]!s_stm07_is($A607,"W30028333","2018/12/31",1)/[1]!S_SHARE_TOTAL($A607,$B$1),"")</f>
        <v>0.37941574372744863</v>
      </c>
      <c r="J607">
        <f>IFERROR([1]!s_stm07_is($A607,"W30028333","2019/12/31",1)/[1]!S_SHARE_TOTAL($A607,$B$1),"")</f>
        <v>0.56660262290119934</v>
      </c>
      <c r="K607">
        <f>IFERROR([1]!s_stm07_is($A607,"W30028333","2020/12/31",1)/[1]!S_SHARE_TOTAL($A607,$B$1),"")</f>
        <v>0.67982450056337917</v>
      </c>
      <c r="L607">
        <f>IFERROR([1]!s_stm07_is($A607,"W30028333","2021/12/31",1)/[1]!S_SHARE_TOTAL($A607,$B$1),"")</f>
        <v>0.55842465006948927</v>
      </c>
      <c r="M607">
        <f>IFERROR([1]!s_stm07_is($A607,"W30028333","2022/12/31",1)/[1]!S_SHARE_TOTAL($A607,$B$1),"")</f>
        <v>0.63732103906087623</v>
      </c>
      <c r="N607">
        <f>IFERROR([1]!s_stm07_is($A607,"W30028333","2023/12/31",1)/[1]!S_SHARE_TOTAL($A607,$B$1),"")</f>
        <v>0.75408768237737089</v>
      </c>
      <c r="O607">
        <f>IFERROR([1]!s_stm07_is($A607,"W30028333","2024/12/31",1)/[1]!S_SHARE_TOTAL($A607,$B$1),"")</f>
        <v>0.50624632102701894</v>
      </c>
      <c r="P607">
        <f>IFERROR([1]!s_stm07_is($A607,"W30028333","2025/12/31",1)/[1]!S_SHARE_TOTAL($A607,$B$1),"")</f>
        <v>0.66750875298868362</v>
      </c>
      <c r="Q607">
        <f>IFERROR([1]!s_west_netprofit($A607,2026,$B$1,180)/[1]!S_SHARE_TOTAL($A607,$B$1),"")</f>
        <v>0</v>
      </c>
      <c r="R607">
        <f>IFERROR([1]!s_west_netprofit($A607,2027,$B$1,180)/[1]!S_SHARE_TOTAL($A607,$B$1),"")</f>
        <v>0</v>
      </c>
      <c r="S607">
        <f>IFERROR([1]!s_fa_dupont_roe($A607,"2011/12/31")/100,"")</f>
        <v>0.18104399999999998</v>
      </c>
      <c r="T607">
        <f>IFERROR([1]!s_fa_dupont_roe($A607,"2012/12/31")/100,"")</f>
        <v>0.10188700000000001</v>
      </c>
      <c r="U607">
        <f>IFERROR([1]!s_fa_dupont_roe($A607,"2013/12/31")/100,"")</f>
        <v>5.8278999999999997E-2</v>
      </c>
      <c r="V607">
        <f>IFERROR([1]!s_fa_dupont_roe($A607,"2014/12/31")/100,"")</f>
        <v>4.5648999999999995E-2</v>
      </c>
      <c r="W607">
        <f>IFERROR([1]!s_fa_dupont_roe($A607,"2015/12/31")/100,"")</f>
        <v>-0.9618810000000001</v>
      </c>
      <c r="X607">
        <f>IFERROR([1]!s_fa_dupont_roe($A607,"2016/12/31")/100,"")</f>
        <v>7.6730000000000007E-2</v>
      </c>
      <c r="Y607">
        <f>IFERROR([1]!s_fa_dupont_roe($A607,"2017/12/31")/100,"")</f>
        <v>7.2819999999999996E-2</v>
      </c>
      <c r="Z607">
        <f>IFERROR([1]!s_fa_dupont_roe($A607,"2018/12/31")/100,"")</f>
        <v>0.13575699999999999</v>
      </c>
      <c r="AA607">
        <f>IFERROR([1]!s_fa_dupont_roe($A607,"2019/12/31")/100,"")</f>
        <v>0.17204</v>
      </c>
      <c r="AB607">
        <f>IFERROR([1]!s_fa_dupont_roe($A607,"2020/12/31")/100,"")</f>
        <v>0.173266</v>
      </c>
      <c r="AC607">
        <f>IFERROR([1]!s_fa_dupont_roe($A607,"2021/12/31")/100,"")</f>
        <v>0.12218299999999999</v>
      </c>
      <c r="AD607">
        <f>IFERROR([1]!s_fa_dupont_roe($A607,"2022/12/31")/100,"")</f>
        <v>0.123003</v>
      </c>
      <c r="AE607">
        <f>IFERROR([1]!s_fa_dupont_roe($A607,"2023/12/31")/100,"")</f>
        <v>0.128688</v>
      </c>
      <c r="AF607">
        <f>IFERROR([1]!s_fa_dupont_roe($A607,"2024/12/31")/100,"")</f>
        <v>8.1199999999999994E-2</v>
      </c>
      <c r="AG607">
        <f>IFERROR([1]!s_fa_dupont_roe($A607,"2025/12/31")/100,"")</f>
        <v>0.101893</v>
      </c>
      <c r="AH607">
        <f>IFERROR([1]!s_stm07_is($A607,"W30028333","2025/12/31",1),"")</f>
        <v>212749338.94999999</v>
      </c>
      <c r="AI607">
        <f>IFERROR([1]!s_stm07_bs($A607,"W38058048","2025/12/31",1),"")</f>
        <v>4232693968.7399998</v>
      </c>
      <c r="AJ607">
        <f>IFERROR([1]!s_fa_netdebt($A607,"2025/12/31"),"")</f>
        <v>-6167875732.6599998</v>
      </c>
      <c r="AK607">
        <f>IFERROR([1]!s_val_ev1($A607,"2025/12/31"),"")</f>
        <v>24958475262.66</v>
      </c>
      <c r="AL607">
        <f>IFERROR([1]!s_fa_ebitda($A607,"2025/12/31"),"")</f>
        <v>505803817.85000002</v>
      </c>
      <c r="AM607" t="str">
        <f>IFERROR([1]!s_west_netprofit($A607,2026,$B$1,180)/[1]!s_west_netprofit($A607,2026,$B$1-7,180)-1,"")</f>
        <v/>
      </c>
      <c r="AN607" t="str">
        <f>IFERROR([1]!s_west_netprofit($A607,2026,$B$1,180)/[1]!s_west_netprofit($A607,2026,$B$1-30,180)-1,"")</f>
        <v/>
      </c>
      <c r="AO607" t="str">
        <f>IFERROR([1]!s_est_mediannetprofit($A607,2026,$B$1)/[1]!s_est_mediannetprofit($A607,2026,$B$1-7)-1,"")</f>
        <v/>
      </c>
      <c r="AP607" t="str">
        <f>IFERROR([1]!s_est_mediannetprofit($A607,2026,$B$1)/[1]!s_est_mediannetprofit($A607,2026,$B$1-30)-1,"")</f>
        <v/>
      </c>
    </row>
    <row r="608" spans="1:42">
      <c r="A608" t="s">
        <v>647</v>
      </c>
      <c r="B608">
        <f>IFERROR([1]!s_stm07_is($A608,"W30028333","2011/12/31",1)/[1]!S_SHARE_TOTAL($A608,$B$1),"")</f>
        <v>8.4007295958426043E-2</v>
      </c>
      <c r="C608">
        <f>IFERROR([1]!s_stm07_is($A608,"W30028333","2012/12/31",1)/[1]!S_SHARE_TOTAL($A608,$B$1),"")</f>
        <v>8.438733444862101E-2</v>
      </c>
      <c r="D608">
        <f>IFERROR([1]!s_stm07_is($A608,"W30028333","2013/12/31",1)/[1]!S_SHARE_TOTAL($A608,$B$1),"")</f>
        <v>7.7866130661805158E-2</v>
      </c>
      <c r="E608">
        <f>IFERROR([1]!s_stm07_is($A608,"W30028333","2014/12/31",1)/[1]!S_SHARE_TOTAL($A608,$B$1),"")</f>
        <v>0.10981867592201879</v>
      </c>
      <c r="F608">
        <f>IFERROR([1]!s_stm07_is($A608,"W30028333","2015/12/31",1)/[1]!S_SHARE_TOTAL($A608,$B$1),"")</f>
        <v>0.13852331581954358</v>
      </c>
      <c r="G608">
        <f>IFERROR([1]!s_stm07_is($A608,"W30028333","2016/12/31",1)/[1]!S_SHARE_TOTAL($A608,$B$1),"")</f>
        <v>0.15682463354712753</v>
      </c>
      <c r="H608">
        <f>IFERROR([1]!s_stm07_is($A608,"W30028333","2017/12/31",1)/[1]!S_SHARE_TOTAL($A608,$B$1),"")</f>
        <v>0.18101485631527883</v>
      </c>
      <c r="I608">
        <f>IFERROR([1]!s_stm07_is($A608,"W30028333","2018/12/31",1)/[1]!S_SHARE_TOTAL($A608,$B$1),"")</f>
        <v>6.9740818446873021E-2</v>
      </c>
      <c r="J608">
        <f>IFERROR([1]!s_stm07_is($A608,"W30028333","2019/12/31",1)/[1]!S_SHARE_TOTAL($A608,$B$1),"")</f>
        <v>0.17994436951059686</v>
      </c>
      <c r="K608">
        <f>IFERROR([1]!s_stm07_is($A608,"W30028333","2020/12/31",1)/[1]!S_SHARE_TOTAL($A608,$B$1),"")</f>
        <v>0.36533520103430855</v>
      </c>
      <c r="L608">
        <f>IFERROR([1]!s_stm07_is($A608,"W30028333","2021/12/31",1)/[1]!S_SHARE_TOTAL($A608,$B$1),"")</f>
        <v>0.28129485583342229</v>
      </c>
      <c r="M608">
        <f>IFERROR([1]!s_stm07_is($A608,"W30028333","2022/12/31",1)/[1]!S_SHARE_TOTAL($A608,$B$1),"")</f>
        <v>0.14617084046699558</v>
      </c>
      <c r="N608">
        <f>IFERROR([1]!s_stm07_is($A608,"W30028333","2023/12/31",1)/[1]!S_SHARE_TOTAL($A608,$B$1),"")</f>
        <v>4.1741185512253733E-2</v>
      </c>
      <c r="O608">
        <f>IFERROR([1]!s_stm07_is($A608,"W30028333","2024/12/31",1)/[1]!S_SHARE_TOTAL($A608,$B$1),"")</f>
        <v>-0.10776485126617823</v>
      </c>
      <c r="P608">
        <f>IFERROR([1]!s_stm07_is($A608,"W30028333","2025/12/31",1)/[1]!S_SHARE_TOTAL($A608,$B$1),"")</f>
        <v>-0.33624354316638561</v>
      </c>
      <c r="Q608">
        <f>IFERROR([1]!s_west_netprofit($A608,2026,$B$1,180)/[1]!S_SHARE_TOTAL($A608,$B$1),"")</f>
        <v>-0.11332146057141405</v>
      </c>
      <c r="R608">
        <f>IFERROR([1]!s_west_netprofit($A608,2027,$B$1,180)/[1]!S_SHARE_TOTAL($A608,$B$1),"")</f>
        <v>-5.1509754805188206E-2</v>
      </c>
      <c r="S608">
        <f>IFERROR([1]!s_fa_dupont_roe($A608,"2011/12/31")/100,"")</f>
        <v>0.14704700000000001</v>
      </c>
      <c r="T608">
        <f>IFERROR([1]!s_fa_dupont_roe($A608,"2012/12/31")/100,"")</f>
        <v>9.5869999999999997E-2</v>
      </c>
      <c r="U608">
        <f>IFERROR([1]!s_fa_dupont_roe($A608,"2013/12/31")/100,"")</f>
        <v>8.2234000000000002E-2</v>
      </c>
      <c r="V608">
        <f>IFERROR([1]!s_fa_dupont_roe($A608,"2014/12/31")/100,"")</f>
        <v>8.437900000000001E-2</v>
      </c>
      <c r="W608">
        <f>IFERROR([1]!s_fa_dupont_roe($A608,"2015/12/31")/100,"")</f>
        <v>8.2788E-2</v>
      </c>
      <c r="X608">
        <f>IFERROR([1]!s_fa_dupont_roe($A608,"2016/12/31")/100,"")</f>
        <v>8.6865000000000012E-2</v>
      </c>
      <c r="Y608">
        <f>IFERROR([1]!s_fa_dupont_roe($A608,"2017/12/31")/100,"")</f>
        <v>9.1780000000000014E-2</v>
      </c>
      <c r="Z608">
        <f>IFERROR([1]!s_fa_dupont_roe($A608,"2018/12/31")/100,"")</f>
        <v>3.3329999999999999E-2</v>
      </c>
      <c r="AA608">
        <f>IFERROR([1]!s_fa_dupont_roe($A608,"2019/12/31")/100,"")</f>
        <v>8.0132999999999996E-2</v>
      </c>
      <c r="AB608">
        <f>IFERROR([1]!s_fa_dupont_roe($A608,"2020/12/31")/100,"")</f>
        <v>0.150612</v>
      </c>
      <c r="AC608">
        <f>IFERROR([1]!s_fa_dupont_roe($A608,"2021/12/31")/100,"")</f>
        <v>0.103879</v>
      </c>
      <c r="AD608">
        <f>IFERROR([1]!s_fa_dupont_roe($A608,"2022/12/31")/100,"")</f>
        <v>4.8642999999999999E-2</v>
      </c>
      <c r="AE608">
        <f>IFERROR([1]!s_fa_dupont_roe($A608,"2023/12/31")/100,"")</f>
        <v>1.2076E-2</v>
      </c>
      <c r="AF608">
        <f>IFERROR([1]!s_fa_dupont_roe($A608,"2024/12/31")/100,"")</f>
        <v>-2.5182000000000003E-2</v>
      </c>
      <c r="AG608">
        <f>IFERROR([1]!s_fa_dupont_roe($A608,"2025/12/31")/100,"")</f>
        <v>-7.3696999999999999E-2</v>
      </c>
      <c r="AH608">
        <f>IFERROR([1]!s_stm07_is($A608,"W30028333","2025/12/31",1),"")</f>
        <v>-293749397.56</v>
      </c>
      <c r="AI608">
        <f>IFERROR([1]!s_stm07_bs($A608,"W38058048","2025/12/31",1),"")</f>
        <v>3847478796.6500001</v>
      </c>
      <c r="AJ608">
        <f>IFERROR([1]!s_fa_netdebt($A608,"2025/12/31"),"")</f>
        <v>-782653950.53999996</v>
      </c>
      <c r="AK608">
        <f>IFERROR([1]!s_val_ev1($A608,"2025/12/31"),"")</f>
        <v>17400427446.57</v>
      </c>
      <c r="AL608">
        <f>IFERROR([1]!s_fa_ebitda($A608,"2025/12/31"),"")</f>
        <v>-134093259.2</v>
      </c>
      <c r="AM608">
        <f>IFERROR([1]!s_west_netprofit($A608,2026,$B$1,180)/[1]!s_west_netprofit($A608,2026,$B$1-7,180)-1,"")</f>
        <v>0</v>
      </c>
      <c r="AN608">
        <f>IFERROR([1]!s_west_netprofit($A608,2026,$B$1,180)/[1]!s_west_netprofit($A608,2026,$B$1-30,180)-1,"")</f>
        <v>0</v>
      </c>
      <c r="AO608">
        <f>IFERROR([1]!s_est_mediannetprofit($A608,2026,$B$1)/[1]!s_est_mediannetprofit($A608,2026,$B$1-7)-1,"")</f>
        <v>0</v>
      </c>
      <c r="AP608">
        <f>IFERROR([1]!s_est_mediannetprofit($A608,2026,$B$1)/[1]!s_est_mediannetprofit($A608,2026,$B$1-30)-1,"")</f>
        <v>0</v>
      </c>
    </row>
    <row r="609" spans="1:42">
      <c r="A609" t="s">
        <v>648</v>
      </c>
      <c r="B609">
        <f>IFERROR([1]!s_stm07_is($A609,"W30028333","2011/12/31",1)/[1]!S_SHARE_TOTAL($A609,$B$1),"")</f>
        <v>4.2025849217568093E-2</v>
      </c>
      <c r="C609">
        <f>IFERROR([1]!s_stm07_is($A609,"W30028333","2012/12/31",1)/[1]!S_SHARE_TOTAL($A609,$B$1),"")</f>
        <v>2.0873057986428991E-2</v>
      </c>
      <c r="D609">
        <f>IFERROR([1]!s_stm07_is($A609,"W30028333","2013/12/31",1)/[1]!S_SHARE_TOTAL($A609,$B$1),"")</f>
        <v>3.0320219911082375E-2</v>
      </c>
      <c r="E609">
        <f>IFERROR([1]!s_stm07_is($A609,"W30028333","2014/12/31",1)/[1]!S_SHARE_TOTAL($A609,$B$1),"")</f>
        <v>5.596494081945505E-2</v>
      </c>
      <c r="F609">
        <f>IFERROR([1]!s_stm07_is($A609,"W30028333","2015/12/31",1)/[1]!S_SHARE_TOTAL($A609,$B$1),"")</f>
        <v>0.10443553958973037</v>
      </c>
      <c r="G609">
        <f>IFERROR([1]!s_stm07_is($A609,"W30028333","2016/12/31",1)/[1]!S_SHARE_TOTAL($A609,$B$1),"")</f>
        <v>0.15306769407316237</v>
      </c>
      <c r="H609">
        <f>IFERROR([1]!s_stm07_is($A609,"W30028333","2017/12/31",1)/[1]!S_SHARE_TOTAL($A609,$B$1),"")</f>
        <v>0.2614371119539583</v>
      </c>
      <c r="I609">
        <f>IFERROR([1]!s_stm07_is($A609,"W30028333","2018/12/31",1)/[1]!S_SHARE_TOTAL($A609,$B$1),"")</f>
        <v>0.37909962227672434</v>
      </c>
      <c r="J609">
        <f>IFERROR([1]!s_stm07_is($A609,"W30028333","2019/12/31",1)/[1]!S_SHARE_TOTAL($A609,$B$1),"")</f>
        <v>0.48729647296671252</v>
      </c>
      <c r="K609">
        <f>IFERROR([1]!s_stm07_is($A609,"W30028333","2020/12/31",1)/[1]!S_SHARE_TOTAL($A609,$B$1),"")</f>
        <v>0.10830923681366103</v>
      </c>
      <c r="L609">
        <f>IFERROR([1]!s_stm07_is($A609,"W30028333","2021/12/31",1)/[1]!S_SHARE_TOTAL($A609,$B$1),"")</f>
        <v>0.16761011716513291</v>
      </c>
      <c r="M609">
        <f>IFERROR([1]!s_stm07_is($A609,"W30028333","2022/12/31",1)/[1]!S_SHARE_TOTAL($A609,$B$1),"")</f>
        <v>5.851080660010851E-2</v>
      </c>
      <c r="N609">
        <f>IFERROR([1]!s_stm07_is($A609,"W30028333","2023/12/31",1)/[1]!S_SHARE_TOTAL($A609,$B$1),"")</f>
        <v>0.13285335453511155</v>
      </c>
      <c r="O609">
        <f>IFERROR([1]!s_stm07_is($A609,"W30028333","2024/12/31",1)/[1]!S_SHARE_TOTAL($A609,$B$1),"")</f>
        <v>9.185397443742073E-2</v>
      </c>
      <c r="P609">
        <f>IFERROR([1]!s_stm07_is($A609,"W30028333","2025/12/31",1)/[1]!S_SHARE_TOTAL($A609,$B$1),"")</f>
        <v>5.8082848653304348E-2</v>
      </c>
      <c r="Q609">
        <f>IFERROR([1]!s_west_netprofit($A609,2026,$B$1,180)/[1]!S_SHARE_TOTAL($A609,$B$1),"")</f>
        <v>0</v>
      </c>
      <c r="R609">
        <f>IFERROR([1]!s_west_netprofit($A609,2027,$B$1,180)/[1]!S_SHARE_TOTAL($A609,$B$1),"")</f>
        <v>0</v>
      </c>
      <c r="S609">
        <f>IFERROR([1]!s_fa_dupont_roe($A609,"2011/12/31")/100,"")</f>
        <v>0.127417</v>
      </c>
      <c r="T609">
        <f>IFERROR([1]!s_fa_dupont_roe($A609,"2012/12/31")/100,"")</f>
        <v>4.0857999999999998E-2</v>
      </c>
      <c r="U609">
        <f>IFERROR([1]!s_fa_dupont_roe($A609,"2013/12/31")/100,"")</f>
        <v>5.7234999999999994E-2</v>
      </c>
      <c r="V609">
        <f>IFERROR([1]!s_fa_dupont_roe($A609,"2014/12/31")/100,"")</f>
        <v>9.8541000000000004E-2</v>
      </c>
      <c r="W609">
        <f>IFERROR([1]!s_fa_dupont_roe($A609,"2015/12/31")/100,"")</f>
        <v>0.13552899999999998</v>
      </c>
      <c r="X609">
        <f>IFERROR([1]!s_fa_dupont_roe($A609,"2016/12/31")/100,"")</f>
        <v>0.130962</v>
      </c>
      <c r="Y609">
        <f>IFERROR([1]!s_fa_dupont_roe($A609,"2017/12/31")/100,"")</f>
        <v>0.171991</v>
      </c>
      <c r="Z609">
        <f>IFERROR([1]!s_fa_dupont_roe($A609,"2018/12/31")/100,"")</f>
        <v>0.19814599999999999</v>
      </c>
      <c r="AA609">
        <f>IFERROR([1]!s_fa_dupont_roe($A609,"2019/12/31")/100,"")</f>
        <v>0.19869199999999998</v>
      </c>
      <c r="AB609">
        <f>IFERROR([1]!s_fa_dupont_roe($A609,"2020/12/31")/100,"")</f>
        <v>3.6233000000000001E-2</v>
      </c>
      <c r="AC609">
        <f>IFERROR([1]!s_fa_dupont_roe($A609,"2021/12/31")/100,"")</f>
        <v>4.462E-2</v>
      </c>
      <c r="AD609">
        <f>IFERROR([1]!s_fa_dupont_roe($A609,"2022/12/31")/100,"")</f>
        <v>1.3741000000000001E-2</v>
      </c>
      <c r="AE609">
        <f>IFERROR([1]!s_fa_dupont_roe($A609,"2023/12/31")/100,"")</f>
        <v>3.0884999999999999E-2</v>
      </c>
      <c r="AF609">
        <f>IFERROR([1]!s_fa_dupont_roe($A609,"2024/12/31")/100,"")</f>
        <v>2.1025000000000002E-2</v>
      </c>
      <c r="AG609">
        <f>IFERROR([1]!s_fa_dupont_roe($A609,"2025/12/31")/100,"")</f>
        <v>1.3481E-2</v>
      </c>
      <c r="AH609">
        <f>IFERROR([1]!s_stm07_is($A609,"W30028333","2025/12/31",1),"")</f>
        <v>63162028.289999999</v>
      </c>
      <c r="AI609">
        <f>IFERROR([1]!s_stm07_bs($A609,"W38058048","2025/12/31",1),"")</f>
        <v>4536828735.5699997</v>
      </c>
      <c r="AJ609">
        <f>IFERROR([1]!s_fa_netdebt($A609,"2025/12/31"),"")</f>
        <v>-943736082.27999997</v>
      </c>
      <c r="AK609">
        <f>IFERROR([1]!s_val_ev1($A609,"2025/12/31"),"")</f>
        <v>8383507590.0799999</v>
      </c>
      <c r="AL609">
        <f>IFERROR([1]!s_fa_ebitda($A609,"2025/12/31"),"")</f>
        <v>442736668.20999998</v>
      </c>
      <c r="AM609">
        <f>IFERROR([1]!s_west_netprofit($A609,2026,$B$1,180)/[1]!s_west_netprofit($A609,2026,$B$1-7,180)-1,"")</f>
        <v>-1</v>
      </c>
      <c r="AN609">
        <f>IFERROR([1]!s_west_netprofit($A609,2026,$B$1,180)/[1]!s_west_netprofit($A609,2026,$B$1-30,180)-1,"")</f>
        <v>-1</v>
      </c>
      <c r="AO609">
        <f>IFERROR([1]!s_est_mediannetprofit($A609,2026,$B$1)/[1]!s_est_mediannetprofit($A609,2026,$B$1-7)-1,"")</f>
        <v>-1</v>
      </c>
      <c r="AP609">
        <f>IFERROR([1]!s_est_mediannetprofit($A609,2026,$B$1)/[1]!s_est_mediannetprofit($A609,2026,$B$1-30)-1,"")</f>
        <v>-1</v>
      </c>
    </row>
    <row r="610" spans="1:42">
      <c r="A610" t="s">
        <v>649</v>
      </c>
      <c r="B610">
        <f>IFERROR([1]!s_stm07_is($A610,"W30028333","2011/12/31",1)/[1]!S_SHARE_TOTAL($A610,$B$1),"")</f>
        <v>0.12452865380626829</v>
      </c>
      <c r="C610">
        <f>IFERROR([1]!s_stm07_is($A610,"W30028333","2012/12/31",1)/[1]!S_SHARE_TOTAL($A610,$B$1),"")</f>
        <v>0.12695061476586383</v>
      </c>
      <c r="D610">
        <f>IFERROR([1]!s_stm07_is($A610,"W30028333","2013/12/31",1)/[1]!S_SHARE_TOTAL($A610,$B$1),"")</f>
        <v>0.14092759660120147</v>
      </c>
      <c r="E610">
        <f>IFERROR([1]!s_stm07_is($A610,"W30028333","2014/12/31",1)/[1]!S_SHARE_TOTAL($A610,$B$1),"")</f>
        <v>0.2176706788723862</v>
      </c>
      <c r="F610">
        <f>IFERROR([1]!s_stm07_is($A610,"W30028333","2015/12/31",1)/[1]!S_SHARE_TOTAL($A610,$B$1),"")</f>
        <v>0.1350630103048657</v>
      </c>
      <c r="G610">
        <f>IFERROR([1]!s_stm07_is($A610,"W30028333","2016/12/31",1)/[1]!S_SHARE_TOTAL($A610,$B$1),"")</f>
        <v>0.17358806176176855</v>
      </c>
      <c r="H610">
        <f>IFERROR([1]!s_stm07_is($A610,"W30028333","2017/12/31",1)/[1]!S_SHARE_TOTAL($A610,$B$1),"")</f>
        <v>0.23105830570383504</v>
      </c>
      <c r="I610">
        <f>IFERROR([1]!s_stm07_is($A610,"W30028333","2018/12/31",1)/[1]!S_SHARE_TOTAL($A610,$B$1),"")</f>
        <v>2.1239352931498943E-2</v>
      </c>
      <c r="J610">
        <f>IFERROR([1]!s_stm07_is($A610,"W30028333","2019/12/31",1)/[1]!S_SHARE_TOTAL($A610,$B$1),"")</f>
        <v>0.67112625711649887</v>
      </c>
      <c r="K610">
        <f>IFERROR([1]!s_stm07_is($A610,"W30028333","2020/12/31",1)/[1]!S_SHARE_TOTAL($A610,$B$1),"")</f>
        <v>0.87540268357273054</v>
      </c>
      <c r="L610">
        <f>IFERROR([1]!s_stm07_is($A610,"W30028333","2021/12/31",1)/[1]!S_SHARE_TOTAL($A610,$B$1),"")</f>
        <v>0.33223417126118221</v>
      </c>
      <c r="M610">
        <f>IFERROR([1]!s_stm07_is($A610,"W30028333","2022/12/31",1)/[1]!S_SHARE_TOTAL($A610,$B$1),"")</f>
        <v>0.16986986345709354</v>
      </c>
      <c r="N610">
        <f>IFERROR([1]!s_stm07_is($A610,"W30028333","2023/12/31",1)/[1]!S_SHARE_TOTAL($A610,$B$1),"")</f>
        <v>0.53238713179049479</v>
      </c>
      <c r="O610">
        <f>IFERROR([1]!s_stm07_is($A610,"W30028333","2024/12/31",1)/[1]!S_SHARE_TOTAL($A610,$B$1),"")</f>
        <v>0.56068454284312741</v>
      </c>
      <c r="P610">
        <f>IFERROR([1]!s_stm07_is($A610,"W30028333","2025/12/31",1)/[1]!S_SHARE_TOTAL($A610,$B$1),"")</f>
        <v>0.95944502461823344</v>
      </c>
      <c r="Q610">
        <f>IFERROR([1]!s_west_netprofit($A610,2026,$B$1,180)/[1]!S_SHARE_TOTAL($A610,$B$1),"")</f>
        <v>1.3521350719675476</v>
      </c>
      <c r="R610">
        <f>IFERROR([1]!s_west_netprofit($A610,2027,$B$1,180)/[1]!S_SHARE_TOTAL($A610,$B$1),"")</f>
        <v>1.890886236907052</v>
      </c>
      <c r="S610">
        <f>IFERROR([1]!s_fa_dupont_roe($A610,"2011/12/31")/100,"")</f>
        <v>0.164573</v>
      </c>
      <c r="T610">
        <f>IFERROR([1]!s_fa_dupont_roe($A610,"2012/12/31")/100,"")</f>
        <v>0.10873300000000001</v>
      </c>
      <c r="U610">
        <f>IFERROR([1]!s_fa_dupont_roe($A610,"2013/12/31")/100,"")</f>
        <v>7.5411000000000006E-2</v>
      </c>
      <c r="V610">
        <f>IFERROR([1]!s_fa_dupont_roe($A610,"2014/12/31")/100,"")</f>
        <v>8.2665000000000002E-2</v>
      </c>
      <c r="W610">
        <f>IFERROR([1]!s_fa_dupont_roe($A610,"2015/12/31")/100,"")</f>
        <v>4.8082E-2</v>
      </c>
      <c r="X610">
        <f>IFERROR([1]!s_fa_dupont_roe($A610,"2016/12/31")/100,"")</f>
        <v>5.0662000000000006E-2</v>
      </c>
      <c r="Y610">
        <f>IFERROR([1]!s_fa_dupont_roe($A610,"2017/12/31")/100,"")</f>
        <v>5.6878999999999999E-2</v>
      </c>
      <c r="Z610">
        <f>IFERROR([1]!s_fa_dupont_roe($A610,"2018/12/31")/100,"")</f>
        <v>5.1609999999999998E-3</v>
      </c>
      <c r="AA610">
        <f>IFERROR([1]!s_fa_dupont_roe($A610,"2019/12/31")/100,"")</f>
        <v>0.15143899999999999</v>
      </c>
      <c r="AB610">
        <f>IFERROR([1]!s_fa_dupont_roe($A610,"2020/12/31")/100,"")</f>
        <v>8.8042999999999996E-2</v>
      </c>
      <c r="AC610">
        <f>IFERROR([1]!s_fa_dupont_roe($A610,"2021/12/31")/100,"")</f>
        <v>2.1467999999999998E-2</v>
      </c>
      <c r="AD610">
        <f>IFERROR([1]!s_fa_dupont_roe($A610,"2022/12/31")/100,"")</f>
        <v>1.1720999999999999E-2</v>
      </c>
      <c r="AE610">
        <f>IFERROR([1]!s_fa_dupont_roe($A610,"2023/12/31")/100,"")</f>
        <v>4.0191999999999999E-2</v>
      </c>
      <c r="AF610">
        <f>IFERROR([1]!s_fa_dupont_roe($A610,"2024/12/31")/100,"")</f>
        <v>4.0275999999999999E-2</v>
      </c>
      <c r="AG610">
        <f>IFERROR([1]!s_fa_dupont_roe($A610,"2025/12/31")/100,"")</f>
        <v>6.2055999999999993E-2</v>
      </c>
      <c r="AH610">
        <f>IFERROR([1]!s_stm07_is($A610,"W30028333","2025/12/31",1),"")</f>
        <v>300672947.5</v>
      </c>
      <c r="AI610">
        <f>IFERROR([1]!s_stm07_bs($A610,"W38058048","2025/12/31",1),"")</f>
        <v>5163337274.7799997</v>
      </c>
      <c r="AJ610">
        <f>IFERROR([1]!s_fa_netdebt($A610,"2025/12/31"),"")</f>
        <v>-556339321.84000003</v>
      </c>
      <c r="AK610">
        <f>IFERROR([1]!s_val_ev1($A610,"2025/12/31"),"")</f>
        <v>20637037772.91</v>
      </c>
      <c r="AL610">
        <f>IFERROR([1]!s_fa_ebitda($A610,"2025/12/31"),"")</f>
        <v>444237753.73000002</v>
      </c>
      <c r="AM610">
        <f>IFERROR([1]!s_west_netprofit($A610,2026,$B$1,180)/[1]!s_west_netprofit($A610,2026,$B$1-7,180)-1,"")</f>
        <v>0</v>
      </c>
      <c r="AN610">
        <f>IFERROR([1]!s_west_netprofit($A610,2026,$B$1,180)/[1]!s_west_netprofit($A610,2026,$B$1-30,180)-1,"")</f>
        <v>0</v>
      </c>
      <c r="AO610">
        <f>IFERROR([1]!s_est_mediannetprofit($A610,2026,$B$1)/[1]!s_est_mediannetprofit($A610,2026,$B$1-7)-1,"")</f>
        <v>0</v>
      </c>
      <c r="AP610">
        <f>IFERROR([1]!s_est_mediannetprofit($A610,2026,$B$1)/[1]!s_est_mediannetprofit($A610,2026,$B$1-30)-1,"")</f>
        <v>0</v>
      </c>
    </row>
    <row r="611" spans="1:42">
      <c r="A611" t="s">
        <v>650</v>
      </c>
      <c r="B611">
        <f>IFERROR([1]!s_stm07_is($A611,"W30028333","2011/12/31",1)/[1]!S_SHARE_TOTAL($A611,$B$1),"")</f>
        <v>6.7535552017746706E-2</v>
      </c>
      <c r="C611">
        <f>IFERROR([1]!s_stm07_is($A611,"W30028333","2012/12/31",1)/[1]!S_SHARE_TOTAL($A611,$B$1),"")</f>
        <v>9.6303478023555322E-2</v>
      </c>
      <c r="D611">
        <f>IFERROR([1]!s_stm07_is($A611,"W30028333","2013/12/31",1)/[1]!S_SHARE_TOTAL($A611,$B$1),"")</f>
        <v>0.13775379636650956</v>
      </c>
      <c r="E611">
        <f>IFERROR([1]!s_stm07_is($A611,"W30028333","2014/12/31",1)/[1]!S_SHARE_TOTAL($A611,$B$1),"")</f>
        <v>0.19934167126740471</v>
      </c>
      <c r="F611">
        <f>IFERROR([1]!s_stm07_is($A611,"W30028333","2015/12/31",1)/[1]!S_SHARE_TOTAL($A611,$B$1),"")</f>
        <v>0.27968074227965478</v>
      </c>
      <c r="G611">
        <f>IFERROR([1]!s_stm07_is($A611,"W30028333","2016/12/31",1)/[1]!S_SHARE_TOTAL($A611,$B$1),"")</f>
        <v>0.4204312782540896</v>
      </c>
      <c r="H611">
        <f>IFERROR([1]!s_stm07_is($A611,"W30028333","2017/12/31",1)/[1]!S_SHARE_TOTAL($A611,$B$1),"")</f>
        <v>0.55936718457085355</v>
      </c>
      <c r="I611">
        <f>IFERROR([1]!s_stm07_is($A611,"W30028333","2018/12/31",1)/[1]!S_SHARE_TOTAL($A611,$B$1),"")</f>
        <v>0.62179395446540742</v>
      </c>
      <c r="J611">
        <f>IFERROR([1]!s_stm07_is($A611,"W30028333","2019/12/31",1)/[1]!S_SHARE_TOTAL($A611,$B$1),"")</f>
        <v>0.5556691899859566</v>
      </c>
      <c r="K611">
        <f>IFERROR([1]!s_stm07_is($A611,"W30028333","2020/12/31",1)/[1]!S_SHARE_TOTAL($A611,$B$1),"")</f>
        <v>1.2847343411791872</v>
      </c>
      <c r="L611">
        <f>IFERROR([1]!s_stm07_is($A611,"W30028333","2021/12/31",1)/[1]!S_SHARE_TOTAL($A611,$B$1),"")</f>
        <v>1.8606761756718022</v>
      </c>
      <c r="M611">
        <f>IFERROR([1]!s_stm07_is($A611,"W30028333","2022/12/31",1)/[1]!S_SHARE_TOTAL($A611,$B$1),"")</f>
        <v>2.2947813344693793</v>
      </c>
      <c r="N611">
        <f>IFERROR([1]!s_stm07_is($A611,"W30028333","2023/12/31",1)/[1]!S_SHARE_TOTAL($A611,$B$1),"")</f>
        <v>0.49195388467149503</v>
      </c>
      <c r="O611">
        <f>IFERROR([1]!s_stm07_is($A611,"W30028333","2024/12/31",1)/[1]!S_SHARE_TOTAL($A611,$B$1),"")</f>
        <v>-0.57166305321444211</v>
      </c>
      <c r="P611">
        <f>IFERROR([1]!s_stm07_is($A611,"W30028333","2025/12/31",1)/[1]!S_SHARE_TOTAL($A611,$B$1),"")</f>
        <v>7.0486581737706971E-2</v>
      </c>
      <c r="Q611">
        <f>IFERROR([1]!s_west_netprofit($A611,2026,$B$1,180)/[1]!S_SHARE_TOTAL($A611,$B$1),"")</f>
        <v>0.70219453268539223</v>
      </c>
      <c r="R611">
        <f>IFERROR([1]!s_west_netprofit($A611,2027,$B$1,180)/[1]!S_SHARE_TOTAL($A611,$B$1),"")</f>
        <v>0.87294300832003691</v>
      </c>
      <c r="S611">
        <f>IFERROR([1]!s_fa_dupont_roe($A611,"2011/12/31")/100,"")</f>
        <v>0.137048</v>
      </c>
      <c r="T611">
        <f>IFERROR([1]!s_fa_dupont_roe($A611,"2012/12/31")/100,"")</f>
        <v>0.123666</v>
      </c>
      <c r="U611">
        <f>IFERROR([1]!s_fa_dupont_roe($A611,"2013/12/31")/100,"")</f>
        <v>0.158582</v>
      </c>
      <c r="V611">
        <f>IFERROR([1]!s_fa_dupont_roe($A611,"2014/12/31")/100,"")</f>
        <v>0.19766600000000001</v>
      </c>
      <c r="W611">
        <f>IFERROR([1]!s_fa_dupont_roe($A611,"2015/12/31")/100,"")</f>
        <v>0.217032</v>
      </c>
      <c r="X611">
        <f>IFERROR([1]!s_fa_dupont_roe($A611,"2016/12/31")/100,"")</f>
        <v>0.17432400000000001</v>
      </c>
      <c r="Y611">
        <f>IFERROR([1]!s_fa_dupont_roe($A611,"2017/12/31")/100,"")</f>
        <v>0.15748499999999999</v>
      </c>
      <c r="Z611">
        <f>IFERROR([1]!s_fa_dupont_roe($A611,"2018/12/31")/100,"")</f>
        <v>0.128937</v>
      </c>
      <c r="AA611">
        <f>IFERROR([1]!s_fa_dupont_roe($A611,"2019/12/31")/100,"")</f>
        <v>9.0677000000000008E-2</v>
      </c>
      <c r="AB611">
        <f>IFERROR([1]!s_fa_dupont_roe($A611,"2020/12/31")/100,"")</f>
        <v>0.184972</v>
      </c>
      <c r="AC611">
        <f>IFERROR([1]!s_fa_dupont_roe($A611,"2021/12/31")/100,"")</f>
        <v>0.22066400000000003</v>
      </c>
      <c r="AD611">
        <f>IFERROR([1]!s_fa_dupont_roe($A611,"2022/12/31")/100,"")</f>
        <v>0.21582899999999999</v>
      </c>
      <c r="AE611">
        <f>IFERROR([1]!s_fa_dupont_roe($A611,"2023/12/31")/100,"")</f>
        <v>4.0955999999999999E-2</v>
      </c>
      <c r="AF611">
        <f>IFERROR([1]!s_fa_dupont_roe($A611,"2024/12/31")/100,"")</f>
        <v>-5.0568000000000002E-2</v>
      </c>
      <c r="AG611">
        <f>IFERROR([1]!s_fa_dupont_roe($A611,"2025/12/31")/100,"")</f>
        <v>6.7739999999999996E-3</v>
      </c>
      <c r="AH611">
        <f>IFERROR([1]!s_stm07_is($A611,"W30028333","2025/12/31",1),"")</f>
        <v>44052664.100000001</v>
      </c>
      <c r="AI611">
        <f>IFERROR([1]!s_stm07_bs($A611,"W38058048","2025/12/31",1),"")</f>
        <v>8604344739.9699993</v>
      </c>
      <c r="AJ611">
        <f>IFERROR([1]!s_fa_netdebt($A611,"2025/12/31"),"")</f>
        <v>547348782.03999996</v>
      </c>
      <c r="AK611">
        <f>IFERROR([1]!s_val_ev1($A611,"2025/12/31"),"")</f>
        <v>12561212778.99</v>
      </c>
      <c r="AL611">
        <f>IFERROR([1]!s_fa_ebitda($A611,"2025/12/31"),"")</f>
        <v>967256218.58000004</v>
      </c>
      <c r="AM611">
        <f>IFERROR([1]!s_west_netprofit($A611,2026,$B$1,180)/[1]!s_west_netprofit($A611,2026,$B$1-7,180)-1,"")</f>
        <v>0</v>
      </c>
      <c r="AN611">
        <f>IFERROR([1]!s_west_netprofit($A611,2026,$B$1,180)/[1]!s_west_netprofit($A611,2026,$B$1-30,180)-1,"")</f>
        <v>0</v>
      </c>
      <c r="AO611">
        <f>IFERROR([1]!s_est_mediannetprofit($A611,2026,$B$1)/[1]!s_est_mediannetprofit($A611,2026,$B$1-7)-1,"")</f>
        <v>0</v>
      </c>
      <c r="AP611">
        <f>IFERROR([1]!s_est_mediannetprofit($A611,2026,$B$1)/[1]!s_est_mediannetprofit($A611,2026,$B$1-30)-1,"")</f>
        <v>0</v>
      </c>
    </row>
    <row r="612" spans="1:42">
      <c r="A612" t="s">
        <v>651</v>
      </c>
      <c r="B612">
        <f>IFERROR([1]!s_stm07_is($A612,"W30028333","2011/12/31",1)/[1]!S_SHARE_TOTAL($A612,$B$1),"")</f>
        <v>5.9925449798064925E-2</v>
      </c>
      <c r="C612">
        <f>IFERROR([1]!s_stm07_is($A612,"W30028333","2012/12/31",1)/[1]!S_SHARE_TOTAL($A612,$B$1),"")</f>
        <v>0.10574759949489737</v>
      </c>
      <c r="D612">
        <f>IFERROR([1]!s_stm07_is($A612,"W30028333","2013/12/31",1)/[1]!S_SHARE_TOTAL($A612,$B$1),"")</f>
        <v>0.11178924323628502</v>
      </c>
      <c r="E612">
        <f>IFERROR([1]!s_stm07_is($A612,"W30028333","2014/12/31",1)/[1]!S_SHARE_TOTAL($A612,$B$1),"")</f>
        <v>0.11226014018792667</v>
      </c>
      <c r="F612">
        <f>IFERROR([1]!s_stm07_is($A612,"W30028333","2015/12/31",1)/[1]!S_SHARE_TOTAL($A612,$B$1),"")</f>
        <v>0.13706281670734377</v>
      </c>
      <c r="G612">
        <f>IFERROR([1]!s_stm07_is($A612,"W30028333","2016/12/31",1)/[1]!S_SHARE_TOTAL($A612,$B$1),"")</f>
        <v>0.2525614175417501</v>
      </c>
      <c r="H612">
        <f>IFERROR([1]!s_stm07_is($A612,"W30028333","2017/12/31",1)/[1]!S_SHARE_TOTAL($A612,$B$1),"")</f>
        <v>0.27787021811517698</v>
      </c>
      <c r="I612">
        <f>IFERROR([1]!s_stm07_is($A612,"W30028333","2018/12/31",1)/[1]!S_SHARE_TOTAL($A612,$B$1),"")</f>
        <v>0.46812798713340442</v>
      </c>
      <c r="J612">
        <f>IFERROR([1]!s_stm07_is($A612,"W30028333","2019/12/31",1)/[1]!S_SHARE_TOTAL($A612,$B$1),"")</f>
        <v>0.32301317158657245</v>
      </c>
      <c r="K612">
        <f>IFERROR([1]!s_stm07_is($A612,"W30028333","2020/12/31",1)/[1]!S_SHARE_TOTAL($A612,$B$1),"")</f>
        <v>9.9214588936584677E-2</v>
      </c>
      <c r="L612">
        <f>IFERROR([1]!s_stm07_is($A612,"W30028333","2021/12/31",1)/[1]!S_SHARE_TOTAL($A612,$B$1),"")</f>
        <v>-0.10624619171187132</v>
      </c>
      <c r="M612">
        <f>IFERROR([1]!s_stm07_is($A612,"W30028333","2022/12/31",1)/[1]!S_SHARE_TOTAL($A612,$B$1),"")</f>
        <v>-0.2430092352641238</v>
      </c>
      <c r="N612">
        <f>IFERROR([1]!s_stm07_is($A612,"W30028333","2023/12/31",1)/[1]!S_SHARE_TOTAL($A612,$B$1),"")</f>
        <v>0.1424235565365769</v>
      </c>
      <c r="O612">
        <f>IFERROR([1]!s_stm07_is($A612,"W30028333","2024/12/31",1)/[1]!S_SHARE_TOTAL($A612,$B$1),"")</f>
        <v>9.9542205308914306E-2</v>
      </c>
      <c r="P612">
        <f>IFERROR([1]!s_stm07_is($A612,"W30028333","2025/12/31",1)/[1]!S_SHARE_TOTAL($A612,$B$1),"")</f>
        <v>0.57000134021185689</v>
      </c>
      <c r="Q612">
        <f>IFERROR([1]!s_west_netprofit($A612,2026,$B$1,180)/[1]!S_SHARE_TOTAL($A612,$B$1),"")</f>
        <v>0.31685767160129025</v>
      </c>
      <c r="R612">
        <f>IFERROR([1]!s_west_netprofit($A612,2027,$B$1,180)/[1]!S_SHARE_TOTAL($A612,$B$1),"")</f>
        <v>0.40249553656543735</v>
      </c>
      <c r="S612">
        <f>IFERROR([1]!s_fa_dupont_roe($A612,"2011/12/31")/100,"")</f>
        <v>0.17404699999999998</v>
      </c>
      <c r="T612">
        <f>IFERROR([1]!s_fa_dupont_roe($A612,"2012/12/31")/100,"")</f>
        <v>0.16426200000000002</v>
      </c>
      <c r="U612">
        <f>IFERROR([1]!s_fa_dupont_roe($A612,"2013/12/31")/100,"")</f>
        <v>0.155858</v>
      </c>
      <c r="V612">
        <f>IFERROR([1]!s_fa_dupont_roe($A612,"2014/12/31")/100,"")</f>
        <v>0.122374</v>
      </c>
      <c r="W612">
        <f>IFERROR([1]!s_fa_dupont_roe($A612,"2015/12/31")/100,"")</f>
        <v>8.0138000000000001E-2</v>
      </c>
      <c r="X612">
        <f>IFERROR([1]!s_fa_dupont_roe($A612,"2016/12/31")/100,"")</f>
        <v>0.10655099999999999</v>
      </c>
      <c r="Y612">
        <f>IFERROR([1]!s_fa_dupont_roe($A612,"2017/12/31")/100,"")</f>
        <v>0.10549</v>
      </c>
      <c r="Z612">
        <f>IFERROR([1]!s_fa_dupont_roe($A612,"2018/12/31")/100,"")</f>
        <v>0.16095899999999999</v>
      </c>
      <c r="AA612">
        <f>IFERROR([1]!s_fa_dupont_roe($A612,"2019/12/31")/100,"")</f>
        <v>0.10780799999999999</v>
      </c>
      <c r="AB612">
        <f>IFERROR([1]!s_fa_dupont_roe($A612,"2020/12/31")/100,"")</f>
        <v>3.2441999999999999E-2</v>
      </c>
      <c r="AC612">
        <f>IFERROR([1]!s_fa_dupont_roe($A612,"2021/12/31")/100,"")</f>
        <v>-3.3582000000000001E-2</v>
      </c>
      <c r="AD612">
        <f>IFERROR([1]!s_fa_dupont_roe($A612,"2022/12/31")/100,"")</f>
        <v>-8.0043000000000003E-2</v>
      </c>
      <c r="AE612">
        <f>IFERROR([1]!s_fa_dupont_roe($A612,"2023/12/31")/100,"")</f>
        <v>4.9338E-2</v>
      </c>
      <c r="AF612">
        <f>IFERROR([1]!s_fa_dupont_roe($A612,"2024/12/31")/100,"")</f>
        <v>3.3478000000000001E-2</v>
      </c>
      <c r="AG612">
        <f>IFERROR([1]!s_fa_dupont_roe($A612,"2025/12/31")/100,"")</f>
        <v>0.17866399999999999</v>
      </c>
      <c r="AH612">
        <f>IFERROR([1]!s_stm07_is($A612,"W30028333","2025/12/31",1),"")</f>
        <v>1672149337.8699999</v>
      </c>
      <c r="AI612">
        <f>IFERROR([1]!s_stm07_bs($A612,"W38058048","2025/12/31",1),"")</f>
        <v>9928948303.5100002</v>
      </c>
      <c r="AJ612">
        <f>IFERROR([1]!s_fa_netdebt($A612,"2025/12/31"),"")</f>
        <v>-1176025069.52</v>
      </c>
      <c r="AK612">
        <f>IFERROR([1]!s_val_ev1($A612,"2025/12/31"),"")</f>
        <v>48111363707.540001</v>
      </c>
      <c r="AL612">
        <f>IFERROR([1]!s_fa_ebitda($A612,"2025/12/31"),"")</f>
        <v>2005434793.9200001</v>
      </c>
      <c r="AM612">
        <f>IFERROR([1]!s_west_netprofit($A612,2026,$B$1,180)/[1]!s_west_netprofit($A612,2026,$B$1-7,180)-1,"")</f>
        <v>0</v>
      </c>
      <c r="AN612">
        <f>IFERROR([1]!s_west_netprofit($A612,2026,$B$1,180)/[1]!s_west_netprofit($A612,2026,$B$1-30,180)-1,"")</f>
        <v>-1.1695533369483146E-2</v>
      </c>
      <c r="AO612">
        <f>IFERROR([1]!s_est_mediannetprofit($A612,2026,$B$1)/[1]!s_est_mediannetprofit($A612,2026,$B$1-7)-1,"")</f>
        <v>0</v>
      </c>
      <c r="AP612">
        <f>IFERROR([1]!s_est_mediannetprofit($A612,2026,$B$1)/[1]!s_est_mediannetprofit($A612,2026,$B$1-30)-1,"")</f>
        <v>-1.6432250345334021E-2</v>
      </c>
    </row>
    <row r="613" spans="1:42">
      <c r="A613" t="s">
        <v>652</v>
      </c>
      <c r="B613">
        <f>IFERROR([1]!s_stm07_is($A613,"W30028333","2011/12/31",1)/[1]!S_SHARE_TOTAL($A613,$B$1),"")</f>
        <v>2.0121493742280349E-2</v>
      </c>
      <c r="C613">
        <f>IFERROR([1]!s_stm07_is($A613,"W30028333","2012/12/31",1)/[1]!S_SHARE_TOTAL($A613,$B$1),"")</f>
        <v>2.4008816348521304E-2</v>
      </c>
      <c r="D613">
        <f>IFERROR([1]!s_stm07_is($A613,"W30028333","2013/12/31",1)/[1]!S_SHARE_TOTAL($A613,$B$1),"")</f>
        <v>3.6617014428033001E-2</v>
      </c>
      <c r="E613">
        <f>IFERROR([1]!s_stm07_is($A613,"W30028333","2014/12/31",1)/[1]!S_SHARE_TOTAL($A613,$B$1),"")</f>
        <v>5.4955298200145497E-2</v>
      </c>
      <c r="F613">
        <f>IFERROR([1]!s_stm07_is($A613,"W30028333","2015/12/31",1)/[1]!S_SHARE_TOTAL($A613,$B$1),"")</f>
        <v>6.9279796679752453E-2</v>
      </c>
      <c r="G613">
        <f>IFERROR([1]!s_stm07_is($A613,"W30028333","2016/12/31",1)/[1]!S_SHARE_TOTAL($A613,$B$1),"")</f>
        <v>0.23560137116342028</v>
      </c>
      <c r="H613">
        <f>IFERROR([1]!s_stm07_is($A613,"W30028333","2017/12/31",1)/[1]!S_SHARE_TOTAL($A613,$B$1),"")</f>
        <v>0.10404884831546696</v>
      </c>
      <c r="I613">
        <f>IFERROR([1]!s_stm07_is($A613,"W30028333","2018/12/31",1)/[1]!S_SHARE_TOTAL($A613,$B$1),"")</f>
        <v>0.13778630182900964</v>
      </c>
      <c r="J613">
        <f>IFERROR([1]!s_stm07_is($A613,"W30028333","2019/12/31",1)/[1]!S_SHARE_TOTAL($A613,$B$1),"")</f>
        <v>0.18099563948090133</v>
      </c>
      <c r="K613">
        <f>IFERROR([1]!s_stm07_is($A613,"W30028333","2020/12/31",1)/[1]!S_SHARE_TOTAL($A613,$B$1),"")</f>
        <v>0.22309731539917793</v>
      </c>
      <c r="L613">
        <f>IFERROR([1]!s_stm07_is($A613,"W30028333","2021/12/31",1)/[1]!S_SHARE_TOTAL($A613,$B$1),"")</f>
        <v>0.17179795172487933</v>
      </c>
      <c r="M613">
        <f>IFERROR([1]!s_stm07_is($A613,"W30028333","2022/12/31",1)/[1]!S_SHARE_TOTAL($A613,$B$1),"")</f>
        <v>4.9260819179678214E-2</v>
      </c>
      <c r="N613">
        <f>IFERROR([1]!s_stm07_is($A613,"W30028333","2023/12/31",1)/[1]!S_SHARE_TOTAL($A613,$B$1),"")</f>
        <v>0.16261463156272285</v>
      </c>
      <c r="O613">
        <f>IFERROR([1]!s_stm07_is($A613,"W30028333","2024/12/31",1)/[1]!S_SHARE_TOTAL($A613,$B$1),"")</f>
        <v>3.9928347496120661E-2</v>
      </c>
      <c r="P613">
        <f>IFERROR([1]!s_stm07_is($A613,"W30028333","2025/12/31",1)/[1]!S_SHARE_TOTAL($A613,$B$1),"")</f>
        <v>-0.16984823277796823</v>
      </c>
      <c r="Q613">
        <f>IFERROR([1]!s_west_netprofit($A613,2026,$B$1,180)/[1]!S_SHARE_TOTAL($A613,$B$1),"")</f>
        <v>4.0999012120966571E-2</v>
      </c>
      <c r="R613">
        <f>IFERROR([1]!s_west_netprofit($A613,2027,$B$1,180)/[1]!S_SHARE_TOTAL($A613,$B$1),"")</f>
        <v>0.1010199758766719</v>
      </c>
      <c r="S613">
        <f>IFERROR([1]!s_fa_dupont_roe($A613,"2011/12/31")/100,"")</f>
        <v>0.15462999999999999</v>
      </c>
      <c r="T613">
        <f>IFERROR([1]!s_fa_dupont_roe($A613,"2012/12/31")/100,"")</f>
        <v>0.10497400000000001</v>
      </c>
      <c r="U613">
        <f>IFERROR([1]!s_fa_dupont_roe($A613,"2013/12/31")/100,"")</f>
        <v>0.13936000000000001</v>
      </c>
      <c r="V613">
        <f>IFERROR([1]!s_fa_dupont_roe($A613,"2014/12/31")/100,"")</f>
        <v>0.173295</v>
      </c>
      <c r="W613">
        <f>IFERROR([1]!s_fa_dupont_roe($A613,"2015/12/31")/100,"")</f>
        <v>0.17121700000000001</v>
      </c>
      <c r="X613">
        <f>IFERROR([1]!s_fa_dupont_roe($A613,"2016/12/31")/100,"")</f>
        <v>0.30939900000000004</v>
      </c>
      <c r="Y613">
        <f>IFERROR([1]!s_fa_dupont_roe($A613,"2017/12/31")/100,"")</f>
        <v>9.2815999999999996E-2</v>
      </c>
      <c r="Z613">
        <f>IFERROR([1]!s_fa_dupont_roe($A613,"2018/12/31")/100,"")</f>
        <v>0.10586000000000001</v>
      </c>
      <c r="AA613">
        <f>IFERROR([1]!s_fa_dupont_roe($A613,"2019/12/31")/100,"")</f>
        <v>0.116031</v>
      </c>
      <c r="AB613">
        <f>IFERROR([1]!s_fa_dupont_roe($A613,"2020/12/31")/100,"")</f>
        <v>0.118977</v>
      </c>
      <c r="AC613">
        <f>IFERROR([1]!s_fa_dupont_roe($A613,"2021/12/31")/100,"")</f>
        <v>7.8605999999999995E-2</v>
      </c>
      <c r="AD613">
        <f>IFERROR([1]!s_fa_dupont_roe($A613,"2022/12/31")/100,"")</f>
        <v>2.1242E-2</v>
      </c>
      <c r="AE613">
        <f>IFERROR([1]!s_fa_dupont_roe($A613,"2023/12/31")/100,"")</f>
        <v>6.6307999999999992E-2</v>
      </c>
      <c r="AF613">
        <f>IFERROR([1]!s_fa_dupont_roe($A613,"2024/12/31")/100,"")</f>
        <v>1.5091E-2</v>
      </c>
      <c r="AG613">
        <f>IFERROR([1]!s_fa_dupont_roe($A613,"2025/12/31")/100,"")</f>
        <v>-6.4753000000000005E-2</v>
      </c>
      <c r="AH613">
        <f>IFERROR([1]!s_stm07_is($A613,"W30028333","2025/12/31",1),"")</f>
        <v>-373882252.64999998</v>
      </c>
      <c r="AI613">
        <f>IFERROR([1]!s_stm07_bs($A613,"W38058048","2025/12/31",1),"")</f>
        <v>5595545323.1899996</v>
      </c>
      <c r="AJ613">
        <f>IFERROR([1]!s_fa_netdebt($A613,"2025/12/31"),"")</f>
        <v>-557182070.5</v>
      </c>
      <c r="AK613">
        <f>IFERROR([1]!s_val_ev1($A613,"2025/12/31"),"")</f>
        <v>20745766541.18</v>
      </c>
      <c r="AL613">
        <f>IFERROR([1]!s_fa_ebitda($A613,"2025/12/31"),"")</f>
        <v>-150966649.91999999</v>
      </c>
      <c r="AM613">
        <f>IFERROR([1]!s_west_netprofit($A613,2026,$B$1,180)/[1]!s_west_netprofit($A613,2026,$B$1-7,180)-1,"")</f>
        <v>0</v>
      </c>
      <c r="AN613">
        <f>IFERROR([1]!s_west_netprofit($A613,2026,$B$1,180)/[1]!s_west_netprofit($A613,2026,$B$1-30,180)-1,"")</f>
        <v>0</v>
      </c>
      <c r="AO613">
        <f>IFERROR([1]!s_est_mediannetprofit($A613,2026,$B$1)/[1]!s_est_mediannetprofit($A613,2026,$B$1-7)-1,"")</f>
        <v>0</v>
      </c>
      <c r="AP613">
        <f>IFERROR([1]!s_est_mediannetprofit($A613,2026,$B$1)/[1]!s_est_mediannetprofit($A613,2026,$B$1-30)-1,"")</f>
        <v>0</v>
      </c>
    </row>
    <row r="614" spans="1:42">
      <c r="A614" t="s">
        <v>653</v>
      </c>
      <c r="B614">
        <f>IFERROR([1]!s_stm07_is($A614,"W30028333","2011/12/31",1)/[1]!S_SHARE_TOTAL($A614,$B$1),"")</f>
        <v>0.29552851377063688</v>
      </c>
      <c r="C614">
        <f>IFERROR([1]!s_stm07_is($A614,"W30028333","2012/12/31",1)/[1]!S_SHARE_TOTAL($A614,$B$1),"")</f>
        <v>0.29766261899195662</v>
      </c>
      <c r="D614">
        <f>IFERROR([1]!s_stm07_is($A614,"W30028333","2013/12/31",1)/[1]!S_SHARE_TOTAL($A614,$B$1),"")</f>
        <v>0.35288039319081244</v>
      </c>
      <c r="E614">
        <f>IFERROR([1]!s_stm07_is($A614,"W30028333","2014/12/31",1)/[1]!S_SHARE_TOTAL($A614,$B$1),"")</f>
        <v>0.33011570909631527</v>
      </c>
      <c r="F614">
        <f>IFERROR([1]!s_stm07_is($A614,"W30028333","2015/12/31",1)/[1]!S_SHARE_TOTAL($A614,$B$1),"")</f>
        <v>0.17708945231638362</v>
      </c>
      <c r="G614">
        <f>IFERROR([1]!s_stm07_is($A614,"W30028333","2016/12/31",1)/[1]!S_SHARE_TOTAL($A614,$B$1),"")</f>
        <v>0.10009281151361353</v>
      </c>
      <c r="H614">
        <f>IFERROR([1]!s_stm07_is($A614,"W30028333","2017/12/31",1)/[1]!S_SHARE_TOTAL($A614,$B$1),"")</f>
        <v>0.10502528583387749</v>
      </c>
      <c r="I614">
        <f>IFERROR([1]!s_stm07_is($A614,"W30028333","2018/12/31",1)/[1]!S_SHARE_TOTAL($A614,$B$1),"")</f>
        <v>0.12153469496583301</v>
      </c>
      <c r="J614">
        <f>IFERROR([1]!s_stm07_is($A614,"W30028333","2019/12/31",1)/[1]!S_SHARE_TOTAL($A614,$B$1),"")</f>
        <v>0.15349917993731577</v>
      </c>
      <c r="K614">
        <f>IFERROR([1]!s_stm07_is($A614,"W30028333","2020/12/31",1)/[1]!S_SHARE_TOTAL($A614,$B$1),"")</f>
        <v>0.25764288425068371</v>
      </c>
      <c r="L614">
        <f>IFERROR([1]!s_stm07_is($A614,"W30028333","2021/12/31",1)/[1]!S_SHARE_TOTAL($A614,$B$1),"")</f>
        <v>0.3055923497756598</v>
      </c>
      <c r="M614">
        <f>IFERROR([1]!s_stm07_is($A614,"W30028333","2022/12/31",1)/[1]!S_SHARE_TOTAL($A614,$B$1),"")</f>
        <v>0.41127694016114069</v>
      </c>
      <c r="N614">
        <f>IFERROR([1]!s_stm07_is($A614,"W30028333","2023/12/31",1)/[1]!S_SHARE_TOTAL($A614,$B$1),"")</f>
        <v>0.43604437830913884</v>
      </c>
      <c r="O614">
        <f>IFERROR([1]!s_stm07_is($A614,"W30028333","2024/12/31",1)/[1]!S_SHARE_TOTAL($A614,$B$1),"")</f>
        <v>0.32247273426911371</v>
      </c>
      <c r="P614">
        <f>IFERROR([1]!s_stm07_is($A614,"W30028333","2025/12/31",1)/[1]!S_SHARE_TOTAL($A614,$B$1),"")</f>
        <v>0.36649807823097474</v>
      </c>
      <c r="Q614">
        <f>IFERROR([1]!s_west_netprofit($A614,2026,$B$1,180)/[1]!S_SHARE_TOTAL($A614,$B$1),"")</f>
        <v>0.6058562642163241</v>
      </c>
      <c r="R614">
        <f>IFERROR([1]!s_west_netprofit($A614,2027,$B$1,180)/[1]!S_SHARE_TOTAL($A614,$B$1),"")</f>
        <v>0.89771393302485236</v>
      </c>
      <c r="S614">
        <f>IFERROR([1]!s_fa_dupont_roe($A614,"2011/12/31")/100,"")</f>
        <v>0.181397</v>
      </c>
      <c r="T614">
        <f>IFERROR([1]!s_fa_dupont_roe($A614,"2012/12/31")/100,"")</f>
        <v>0.101365</v>
      </c>
      <c r="U614">
        <f>IFERROR([1]!s_fa_dupont_roe($A614,"2013/12/31")/100,"")</f>
        <v>0.113219</v>
      </c>
      <c r="V614">
        <f>IFERROR([1]!s_fa_dupont_roe($A614,"2014/12/31")/100,"")</f>
        <v>9.9751999999999993E-2</v>
      </c>
      <c r="W614">
        <f>IFERROR([1]!s_fa_dupont_roe($A614,"2015/12/31")/100,"")</f>
        <v>5.2467E-2</v>
      </c>
      <c r="X614">
        <f>IFERROR([1]!s_fa_dupont_roe($A614,"2016/12/31")/100,"")</f>
        <v>2.9288999999999999E-2</v>
      </c>
      <c r="Y614">
        <f>IFERROR([1]!s_fa_dupont_roe($A614,"2017/12/31")/100,"")</f>
        <v>3.0505000000000001E-2</v>
      </c>
      <c r="Z614">
        <f>IFERROR([1]!s_fa_dupont_roe($A614,"2018/12/31")/100,"")</f>
        <v>3.5025000000000001E-2</v>
      </c>
      <c r="AA614">
        <f>IFERROR([1]!s_fa_dupont_roe($A614,"2019/12/31")/100,"")</f>
        <v>4.2896999999999998E-2</v>
      </c>
      <c r="AB614">
        <f>IFERROR([1]!s_fa_dupont_roe($A614,"2020/12/31")/100,"")</f>
        <v>6.1367000000000005E-2</v>
      </c>
      <c r="AC614">
        <f>IFERROR([1]!s_fa_dupont_roe($A614,"2021/12/31")/100,"")</f>
        <v>6.2816999999999998E-2</v>
      </c>
      <c r="AD614">
        <f>IFERROR([1]!s_fa_dupont_roe($A614,"2022/12/31")/100,"")</f>
        <v>7.631700000000001E-2</v>
      </c>
      <c r="AE614">
        <f>IFERROR([1]!s_fa_dupont_roe($A614,"2023/12/31")/100,"")</f>
        <v>7.2328000000000003E-2</v>
      </c>
      <c r="AF614">
        <f>IFERROR([1]!s_fa_dupont_roe($A614,"2024/12/31")/100,"")</f>
        <v>5.04E-2</v>
      </c>
      <c r="AG614">
        <f>IFERROR([1]!s_fa_dupont_roe($A614,"2025/12/31")/100,"")</f>
        <v>5.5374E-2</v>
      </c>
      <c r="AH614">
        <f>IFERROR([1]!s_stm07_is($A614,"W30028333","2025/12/31",1),"")</f>
        <v>364165324.56</v>
      </c>
      <c r="AI614">
        <f>IFERROR([1]!s_stm07_bs($A614,"W38058048","2025/12/31",1),"")</f>
        <v>6649708921.5100002</v>
      </c>
      <c r="AJ614">
        <f>IFERROR([1]!s_fa_netdebt($A614,"2025/12/31"),"")</f>
        <v>5315121508.3199997</v>
      </c>
      <c r="AK614">
        <f>IFERROR([1]!s_val_ev1($A614,"2025/12/31"),"")</f>
        <v>21906183766.700001</v>
      </c>
      <c r="AL614">
        <f>IFERROR([1]!s_fa_ebitda($A614,"2025/12/31"),"")</f>
        <v>1194216349.3099999</v>
      </c>
      <c r="AM614">
        <f>IFERROR([1]!s_west_netprofit($A614,2026,$B$1,180)/[1]!s_west_netprofit($A614,2026,$B$1-7,180)-1,"")</f>
        <v>0</v>
      </c>
      <c r="AN614">
        <f>IFERROR([1]!s_west_netprofit($A614,2026,$B$1,180)/[1]!s_west_netprofit($A614,2026,$B$1-30,180)-1,"")</f>
        <v>-5.6426332288401215E-2</v>
      </c>
      <c r="AO614">
        <f>IFERROR([1]!s_est_mediannetprofit($A614,2026,$B$1)/[1]!s_est_mediannetprofit($A614,2026,$B$1-7)-1,"")</f>
        <v>0</v>
      </c>
      <c r="AP614">
        <f>IFERROR([1]!s_est_mediannetprofit($A614,2026,$B$1)/[1]!s_est_mediannetprofit($A614,2026,$B$1-30)-1,"")</f>
        <v>-5.6426332288401215E-2</v>
      </c>
    </row>
    <row r="615" spans="1:42">
      <c r="A615" t="s">
        <v>654</v>
      </c>
      <c r="B615">
        <f>IFERROR([1]!s_stm07_is($A615,"W30028333","2011/12/31",1)/[1]!S_SHARE_TOTAL($A615,$B$1),"")</f>
        <v>0.12513365457960834</v>
      </c>
      <c r="C615">
        <f>IFERROR([1]!s_stm07_is($A615,"W30028333","2012/12/31",1)/[1]!S_SHARE_TOTAL($A615,$B$1),"")</f>
        <v>3.5479778152373506E-2</v>
      </c>
      <c r="D615">
        <f>IFERROR([1]!s_stm07_is($A615,"W30028333","2013/12/31",1)/[1]!S_SHARE_TOTAL($A615,$B$1),"")</f>
        <v>3.1552802048750779E-2</v>
      </c>
      <c r="E615">
        <f>IFERROR([1]!s_stm07_is($A615,"W30028333","2014/12/31",1)/[1]!S_SHARE_TOTAL($A615,$B$1),"")</f>
        <v>2.1349927354807504E-2</v>
      </c>
      <c r="F615">
        <f>IFERROR([1]!s_stm07_is($A615,"W30028333","2015/12/31",1)/[1]!S_SHARE_TOTAL($A615,$B$1),"")</f>
        <v>5.1142676274276112E-3</v>
      </c>
      <c r="G615">
        <f>IFERROR([1]!s_stm07_is($A615,"W30028333","2016/12/31",1)/[1]!S_SHARE_TOTAL($A615,$B$1),"")</f>
        <v>2.9892165493130431E-2</v>
      </c>
      <c r="H615">
        <f>IFERROR([1]!s_stm07_is($A615,"W30028333","2017/12/31",1)/[1]!S_SHARE_TOTAL($A615,$B$1),"")</f>
        <v>5.2919776178693576E-2</v>
      </c>
      <c r="I615">
        <f>IFERROR([1]!s_stm07_is($A615,"W30028333","2018/12/31",1)/[1]!S_SHARE_TOTAL($A615,$B$1),"")</f>
        <v>9.47173363622974E-2</v>
      </c>
      <c r="J615">
        <f>IFERROR([1]!s_stm07_is($A615,"W30028333","2019/12/31",1)/[1]!S_SHARE_TOTAL($A615,$B$1),"")</f>
        <v>0.15277274666114404</v>
      </c>
      <c r="K615">
        <f>IFERROR([1]!s_stm07_is($A615,"W30028333","2020/12/31",1)/[1]!S_SHARE_TOTAL($A615,$B$1),"")</f>
        <v>0.20246877805495483</v>
      </c>
      <c r="L615">
        <f>IFERROR([1]!s_stm07_is($A615,"W30028333","2021/12/31",1)/[1]!S_SHARE_TOTAL($A615,$B$1),"")</f>
        <v>0.41640098516564039</v>
      </c>
      <c r="M615">
        <f>IFERROR([1]!s_stm07_is($A615,"W30028333","2022/12/31",1)/[1]!S_SHARE_TOTAL($A615,$B$1),"")</f>
        <v>0.8454755470061468</v>
      </c>
      <c r="N615">
        <f>IFERROR([1]!s_stm07_is($A615,"W30028333","2023/12/31",1)/[1]!S_SHARE_TOTAL($A615,$B$1),"")</f>
        <v>0.57846664400004832</v>
      </c>
      <c r="O615">
        <f>IFERROR([1]!s_stm07_is($A615,"W30028333","2024/12/31",1)/[1]!S_SHARE_TOTAL($A615,$B$1),"")</f>
        <v>0.55502538018301373</v>
      </c>
      <c r="P615">
        <f>IFERROR([1]!s_stm07_is($A615,"W30028333","2025/12/31",1)/[1]!S_SHARE_TOTAL($A615,$B$1),"")</f>
        <v>0.42927892196841311</v>
      </c>
      <c r="Q615">
        <f>IFERROR([1]!s_west_netprofit($A615,2026,$B$1,180)/[1]!S_SHARE_TOTAL($A615,$B$1),"")</f>
        <v>0.59607889964509464</v>
      </c>
      <c r="R615">
        <f>IFERROR([1]!s_west_netprofit($A615,2027,$B$1,180)/[1]!S_SHARE_TOTAL($A615,$B$1),"")</f>
        <v>0.86799690849650279</v>
      </c>
      <c r="S615">
        <f>IFERROR([1]!s_fa_dupont_roe($A615,"2011/12/31")/100,"")</f>
        <v>0.12881600000000001</v>
      </c>
      <c r="T615">
        <f>IFERROR([1]!s_fa_dupont_roe($A615,"2012/12/31")/100,"")</f>
        <v>2.3257E-2</v>
      </c>
      <c r="U615">
        <f>IFERROR([1]!s_fa_dupont_roe($A615,"2013/12/31")/100,"")</f>
        <v>2.0480999999999999E-2</v>
      </c>
      <c r="V615">
        <f>IFERROR([1]!s_fa_dupont_roe($A615,"2014/12/31")/100,"")</f>
        <v>1.3594999999999999E-2</v>
      </c>
      <c r="W615">
        <f>IFERROR([1]!s_fa_dupont_roe($A615,"2015/12/31")/100,"")</f>
        <v>3.2379999999999996E-3</v>
      </c>
      <c r="X615">
        <f>IFERROR([1]!s_fa_dupont_roe($A615,"2016/12/31")/100,"")</f>
        <v>1.8749000000000002E-2</v>
      </c>
      <c r="Y615">
        <f>IFERROR([1]!s_fa_dupont_roe($A615,"2017/12/31")/100,"")</f>
        <v>3.2358999999999999E-2</v>
      </c>
      <c r="Z615">
        <f>IFERROR([1]!s_fa_dupont_roe($A615,"2018/12/31")/100,"")</f>
        <v>5.5163000000000004E-2</v>
      </c>
      <c r="AA615">
        <f>IFERROR([1]!s_fa_dupont_roe($A615,"2019/12/31")/100,"")</f>
        <v>8.0508999999999997E-2</v>
      </c>
      <c r="AB615">
        <f>IFERROR([1]!s_fa_dupont_roe($A615,"2020/12/31")/100,"")</f>
        <v>8.5348000000000007E-2</v>
      </c>
      <c r="AC615">
        <f>IFERROR([1]!s_fa_dupont_roe($A615,"2021/12/31")/100,"")</f>
        <v>0.142847</v>
      </c>
      <c r="AD615">
        <f>IFERROR([1]!s_fa_dupont_roe($A615,"2022/12/31")/100,"")</f>
        <v>0.24070900000000001</v>
      </c>
      <c r="AE615">
        <f>IFERROR([1]!s_fa_dupont_roe($A615,"2023/12/31")/100,"")</f>
        <v>0.13972200000000001</v>
      </c>
      <c r="AF615">
        <f>IFERROR([1]!s_fa_dupont_roe($A615,"2024/12/31")/100,"")</f>
        <v>0.12141400000000001</v>
      </c>
      <c r="AG615">
        <f>IFERROR([1]!s_fa_dupont_roe($A615,"2025/12/31")/100,"")</f>
        <v>8.6569999999999994E-2</v>
      </c>
      <c r="AH615">
        <f>IFERROR([1]!s_stm07_is($A615,"W30028333","2025/12/31",1),"")</f>
        <v>175062842.87</v>
      </c>
      <c r="AI615">
        <f>IFERROR([1]!s_stm07_bs($A615,"W38058048","2025/12/31",1),"")</f>
        <v>2103580600</v>
      </c>
      <c r="AJ615">
        <f>IFERROR([1]!s_fa_netdebt($A615,"2025/12/31"),"")</f>
        <v>1602497363.0899999</v>
      </c>
      <c r="AK615">
        <f>IFERROR([1]!s_val_ev1($A615,"2025/12/31"),"")</f>
        <v>25247997203.630001</v>
      </c>
      <c r="AL615">
        <f>IFERROR([1]!s_fa_ebitda($A615,"2025/12/31"),"")</f>
        <v>407254188.67000002</v>
      </c>
      <c r="AM615">
        <f>IFERROR([1]!s_west_netprofit($A615,2026,$B$1,180)/[1]!s_west_netprofit($A615,2026,$B$1-7,180)-1,"")</f>
        <v>0</v>
      </c>
      <c r="AN615">
        <f>IFERROR([1]!s_west_netprofit($A615,2026,$B$1,180)/[1]!s_west_netprofit($A615,2026,$B$1-30,180)-1,"")</f>
        <v>-4.803211278637165E-2</v>
      </c>
      <c r="AO615">
        <f>IFERROR([1]!s_est_mediannetprofit($A615,2026,$B$1)/[1]!s_est_mediannetprofit($A615,2026,$B$1-7)-1,"")</f>
        <v>0</v>
      </c>
      <c r="AP615">
        <f>IFERROR([1]!s_est_mediannetprofit($A615,2026,$B$1)/[1]!s_est_mediannetprofit($A615,2026,$B$1-30)-1,"")</f>
        <v>-4.803211278637165E-2</v>
      </c>
    </row>
    <row r="616" spans="1:42">
      <c r="A616" t="s">
        <v>655</v>
      </c>
      <c r="B616">
        <f>IFERROR([1]!s_stm07_is($A616,"W30028333","2011/12/31",1)/[1]!S_SHARE_TOTAL($A616,$B$1),"")</f>
        <v>8.3227435133986602E-2</v>
      </c>
      <c r="C616">
        <f>IFERROR([1]!s_stm07_is($A616,"W30028333","2012/12/31",1)/[1]!S_SHARE_TOTAL($A616,$B$1),"")</f>
        <v>3.5115426206526634E-2</v>
      </c>
      <c r="D616">
        <f>IFERROR([1]!s_stm07_is($A616,"W30028333","2013/12/31",1)/[1]!S_SHARE_TOTAL($A616,$B$1),"")</f>
        <v>8.7319601476400124E-2</v>
      </c>
      <c r="E616">
        <f>IFERROR([1]!s_stm07_is($A616,"W30028333","2014/12/31",1)/[1]!S_SHARE_TOTAL($A616,$B$1),"")</f>
        <v>0.13664133109658189</v>
      </c>
      <c r="F616">
        <f>IFERROR([1]!s_stm07_is($A616,"W30028333","2015/12/31",1)/[1]!S_SHARE_TOTAL($A616,$B$1),"")</f>
        <v>0.2051898998555779</v>
      </c>
      <c r="G616">
        <f>IFERROR([1]!s_stm07_is($A616,"W30028333","2016/12/31",1)/[1]!S_SHARE_TOTAL($A616,$B$1),"")</f>
        <v>0.26703165093113052</v>
      </c>
      <c r="H616">
        <f>IFERROR([1]!s_stm07_is($A616,"W30028333","2017/12/31",1)/[1]!S_SHARE_TOTAL($A616,$B$1),"")</f>
        <v>0.49401459327960945</v>
      </c>
      <c r="I616">
        <f>IFERROR([1]!s_stm07_is($A616,"W30028333","2018/12/31",1)/[1]!S_SHARE_TOTAL($A616,$B$1),"")</f>
        <v>0.39051887933741192</v>
      </c>
      <c r="J616">
        <f>IFERROR([1]!s_stm07_is($A616,"W30028333","2019/12/31",1)/[1]!S_SHARE_TOTAL($A616,$B$1),"")</f>
        <v>0.43051702825268634</v>
      </c>
      <c r="K616">
        <f>IFERROR([1]!s_stm07_is($A616,"W30028333","2020/12/31",1)/[1]!S_SHARE_TOTAL($A616,$B$1),"")</f>
        <v>0.94264782751843446</v>
      </c>
      <c r="L616">
        <f>IFERROR([1]!s_stm07_is($A616,"W30028333","2021/12/31",1)/[1]!S_SHARE_TOTAL($A616,$B$1),"")</f>
        <v>0.7634085730177802</v>
      </c>
      <c r="M616">
        <f>IFERROR([1]!s_stm07_is($A616,"W30028333","2022/12/31",1)/[1]!S_SHARE_TOTAL($A616,$B$1),"")</f>
        <v>1.7332578663525637</v>
      </c>
      <c r="N616">
        <f>IFERROR([1]!s_stm07_is($A616,"W30028333","2023/12/31",1)/[1]!S_SHARE_TOTAL($A616,$B$1),"")</f>
        <v>4.553111029090104</v>
      </c>
      <c r="O616">
        <f>IFERROR([1]!s_stm07_is($A616,"W30028333","2024/12/31",1)/[1]!S_SHARE_TOTAL($A616,$B$1),"")</f>
        <v>5.3232771118282249</v>
      </c>
      <c r="P616">
        <f>IFERROR([1]!s_stm07_is($A616,"W30028333","2025/12/31",1)/[1]!S_SHARE_TOTAL($A616,$B$1),"")</f>
        <v>6.4929605343376693</v>
      </c>
      <c r="Q616">
        <f>IFERROR([1]!s_west_netprofit($A616,2026,$B$1,180)/[1]!S_SHARE_TOTAL($A616,$B$1),"")</f>
        <v>7.7055806976876857</v>
      </c>
      <c r="R616">
        <f>IFERROR([1]!s_west_netprofit($A616,2027,$B$1,180)/[1]!S_SHARE_TOTAL($A616,$B$1),"")</f>
        <v>9.2878723704158013</v>
      </c>
      <c r="S616">
        <f>IFERROR([1]!s_fa_dupont_roe($A616,"2011/12/31")/100,"")</f>
        <v>0.15668200000000002</v>
      </c>
      <c r="T616">
        <f>IFERROR([1]!s_fa_dupont_roe($A616,"2012/12/31")/100,"")</f>
        <v>3.9823999999999998E-2</v>
      </c>
      <c r="U616">
        <f>IFERROR([1]!s_fa_dupont_roe($A616,"2013/12/31")/100,"")</f>
        <v>9.2964000000000005E-2</v>
      </c>
      <c r="V616">
        <f>IFERROR([1]!s_fa_dupont_roe($A616,"2014/12/31")/100,"")</f>
        <v>0.12833800000000001</v>
      </c>
      <c r="W616">
        <f>IFERROR([1]!s_fa_dupont_roe($A616,"2015/12/31")/100,"")</f>
        <v>0.16422899999999999</v>
      </c>
      <c r="X616">
        <f>IFERROR([1]!s_fa_dupont_roe($A616,"2016/12/31")/100,"")</f>
        <v>0.12634499999999999</v>
      </c>
      <c r="Y616">
        <f>IFERROR([1]!s_fa_dupont_roe($A616,"2017/12/31")/100,"")</f>
        <v>0.15887399999999999</v>
      </c>
      <c r="Z616">
        <f>IFERROR([1]!s_fa_dupont_roe($A616,"2018/12/31")/100,"")</f>
        <v>0.11053200000000001</v>
      </c>
      <c r="AA616">
        <f>IFERROR([1]!s_fa_dupont_roe($A616,"2019/12/31")/100,"")</f>
        <v>0.10951499999999999</v>
      </c>
      <c r="AB616">
        <f>IFERROR([1]!s_fa_dupont_roe($A616,"2020/12/31")/100,"")</f>
        <v>0.20517600000000003</v>
      </c>
      <c r="AC616">
        <f>IFERROR([1]!s_fa_dupont_roe($A616,"2021/12/31")/100,"")</f>
        <v>0.12122899999999999</v>
      </c>
      <c r="AD616">
        <f>IFERROR([1]!s_fa_dupont_roe($A616,"2022/12/31")/100,"")</f>
        <v>0.20939800000000003</v>
      </c>
      <c r="AE616">
        <f>IFERROR([1]!s_fa_dupont_roe($A616,"2023/12/31")/100,"")</f>
        <v>0.40712799999999999</v>
      </c>
      <c r="AF616">
        <f>IFERROR([1]!s_fa_dupont_roe($A616,"2024/12/31")/100,"")</f>
        <v>0.34162599999999999</v>
      </c>
      <c r="AG616">
        <f>IFERROR([1]!s_fa_dupont_roe($A616,"2025/12/31")/100,"")</f>
        <v>0.32236400000000004</v>
      </c>
      <c r="AH616">
        <f>IFERROR([1]!s_stm07_is($A616,"W30028333","2025/12/31",1),"")</f>
        <v>13461279955.370001</v>
      </c>
      <c r="AI616">
        <f>IFERROR([1]!s_stm07_bs($A616,"W38058048","2025/12/31",1),"")</f>
        <v>49771867668.889999</v>
      </c>
      <c r="AJ616">
        <f>IFERROR([1]!s_fa_netdebt($A616,"2025/12/31"),"")</f>
        <v>-16274003201.870001</v>
      </c>
      <c r="AK616">
        <f>IFERROR([1]!s_val_ev1($A616,"2025/12/31"),"")</f>
        <v>361158892560.48999</v>
      </c>
      <c r="AL616">
        <f>IFERROR([1]!s_fa_ebitda($A616,"2025/12/31"),"")</f>
        <v>17426446224.049999</v>
      </c>
      <c r="AM616">
        <f>IFERROR([1]!s_west_netprofit($A616,2026,$B$1,180)/[1]!s_west_netprofit($A616,2026,$B$1-7,180)-1,"")</f>
        <v>0</v>
      </c>
      <c r="AN616">
        <f>IFERROR([1]!s_west_netprofit($A616,2026,$B$1,180)/[1]!s_west_netprofit($A616,2026,$B$1-30,180)-1,"")</f>
        <v>-1.952866501021755E-2</v>
      </c>
      <c r="AO616">
        <f>IFERROR([1]!s_est_mediannetprofit($A616,2026,$B$1)/[1]!s_est_mediannetprofit($A616,2026,$B$1-7)-1,"")</f>
        <v>0</v>
      </c>
      <c r="AP616">
        <f>IFERROR([1]!s_est_mediannetprofit($A616,2026,$B$1)/[1]!s_est_mediannetprofit($A616,2026,$B$1-30)-1,"")</f>
        <v>-2.9974943545643007E-2</v>
      </c>
    </row>
    <row r="617" spans="1:42">
      <c r="A617" t="s">
        <v>656</v>
      </c>
      <c r="B617">
        <f>IFERROR([1]!s_stm07_is($A617,"W30028333","2011/12/31",1)/[1]!S_SHARE_TOTAL($A617,$B$1),"")</f>
        <v>3.8923412899699812E-2</v>
      </c>
      <c r="C617">
        <f>IFERROR([1]!s_stm07_is($A617,"W30028333","2012/12/31",1)/[1]!S_SHARE_TOTAL($A617,$B$1),"")</f>
        <v>3.2119178441483792E-2</v>
      </c>
      <c r="D617">
        <f>IFERROR([1]!s_stm07_is($A617,"W30028333","2013/12/31",1)/[1]!S_SHARE_TOTAL($A617,$B$1),"")</f>
        <v>1.7662947508841252E-2</v>
      </c>
      <c r="E617">
        <f>IFERROR([1]!s_stm07_is($A617,"W30028333","2014/12/31",1)/[1]!S_SHARE_TOTAL($A617,$B$1),"")</f>
        <v>2.1483004943338678E-2</v>
      </c>
      <c r="F617">
        <f>IFERROR([1]!s_stm07_is($A617,"W30028333","2015/12/31",1)/[1]!S_SHARE_TOTAL($A617,$B$1),"")</f>
        <v>1.6445307106529257E-2</v>
      </c>
      <c r="G617">
        <f>IFERROR([1]!s_stm07_is($A617,"W30028333","2016/12/31",1)/[1]!S_SHARE_TOTAL($A617,$B$1),"")</f>
        <v>1.060963221406932E-2</v>
      </c>
      <c r="H617">
        <f>IFERROR([1]!s_stm07_is($A617,"W30028333","2017/12/31",1)/[1]!S_SHARE_TOTAL($A617,$B$1),"")</f>
        <v>4.6206964976856273E-2</v>
      </c>
      <c r="I617">
        <f>IFERROR([1]!s_stm07_is($A617,"W30028333","2018/12/31",1)/[1]!S_SHARE_TOTAL($A617,$B$1),"")</f>
        <v>0.16807489822278757</v>
      </c>
      <c r="J617">
        <f>IFERROR([1]!s_stm07_is($A617,"W30028333","2019/12/31",1)/[1]!S_SHARE_TOTAL($A617,$B$1),"")</f>
        <v>0.1937077972603824</v>
      </c>
      <c r="K617">
        <f>IFERROR([1]!s_stm07_is($A617,"W30028333","2020/12/31",1)/[1]!S_SHARE_TOTAL($A617,$B$1),"")</f>
        <v>-0.93633835375030139</v>
      </c>
      <c r="L617">
        <f>IFERROR([1]!s_stm07_is($A617,"W30028333","2021/12/31",1)/[1]!S_SHARE_TOTAL($A617,$B$1),"")</f>
        <v>7.1217686924795937E-2</v>
      </c>
      <c r="M617">
        <f>IFERROR([1]!s_stm07_is($A617,"W30028333","2022/12/31",1)/[1]!S_SHARE_TOTAL($A617,$B$1),"")</f>
        <v>-0.36314339744135904</v>
      </c>
      <c r="N617">
        <f>IFERROR([1]!s_stm07_is($A617,"W30028333","2023/12/31",1)/[1]!S_SHARE_TOTAL($A617,$B$1),"")</f>
        <v>1.4508148354534076E-2</v>
      </c>
      <c r="O617">
        <f>IFERROR([1]!s_stm07_is($A617,"W30028333","2024/12/31",1)/[1]!S_SHARE_TOTAL($A617,$B$1),"")</f>
        <v>2.0852055717433766E-2</v>
      </c>
      <c r="P617">
        <f>IFERROR([1]!s_stm07_is($A617,"W30028333","2025/12/31",1)/[1]!S_SHARE_TOTAL($A617,$B$1),"")</f>
        <v>-0.13293543314470313</v>
      </c>
      <c r="Q617">
        <f>IFERROR([1]!s_west_netprofit($A617,2026,$B$1,180)/[1]!S_SHARE_TOTAL($A617,$B$1),"")</f>
        <v>0</v>
      </c>
      <c r="R617">
        <f>IFERROR([1]!s_west_netprofit($A617,2027,$B$1,180)/[1]!S_SHARE_TOTAL($A617,$B$1),"")</f>
        <v>0</v>
      </c>
      <c r="S617">
        <f>IFERROR([1]!s_fa_dupont_roe($A617,"2011/12/31")/100,"")</f>
        <v>0.18422799999999998</v>
      </c>
      <c r="T617">
        <f>IFERROR([1]!s_fa_dupont_roe($A617,"2012/12/31")/100,"")</f>
        <v>8.8058999999999998E-2</v>
      </c>
      <c r="U617">
        <f>IFERROR([1]!s_fa_dupont_roe($A617,"2013/12/31")/100,"")</f>
        <v>4.6029999999999995E-2</v>
      </c>
      <c r="V617">
        <f>IFERROR([1]!s_fa_dupont_roe($A617,"2014/12/31")/100,"")</f>
        <v>5.3832999999999999E-2</v>
      </c>
      <c r="W617">
        <f>IFERROR([1]!s_fa_dupont_roe($A617,"2015/12/31")/100,"")</f>
        <v>3.9523999999999997E-2</v>
      </c>
      <c r="X617">
        <f>IFERROR([1]!s_fa_dupont_roe($A617,"2016/12/31")/100,"")</f>
        <v>2.4834000000000002E-2</v>
      </c>
      <c r="Y617">
        <f>IFERROR([1]!s_fa_dupont_roe($A617,"2017/12/31")/100,"")</f>
        <v>4.3722999999999998E-2</v>
      </c>
      <c r="Z617">
        <f>IFERROR([1]!s_fa_dupont_roe($A617,"2018/12/31")/100,"")</f>
        <v>8.0221000000000001E-2</v>
      </c>
      <c r="AA617">
        <f>IFERROR([1]!s_fa_dupont_roe($A617,"2019/12/31")/100,"")</f>
        <v>7.5836000000000001E-2</v>
      </c>
      <c r="AB617">
        <f>IFERROR([1]!s_fa_dupont_roe($A617,"2020/12/31")/100,"")</f>
        <v>-0.44018200000000002</v>
      </c>
      <c r="AC617">
        <f>IFERROR([1]!s_fa_dupont_roe($A617,"2021/12/31")/100,"")</f>
        <v>4.2224999999999999E-2</v>
      </c>
      <c r="AD617">
        <f>IFERROR([1]!s_fa_dupont_roe($A617,"2022/12/31")/100,"")</f>
        <v>-0.236071</v>
      </c>
      <c r="AE617">
        <f>IFERROR([1]!s_fa_dupont_roe($A617,"2023/12/31")/100,"")</f>
        <v>1.0655E-2</v>
      </c>
      <c r="AF617">
        <f>IFERROR([1]!s_fa_dupont_roe($A617,"2024/12/31")/100,"")</f>
        <v>1.5139E-2</v>
      </c>
      <c r="AG617">
        <f>IFERROR([1]!s_fa_dupont_roe($A617,"2025/12/31")/100,"")</f>
        <v>-0.10054500000000001</v>
      </c>
      <c r="AH617">
        <f>IFERROR([1]!s_stm07_is($A617,"W30028333","2025/12/31",1),"")</f>
        <v>-186248256.72999999</v>
      </c>
      <c r="AI617">
        <f>IFERROR([1]!s_stm07_bs($A617,"W38058048","2025/12/31",1),"")</f>
        <v>1788978135.1400001</v>
      </c>
      <c r="AJ617">
        <f>IFERROR([1]!s_fa_netdebt($A617,"2025/12/31"),"")</f>
        <v>-350649277.01999998</v>
      </c>
      <c r="AK617">
        <f>IFERROR([1]!s_val_ev1($A617,"2025/12/31"),"")</f>
        <v>13655661162.77</v>
      </c>
      <c r="AL617">
        <f>IFERROR([1]!s_fa_ebitda($A617,"2025/12/31"),"")</f>
        <v>-159935642.83000001</v>
      </c>
      <c r="AM617" t="str">
        <f>IFERROR([1]!s_west_netprofit($A617,2026,$B$1,180)/[1]!s_west_netprofit($A617,2026,$B$1-7,180)-1,"")</f>
        <v/>
      </c>
      <c r="AN617" t="str">
        <f>IFERROR([1]!s_west_netprofit($A617,2026,$B$1,180)/[1]!s_west_netprofit($A617,2026,$B$1-30,180)-1,"")</f>
        <v/>
      </c>
      <c r="AO617" t="str">
        <f>IFERROR([1]!s_est_mediannetprofit($A617,2026,$B$1)/[1]!s_est_mediannetprofit($A617,2026,$B$1-7)-1,"")</f>
        <v/>
      </c>
      <c r="AP617" t="str">
        <f>IFERROR([1]!s_est_mediannetprofit($A617,2026,$B$1)/[1]!s_est_mediannetprofit($A617,2026,$B$1-30)-1,"")</f>
        <v/>
      </c>
    </row>
    <row r="618" spans="1:42">
      <c r="A618" t="s">
        <v>657</v>
      </c>
      <c r="B618">
        <f>IFERROR([1]!s_stm07_is($A618,"W30028333","2011/12/31",1)/[1]!S_SHARE_TOTAL($A618,$B$1),"")</f>
        <v>0.10438081964453215</v>
      </c>
      <c r="C618">
        <f>IFERROR([1]!s_stm07_is($A618,"W30028333","2012/12/31",1)/[1]!S_SHARE_TOTAL($A618,$B$1),"")</f>
        <v>0.11188949570093949</v>
      </c>
      <c r="D618">
        <f>IFERROR([1]!s_stm07_is($A618,"W30028333","2013/12/31",1)/[1]!S_SHARE_TOTAL($A618,$B$1),"")</f>
        <v>0.14693537125989756</v>
      </c>
      <c r="E618">
        <f>IFERROR([1]!s_stm07_is($A618,"W30028333","2014/12/31",1)/[1]!S_SHARE_TOTAL($A618,$B$1),"")</f>
        <v>0.19997517352671088</v>
      </c>
      <c r="F618">
        <f>IFERROR([1]!s_stm07_is($A618,"W30028333","2015/12/31",1)/[1]!S_SHARE_TOTAL($A618,$B$1),"")</f>
        <v>0.24598245824612344</v>
      </c>
      <c r="G618">
        <f>IFERROR([1]!s_stm07_is($A618,"W30028333","2016/12/31",1)/[1]!S_SHARE_TOTAL($A618,$B$1),"")</f>
        <v>0.30028605393184837</v>
      </c>
      <c r="H618">
        <f>IFERROR([1]!s_stm07_is($A618,"W30028333","2017/12/31",1)/[1]!S_SHARE_TOTAL($A618,$B$1),"")</f>
        <v>0.36731949424165894</v>
      </c>
      <c r="I618">
        <f>IFERROR([1]!s_stm07_is($A618,"W30028333","2018/12/31",1)/[1]!S_SHARE_TOTAL($A618,$B$1),"")</f>
        <v>0.49356015000031189</v>
      </c>
      <c r="J618">
        <f>IFERROR([1]!s_stm07_is($A618,"W30028333","2019/12/31",1)/[1]!S_SHARE_TOTAL($A618,$B$1),"")</f>
        <v>0.57301034647658933</v>
      </c>
      <c r="K618">
        <f>IFERROR([1]!s_stm07_is($A618,"W30028333","2020/12/31",1)/[1]!S_SHARE_TOTAL($A618,$B$1),"")</f>
        <v>0.30749778183133308</v>
      </c>
      <c r="L618">
        <f>IFERROR([1]!s_stm07_is($A618,"W30028333","2021/12/31",1)/[1]!S_SHARE_TOTAL($A618,$B$1),"")</f>
        <v>0.37369044836196325</v>
      </c>
      <c r="M618">
        <f>IFERROR([1]!s_stm07_is($A618,"W30028333","2022/12/31",1)/[1]!S_SHARE_TOTAL($A618,$B$1),"")</f>
        <v>0.46996837706548578</v>
      </c>
      <c r="N618">
        <f>IFERROR([1]!s_stm07_is($A618,"W30028333","2023/12/31",1)/[1]!S_SHARE_TOTAL($A618,$B$1),"")</f>
        <v>0.23945765404111236</v>
      </c>
      <c r="O618">
        <f>IFERROR([1]!s_stm07_is($A618,"W30028333","2024/12/31",1)/[1]!S_SHARE_TOTAL($A618,$B$1),"")</f>
        <v>0.18002948732263152</v>
      </c>
      <c r="P618">
        <f>IFERROR([1]!s_stm07_is($A618,"W30028333","2025/12/31",1)/[1]!S_SHARE_TOTAL($A618,$B$1),"")</f>
        <v>1.8620654695863541E-2</v>
      </c>
      <c r="Q618">
        <f>IFERROR([1]!s_west_netprofit($A618,2026,$B$1,180)/[1]!S_SHARE_TOTAL($A618,$B$1),"")</f>
        <v>0.13402065070513725</v>
      </c>
      <c r="R618">
        <f>IFERROR([1]!s_west_netprofit($A618,2027,$B$1,180)/[1]!S_SHARE_TOTAL($A618,$B$1),"")</f>
        <v>0.13970630329199585</v>
      </c>
      <c r="S618">
        <f>IFERROR([1]!s_fa_dupont_roe($A618,"2011/12/31")/100,"")</f>
        <v>0.15152200000000002</v>
      </c>
      <c r="T618">
        <f>IFERROR([1]!s_fa_dupont_roe($A618,"2012/12/31")/100,"")</f>
        <v>0.10425000000000001</v>
      </c>
      <c r="U618">
        <f>IFERROR([1]!s_fa_dupont_roe($A618,"2013/12/31")/100,"")</f>
        <v>0.125585</v>
      </c>
      <c r="V618">
        <f>IFERROR([1]!s_fa_dupont_roe($A618,"2014/12/31")/100,"")</f>
        <v>0.14299699999999999</v>
      </c>
      <c r="W618">
        <f>IFERROR([1]!s_fa_dupont_roe($A618,"2015/12/31")/100,"")</f>
        <v>0.13441</v>
      </c>
      <c r="X618">
        <f>IFERROR([1]!s_fa_dupont_roe($A618,"2016/12/31")/100,"")</f>
        <v>0.133935</v>
      </c>
      <c r="Y618">
        <f>IFERROR([1]!s_fa_dupont_roe($A618,"2017/12/31")/100,"")</f>
        <v>0.137873</v>
      </c>
      <c r="Z618">
        <f>IFERROR([1]!s_fa_dupont_roe($A618,"2018/12/31")/100,"")</f>
        <v>0.15676100000000001</v>
      </c>
      <c r="AA618">
        <f>IFERROR([1]!s_fa_dupont_roe($A618,"2019/12/31")/100,"")</f>
        <v>0.15969700000000001</v>
      </c>
      <c r="AB618">
        <f>IFERROR([1]!s_fa_dupont_roe($A618,"2020/12/31")/100,"")</f>
        <v>7.8303999999999999E-2</v>
      </c>
      <c r="AC618">
        <f>IFERROR([1]!s_fa_dupont_roe($A618,"2021/12/31")/100,"")</f>
        <v>7.3680000000000009E-2</v>
      </c>
      <c r="AD618">
        <f>IFERROR([1]!s_fa_dupont_roe($A618,"2022/12/31")/100,"")</f>
        <v>7.4684E-2</v>
      </c>
      <c r="AE618">
        <f>IFERROR([1]!s_fa_dupont_roe($A618,"2023/12/31")/100,"")</f>
        <v>3.6630999999999997E-2</v>
      </c>
      <c r="AF618">
        <f>IFERROR([1]!s_fa_dupont_roe($A618,"2024/12/31")/100,"")</f>
        <v>2.7210000000000002E-2</v>
      </c>
      <c r="AG618">
        <f>IFERROR([1]!s_fa_dupont_roe($A618,"2025/12/31")/100,"")</f>
        <v>2.8110000000000001E-3</v>
      </c>
      <c r="AH618">
        <f>IFERROR([1]!s_stm07_is($A618,"W30028333","2025/12/31",1),"")</f>
        <v>23514679.920000002</v>
      </c>
      <c r="AI618">
        <f>IFERROR([1]!s_stm07_bs($A618,"W38058048","2025/12/31",1),"")</f>
        <v>8741775151.3400002</v>
      </c>
      <c r="AJ618">
        <f>IFERROR([1]!s_fa_netdebt($A618,"2025/12/31"),"")</f>
        <v>-422027373.19</v>
      </c>
      <c r="AK618">
        <f>IFERROR([1]!s_val_ev1($A618,"2025/12/31"),"")</f>
        <v>12579014986.1</v>
      </c>
      <c r="AL618">
        <f>IFERROR([1]!s_fa_ebitda($A618,"2025/12/31"),"")</f>
        <v>218022853.93000001</v>
      </c>
      <c r="AM618">
        <f>IFERROR([1]!s_west_netprofit($A618,2026,$B$1,180)/[1]!s_west_netprofit($A618,2026,$B$1-7,180)-1,"")</f>
        <v>0</v>
      </c>
      <c r="AN618">
        <f>IFERROR([1]!s_west_netprofit($A618,2026,$B$1,180)/[1]!s_west_netprofit($A618,2026,$B$1-30,180)-1,"")</f>
        <v>-3.5032972209138036E-3</v>
      </c>
      <c r="AO618">
        <f>IFERROR([1]!s_est_mediannetprofit($A618,2026,$B$1)/[1]!s_est_mediannetprofit($A618,2026,$B$1-7)-1,"")</f>
        <v>0</v>
      </c>
      <c r="AP618">
        <f>IFERROR([1]!s_est_mediannetprofit($A618,2026,$B$1)/[1]!s_est_mediannetprofit($A618,2026,$B$1-30)-1,"")</f>
        <v>-3.5032972209138036E-3</v>
      </c>
    </row>
    <row r="619" spans="1:42">
      <c r="A619" t="s">
        <v>658</v>
      </c>
      <c r="B619">
        <f>IFERROR([1]!s_stm07_is($A619,"W30028333","2011/12/31",1)/[1]!S_SHARE_TOTAL($A619,$B$1),"")</f>
        <v>4.4196539339364536E-2</v>
      </c>
      <c r="C619">
        <f>IFERROR([1]!s_stm07_is($A619,"W30028333","2012/12/31",1)/[1]!S_SHARE_TOTAL($A619,$B$1),"")</f>
        <v>6.6434479479514155E-2</v>
      </c>
      <c r="D619">
        <f>IFERROR([1]!s_stm07_is($A619,"W30028333","2013/12/31",1)/[1]!S_SHARE_TOTAL($A619,$B$1),"")</f>
        <v>7.8822989506950658E-2</v>
      </c>
      <c r="E619">
        <f>IFERROR([1]!s_stm07_is($A619,"W30028333","2014/12/31",1)/[1]!S_SHARE_TOTAL($A619,$B$1),"")</f>
        <v>6.3490302348933644E-2</v>
      </c>
      <c r="F619">
        <f>IFERROR([1]!s_stm07_is($A619,"W30028333","2015/12/31",1)/[1]!S_SHARE_TOTAL($A619,$B$1),"")</f>
        <v>8.617663665458998E-2</v>
      </c>
      <c r="G619">
        <f>IFERROR([1]!s_stm07_is($A619,"W30028333","2016/12/31",1)/[1]!S_SHARE_TOTAL($A619,$B$1),"")</f>
        <v>0.13078266461191768</v>
      </c>
      <c r="H619">
        <f>IFERROR([1]!s_stm07_is($A619,"W30028333","2017/12/31",1)/[1]!S_SHARE_TOTAL($A619,$B$1),"")</f>
        <v>0.24554275056237773</v>
      </c>
      <c r="I619">
        <f>IFERROR([1]!s_stm07_is($A619,"W30028333","2018/12/31",1)/[1]!S_SHARE_TOTAL($A619,$B$1),"")</f>
        <v>0.5446413453838107</v>
      </c>
      <c r="J619">
        <f>IFERROR([1]!s_stm07_is($A619,"W30028333","2019/12/31",1)/[1]!S_SHARE_TOTAL($A619,$B$1),"")</f>
        <v>0.50204516459437842</v>
      </c>
      <c r="K619">
        <f>IFERROR([1]!s_stm07_is($A619,"W30028333","2020/12/31",1)/[1]!S_SHARE_TOTAL($A619,$B$1),"")</f>
        <v>0.57553911875236052</v>
      </c>
      <c r="L619">
        <f>IFERROR([1]!s_stm07_is($A619,"W30028333","2021/12/31",1)/[1]!S_SHARE_TOTAL($A619,$B$1),"")</f>
        <v>0.79751387378877614</v>
      </c>
      <c r="M619">
        <f>IFERROR([1]!s_stm07_is($A619,"W30028333","2022/12/31",1)/[1]!S_SHARE_TOTAL($A619,$B$1),"")</f>
        <v>0.49851406047080571</v>
      </c>
      <c r="N619">
        <f>IFERROR([1]!s_stm07_is($A619,"W30028333","2023/12/31",1)/[1]!S_SHARE_TOTAL($A619,$B$1),"")</f>
        <v>0.57082031476390893</v>
      </c>
      <c r="O619">
        <f>IFERROR([1]!s_stm07_is($A619,"W30028333","2024/12/31",1)/[1]!S_SHARE_TOTAL($A619,$B$1),"")</f>
        <v>0.60660408157418666</v>
      </c>
      <c r="P619">
        <f>IFERROR([1]!s_stm07_is($A619,"W30028333","2025/12/31",1)/[1]!S_SHARE_TOTAL($A619,$B$1),"")</f>
        <v>0.61212594034022827</v>
      </c>
      <c r="Q619">
        <f>IFERROR([1]!s_west_netprofit($A619,2026,$B$1,180)/[1]!S_SHARE_TOTAL($A619,$B$1),"")</f>
        <v>0.82156088408310901</v>
      </c>
      <c r="R619">
        <f>IFERROR([1]!s_west_netprofit($A619,2027,$B$1,180)/[1]!S_SHARE_TOTAL($A619,$B$1),"")</f>
        <v>1.0137646832292524</v>
      </c>
      <c r="S619">
        <f>IFERROR([1]!s_fa_dupont_roe($A619,"2011/12/31")/100,"")</f>
        <v>0.41630400000000001</v>
      </c>
      <c r="T619">
        <f>IFERROR([1]!s_fa_dupont_roe($A619,"2012/12/31")/100,"")</f>
        <v>0.19419400000000001</v>
      </c>
      <c r="U619">
        <f>IFERROR([1]!s_fa_dupont_roe($A619,"2013/12/31")/100,"")</f>
        <v>0.130685</v>
      </c>
      <c r="V619">
        <f>IFERROR([1]!s_fa_dupont_roe($A619,"2014/12/31")/100,"")</f>
        <v>9.2513999999999999E-2</v>
      </c>
      <c r="W619">
        <f>IFERROR([1]!s_fa_dupont_roe($A619,"2015/12/31")/100,"")</f>
        <v>0.113042</v>
      </c>
      <c r="X619">
        <f>IFERROR([1]!s_fa_dupont_roe($A619,"2016/12/31")/100,"")</f>
        <v>0.10479799999999999</v>
      </c>
      <c r="Y619">
        <f>IFERROR([1]!s_fa_dupont_roe($A619,"2017/12/31")/100,"")</f>
        <v>0.136324</v>
      </c>
      <c r="Z619">
        <f>IFERROR([1]!s_fa_dupont_roe($A619,"2018/12/31")/100,"")</f>
        <v>0.21215399999999998</v>
      </c>
      <c r="AA619">
        <f>IFERROR([1]!s_fa_dupont_roe($A619,"2019/12/31")/100,"")</f>
        <v>0.145763</v>
      </c>
      <c r="AB619">
        <f>IFERROR([1]!s_fa_dupont_roe($A619,"2020/12/31")/100,"")</f>
        <v>0.132718</v>
      </c>
      <c r="AC619">
        <f>IFERROR([1]!s_fa_dupont_roe($A619,"2021/12/31")/100,"")</f>
        <v>0.14809700000000001</v>
      </c>
      <c r="AD619">
        <f>IFERROR([1]!s_fa_dupont_roe($A619,"2022/12/31")/100,"")</f>
        <v>8.5509000000000002E-2</v>
      </c>
      <c r="AE619">
        <f>IFERROR([1]!s_fa_dupont_roe($A619,"2023/12/31")/100,"")</f>
        <v>9.3335000000000001E-2</v>
      </c>
      <c r="AF619">
        <f>IFERROR([1]!s_fa_dupont_roe($A619,"2024/12/31")/100,"")</f>
        <v>9.2855000000000007E-2</v>
      </c>
      <c r="AG619">
        <f>IFERROR([1]!s_fa_dupont_roe($A619,"2025/12/31")/100,"")</f>
        <v>8.8031000000000012E-2</v>
      </c>
      <c r="AH619">
        <f>IFERROR([1]!s_stm07_is($A619,"W30028333","2025/12/31",1),"")</f>
        <v>610319127.59000003</v>
      </c>
      <c r="AI619">
        <f>IFERROR([1]!s_stm07_bs($A619,"W38058048","2025/12/31",1),"")</f>
        <v>7706418246.9700003</v>
      </c>
      <c r="AJ619">
        <f>IFERROR([1]!s_fa_netdebt($A619,"2025/12/31"),"")</f>
        <v>-209312402.53</v>
      </c>
      <c r="AK619">
        <f>IFERROR([1]!s_val_ev1($A619,"2025/12/31"),"")</f>
        <v>27858750385.25</v>
      </c>
      <c r="AL619">
        <f>IFERROR([1]!s_fa_ebitda($A619,"2025/12/31"),"")</f>
        <v>1101520896.4000001</v>
      </c>
      <c r="AM619">
        <f>IFERROR([1]!s_west_netprofit($A619,2026,$B$1,180)/[1]!s_west_netprofit($A619,2026,$B$1-7,180)-1,"")</f>
        <v>1.7475785561911206E-3</v>
      </c>
      <c r="AN619">
        <f>IFERROR([1]!s_west_netprofit($A619,2026,$B$1,180)/[1]!s_west_netprofit($A619,2026,$B$1-30,180)-1,"")</f>
        <v>-1.7325025973194963E-3</v>
      </c>
      <c r="AO619">
        <f>IFERROR([1]!s_est_mediannetprofit($A619,2026,$B$1)/[1]!s_est_mediannetprofit($A619,2026,$B$1-7)-1,"")</f>
        <v>6.1425061425062211E-3</v>
      </c>
      <c r="AP619">
        <f>IFERROR([1]!s_est_mediannetprofit($A619,2026,$B$1)/[1]!s_est_mediannetprofit($A619,2026,$B$1-30)-1,"")</f>
        <v>6.1425061425062211E-3</v>
      </c>
    </row>
    <row r="620" spans="1:42">
      <c r="A620" t="s">
        <v>659</v>
      </c>
      <c r="B620">
        <f>IFERROR([1]!s_stm07_is($A620,"W30028333","2011/12/31",1)/[1]!S_SHARE_TOTAL($A620,$B$1),"")</f>
        <v>0.1293688348903711</v>
      </c>
      <c r="C620">
        <f>IFERROR([1]!s_stm07_is($A620,"W30028333","2012/12/31",1)/[1]!S_SHARE_TOTAL($A620,$B$1),"")</f>
        <v>0.1490260351628287</v>
      </c>
      <c r="D620">
        <f>IFERROR([1]!s_stm07_is($A620,"W30028333","2013/12/31",1)/[1]!S_SHARE_TOTAL($A620,$B$1),"")</f>
        <v>0.16341761487958348</v>
      </c>
      <c r="E620">
        <f>IFERROR([1]!s_stm07_is($A620,"W30028333","2014/12/31",1)/[1]!S_SHARE_TOTAL($A620,$B$1),"")</f>
        <v>0.20660378646302135</v>
      </c>
      <c r="F620">
        <f>IFERROR([1]!s_stm07_is($A620,"W30028333","2015/12/31",1)/[1]!S_SHARE_TOTAL($A620,$B$1),"")</f>
        <v>0.30103941481753393</v>
      </c>
      <c r="G620">
        <f>IFERROR([1]!s_stm07_is($A620,"W30028333","2016/12/31",1)/[1]!S_SHARE_TOTAL($A620,$B$1),"")</f>
        <v>0.53949923614880724</v>
      </c>
      <c r="H620">
        <f>IFERROR([1]!s_stm07_is($A620,"W30028333","2017/12/31",1)/[1]!S_SHARE_TOTAL($A620,$B$1),"")</f>
        <v>0.707167795073391</v>
      </c>
      <c r="I620">
        <f>IFERROR([1]!s_stm07_is($A620,"W30028333","2018/12/31",1)/[1]!S_SHARE_TOTAL($A620,$B$1),"")</f>
        <v>0.93044319785684826</v>
      </c>
      <c r="J620">
        <f>IFERROR([1]!s_stm07_is($A620,"W30028333","2019/12/31",1)/[1]!S_SHARE_TOTAL($A620,$B$1),"")</f>
        <v>0.84511223094027854</v>
      </c>
      <c r="K620">
        <f>IFERROR([1]!s_stm07_is($A620,"W30028333","2020/12/31",1)/[1]!S_SHARE_TOTAL($A620,$B$1),"")</f>
        <v>0.51573782326451756</v>
      </c>
      <c r="L620">
        <f>IFERROR([1]!s_stm07_is($A620,"W30028333","2021/12/31",1)/[1]!S_SHARE_TOTAL($A620,$B$1),"")</f>
        <v>0.68325208088076561</v>
      </c>
      <c r="M620">
        <f>IFERROR([1]!s_stm07_is($A620,"W30028333","2022/12/31",1)/[1]!S_SHARE_TOTAL($A620,$B$1),"")</f>
        <v>0.8571118208133226</v>
      </c>
      <c r="N620">
        <f>IFERROR([1]!s_stm07_is($A620,"W30028333","2023/12/31",1)/[1]!S_SHARE_TOTAL($A620,$B$1),"")</f>
        <v>0.47092947582151412</v>
      </c>
      <c r="O620">
        <f>IFERROR([1]!s_stm07_is($A620,"W30028333","2024/12/31",1)/[1]!S_SHARE_TOTAL($A620,$B$1),"")</f>
        <v>0.78729317254136588</v>
      </c>
      <c r="P620">
        <f>IFERROR([1]!s_stm07_is($A620,"W30028333","2025/12/31",1)/[1]!S_SHARE_TOTAL($A620,$B$1),"")</f>
        <v>0.22349753220403698</v>
      </c>
      <c r="Q620">
        <f>IFERROR([1]!s_west_netprofit($A620,2026,$B$1,180)/[1]!S_SHARE_TOTAL($A620,$B$1),"")</f>
        <v>0.62375678370066645</v>
      </c>
      <c r="R620">
        <f>IFERROR([1]!s_west_netprofit($A620,2027,$B$1,180)/[1]!S_SHARE_TOTAL($A620,$B$1),"")</f>
        <v>0.70678270294451384</v>
      </c>
      <c r="S620">
        <f>IFERROR([1]!s_fa_dupont_roe($A620,"2011/12/31")/100,"")</f>
        <v>0.28356000000000003</v>
      </c>
      <c r="T620">
        <f>IFERROR([1]!s_fa_dupont_roe($A620,"2012/12/31")/100,"")</f>
        <v>0.148177</v>
      </c>
      <c r="U620">
        <f>IFERROR([1]!s_fa_dupont_roe($A620,"2013/12/31")/100,"")</f>
        <v>0.10676000000000001</v>
      </c>
      <c r="V620">
        <f>IFERROR([1]!s_fa_dupont_roe($A620,"2014/12/31")/100,"")</f>
        <v>0.12624099999999999</v>
      </c>
      <c r="W620">
        <f>IFERROR([1]!s_fa_dupont_roe($A620,"2015/12/31")/100,"")</f>
        <v>0.111077</v>
      </c>
      <c r="X620">
        <f>IFERROR([1]!s_fa_dupont_roe($A620,"2016/12/31")/100,"")</f>
        <v>0.13711000000000001</v>
      </c>
      <c r="Y620">
        <f>IFERROR([1]!s_fa_dupont_roe($A620,"2017/12/31")/100,"")</f>
        <v>0.15781200000000001</v>
      </c>
      <c r="Z620">
        <f>IFERROR([1]!s_fa_dupont_roe($A620,"2018/12/31")/100,"")</f>
        <v>0.15306500000000001</v>
      </c>
      <c r="AA620">
        <f>IFERROR([1]!s_fa_dupont_roe($A620,"2019/12/31")/100,"")</f>
        <v>0.111903</v>
      </c>
      <c r="AB620">
        <f>IFERROR([1]!s_fa_dupont_roe($A620,"2020/12/31")/100,"")</f>
        <v>6.4855999999999997E-2</v>
      </c>
      <c r="AC620">
        <f>IFERROR([1]!s_fa_dupont_roe($A620,"2021/12/31")/100,"")</f>
        <v>6.3003000000000003E-2</v>
      </c>
      <c r="AD620">
        <f>IFERROR([1]!s_fa_dupont_roe($A620,"2022/12/31")/100,"")</f>
        <v>6.1677999999999997E-2</v>
      </c>
      <c r="AE620">
        <f>IFERROR([1]!s_fa_dupont_roe($A620,"2023/12/31")/100,"")</f>
        <v>3.2742E-2</v>
      </c>
      <c r="AF620">
        <f>IFERROR([1]!s_fa_dupont_roe($A620,"2024/12/31")/100,"")</f>
        <v>5.3623000000000004E-2</v>
      </c>
      <c r="AG620">
        <f>IFERROR([1]!s_fa_dupont_roe($A620,"2025/12/31")/100,"")</f>
        <v>1.5101999999999999E-2</v>
      </c>
      <c r="AH620">
        <f>IFERROR([1]!s_stm07_is($A620,"W30028333","2025/12/31",1),"")</f>
        <v>112698348.56</v>
      </c>
      <c r="AI620">
        <f>IFERROR([1]!s_stm07_bs($A620,"W38058048","2025/12/31",1),"")</f>
        <v>7439198676.5500002</v>
      </c>
      <c r="AJ620">
        <f>IFERROR([1]!s_fa_netdebt($A620,"2025/12/31"),"")</f>
        <v>-508149615.56</v>
      </c>
      <c r="AK620">
        <f>IFERROR([1]!s_val_ev1($A620,"2025/12/31"),"")</f>
        <v>11461608476.07</v>
      </c>
      <c r="AL620">
        <f>IFERROR([1]!s_fa_ebitda($A620,"2025/12/31"),"")</f>
        <v>256166790.81999999</v>
      </c>
      <c r="AM620">
        <f>IFERROR([1]!s_west_netprofit($A620,2026,$B$1,180)/[1]!s_west_netprofit($A620,2026,$B$1-7,180)-1,"")</f>
        <v>0</v>
      </c>
      <c r="AN620">
        <f>IFERROR([1]!s_west_netprofit($A620,2026,$B$1,180)/[1]!s_west_netprofit($A620,2026,$B$1-30,180)-1,"")</f>
        <v>-7.6850508860109357E-2</v>
      </c>
      <c r="AO620">
        <f>IFERROR([1]!s_est_mediannetprofit($A620,2026,$B$1)/[1]!s_est_mediannetprofit($A620,2026,$B$1-7)-1,"")</f>
        <v>0</v>
      </c>
      <c r="AP620">
        <f>IFERROR([1]!s_est_mediannetprofit($A620,2026,$B$1)/[1]!s_est_mediannetprofit($A620,2026,$B$1-30)-1,"")</f>
        <v>-1.5600624024960652E-3</v>
      </c>
    </row>
    <row r="621" spans="1:42">
      <c r="A621" t="s">
        <v>660</v>
      </c>
      <c r="B621">
        <f>IFERROR([1]!s_stm07_is($A621,"W30028333","2011/12/31",1)/[1]!S_SHARE_TOTAL($A621,$B$1),"")</f>
        <v>2.0706460977790619E-2</v>
      </c>
      <c r="C621">
        <f>IFERROR([1]!s_stm07_is($A621,"W30028333","2012/12/31",1)/[1]!S_SHARE_TOTAL($A621,$B$1),"")</f>
        <v>2.1465446736705668E-2</v>
      </c>
      <c r="D621">
        <f>IFERROR([1]!s_stm07_is($A621,"W30028333","2013/12/31",1)/[1]!S_SHARE_TOTAL($A621,$B$1),"")</f>
        <v>2.9581824916964587E-2</v>
      </c>
      <c r="E621">
        <f>IFERROR([1]!s_stm07_is($A621,"W30028333","2014/12/31",1)/[1]!S_SHARE_TOTAL($A621,$B$1),"")</f>
        <v>5.9484518631403166E-2</v>
      </c>
      <c r="F621">
        <f>IFERROR([1]!s_stm07_is($A621,"W30028333","2015/12/31",1)/[1]!S_SHARE_TOTAL($A621,$B$1),"")</f>
        <v>0.121973412651325</v>
      </c>
      <c r="G621">
        <f>IFERROR([1]!s_stm07_is($A621,"W30028333","2016/12/31",1)/[1]!S_SHARE_TOTAL($A621,$B$1),"")</f>
        <v>0.24662063343465648</v>
      </c>
      <c r="H621">
        <f>IFERROR([1]!s_stm07_is($A621,"W30028333","2017/12/31",1)/[1]!S_SHARE_TOTAL($A621,$B$1),"")</f>
        <v>0.44608836683658543</v>
      </c>
      <c r="I621">
        <f>IFERROR([1]!s_stm07_is($A621,"W30028333","2018/12/31",1)/[1]!S_SHARE_TOTAL($A621,$B$1),"")</f>
        <v>0.46627516575063627</v>
      </c>
      <c r="J621">
        <f>IFERROR([1]!s_stm07_is($A621,"W30028333","2019/12/31",1)/[1]!S_SHARE_TOTAL($A621,$B$1),"")</f>
        <v>0.25957225933146127</v>
      </c>
      <c r="K621">
        <f>IFERROR([1]!s_stm07_is($A621,"W30028333","2020/12/31",1)/[1]!S_SHARE_TOTAL($A621,$B$1),"")</f>
        <v>-0.3600455114073226</v>
      </c>
      <c r="L621">
        <f>IFERROR([1]!s_stm07_is($A621,"W30028333","2021/12/31",1)/[1]!S_SHARE_TOTAL($A621,$B$1),"")</f>
        <v>0.22525802105722847</v>
      </c>
      <c r="M621">
        <f>IFERROR([1]!s_stm07_is($A621,"W30028333","2022/12/31",1)/[1]!S_SHARE_TOTAL($A621,$B$1),"")</f>
        <v>0.10376278745161231</v>
      </c>
      <c r="N621">
        <f>IFERROR([1]!s_stm07_is($A621,"W30028333","2023/12/31",1)/[1]!S_SHARE_TOTAL($A621,$B$1),"")</f>
        <v>0.10535148203025725</v>
      </c>
      <c r="O621">
        <f>IFERROR([1]!s_stm07_is($A621,"W30028333","2024/12/31",1)/[1]!S_SHARE_TOTAL($A621,$B$1),"")</f>
        <v>-0.32791865245245783</v>
      </c>
      <c r="P621">
        <f>IFERROR([1]!s_stm07_is($A621,"W30028333","2025/12/31",1)/[1]!S_SHARE_TOTAL($A621,$B$1),"")</f>
        <v>0.11327938024252329</v>
      </c>
      <c r="Q621">
        <f>IFERROR([1]!s_west_netprofit($A621,2026,$B$1,180)/[1]!S_SHARE_TOTAL($A621,$B$1),"")</f>
        <v>0</v>
      </c>
      <c r="R621">
        <f>IFERROR([1]!s_west_netprofit($A621,2027,$B$1,180)/[1]!S_SHARE_TOTAL($A621,$B$1),"")</f>
        <v>0</v>
      </c>
      <c r="S621">
        <f>IFERROR([1]!s_fa_dupont_roe($A621,"2011/12/31")/100,"")</f>
        <v>0.25192799999999999</v>
      </c>
      <c r="T621">
        <f>IFERROR([1]!s_fa_dupont_roe($A621,"2012/12/31")/100,"")</f>
        <v>0.12710000000000002</v>
      </c>
      <c r="U621">
        <f>IFERROR([1]!s_fa_dupont_roe($A621,"2013/12/31")/100,"")</f>
        <v>0.114521</v>
      </c>
      <c r="V621">
        <f>IFERROR([1]!s_fa_dupont_roe($A621,"2014/12/31")/100,"")</f>
        <v>0.17558099999999999</v>
      </c>
      <c r="W621">
        <f>IFERROR([1]!s_fa_dupont_roe($A621,"2015/12/31")/100,"")</f>
        <v>0.19064</v>
      </c>
      <c r="X621">
        <f>IFERROR([1]!s_fa_dupont_roe($A621,"2016/12/31")/100,"")</f>
        <v>0.19605799999999998</v>
      </c>
      <c r="Y621">
        <f>IFERROR([1]!s_fa_dupont_roe($A621,"2017/12/31")/100,"")</f>
        <v>0.24018100000000001</v>
      </c>
      <c r="Z621">
        <f>IFERROR([1]!s_fa_dupont_roe($A621,"2018/12/31")/100,"")</f>
        <v>0.18903600000000001</v>
      </c>
      <c r="AA621">
        <f>IFERROR([1]!s_fa_dupont_roe($A621,"2019/12/31")/100,"")</f>
        <v>8.7209999999999996E-2</v>
      </c>
      <c r="AB621">
        <f>IFERROR([1]!s_fa_dupont_roe($A621,"2020/12/31")/100,"")</f>
        <v>-0.12507199999999999</v>
      </c>
      <c r="AC621">
        <f>IFERROR([1]!s_fa_dupont_roe($A621,"2021/12/31")/100,"")</f>
        <v>8.1437000000000009E-2</v>
      </c>
      <c r="AD621">
        <f>IFERROR([1]!s_fa_dupont_roe($A621,"2022/12/31")/100,"")</f>
        <v>3.5581000000000002E-2</v>
      </c>
      <c r="AE621">
        <f>IFERROR([1]!s_fa_dupont_roe($A621,"2023/12/31")/100,"")</f>
        <v>3.5041999999999997E-2</v>
      </c>
      <c r="AF621">
        <f>IFERROR([1]!s_fa_dupont_roe($A621,"2024/12/31")/100,"")</f>
        <v>-0.11003</v>
      </c>
      <c r="AG621">
        <f>IFERROR([1]!s_fa_dupont_roe($A621,"2025/12/31")/100,"")</f>
        <v>3.8370000000000001E-2</v>
      </c>
      <c r="AH621">
        <f>IFERROR([1]!s_stm07_is($A621,"W30028333","2025/12/31",1),"")</f>
        <v>307211098.94</v>
      </c>
      <c r="AI621">
        <f>IFERROR([1]!s_stm07_bs($A621,"W38058048","2025/12/31",1),"")</f>
        <v>8263164178.8199997</v>
      </c>
      <c r="AJ621">
        <f>IFERROR([1]!s_fa_netdebt($A621,"2025/12/31"),"")</f>
        <v>-2306306290.6300001</v>
      </c>
      <c r="AK621">
        <f>IFERROR([1]!s_val_ev1($A621,"2025/12/31"),"")</f>
        <v>18047070943.720001</v>
      </c>
      <c r="AL621">
        <f>IFERROR([1]!s_fa_ebitda($A621,"2025/12/31"),"")</f>
        <v>670132157.35000002</v>
      </c>
      <c r="AM621" t="str">
        <f>IFERROR([1]!s_west_netprofit($A621,2026,$B$1,180)/[1]!s_west_netprofit($A621,2026,$B$1-7,180)-1,"")</f>
        <v/>
      </c>
      <c r="AN621" t="str">
        <f>IFERROR([1]!s_west_netprofit($A621,2026,$B$1,180)/[1]!s_west_netprofit($A621,2026,$B$1-30,180)-1,"")</f>
        <v/>
      </c>
      <c r="AO621" t="str">
        <f>IFERROR([1]!s_est_mediannetprofit($A621,2026,$B$1)/[1]!s_est_mediannetprofit($A621,2026,$B$1-7)-1,"")</f>
        <v/>
      </c>
      <c r="AP621" t="str">
        <f>IFERROR([1]!s_est_mediannetprofit($A621,2026,$B$1)/[1]!s_est_mediannetprofit($A621,2026,$B$1-30)-1,"")</f>
        <v/>
      </c>
    </row>
    <row r="622" spans="1:42">
      <c r="A622" t="s">
        <v>661</v>
      </c>
      <c r="B622">
        <f>IFERROR([1]!s_stm07_is($A622,"W30028333","2011/12/31",1)/[1]!S_SHARE_TOTAL($A622,$B$1),"")</f>
        <v>0.15735585385030609</v>
      </c>
      <c r="C622">
        <f>IFERROR([1]!s_stm07_is($A622,"W30028333","2012/12/31",1)/[1]!S_SHARE_TOTAL($A622,$B$1),"")</f>
        <v>0.22993690039712875</v>
      </c>
      <c r="D622">
        <f>IFERROR([1]!s_stm07_is($A622,"W30028333","2013/12/31",1)/[1]!S_SHARE_TOTAL($A622,$B$1),"")</f>
        <v>0.2950488973039343</v>
      </c>
      <c r="E622">
        <f>IFERROR([1]!s_stm07_is($A622,"W30028333","2014/12/31",1)/[1]!S_SHARE_TOTAL($A622,$B$1),"")</f>
        <v>0.35222326150970557</v>
      </c>
      <c r="F622">
        <f>IFERROR([1]!s_stm07_is($A622,"W30028333","2015/12/31",1)/[1]!S_SHARE_TOTAL($A622,$B$1),"")</f>
        <v>0.25641861943945043</v>
      </c>
      <c r="G622">
        <f>IFERROR([1]!s_stm07_is($A622,"W30028333","2016/12/31",1)/[1]!S_SHARE_TOTAL($A622,$B$1),"")</f>
        <v>0.20561309253276497</v>
      </c>
      <c r="H622">
        <f>IFERROR([1]!s_stm07_is($A622,"W30028333","2017/12/31",1)/[1]!S_SHARE_TOTAL($A622,$B$1),"")</f>
        <v>0.46044427932646081</v>
      </c>
      <c r="I622">
        <f>IFERROR([1]!s_stm07_is($A622,"W30028333","2018/12/31",1)/[1]!S_SHARE_TOTAL($A622,$B$1),"")</f>
        <v>0.55410749745345256</v>
      </c>
      <c r="J622">
        <f>IFERROR([1]!s_stm07_is($A622,"W30028333","2019/12/31",1)/[1]!S_SHARE_TOTAL($A622,$B$1),"")</f>
        <v>0.44743526011337947</v>
      </c>
      <c r="K622">
        <f>IFERROR([1]!s_stm07_is($A622,"W30028333","2020/12/31",1)/[1]!S_SHARE_TOTAL($A622,$B$1),"")</f>
        <v>0.33357346935590809</v>
      </c>
      <c r="L622">
        <f>IFERROR([1]!s_stm07_is($A622,"W30028333","2021/12/31",1)/[1]!S_SHARE_TOTAL($A622,$B$1),"")</f>
        <v>0.19199614515135632</v>
      </c>
      <c r="M622">
        <f>IFERROR([1]!s_stm07_is($A622,"W30028333","2022/12/31",1)/[1]!S_SHARE_TOTAL($A622,$B$1),"")</f>
        <v>0.76906708359877729</v>
      </c>
      <c r="N622">
        <f>IFERROR([1]!s_stm07_is($A622,"W30028333","2023/12/31",1)/[1]!S_SHARE_TOTAL($A622,$B$1),"")</f>
        <v>0.50761103616465497</v>
      </c>
      <c r="O622">
        <f>IFERROR([1]!s_stm07_is($A622,"W30028333","2024/12/31",1)/[1]!S_SHARE_TOTAL($A622,$B$1),"")</f>
        <v>0.58238440631507538</v>
      </c>
      <c r="P622">
        <f>IFERROR([1]!s_stm07_is($A622,"W30028333","2025/12/31",1)/[1]!S_SHARE_TOTAL($A622,$B$1),"")</f>
        <v>0.16536543059181744</v>
      </c>
      <c r="Q622">
        <f>IFERROR([1]!s_west_netprofit($A622,2026,$B$1,180)/[1]!S_SHARE_TOTAL($A622,$B$1),"")</f>
        <v>0.68977091800878731</v>
      </c>
      <c r="R622">
        <f>IFERROR([1]!s_west_netprofit($A622,2027,$B$1,180)/[1]!S_SHARE_TOTAL($A622,$B$1),"")</f>
        <v>0.84857695796692567</v>
      </c>
      <c r="S622">
        <f>IFERROR([1]!s_fa_dupont_roe($A622,"2011/12/31")/100,"")</f>
        <v>0.65096100000000012</v>
      </c>
      <c r="T622">
        <f>IFERROR([1]!s_fa_dupont_roe($A622,"2012/12/31")/100,"")</f>
        <v>0.251444</v>
      </c>
      <c r="U622">
        <f>IFERROR([1]!s_fa_dupont_roe($A622,"2013/12/31")/100,"")</f>
        <v>0.18457699999999999</v>
      </c>
      <c r="V622">
        <f>IFERROR([1]!s_fa_dupont_roe($A622,"2014/12/31")/100,"")</f>
        <v>0.19184400000000001</v>
      </c>
      <c r="W622">
        <f>IFERROR([1]!s_fa_dupont_roe($A622,"2015/12/31")/100,"")</f>
        <v>0.12236599999999999</v>
      </c>
      <c r="X622">
        <f>IFERROR([1]!s_fa_dupont_roe($A622,"2016/12/31")/100,"")</f>
        <v>9.1716999999999993E-2</v>
      </c>
      <c r="Y622">
        <f>IFERROR([1]!s_fa_dupont_roe($A622,"2017/12/31")/100,"")</f>
        <v>0.19361300000000001</v>
      </c>
      <c r="Z622">
        <f>IFERROR([1]!s_fa_dupont_roe($A622,"2018/12/31")/100,"")</f>
        <v>0.15473699999999999</v>
      </c>
      <c r="AA622">
        <f>IFERROR([1]!s_fa_dupont_roe($A622,"2019/12/31")/100,"")</f>
        <v>9.5100999999999991E-2</v>
      </c>
      <c r="AB622">
        <f>IFERROR([1]!s_fa_dupont_roe($A622,"2020/12/31")/100,"")</f>
        <v>6.9440000000000002E-2</v>
      </c>
      <c r="AC622">
        <f>IFERROR([1]!s_fa_dupont_roe($A622,"2021/12/31")/100,"")</f>
        <v>3.8977999999999999E-2</v>
      </c>
      <c r="AD622">
        <f>IFERROR([1]!s_fa_dupont_roe($A622,"2022/12/31")/100,"")</f>
        <v>0.14587899999999998</v>
      </c>
      <c r="AE622">
        <f>IFERROR([1]!s_fa_dupont_roe($A622,"2023/12/31")/100,"")</f>
        <v>9.1735000000000011E-2</v>
      </c>
      <c r="AF622">
        <f>IFERROR([1]!s_fa_dupont_roe($A622,"2024/12/31")/100,"")</f>
        <v>0.10138899999999999</v>
      </c>
      <c r="AG622">
        <f>IFERROR([1]!s_fa_dupont_roe($A622,"2025/12/31")/100,"")</f>
        <v>2.8637000000000003E-2</v>
      </c>
      <c r="AH622">
        <f>IFERROR([1]!s_stm07_is($A622,"W30028333","2025/12/31",1),"")</f>
        <v>92648858.689999998</v>
      </c>
      <c r="AI622">
        <f>IFERROR([1]!s_stm07_bs($A622,"W38058048","2025/12/31",1),"")</f>
        <v>3444181858.98</v>
      </c>
      <c r="AJ622">
        <f>IFERROR([1]!s_fa_netdebt($A622,"2025/12/31"),"")</f>
        <v>49770127.649999999</v>
      </c>
      <c r="AK622">
        <f>IFERROR([1]!s_val_ev1($A622,"2025/12/31"),"")</f>
        <v>10415006297.379999</v>
      </c>
      <c r="AL622">
        <f>IFERROR([1]!s_fa_ebitda($A622,"2025/12/31"),"")</f>
        <v>294038794.95999998</v>
      </c>
      <c r="AM622">
        <f>IFERROR([1]!s_west_netprofit($A622,2026,$B$1,180)/[1]!s_west_netprofit($A622,2026,$B$1-7,180)-1,"")</f>
        <v>0</v>
      </c>
      <c r="AN622">
        <f>IFERROR([1]!s_west_netprofit($A622,2026,$B$1,180)/[1]!s_west_netprofit($A622,2026,$B$1-30,180)-1,"")</f>
        <v>-9.3158544547921052E-2</v>
      </c>
      <c r="AO622">
        <f>IFERROR([1]!s_est_mediannetprofit($A622,2026,$B$1)/[1]!s_est_mediannetprofit($A622,2026,$B$1-7)-1,"")</f>
        <v>0</v>
      </c>
      <c r="AP622">
        <f>IFERROR([1]!s_est_mediannetprofit($A622,2026,$B$1)/[1]!s_est_mediannetprofit($A622,2026,$B$1-30)-1,"")</f>
        <v>-0.11165501165501168</v>
      </c>
    </row>
    <row r="623" spans="1:42">
      <c r="A623" t="s">
        <v>662</v>
      </c>
      <c r="B623">
        <f>IFERROR([1]!s_stm07_is($A623,"W30028333","2011/12/31",1)/[1]!S_SHARE_TOTAL($A623,$B$1),"")</f>
        <v>5.6593142638128625E-2</v>
      </c>
      <c r="C623">
        <f>IFERROR([1]!s_stm07_is($A623,"W30028333","2012/12/31",1)/[1]!S_SHARE_TOTAL($A623,$B$1),"")</f>
        <v>6.4600779285356361E-2</v>
      </c>
      <c r="D623">
        <f>IFERROR([1]!s_stm07_is($A623,"W30028333","2013/12/31",1)/[1]!S_SHARE_TOTAL($A623,$B$1),"")</f>
        <v>9.2416112469047421E-2</v>
      </c>
      <c r="E623">
        <f>IFERROR([1]!s_stm07_is($A623,"W30028333","2014/12/31",1)/[1]!S_SHARE_TOTAL($A623,$B$1),"")</f>
        <v>0.12627498134399923</v>
      </c>
      <c r="F623">
        <f>IFERROR([1]!s_stm07_is($A623,"W30028333","2015/12/31",1)/[1]!S_SHARE_TOTAL($A623,$B$1),"")</f>
        <v>7.2252809097066717E-2</v>
      </c>
      <c r="G623">
        <f>IFERROR([1]!s_stm07_is($A623,"W30028333","2016/12/31",1)/[1]!S_SHARE_TOTAL($A623,$B$1),"")</f>
        <v>0.10955067222150947</v>
      </c>
      <c r="H623">
        <f>IFERROR([1]!s_stm07_is($A623,"W30028333","2017/12/31",1)/[1]!S_SHARE_TOTAL($A623,$B$1),"")</f>
        <v>4.2241368889013371E-2</v>
      </c>
      <c r="I623">
        <f>IFERROR([1]!s_stm07_is($A623,"W30028333","2018/12/31",1)/[1]!S_SHARE_TOTAL($A623,$B$1),"")</f>
        <v>0.11279216920361435</v>
      </c>
      <c r="J623">
        <f>IFERROR([1]!s_stm07_is($A623,"W30028333","2019/12/31",1)/[1]!S_SHARE_TOTAL($A623,$B$1),"")</f>
        <v>0.21769564771750075</v>
      </c>
      <c r="K623">
        <f>IFERROR([1]!s_stm07_is($A623,"W30028333","2020/12/31",1)/[1]!S_SHARE_TOTAL($A623,$B$1),"")</f>
        <v>0.21522045743685189</v>
      </c>
      <c r="L623">
        <f>IFERROR([1]!s_stm07_is($A623,"W30028333","2021/12/31",1)/[1]!S_SHARE_TOTAL($A623,$B$1),"")</f>
        <v>0.19173530124858129</v>
      </c>
      <c r="M623">
        <f>IFERROR([1]!s_stm07_is($A623,"W30028333","2022/12/31",1)/[1]!S_SHARE_TOTAL($A623,$B$1),"")</f>
        <v>0.13279209229115324</v>
      </c>
      <c r="N623">
        <f>IFERROR([1]!s_stm07_is($A623,"W30028333","2023/12/31",1)/[1]!S_SHARE_TOTAL($A623,$B$1),"")</f>
        <v>0.16236889236104737</v>
      </c>
      <c r="O623">
        <f>IFERROR([1]!s_stm07_is($A623,"W30028333","2024/12/31",1)/[1]!S_SHARE_TOTAL($A623,$B$1),"")</f>
        <v>0.23970653237718489</v>
      </c>
      <c r="P623">
        <f>IFERROR([1]!s_stm07_is($A623,"W30028333","2025/12/31",1)/[1]!S_SHARE_TOTAL($A623,$B$1),"")</f>
        <v>0.21525446135558449</v>
      </c>
      <c r="Q623">
        <f>IFERROR([1]!s_west_netprofit($A623,2026,$B$1,180)/[1]!S_SHARE_TOTAL($A623,$B$1),"")</f>
        <v>0.21880208263755593</v>
      </c>
      <c r="R623">
        <f>IFERROR([1]!s_west_netprofit($A623,2027,$B$1,180)/[1]!S_SHARE_TOTAL($A623,$B$1),"")</f>
        <v>0.28514852059862128</v>
      </c>
      <c r="S623">
        <f>IFERROR([1]!s_fa_dupont_roe($A623,"2011/12/31")/100,"")</f>
        <v>0.35942799999999997</v>
      </c>
      <c r="T623">
        <f>IFERROR([1]!s_fa_dupont_roe($A623,"2012/12/31")/100,"")</f>
        <v>0.17131299999999999</v>
      </c>
      <c r="U623">
        <f>IFERROR([1]!s_fa_dupont_roe($A623,"2013/12/31")/100,"")</f>
        <v>0.15214</v>
      </c>
      <c r="V623">
        <f>IFERROR([1]!s_fa_dupont_roe($A623,"2014/12/31")/100,"")</f>
        <v>0.18188600000000002</v>
      </c>
      <c r="W623">
        <f>IFERROR([1]!s_fa_dupont_roe($A623,"2015/12/31")/100,"")</f>
        <v>7.4466000000000004E-2</v>
      </c>
      <c r="X623">
        <f>IFERROR([1]!s_fa_dupont_roe($A623,"2016/12/31")/100,"")</f>
        <v>8.8156999999999999E-2</v>
      </c>
      <c r="Y623">
        <f>IFERROR([1]!s_fa_dupont_roe($A623,"2017/12/31")/100,"")</f>
        <v>3.2804E-2</v>
      </c>
      <c r="Z623">
        <f>IFERROR([1]!s_fa_dupont_roe($A623,"2018/12/31")/100,"")</f>
        <v>8.5258E-2</v>
      </c>
      <c r="AA623">
        <f>IFERROR([1]!s_fa_dupont_roe($A623,"2019/12/31")/100,"")</f>
        <v>0.14940799999999999</v>
      </c>
      <c r="AB623">
        <f>IFERROR([1]!s_fa_dupont_roe($A623,"2020/12/31")/100,"")</f>
        <v>0.12976599999999999</v>
      </c>
      <c r="AC623">
        <f>IFERROR([1]!s_fa_dupont_roe($A623,"2021/12/31")/100,"")</f>
        <v>0.100884</v>
      </c>
      <c r="AD623">
        <f>IFERROR([1]!s_fa_dupont_roe($A623,"2022/12/31")/100,"")</f>
        <v>6.4916000000000001E-2</v>
      </c>
      <c r="AE623">
        <f>IFERROR([1]!s_fa_dupont_roe($A623,"2023/12/31")/100,"")</f>
        <v>7.7433000000000002E-2</v>
      </c>
      <c r="AF623">
        <f>IFERROR([1]!s_fa_dupont_roe($A623,"2024/12/31")/100,"")</f>
        <v>0.10064000000000001</v>
      </c>
      <c r="AG623">
        <f>IFERROR([1]!s_fa_dupont_roe($A623,"2025/12/31")/100,"")</f>
        <v>8.1123000000000001E-2</v>
      </c>
      <c r="AH623">
        <f>IFERROR([1]!s_stm07_is($A623,"W30028333","2025/12/31",1),"")</f>
        <v>304973710.56</v>
      </c>
      <c r="AI623">
        <f>IFERROR([1]!s_stm07_bs($A623,"W38058048","2025/12/31",1),"")</f>
        <v>3826121931.5500002</v>
      </c>
      <c r="AJ623">
        <f>IFERROR([1]!s_fa_netdebt($A623,"2025/12/31"),"")</f>
        <v>-825358560.74000001</v>
      </c>
      <c r="AK623">
        <f>IFERROR([1]!s_val_ev1($A623,"2025/12/31"),"")</f>
        <v>9832741804.6800003</v>
      </c>
      <c r="AL623">
        <f>IFERROR([1]!s_fa_ebitda($A623,"2025/12/31"),"")</f>
        <v>482217355.16000003</v>
      </c>
      <c r="AM623">
        <f>IFERROR([1]!s_west_netprofit($A623,2026,$B$1,180)/[1]!s_west_netprofit($A623,2026,$B$1-7,180)-1,"")</f>
        <v>0</v>
      </c>
      <c r="AN623">
        <f>IFERROR([1]!s_west_netprofit($A623,2026,$B$1,180)/[1]!s_west_netprofit($A623,2026,$B$1-30,180)-1,"")</f>
        <v>0</v>
      </c>
      <c r="AO623">
        <f>IFERROR([1]!s_est_mediannetprofit($A623,2026,$B$1)/[1]!s_est_mediannetprofit($A623,2026,$B$1-7)-1,"")</f>
        <v>0</v>
      </c>
      <c r="AP623">
        <f>IFERROR([1]!s_est_mediannetprofit($A623,2026,$B$1)/[1]!s_est_mediannetprofit($A623,2026,$B$1-30)-1,"")</f>
        <v>0</v>
      </c>
    </row>
    <row r="624" spans="1:42">
      <c r="A624" t="s">
        <v>663</v>
      </c>
      <c r="B624">
        <f>IFERROR([1]!s_stm07_is($A624,"W30028333","2011/12/31",1)/[1]!S_SHARE_TOTAL($A624,$B$1),"")</f>
        <v>4.5932317296398267E-2</v>
      </c>
      <c r="C624">
        <f>IFERROR([1]!s_stm07_is($A624,"W30028333","2012/12/31",1)/[1]!S_SHARE_TOTAL($A624,$B$1),"")</f>
        <v>2.5810040846599457E-2</v>
      </c>
      <c r="D624">
        <f>IFERROR([1]!s_stm07_is($A624,"W30028333","2013/12/31",1)/[1]!S_SHARE_TOTAL($A624,$B$1),"")</f>
        <v>1.2773160721785887E-2</v>
      </c>
      <c r="E624">
        <f>IFERROR([1]!s_stm07_is($A624,"W30028333","2014/12/31",1)/[1]!S_SHARE_TOTAL($A624,$B$1),"")</f>
        <v>7.323914155521429E-3</v>
      </c>
      <c r="F624">
        <f>IFERROR([1]!s_stm07_is($A624,"W30028333","2015/12/31",1)/[1]!S_SHARE_TOTAL($A624,$B$1),"")</f>
        <v>5.0174166898434959E-3</v>
      </c>
      <c r="G624">
        <f>IFERROR([1]!s_stm07_is($A624,"W30028333","2016/12/31",1)/[1]!S_SHARE_TOTAL($A624,$B$1),"")</f>
        <v>9.0178846880770852E-3</v>
      </c>
      <c r="H624">
        <f>IFERROR([1]!s_stm07_is($A624,"W30028333","2017/12/31",1)/[1]!S_SHARE_TOTAL($A624,$B$1),"")</f>
        <v>0.14485957494490245</v>
      </c>
      <c r="I624">
        <f>IFERROR([1]!s_stm07_is($A624,"W30028333","2018/12/31",1)/[1]!S_SHARE_TOTAL($A624,$B$1),"")</f>
        <v>0.55889342933631858</v>
      </c>
      <c r="J624">
        <f>IFERROR([1]!s_stm07_is($A624,"W30028333","2019/12/31",1)/[1]!S_SHARE_TOTAL($A624,$B$1),"")</f>
        <v>0.46056373389989042</v>
      </c>
      <c r="K624">
        <f>IFERROR([1]!s_stm07_is($A624,"W30028333","2020/12/31",1)/[1]!S_SHARE_TOTAL($A624,$B$1),"")</f>
        <v>0.77628095738699732</v>
      </c>
      <c r="L624">
        <f>IFERROR([1]!s_stm07_is($A624,"W30028333","2021/12/31",1)/[1]!S_SHARE_TOTAL($A624,$B$1),"")</f>
        <v>0.78658992751103129</v>
      </c>
      <c r="M624">
        <f>IFERROR([1]!s_stm07_is($A624,"W30028333","2022/12/31",1)/[1]!S_SHARE_TOTAL($A624,$B$1),"")</f>
        <v>1.0978380824397722</v>
      </c>
      <c r="N624">
        <f>IFERROR([1]!s_stm07_is($A624,"W30028333","2023/12/31",1)/[1]!S_SHARE_TOTAL($A624,$B$1),"")</f>
        <v>1.9495092656929529</v>
      </c>
      <c r="O624">
        <f>IFERROR([1]!s_stm07_is($A624,"W30028333","2024/12/31",1)/[1]!S_SHARE_TOTAL($A624,$B$1),"")</f>
        <v>4.6384776187322521</v>
      </c>
      <c r="P624">
        <f>IFERROR([1]!s_stm07_is($A624,"W30028333","2025/12/31",1)/[1]!S_SHARE_TOTAL($A624,$B$1),"")</f>
        <v>9.6844161867114913</v>
      </c>
      <c r="Q624">
        <f>IFERROR([1]!s_west_netprofit($A624,2026,$B$1,180)/[1]!S_SHARE_TOTAL($A624,$B$1),"")</f>
        <v>26.724557045510046</v>
      </c>
      <c r="R624">
        <f>IFERROR([1]!s_west_netprofit($A624,2027,$B$1,180)/[1]!S_SHARE_TOTAL($A624,$B$1),"")</f>
        <v>46.094633524611851</v>
      </c>
      <c r="S624">
        <f>IFERROR([1]!s_fa_dupont_roe($A624,"2011/12/31")/100,"")</f>
        <v>0.28246599999999999</v>
      </c>
      <c r="T624">
        <f>IFERROR([1]!s_fa_dupont_roe($A624,"2012/12/31")/100,"")</f>
        <v>7.9074000000000005E-2</v>
      </c>
      <c r="U624">
        <f>IFERROR([1]!s_fa_dupont_roe($A624,"2013/12/31")/100,"")</f>
        <v>2.7119000000000001E-2</v>
      </c>
      <c r="V624">
        <f>IFERROR([1]!s_fa_dupont_roe($A624,"2014/12/31")/100,"")</f>
        <v>1.5202E-2</v>
      </c>
      <c r="W624">
        <f>IFERROR([1]!s_fa_dupont_roe($A624,"2015/12/31")/100,"")</f>
        <v>1.0234E-2</v>
      </c>
      <c r="X624">
        <f>IFERROR([1]!s_fa_dupont_roe($A624,"2016/12/31")/100,"")</f>
        <v>1.8213999999999998E-2</v>
      </c>
      <c r="Y624">
        <f>IFERROR([1]!s_fa_dupont_roe($A624,"2017/12/31")/100,"")</f>
        <v>7.0809999999999998E-2</v>
      </c>
      <c r="Z624">
        <f>IFERROR([1]!s_fa_dupont_roe($A624,"2018/12/31")/100,"")</f>
        <v>0.141902</v>
      </c>
      <c r="AA624">
        <f>IFERROR([1]!s_fa_dupont_roe($A624,"2019/12/31")/100,"")</f>
        <v>8.7754999999999986E-2</v>
      </c>
      <c r="AB624">
        <f>IFERROR([1]!s_fa_dupont_roe($A624,"2020/12/31")/100,"")</f>
        <v>0.11683500000000001</v>
      </c>
      <c r="AC624">
        <f>IFERROR([1]!s_fa_dupont_roe($A624,"2021/12/31")/100,"")</f>
        <v>9.0511999999999995E-2</v>
      </c>
      <c r="AD624">
        <f>IFERROR([1]!s_fa_dupont_roe($A624,"2022/12/31")/100,"")</f>
        <v>0.104462</v>
      </c>
      <c r="AE624">
        <f>IFERROR([1]!s_fa_dupont_roe($A624,"2023/12/31")/100,"")</f>
        <v>0.165879</v>
      </c>
      <c r="AF624">
        <f>IFERROR([1]!s_fa_dupont_roe($A624,"2024/12/31")/100,"")</f>
        <v>0.30971699999999996</v>
      </c>
      <c r="AG624">
        <f>IFERROR([1]!s_fa_dupont_roe($A624,"2025/12/31")/100,"")</f>
        <v>0.44161400000000001</v>
      </c>
      <c r="AH624">
        <f>IFERROR([1]!s_stm07_is($A624,"W30028333","2025/12/31",1),"")</f>
        <v>10797254300.450001</v>
      </c>
      <c r="AI624">
        <f>IFERROR([1]!s_stm07_bs($A624,"W38058048","2025/12/31",1),"")</f>
        <v>31621198597.619999</v>
      </c>
      <c r="AJ624">
        <f>IFERROR([1]!s_fa_netdebt($A624,"2025/12/31"),"")</f>
        <v>-9316569181.2800007</v>
      </c>
      <c r="AK624">
        <f>IFERROR([1]!s_val_ev1($A624,"2025/12/31"),"")</f>
        <v>679452507690.68005</v>
      </c>
      <c r="AL624">
        <f>IFERROR([1]!s_fa_ebitda($A624,"2025/12/31"),"")</f>
        <v>14352116011.040001</v>
      </c>
      <c r="AM624">
        <f>IFERROR([1]!s_west_netprofit($A624,2026,$B$1,180)/[1]!s_west_netprofit($A624,2026,$B$1-7,180)-1,"")</f>
        <v>8.2856249524361214E-3</v>
      </c>
      <c r="AN624">
        <f>IFERROR([1]!s_west_netprofit($A624,2026,$B$1,180)/[1]!s_west_netprofit($A624,2026,$B$1-30,180)-1,"")</f>
        <v>5.4574455298564084E-2</v>
      </c>
      <c r="AO624">
        <f>IFERROR([1]!s_est_mediannetprofit($A624,2026,$B$1)/[1]!s_est_mediannetprofit($A624,2026,$B$1-7)-1,"")</f>
        <v>1.8786719497199122E-3</v>
      </c>
      <c r="AP624">
        <f>IFERROR([1]!s_est_mediannetprofit($A624,2026,$B$1)/[1]!s_est_mediannetprofit($A624,2026,$B$1-30)-1,"")</f>
        <v>3.6673230037121751E-2</v>
      </c>
    </row>
    <row r="625" spans="1:42">
      <c r="A625" t="s">
        <v>664</v>
      </c>
      <c r="B625">
        <f>IFERROR([1]!s_stm07_is($A625,"W30028333","2011/12/31",1)/[1]!S_SHARE_TOTAL($A625,$B$1),"")</f>
        <v>2.0566724373737522E-2</v>
      </c>
      <c r="C625">
        <f>IFERROR([1]!s_stm07_is($A625,"W30028333","2012/12/31",1)/[1]!S_SHARE_TOTAL($A625,$B$1),"")</f>
        <v>3.0395801442235464E-2</v>
      </c>
      <c r="D625">
        <f>IFERROR([1]!s_stm07_is($A625,"W30028333","2013/12/31",1)/[1]!S_SHARE_TOTAL($A625,$B$1),"")</f>
        <v>5.6736130385713318E-2</v>
      </c>
      <c r="E625">
        <f>IFERROR([1]!s_stm07_is($A625,"W30028333","2014/12/31",1)/[1]!S_SHARE_TOTAL($A625,$B$1),"")</f>
        <v>0.12209725079182654</v>
      </c>
      <c r="F625">
        <f>IFERROR([1]!s_stm07_is($A625,"W30028333","2015/12/31",1)/[1]!S_SHARE_TOTAL($A625,$B$1),"")</f>
        <v>0.17373575341834285</v>
      </c>
      <c r="G625">
        <f>IFERROR([1]!s_stm07_is($A625,"W30028333","2016/12/31",1)/[1]!S_SHARE_TOTAL($A625,$B$1),"")</f>
        <v>0.18783563541679107</v>
      </c>
      <c r="H625">
        <f>IFERROR([1]!s_stm07_is($A625,"W30028333","2017/12/31",1)/[1]!S_SHARE_TOTAL($A625,$B$1),"")</f>
        <v>9.7463934068670946E-2</v>
      </c>
      <c r="I625">
        <f>IFERROR([1]!s_stm07_is($A625,"W30028333","2018/12/31",1)/[1]!S_SHARE_TOTAL($A625,$B$1),"")</f>
        <v>-1.1633626937731867</v>
      </c>
      <c r="J625">
        <f>IFERROR([1]!s_stm07_is($A625,"W30028333","2019/12/31",1)/[1]!S_SHARE_TOTAL($A625,$B$1),"")</f>
        <v>0.13428807797986334</v>
      </c>
      <c r="K625">
        <f>IFERROR([1]!s_stm07_is($A625,"W30028333","2020/12/31",1)/[1]!S_SHARE_TOTAL($A625,$B$1),"")</f>
        <v>0.11705468984608053</v>
      </c>
      <c r="L625">
        <f>IFERROR([1]!s_stm07_is($A625,"W30028333","2021/12/31",1)/[1]!S_SHARE_TOTAL($A625,$B$1),"")</f>
        <v>-0.45963457681738484</v>
      </c>
      <c r="M625">
        <f>IFERROR([1]!s_stm07_is($A625,"W30028333","2022/12/31",1)/[1]!S_SHARE_TOTAL($A625,$B$1),"")</f>
        <v>3.5522633906211826E-2</v>
      </c>
      <c r="N625">
        <f>IFERROR([1]!s_stm07_is($A625,"W30028333","2023/12/31",1)/[1]!S_SHARE_TOTAL($A625,$B$1),"")</f>
        <v>6.9038173198766539E-2</v>
      </c>
      <c r="O625">
        <f>IFERROR([1]!s_stm07_is($A625,"W30028333","2024/12/31",1)/[1]!S_SHARE_TOTAL($A625,$B$1),"")</f>
        <v>4.0955294696001059E-2</v>
      </c>
      <c r="P625">
        <f>IFERROR([1]!s_stm07_is($A625,"W30028333","2025/12/31",1)/[1]!S_SHARE_TOTAL($A625,$B$1),"")</f>
        <v>-5.7989587232446328E-2</v>
      </c>
      <c r="Q625">
        <f>IFERROR([1]!s_west_netprofit($A625,2026,$B$1,180)/[1]!S_SHARE_TOTAL($A625,$B$1),"")</f>
        <v>0</v>
      </c>
      <c r="R625">
        <f>IFERROR([1]!s_west_netprofit($A625,2027,$B$1,180)/[1]!S_SHARE_TOTAL($A625,$B$1),"")</f>
        <v>0</v>
      </c>
      <c r="S625">
        <f>IFERROR([1]!s_fa_dupont_roe($A625,"2011/12/31")/100,"")</f>
        <v>0.28409000000000001</v>
      </c>
      <c r="T625">
        <f>IFERROR([1]!s_fa_dupont_roe($A625,"2012/12/31")/100,"")</f>
        <v>0.14885699999999999</v>
      </c>
      <c r="U625">
        <f>IFERROR([1]!s_fa_dupont_roe($A625,"2013/12/31")/100,"")</f>
        <v>0.12768599999999999</v>
      </c>
      <c r="V625">
        <f>IFERROR([1]!s_fa_dupont_roe($A625,"2014/12/31")/100,"")</f>
        <v>0.11986000000000001</v>
      </c>
      <c r="W625">
        <f>IFERROR([1]!s_fa_dupont_roe($A625,"2015/12/31")/100,"")</f>
        <v>9.0664999999999996E-2</v>
      </c>
      <c r="X625">
        <f>IFERROR([1]!s_fa_dupont_roe($A625,"2016/12/31")/100,"")</f>
        <v>6.8742999999999999E-2</v>
      </c>
      <c r="Y625">
        <f>IFERROR([1]!s_fa_dupont_roe($A625,"2017/12/31")/100,"")</f>
        <v>3.1149E-2</v>
      </c>
      <c r="Z625">
        <f>IFERROR([1]!s_fa_dupont_roe($A625,"2018/12/31")/100,"")</f>
        <v>-0.46116599999999996</v>
      </c>
      <c r="AA625">
        <f>IFERROR([1]!s_fa_dupont_roe($A625,"2019/12/31")/100,"")</f>
        <v>6.8110000000000004E-2</v>
      </c>
      <c r="AB625">
        <f>IFERROR([1]!s_fa_dupont_roe($A625,"2020/12/31")/100,"")</f>
        <v>5.7210999999999998E-2</v>
      </c>
      <c r="AC625">
        <f>IFERROR([1]!s_fa_dupont_roe($A625,"2021/12/31")/100,"")</f>
        <v>-0.25602399999999997</v>
      </c>
      <c r="AD625">
        <f>IFERROR([1]!s_fa_dupont_roe($A625,"2022/12/31")/100,"")</f>
        <v>2.1960999999999998E-2</v>
      </c>
      <c r="AE625">
        <f>IFERROR([1]!s_fa_dupont_roe($A625,"2023/12/31")/100,"")</f>
        <v>4.0094000000000005E-2</v>
      </c>
      <c r="AF625">
        <f>IFERROR([1]!s_fa_dupont_roe($A625,"2024/12/31")/100,"")</f>
        <v>2.3054000000000002E-2</v>
      </c>
      <c r="AG625">
        <f>IFERROR([1]!s_fa_dupont_roe($A625,"2025/12/31")/100,"")</f>
        <v>-3.2913999999999999E-2</v>
      </c>
      <c r="AH625">
        <f>IFERROR([1]!s_stm07_is($A625,"W30028333","2025/12/31",1),"")</f>
        <v>-157013244.44999999</v>
      </c>
      <c r="AI625">
        <f>IFERROR([1]!s_stm07_bs($A625,"W38058048","2025/12/31",1),"")</f>
        <v>4676124779.1000004</v>
      </c>
      <c r="AJ625">
        <f>IFERROR([1]!s_fa_netdebt($A625,"2025/12/31"),"")</f>
        <v>-2221547740.5</v>
      </c>
      <c r="AK625">
        <f>IFERROR([1]!s_val_ev1($A625,"2025/12/31"),"")</f>
        <v>13408784561.98</v>
      </c>
      <c r="AL625">
        <f>IFERROR([1]!s_fa_ebitda($A625,"2025/12/31"),"")</f>
        <v>-206959487.69999999</v>
      </c>
      <c r="AM625" t="str">
        <f>IFERROR([1]!s_west_netprofit($A625,2026,$B$1,180)/[1]!s_west_netprofit($A625,2026,$B$1-7,180)-1,"")</f>
        <v/>
      </c>
      <c r="AN625" t="str">
        <f>IFERROR([1]!s_west_netprofit($A625,2026,$B$1,180)/[1]!s_west_netprofit($A625,2026,$B$1-30,180)-1,"")</f>
        <v/>
      </c>
      <c r="AO625" t="str">
        <f>IFERROR([1]!s_est_mediannetprofit($A625,2026,$B$1)/[1]!s_est_mediannetprofit($A625,2026,$B$1-7)-1,"")</f>
        <v/>
      </c>
      <c r="AP625" t="str">
        <f>IFERROR([1]!s_est_mediannetprofit($A625,2026,$B$1)/[1]!s_est_mediannetprofit($A625,2026,$B$1-30)-1,"")</f>
        <v/>
      </c>
    </row>
    <row r="626" spans="1:42">
      <c r="A626" t="s">
        <v>665</v>
      </c>
      <c r="B626">
        <f>IFERROR([1]!s_stm07_is($A626,"W30028333","2011/12/31",1)/[1]!S_SHARE_TOTAL($A626,$B$1),"")</f>
        <v>0.24933086434881832</v>
      </c>
      <c r="C626">
        <f>IFERROR([1]!s_stm07_is($A626,"W30028333","2012/12/31",1)/[1]!S_SHARE_TOTAL($A626,$B$1),"")</f>
        <v>0.13257817316951614</v>
      </c>
      <c r="D626">
        <f>IFERROR([1]!s_stm07_is($A626,"W30028333","2013/12/31",1)/[1]!S_SHARE_TOTAL($A626,$B$1),"")</f>
        <v>3.313272605059768E-2</v>
      </c>
      <c r="E626">
        <f>IFERROR([1]!s_stm07_is($A626,"W30028333","2014/12/31",1)/[1]!S_SHARE_TOTAL($A626,$B$1),"")</f>
        <v>5.0254981811668355E-2</v>
      </c>
      <c r="F626">
        <f>IFERROR([1]!s_stm07_is($A626,"W30028333","2015/12/31",1)/[1]!S_SHARE_TOTAL($A626,$B$1),"")</f>
        <v>7.9887129404114188E-2</v>
      </c>
      <c r="G626">
        <f>IFERROR([1]!s_stm07_is($A626,"W30028333","2016/12/31",1)/[1]!S_SHARE_TOTAL($A626,$B$1),"")</f>
        <v>0.15558862746174698</v>
      </c>
      <c r="H626">
        <f>IFERROR([1]!s_stm07_is($A626,"W30028333","2017/12/31",1)/[1]!S_SHARE_TOTAL($A626,$B$1),"")</f>
        <v>0.29525198709323575</v>
      </c>
      <c r="I626">
        <f>IFERROR([1]!s_stm07_is($A626,"W30028333","2018/12/31",1)/[1]!S_SHARE_TOTAL($A626,$B$1),"")</f>
        <v>0.44454839437030585</v>
      </c>
      <c r="J626">
        <f>IFERROR([1]!s_stm07_is($A626,"W30028333","2019/12/31",1)/[1]!S_SHARE_TOTAL($A626,$B$1),"")</f>
        <v>0.48673435429479034</v>
      </c>
      <c r="K626">
        <f>IFERROR([1]!s_stm07_is($A626,"W30028333","2020/12/31",1)/[1]!S_SHARE_TOTAL($A626,$B$1),"")</f>
        <v>0.655317133934192</v>
      </c>
      <c r="L626">
        <f>IFERROR([1]!s_stm07_is($A626,"W30028333","2021/12/31",1)/[1]!S_SHARE_TOTAL($A626,$B$1),"")</f>
        <v>1.3071194877989087</v>
      </c>
      <c r="M626">
        <f>IFERROR([1]!s_stm07_is($A626,"W30028333","2022/12/31",1)/[1]!S_SHARE_TOTAL($A626,$B$1),"")</f>
        <v>2.232585698381941</v>
      </c>
      <c r="N626">
        <f>IFERROR([1]!s_stm07_is($A626,"W30028333","2023/12/31",1)/[1]!S_SHARE_TOTAL($A626,$B$1),"")</f>
        <v>3.4802569330175142</v>
      </c>
      <c r="O626">
        <f>IFERROR([1]!s_stm07_is($A626,"W30028333","2024/12/31",1)/[1]!S_SHARE_TOTAL($A626,$B$1),"")</f>
        <v>1.9165064622765136</v>
      </c>
      <c r="P626">
        <f>IFERROR([1]!s_stm07_is($A626,"W30028333","2025/12/31",1)/[1]!S_SHARE_TOTAL($A626,$B$1),"")</f>
        <v>0.67561041136687816</v>
      </c>
      <c r="Q626">
        <f>IFERROR([1]!s_west_netprofit($A626,2026,$B$1,180)/[1]!S_SHARE_TOTAL($A626,$B$1),"")</f>
        <v>0.85461033045793167</v>
      </c>
      <c r="R626">
        <f>IFERROR([1]!s_west_netprofit($A626,2027,$B$1,180)/[1]!S_SHARE_TOTAL($A626,$B$1),"")</f>
        <v>0.97628552384738487</v>
      </c>
      <c r="S626">
        <f>IFERROR([1]!s_fa_dupont_roe($A626,"2011/12/31")/100,"")</f>
        <v>0.87422100000000003</v>
      </c>
      <c r="T626">
        <f>IFERROR([1]!s_fa_dupont_roe($A626,"2012/12/31")/100,"")</f>
        <v>0.156697</v>
      </c>
      <c r="U626">
        <f>IFERROR([1]!s_fa_dupont_roe($A626,"2013/12/31")/100,"")</f>
        <v>2.5813000000000003E-2</v>
      </c>
      <c r="V626">
        <f>IFERROR([1]!s_fa_dupont_roe($A626,"2014/12/31")/100,"")</f>
        <v>3.8662999999999996E-2</v>
      </c>
      <c r="W626">
        <f>IFERROR([1]!s_fa_dupont_roe($A626,"2015/12/31")/100,"")</f>
        <v>5.9264000000000004E-2</v>
      </c>
      <c r="X626">
        <f>IFERROR([1]!s_fa_dupont_roe($A626,"2016/12/31")/100,"")</f>
        <v>8.0022999999999997E-2</v>
      </c>
      <c r="Y626">
        <f>IFERROR([1]!s_fa_dupont_roe($A626,"2017/12/31")/100,"")</f>
        <v>0.11285000000000001</v>
      </c>
      <c r="Z626">
        <f>IFERROR([1]!s_fa_dupont_roe($A626,"2018/12/31")/100,"")</f>
        <v>0.152665</v>
      </c>
      <c r="AA626">
        <f>IFERROR([1]!s_fa_dupont_roe($A626,"2019/12/31")/100,"")</f>
        <v>0.14807999999999999</v>
      </c>
      <c r="AB626">
        <f>IFERROR([1]!s_fa_dupont_roe($A626,"2020/12/31")/100,"")</f>
        <v>0.17529699999999998</v>
      </c>
      <c r="AC626">
        <f>IFERROR([1]!s_fa_dupont_roe($A626,"2021/12/31")/100,"")</f>
        <v>0.28351599999999999</v>
      </c>
      <c r="AD626">
        <f>IFERROR([1]!s_fa_dupont_roe($A626,"2022/12/31")/100,"")</f>
        <v>0.33207399999999998</v>
      </c>
      <c r="AE626">
        <f>IFERROR([1]!s_fa_dupont_roe($A626,"2023/12/31")/100,"")</f>
        <v>0.35416800000000004</v>
      </c>
      <c r="AF626">
        <f>IFERROR([1]!s_fa_dupont_roe($A626,"2024/12/31")/100,"")</f>
        <v>0.15892200000000001</v>
      </c>
      <c r="AG626">
        <f>IFERROR([1]!s_fa_dupont_roe($A626,"2025/12/31")/100,"")</f>
        <v>5.2446E-2</v>
      </c>
      <c r="AH626">
        <f>IFERROR([1]!s_stm07_is($A626,"W30028333","2025/12/31",1),"")</f>
        <v>884734667.28999996</v>
      </c>
      <c r="AI626">
        <f>IFERROR([1]!s_stm07_bs($A626,"W38058048","2025/12/31",1),"")</f>
        <v>18396227411.880001</v>
      </c>
      <c r="AJ626">
        <f>IFERROR([1]!s_fa_netdebt($A626,"2025/12/31"),"")</f>
        <v>-56873151.140000001</v>
      </c>
      <c r="AK626">
        <f>IFERROR([1]!s_val_ev1($A626,"2025/12/31"),"")</f>
        <v>50398449537.830002</v>
      </c>
      <c r="AL626">
        <f>IFERROR([1]!s_fa_ebitda($A626,"2025/12/31"),"")</f>
        <v>2074238820.8199999</v>
      </c>
      <c r="AM626">
        <f>IFERROR([1]!s_west_netprofit($A626,2026,$B$1,180)/[1]!s_west_netprofit($A626,2026,$B$1-7,180)-1,"")</f>
        <v>0</v>
      </c>
      <c r="AN626">
        <f>IFERROR([1]!s_west_netprofit($A626,2026,$B$1,180)/[1]!s_west_netprofit($A626,2026,$B$1-30,180)-1,"")</f>
        <v>0</v>
      </c>
      <c r="AO626">
        <f>IFERROR([1]!s_est_mediannetprofit($A626,2026,$B$1)/[1]!s_est_mediannetprofit($A626,2026,$B$1-7)-1,"")</f>
        <v>0</v>
      </c>
      <c r="AP626">
        <f>IFERROR([1]!s_est_mediannetprofit($A626,2026,$B$1)/[1]!s_est_mediannetprofit($A626,2026,$B$1-30)-1,"")</f>
        <v>0</v>
      </c>
    </row>
    <row r="627" spans="1:42">
      <c r="A627" t="s">
        <v>666</v>
      </c>
      <c r="B627">
        <f>IFERROR([1]!s_stm07_is($A627,"W30028333","2011/12/31",1)/[1]!S_SHARE_TOTAL($A627,$B$1),"")</f>
        <v>3.5399854921931123E-2</v>
      </c>
      <c r="C627">
        <f>IFERROR([1]!s_stm07_is($A627,"W30028333","2012/12/31",1)/[1]!S_SHARE_TOTAL($A627,$B$1),"")</f>
        <v>2.9660045054851352E-2</v>
      </c>
      <c r="D627">
        <f>IFERROR([1]!s_stm07_is($A627,"W30028333","2013/12/31",1)/[1]!S_SHARE_TOTAL($A627,$B$1),"")</f>
        <v>2.8105775003412506E-2</v>
      </c>
      <c r="E627">
        <f>IFERROR([1]!s_stm07_is($A627,"W30028333","2014/12/31",1)/[1]!S_SHARE_TOTAL($A627,$B$1),"")</f>
        <v>3.3216774097627723E-2</v>
      </c>
      <c r="F627">
        <f>IFERROR([1]!s_stm07_is($A627,"W30028333","2015/12/31",1)/[1]!S_SHARE_TOTAL($A627,$B$1),"")</f>
        <v>8.6680117358100814E-2</v>
      </c>
      <c r="G627">
        <f>IFERROR([1]!s_stm07_is($A627,"W30028333","2016/12/31",1)/[1]!S_SHARE_TOTAL($A627,$B$1),"")</f>
        <v>0.17627765814323623</v>
      </c>
      <c r="H627">
        <f>IFERROR([1]!s_stm07_is($A627,"W30028333","2017/12/31",1)/[1]!S_SHARE_TOTAL($A627,$B$1),"")</f>
        <v>-0.3956773179116313</v>
      </c>
      <c r="I627">
        <f>IFERROR([1]!s_stm07_is($A627,"W30028333","2018/12/31",1)/[1]!S_SHARE_TOTAL($A627,$B$1),"")</f>
        <v>0.14836633238541791</v>
      </c>
      <c r="J627">
        <f>IFERROR([1]!s_stm07_is($A627,"W30028333","2019/12/31",1)/[1]!S_SHARE_TOTAL($A627,$B$1),"")</f>
        <v>5.0801651183054547E-2</v>
      </c>
      <c r="K627">
        <f>IFERROR([1]!s_stm07_is($A627,"W30028333","2020/12/31",1)/[1]!S_SHARE_TOTAL($A627,$B$1),"")</f>
        <v>4.0194417654371935E-2</v>
      </c>
      <c r="L627">
        <f>IFERROR([1]!s_stm07_is($A627,"W30028333","2021/12/31",1)/[1]!S_SHARE_TOTAL($A627,$B$1),"")</f>
        <v>0.34247007216151709</v>
      </c>
      <c r="M627">
        <f>IFERROR([1]!s_stm07_is($A627,"W30028333","2022/12/31",1)/[1]!S_SHARE_TOTAL($A627,$B$1),"")</f>
        <v>0.22459349100225431</v>
      </c>
      <c r="N627">
        <f>IFERROR([1]!s_stm07_is($A627,"W30028333","2023/12/31",1)/[1]!S_SHARE_TOTAL($A627,$B$1),"")</f>
        <v>0.30418241647577149</v>
      </c>
      <c r="O627">
        <f>IFERROR([1]!s_stm07_is($A627,"W30028333","2024/12/31",1)/[1]!S_SHARE_TOTAL($A627,$B$1),"")</f>
        <v>0.37562557689751674</v>
      </c>
      <c r="P627">
        <f>IFERROR([1]!s_stm07_is($A627,"W30028333","2025/12/31",1)/[1]!S_SHARE_TOTAL($A627,$B$1),"")</f>
        <v>0.35639203772356065</v>
      </c>
      <c r="Q627">
        <f>IFERROR([1]!s_west_netprofit($A627,2026,$B$1,180)/[1]!S_SHARE_TOTAL($A627,$B$1),"")</f>
        <v>0.46755910232095393</v>
      </c>
      <c r="R627">
        <f>IFERROR([1]!s_west_netprofit($A627,2027,$B$1,180)/[1]!S_SHARE_TOTAL($A627,$B$1),"")</f>
        <v>0.57121075873909311</v>
      </c>
      <c r="S627">
        <f>IFERROR([1]!s_fa_dupont_roe($A627,"2011/12/31")/100,"")</f>
        <v>0.32278599999999996</v>
      </c>
      <c r="T627">
        <f>IFERROR([1]!s_fa_dupont_roe($A627,"2012/12/31")/100,"")</f>
        <v>0.130993</v>
      </c>
      <c r="U627">
        <f>IFERROR([1]!s_fa_dupont_roe($A627,"2013/12/31")/100,"")</f>
        <v>8.4268999999999997E-2</v>
      </c>
      <c r="V627">
        <f>IFERROR([1]!s_fa_dupont_roe($A627,"2014/12/31")/100,"")</f>
        <v>9.2245000000000008E-2</v>
      </c>
      <c r="W627">
        <f>IFERROR([1]!s_fa_dupont_roe($A627,"2015/12/31")/100,"")</f>
        <v>9.9961000000000008E-2</v>
      </c>
      <c r="X627">
        <f>IFERROR([1]!s_fa_dupont_roe($A627,"2016/12/31")/100,"")</f>
        <v>9.1591000000000006E-2</v>
      </c>
      <c r="Y627">
        <f>IFERROR([1]!s_fa_dupont_roe($A627,"2017/12/31")/100,"")</f>
        <v>-0.17144200000000001</v>
      </c>
      <c r="Z627">
        <f>IFERROR([1]!s_fa_dupont_roe($A627,"2018/12/31")/100,"")</f>
        <v>6.7577999999999999E-2</v>
      </c>
      <c r="AA627">
        <f>IFERROR([1]!s_fa_dupont_roe($A627,"2019/12/31")/100,"")</f>
        <v>2.2145000000000001E-2</v>
      </c>
      <c r="AB627">
        <f>IFERROR([1]!s_fa_dupont_roe($A627,"2020/12/31")/100,"")</f>
        <v>1.7180999999999998E-2</v>
      </c>
      <c r="AC627">
        <f>IFERROR([1]!s_fa_dupont_roe($A627,"2021/12/31")/100,"")</f>
        <v>0.10415800000000001</v>
      </c>
      <c r="AD627">
        <f>IFERROR([1]!s_fa_dupont_roe($A627,"2022/12/31")/100,"")</f>
        <v>5.1692999999999996E-2</v>
      </c>
      <c r="AE627">
        <f>IFERROR([1]!s_fa_dupont_roe($A627,"2023/12/31")/100,"")</f>
        <v>6.6242999999999996E-2</v>
      </c>
      <c r="AF627">
        <f>IFERROR([1]!s_fa_dupont_roe($A627,"2024/12/31")/100,"")</f>
        <v>7.7037999999999995E-2</v>
      </c>
      <c r="AG627">
        <f>IFERROR([1]!s_fa_dupont_roe($A627,"2025/12/31")/100,"")</f>
        <v>6.7601999999999995E-2</v>
      </c>
      <c r="AH627">
        <f>IFERROR([1]!s_stm07_is($A627,"W30028333","2025/12/31",1),"")</f>
        <v>316329411.44999999</v>
      </c>
      <c r="AI627">
        <f>IFERROR([1]!s_stm07_bs($A627,"W38058048","2025/12/31",1),"")</f>
        <v>4934860222.8999996</v>
      </c>
      <c r="AJ627">
        <f>IFERROR([1]!s_fa_netdebt($A627,"2025/12/31"),"")</f>
        <v>-342544956.31999999</v>
      </c>
      <c r="AK627">
        <f>IFERROR([1]!s_val_ev1($A627,"2025/12/31"),"")</f>
        <v>10576858065.33</v>
      </c>
      <c r="AL627">
        <f>IFERROR([1]!s_fa_ebitda($A627,"2025/12/31"),"")</f>
        <v>634648802.46000004</v>
      </c>
      <c r="AM627">
        <f>IFERROR([1]!s_west_netprofit($A627,2026,$B$1,180)/[1]!s_west_netprofit($A627,2026,$B$1-7,180)-1,"")</f>
        <v>0</v>
      </c>
      <c r="AN627">
        <f>IFERROR([1]!s_west_netprofit($A627,2026,$B$1,180)/[1]!s_west_netprofit($A627,2026,$B$1-30,180)-1,"")</f>
        <v>1.0962241169305775E-2</v>
      </c>
      <c r="AO627">
        <f>IFERROR([1]!s_est_mediannetprofit($A627,2026,$B$1)/[1]!s_est_mediannetprofit($A627,2026,$B$1-7)-1,"")</f>
        <v>0</v>
      </c>
      <c r="AP627">
        <f>IFERROR([1]!s_est_mediannetprofit($A627,2026,$B$1)/[1]!s_est_mediannetprofit($A627,2026,$B$1-30)-1,"")</f>
        <v>1.0962241169305775E-2</v>
      </c>
    </row>
    <row r="628" spans="1:42">
      <c r="A628" t="s">
        <v>667</v>
      </c>
      <c r="B628">
        <f>IFERROR([1]!s_stm07_is($A628,"W30028333","2011/12/31",1)/[1]!S_SHARE_TOTAL($A628,$B$1),"")</f>
        <v>7.6803196373533722E-2</v>
      </c>
      <c r="C628">
        <f>IFERROR([1]!s_stm07_is($A628,"W30028333","2012/12/31",1)/[1]!S_SHARE_TOTAL($A628,$B$1),"")</f>
        <v>5.3813103873791714E-2</v>
      </c>
      <c r="D628">
        <f>IFERROR([1]!s_stm07_is($A628,"W30028333","2013/12/31",1)/[1]!S_SHARE_TOTAL($A628,$B$1),"")</f>
        <v>-5.3090844404365877E-3</v>
      </c>
      <c r="E628">
        <f>IFERROR([1]!s_stm07_is($A628,"W30028333","2014/12/31",1)/[1]!S_SHARE_TOTAL($A628,$B$1),"")</f>
        <v>5.6011243512954993E-2</v>
      </c>
      <c r="F628">
        <f>IFERROR([1]!s_stm07_is($A628,"W30028333","2015/12/31",1)/[1]!S_SHARE_TOTAL($A628,$B$1),"")</f>
        <v>-5.9127516229452878E-2</v>
      </c>
      <c r="G628">
        <f>IFERROR([1]!s_stm07_is($A628,"W30028333","2016/12/31",1)/[1]!S_SHARE_TOTAL($A628,$B$1),"")</f>
        <v>0.16462762786015792</v>
      </c>
      <c r="H628">
        <f>IFERROR([1]!s_stm07_is($A628,"W30028333","2017/12/31",1)/[1]!S_SHARE_TOTAL($A628,$B$1),"")</f>
        <v>0.30936954603300304</v>
      </c>
      <c r="I628">
        <f>IFERROR([1]!s_stm07_is($A628,"W30028333","2018/12/31",1)/[1]!S_SHARE_TOTAL($A628,$B$1),"")</f>
        <v>0.15025289812953571</v>
      </c>
      <c r="J628">
        <f>IFERROR([1]!s_stm07_is($A628,"W30028333","2019/12/31",1)/[1]!S_SHARE_TOTAL($A628,$B$1),"")</f>
        <v>-0.64563352073143898</v>
      </c>
      <c r="K628">
        <f>IFERROR([1]!s_stm07_is($A628,"W30028333","2020/12/31",1)/[1]!S_SHARE_TOTAL($A628,$B$1),"")</f>
        <v>1.1238298077432278E-2</v>
      </c>
      <c r="L628">
        <f>IFERROR([1]!s_stm07_is($A628,"W30028333","2021/12/31",1)/[1]!S_SHARE_TOTAL($A628,$B$1),"")</f>
        <v>5.7685560970874829E-2</v>
      </c>
      <c r="M628">
        <f>IFERROR([1]!s_stm07_is($A628,"W30028333","2022/12/31",1)/[1]!S_SHARE_TOTAL($A628,$B$1),"")</f>
        <v>-9.0613908680549693E-2</v>
      </c>
      <c r="N628">
        <f>IFERROR([1]!s_stm07_is($A628,"W30028333","2023/12/31",1)/[1]!S_SHARE_TOTAL($A628,$B$1),"")</f>
        <v>-0.52106754145671741</v>
      </c>
      <c r="O628">
        <f>IFERROR([1]!s_stm07_is($A628,"W30028333","2024/12/31",1)/[1]!S_SHARE_TOTAL($A628,$B$1),"")</f>
        <v>-0.37656804479442879</v>
      </c>
      <c r="P628">
        <f>IFERROR([1]!s_stm07_is($A628,"W30028333","2025/12/31",1)/[1]!S_SHARE_TOTAL($A628,$B$1),"")</f>
        <v>-0.26991719008033255</v>
      </c>
      <c r="Q628">
        <f>IFERROR([1]!s_west_netprofit($A628,2026,$B$1,180)/[1]!S_SHARE_TOTAL($A628,$B$1),"")</f>
        <v>0.13739997861501804</v>
      </c>
      <c r="R628">
        <f>IFERROR([1]!s_west_netprofit($A628,2027,$B$1,180)/[1]!S_SHARE_TOTAL($A628,$B$1),"")</f>
        <v>0.28219367805236889</v>
      </c>
      <c r="S628">
        <f>IFERROR([1]!s_fa_dupont_roe($A628,"2011/12/31")/100,"")</f>
        <v>0.194467</v>
      </c>
      <c r="T628">
        <f>IFERROR([1]!s_fa_dupont_roe($A628,"2012/12/31")/100,"")</f>
        <v>7.2727E-2</v>
      </c>
      <c r="U628">
        <f>IFERROR([1]!s_fa_dupont_roe($A628,"2013/12/31")/100,"")</f>
        <v>-5.0939999999999996E-3</v>
      </c>
      <c r="V628">
        <f>IFERROR([1]!s_fa_dupont_roe($A628,"2014/12/31")/100,"")</f>
        <v>5.2770000000000004E-2</v>
      </c>
      <c r="W628">
        <f>IFERROR([1]!s_fa_dupont_roe($A628,"2015/12/31")/100,"")</f>
        <v>-5.5833000000000001E-2</v>
      </c>
      <c r="X628">
        <f>IFERROR([1]!s_fa_dupont_roe($A628,"2016/12/31")/100,"")</f>
        <v>0.104255</v>
      </c>
      <c r="Y628">
        <f>IFERROR([1]!s_fa_dupont_roe($A628,"2017/12/31")/100,"")</f>
        <v>0.136048</v>
      </c>
      <c r="Z628">
        <f>IFERROR([1]!s_fa_dupont_roe($A628,"2018/12/31")/100,"")</f>
        <v>4.9593999999999999E-2</v>
      </c>
      <c r="AA628">
        <f>IFERROR([1]!s_fa_dupont_roe($A628,"2019/12/31")/100,"")</f>
        <v>-0.19552700000000001</v>
      </c>
      <c r="AB628">
        <f>IFERROR([1]!s_fa_dupont_roe($A628,"2020/12/31")/100,"")</f>
        <v>3.2810000000000001E-3</v>
      </c>
      <c r="AC628">
        <f>IFERROR([1]!s_fa_dupont_roe($A628,"2021/12/31")/100,"")</f>
        <v>1.4702E-2</v>
      </c>
      <c r="AD628">
        <f>IFERROR([1]!s_fa_dupont_roe($A628,"2022/12/31")/100,"")</f>
        <v>-2.3142999999999997E-2</v>
      </c>
      <c r="AE628">
        <f>IFERROR([1]!s_fa_dupont_roe($A628,"2023/12/31")/100,"")</f>
        <v>-0.12245200000000001</v>
      </c>
      <c r="AF628">
        <f>IFERROR([1]!s_fa_dupont_roe($A628,"2024/12/31")/100,"")</f>
        <v>-8.4510000000000002E-2</v>
      </c>
      <c r="AG628">
        <f>IFERROR([1]!s_fa_dupont_roe($A628,"2025/12/31")/100,"")</f>
        <v>-6.4911999999999997E-2</v>
      </c>
      <c r="AH628">
        <f>IFERROR([1]!s_stm07_is($A628,"W30028333","2025/12/31",1),"")</f>
        <v>-438075274.79000002</v>
      </c>
      <c r="AI628">
        <f>IFERROR([1]!s_stm07_bs($A628,"W38058048","2025/12/31",1),"")</f>
        <v>6564823717.8800001</v>
      </c>
      <c r="AJ628">
        <f>IFERROR([1]!s_fa_netdebt($A628,"2025/12/31"),"")</f>
        <v>4537139556.4399996</v>
      </c>
      <c r="AK628">
        <f>IFERROR([1]!s_val_ev1($A628,"2025/12/31"),"")</f>
        <v>17975257928.66</v>
      </c>
      <c r="AL628">
        <f>IFERROR([1]!s_fa_ebitda($A628,"2025/12/31"),"")</f>
        <v>504919740.61000001</v>
      </c>
      <c r="AM628">
        <f>IFERROR([1]!s_west_netprofit($A628,2026,$B$1,180)/[1]!s_west_netprofit($A628,2026,$B$1-7,180)-1,"")</f>
        <v>0</v>
      </c>
      <c r="AN628" t="str">
        <f>IFERROR([1]!s_west_netprofit($A628,2026,$B$1,180)/[1]!s_west_netprofit($A628,2026,$B$1-30,180)-1,"")</f>
        <v/>
      </c>
      <c r="AO628">
        <f>IFERROR([1]!s_est_mediannetprofit($A628,2026,$B$1)/[1]!s_est_mediannetprofit($A628,2026,$B$1-7)-1,"")</f>
        <v>0</v>
      </c>
      <c r="AP628" t="str">
        <f>IFERROR([1]!s_est_mediannetprofit($A628,2026,$B$1)/[1]!s_est_mediannetprofit($A628,2026,$B$1-30)-1,"")</f>
        <v/>
      </c>
    </row>
    <row r="629" spans="1:42">
      <c r="A629" t="s">
        <v>668</v>
      </c>
      <c r="B629">
        <f>IFERROR([1]!s_stm07_is($A629,"W30028333","2011/12/31",1)/[1]!S_SHARE_TOTAL($A629,$B$1),"")</f>
        <v>0.18660387979064555</v>
      </c>
      <c r="C629">
        <f>IFERROR([1]!s_stm07_is($A629,"W30028333","2012/12/31",1)/[1]!S_SHARE_TOTAL($A629,$B$1),"")</f>
        <v>7.1359818601843164E-2</v>
      </c>
      <c r="D629">
        <f>IFERROR([1]!s_stm07_is($A629,"W30028333","2013/12/31",1)/[1]!S_SHARE_TOTAL($A629,$B$1),"")</f>
        <v>7.7333406124305434E-2</v>
      </c>
      <c r="E629">
        <f>IFERROR([1]!s_stm07_is($A629,"W30028333","2014/12/31",1)/[1]!S_SHARE_TOTAL($A629,$B$1),"")</f>
        <v>9.1408558419685246E-2</v>
      </c>
      <c r="F629">
        <f>IFERROR([1]!s_stm07_is($A629,"W30028333","2015/12/31",1)/[1]!S_SHARE_TOTAL($A629,$B$1),"")</f>
        <v>0.14583341950567374</v>
      </c>
      <c r="G629">
        <f>IFERROR([1]!s_stm07_is($A629,"W30028333","2016/12/31",1)/[1]!S_SHARE_TOTAL($A629,$B$1),"")</f>
        <v>0.31529568019785864</v>
      </c>
      <c r="H629">
        <f>IFERROR([1]!s_stm07_is($A629,"W30028333","2017/12/31",1)/[1]!S_SHARE_TOTAL($A629,$B$1),"")</f>
        <v>0.39147434700299477</v>
      </c>
      <c r="I629">
        <f>IFERROR([1]!s_stm07_is($A629,"W30028333","2018/12/31",1)/[1]!S_SHARE_TOTAL($A629,$B$1),"")</f>
        <v>0.49298618143473888</v>
      </c>
      <c r="J629">
        <f>IFERROR([1]!s_stm07_is($A629,"W30028333","2019/12/31",1)/[1]!S_SHARE_TOTAL($A629,$B$1),"")</f>
        <v>0.55461728167626789</v>
      </c>
      <c r="K629">
        <f>IFERROR([1]!s_stm07_is($A629,"W30028333","2020/12/31",1)/[1]!S_SHARE_TOTAL($A629,$B$1),"")</f>
        <v>0.613441772938498</v>
      </c>
      <c r="L629">
        <f>IFERROR([1]!s_stm07_is($A629,"W30028333","2021/12/31",1)/[1]!S_SHARE_TOTAL($A629,$B$1),"")</f>
        <v>1.0857813964777214</v>
      </c>
      <c r="M629">
        <f>IFERROR([1]!s_stm07_is($A629,"W30028333","2022/12/31",1)/[1]!S_SHARE_TOTAL($A629,$B$1),"")</f>
        <v>0.94618552783223253</v>
      </c>
      <c r="N629">
        <f>IFERROR([1]!s_stm07_is($A629,"W30028333","2023/12/31",1)/[1]!S_SHARE_TOTAL($A629,$B$1),"")</f>
        <v>0.54576208398195958</v>
      </c>
      <c r="O629">
        <f>IFERROR([1]!s_stm07_is($A629,"W30028333","2024/12/31",1)/[1]!S_SHARE_TOTAL($A629,$B$1),"")</f>
        <v>0.39290845498944177</v>
      </c>
      <c r="P629">
        <f>IFERROR([1]!s_stm07_is($A629,"W30028333","2025/12/31",1)/[1]!S_SHARE_TOTAL($A629,$B$1),"")</f>
        <v>0.17624140541488201</v>
      </c>
      <c r="Q629">
        <f>IFERROR([1]!s_west_netprofit($A629,2026,$B$1,180)/[1]!S_SHARE_TOTAL($A629,$B$1),"")</f>
        <v>0</v>
      </c>
      <c r="R629">
        <f>IFERROR([1]!s_west_netprofit($A629,2027,$B$1,180)/[1]!S_SHARE_TOTAL($A629,$B$1),"")</f>
        <v>0</v>
      </c>
      <c r="S629">
        <f>IFERROR([1]!s_fa_dupont_roe($A629,"2011/12/31")/100,"")</f>
        <v>0.32002600000000003</v>
      </c>
      <c r="T629">
        <f>IFERROR([1]!s_fa_dupont_roe($A629,"2012/12/31")/100,"")</f>
        <v>6.0475000000000001E-2</v>
      </c>
      <c r="U629">
        <f>IFERROR([1]!s_fa_dupont_roe($A629,"2013/12/31")/100,"")</f>
        <v>4.5900999999999997E-2</v>
      </c>
      <c r="V629">
        <f>IFERROR([1]!s_fa_dupont_roe($A629,"2014/12/31")/100,"")</f>
        <v>5.4074999999999998E-2</v>
      </c>
      <c r="W629">
        <f>IFERROR([1]!s_fa_dupont_roe($A629,"2015/12/31")/100,"")</f>
        <v>8.3484000000000003E-2</v>
      </c>
      <c r="X629">
        <f>IFERROR([1]!s_fa_dupont_roe($A629,"2016/12/31")/100,"")</f>
        <v>0.16423699999999999</v>
      </c>
      <c r="Y629">
        <f>IFERROR([1]!s_fa_dupont_roe($A629,"2017/12/31")/100,"")</f>
        <v>0.18093499999999998</v>
      </c>
      <c r="Z629">
        <f>IFERROR([1]!s_fa_dupont_roe($A629,"2018/12/31")/100,"")</f>
        <v>0.205119</v>
      </c>
      <c r="AA629">
        <f>IFERROR([1]!s_fa_dupont_roe($A629,"2019/12/31")/100,"")</f>
        <v>0.20726199999999997</v>
      </c>
      <c r="AB629">
        <f>IFERROR([1]!s_fa_dupont_roe($A629,"2020/12/31")/100,"")</f>
        <v>0.20669799999999999</v>
      </c>
      <c r="AC629">
        <f>IFERROR([1]!s_fa_dupont_roe($A629,"2021/12/31")/100,"")</f>
        <v>0.31242799999999998</v>
      </c>
      <c r="AD629">
        <f>IFERROR([1]!s_fa_dupont_roe($A629,"2022/12/31")/100,"")</f>
        <v>0.23127199999999998</v>
      </c>
      <c r="AE629">
        <f>IFERROR([1]!s_fa_dupont_roe($A629,"2023/12/31")/100,"")</f>
        <v>0.1183</v>
      </c>
      <c r="AF629">
        <f>IFERROR([1]!s_fa_dupont_roe($A629,"2024/12/31")/100,"")</f>
        <v>7.8620999999999996E-2</v>
      </c>
      <c r="AG629">
        <f>IFERROR([1]!s_fa_dupont_roe($A629,"2025/12/31")/100,"")</f>
        <v>3.4164E-2</v>
      </c>
      <c r="AH629">
        <f>IFERROR([1]!s_stm07_is($A629,"W30028333","2025/12/31",1),"")</f>
        <v>60163558.880000003</v>
      </c>
      <c r="AI629">
        <f>IFERROR([1]!s_stm07_bs($A629,"W38058048","2025/12/31",1),"")</f>
        <v>1805506193.22</v>
      </c>
      <c r="AJ629">
        <f>IFERROR([1]!s_fa_netdebt($A629,"2025/12/31"),"")</f>
        <v>-247684746.78</v>
      </c>
      <c r="AK629">
        <f>IFERROR([1]!s_val_ev1($A629,"2025/12/31"),"")</f>
        <v>9628712110.6100006</v>
      </c>
      <c r="AL629">
        <f>IFERROR([1]!s_fa_ebitda($A629,"2025/12/31"),"")</f>
        <v>65747087.700000003</v>
      </c>
      <c r="AM629" t="str">
        <f>IFERROR([1]!s_west_netprofit($A629,2026,$B$1,180)/[1]!s_west_netprofit($A629,2026,$B$1-7,180)-1,"")</f>
        <v/>
      </c>
      <c r="AN629" t="str">
        <f>IFERROR([1]!s_west_netprofit($A629,2026,$B$1,180)/[1]!s_west_netprofit($A629,2026,$B$1-30,180)-1,"")</f>
        <v/>
      </c>
      <c r="AO629" t="str">
        <f>IFERROR([1]!s_est_mediannetprofit($A629,2026,$B$1)/[1]!s_est_mediannetprofit($A629,2026,$B$1-7)-1,"")</f>
        <v/>
      </c>
      <c r="AP629" t="str">
        <f>IFERROR([1]!s_est_mediannetprofit($A629,2026,$B$1)/[1]!s_est_mediannetprofit($A629,2026,$B$1-30)-1,"")</f>
        <v/>
      </c>
    </row>
    <row r="630" spans="1:42">
      <c r="A630" t="s">
        <v>669</v>
      </c>
      <c r="B630">
        <f>IFERROR([1]!s_stm07_is($A630,"W30028333","2011/12/31",1)/[1]!S_SHARE_TOTAL($A630,$B$1),"")</f>
        <v>0.15034308694657736</v>
      </c>
      <c r="C630">
        <f>IFERROR([1]!s_stm07_is($A630,"W30028333","2012/12/31",1)/[1]!S_SHARE_TOTAL($A630,$B$1),"")</f>
        <v>0.12147988670697463</v>
      </c>
      <c r="D630">
        <f>IFERROR([1]!s_stm07_is($A630,"W30028333","2013/12/31",1)/[1]!S_SHARE_TOTAL($A630,$B$1),"")</f>
        <v>9.203408302808215E-2</v>
      </c>
      <c r="E630">
        <f>IFERROR([1]!s_stm07_is($A630,"W30028333","2014/12/31",1)/[1]!S_SHARE_TOTAL($A630,$B$1),"")</f>
        <v>6.7671027393882727E-2</v>
      </c>
      <c r="F630">
        <f>IFERROR([1]!s_stm07_is($A630,"W30028333","2015/12/31",1)/[1]!S_SHARE_TOTAL($A630,$B$1),"")</f>
        <v>-0.22725343879649607</v>
      </c>
      <c r="G630">
        <f>IFERROR([1]!s_stm07_is($A630,"W30028333","2016/12/31",1)/[1]!S_SHARE_TOTAL($A630,$B$1),"")</f>
        <v>8.8893768494285041E-3</v>
      </c>
      <c r="H630">
        <f>IFERROR([1]!s_stm07_is($A630,"W30028333","2017/12/31",1)/[1]!S_SHARE_TOTAL($A630,$B$1),"")</f>
        <v>9.5350623976123358E-3</v>
      </c>
      <c r="I630">
        <f>IFERROR([1]!s_stm07_is($A630,"W30028333","2018/12/31",1)/[1]!S_SHARE_TOTAL($A630,$B$1),"")</f>
        <v>-9.1343082535101552E-2</v>
      </c>
      <c r="J630">
        <f>IFERROR([1]!s_stm07_is($A630,"W30028333","2019/12/31",1)/[1]!S_SHARE_TOTAL($A630,$B$1),"")</f>
        <v>2.0161338741830258E-2</v>
      </c>
      <c r="K630">
        <f>IFERROR([1]!s_stm07_is($A630,"W30028333","2020/12/31",1)/[1]!S_SHARE_TOTAL($A630,$B$1),"")</f>
        <v>2.0637411962771E-2</v>
      </c>
      <c r="L630">
        <f>IFERROR([1]!s_stm07_is($A630,"W30028333","2021/12/31",1)/[1]!S_SHARE_TOTAL($A630,$B$1),"")</f>
        <v>4.942496534412244E-2</v>
      </c>
      <c r="M630">
        <f>IFERROR([1]!s_stm07_is($A630,"W30028333","2022/12/31",1)/[1]!S_SHARE_TOTAL($A630,$B$1),"")</f>
        <v>8.1883296558300886E-2</v>
      </c>
      <c r="N630">
        <f>IFERROR([1]!s_stm07_is($A630,"W30028333","2023/12/31",1)/[1]!S_SHARE_TOTAL($A630,$B$1),"")</f>
        <v>7.8452831279095026E-2</v>
      </c>
      <c r="O630">
        <f>IFERROR([1]!s_stm07_is($A630,"W30028333","2024/12/31",1)/[1]!S_SHARE_TOTAL($A630,$B$1),"")</f>
        <v>7.0187151386651922E-2</v>
      </c>
      <c r="P630">
        <f>IFERROR([1]!s_stm07_is($A630,"W30028333","2025/12/31",1)/[1]!S_SHARE_TOTAL($A630,$B$1),"")</f>
        <v>5.6280555474055312E-2</v>
      </c>
      <c r="Q630">
        <f>IFERROR([1]!s_west_netprofit($A630,2026,$B$1,180)/[1]!S_SHARE_TOTAL($A630,$B$1),"")</f>
        <v>0</v>
      </c>
      <c r="R630">
        <f>IFERROR([1]!s_west_netprofit($A630,2027,$B$1,180)/[1]!S_SHARE_TOTAL($A630,$B$1),"")</f>
        <v>0</v>
      </c>
      <c r="S630">
        <f>IFERROR([1]!s_fa_dupont_roe($A630,"2011/12/31")/100,"")</f>
        <v>0.21431899999999998</v>
      </c>
      <c r="T630">
        <f>IFERROR([1]!s_fa_dupont_roe($A630,"2012/12/31")/100,"")</f>
        <v>8.7881000000000001E-2</v>
      </c>
      <c r="U630">
        <f>IFERROR([1]!s_fa_dupont_roe($A630,"2013/12/31")/100,"")</f>
        <v>4.5502000000000001E-2</v>
      </c>
      <c r="V630">
        <f>IFERROR([1]!s_fa_dupont_roe($A630,"2014/12/31")/100,"")</f>
        <v>3.2539999999999999E-2</v>
      </c>
      <c r="W630">
        <f>IFERROR([1]!s_fa_dupont_roe($A630,"2015/12/31")/100,"")</f>
        <v>-0.114885</v>
      </c>
      <c r="X630">
        <f>IFERROR([1]!s_fa_dupont_roe($A630,"2016/12/31")/100,"")</f>
        <v>4.7790000000000003E-3</v>
      </c>
      <c r="Y630">
        <f>IFERROR([1]!s_fa_dupont_roe($A630,"2017/12/31")/100,"")</f>
        <v>5.1009999999999996E-3</v>
      </c>
      <c r="Z630">
        <f>IFERROR([1]!s_fa_dupont_roe($A630,"2018/12/31")/100,"")</f>
        <v>-5.0086000000000006E-2</v>
      </c>
      <c r="AA630">
        <f>IFERROR([1]!s_fa_dupont_roe($A630,"2019/12/31")/100,"")</f>
        <v>1.1294999999999999E-2</v>
      </c>
      <c r="AB630">
        <f>IFERROR([1]!s_fa_dupont_roe($A630,"2020/12/31")/100,"")</f>
        <v>1.1468000000000001E-2</v>
      </c>
      <c r="AC630">
        <f>IFERROR([1]!s_fa_dupont_roe($A630,"2021/12/31")/100,"")</f>
        <v>2.7068999999999999E-2</v>
      </c>
      <c r="AD630">
        <f>IFERROR([1]!s_fa_dupont_roe($A630,"2022/12/31")/100,"")</f>
        <v>4.3446999999999993E-2</v>
      </c>
      <c r="AE630">
        <f>IFERROR([1]!s_fa_dupont_roe($A630,"2023/12/31")/100,"")</f>
        <v>4.0099999999999997E-2</v>
      </c>
      <c r="AF630">
        <f>IFERROR([1]!s_fa_dupont_roe($A630,"2024/12/31")/100,"")</f>
        <v>3.4874000000000002E-2</v>
      </c>
      <c r="AG630">
        <f>IFERROR([1]!s_fa_dupont_roe($A630,"2025/12/31")/100,"")</f>
        <v>2.7136999999999998E-2</v>
      </c>
      <c r="AH630">
        <f>IFERROR([1]!s_stm07_is($A630,"W30028333","2025/12/31",1),"")</f>
        <v>46259642.509999998</v>
      </c>
      <c r="AI630">
        <f>IFERROR([1]!s_stm07_bs($A630,"W38058048","2025/12/31",1),"")</f>
        <v>1718909736.29</v>
      </c>
      <c r="AJ630">
        <f>IFERROR([1]!s_fa_netdebt($A630,"2025/12/31"),"")</f>
        <v>3572830002.6599998</v>
      </c>
      <c r="AK630">
        <f>IFERROR([1]!s_val_ev1($A630,"2025/12/31"),"")</f>
        <v>16579189855.83</v>
      </c>
      <c r="AL630">
        <f>IFERROR([1]!s_fa_ebitda($A630,"2025/12/31"),"")</f>
        <v>343690661.55000001</v>
      </c>
      <c r="AM630" t="str">
        <f>IFERROR([1]!s_west_netprofit($A630,2026,$B$1,180)/[1]!s_west_netprofit($A630,2026,$B$1-7,180)-1,"")</f>
        <v/>
      </c>
      <c r="AN630" t="str">
        <f>IFERROR([1]!s_west_netprofit($A630,2026,$B$1,180)/[1]!s_west_netprofit($A630,2026,$B$1-30,180)-1,"")</f>
        <v/>
      </c>
      <c r="AO630" t="str">
        <f>IFERROR([1]!s_est_mediannetprofit($A630,2026,$B$1)/[1]!s_est_mediannetprofit($A630,2026,$B$1-7)-1,"")</f>
        <v/>
      </c>
      <c r="AP630" t="str">
        <f>IFERROR([1]!s_est_mediannetprofit($A630,2026,$B$1)/[1]!s_est_mediannetprofit($A630,2026,$B$1-30)-1,"")</f>
        <v/>
      </c>
    </row>
    <row r="631" spans="1:42">
      <c r="A631" t="s">
        <v>670</v>
      </c>
      <c r="B631">
        <f>IFERROR([1]!s_stm07_is($A631,"W30028333","2011/12/31",1)/[1]!S_SHARE_TOTAL($A631,$B$1),"")</f>
        <v>5.8242567531799828E-2</v>
      </c>
      <c r="C631">
        <f>IFERROR([1]!s_stm07_is($A631,"W30028333","2012/12/31",1)/[1]!S_SHARE_TOTAL($A631,$B$1),"")</f>
        <v>8.2303922718701419E-2</v>
      </c>
      <c r="D631">
        <f>IFERROR([1]!s_stm07_is($A631,"W30028333","2013/12/31",1)/[1]!S_SHARE_TOTAL($A631,$B$1),"")</f>
        <v>9.6894664257841254E-2</v>
      </c>
      <c r="E631">
        <f>IFERROR([1]!s_stm07_is($A631,"W30028333","2014/12/31",1)/[1]!S_SHARE_TOTAL($A631,$B$1),"")</f>
        <v>0.13815615169407267</v>
      </c>
      <c r="F631">
        <f>IFERROR([1]!s_stm07_is($A631,"W30028333","2015/12/31",1)/[1]!S_SHARE_TOTAL($A631,$B$1),"")</f>
        <v>0.24445937518321653</v>
      </c>
      <c r="G631">
        <f>IFERROR([1]!s_stm07_is($A631,"W30028333","2016/12/31",1)/[1]!S_SHARE_TOTAL($A631,$B$1),"")</f>
        <v>0.38118398089460465</v>
      </c>
      <c r="H631">
        <f>IFERROR([1]!s_stm07_is($A631,"W30028333","2017/12/31",1)/[1]!S_SHARE_TOTAL($A631,$B$1),"")</f>
        <v>0.31316896169674313</v>
      </c>
      <c r="I631">
        <f>IFERROR([1]!s_stm07_is($A631,"W30028333","2018/12/31",1)/[1]!S_SHARE_TOTAL($A631,$B$1),"")</f>
        <v>0.39474339385593571</v>
      </c>
      <c r="J631">
        <f>IFERROR([1]!s_stm07_is($A631,"W30028333","2019/12/31",1)/[1]!S_SHARE_TOTAL($A631,$B$1),"")</f>
        <v>-2.2528986682389975</v>
      </c>
      <c r="K631">
        <f>IFERROR([1]!s_stm07_is($A631,"W30028333","2020/12/31",1)/[1]!S_SHARE_TOTAL($A631,$B$1),"")</f>
        <v>0.20977405079045128</v>
      </c>
      <c r="L631">
        <f>IFERROR([1]!s_stm07_is($A631,"W30028333","2021/12/31",1)/[1]!S_SHARE_TOTAL($A631,$B$1),"")</f>
        <v>0.22126929177499732</v>
      </c>
      <c r="M631">
        <f>IFERROR([1]!s_stm07_is($A631,"W30028333","2022/12/31",1)/[1]!S_SHARE_TOTAL($A631,$B$1),"")</f>
        <v>0.13235645452495792</v>
      </c>
      <c r="N631">
        <f>IFERROR([1]!s_stm07_is($A631,"W30028333","2023/12/31",1)/[1]!S_SHARE_TOTAL($A631,$B$1),"")</f>
        <v>0.20567163779981745</v>
      </c>
      <c r="O631">
        <f>IFERROR([1]!s_stm07_is($A631,"W30028333","2024/12/31",1)/[1]!S_SHARE_TOTAL($A631,$B$1),"")</f>
        <v>0.20229802425554877</v>
      </c>
      <c r="P631">
        <f>IFERROR([1]!s_stm07_is($A631,"W30028333","2025/12/31",1)/[1]!S_SHARE_TOTAL($A631,$B$1),"")</f>
        <v>0.12176162001792741</v>
      </c>
      <c r="Q631">
        <f>IFERROR([1]!s_west_netprofit($A631,2026,$B$1,180)/[1]!S_SHARE_TOTAL($A631,$B$1),"")</f>
        <v>0.25698628956759767</v>
      </c>
      <c r="R631">
        <f>IFERROR([1]!s_west_netprofit($A631,2027,$B$1,180)/[1]!S_SHARE_TOTAL($A631,$B$1),"")</f>
        <v>0.31893086698954165</v>
      </c>
      <c r="S631">
        <f>IFERROR([1]!s_fa_dupont_roe($A631,"2011/12/31")/100,"")</f>
        <v>0.213561</v>
      </c>
      <c r="T631">
        <f>IFERROR([1]!s_fa_dupont_roe($A631,"2012/12/31")/100,"")</f>
        <v>0.144953</v>
      </c>
      <c r="U631">
        <f>IFERROR([1]!s_fa_dupont_roe($A631,"2013/12/31")/100,"")</f>
        <v>0.112874</v>
      </c>
      <c r="V631">
        <f>IFERROR([1]!s_fa_dupont_roe($A631,"2014/12/31")/100,"")</f>
        <v>0.10131399999999999</v>
      </c>
      <c r="W631">
        <f>IFERROR([1]!s_fa_dupont_roe($A631,"2015/12/31")/100,"")</f>
        <v>8.3747000000000002E-2</v>
      </c>
      <c r="X631">
        <f>IFERROR([1]!s_fa_dupont_roe($A631,"2016/12/31")/100,"")</f>
        <v>9.0437999999999991E-2</v>
      </c>
      <c r="Y631">
        <f>IFERROR([1]!s_fa_dupont_roe($A631,"2017/12/31")/100,"")</f>
        <v>6.8739999999999996E-2</v>
      </c>
      <c r="Z631">
        <f>IFERROR([1]!s_fa_dupont_roe($A631,"2018/12/31")/100,"")</f>
        <v>7.5220000000000009E-2</v>
      </c>
      <c r="AA631">
        <f>IFERROR([1]!s_fa_dupont_roe($A631,"2019/12/31")/100,"")</f>
        <v>-0.481902</v>
      </c>
      <c r="AB631">
        <f>IFERROR([1]!s_fa_dupont_roe($A631,"2020/12/31")/100,"")</f>
        <v>5.8659999999999997E-2</v>
      </c>
      <c r="AC631">
        <f>IFERROR([1]!s_fa_dupont_roe($A631,"2021/12/31")/100,"")</f>
        <v>5.9400000000000001E-2</v>
      </c>
      <c r="AD631">
        <f>IFERROR([1]!s_fa_dupont_roe($A631,"2022/12/31")/100,"")</f>
        <v>3.3675999999999998E-2</v>
      </c>
      <c r="AE631">
        <f>IFERROR([1]!s_fa_dupont_roe($A631,"2023/12/31")/100,"")</f>
        <v>4.9808000000000005E-2</v>
      </c>
      <c r="AF631">
        <f>IFERROR([1]!s_fa_dupont_roe($A631,"2024/12/31")/100,"")</f>
        <v>4.7187E-2</v>
      </c>
      <c r="AG631">
        <f>IFERROR([1]!s_fa_dupont_roe($A631,"2025/12/31")/100,"")</f>
        <v>2.7627000000000002E-2</v>
      </c>
      <c r="AH631">
        <f>IFERROR([1]!s_stm07_is($A631,"W30028333","2025/12/31",1),"")</f>
        <v>96972274.200000003</v>
      </c>
      <c r="AI631">
        <f>IFERROR([1]!s_stm07_bs($A631,"W38058048","2025/12/31",1),"")</f>
        <v>3642411049</v>
      </c>
      <c r="AJ631">
        <f>IFERROR([1]!s_fa_netdebt($A631,"2025/12/31"),"")</f>
        <v>239946009.41</v>
      </c>
      <c r="AK631">
        <f>IFERROR([1]!s_val_ev1($A631,"2025/12/31"),"")</f>
        <v>40443397991.18</v>
      </c>
      <c r="AL631">
        <f>IFERROR([1]!s_fa_ebitda($A631,"2025/12/31"),"")</f>
        <v>289066784.08999997</v>
      </c>
      <c r="AM631">
        <f>IFERROR([1]!s_west_netprofit($A631,2026,$B$1,180)/[1]!s_west_netprofit($A631,2026,$B$1-7,180)-1,"")</f>
        <v>0</v>
      </c>
      <c r="AN631">
        <f>IFERROR([1]!s_west_netprofit($A631,2026,$B$1,180)/[1]!s_west_netprofit($A631,2026,$B$1-30,180)-1,"")</f>
        <v>8.2892417989417932E-2</v>
      </c>
      <c r="AO631">
        <f>IFERROR([1]!s_est_mediannetprofit($A631,2026,$B$1)/[1]!s_est_mediannetprofit($A631,2026,$B$1-7)-1,"")</f>
        <v>0</v>
      </c>
      <c r="AP631">
        <f>IFERROR([1]!s_est_mediannetprofit($A631,2026,$B$1)/[1]!s_est_mediannetprofit($A631,2026,$B$1-30)-1,"")</f>
        <v>0.13756613756613767</v>
      </c>
    </row>
    <row r="632" spans="1:42">
      <c r="A632" t="s">
        <v>671</v>
      </c>
      <c r="B632">
        <f>IFERROR([1]!s_stm07_is($A632,"W30028333","2011/12/31",1)/[1]!S_SHARE_TOTAL($A632,$B$1),"")</f>
        <v>9.4839106209892179E-2</v>
      </c>
      <c r="C632">
        <f>IFERROR([1]!s_stm07_is($A632,"W30028333","2012/12/31",1)/[1]!S_SHARE_TOTAL($A632,$B$1),"")</f>
        <v>6.8004258287565414E-2</v>
      </c>
      <c r="D632">
        <f>IFERROR([1]!s_stm07_is($A632,"W30028333","2013/12/31",1)/[1]!S_SHARE_TOTAL($A632,$B$1),"")</f>
        <v>8.6186896196832063E-2</v>
      </c>
      <c r="E632">
        <f>IFERROR([1]!s_stm07_is($A632,"W30028333","2014/12/31",1)/[1]!S_SHARE_TOTAL($A632,$B$1),"")</f>
        <v>7.2679390115623813E-2</v>
      </c>
      <c r="F632">
        <f>IFERROR([1]!s_stm07_is($A632,"W30028333","2015/12/31",1)/[1]!S_SHARE_TOTAL($A632,$B$1),"")</f>
        <v>0.18313348461983567</v>
      </c>
      <c r="G632">
        <f>IFERROR([1]!s_stm07_is($A632,"W30028333","2016/12/31",1)/[1]!S_SHARE_TOTAL($A632,$B$1),"")</f>
        <v>0.21968806649428818</v>
      </c>
      <c r="H632">
        <f>IFERROR([1]!s_stm07_is($A632,"W30028333","2017/12/31",1)/[1]!S_SHARE_TOTAL($A632,$B$1),"")</f>
        <v>0.25187790318900782</v>
      </c>
      <c r="I632">
        <f>IFERROR([1]!s_stm07_is($A632,"W30028333","2018/12/31",1)/[1]!S_SHARE_TOTAL($A632,$B$1),"")</f>
        <v>0.28559673065750274</v>
      </c>
      <c r="J632">
        <f>IFERROR([1]!s_stm07_is($A632,"W30028333","2019/12/31",1)/[1]!S_SHARE_TOTAL($A632,$B$1),"")</f>
        <v>0.28662968793108917</v>
      </c>
      <c r="K632">
        <f>IFERROR([1]!s_stm07_is($A632,"W30028333","2020/12/31",1)/[1]!S_SHARE_TOTAL($A632,$B$1),"")</f>
        <v>0.26875376144399249</v>
      </c>
      <c r="L632">
        <f>IFERROR([1]!s_stm07_is($A632,"W30028333","2021/12/31",1)/[1]!S_SHARE_TOTAL($A632,$B$1),"")</f>
        <v>0.34409313837132161</v>
      </c>
      <c r="M632">
        <f>IFERROR([1]!s_stm07_is($A632,"W30028333","2022/12/31",1)/[1]!S_SHARE_TOTAL($A632,$B$1),"")</f>
        <v>0.50470670862284439</v>
      </c>
      <c r="N632">
        <f>IFERROR([1]!s_stm07_is($A632,"W30028333","2023/12/31",1)/[1]!S_SHARE_TOTAL($A632,$B$1),"")</f>
        <v>0.3262020220446466</v>
      </c>
      <c r="O632">
        <f>IFERROR([1]!s_stm07_is($A632,"W30028333","2024/12/31",1)/[1]!S_SHARE_TOTAL($A632,$B$1),"")</f>
        <v>0.31205809073748386</v>
      </c>
      <c r="P632">
        <f>IFERROR([1]!s_stm07_is($A632,"W30028333","2025/12/31",1)/[1]!S_SHARE_TOTAL($A632,$B$1),"")</f>
        <v>0.33169371937324421</v>
      </c>
      <c r="Q632">
        <f>IFERROR([1]!s_west_netprofit($A632,2026,$B$1,180)/[1]!S_SHARE_TOTAL($A632,$B$1),"")</f>
        <v>0</v>
      </c>
      <c r="R632">
        <f>IFERROR([1]!s_west_netprofit($A632,2027,$B$1,180)/[1]!S_SHARE_TOTAL($A632,$B$1),"")</f>
        <v>0</v>
      </c>
      <c r="S632">
        <f>IFERROR([1]!s_fa_dupont_roe($A632,"2011/12/31")/100,"")</f>
        <v>0.30923300000000004</v>
      </c>
      <c r="T632">
        <f>IFERROR([1]!s_fa_dupont_roe($A632,"2012/12/31")/100,"")</f>
        <v>0.10534700000000001</v>
      </c>
      <c r="U632">
        <f>IFERROR([1]!s_fa_dupont_roe($A632,"2013/12/31")/100,"")</f>
        <v>8.8785000000000003E-2</v>
      </c>
      <c r="V632">
        <f>IFERROR([1]!s_fa_dupont_roe($A632,"2014/12/31")/100,"")</f>
        <v>7.0475999999999997E-2</v>
      </c>
      <c r="W632">
        <f>IFERROR([1]!s_fa_dupont_roe($A632,"2015/12/31")/100,"")</f>
        <v>0.13106199999999998</v>
      </c>
      <c r="X632">
        <f>IFERROR([1]!s_fa_dupont_roe($A632,"2016/12/31")/100,"")</f>
        <v>0.120323</v>
      </c>
      <c r="Y632">
        <f>IFERROR([1]!s_fa_dupont_roe($A632,"2017/12/31")/100,"")</f>
        <v>0.12525900000000001</v>
      </c>
      <c r="Z632">
        <f>IFERROR([1]!s_fa_dupont_roe($A632,"2018/12/31")/100,"")</f>
        <v>0.15121499999999999</v>
      </c>
      <c r="AA632">
        <f>IFERROR([1]!s_fa_dupont_roe($A632,"2019/12/31")/100,"")</f>
        <v>0.160579</v>
      </c>
      <c r="AB632">
        <f>IFERROR([1]!s_fa_dupont_roe($A632,"2020/12/31")/100,"")</f>
        <v>0.13467999999999999</v>
      </c>
      <c r="AC632">
        <f>IFERROR([1]!s_fa_dupont_roe($A632,"2021/12/31")/100,"")</f>
        <v>0.15256500000000001</v>
      </c>
      <c r="AD632">
        <f>IFERROR([1]!s_fa_dupont_roe($A632,"2022/12/31")/100,"")</f>
        <v>0.18610099999999999</v>
      </c>
      <c r="AE632">
        <f>IFERROR([1]!s_fa_dupont_roe($A632,"2023/12/31")/100,"")</f>
        <v>0.104076</v>
      </c>
      <c r="AF632">
        <f>IFERROR([1]!s_fa_dupont_roe($A632,"2024/12/31")/100,"")</f>
        <v>9.2097999999999999E-2</v>
      </c>
      <c r="AG632">
        <f>IFERROR([1]!s_fa_dupont_roe($A632,"2025/12/31")/100,"")</f>
        <v>9.1155000000000014E-2</v>
      </c>
      <c r="AH632">
        <f>IFERROR([1]!s_stm07_is($A632,"W30028333","2025/12/31",1),"")</f>
        <v>171621758.78999999</v>
      </c>
      <c r="AI632">
        <f>IFERROR([1]!s_stm07_bs($A632,"W38058048","2025/12/31",1),"")</f>
        <v>2052926953.78</v>
      </c>
      <c r="AJ632">
        <f>IFERROR([1]!s_fa_netdebt($A632,"2025/12/31"),"")</f>
        <v>-879737964.83000004</v>
      </c>
      <c r="AK632">
        <f>IFERROR([1]!s_val_ev1($A632,"2025/12/31"),"")</f>
        <v>8478701448.0200005</v>
      </c>
      <c r="AL632">
        <f>IFERROR([1]!s_fa_ebitda($A632,"2025/12/31"),"")</f>
        <v>218774032.81999999</v>
      </c>
      <c r="AM632" t="str">
        <f>IFERROR([1]!s_west_netprofit($A632,2026,$B$1,180)/[1]!s_west_netprofit($A632,2026,$B$1-7,180)-1,"")</f>
        <v/>
      </c>
      <c r="AN632" t="str">
        <f>IFERROR([1]!s_west_netprofit($A632,2026,$B$1,180)/[1]!s_west_netprofit($A632,2026,$B$1-30,180)-1,"")</f>
        <v/>
      </c>
      <c r="AO632" t="str">
        <f>IFERROR([1]!s_est_mediannetprofit($A632,2026,$B$1)/[1]!s_est_mediannetprofit($A632,2026,$B$1-7)-1,"")</f>
        <v/>
      </c>
      <c r="AP632" t="str">
        <f>IFERROR([1]!s_est_mediannetprofit($A632,2026,$B$1)/[1]!s_est_mediannetprofit($A632,2026,$B$1-30)-1,"")</f>
        <v/>
      </c>
    </row>
    <row r="633" spans="1:42">
      <c r="A633" t="s">
        <v>672</v>
      </c>
      <c r="B633">
        <f>IFERROR([1]!s_stm07_is($A633,"W30028333","2011/12/31",1)/[1]!S_SHARE_TOTAL($A633,$B$1),"")</f>
        <v>0.25716663463607192</v>
      </c>
      <c r="C633">
        <f>IFERROR([1]!s_stm07_is($A633,"W30028333","2012/12/31",1)/[1]!S_SHARE_TOTAL($A633,$B$1),"")</f>
        <v>0.13049538395480659</v>
      </c>
      <c r="D633">
        <f>IFERROR([1]!s_stm07_is($A633,"W30028333","2013/12/31",1)/[1]!S_SHARE_TOTAL($A633,$B$1),"")</f>
        <v>8.7658909224552731E-2</v>
      </c>
      <c r="E633">
        <f>IFERROR([1]!s_stm07_is($A633,"W30028333","2014/12/31",1)/[1]!S_SHARE_TOTAL($A633,$B$1),"")</f>
        <v>7.3704391432519625E-2</v>
      </c>
      <c r="F633">
        <f>IFERROR([1]!s_stm07_is($A633,"W30028333","2015/12/31",1)/[1]!S_SHARE_TOTAL($A633,$B$1),"")</f>
        <v>6.4341405673553689E-2</v>
      </c>
      <c r="G633">
        <f>IFERROR([1]!s_stm07_is($A633,"W30028333","2016/12/31",1)/[1]!S_SHARE_TOTAL($A633,$B$1),"")</f>
        <v>1.0921801818421539E-2</v>
      </c>
      <c r="H633">
        <f>IFERROR([1]!s_stm07_is($A633,"W30028333","2017/12/31",1)/[1]!S_SHARE_TOTAL($A633,$B$1),"")</f>
        <v>4.8960132298642461E-2</v>
      </c>
      <c r="I633">
        <f>IFERROR([1]!s_stm07_is($A633,"W30028333","2018/12/31",1)/[1]!S_SHARE_TOTAL($A633,$B$1),"")</f>
        <v>7.4139947235685788E-2</v>
      </c>
      <c r="J633">
        <f>IFERROR([1]!s_stm07_is($A633,"W30028333","2019/12/31",1)/[1]!S_SHARE_TOTAL($A633,$B$1),"")</f>
        <v>7.9593084640001061E-2</v>
      </c>
      <c r="K633">
        <f>IFERROR([1]!s_stm07_is($A633,"W30028333","2020/12/31",1)/[1]!S_SHARE_TOTAL($A633,$B$1),"")</f>
        <v>0.12589945245761366</v>
      </c>
      <c r="L633">
        <f>IFERROR([1]!s_stm07_is($A633,"W30028333","2021/12/31",1)/[1]!S_SHARE_TOTAL($A633,$B$1),"")</f>
        <v>0.19709942345754158</v>
      </c>
      <c r="M633">
        <f>IFERROR([1]!s_stm07_is($A633,"W30028333","2022/12/31",1)/[1]!S_SHARE_TOTAL($A633,$B$1),"")</f>
        <v>0.27017399408076231</v>
      </c>
      <c r="N633">
        <f>IFERROR([1]!s_stm07_is($A633,"W30028333","2023/12/31",1)/[1]!S_SHARE_TOTAL($A633,$B$1),"")</f>
        <v>0.30595173204831611</v>
      </c>
      <c r="O633">
        <f>IFERROR([1]!s_stm07_is($A633,"W30028333","2024/12/31",1)/[1]!S_SHARE_TOTAL($A633,$B$1),"")</f>
        <v>0.39206338956293402</v>
      </c>
      <c r="P633">
        <f>IFERROR([1]!s_stm07_is($A633,"W30028333","2025/12/31",1)/[1]!S_SHARE_TOTAL($A633,$B$1),"")</f>
        <v>0.46263796643292726</v>
      </c>
      <c r="Q633">
        <f>IFERROR([1]!s_west_netprofit($A633,2026,$B$1,180)/[1]!S_SHARE_TOTAL($A633,$B$1),"")</f>
        <v>0.6346846354220671</v>
      </c>
      <c r="R633">
        <f>IFERROR([1]!s_west_netprofit($A633,2027,$B$1,180)/[1]!S_SHARE_TOTAL($A633,$B$1),"")</f>
        <v>0.76924163629455933</v>
      </c>
      <c r="S633">
        <f>IFERROR([1]!s_fa_dupont_roe($A633,"2011/12/31")/100,"")</f>
        <v>0.94196799999999992</v>
      </c>
      <c r="T633">
        <f>IFERROR([1]!s_fa_dupont_roe($A633,"2012/12/31")/100,"")</f>
        <v>0.131026</v>
      </c>
      <c r="U633">
        <f>IFERROR([1]!s_fa_dupont_roe($A633,"2013/12/31")/100,"")</f>
        <v>5.4074999999999998E-2</v>
      </c>
      <c r="V633">
        <f>IFERROR([1]!s_fa_dupont_roe($A633,"2014/12/31")/100,"")</f>
        <v>4.4025999999999996E-2</v>
      </c>
      <c r="W633">
        <f>IFERROR([1]!s_fa_dupont_roe($A633,"2015/12/31")/100,"")</f>
        <v>3.7532000000000003E-2</v>
      </c>
      <c r="X633">
        <f>IFERROR([1]!s_fa_dupont_roe($A633,"2016/12/31")/100,"")</f>
        <v>6.3280000000000003E-3</v>
      </c>
      <c r="Y633">
        <f>IFERROR([1]!s_fa_dupont_roe($A633,"2017/12/31")/100,"")</f>
        <v>2.8180999999999998E-2</v>
      </c>
      <c r="Z633">
        <f>IFERROR([1]!s_fa_dupont_roe($A633,"2018/12/31")/100,"")</f>
        <v>4.2709999999999998E-2</v>
      </c>
      <c r="AA633">
        <f>IFERROR([1]!s_fa_dupont_roe($A633,"2019/12/31")/100,"")</f>
        <v>4.5721999999999999E-2</v>
      </c>
      <c r="AB633">
        <f>IFERROR([1]!s_fa_dupont_roe($A633,"2020/12/31")/100,"")</f>
        <v>6.8555000000000005E-2</v>
      </c>
      <c r="AC633">
        <f>IFERROR([1]!s_fa_dupont_roe($A633,"2021/12/31")/100,"")</f>
        <v>8.4198999999999996E-2</v>
      </c>
      <c r="AD633">
        <f>IFERROR([1]!s_fa_dupont_roe($A633,"2022/12/31")/100,"")</f>
        <v>9.2559000000000002E-2</v>
      </c>
      <c r="AE633">
        <f>IFERROR([1]!s_fa_dupont_roe($A633,"2023/12/31")/100,"")</f>
        <v>9.7482000000000013E-2</v>
      </c>
      <c r="AF633">
        <f>IFERROR([1]!s_fa_dupont_roe($A633,"2024/12/31")/100,"")</f>
        <v>9.6438999999999997E-2</v>
      </c>
      <c r="AG633">
        <f>IFERROR([1]!s_fa_dupont_roe($A633,"2025/12/31")/100,"")</f>
        <v>9.2934000000000003E-2</v>
      </c>
      <c r="AH633">
        <f>IFERROR([1]!s_stm07_is($A633,"W30028333","2025/12/31",1),"")</f>
        <v>319755424.08999997</v>
      </c>
      <c r="AI633">
        <f>IFERROR([1]!s_stm07_bs($A633,"W38058048","2025/12/31",1),"")</f>
        <v>3981915262.9400001</v>
      </c>
      <c r="AJ633">
        <f>IFERROR([1]!s_fa_netdebt($A633,"2025/12/31"),"")</f>
        <v>-450506266.17000002</v>
      </c>
      <c r="AK633">
        <f>IFERROR([1]!s_val_ev1($A633,"2025/12/31"),"")</f>
        <v>29770206350.720001</v>
      </c>
      <c r="AL633">
        <f>IFERROR([1]!s_fa_ebitda($A633,"2025/12/31"),"")</f>
        <v>828900675.12</v>
      </c>
      <c r="AM633">
        <f>IFERROR([1]!s_west_netprofit($A633,2026,$B$1,180)/[1]!s_west_netprofit($A633,2026,$B$1-7,180)-1,"")</f>
        <v>-1.4232208988764095E-2</v>
      </c>
      <c r="AN633">
        <f>IFERROR([1]!s_west_netprofit($A633,2026,$B$1,180)/[1]!s_west_netprofit($A633,2026,$B$1-30,180)-1,"")</f>
        <v>-1.4232208988764095E-2</v>
      </c>
      <c r="AO633">
        <f>IFERROR([1]!s_est_mediannetprofit($A633,2026,$B$1)/[1]!s_est_mediannetprofit($A633,2026,$B$1-7)-1,"")</f>
        <v>-1.5730337078651679E-2</v>
      </c>
      <c r="AP633">
        <f>IFERROR([1]!s_est_mediannetprofit($A633,2026,$B$1)/[1]!s_est_mediannetprofit($A633,2026,$B$1-30)-1,"")</f>
        <v>-1.5730337078651679E-2</v>
      </c>
    </row>
    <row r="634" spans="1:42">
      <c r="A634" t="s">
        <v>673</v>
      </c>
      <c r="B634">
        <f>IFERROR([1]!s_stm07_is($A634,"W30028333","2011/12/31",1)/[1]!S_SHARE_TOTAL($A634,$B$1),"")</f>
        <v>5.5505593111846038E-2</v>
      </c>
      <c r="C634">
        <f>IFERROR([1]!s_stm07_is($A634,"W30028333","2012/12/31",1)/[1]!S_SHARE_TOTAL($A634,$B$1),"")</f>
        <v>7.86834647569606E-2</v>
      </c>
      <c r="D634">
        <f>IFERROR([1]!s_stm07_is($A634,"W30028333","2013/12/31",1)/[1]!S_SHARE_TOTAL($A634,$B$1),"")</f>
        <v>0.10923773668636391</v>
      </c>
      <c r="E634">
        <f>IFERROR([1]!s_stm07_is($A634,"W30028333","2014/12/31",1)/[1]!S_SHARE_TOTAL($A634,$B$1),"")</f>
        <v>0.14575204740901856</v>
      </c>
      <c r="F634">
        <f>IFERROR([1]!s_stm07_is($A634,"W30028333","2015/12/31",1)/[1]!S_SHARE_TOTAL($A634,$B$1),"")</f>
        <v>0.18150201833033971</v>
      </c>
      <c r="G634">
        <f>IFERROR([1]!s_stm07_is($A634,"W30028333","2016/12/31",1)/[1]!S_SHARE_TOTAL($A634,$B$1),"")</f>
        <v>0.16335392260199327</v>
      </c>
      <c r="H634">
        <f>IFERROR([1]!s_stm07_is($A634,"W30028333","2017/12/31",1)/[1]!S_SHARE_TOTAL($A634,$B$1),"")</f>
        <v>0.34959910074730027</v>
      </c>
      <c r="I634">
        <f>IFERROR([1]!s_stm07_is($A634,"W30028333","2018/12/31",1)/[1]!S_SHARE_TOTAL($A634,$B$1),"")</f>
        <v>0.5483968012930619</v>
      </c>
      <c r="J634">
        <f>IFERROR([1]!s_stm07_is($A634,"W30028333","2019/12/31",1)/[1]!S_SHARE_TOTAL($A634,$B$1),"")</f>
        <v>0.97747893153755339</v>
      </c>
      <c r="K634">
        <f>IFERROR([1]!s_stm07_is($A634,"W30028333","2020/12/31",1)/[1]!S_SHARE_TOTAL($A634,$B$1),"")</f>
        <v>2.0321972622431108</v>
      </c>
      <c r="L634">
        <f>IFERROR([1]!s_stm07_is($A634,"W30028333","2021/12/31",1)/[1]!S_SHARE_TOTAL($A634,$B$1),"")</f>
        <v>3.3380674372976289</v>
      </c>
      <c r="M634">
        <f>IFERROR([1]!s_stm07_is($A634,"W30028333","2022/12/31",1)/[1]!S_SHARE_TOTAL($A634,$B$1),"")</f>
        <v>2.3304196607059682</v>
      </c>
      <c r="N634">
        <f>IFERROR([1]!s_stm07_is($A634,"W30028333","2023/12/31",1)/[1]!S_SHARE_TOTAL($A634,$B$1),"")</f>
        <v>2.35167099660922</v>
      </c>
      <c r="O634">
        <f>IFERROR([1]!s_stm07_is($A634,"W30028333","2024/12/31",1)/[1]!S_SHARE_TOTAL($A634,$B$1),"")</f>
        <v>0.47053569612673157</v>
      </c>
      <c r="P634">
        <f>IFERROR([1]!s_stm07_is($A634,"W30028333","2025/12/31",1)/[1]!S_SHARE_TOTAL($A634,$B$1),"")</f>
        <v>1.0312000157370382</v>
      </c>
      <c r="Q634">
        <f>IFERROR([1]!s_west_netprofit($A634,2026,$B$1,180)/[1]!S_SHARE_TOTAL($A634,$B$1),"")</f>
        <v>1.2597721474280599</v>
      </c>
      <c r="R634">
        <f>IFERROR([1]!s_west_netprofit($A634,2027,$B$1,180)/[1]!S_SHARE_TOTAL($A634,$B$1),"")</f>
        <v>1.5713730600833737</v>
      </c>
      <c r="S634">
        <f>IFERROR([1]!s_fa_dupont_roe($A634,"2011/12/31")/100,"")</f>
        <v>0.40755200000000003</v>
      </c>
      <c r="T634">
        <f>IFERROR([1]!s_fa_dupont_roe($A634,"2012/12/31")/100,"")</f>
        <v>0.16300999999999999</v>
      </c>
      <c r="U634">
        <f>IFERROR([1]!s_fa_dupont_roe($A634,"2013/12/31")/100,"")</f>
        <v>0.13117800000000002</v>
      </c>
      <c r="V634">
        <f>IFERROR([1]!s_fa_dupont_roe($A634,"2014/12/31")/100,"")</f>
        <v>0.156137</v>
      </c>
      <c r="W634">
        <f>IFERROR([1]!s_fa_dupont_roe($A634,"2015/12/31")/100,"")</f>
        <v>0.16751000000000002</v>
      </c>
      <c r="X634">
        <f>IFERROR([1]!s_fa_dupont_roe($A634,"2016/12/31")/100,"")</f>
        <v>0.10699299999999999</v>
      </c>
      <c r="Y634">
        <f>IFERROR([1]!s_fa_dupont_roe($A634,"2017/12/31")/100,"")</f>
        <v>0.145757</v>
      </c>
      <c r="Z634">
        <f>IFERROR([1]!s_fa_dupont_roe($A634,"2018/12/31")/100,"")</f>
        <v>0.182588</v>
      </c>
      <c r="AA634">
        <f>IFERROR([1]!s_fa_dupont_roe($A634,"2019/12/31")/100,"")</f>
        <v>0.24416299999999999</v>
      </c>
      <c r="AB634">
        <f>IFERROR([1]!s_fa_dupont_roe($A634,"2020/12/31")/100,"")</f>
        <v>0.17201899999999998</v>
      </c>
      <c r="AC634">
        <f>IFERROR([1]!s_fa_dupont_roe($A634,"2021/12/31")/100,"")</f>
        <v>0.16787299999999999</v>
      </c>
      <c r="AD634">
        <f>IFERROR([1]!s_fa_dupont_roe($A634,"2022/12/31")/100,"")</f>
        <v>0.10643000000000001</v>
      </c>
      <c r="AE634">
        <f>IFERROR([1]!s_fa_dupont_roe($A634,"2023/12/31")/100,"")</f>
        <v>9.9722000000000005E-2</v>
      </c>
      <c r="AF634">
        <f>IFERROR([1]!s_fa_dupont_roe($A634,"2024/12/31")/100,"")</f>
        <v>1.9432999999999999E-2</v>
      </c>
      <c r="AG634">
        <f>IFERROR([1]!s_fa_dupont_roe($A634,"2025/12/31")/100,"")</f>
        <v>4.2655999999999999E-2</v>
      </c>
      <c r="AH634">
        <f>IFERROR([1]!s_stm07_is($A634,"W30028333","2025/12/31",1),"")</f>
        <v>887890076.30999994</v>
      </c>
      <c r="AI634">
        <f>IFERROR([1]!s_stm07_bs($A634,"W38058048","2025/12/31",1),"")</f>
        <v>24256425190.950001</v>
      </c>
      <c r="AJ634">
        <f>IFERROR([1]!s_fa_netdebt($A634,"2025/12/31"),"")</f>
        <v>-101294604.94</v>
      </c>
      <c r="AK634">
        <f>IFERROR([1]!s_val_ev1($A634,"2025/12/31"),"")</f>
        <v>48246019657.474197</v>
      </c>
      <c r="AL634">
        <f>IFERROR([1]!s_fa_ebitda($A634,"2025/12/31"),"")</f>
        <v>1448124372.75</v>
      </c>
      <c r="AM634">
        <f>IFERROR([1]!s_west_netprofit($A634,2026,$B$1,180)/[1]!s_west_netprofit($A634,2026,$B$1-7,180)-1,"")</f>
        <v>-2.0853206301850724E-3</v>
      </c>
      <c r="AN634">
        <f>IFERROR([1]!s_west_netprofit($A634,2026,$B$1,180)/[1]!s_west_netprofit($A634,2026,$B$1-30,180)-1,"")</f>
        <v>-3.9263745570217834E-2</v>
      </c>
      <c r="AO634">
        <f>IFERROR([1]!s_est_mediannetprofit($A634,2026,$B$1)/[1]!s_est_mediannetprofit($A634,2026,$B$1-7)-1,"")</f>
        <v>0</v>
      </c>
      <c r="AP634">
        <f>IFERROR([1]!s_est_mediannetprofit($A634,2026,$B$1)/[1]!s_est_mediannetprofit($A634,2026,$B$1-30)-1,"")</f>
        <v>-3.9370078740157521E-2</v>
      </c>
    </row>
    <row r="635" spans="1:42">
      <c r="A635" t="s">
        <v>674</v>
      </c>
      <c r="B635">
        <f>IFERROR([1]!s_stm07_is($A635,"W30028333","2011/12/31",1)/[1]!S_SHARE_TOTAL($A635,$B$1),"")</f>
        <v>4.5112795062458064E-2</v>
      </c>
      <c r="C635">
        <f>IFERROR([1]!s_stm07_is($A635,"W30028333","2012/12/31",1)/[1]!S_SHARE_TOTAL($A635,$B$1),"")</f>
        <v>5.2708971655067084E-2</v>
      </c>
      <c r="D635">
        <f>IFERROR([1]!s_stm07_is($A635,"W30028333","2013/12/31",1)/[1]!S_SHARE_TOTAL($A635,$B$1),"")</f>
        <v>2.671760380025405E-2</v>
      </c>
      <c r="E635">
        <f>IFERROR([1]!s_stm07_is($A635,"W30028333","2014/12/31",1)/[1]!S_SHARE_TOTAL($A635,$B$1),"")</f>
        <v>4.6067923918011511E-2</v>
      </c>
      <c r="F635">
        <f>IFERROR([1]!s_stm07_is($A635,"W30028333","2015/12/31",1)/[1]!S_SHARE_TOTAL($A635,$B$1),"")</f>
        <v>4.5401479742612369E-2</v>
      </c>
      <c r="G635">
        <f>IFERROR([1]!s_stm07_is($A635,"W30028333","2016/12/31",1)/[1]!S_SHARE_TOTAL($A635,$B$1),"")</f>
        <v>0.12439473506296399</v>
      </c>
      <c r="H635">
        <f>IFERROR([1]!s_stm07_is($A635,"W30028333","2017/12/31",1)/[1]!S_SHARE_TOTAL($A635,$B$1),"")</f>
        <v>0.10772768478007266</v>
      </c>
      <c r="I635">
        <f>IFERROR([1]!s_stm07_is($A635,"W30028333","2018/12/31",1)/[1]!S_SHARE_TOTAL($A635,$B$1),"")</f>
        <v>6.9356969301844151E-2</v>
      </c>
      <c r="J635">
        <f>IFERROR([1]!s_stm07_is($A635,"W30028333","2019/12/31",1)/[1]!S_SHARE_TOTAL($A635,$B$1),"")</f>
        <v>0.16944970055390499</v>
      </c>
      <c r="K635">
        <f>IFERROR([1]!s_stm07_is($A635,"W30028333","2020/12/31",1)/[1]!S_SHARE_TOTAL($A635,$B$1),"")</f>
        <v>0.29096044460315734</v>
      </c>
      <c r="L635">
        <f>IFERROR([1]!s_stm07_is($A635,"W30028333","2021/12/31",1)/[1]!S_SHARE_TOTAL($A635,$B$1),"")</f>
        <v>0.15498388485060891</v>
      </c>
      <c r="M635">
        <f>IFERROR([1]!s_stm07_is($A635,"W30028333","2022/12/31",1)/[1]!S_SHARE_TOTAL($A635,$B$1),"")</f>
        <v>2.7560306098350505E-2</v>
      </c>
      <c r="N635">
        <f>IFERROR([1]!s_stm07_is($A635,"W30028333","2023/12/31",1)/[1]!S_SHARE_TOTAL($A635,$B$1),"")</f>
        <v>3.9493544773996477E-2</v>
      </c>
      <c r="O635">
        <f>IFERROR([1]!s_stm07_is($A635,"W30028333","2024/12/31",1)/[1]!S_SHARE_TOTAL($A635,$B$1),"")</f>
        <v>2.2833902578039859E-2</v>
      </c>
      <c r="P635">
        <f>IFERROR([1]!s_stm07_is($A635,"W30028333","2025/12/31",1)/[1]!S_SHARE_TOTAL($A635,$B$1),"")</f>
        <v>2.5304199176836368E-2</v>
      </c>
      <c r="Q635">
        <f>IFERROR([1]!s_west_netprofit($A635,2026,$B$1,180)/[1]!S_SHARE_TOTAL($A635,$B$1),"")</f>
        <v>0.16769772510848846</v>
      </c>
      <c r="R635">
        <f>IFERROR([1]!s_west_netprofit($A635,2027,$B$1,180)/[1]!S_SHARE_TOTAL($A635,$B$1),"")</f>
        <v>0.23342540491291433</v>
      </c>
      <c r="S635">
        <f>IFERROR([1]!s_fa_dupont_roe($A635,"2011/12/31")/100,"")</f>
        <v>0.28606200000000004</v>
      </c>
      <c r="T635">
        <f>IFERROR([1]!s_fa_dupont_roe($A635,"2012/12/31")/100,"")</f>
        <v>0.15282699999999999</v>
      </c>
      <c r="U635">
        <f>IFERROR([1]!s_fa_dupont_roe($A635,"2013/12/31")/100,"")</f>
        <v>5.2045000000000001E-2</v>
      </c>
      <c r="V635">
        <f>IFERROR([1]!s_fa_dupont_roe($A635,"2014/12/31")/100,"")</f>
        <v>8.2962000000000008E-2</v>
      </c>
      <c r="W635">
        <f>IFERROR([1]!s_fa_dupont_roe($A635,"2015/12/31")/100,"")</f>
        <v>6.2310999999999998E-2</v>
      </c>
      <c r="X635">
        <f>IFERROR([1]!s_fa_dupont_roe($A635,"2016/12/31")/100,"")</f>
        <v>0.13355600000000001</v>
      </c>
      <c r="Y635">
        <f>IFERROR([1]!s_fa_dupont_roe($A635,"2017/12/31")/100,"")</f>
        <v>9.2672000000000004E-2</v>
      </c>
      <c r="Z635">
        <f>IFERROR([1]!s_fa_dupont_roe($A635,"2018/12/31")/100,"")</f>
        <v>4.8878000000000005E-2</v>
      </c>
      <c r="AA635">
        <f>IFERROR([1]!s_fa_dupont_roe($A635,"2019/12/31")/100,"")</f>
        <v>0.10149100000000001</v>
      </c>
      <c r="AB635">
        <f>IFERROR([1]!s_fa_dupont_roe($A635,"2020/12/31")/100,"")</f>
        <v>0.165635</v>
      </c>
      <c r="AC635">
        <f>IFERROR([1]!s_fa_dupont_roe($A635,"2021/12/31")/100,"")</f>
        <v>8.8265999999999997E-2</v>
      </c>
      <c r="AD635">
        <f>IFERROR([1]!s_fa_dupont_roe($A635,"2022/12/31")/100,"")</f>
        <v>1.5042E-2</v>
      </c>
      <c r="AE635">
        <f>IFERROR([1]!s_fa_dupont_roe($A635,"2023/12/31")/100,"")</f>
        <v>2.0886999999999999E-2</v>
      </c>
      <c r="AF635">
        <f>IFERROR([1]!s_fa_dupont_roe($A635,"2024/12/31")/100,"")</f>
        <v>1.0049999999999998E-2</v>
      </c>
      <c r="AG635">
        <f>IFERROR([1]!s_fa_dupont_roe($A635,"2025/12/31")/100,"")</f>
        <v>9.6579999999999999E-3</v>
      </c>
      <c r="AH635">
        <f>IFERROR([1]!s_stm07_is($A635,"W30028333","2025/12/31",1),"")</f>
        <v>20596720.59</v>
      </c>
      <c r="AI635">
        <f>IFERROR([1]!s_stm07_bs($A635,"W38058048","2025/12/31",1),"")</f>
        <v>2148273856.25</v>
      </c>
      <c r="AJ635">
        <f>IFERROR([1]!s_fa_netdebt($A635,"2025/12/31"),"")</f>
        <v>-709283568.91999996</v>
      </c>
      <c r="AK635">
        <f>IFERROR([1]!s_val_ev1($A635,"2025/12/31"),"")</f>
        <v>12614460968.77</v>
      </c>
      <c r="AL635">
        <f>IFERROR([1]!s_fa_ebitda($A635,"2025/12/31"),"")</f>
        <v>96648076.920000002</v>
      </c>
      <c r="AM635">
        <f>IFERROR([1]!s_west_netprofit($A635,2026,$B$1,180)/[1]!s_west_netprofit($A635,2026,$B$1-7,180)-1,"")</f>
        <v>0</v>
      </c>
      <c r="AN635">
        <f>IFERROR([1]!s_west_netprofit($A635,2026,$B$1,180)/[1]!s_west_netprofit($A635,2026,$B$1-30,180)-1,"")</f>
        <v>0</v>
      </c>
      <c r="AO635">
        <f>IFERROR([1]!s_est_mediannetprofit($A635,2026,$B$1)/[1]!s_est_mediannetprofit($A635,2026,$B$1-7)-1,"")</f>
        <v>0</v>
      </c>
      <c r="AP635">
        <f>IFERROR([1]!s_est_mediannetprofit($A635,2026,$B$1)/[1]!s_est_mediannetprofit($A635,2026,$B$1-30)-1,"")</f>
        <v>0</v>
      </c>
    </row>
    <row r="636" spans="1:42">
      <c r="A636" t="s">
        <v>675</v>
      </c>
      <c r="B636">
        <f>IFERROR([1]!s_stm07_is($A636,"W30028333","2011/12/31",1)/[1]!S_SHARE_TOTAL($A636,$B$1),"")</f>
        <v>7.1172398774599688E-2</v>
      </c>
      <c r="C636">
        <f>IFERROR([1]!s_stm07_is($A636,"W30028333","2012/12/31",1)/[1]!S_SHARE_TOTAL($A636,$B$1),"")</f>
        <v>0.1027032378567718</v>
      </c>
      <c r="D636">
        <f>IFERROR([1]!s_stm07_is($A636,"W30028333","2013/12/31",1)/[1]!S_SHARE_TOTAL($A636,$B$1),"")</f>
        <v>0.13477178315227356</v>
      </c>
      <c r="E636">
        <f>IFERROR([1]!s_stm07_is($A636,"W30028333","2014/12/31",1)/[1]!S_SHARE_TOTAL($A636,$B$1),"")</f>
        <v>0.19014095199624129</v>
      </c>
      <c r="F636">
        <f>IFERROR([1]!s_stm07_is($A636,"W30028333","2015/12/31",1)/[1]!S_SHARE_TOTAL($A636,$B$1),"")</f>
        <v>0.22502602163167706</v>
      </c>
      <c r="G636">
        <f>IFERROR([1]!s_stm07_is($A636,"W30028333","2016/12/31",1)/[1]!S_SHARE_TOTAL($A636,$B$1),"")</f>
        <v>0.2467626483429593</v>
      </c>
      <c r="H636">
        <f>IFERROR([1]!s_stm07_is($A636,"W30028333","2017/12/31",1)/[1]!S_SHARE_TOTAL($A636,$B$1),"")</f>
        <v>0.35544238441205234</v>
      </c>
      <c r="I636">
        <f>IFERROR([1]!s_stm07_is($A636,"W30028333","2018/12/31",1)/[1]!S_SHARE_TOTAL($A636,$B$1),"")</f>
        <v>0.44478841505851974</v>
      </c>
      <c r="J636">
        <f>IFERROR([1]!s_stm07_is($A636,"W30028333","2019/12/31",1)/[1]!S_SHARE_TOTAL($A636,$B$1),"")</f>
        <v>0.5697205826763232</v>
      </c>
      <c r="K636">
        <f>IFERROR([1]!s_stm07_is($A636,"W30028333","2020/12/31",1)/[1]!S_SHARE_TOTAL($A636,$B$1),"")</f>
        <v>0.53181014778908453</v>
      </c>
      <c r="L636">
        <f>IFERROR([1]!s_stm07_is($A636,"W30028333","2021/12/31",1)/[1]!S_SHARE_TOTAL($A636,$B$1),"")</f>
        <v>0.64553402094028844</v>
      </c>
      <c r="M636">
        <f>IFERROR([1]!s_stm07_is($A636,"W30028333","2022/12/31",1)/[1]!S_SHARE_TOTAL($A636,$B$1),"")</f>
        <v>0.66612706081545647</v>
      </c>
      <c r="N636">
        <f>IFERROR([1]!s_stm07_is($A636,"W30028333","2023/12/31",1)/[1]!S_SHARE_TOTAL($A636,$B$1),"")</f>
        <v>0.59242619717180045</v>
      </c>
      <c r="O636">
        <f>IFERROR([1]!s_stm07_is($A636,"W30028333","2024/12/31",1)/[1]!S_SHARE_TOTAL($A636,$B$1),"")</f>
        <v>0.60701316648331494</v>
      </c>
      <c r="P636">
        <f>IFERROR([1]!s_stm07_is($A636,"W30028333","2025/12/31",1)/[1]!S_SHARE_TOTAL($A636,$B$1),"")</f>
        <v>0.7275642195712626</v>
      </c>
      <c r="Q636">
        <f>IFERROR([1]!s_west_netprofit($A636,2026,$B$1,180)/[1]!S_SHARE_TOTAL($A636,$B$1),"")</f>
        <v>0.8592050177239946</v>
      </c>
      <c r="R636">
        <f>IFERROR([1]!s_west_netprofit($A636,2027,$B$1,180)/[1]!S_SHARE_TOTAL($A636,$B$1),"")</f>
        <v>1.0037739885099621</v>
      </c>
      <c r="S636">
        <f>IFERROR([1]!s_fa_dupont_roe($A636,"2011/12/31")/100,"")</f>
        <v>0.34188299999999999</v>
      </c>
      <c r="T636">
        <f>IFERROR([1]!s_fa_dupont_roe($A636,"2012/12/31")/100,"")</f>
        <v>0.34812100000000001</v>
      </c>
      <c r="U636">
        <f>IFERROR([1]!s_fa_dupont_roe($A636,"2013/12/31")/100,"")</f>
        <v>0.32573099999999999</v>
      </c>
      <c r="V636">
        <f>IFERROR([1]!s_fa_dupont_roe($A636,"2014/12/31")/100,"")</f>
        <v>0.26011699999999999</v>
      </c>
      <c r="W636">
        <f>IFERROR([1]!s_fa_dupont_roe($A636,"2015/12/31")/100,"")</f>
        <v>0.21490899999999999</v>
      </c>
      <c r="X636">
        <f>IFERROR([1]!s_fa_dupont_roe($A636,"2016/12/31")/100,"")</f>
        <v>0.208643</v>
      </c>
      <c r="Y636">
        <f>IFERROR([1]!s_fa_dupont_roe($A636,"2017/12/31")/100,"")</f>
        <v>0.25549099999999997</v>
      </c>
      <c r="Z636">
        <f>IFERROR([1]!s_fa_dupont_roe($A636,"2018/12/31")/100,"")</f>
        <v>0.26303100000000001</v>
      </c>
      <c r="AA636">
        <f>IFERROR([1]!s_fa_dupont_roe($A636,"2019/12/31")/100,"")</f>
        <v>0.26627500000000004</v>
      </c>
      <c r="AB636">
        <f>IFERROR([1]!s_fa_dupont_roe($A636,"2020/12/31")/100,"")</f>
        <v>0.20422200000000001</v>
      </c>
      <c r="AC636">
        <f>IFERROR([1]!s_fa_dupont_roe($A636,"2021/12/31")/100,"")</f>
        <v>0.21177600000000002</v>
      </c>
      <c r="AD636">
        <f>IFERROR([1]!s_fa_dupont_roe($A636,"2022/12/31")/100,"")</f>
        <v>0.18773000000000001</v>
      </c>
      <c r="AE636">
        <f>IFERROR([1]!s_fa_dupont_roe($A636,"2023/12/31")/100,"")</f>
        <v>0.14895800000000001</v>
      </c>
      <c r="AF636">
        <f>IFERROR([1]!s_fa_dupont_roe($A636,"2024/12/31")/100,"")</f>
        <v>0.140047</v>
      </c>
      <c r="AG636">
        <f>IFERROR([1]!s_fa_dupont_roe($A636,"2025/12/31")/100,"")</f>
        <v>0.153199</v>
      </c>
      <c r="AH636">
        <f>IFERROR([1]!s_stm07_is($A636,"W30028333","2025/12/31",1),"")</f>
        <v>380940984.33999997</v>
      </c>
      <c r="AI636">
        <f>IFERROR([1]!s_stm07_bs($A636,"W38058048","2025/12/31",1),"")</f>
        <v>2711723454.96</v>
      </c>
      <c r="AJ636">
        <f>IFERROR([1]!s_fa_netdebt($A636,"2025/12/31"),"")</f>
        <v>-778817097.80999994</v>
      </c>
      <c r="AK636">
        <f>IFERROR([1]!s_val_ev1($A636,"2025/12/31"),"")</f>
        <v>14862012109.75</v>
      </c>
      <c r="AL636">
        <f>IFERROR([1]!s_fa_ebitda($A636,"2025/12/31"),"")</f>
        <v>467227901.56999999</v>
      </c>
      <c r="AM636">
        <f>IFERROR([1]!s_west_netprofit($A636,2026,$B$1,180)/[1]!s_west_netprofit($A636,2026,$B$1-7,180)-1,"")</f>
        <v>-3.2327037057552355E-3</v>
      </c>
      <c r="AN636">
        <f>IFERROR([1]!s_west_netprofit($A636,2026,$B$1,180)/[1]!s_west_netprofit($A636,2026,$B$1-30,180)-1,"")</f>
        <v>-2.7667147674591441E-2</v>
      </c>
      <c r="AO636">
        <f>IFERROR([1]!s_est_mediannetprofit($A636,2026,$B$1)/[1]!s_est_mediannetprofit($A636,2026,$B$1-7)-1,"")</f>
        <v>0</v>
      </c>
      <c r="AP636">
        <f>IFERROR([1]!s_est_mediannetprofit($A636,2026,$B$1)/[1]!s_est_mediannetprofit($A636,2026,$B$1-30)-1,"")</f>
        <v>0</v>
      </c>
    </row>
    <row r="637" spans="1:42">
      <c r="A637" t="s">
        <v>676</v>
      </c>
      <c r="B637">
        <f>IFERROR([1]!s_stm07_is($A637,"W30028333","2011/12/31",1)/[1]!S_SHARE_TOTAL($A637,$B$1),"")</f>
        <v>0.14741354518082586</v>
      </c>
      <c r="C637">
        <f>IFERROR([1]!s_stm07_is($A637,"W30028333","2012/12/31",1)/[1]!S_SHARE_TOTAL($A637,$B$1),"")</f>
        <v>0.26018506779961659</v>
      </c>
      <c r="D637">
        <f>IFERROR([1]!s_stm07_is($A637,"W30028333","2013/12/31",1)/[1]!S_SHARE_TOTAL($A637,$B$1),"")</f>
        <v>0.33415760411317652</v>
      </c>
      <c r="E637">
        <f>IFERROR([1]!s_stm07_is($A637,"W30028333","2014/12/31",1)/[1]!S_SHARE_TOTAL($A637,$B$1),"")</f>
        <v>0.41597250406460007</v>
      </c>
      <c r="F637">
        <f>IFERROR([1]!s_stm07_is($A637,"W30028333","2015/12/31",1)/[1]!S_SHARE_TOTAL($A637,$B$1),"")</f>
        <v>0.45923544908045794</v>
      </c>
      <c r="G637">
        <f>IFERROR([1]!s_stm07_is($A637,"W30028333","2016/12/31",1)/[1]!S_SHARE_TOTAL($A637,$B$1),"")</f>
        <v>0.49688156151929797</v>
      </c>
      <c r="H637">
        <f>IFERROR([1]!s_stm07_is($A637,"W30028333","2017/12/31",1)/[1]!S_SHARE_TOTAL($A637,$B$1),"")</f>
        <v>0.30593530070218056</v>
      </c>
      <c r="I637">
        <f>IFERROR([1]!s_stm07_is($A637,"W30028333","2018/12/31",1)/[1]!S_SHARE_TOTAL($A637,$B$1),"")</f>
        <v>0.26415020260542266</v>
      </c>
      <c r="J637">
        <f>IFERROR([1]!s_stm07_is($A637,"W30028333","2019/12/31",1)/[1]!S_SHARE_TOTAL($A637,$B$1),"")</f>
        <v>0.47248017891836519</v>
      </c>
      <c r="K637">
        <f>IFERROR([1]!s_stm07_is($A637,"W30028333","2020/12/31",1)/[1]!S_SHARE_TOTAL($A637,$B$1),"")</f>
        <v>0.57047231878769367</v>
      </c>
      <c r="L637">
        <f>IFERROR([1]!s_stm07_is($A637,"W30028333","2021/12/31",1)/[1]!S_SHARE_TOTAL($A637,$B$1),"")</f>
        <v>0.61815364900831837</v>
      </c>
      <c r="M637">
        <f>IFERROR([1]!s_stm07_is($A637,"W30028333","2022/12/31",1)/[1]!S_SHARE_TOTAL($A637,$B$1),"")</f>
        <v>0.91809691569368468</v>
      </c>
      <c r="N637">
        <f>IFERROR([1]!s_stm07_is($A637,"W30028333","2023/12/31",1)/[1]!S_SHARE_TOTAL($A637,$B$1),"")</f>
        <v>1.1810731095200544</v>
      </c>
      <c r="O637">
        <f>IFERROR([1]!s_stm07_is($A637,"W30028333","2024/12/31",1)/[1]!S_SHARE_TOTAL($A637,$B$1),"")</f>
        <v>1.2926430875478589</v>
      </c>
      <c r="P637">
        <f>IFERROR([1]!s_stm07_is($A637,"W30028333","2025/12/31",1)/[1]!S_SHARE_TOTAL($A637,$B$1),"")</f>
        <v>1.1023145924699795</v>
      </c>
      <c r="Q637">
        <f>IFERROR([1]!s_west_netprofit($A637,2026,$B$1,180)/[1]!S_SHARE_TOTAL($A637,$B$1),"")</f>
        <v>1.1601126707322502</v>
      </c>
      <c r="R637">
        <f>IFERROR([1]!s_west_netprofit($A637,2027,$B$1,180)/[1]!S_SHARE_TOTAL($A637,$B$1),"")</f>
        <v>1.3058183802135879</v>
      </c>
      <c r="S637">
        <f>IFERROR([1]!s_fa_dupont_roe($A637,"2011/12/31")/100,"")</f>
        <v>0.39430100000000001</v>
      </c>
      <c r="T637">
        <f>IFERROR([1]!s_fa_dupont_roe($A637,"2012/12/31")/100,"")</f>
        <v>0.42962000000000006</v>
      </c>
      <c r="U637">
        <f>IFERROR([1]!s_fa_dupont_roe($A637,"2013/12/31")/100,"")</f>
        <v>0.402669</v>
      </c>
      <c r="V637">
        <f>IFERROR([1]!s_fa_dupont_roe($A637,"2014/12/31")/100,"")</f>
        <v>0.31981000000000004</v>
      </c>
      <c r="W637">
        <f>IFERROR([1]!s_fa_dupont_roe($A637,"2015/12/31")/100,"")</f>
        <v>0.24296399999999999</v>
      </c>
      <c r="X637">
        <f>IFERROR([1]!s_fa_dupont_roe($A637,"2016/12/31")/100,"")</f>
        <v>0.21415299999999998</v>
      </c>
      <c r="Y637">
        <f>IFERROR([1]!s_fa_dupont_roe($A637,"2017/12/31")/100,"")</f>
        <v>9.3695000000000001E-2</v>
      </c>
      <c r="Z637">
        <f>IFERROR([1]!s_fa_dupont_roe($A637,"2018/12/31")/100,"")</f>
        <v>6.4507999999999996E-2</v>
      </c>
      <c r="AA637">
        <f>IFERROR([1]!s_fa_dupont_roe($A637,"2019/12/31")/100,"")</f>
        <v>0.111998</v>
      </c>
      <c r="AB637">
        <f>IFERROR([1]!s_fa_dupont_roe($A637,"2020/12/31")/100,"")</f>
        <v>0.12818300000000002</v>
      </c>
      <c r="AC637">
        <f>IFERROR([1]!s_fa_dupont_roe($A637,"2021/12/31")/100,"")</f>
        <v>0.126272</v>
      </c>
      <c r="AD637">
        <f>IFERROR([1]!s_fa_dupont_roe($A637,"2022/12/31")/100,"")</f>
        <v>0.16575299999999998</v>
      </c>
      <c r="AE637">
        <f>IFERROR([1]!s_fa_dupont_roe($A637,"2023/12/31")/100,"")</f>
        <v>0.18196899999999999</v>
      </c>
      <c r="AF637">
        <f>IFERROR([1]!s_fa_dupont_roe($A637,"2024/12/31")/100,"")</f>
        <v>0.175734</v>
      </c>
      <c r="AG637">
        <f>IFERROR([1]!s_fa_dupont_roe($A637,"2025/12/31")/100,"")</f>
        <v>0.139876</v>
      </c>
      <c r="AH637">
        <f>IFERROR([1]!s_stm07_is($A637,"W30028333","2025/12/31",1),"")</f>
        <v>566795972.25</v>
      </c>
      <c r="AI637">
        <f>IFERROR([1]!s_stm07_bs($A637,"W38058048","2025/12/31",1),"")</f>
        <v>4179148267.9899998</v>
      </c>
      <c r="AJ637">
        <f>IFERROR([1]!s_fa_netdebt($A637,"2025/12/31"),"")</f>
        <v>-2914623167.6300001</v>
      </c>
      <c r="AK637">
        <f>IFERROR([1]!s_val_ev1($A637,"2025/12/31"),"")</f>
        <v>8941714121.1399994</v>
      </c>
      <c r="AL637">
        <f>IFERROR([1]!s_fa_ebitda($A637,"2025/12/31"),"")</f>
        <v>642272722.80999994</v>
      </c>
      <c r="AM637">
        <f>IFERROR([1]!s_west_netprofit($A637,2026,$B$1,180)/[1]!s_west_netprofit($A637,2026,$B$1-7,180)-1,"")</f>
        <v>0</v>
      </c>
      <c r="AN637">
        <f>IFERROR([1]!s_west_netprofit($A637,2026,$B$1,180)/[1]!s_west_netprofit($A637,2026,$B$1-30,180)-1,"")</f>
        <v>0</v>
      </c>
      <c r="AO637">
        <f>IFERROR([1]!s_est_mediannetprofit($A637,2026,$B$1)/[1]!s_est_mediannetprofit($A637,2026,$B$1-7)-1,"")</f>
        <v>0</v>
      </c>
      <c r="AP637">
        <f>IFERROR([1]!s_est_mediannetprofit($A637,2026,$B$1)/[1]!s_est_mediannetprofit($A637,2026,$B$1-30)-1,"")</f>
        <v>0</v>
      </c>
    </row>
    <row r="638" spans="1:42">
      <c r="A638" t="s">
        <v>677</v>
      </c>
      <c r="B638">
        <f>IFERROR([1]!s_stm07_is($A638,"W30028333","2011/12/31",1)/[1]!S_SHARE_TOTAL($A638,$B$1),"")</f>
        <v>0.11481465139356428</v>
      </c>
      <c r="C638">
        <f>IFERROR([1]!s_stm07_is($A638,"W30028333","2012/12/31",1)/[1]!S_SHARE_TOTAL($A638,$B$1),"")</f>
        <v>0.14771482300262245</v>
      </c>
      <c r="D638">
        <f>IFERROR([1]!s_stm07_is($A638,"W30028333","2013/12/31",1)/[1]!S_SHARE_TOTAL($A638,$B$1),"")</f>
        <v>0.18438279606402871</v>
      </c>
      <c r="E638">
        <f>IFERROR([1]!s_stm07_is($A638,"W30028333","2014/12/31",1)/[1]!S_SHARE_TOTAL($A638,$B$1),"")</f>
        <v>0.23090964767151234</v>
      </c>
      <c r="F638">
        <f>IFERROR([1]!s_stm07_is($A638,"W30028333","2015/12/31",1)/[1]!S_SHARE_TOTAL($A638,$B$1),"")</f>
        <v>0.20313998889920534</v>
      </c>
      <c r="G638">
        <f>IFERROR([1]!s_stm07_is($A638,"W30028333","2016/12/31",1)/[1]!S_SHARE_TOTAL($A638,$B$1),"")</f>
        <v>0.31500990832187453</v>
      </c>
      <c r="H638">
        <f>IFERROR([1]!s_stm07_is($A638,"W30028333","2017/12/31",1)/[1]!S_SHARE_TOTAL($A638,$B$1),"")</f>
        <v>0.19772100358658951</v>
      </c>
      <c r="I638">
        <f>IFERROR([1]!s_stm07_is($A638,"W30028333","2018/12/31",1)/[1]!S_SHARE_TOTAL($A638,$B$1),"")</f>
        <v>0.22908435881134112</v>
      </c>
      <c r="J638">
        <f>IFERROR([1]!s_stm07_is($A638,"W30028333","2019/12/31",1)/[1]!S_SHARE_TOTAL($A638,$B$1),"")</f>
        <v>0.34143536089845189</v>
      </c>
      <c r="K638">
        <f>IFERROR([1]!s_stm07_is($A638,"W30028333","2020/12/31",1)/[1]!S_SHARE_TOTAL($A638,$B$1),"")</f>
        <v>0.59696546498812786</v>
      </c>
      <c r="L638">
        <f>IFERROR([1]!s_stm07_is($A638,"W30028333","2021/12/31",1)/[1]!S_SHARE_TOTAL($A638,$B$1),"")</f>
        <v>0.96406831576134422</v>
      </c>
      <c r="M638">
        <f>IFERROR([1]!s_stm07_is($A638,"W30028333","2022/12/31",1)/[1]!S_SHARE_TOTAL($A638,$B$1),"")</f>
        <v>3.6902586216826863</v>
      </c>
      <c r="N638">
        <f>IFERROR([1]!s_stm07_is($A638,"W30028333","2023/12/31",1)/[1]!S_SHARE_TOTAL($A638,$B$1),"")</f>
        <v>0.49105413446968094</v>
      </c>
      <c r="O638">
        <f>IFERROR([1]!s_stm07_is($A638,"W30028333","2024/12/31",1)/[1]!S_SHARE_TOTAL($A638,$B$1),"")</f>
        <v>-0.52950122404559186</v>
      </c>
      <c r="P638">
        <f>IFERROR([1]!s_stm07_is($A638,"W30028333","2025/12/31",1)/[1]!S_SHARE_TOTAL($A638,$B$1),"")</f>
        <v>0.17727716606228222</v>
      </c>
      <c r="Q638">
        <f>IFERROR([1]!s_west_netprofit($A638,2026,$B$1,180)/[1]!S_SHARE_TOTAL($A638,$B$1),"")</f>
        <v>0.39424617643220977</v>
      </c>
      <c r="R638">
        <f>IFERROR([1]!s_west_netprofit($A638,2027,$B$1,180)/[1]!S_SHARE_TOTAL($A638,$B$1),"")</f>
        <v>0.61598089876631146</v>
      </c>
      <c r="S638">
        <f>IFERROR([1]!s_fa_dupont_roe($A638,"2011/12/31")/100,"")</f>
        <v>0.30303400000000003</v>
      </c>
      <c r="T638">
        <f>IFERROR([1]!s_fa_dupont_roe($A638,"2012/12/31")/100,"")</f>
        <v>0.27874399999999999</v>
      </c>
      <c r="U638">
        <f>IFERROR([1]!s_fa_dupont_roe($A638,"2013/12/31")/100,"")</f>
        <v>0.26474199999999998</v>
      </c>
      <c r="V638">
        <f>IFERROR([1]!s_fa_dupont_roe($A638,"2014/12/31")/100,"")</f>
        <v>0.20250499999999999</v>
      </c>
      <c r="W638">
        <f>IFERROR([1]!s_fa_dupont_roe($A638,"2015/12/31")/100,"")</f>
        <v>0.114382</v>
      </c>
      <c r="X638">
        <f>IFERROR([1]!s_fa_dupont_roe($A638,"2016/12/31")/100,"")</f>
        <v>0.14248</v>
      </c>
      <c r="Y638">
        <f>IFERROR([1]!s_fa_dupont_roe($A638,"2017/12/31")/100,"")</f>
        <v>8.0818000000000001E-2</v>
      </c>
      <c r="Z638">
        <f>IFERROR([1]!s_fa_dupont_roe($A638,"2018/12/31")/100,"")</f>
        <v>5.8465999999999997E-2</v>
      </c>
      <c r="AA638">
        <f>IFERROR([1]!s_fa_dupont_roe($A638,"2019/12/31")/100,"")</f>
        <v>6.2371999999999997E-2</v>
      </c>
      <c r="AB638">
        <f>IFERROR([1]!s_fa_dupont_roe($A638,"2020/12/31")/100,"")</f>
        <v>0.10046799999999999</v>
      </c>
      <c r="AC638">
        <f>IFERROR([1]!s_fa_dupont_roe($A638,"2021/12/31")/100,"")</f>
        <v>0.14211799999999999</v>
      </c>
      <c r="AD638">
        <f>IFERROR([1]!s_fa_dupont_roe($A638,"2022/12/31")/100,"")</f>
        <v>0.40170400000000001</v>
      </c>
      <c r="AE638">
        <f>IFERROR([1]!s_fa_dupont_roe($A638,"2023/12/31")/100,"")</f>
        <v>4.5216000000000006E-2</v>
      </c>
      <c r="AF638">
        <f>IFERROR([1]!s_fa_dupont_roe($A638,"2024/12/31")/100,"")</f>
        <v>-5.2324999999999997E-2</v>
      </c>
      <c r="AG638">
        <f>IFERROR([1]!s_fa_dupont_roe($A638,"2025/12/31")/100,"")</f>
        <v>1.8266000000000001E-2</v>
      </c>
      <c r="AH638">
        <f>IFERROR([1]!s_stm07_is($A638,"W30028333","2025/12/31",1),"")</f>
        <v>96339888.879999995</v>
      </c>
      <c r="AI638">
        <f>IFERROR([1]!s_stm07_bs($A638,"W38058048","2025/12/31",1),"")</f>
        <v>5498134125.1199999</v>
      </c>
      <c r="AJ638">
        <f>IFERROR([1]!s_fa_netdebt($A638,"2025/12/31"),"")</f>
        <v>379015792.31</v>
      </c>
      <c r="AK638">
        <f>IFERROR([1]!s_val_ev1($A638,"2025/12/31"),"")</f>
        <v>14139868411.91</v>
      </c>
      <c r="AL638">
        <f>IFERROR([1]!s_fa_ebitda($A638,"2025/12/31"),"")</f>
        <v>596878088.12</v>
      </c>
      <c r="AM638">
        <f>IFERROR([1]!s_west_netprofit($A638,2026,$B$1,180)/[1]!s_west_netprofit($A638,2026,$B$1-7,180)-1,"")</f>
        <v>0</v>
      </c>
      <c r="AN638">
        <f>IFERROR([1]!s_west_netprofit($A638,2026,$B$1,180)/[1]!s_west_netprofit($A638,2026,$B$1-30,180)-1,"")</f>
        <v>-0.11883078679132242</v>
      </c>
      <c r="AO638">
        <f>IFERROR([1]!s_est_mediannetprofit($A638,2026,$B$1)/[1]!s_est_mediannetprofit($A638,2026,$B$1-7)-1,"")</f>
        <v>0</v>
      </c>
      <c r="AP638">
        <f>IFERROR([1]!s_est_mediannetprofit($A638,2026,$B$1)/[1]!s_est_mediannetprofit($A638,2026,$B$1-30)-1,"")</f>
        <v>-0.22180451127819545</v>
      </c>
    </row>
    <row r="639" spans="1:42">
      <c r="A639" t="s">
        <v>678</v>
      </c>
      <c r="B639">
        <f>IFERROR([1]!s_stm07_is($A639,"W30028333","2011/12/31",1)/[1]!S_SHARE_TOTAL($A639,$B$1),"")</f>
        <v>0.10894448602953452</v>
      </c>
      <c r="C639">
        <f>IFERROR([1]!s_stm07_is($A639,"W30028333","2012/12/31",1)/[1]!S_SHARE_TOTAL($A639,$B$1),"")</f>
        <v>0.13246297075651842</v>
      </c>
      <c r="D639">
        <f>IFERROR([1]!s_stm07_is($A639,"W30028333","2013/12/31",1)/[1]!S_SHARE_TOTAL($A639,$B$1),"")</f>
        <v>0.18347640920823333</v>
      </c>
      <c r="E639">
        <f>IFERROR([1]!s_stm07_is($A639,"W30028333","2014/12/31",1)/[1]!S_SHARE_TOTAL($A639,$B$1),"")</f>
        <v>0.20655405621445919</v>
      </c>
      <c r="F639">
        <f>IFERROR([1]!s_stm07_is($A639,"W30028333","2015/12/31",1)/[1]!S_SHARE_TOTAL($A639,$B$1),"")</f>
        <v>0.25361778514062489</v>
      </c>
      <c r="G639">
        <f>IFERROR([1]!s_stm07_is($A639,"W30028333","2016/12/31",1)/[1]!S_SHARE_TOTAL($A639,$B$1),"")</f>
        <v>0.37143962060528279</v>
      </c>
      <c r="H639">
        <f>IFERROR([1]!s_stm07_is($A639,"W30028333","2017/12/31",1)/[1]!S_SHARE_TOTAL($A639,$B$1),"")</f>
        <v>0.49058251874319314</v>
      </c>
      <c r="I639">
        <f>IFERROR([1]!s_stm07_is($A639,"W30028333","2018/12/31",1)/[1]!S_SHARE_TOTAL($A639,$B$1),"")</f>
        <v>0.34486698121032378</v>
      </c>
      <c r="J639">
        <f>IFERROR([1]!s_stm07_is($A639,"W30028333","2019/12/31",1)/[1]!S_SHARE_TOTAL($A639,$B$1),"")</f>
        <v>0.41438083280534277</v>
      </c>
      <c r="K639">
        <f>IFERROR([1]!s_stm07_is($A639,"W30028333","2020/12/31",1)/[1]!S_SHARE_TOTAL($A639,$B$1),"")</f>
        <v>0.69617565329294329</v>
      </c>
      <c r="L639">
        <f>IFERROR([1]!s_stm07_is($A639,"W30028333","2021/12/31",1)/[1]!S_SHARE_TOTAL($A639,$B$1),"")</f>
        <v>1.4136495192903031</v>
      </c>
      <c r="M639">
        <f>IFERROR([1]!s_stm07_is($A639,"W30028333","2022/12/31",1)/[1]!S_SHARE_TOTAL($A639,$B$1),"")</f>
        <v>1.9511361343779614</v>
      </c>
      <c r="N639">
        <f>IFERROR([1]!s_stm07_is($A639,"W30028333","2023/12/31",1)/[1]!S_SHARE_TOTAL($A639,$B$1),"")</f>
        <v>1.7004326775697349</v>
      </c>
      <c r="O639">
        <f>IFERROR([1]!s_stm07_is($A639,"W30028333","2024/12/31",1)/[1]!S_SHARE_TOTAL($A639,$B$1),"")</f>
        <v>1.8449543518431595</v>
      </c>
      <c r="P639">
        <f>IFERROR([1]!s_stm07_is($A639,"W30028333","2025/12/31",1)/[1]!S_SHARE_TOTAL($A639,$B$1),"")</f>
        <v>2.3163493580953891</v>
      </c>
      <c r="Q639">
        <f>IFERROR([1]!s_west_netprofit($A639,2026,$B$1,180)/[1]!S_SHARE_TOTAL($A639,$B$1),"")</f>
        <v>3.0393056519433288</v>
      </c>
      <c r="R639">
        <f>IFERROR([1]!s_west_netprofit($A639,2027,$B$1,180)/[1]!S_SHARE_TOTAL($A639,$B$1),"")</f>
        <v>3.7813718011885453</v>
      </c>
      <c r="S639">
        <f>IFERROR([1]!s_fa_dupont_roe($A639,"2011/12/31")/100,"")</f>
        <v>0.38008400000000003</v>
      </c>
      <c r="T639">
        <f>IFERROR([1]!s_fa_dupont_roe($A639,"2012/12/31")/100,"")</f>
        <v>0.28861500000000001</v>
      </c>
      <c r="U639">
        <f>IFERROR([1]!s_fa_dupont_roe($A639,"2013/12/31")/100,"")</f>
        <v>0.297402</v>
      </c>
      <c r="V639">
        <f>IFERROR([1]!s_fa_dupont_roe($A639,"2014/12/31")/100,"")</f>
        <v>0.20294899999999999</v>
      </c>
      <c r="W639">
        <f>IFERROR([1]!s_fa_dupont_roe($A639,"2015/12/31")/100,"")</f>
        <v>0.176037</v>
      </c>
      <c r="X639">
        <f>IFERROR([1]!s_fa_dupont_roe($A639,"2016/12/31")/100,"")</f>
        <v>0.140849</v>
      </c>
      <c r="Y639">
        <f>IFERROR([1]!s_fa_dupont_roe($A639,"2017/12/31")/100,"")</f>
        <v>0.124276</v>
      </c>
      <c r="Z639">
        <f>IFERROR([1]!s_fa_dupont_roe($A639,"2018/12/31")/100,"")</f>
        <v>8.0218000000000012E-2</v>
      </c>
      <c r="AA639">
        <f>IFERROR([1]!s_fa_dupont_roe($A639,"2019/12/31")/100,"")</f>
        <v>9.1033000000000003E-2</v>
      </c>
      <c r="AB639">
        <f>IFERROR([1]!s_fa_dupont_roe($A639,"2020/12/31")/100,"")</f>
        <v>0.138878</v>
      </c>
      <c r="AC639">
        <f>IFERROR([1]!s_fa_dupont_roe($A639,"2021/12/31")/100,"")</f>
        <v>0.19233699999999998</v>
      </c>
      <c r="AD639">
        <f>IFERROR([1]!s_fa_dupont_roe($A639,"2022/12/31")/100,"")</f>
        <v>0.188698</v>
      </c>
      <c r="AE639">
        <f>IFERROR([1]!s_fa_dupont_roe($A639,"2023/12/31")/100,"")</f>
        <v>0.12832399999999999</v>
      </c>
      <c r="AF639">
        <f>IFERROR([1]!s_fa_dupont_roe($A639,"2024/12/31")/100,"")</f>
        <v>0.11785899999999999</v>
      </c>
      <c r="AG639">
        <f>IFERROR([1]!s_fa_dupont_roe($A639,"2025/12/31")/100,"")</f>
        <v>0.137487</v>
      </c>
      <c r="AH639">
        <f>IFERROR([1]!s_stm07_is($A639,"W30028333","2025/12/31",1),"")</f>
        <v>1258583297.6400001</v>
      </c>
      <c r="AI639">
        <f>IFERROR([1]!s_stm07_bs($A639,"W38058048","2025/12/31",1),"")</f>
        <v>9892828693.1800003</v>
      </c>
      <c r="AJ639">
        <f>IFERROR([1]!s_fa_netdebt($A639,"2025/12/31"),"")</f>
        <v>-999344420.21000004</v>
      </c>
      <c r="AK639">
        <f>IFERROR([1]!s_val_ev1($A639,"2025/12/31"),"")</f>
        <v>40110654478.589996</v>
      </c>
      <c r="AL639">
        <f>IFERROR([1]!s_fa_ebitda($A639,"2025/12/31"),"")</f>
        <v>2020279514.76</v>
      </c>
      <c r="AM639">
        <f>IFERROR([1]!s_west_netprofit($A639,2026,$B$1,180)/[1]!s_west_netprofit($A639,2026,$B$1-7,180)-1,"")</f>
        <v>0</v>
      </c>
      <c r="AN639">
        <f>IFERROR([1]!s_west_netprofit($A639,2026,$B$1,180)/[1]!s_west_netprofit($A639,2026,$B$1-30,180)-1,"")</f>
        <v>0</v>
      </c>
      <c r="AO639">
        <f>IFERROR([1]!s_est_mediannetprofit($A639,2026,$B$1)/[1]!s_est_mediannetprofit($A639,2026,$B$1-7)-1,"")</f>
        <v>0</v>
      </c>
      <c r="AP639">
        <f>IFERROR([1]!s_est_mediannetprofit($A639,2026,$B$1)/[1]!s_est_mediannetprofit($A639,2026,$B$1-30)-1,"")</f>
        <v>0</v>
      </c>
    </row>
    <row r="640" spans="1:42">
      <c r="A640" t="s">
        <v>679</v>
      </c>
      <c r="B640">
        <f>IFERROR([1]!s_stm07_is($A640,"W30028333","2011/12/31",1)/[1]!S_SHARE_TOTAL($A640,$B$1),"")</f>
        <v>0.34791679500005579</v>
      </c>
      <c r="C640">
        <f>IFERROR([1]!s_stm07_is($A640,"W30028333","2012/12/31",1)/[1]!S_SHARE_TOTAL($A640,$B$1),"")</f>
        <v>0.35929239578315492</v>
      </c>
      <c r="D640">
        <f>IFERROR([1]!s_stm07_is($A640,"W30028333","2013/12/31",1)/[1]!S_SHARE_TOTAL($A640,$B$1),"")</f>
        <v>0.35323769164067131</v>
      </c>
      <c r="E640">
        <f>IFERROR([1]!s_stm07_is($A640,"W30028333","2014/12/31",1)/[1]!S_SHARE_TOTAL($A640,$B$1),"")</f>
        <v>0.23290241104248866</v>
      </c>
      <c r="F640">
        <f>IFERROR([1]!s_stm07_is($A640,"W30028333","2015/12/31",1)/[1]!S_SHARE_TOTAL($A640,$B$1),"")</f>
        <v>4.2951228279330692E-2</v>
      </c>
      <c r="G640">
        <f>IFERROR([1]!s_stm07_is($A640,"W30028333","2016/12/31",1)/[1]!S_SHARE_TOTAL($A640,$B$1),"")</f>
        <v>0.1512869321116341</v>
      </c>
      <c r="H640">
        <f>IFERROR([1]!s_stm07_is($A640,"W30028333","2017/12/31",1)/[1]!S_SHARE_TOTAL($A640,$B$1),"")</f>
        <v>0.22500342163041212</v>
      </c>
      <c r="I640">
        <f>IFERROR([1]!s_stm07_is($A640,"W30028333","2018/12/31",1)/[1]!S_SHARE_TOTAL($A640,$B$1),"")</f>
        <v>0.29179225612289189</v>
      </c>
      <c r="J640">
        <f>IFERROR([1]!s_stm07_is($A640,"W30028333","2019/12/31",1)/[1]!S_SHARE_TOTAL($A640,$B$1),"")</f>
        <v>0.3806388076633474</v>
      </c>
      <c r="K640">
        <f>IFERROR([1]!s_stm07_is($A640,"W30028333","2020/12/31",1)/[1]!S_SHARE_TOTAL($A640,$B$1),"")</f>
        <v>0.4470215344893827</v>
      </c>
      <c r="L640">
        <f>IFERROR([1]!s_stm07_is($A640,"W30028333","2021/12/31",1)/[1]!S_SHARE_TOTAL($A640,$B$1),"")</f>
        <v>0.41315171527291861</v>
      </c>
      <c r="M640">
        <f>IFERROR([1]!s_stm07_is($A640,"W30028333","2022/12/31",1)/[1]!S_SHARE_TOTAL($A640,$B$1),"")</f>
        <v>0.49194720484851823</v>
      </c>
      <c r="N640">
        <f>IFERROR([1]!s_stm07_is($A640,"W30028333","2023/12/31",1)/[1]!S_SHARE_TOTAL($A640,$B$1),"")</f>
        <v>0.55332103385199061</v>
      </c>
      <c r="O640">
        <f>IFERROR([1]!s_stm07_is($A640,"W30028333","2024/12/31",1)/[1]!S_SHARE_TOTAL($A640,$B$1),"")</f>
        <v>0.57316636728244474</v>
      </c>
      <c r="P640">
        <f>IFERROR([1]!s_stm07_is($A640,"W30028333","2025/12/31",1)/[1]!S_SHARE_TOTAL($A640,$B$1),"")</f>
        <v>0.60204171126373929</v>
      </c>
      <c r="Q640">
        <f>IFERROR([1]!s_west_netprofit($A640,2026,$B$1,180)/[1]!S_SHARE_TOTAL($A640,$B$1),"")</f>
        <v>0.78636705191786038</v>
      </c>
      <c r="R640">
        <f>IFERROR([1]!s_west_netprofit($A640,2027,$B$1,180)/[1]!S_SHARE_TOTAL($A640,$B$1),"")</f>
        <v>0.95865785179941521</v>
      </c>
      <c r="S640">
        <f>IFERROR([1]!s_fa_dupont_roe($A640,"2011/12/31")/100,"")</f>
        <v>0.23643799999999998</v>
      </c>
      <c r="T640">
        <f>IFERROR([1]!s_fa_dupont_roe($A640,"2012/12/31")/100,"")</f>
        <v>0.19595600000000002</v>
      </c>
      <c r="U640">
        <f>IFERROR([1]!s_fa_dupont_roe($A640,"2013/12/31")/100,"")</f>
        <v>0.161635</v>
      </c>
      <c r="V640">
        <f>IFERROR([1]!s_fa_dupont_roe($A640,"2014/12/31")/100,"")</f>
        <v>7.1062E-2</v>
      </c>
      <c r="W640">
        <f>IFERROR([1]!s_fa_dupont_roe($A640,"2015/12/31")/100,"")</f>
        <v>1.0255E-2</v>
      </c>
      <c r="X640">
        <f>IFERROR([1]!s_fa_dupont_roe($A640,"2016/12/31")/100,"")</f>
        <v>3.5784999999999997E-2</v>
      </c>
      <c r="Y640">
        <f>IFERROR([1]!s_fa_dupont_roe($A640,"2017/12/31")/100,"")</f>
        <v>5.1131000000000003E-2</v>
      </c>
      <c r="Z640">
        <f>IFERROR([1]!s_fa_dupont_roe($A640,"2018/12/31")/100,"")</f>
        <v>6.2336999999999997E-2</v>
      </c>
      <c r="AA640">
        <f>IFERROR([1]!s_fa_dupont_roe($A640,"2019/12/31")/100,"")</f>
        <v>7.5938000000000005E-2</v>
      </c>
      <c r="AB640">
        <f>IFERROR([1]!s_fa_dupont_roe($A640,"2020/12/31")/100,"")</f>
        <v>8.3062999999999998E-2</v>
      </c>
      <c r="AC640">
        <f>IFERROR([1]!s_fa_dupont_roe($A640,"2021/12/31")/100,"")</f>
        <v>7.0372000000000004E-2</v>
      </c>
      <c r="AD640">
        <f>IFERROR([1]!s_fa_dupont_roe($A640,"2022/12/31")/100,"")</f>
        <v>7.6131000000000004E-2</v>
      </c>
      <c r="AE640">
        <f>IFERROR([1]!s_fa_dupont_roe($A640,"2023/12/31")/100,"")</f>
        <v>7.6874999999999999E-2</v>
      </c>
      <c r="AF640">
        <f>IFERROR([1]!s_fa_dupont_roe($A640,"2024/12/31")/100,"")</f>
        <v>7.3030999999999999E-2</v>
      </c>
      <c r="AG640">
        <f>IFERROR([1]!s_fa_dupont_roe($A640,"2025/12/31")/100,"")</f>
        <v>7.1371000000000004E-2</v>
      </c>
      <c r="AH640">
        <f>IFERROR([1]!s_stm07_is($A640,"W30028333","2025/12/31",1),"")</f>
        <v>163485528.43000001</v>
      </c>
      <c r="AI640">
        <f>IFERROR([1]!s_stm07_bs($A640,"W38058048","2025/12/31",1),"")</f>
        <v>2535862538.75</v>
      </c>
      <c r="AJ640">
        <f>IFERROR([1]!s_fa_netdebt($A640,"2025/12/31"),"")</f>
        <v>-546135587.94000006</v>
      </c>
      <c r="AK640">
        <f>IFERROR([1]!s_val_ev1($A640,"2025/12/31"),"")</f>
        <v>13369474522.41</v>
      </c>
      <c r="AL640">
        <f>IFERROR([1]!s_fa_ebitda($A640,"2025/12/31"),"")</f>
        <v>329610707.75</v>
      </c>
      <c r="AM640">
        <f>IFERROR([1]!s_west_netprofit($A640,2026,$B$1,180)/[1]!s_west_netprofit($A640,2026,$B$1-7,180)-1,"")</f>
        <v>0</v>
      </c>
      <c r="AN640">
        <f>IFERROR([1]!s_west_netprofit($A640,2026,$B$1,180)/[1]!s_west_netprofit($A640,2026,$B$1-30,180)-1,"")</f>
        <v>1.4804260782395051E-3</v>
      </c>
      <c r="AO640">
        <f>IFERROR([1]!s_est_mediannetprofit($A640,2026,$B$1)/[1]!s_est_mediannetprofit($A640,2026,$B$1-7)-1,"")</f>
        <v>0</v>
      </c>
      <c r="AP640">
        <f>IFERROR([1]!s_est_mediannetprofit($A640,2026,$B$1)/[1]!s_est_mediannetprofit($A640,2026,$B$1-30)-1,"")</f>
        <v>0</v>
      </c>
    </row>
    <row r="641" spans="1:42">
      <c r="A641" t="s">
        <v>680</v>
      </c>
      <c r="B641">
        <f>IFERROR([1]!s_stm07_is($A641,"W30028333","2011/12/31",1)/[1]!S_SHARE_TOTAL($A641,$B$1),"")</f>
        <v>2.3403607479975691E-2</v>
      </c>
      <c r="C641">
        <f>IFERROR([1]!s_stm07_is($A641,"W30028333","2012/12/31",1)/[1]!S_SHARE_TOTAL($A641,$B$1),"")</f>
        <v>3.0808978814322128E-2</v>
      </c>
      <c r="D641">
        <f>IFERROR([1]!s_stm07_is($A641,"W30028333","2013/12/31",1)/[1]!S_SHARE_TOTAL($A641,$B$1),"")</f>
        <v>3.741926890856169E-2</v>
      </c>
      <c r="E641">
        <f>IFERROR([1]!s_stm07_is($A641,"W30028333","2014/12/31",1)/[1]!S_SHARE_TOTAL($A641,$B$1),"")</f>
        <v>5.295101436838328E-2</v>
      </c>
      <c r="F641">
        <f>IFERROR([1]!s_stm07_is($A641,"W30028333","2015/12/31",1)/[1]!S_SHARE_TOTAL($A641,$B$1),"")</f>
        <v>6.3189175351675175E-2</v>
      </c>
      <c r="G641">
        <f>IFERROR([1]!s_stm07_is($A641,"W30028333","2016/12/31",1)/[1]!S_SHARE_TOTAL($A641,$B$1),"")</f>
        <v>0.18644921692325805</v>
      </c>
      <c r="H641">
        <f>IFERROR([1]!s_stm07_is($A641,"W30028333","2017/12/31",1)/[1]!S_SHARE_TOTAL($A641,$B$1),"")</f>
        <v>0.24246984564797835</v>
      </c>
      <c r="I641">
        <f>IFERROR([1]!s_stm07_is($A641,"W30028333","2018/12/31",1)/[1]!S_SHARE_TOTAL($A641,$B$1),"")</f>
        <v>0.37130342749967565</v>
      </c>
      <c r="J641">
        <f>IFERROR([1]!s_stm07_is($A641,"W30028333","2019/12/31",1)/[1]!S_SHARE_TOTAL($A641,$B$1),"")</f>
        <v>0.45871943071322197</v>
      </c>
      <c r="K641">
        <f>IFERROR([1]!s_stm07_is($A641,"W30028333","2020/12/31",1)/[1]!S_SHARE_TOTAL($A641,$B$1),"")</f>
        <v>0.50787043959571343</v>
      </c>
      <c r="L641">
        <f>IFERROR([1]!s_stm07_is($A641,"W30028333","2021/12/31",1)/[1]!S_SHARE_TOTAL($A641,$B$1),"")</f>
        <v>0.46518227739142753</v>
      </c>
      <c r="M641">
        <f>IFERROR([1]!s_stm07_is($A641,"W30028333","2022/12/31",1)/[1]!S_SHARE_TOTAL($A641,$B$1),"")</f>
        <v>-0.48949791598720127</v>
      </c>
      <c r="N641">
        <f>IFERROR([1]!s_stm07_is($A641,"W30028333","2023/12/31",1)/[1]!S_SHARE_TOTAL($A641,$B$1),"")</f>
        <v>0.21582131646076805</v>
      </c>
      <c r="O641">
        <f>IFERROR([1]!s_stm07_is($A641,"W30028333","2024/12/31",1)/[1]!S_SHARE_TOTAL($A641,$B$1),"")</f>
        <v>0.21219756325053959</v>
      </c>
      <c r="P641">
        <f>IFERROR([1]!s_stm07_is($A641,"W30028333","2025/12/31",1)/[1]!S_SHARE_TOTAL($A641,$B$1),"")</f>
        <v>-0.42234687454227504</v>
      </c>
      <c r="Q641">
        <f>IFERROR([1]!s_west_netprofit($A641,2026,$B$1,180)/[1]!S_SHARE_TOTAL($A641,$B$1),"")</f>
        <v>0.19113783222569755</v>
      </c>
      <c r="R641">
        <f>IFERROR([1]!s_west_netprofit($A641,2027,$B$1,180)/[1]!S_SHARE_TOTAL($A641,$B$1),"")</f>
        <v>0.25208823052242596</v>
      </c>
      <c r="S641">
        <f>IFERROR([1]!s_fa_dupont_roe($A641,"2011/12/31")/100,"")</f>
        <v>0.23096900000000001</v>
      </c>
      <c r="T641">
        <f>IFERROR([1]!s_fa_dupont_roe($A641,"2012/12/31")/100,"")</f>
        <v>0.243897</v>
      </c>
      <c r="U641">
        <f>IFERROR([1]!s_fa_dupont_roe($A641,"2013/12/31")/100,"")</f>
        <v>0.24069199999999999</v>
      </c>
      <c r="V641">
        <f>IFERROR([1]!s_fa_dupont_roe($A641,"2014/12/31")/100,"")</f>
        <v>0.18931799999999999</v>
      </c>
      <c r="W641">
        <f>IFERROR([1]!s_fa_dupont_roe($A641,"2015/12/31")/100,"")</f>
        <v>0.155639</v>
      </c>
      <c r="X641">
        <f>IFERROR([1]!s_fa_dupont_roe($A641,"2016/12/31")/100,"")</f>
        <v>9.831899999999999E-2</v>
      </c>
      <c r="Y641">
        <f>IFERROR([1]!s_fa_dupont_roe($A641,"2017/12/31")/100,"")</f>
        <v>6.9810999999999998E-2</v>
      </c>
      <c r="Z641">
        <f>IFERROR([1]!s_fa_dupont_roe($A641,"2018/12/31")/100,"")</f>
        <v>9.5818E-2</v>
      </c>
      <c r="AA641">
        <f>IFERROR([1]!s_fa_dupont_roe($A641,"2019/12/31")/100,"")</f>
        <v>0.104056</v>
      </c>
      <c r="AB641">
        <f>IFERROR([1]!s_fa_dupont_roe($A641,"2020/12/31")/100,"")</f>
        <v>0.103795</v>
      </c>
      <c r="AC641">
        <f>IFERROR([1]!s_fa_dupont_roe($A641,"2021/12/31")/100,"")</f>
        <v>7.5106000000000006E-2</v>
      </c>
      <c r="AD641">
        <f>IFERROR([1]!s_fa_dupont_roe($A641,"2022/12/31")/100,"")</f>
        <v>-7.0027999999999993E-2</v>
      </c>
      <c r="AE641">
        <f>IFERROR([1]!s_fa_dupont_roe($A641,"2023/12/31")/100,"")</f>
        <v>3.1537999999999997E-2</v>
      </c>
      <c r="AF641">
        <f>IFERROR([1]!s_fa_dupont_roe($A641,"2024/12/31")/100,"")</f>
        <v>3.0301000000000002E-2</v>
      </c>
      <c r="AG641">
        <f>IFERROR([1]!s_fa_dupont_roe($A641,"2025/12/31")/100,"")</f>
        <v>-6.1982000000000002E-2</v>
      </c>
      <c r="AH641">
        <f>IFERROR([1]!s_stm07_is($A641,"W30028333","2025/12/31",1),"")</f>
        <v>-759207720.63</v>
      </c>
      <c r="AI641">
        <f>IFERROR([1]!s_stm07_bs($A641,"W38058048","2025/12/31",1),"")</f>
        <v>12382588727.860001</v>
      </c>
      <c r="AJ641">
        <f>IFERROR([1]!s_fa_netdebt($A641,"2025/12/31"),"")</f>
        <v>4026327202.3299999</v>
      </c>
      <c r="AK641">
        <f>IFERROR([1]!s_val_ev1($A641,"2025/12/31"),"")</f>
        <v>28352879498.759998</v>
      </c>
      <c r="AL641">
        <f>IFERROR([1]!s_fa_ebitda($A641,"2025/12/31"),"")</f>
        <v>540980556.63999999</v>
      </c>
      <c r="AM641">
        <f>IFERROR([1]!s_west_netprofit($A641,2026,$B$1,180)/[1]!s_west_netprofit($A641,2026,$B$1-7,180)-1,"")</f>
        <v>0</v>
      </c>
      <c r="AN641">
        <f>IFERROR([1]!s_west_netprofit($A641,2026,$B$1,180)/[1]!s_west_netprofit($A641,2026,$B$1-30,180)-1,"")</f>
        <v>-4.7338742379448906E-2</v>
      </c>
      <c r="AO641">
        <f>IFERROR([1]!s_est_mediannetprofit($A641,2026,$B$1)/[1]!s_est_mediannetprofit($A641,2026,$B$1-7)-1,"")</f>
        <v>0</v>
      </c>
      <c r="AP641">
        <f>IFERROR([1]!s_est_mediannetprofit($A641,2026,$B$1)/[1]!s_est_mediannetprofit($A641,2026,$B$1-30)-1,"")</f>
        <v>-9.8901098901098883E-2</v>
      </c>
    </row>
    <row r="642" spans="1:42">
      <c r="A642" t="s">
        <v>681</v>
      </c>
      <c r="B642">
        <f>IFERROR([1]!s_stm07_is($A642,"W30028333","2011/12/31",1)/[1]!S_SHARE_TOTAL($A642,$B$1),"")</f>
        <v>3.178220985328755E-2</v>
      </c>
      <c r="C642">
        <f>IFERROR([1]!s_stm07_is($A642,"W30028333","2012/12/31",1)/[1]!S_SHARE_TOTAL($A642,$B$1),"")</f>
        <v>4.3839701889033897E-2</v>
      </c>
      <c r="D642">
        <f>IFERROR([1]!s_stm07_is($A642,"W30028333","2013/12/31",1)/[1]!S_SHARE_TOTAL($A642,$B$1),"")</f>
        <v>4.4346023069917327E-2</v>
      </c>
      <c r="E642">
        <f>IFERROR([1]!s_stm07_is($A642,"W30028333","2014/12/31",1)/[1]!S_SHARE_TOTAL($A642,$B$1),"")</f>
        <v>5.0123280533078469E-2</v>
      </c>
      <c r="F642">
        <f>IFERROR([1]!s_stm07_is($A642,"W30028333","2015/12/31",1)/[1]!S_SHARE_TOTAL($A642,$B$1),"")</f>
        <v>5.6661363166832172E-2</v>
      </c>
      <c r="G642">
        <f>IFERROR([1]!s_stm07_is($A642,"W30028333","2016/12/31",1)/[1]!S_SHARE_TOTAL($A642,$B$1),"")</f>
        <v>1.9341458283395573E-2</v>
      </c>
      <c r="H642">
        <f>IFERROR([1]!s_stm07_is($A642,"W30028333","2017/12/31",1)/[1]!S_SHARE_TOTAL($A642,$B$1),"")</f>
        <v>3.8413380752640343E-2</v>
      </c>
      <c r="I642">
        <f>IFERROR([1]!s_stm07_is($A642,"W30028333","2018/12/31",1)/[1]!S_SHARE_TOTAL($A642,$B$1),"")</f>
        <v>6.0519774469356261E-2</v>
      </c>
      <c r="J642">
        <f>IFERROR([1]!s_stm07_is($A642,"W30028333","2019/12/31",1)/[1]!S_SHARE_TOTAL($A642,$B$1),"")</f>
        <v>7.4438906833754329E-2</v>
      </c>
      <c r="K642">
        <f>IFERROR([1]!s_stm07_is($A642,"W30028333","2020/12/31",1)/[1]!S_SHARE_TOTAL($A642,$B$1),"")</f>
        <v>0.34425638014561832</v>
      </c>
      <c r="L642">
        <f>IFERROR([1]!s_stm07_is($A642,"W30028333","2021/12/31",1)/[1]!S_SHARE_TOTAL($A642,$B$1),"")</f>
        <v>1.096233971444635</v>
      </c>
      <c r="M642">
        <f>IFERROR([1]!s_stm07_is($A642,"W30028333","2022/12/31",1)/[1]!S_SHARE_TOTAL($A642,$B$1),"")</f>
        <v>7.9275216727690907</v>
      </c>
      <c r="N642">
        <f>IFERROR([1]!s_stm07_is($A642,"W30028333","2023/12/31",1)/[1]!S_SHARE_TOTAL($A642,$B$1),"")</f>
        <v>1.9970805550292177</v>
      </c>
      <c r="O642">
        <f>IFERROR([1]!s_stm07_is($A642,"W30028333","2024/12/31",1)/[1]!S_SHARE_TOTAL($A642,$B$1),"")</f>
        <v>1.0203361836594491</v>
      </c>
      <c r="P642">
        <f>IFERROR([1]!s_stm07_is($A642,"W30028333","2025/12/31",1)/[1]!S_SHARE_TOTAL($A642,$B$1),"")</f>
        <v>0.48412741695768335</v>
      </c>
      <c r="Q642">
        <f>IFERROR([1]!s_west_netprofit($A642,2026,$B$1,180)/[1]!S_SHARE_TOTAL($A642,$B$1),"")</f>
        <v>4.9677954684046597</v>
      </c>
      <c r="R642">
        <f>IFERROR([1]!s_west_netprofit($A642,2027,$B$1,180)/[1]!S_SHARE_TOTAL($A642,$B$1),"")</f>
        <v>6.0355043563317086</v>
      </c>
      <c r="S642">
        <f>IFERROR([1]!s_fa_dupont_roe($A642,"2011/12/31")/100,"")</f>
        <v>0.228965</v>
      </c>
      <c r="T642">
        <f>IFERROR([1]!s_fa_dupont_roe($A642,"2012/12/31")/100,"")</f>
        <v>0.238819</v>
      </c>
      <c r="U642">
        <f>IFERROR([1]!s_fa_dupont_roe($A642,"2013/12/31")/100,"")</f>
        <v>0.199653</v>
      </c>
      <c r="V642">
        <f>IFERROR([1]!s_fa_dupont_roe($A642,"2014/12/31")/100,"")</f>
        <v>0.157499</v>
      </c>
      <c r="W642">
        <f>IFERROR([1]!s_fa_dupont_roe($A642,"2015/12/31")/100,"")</f>
        <v>8.2495999999999986E-2</v>
      </c>
      <c r="X642">
        <f>IFERROR([1]!s_fa_dupont_roe($A642,"2016/12/31")/100,"")</f>
        <v>1.9956999999999999E-2</v>
      </c>
      <c r="Y642">
        <f>IFERROR([1]!s_fa_dupont_roe($A642,"2017/12/31")/100,"")</f>
        <v>3.9140000000000001E-2</v>
      </c>
      <c r="Z642">
        <f>IFERROR([1]!s_fa_dupont_roe($A642,"2018/12/31")/100,"")</f>
        <v>5.9077000000000005E-2</v>
      </c>
      <c r="AA642">
        <f>IFERROR([1]!s_fa_dupont_roe($A642,"2019/12/31")/100,"")</f>
        <v>7.0587999999999998E-2</v>
      </c>
      <c r="AB642">
        <f>IFERROR([1]!s_fa_dupont_roe($A642,"2020/12/31")/100,"")</f>
        <v>0.273121</v>
      </c>
      <c r="AC642">
        <f>IFERROR([1]!s_fa_dupont_roe($A642,"2021/12/31")/100,"")</f>
        <v>0.40870199999999995</v>
      </c>
      <c r="AD642">
        <f>IFERROR([1]!s_fa_dupont_roe($A642,"2022/12/31")/100,"")</f>
        <v>0.88031899999999996</v>
      </c>
      <c r="AE642">
        <f>IFERROR([1]!s_fa_dupont_roe($A642,"2023/12/31")/100,"")</f>
        <v>0.140177</v>
      </c>
      <c r="AF642">
        <f>IFERROR([1]!s_fa_dupont_roe($A642,"2024/12/31")/100,"")</f>
        <v>7.2766999999999998E-2</v>
      </c>
      <c r="AG642">
        <f>IFERROR([1]!s_fa_dupont_roe($A642,"2025/12/31")/100,"")</f>
        <v>3.5438999999999998E-2</v>
      </c>
      <c r="AH642">
        <f>IFERROR([1]!s_stm07_is($A642,"W30028333","2025/12/31",1),"")</f>
        <v>402189233.13</v>
      </c>
      <c r="AI642">
        <f>IFERROR([1]!s_stm07_bs($A642,"W38058048","2025/12/31",1),"")</f>
        <v>15653477515.25</v>
      </c>
      <c r="AJ642">
        <f>IFERROR([1]!s_fa_netdebt($A642,"2025/12/31"),"")</f>
        <v>2363520672.8400002</v>
      </c>
      <c r="AK642">
        <f>IFERROR([1]!s_val_ev1($A642,"2025/12/31"),"")</f>
        <v>51510802028.07</v>
      </c>
      <c r="AL642">
        <f>IFERROR([1]!s_fa_ebitda($A642,"2025/12/31"),"")</f>
        <v>1096712324.71</v>
      </c>
      <c r="AM642">
        <f>IFERROR([1]!s_west_netprofit($A642,2026,$B$1,180)/[1]!s_west_netprofit($A642,2026,$B$1-7,180)-1,"")</f>
        <v>0</v>
      </c>
      <c r="AN642">
        <f>IFERROR([1]!s_west_netprofit($A642,2026,$B$1,180)/[1]!s_west_netprofit($A642,2026,$B$1-30,180)-1,"")</f>
        <v>0</v>
      </c>
      <c r="AO642">
        <f>IFERROR([1]!s_est_mediannetprofit($A642,2026,$B$1)/[1]!s_est_mediannetprofit($A642,2026,$B$1-7)-1,"")</f>
        <v>0</v>
      </c>
      <c r="AP642">
        <f>IFERROR([1]!s_est_mediannetprofit($A642,2026,$B$1)/[1]!s_est_mediannetprofit($A642,2026,$B$1-30)-1,"")</f>
        <v>0</v>
      </c>
    </row>
    <row r="643" spans="1:42">
      <c r="A643" t="s">
        <v>682</v>
      </c>
      <c r="B643">
        <f>IFERROR([1]!s_stm07_is($A643,"W30028333","2011/12/31",1)/[1]!S_SHARE_TOTAL($A643,$B$1),"")</f>
        <v>6.1584978569397479E-2</v>
      </c>
      <c r="C643">
        <f>IFERROR([1]!s_stm07_is($A643,"W30028333","2012/12/31",1)/[1]!S_SHARE_TOTAL($A643,$B$1),"")</f>
        <v>7.0918209524203454E-2</v>
      </c>
      <c r="D643">
        <f>IFERROR([1]!s_stm07_is($A643,"W30028333","2013/12/31",1)/[1]!S_SHARE_TOTAL($A643,$B$1),"")</f>
        <v>7.4319055876607323E-2</v>
      </c>
      <c r="E643">
        <f>IFERROR([1]!s_stm07_is($A643,"W30028333","2014/12/31",1)/[1]!S_SHARE_TOTAL($A643,$B$1),"")</f>
        <v>0.1138087839536677</v>
      </c>
      <c r="F643">
        <f>IFERROR([1]!s_stm07_is($A643,"W30028333","2015/12/31",1)/[1]!S_SHARE_TOTAL($A643,$B$1),"")</f>
        <v>0.13253442186536338</v>
      </c>
      <c r="G643">
        <f>IFERROR([1]!s_stm07_is($A643,"W30028333","2016/12/31",1)/[1]!S_SHARE_TOTAL($A643,$B$1),"")</f>
        <v>0.15603678451829059</v>
      </c>
      <c r="H643">
        <f>IFERROR([1]!s_stm07_is($A643,"W30028333","2017/12/31",1)/[1]!S_SHARE_TOTAL($A643,$B$1),"")</f>
        <v>0.14276216424450655</v>
      </c>
      <c r="I643">
        <f>IFERROR([1]!s_stm07_is($A643,"W30028333","2018/12/31",1)/[1]!S_SHARE_TOTAL($A643,$B$1),"")</f>
        <v>0.17394613135693748</v>
      </c>
      <c r="J643">
        <f>IFERROR([1]!s_stm07_is($A643,"W30028333","2019/12/31",1)/[1]!S_SHARE_TOTAL($A643,$B$1),"")</f>
        <v>0.21380299806183389</v>
      </c>
      <c r="K643">
        <f>IFERROR([1]!s_stm07_is($A643,"W30028333","2020/12/31",1)/[1]!S_SHARE_TOTAL($A643,$B$1),"")</f>
        <v>0.35822536868677429</v>
      </c>
      <c r="L643">
        <f>IFERROR([1]!s_stm07_is($A643,"W30028333","2021/12/31",1)/[1]!S_SHARE_TOTAL($A643,$B$1),"")</f>
        <v>0.39323328640433713</v>
      </c>
      <c r="M643">
        <f>IFERROR([1]!s_stm07_is($A643,"W30028333","2022/12/31",1)/[1]!S_SHARE_TOTAL($A643,$B$1),"")</f>
        <v>0.51714903276169899</v>
      </c>
      <c r="N643">
        <f>IFERROR([1]!s_stm07_is($A643,"W30028333","2023/12/31",1)/[1]!S_SHARE_TOTAL($A643,$B$1),"")</f>
        <v>0.93675073691882849</v>
      </c>
      <c r="O643">
        <f>IFERROR([1]!s_stm07_is($A643,"W30028333","2024/12/31",1)/[1]!S_SHARE_TOTAL($A643,$B$1),"")</f>
        <v>1.724319634191136</v>
      </c>
      <c r="P643">
        <f>IFERROR([1]!s_stm07_is($A643,"W30028333","2025/12/31",1)/[1]!S_SHARE_TOTAL($A643,$B$1),"")</f>
        <v>2.5890240926795314</v>
      </c>
      <c r="Q643">
        <f>IFERROR([1]!s_west_netprofit($A643,2026,$B$1,180)/[1]!S_SHARE_TOTAL($A643,$B$1),"")</f>
        <v>4.373290177191298</v>
      </c>
      <c r="R643">
        <f>IFERROR([1]!s_west_netprofit($A643,2027,$B$1,180)/[1]!S_SHARE_TOTAL($A643,$B$1),"")</f>
        <v>5.9283546369873052</v>
      </c>
      <c r="S643">
        <f>IFERROR([1]!s_fa_dupont_roe($A643,"2011/12/31")/100,"")</f>
        <v>0.31803100000000001</v>
      </c>
      <c r="T643">
        <f>IFERROR([1]!s_fa_dupont_roe($A643,"2012/12/31")/100,"")</f>
        <v>0.30954599999999999</v>
      </c>
      <c r="U643">
        <f>IFERROR([1]!s_fa_dupont_roe($A643,"2013/12/31")/100,"")</f>
        <v>0.25201799999999996</v>
      </c>
      <c r="V643">
        <f>IFERROR([1]!s_fa_dupont_roe($A643,"2014/12/31")/100,"")</f>
        <v>0.306338</v>
      </c>
      <c r="W643">
        <f>IFERROR([1]!s_fa_dupont_roe($A643,"2015/12/31")/100,"")</f>
        <v>0.20598</v>
      </c>
      <c r="X643">
        <f>IFERROR([1]!s_fa_dupont_roe($A643,"2016/12/31")/100,"")</f>
        <v>0.16953700000000002</v>
      </c>
      <c r="Y643">
        <f>IFERROR([1]!s_fa_dupont_roe($A643,"2017/12/31")/100,"")</f>
        <v>0.14206200000000002</v>
      </c>
      <c r="Z643">
        <f>IFERROR([1]!s_fa_dupont_roe($A643,"2018/12/31")/100,"")</f>
        <v>0.14421600000000001</v>
      </c>
      <c r="AA643">
        <f>IFERROR([1]!s_fa_dupont_roe($A643,"2019/12/31")/100,"")</f>
        <v>0.14872299999999999</v>
      </c>
      <c r="AB643">
        <f>IFERROR([1]!s_fa_dupont_roe($A643,"2020/12/31")/100,"")</f>
        <v>0.21968599999999999</v>
      </c>
      <c r="AC643">
        <f>IFERROR([1]!s_fa_dupont_roe($A643,"2021/12/31")/100,"")</f>
        <v>0.165413</v>
      </c>
      <c r="AD643">
        <f>IFERROR([1]!s_fa_dupont_roe($A643,"2022/12/31")/100,"")</f>
        <v>0.16251200000000002</v>
      </c>
      <c r="AE643">
        <f>IFERROR([1]!s_fa_dupont_roe($A643,"2023/12/31")/100,"")</f>
        <v>0.25088899999999997</v>
      </c>
      <c r="AF643">
        <f>IFERROR([1]!s_fa_dupont_roe($A643,"2024/12/31")/100,"")</f>
        <v>0.37465300000000001</v>
      </c>
      <c r="AG643">
        <f>IFERROR([1]!s_fa_dupont_roe($A643,"2025/12/31")/100,"")</f>
        <v>0.42533499999999996</v>
      </c>
      <c r="AH643">
        <f>IFERROR([1]!s_stm07_is($A643,"W30028333","2025/12/31",1),"")</f>
        <v>2017266034.0799999</v>
      </c>
      <c r="AI643">
        <f>IFERROR([1]!s_stm07_bs($A643,"W38058048","2025/12/31",1),"")</f>
        <v>5512678121.9099998</v>
      </c>
      <c r="AJ643">
        <f>IFERROR([1]!s_fa_netdebt($A643,"2025/12/31"),"")</f>
        <v>-2992188142.02</v>
      </c>
      <c r="AK643">
        <f>IFERROR([1]!s_val_ev1($A643,"2025/12/31"),"")</f>
        <v>157843217850.39999</v>
      </c>
      <c r="AL643">
        <f>IFERROR([1]!s_fa_ebitda($A643,"2025/12/31"),"")</f>
        <v>2441823758.04</v>
      </c>
      <c r="AM643">
        <f>IFERROR([1]!s_west_netprofit($A643,2026,$B$1,180)/[1]!s_west_netprofit($A643,2026,$B$1-7,180)-1,"")</f>
        <v>2.1857364475414975E-3</v>
      </c>
      <c r="AN643">
        <f>IFERROR([1]!s_west_netprofit($A643,2026,$B$1,180)/[1]!s_west_netprofit($A643,2026,$B$1-30,180)-1,"")</f>
        <v>1.3592774704027644E-2</v>
      </c>
      <c r="AO643">
        <f>IFERROR([1]!s_est_mediannetprofit($A643,2026,$B$1)/[1]!s_est_mediannetprofit($A643,2026,$B$1-7)-1,"")</f>
        <v>-3.0459945172101044E-4</v>
      </c>
      <c r="AP643">
        <f>IFERROR([1]!s_est_mediannetprofit($A643,2026,$B$1)/[1]!s_est_mediannetprofit($A643,2026,$B$1-30)-1,"")</f>
        <v>9.1491308325708509E-4</v>
      </c>
    </row>
    <row r="644" spans="1:42">
      <c r="A644" t="s">
        <v>683</v>
      </c>
      <c r="B644">
        <f>IFERROR([1]!s_stm07_is($A644,"W30028333","2011/12/31",1)/[1]!S_SHARE_TOTAL($A644,$B$1),"")</f>
        <v>0.10978552674218141</v>
      </c>
      <c r="C644">
        <f>IFERROR([1]!s_stm07_is($A644,"W30028333","2012/12/31",1)/[1]!S_SHARE_TOTAL($A644,$B$1),"")</f>
        <v>0.11787820350483676</v>
      </c>
      <c r="D644">
        <f>IFERROR([1]!s_stm07_is($A644,"W30028333","2013/12/31",1)/[1]!S_SHARE_TOTAL($A644,$B$1),"")</f>
        <v>0.1315255728066145</v>
      </c>
      <c r="E644">
        <f>IFERROR([1]!s_stm07_is($A644,"W30028333","2014/12/31",1)/[1]!S_SHARE_TOTAL($A644,$B$1),"")</f>
        <v>0.13244443859561339</v>
      </c>
      <c r="F644">
        <f>IFERROR([1]!s_stm07_is($A644,"W30028333","2015/12/31",1)/[1]!S_SHARE_TOTAL($A644,$B$1),"")</f>
        <v>0.16011726046100855</v>
      </c>
      <c r="G644">
        <f>IFERROR([1]!s_stm07_is($A644,"W30028333","2016/12/31",1)/[1]!S_SHARE_TOTAL($A644,$B$1),"")</f>
        <v>0.20548894852253399</v>
      </c>
      <c r="H644">
        <f>IFERROR([1]!s_stm07_is($A644,"W30028333","2017/12/31",1)/[1]!S_SHARE_TOTAL($A644,$B$1),"")</f>
        <v>0.23163373316575689</v>
      </c>
      <c r="I644">
        <f>IFERROR([1]!s_stm07_is($A644,"W30028333","2018/12/31",1)/[1]!S_SHARE_TOTAL($A644,$B$1),"")</f>
        <v>0.30665208046101761</v>
      </c>
      <c r="J644">
        <f>IFERROR([1]!s_stm07_is($A644,"W30028333","2019/12/31",1)/[1]!S_SHARE_TOTAL($A644,$B$1),"")</f>
        <v>0.36438772710970979</v>
      </c>
      <c r="K644">
        <f>IFERROR([1]!s_stm07_is($A644,"W30028333","2020/12/31",1)/[1]!S_SHARE_TOTAL($A644,$B$1),"")</f>
        <v>0.45292064754236877</v>
      </c>
      <c r="L644">
        <f>IFERROR([1]!s_stm07_is($A644,"W30028333","2021/12/31",1)/[1]!S_SHARE_TOTAL($A644,$B$1),"")</f>
        <v>0.70401607720486425</v>
      </c>
      <c r="M644">
        <f>IFERROR([1]!s_stm07_is($A644,"W30028333","2022/12/31",1)/[1]!S_SHARE_TOTAL($A644,$B$1),"")</f>
        <v>0.92964337190070789</v>
      </c>
      <c r="N644">
        <f>IFERROR([1]!s_stm07_is($A644,"W30028333","2023/12/31",1)/[1]!S_SHARE_TOTAL($A644,$B$1),"")</f>
        <v>1.0226745750754382</v>
      </c>
      <c r="O644">
        <f>IFERROR([1]!s_stm07_is($A644,"W30028333","2024/12/31",1)/[1]!S_SHARE_TOTAL($A644,$B$1),"")</f>
        <v>0.5976748617070482</v>
      </c>
      <c r="P644">
        <f>IFERROR([1]!s_stm07_is($A644,"W30028333","2025/12/31",1)/[1]!S_SHARE_TOTAL($A644,$B$1),"")</f>
        <v>0.84298866201456213</v>
      </c>
      <c r="Q644">
        <f>IFERROR([1]!s_west_netprofit($A644,2026,$B$1,180)/[1]!S_SHARE_TOTAL($A644,$B$1),"")</f>
        <v>1.625688236848335</v>
      </c>
      <c r="R644">
        <f>IFERROR([1]!s_west_netprofit($A644,2027,$B$1,180)/[1]!S_SHARE_TOTAL($A644,$B$1),"")</f>
        <v>2.4971242265202536</v>
      </c>
      <c r="S644">
        <f>IFERROR([1]!s_fa_dupont_roe($A644,"2011/12/31")/100,"")</f>
        <v>0.26984200000000003</v>
      </c>
      <c r="T644">
        <f>IFERROR([1]!s_fa_dupont_roe($A644,"2012/12/31")/100,"")</f>
        <v>0.25948199999999999</v>
      </c>
      <c r="U644">
        <f>IFERROR([1]!s_fa_dupont_roe($A644,"2013/12/31")/100,"")</f>
        <v>0.23657</v>
      </c>
      <c r="V644">
        <f>IFERROR([1]!s_fa_dupont_roe($A644,"2014/12/31")/100,"")</f>
        <v>0.14361199999999999</v>
      </c>
      <c r="W644">
        <f>IFERROR([1]!s_fa_dupont_roe($A644,"2015/12/31")/100,"")</f>
        <v>0.123026</v>
      </c>
      <c r="X644">
        <f>IFERROR([1]!s_fa_dupont_roe($A644,"2016/12/31")/100,"")</f>
        <v>0.14071400000000001</v>
      </c>
      <c r="Y644">
        <f>IFERROR([1]!s_fa_dupont_roe($A644,"2017/12/31")/100,"")</f>
        <v>0.14140800000000001</v>
      </c>
      <c r="Z644">
        <f>IFERROR([1]!s_fa_dupont_roe($A644,"2018/12/31")/100,"")</f>
        <v>0.16422100000000001</v>
      </c>
      <c r="AA644">
        <f>IFERROR([1]!s_fa_dupont_roe($A644,"2019/12/31")/100,"")</f>
        <v>0.12975500000000001</v>
      </c>
      <c r="AB644">
        <f>IFERROR([1]!s_fa_dupont_roe($A644,"2020/12/31")/100,"")</f>
        <v>0.11976200000000001</v>
      </c>
      <c r="AC644">
        <f>IFERROR([1]!s_fa_dupont_roe($A644,"2021/12/31")/100,"")</f>
        <v>0.16292300000000001</v>
      </c>
      <c r="AD644">
        <f>IFERROR([1]!s_fa_dupont_roe($A644,"2022/12/31")/100,"")</f>
        <v>0.17872199999999999</v>
      </c>
      <c r="AE644">
        <f>IFERROR([1]!s_fa_dupont_roe($A644,"2023/12/31")/100,"")</f>
        <v>0.15523899999999999</v>
      </c>
      <c r="AF644">
        <f>IFERROR([1]!s_fa_dupont_roe($A644,"2024/12/31")/100,"")</f>
        <v>7.8073000000000004E-2</v>
      </c>
      <c r="AG644">
        <f>IFERROR([1]!s_fa_dupont_roe($A644,"2025/12/31")/100,"")</f>
        <v>0.10122500000000001</v>
      </c>
      <c r="AH644">
        <f>IFERROR([1]!s_stm07_is($A644,"W30028333","2025/12/31",1),"")</f>
        <v>443181969.44</v>
      </c>
      <c r="AI644">
        <f>IFERROR([1]!s_stm07_bs($A644,"W38058048","2025/12/31",1),"")</f>
        <v>5789407627.7299995</v>
      </c>
      <c r="AJ644">
        <f>IFERROR([1]!s_fa_netdebt($A644,"2025/12/31"),"")</f>
        <v>-460671313.38999999</v>
      </c>
      <c r="AK644">
        <f>IFERROR([1]!s_val_ev1($A644,"2025/12/31"),"")</f>
        <v>52734483196.529999</v>
      </c>
      <c r="AL644">
        <f>IFERROR([1]!s_fa_ebitda($A644,"2025/12/31"),"")</f>
        <v>714508864.35000002</v>
      </c>
      <c r="AM644">
        <f>IFERROR([1]!s_west_netprofit($A644,2026,$B$1,180)/[1]!s_west_netprofit($A644,2026,$B$1-7,180)-1,"")</f>
        <v>-2.4546592668474143E-2</v>
      </c>
      <c r="AN644">
        <f>IFERROR([1]!s_west_netprofit($A644,2026,$B$1,180)/[1]!s_west_netprofit($A644,2026,$B$1-30,180)-1,"")</f>
        <v>-8.7371790179566533E-2</v>
      </c>
      <c r="AO644">
        <f>IFERROR([1]!s_est_mediannetprofit($A644,2026,$B$1)/[1]!s_est_mediannetprofit($A644,2026,$B$1-7)-1,"")</f>
        <v>-1.3872135102533156E-2</v>
      </c>
      <c r="AP644">
        <f>IFERROR([1]!s_est_mediannetprofit($A644,2026,$B$1)/[1]!s_est_mediannetprofit($A644,2026,$B$1-30)-1,"")</f>
        <v>-2.7942925089179504E-2</v>
      </c>
    </row>
    <row r="645" spans="1:42">
      <c r="A645" t="s">
        <v>684</v>
      </c>
      <c r="B645">
        <f>IFERROR([1]!s_stm07_is($A645,"W30028333","2011/12/31",1)/[1]!S_SHARE_TOTAL($A645,$B$1),"")</f>
        <v>7.4881619331067337E-2</v>
      </c>
      <c r="C645">
        <f>IFERROR([1]!s_stm07_is($A645,"W30028333","2012/12/31",1)/[1]!S_SHARE_TOTAL($A645,$B$1),"")</f>
        <v>8.2288666504570229E-2</v>
      </c>
      <c r="D645">
        <f>IFERROR([1]!s_stm07_is($A645,"W30028333","2013/12/31",1)/[1]!S_SHARE_TOTAL($A645,$B$1),"")</f>
        <v>0.11541994728073524</v>
      </c>
      <c r="E645">
        <f>IFERROR([1]!s_stm07_is($A645,"W30028333","2014/12/31",1)/[1]!S_SHARE_TOTAL($A645,$B$1),"")</f>
        <v>0.15888799372498055</v>
      </c>
      <c r="F645">
        <f>IFERROR([1]!s_stm07_is($A645,"W30028333","2015/12/31",1)/[1]!S_SHARE_TOTAL($A645,$B$1),"")</f>
        <v>0.18557900863476612</v>
      </c>
      <c r="G645">
        <f>IFERROR([1]!s_stm07_is($A645,"W30028333","2016/12/31",1)/[1]!S_SHARE_TOTAL($A645,$B$1),"")</f>
        <v>0.11956477568560488</v>
      </c>
      <c r="H645">
        <f>IFERROR([1]!s_stm07_is($A645,"W30028333","2017/12/31",1)/[1]!S_SHARE_TOTAL($A645,$B$1),"")</f>
        <v>0.14783120469314165</v>
      </c>
      <c r="I645">
        <f>IFERROR([1]!s_stm07_is($A645,"W30028333","2018/12/31",1)/[1]!S_SHARE_TOTAL($A645,$B$1),"")</f>
        <v>0.50169957757033323</v>
      </c>
      <c r="J645">
        <f>IFERROR([1]!s_stm07_is($A645,"W30028333","2019/12/31",1)/[1]!S_SHARE_TOTAL($A645,$B$1),"")</f>
        <v>0.45001864355972243</v>
      </c>
      <c r="K645">
        <f>IFERROR([1]!s_stm07_is($A645,"W30028333","2020/12/31",1)/[1]!S_SHARE_TOTAL($A645,$B$1),"")</f>
        <v>0.40538723133375298</v>
      </c>
      <c r="L645">
        <f>IFERROR([1]!s_stm07_is($A645,"W30028333","2021/12/31",1)/[1]!S_SHARE_TOTAL($A645,$B$1),"")</f>
        <v>0.68048182150183678</v>
      </c>
      <c r="M645">
        <f>IFERROR([1]!s_stm07_is($A645,"W30028333","2022/12/31",1)/[1]!S_SHARE_TOTAL($A645,$B$1),"")</f>
        <v>0.76663553496101799</v>
      </c>
      <c r="N645">
        <f>IFERROR([1]!s_stm07_is($A645,"W30028333","2023/12/31",1)/[1]!S_SHARE_TOTAL($A645,$B$1),"")</f>
        <v>0.19817262106500536</v>
      </c>
      <c r="O645">
        <f>IFERROR([1]!s_stm07_is($A645,"W30028333","2024/12/31",1)/[1]!S_SHARE_TOTAL($A645,$B$1),"")</f>
        <v>0.43483260593659245</v>
      </c>
      <c r="P645">
        <f>IFERROR([1]!s_stm07_is($A645,"W30028333","2025/12/31",1)/[1]!S_SHARE_TOTAL($A645,$B$1),"")</f>
        <v>0.68859509193504964</v>
      </c>
      <c r="Q645">
        <f>IFERROR([1]!s_west_netprofit($A645,2026,$B$1,180)/[1]!S_SHARE_TOTAL($A645,$B$1),"")</f>
        <v>0.89104829389089568</v>
      </c>
      <c r="R645">
        <f>IFERROR([1]!s_west_netprofit($A645,2027,$B$1,180)/[1]!S_SHARE_TOTAL($A645,$B$1),"")</f>
        <v>0.99734874960412923</v>
      </c>
      <c r="S645">
        <f>IFERROR([1]!s_fa_dupont_roe($A645,"2011/12/31")/100,"")</f>
        <v>0.30802399999999996</v>
      </c>
      <c r="T645">
        <f>IFERROR([1]!s_fa_dupont_roe($A645,"2012/12/31")/100,"")</f>
        <v>0.28950199999999998</v>
      </c>
      <c r="U645">
        <f>IFERROR([1]!s_fa_dupont_roe($A645,"2013/12/31")/100,"")</f>
        <v>0.30811900000000003</v>
      </c>
      <c r="V645">
        <f>IFERROR([1]!s_fa_dupont_roe($A645,"2014/12/31")/100,"")</f>
        <v>0.203649</v>
      </c>
      <c r="W645">
        <f>IFERROR([1]!s_fa_dupont_roe($A645,"2015/12/31")/100,"")</f>
        <v>0.15268499999999999</v>
      </c>
      <c r="X645">
        <f>IFERROR([1]!s_fa_dupont_roe($A645,"2016/12/31")/100,"")</f>
        <v>8.9494000000000004E-2</v>
      </c>
      <c r="Y645">
        <f>IFERROR([1]!s_fa_dupont_roe($A645,"2017/12/31")/100,"")</f>
        <v>6.2028999999999994E-2</v>
      </c>
      <c r="Z645">
        <f>IFERROR([1]!s_fa_dupont_roe($A645,"2018/12/31")/100,"")</f>
        <v>0.13852600000000001</v>
      </c>
      <c r="AA645">
        <f>IFERROR([1]!s_fa_dupont_roe($A645,"2019/12/31")/100,"")</f>
        <v>0.11098100000000001</v>
      </c>
      <c r="AB645">
        <f>IFERROR([1]!s_fa_dupont_roe($A645,"2020/12/31")/100,"")</f>
        <v>8.7426999999999991E-2</v>
      </c>
      <c r="AC645">
        <f>IFERROR([1]!s_fa_dupont_roe($A645,"2021/12/31")/100,"")</f>
        <v>0.12840799999999999</v>
      </c>
      <c r="AD645">
        <f>IFERROR([1]!s_fa_dupont_roe($A645,"2022/12/31")/100,"")</f>
        <v>0.12661</v>
      </c>
      <c r="AE645">
        <f>IFERROR([1]!s_fa_dupont_roe($A645,"2023/12/31")/100,"")</f>
        <v>2.9811999999999998E-2</v>
      </c>
      <c r="AF645">
        <f>IFERROR([1]!s_fa_dupont_roe($A645,"2024/12/31")/100,"")</f>
        <v>6.2742000000000006E-2</v>
      </c>
      <c r="AG645">
        <f>IFERROR([1]!s_fa_dupont_roe($A645,"2025/12/31")/100,"")</f>
        <v>8.742599999999999E-2</v>
      </c>
      <c r="AH645">
        <f>IFERROR([1]!s_stm07_is($A645,"W30028333","2025/12/31",1),"")</f>
        <v>390396542.86000001</v>
      </c>
      <c r="AI645">
        <f>IFERROR([1]!s_stm07_bs($A645,"W38058048","2025/12/31",1),"")</f>
        <v>5047219270.0600004</v>
      </c>
      <c r="AJ645">
        <f>IFERROR([1]!s_fa_netdebt($A645,"2025/12/31"),"")</f>
        <v>-121256626.53</v>
      </c>
      <c r="AK645">
        <f>IFERROR([1]!s_val_ev1($A645,"2025/12/31"),"")</f>
        <v>13484587275.700001</v>
      </c>
      <c r="AL645">
        <f>IFERROR([1]!s_fa_ebitda($A645,"2025/12/31"),"")</f>
        <v>727853572.65999997</v>
      </c>
      <c r="AM645">
        <f>IFERROR([1]!s_west_netprofit($A645,2026,$B$1,180)/[1]!s_west_netprofit($A645,2026,$B$1-7,180)-1,"")</f>
        <v>0</v>
      </c>
      <c r="AN645">
        <f>IFERROR([1]!s_west_netprofit($A645,2026,$B$1,180)/[1]!s_west_netprofit($A645,2026,$B$1-30,180)-1,"")</f>
        <v>7.8768854769480479E-2</v>
      </c>
      <c r="AO645">
        <f>IFERROR([1]!s_est_mediannetprofit($A645,2026,$B$1)/[1]!s_est_mediannetprofit($A645,2026,$B$1-7)-1,"")</f>
        <v>0</v>
      </c>
      <c r="AP645">
        <f>IFERROR([1]!s_est_mediannetprofit($A645,2026,$B$1)/[1]!s_est_mediannetprofit($A645,2026,$B$1-30)-1,"")</f>
        <v>0</v>
      </c>
    </row>
    <row r="646" spans="1:42">
      <c r="A646" t="s">
        <v>685</v>
      </c>
      <c r="B646">
        <f>IFERROR([1]!s_stm07_is($A646,"W30028333","2011/12/31",1)/[1]!S_SHARE_TOTAL($A646,$B$1),"")</f>
        <v>0.27163745001391754</v>
      </c>
      <c r="C646">
        <f>IFERROR([1]!s_stm07_is($A646,"W30028333","2012/12/31",1)/[1]!S_SHARE_TOTAL($A646,$B$1),"")</f>
        <v>0.15445103990667686</v>
      </c>
      <c r="D646">
        <f>IFERROR([1]!s_stm07_is($A646,"W30028333","2013/12/31",1)/[1]!S_SHARE_TOTAL($A646,$B$1),"")</f>
        <v>6.7011009525854467E-2</v>
      </c>
      <c r="E646">
        <f>IFERROR([1]!s_stm07_is($A646,"W30028333","2014/12/31",1)/[1]!S_SHARE_TOTAL($A646,$B$1),"")</f>
        <v>6.8582309978211006E-2</v>
      </c>
      <c r="F646">
        <f>IFERROR([1]!s_stm07_is($A646,"W30028333","2015/12/31",1)/[1]!S_SHARE_TOTAL($A646,$B$1),"")</f>
        <v>2.220899499201822E-2</v>
      </c>
      <c r="G646">
        <f>IFERROR([1]!s_stm07_is($A646,"W30028333","2016/12/31",1)/[1]!S_SHARE_TOTAL($A646,$B$1),"")</f>
        <v>8.0511285370280114E-2</v>
      </c>
      <c r="H646">
        <f>IFERROR([1]!s_stm07_is($A646,"W30028333","2017/12/31",1)/[1]!S_SHARE_TOTAL($A646,$B$1),"")</f>
        <v>0.23985084610147067</v>
      </c>
      <c r="I646">
        <f>IFERROR([1]!s_stm07_is($A646,"W30028333","2018/12/31",1)/[1]!S_SHARE_TOTAL($A646,$B$1),"")</f>
        <v>0.56541673750347599</v>
      </c>
      <c r="J646">
        <f>IFERROR([1]!s_stm07_is($A646,"W30028333","2019/12/31",1)/[1]!S_SHARE_TOTAL($A646,$B$1),"")</f>
        <v>0.63217944038321372</v>
      </c>
      <c r="K646">
        <f>IFERROR([1]!s_stm07_is($A646,"W30028333","2020/12/31",1)/[1]!S_SHARE_TOTAL($A646,$B$1),"")</f>
        <v>0.50077639332335189</v>
      </c>
      <c r="L646">
        <f>IFERROR([1]!s_stm07_is($A646,"W30028333","2021/12/31",1)/[1]!S_SHARE_TOTAL($A646,$B$1),"")</f>
        <v>0.88255064935246474</v>
      </c>
      <c r="M646">
        <f>IFERROR([1]!s_stm07_is($A646,"W30028333","2022/12/31",1)/[1]!S_SHARE_TOTAL($A646,$B$1),"")</f>
        <v>0.70578096103188126</v>
      </c>
      <c r="N646">
        <f>IFERROR([1]!s_stm07_is($A646,"W30028333","2023/12/31",1)/[1]!S_SHARE_TOTAL($A646,$B$1),"")</f>
        <v>0.35378729157155375</v>
      </c>
      <c r="O646">
        <f>IFERROR([1]!s_stm07_is($A646,"W30028333","2024/12/31",1)/[1]!S_SHARE_TOTAL($A646,$B$1),"")</f>
        <v>0.56873511280891575</v>
      </c>
      <c r="P646">
        <f>IFERROR([1]!s_stm07_is($A646,"W30028333","2025/12/31",1)/[1]!S_SHARE_TOTAL($A646,$B$1),"")</f>
        <v>0.56073748774991683</v>
      </c>
      <c r="Q646">
        <f>IFERROR([1]!s_west_netprofit($A646,2026,$B$1,180)/[1]!S_SHARE_TOTAL($A646,$B$1),"")</f>
        <v>0</v>
      </c>
      <c r="R646">
        <f>IFERROR([1]!s_west_netprofit($A646,2027,$B$1,180)/[1]!S_SHARE_TOTAL($A646,$B$1),"")</f>
        <v>0</v>
      </c>
      <c r="S646">
        <f>IFERROR([1]!s_fa_dupont_roe($A646,"2011/12/31")/100,"")</f>
        <v>0.34357599999999999</v>
      </c>
      <c r="T646">
        <f>IFERROR([1]!s_fa_dupont_roe($A646,"2012/12/31")/100,"")</f>
        <v>0.17797099999999999</v>
      </c>
      <c r="U646">
        <f>IFERROR([1]!s_fa_dupont_roe($A646,"2013/12/31")/100,"")</f>
        <v>6.8477999999999997E-2</v>
      </c>
      <c r="V646">
        <f>IFERROR([1]!s_fa_dupont_roe($A646,"2014/12/31")/100,"")</f>
        <v>5.9219999999999995E-2</v>
      </c>
      <c r="W646">
        <f>IFERROR([1]!s_fa_dupont_roe($A646,"2015/12/31")/100,"")</f>
        <v>1.6993999999999999E-2</v>
      </c>
      <c r="X646">
        <f>IFERROR([1]!s_fa_dupont_roe($A646,"2016/12/31")/100,"")</f>
        <v>5.9753999999999995E-2</v>
      </c>
      <c r="Y646">
        <f>IFERROR([1]!s_fa_dupont_roe($A646,"2017/12/31")/100,"")</f>
        <v>0.12821099999999999</v>
      </c>
      <c r="Z646">
        <f>IFERROR([1]!s_fa_dupont_roe($A646,"2018/12/31")/100,"")</f>
        <v>0.21627199999999999</v>
      </c>
      <c r="AA646">
        <f>IFERROR([1]!s_fa_dupont_roe($A646,"2019/12/31")/100,"")</f>
        <v>0.20800999999999997</v>
      </c>
      <c r="AB646">
        <f>IFERROR([1]!s_fa_dupont_roe($A646,"2020/12/31")/100,"")</f>
        <v>0.11703200000000001</v>
      </c>
      <c r="AC646">
        <f>IFERROR([1]!s_fa_dupont_roe($A646,"2021/12/31")/100,"")</f>
        <v>0.18495699999999998</v>
      </c>
      <c r="AD646">
        <f>IFERROR([1]!s_fa_dupont_roe($A646,"2022/12/31")/100,"")</f>
        <v>0.15820600000000001</v>
      </c>
      <c r="AE646">
        <f>IFERROR([1]!s_fa_dupont_roe($A646,"2023/12/31")/100,"")</f>
        <v>7.0388999999999993E-2</v>
      </c>
      <c r="AF646">
        <f>IFERROR([1]!s_fa_dupont_roe($A646,"2024/12/31")/100,"")</f>
        <v>0.10119</v>
      </c>
      <c r="AG646">
        <f>IFERROR([1]!s_fa_dupont_roe($A646,"2025/12/31")/100,"")</f>
        <v>9.0902999999999998E-2</v>
      </c>
      <c r="AH646">
        <f>IFERROR([1]!s_stm07_is($A646,"W30028333","2025/12/31",1),"")</f>
        <v>304864608.69</v>
      </c>
      <c r="AI646">
        <f>IFERROR([1]!s_stm07_bs($A646,"W38058048","2025/12/31",1),"")</f>
        <v>3489086297.5999999</v>
      </c>
      <c r="AJ646">
        <f>IFERROR([1]!s_fa_netdebt($A646,"2025/12/31"),"")</f>
        <v>717007504.39999998</v>
      </c>
      <c r="AK646">
        <f>IFERROR([1]!s_val_ev1($A646,"2025/12/31"),"")</f>
        <v>9966706128.1100006</v>
      </c>
      <c r="AL646">
        <f>IFERROR([1]!s_fa_ebitda($A646,"2025/12/31"),"")</f>
        <v>555131883.29999995</v>
      </c>
      <c r="AM646" t="str">
        <f>IFERROR([1]!s_west_netprofit($A646,2026,$B$1,180)/[1]!s_west_netprofit($A646,2026,$B$1-7,180)-1,"")</f>
        <v/>
      </c>
      <c r="AN646" t="str">
        <f>IFERROR([1]!s_west_netprofit($A646,2026,$B$1,180)/[1]!s_west_netprofit($A646,2026,$B$1-30,180)-1,"")</f>
        <v/>
      </c>
      <c r="AO646" t="str">
        <f>IFERROR([1]!s_est_mediannetprofit($A646,2026,$B$1)/[1]!s_est_mediannetprofit($A646,2026,$B$1-7)-1,"")</f>
        <v/>
      </c>
      <c r="AP646" t="str">
        <f>IFERROR([1]!s_est_mediannetprofit($A646,2026,$B$1)/[1]!s_est_mediannetprofit($A646,2026,$B$1-30)-1,"")</f>
        <v/>
      </c>
    </row>
    <row r="647" spans="1:42">
      <c r="A647" t="s">
        <v>686</v>
      </c>
      <c r="B647">
        <f>IFERROR([1]!s_stm07_is($A647,"W30028333","2011/12/31",1)/[1]!S_SHARE_TOTAL($A647,$B$1),"")</f>
        <v>0.17189337385974815</v>
      </c>
      <c r="C647">
        <f>IFERROR([1]!s_stm07_is($A647,"W30028333","2012/12/31",1)/[1]!S_SHARE_TOTAL($A647,$B$1),"")</f>
        <v>0.23368225567030204</v>
      </c>
      <c r="D647">
        <f>IFERROR([1]!s_stm07_is($A647,"W30028333","2013/12/31",1)/[1]!S_SHARE_TOTAL($A647,$B$1),"")</f>
        <v>0.30809265486367704</v>
      </c>
      <c r="E647">
        <f>IFERROR([1]!s_stm07_is($A647,"W30028333","2014/12/31",1)/[1]!S_SHARE_TOTAL($A647,$B$1),"")</f>
        <v>0.35926627880018164</v>
      </c>
      <c r="F647">
        <f>IFERROR([1]!s_stm07_is($A647,"W30028333","2015/12/31",1)/[1]!S_SHARE_TOTAL($A647,$B$1),"")</f>
        <v>0.4179426209637836</v>
      </c>
      <c r="G647">
        <f>IFERROR([1]!s_stm07_is($A647,"W30028333","2016/12/31",1)/[1]!S_SHARE_TOTAL($A647,$B$1),"")</f>
        <v>0.46331580126431293</v>
      </c>
      <c r="H647">
        <f>IFERROR([1]!s_stm07_is($A647,"W30028333","2017/12/31",1)/[1]!S_SHARE_TOTAL($A647,$B$1),"")</f>
        <v>0.4658833161500055</v>
      </c>
      <c r="I647">
        <f>IFERROR([1]!s_stm07_is($A647,"W30028333","2018/12/31",1)/[1]!S_SHARE_TOTAL($A647,$B$1),"")</f>
        <v>0.51281060344552865</v>
      </c>
      <c r="J647">
        <f>IFERROR([1]!s_stm07_is($A647,"W30028333","2019/12/31",1)/[1]!S_SHARE_TOTAL($A647,$B$1),"")</f>
        <v>0.56565546570807068</v>
      </c>
      <c r="K647">
        <f>IFERROR([1]!s_stm07_is($A647,"W30028333","2020/12/31",1)/[1]!S_SHARE_TOTAL($A647,$B$1),"")</f>
        <v>0.19149830677572768</v>
      </c>
      <c r="L647">
        <f>IFERROR([1]!s_stm07_is($A647,"W30028333","2021/12/31",1)/[1]!S_SHARE_TOTAL($A647,$B$1),"")</f>
        <v>0.691873106905737</v>
      </c>
      <c r="M647">
        <f>IFERROR([1]!s_stm07_is($A647,"W30028333","2022/12/31",1)/[1]!S_SHARE_TOTAL($A647,$B$1),"")</f>
        <v>0.66369504103562338</v>
      </c>
      <c r="N647">
        <f>IFERROR([1]!s_stm07_is($A647,"W30028333","2023/12/31",1)/[1]!S_SHARE_TOTAL($A647,$B$1),"")</f>
        <v>0.89328861338196097</v>
      </c>
      <c r="O647">
        <f>IFERROR([1]!s_stm07_is($A647,"W30028333","2024/12/31",1)/[1]!S_SHARE_TOTAL($A647,$B$1),"")</f>
        <v>0.90845558464133669</v>
      </c>
      <c r="P647">
        <f>IFERROR([1]!s_stm07_is($A647,"W30028333","2025/12/31",1)/[1]!S_SHARE_TOTAL($A647,$B$1),"")</f>
        <v>0.32384680523582537</v>
      </c>
      <c r="Q647">
        <f>IFERROR([1]!s_west_netprofit($A647,2026,$B$1,180)/[1]!S_SHARE_TOTAL($A647,$B$1),"")</f>
        <v>0.70696554716230442</v>
      </c>
      <c r="R647">
        <f>IFERROR([1]!s_west_netprofit($A647,2027,$B$1,180)/[1]!S_SHARE_TOTAL($A647,$B$1),"")</f>
        <v>0.855351560680086</v>
      </c>
      <c r="S647">
        <f>IFERROR([1]!s_fa_dupont_roe($A647,"2011/12/31")/100,"")</f>
        <v>0.34914099999999998</v>
      </c>
      <c r="T647">
        <f>IFERROR([1]!s_fa_dupont_roe($A647,"2012/12/31")/100,"")</f>
        <v>0.40636000000000005</v>
      </c>
      <c r="U647">
        <f>IFERROR([1]!s_fa_dupont_roe($A647,"2013/12/31")/100,"")</f>
        <v>0.41912500000000003</v>
      </c>
      <c r="V647">
        <f>IFERROR([1]!s_fa_dupont_roe($A647,"2014/12/31")/100,"")</f>
        <v>0.28789200000000004</v>
      </c>
      <c r="W647">
        <f>IFERROR([1]!s_fa_dupont_roe($A647,"2015/12/31")/100,"")</f>
        <v>0.226658</v>
      </c>
      <c r="X647">
        <f>IFERROR([1]!s_fa_dupont_roe($A647,"2016/12/31")/100,"")</f>
        <v>0.21195599999999998</v>
      </c>
      <c r="Y647">
        <f>IFERROR([1]!s_fa_dupont_roe($A647,"2017/12/31")/100,"")</f>
        <v>0.18721499999999999</v>
      </c>
      <c r="Z647">
        <f>IFERROR([1]!s_fa_dupont_roe($A647,"2018/12/31")/100,"")</f>
        <v>0.18604199999999999</v>
      </c>
      <c r="AA647">
        <f>IFERROR([1]!s_fa_dupont_roe($A647,"2019/12/31")/100,"")</f>
        <v>0.18057999999999999</v>
      </c>
      <c r="AB647">
        <f>IFERROR([1]!s_fa_dupont_roe($A647,"2020/12/31")/100,"")</f>
        <v>4.3446999999999993E-2</v>
      </c>
      <c r="AC647">
        <f>IFERROR([1]!s_fa_dupont_roe($A647,"2021/12/31")/100,"")</f>
        <v>0.13361599999999998</v>
      </c>
      <c r="AD647">
        <f>IFERROR([1]!s_fa_dupont_roe($A647,"2022/12/31")/100,"")</f>
        <v>0.126637</v>
      </c>
      <c r="AE647">
        <f>IFERROR([1]!s_fa_dupont_roe($A647,"2023/12/31")/100,"")</f>
        <v>0.14973</v>
      </c>
      <c r="AF647">
        <f>IFERROR([1]!s_fa_dupont_roe($A647,"2024/12/31")/100,"")</f>
        <v>0.13547900000000002</v>
      </c>
      <c r="AG647">
        <f>IFERROR([1]!s_fa_dupont_roe($A647,"2025/12/31")/100,"")</f>
        <v>4.7909E-2</v>
      </c>
      <c r="AH647">
        <f>IFERROR([1]!s_stm07_is($A647,"W30028333","2025/12/31",1),"")</f>
        <v>189874176.06</v>
      </c>
      <c r="AI647">
        <f>IFERROR([1]!s_stm07_bs($A647,"W38058048","2025/12/31",1),"")</f>
        <v>3782859718.3299999</v>
      </c>
      <c r="AJ647">
        <f>IFERROR([1]!s_fa_netdebt($A647,"2025/12/31"),"")</f>
        <v>538072854.02999997</v>
      </c>
      <c r="AK647">
        <f>IFERROR([1]!s_val_ev1($A647,"2025/12/31"),"")</f>
        <v>8740771758.3500004</v>
      </c>
      <c r="AL647">
        <f>IFERROR([1]!s_fa_ebitda($A647,"2025/12/31"),"")</f>
        <v>347368243.07999998</v>
      </c>
      <c r="AM647">
        <f>IFERROR([1]!s_west_netprofit($A647,2026,$B$1,180)/[1]!s_west_netprofit($A647,2026,$B$1-7,180)-1,"")</f>
        <v>0</v>
      </c>
      <c r="AN647">
        <f>IFERROR([1]!s_west_netprofit($A647,2026,$B$1,180)/[1]!s_west_netprofit($A647,2026,$B$1-30,180)-1,"")</f>
        <v>0</v>
      </c>
      <c r="AO647">
        <f>IFERROR([1]!s_est_mediannetprofit($A647,2026,$B$1)/[1]!s_est_mediannetprofit($A647,2026,$B$1-7)-1,"")</f>
        <v>0</v>
      </c>
      <c r="AP647">
        <f>IFERROR([1]!s_est_mediannetprofit($A647,2026,$B$1)/[1]!s_est_mediannetprofit($A647,2026,$B$1-30)-1,"")</f>
        <v>0</v>
      </c>
    </row>
    <row r="648" spans="1:42">
      <c r="A648" t="s">
        <v>687</v>
      </c>
      <c r="B648">
        <f>IFERROR([1]!s_stm07_is($A648,"W30028333","2011/12/31",1)/[1]!S_SHARE_TOTAL($A648,$B$1),"")</f>
        <v>0.21585976708861346</v>
      </c>
      <c r="C648">
        <f>IFERROR([1]!s_stm07_is($A648,"W30028333","2012/12/31",1)/[1]!S_SHARE_TOTAL($A648,$B$1),"")</f>
        <v>0.28797001816497664</v>
      </c>
      <c r="D648">
        <f>IFERROR([1]!s_stm07_is($A648,"W30028333","2013/12/31",1)/[1]!S_SHARE_TOTAL($A648,$B$1),"")</f>
        <v>0.29548197583726299</v>
      </c>
      <c r="E648">
        <f>IFERROR([1]!s_stm07_is($A648,"W30028333","2014/12/31",1)/[1]!S_SHARE_TOTAL($A648,$B$1),"")</f>
        <v>0.33825613137770383</v>
      </c>
      <c r="F648">
        <f>IFERROR([1]!s_stm07_is($A648,"W30028333","2015/12/31",1)/[1]!S_SHARE_TOTAL($A648,$B$1),"")</f>
        <v>0.45585274539883519</v>
      </c>
      <c r="G648">
        <f>IFERROR([1]!s_stm07_is($A648,"W30028333","2016/12/31",1)/[1]!S_SHARE_TOTAL($A648,$B$1),"")</f>
        <v>0.55266782176034623</v>
      </c>
      <c r="H648">
        <f>IFERROR([1]!s_stm07_is($A648,"W30028333","2017/12/31",1)/[1]!S_SHARE_TOTAL($A648,$B$1),"")</f>
        <v>0.56532474227432683</v>
      </c>
      <c r="I648">
        <f>IFERROR([1]!s_stm07_is($A648,"W30028333","2018/12/31",1)/[1]!S_SHARE_TOTAL($A648,$B$1),"")</f>
        <v>0.68809343239636511</v>
      </c>
      <c r="J648">
        <f>IFERROR([1]!s_stm07_is($A648,"W30028333","2019/12/31",1)/[1]!S_SHARE_TOTAL($A648,$B$1),"")</f>
        <v>0.45461099582692827</v>
      </c>
      <c r="K648">
        <f>IFERROR([1]!s_stm07_is($A648,"W30028333","2020/12/31",1)/[1]!S_SHARE_TOTAL($A648,$B$1),"")</f>
        <v>0.75114248242816917</v>
      </c>
      <c r="L648">
        <f>IFERROR([1]!s_stm07_is($A648,"W30028333","2021/12/31",1)/[1]!S_SHARE_TOTAL($A648,$B$1),"")</f>
        <v>1.0492116774680407</v>
      </c>
      <c r="M648">
        <f>IFERROR([1]!s_stm07_is($A648,"W30028333","2022/12/31",1)/[1]!S_SHARE_TOTAL($A648,$B$1),"")</f>
        <v>0.78513332377537615</v>
      </c>
      <c r="N648">
        <f>IFERROR([1]!s_stm07_is($A648,"W30028333","2023/12/31",1)/[1]!S_SHARE_TOTAL($A648,$B$1),"")</f>
        <v>0.82493511812388498</v>
      </c>
      <c r="O648">
        <f>IFERROR([1]!s_stm07_is($A648,"W30028333","2024/12/31",1)/[1]!S_SHARE_TOTAL($A648,$B$1),"")</f>
        <v>1.1429441069867243</v>
      </c>
      <c r="P648">
        <f>IFERROR([1]!s_stm07_is($A648,"W30028333","2025/12/31",1)/[1]!S_SHARE_TOTAL($A648,$B$1),"")</f>
        <v>1.3662342268039565</v>
      </c>
      <c r="Q648">
        <f>IFERROR([1]!s_west_netprofit($A648,2026,$B$1,180)/[1]!S_SHARE_TOTAL($A648,$B$1),"")</f>
        <v>1.8591555203338705</v>
      </c>
      <c r="R648">
        <f>IFERROR([1]!s_west_netprofit($A648,2027,$B$1,180)/[1]!S_SHARE_TOTAL($A648,$B$1),"")</f>
        <v>2.3623303994607983</v>
      </c>
      <c r="S648">
        <f>IFERROR([1]!s_fa_dupont_roe($A648,"2011/12/31")/100,"")</f>
        <v>0.42768099999999998</v>
      </c>
      <c r="T648">
        <f>IFERROR([1]!s_fa_dupont_roe($A648,"2012/12/31")/100,"")</f>
        <v>0.46085399999999999</v>
      </c>
      <c r="U648">
        <f>IFERROR([1]!s_fa_dupont_roe($A648,"2013/12/31")/100,"")</f>
        <v>0.35453400000000002</v>
      </c>
      <c r="V648">
        <f>IFERROR([1]!s_fa_dupont_roe($A648,"2014/12/31")/100,"")</f>
        <v>0.241122</v>
      </c>
      <c r="W648">
        <f>IFERROR([1]!s_fa_dupont_roe($A648,"2015/12/31")/100,"")</f>
        <v>0.22147500000000001</v>
      </c>
      <c r="X648">
        <f>IFERROR([1]!s_fa_dupont_roe($A648,"2016/12/31")/100,"")</f>
        <v>0.225526</v>
      </c>
      <c r="Y648">
        <f>IFERROR([1]!s_fa_dupont_roe($A648,"2017/12/31")/100,"")</f>
        <v>0.19678200000000001</v>
      </c>
      <c r="Z648">
        <f>IFERROR([1]!s_fa_dupont_roe($A648,"2018/12/31")/100,"")</f>
        <v>0.20462</v>
      </c>
      <c r="AA648">
        <f>IFERROR([1]!s_fa_dupont_roe($A648,"2019/12/31")/100,"")</f>
        <v>0.120158</v>
      </c>
      <c r="AB648">
        <f>IFERROR([1]!s_fa_dupont_roe($A648,"2020/12/31")/100,"")</f>
        <v>0.15712899999999999</v>
      </c>
      <c r="AC648">
        <f>IFERROR([1]!s_fa_dupont_roe($A648,"2021/12/31")/100,"")</f>
        <v>0.14892899999999998</v>
      </c>
      <c r="AD648">
        <f>IFERROR([1]!s_fa_dupont_roe($A648,"2022/12/31")/100,"")</f>
        <v>9.0399999999999994E-2</v>
      </c>
      <c r="AE648">
        <f>IFERROR([1]!s_fa_dupont_roe($A648,"2023/12/31")/100,"")</f>
        <v>8.9491000000000001E-2</v>
      </c>
      <c r="AF648">
        <f>IFERROR([1]!s_fa_dupont_roe($A648,"2024/12/31")/100,"")</f>
        <v>0.11498599999999999</v>
      </c>
      <c r="AG648">
        <f>IFERROR([1]!s_fa_dupont_roe($A648,"2025/12/31")/100,"")</f>
        <v>0.126112</v>
      </c>
      <c r="AH648">
        <f>IFERROR([1]!s_stm07_is($A648,"W30028333","2025/12/31",1),"")</f>
        <v>2618384303.8400002</v>
      </c>
      <c r="AI648">
        <f>IFERROR([1]!s_stm07_bs($A648,"W38058048","2025/12/31",1),"")</f>
        <v>21663042434.459999</v>
      </c>
      <c r="AJ648">
        <f>IFERROR([1]!s_fa_netdebt($A648,"2025/12/31"),"")</f>
        <v>-2471341363.8899999</v>
      </c>
      <c r="AK648">
        <f>IFERROR([1]!s_val_ev1($A648,"2025/12/31"),"")</f>
        <v>88266191927.520004</v>
      </c>
      <c r="AL648">
        <f>IFERROR([1]!s_fa_ebitda($A648,"2025/12/31"),"")</f>
        <v>3575842877.73</v>
      </c>
      <c r="AM648">
        <f>IFERROR([1]!s_west_netprofit($A648,2026,$B$1,180)/[1]!s_west_netprofit($A648,2026,$B$1-7,180)-1,"")</f>
        <v>1.7243320090081227E-3</v>
      </c>
      <c r="AN648">
        <f>IFERROR([1]!s_west_netprofit($A648,2026,$B$1,180)/[1]!s_west_netprofit($A648,2026,$B$1-30,180)-1,"")</f>
        <v>4.7243910399887845E-3</v>
      </c>
      <c r="AO648">
        <f>IFERROR([1]!s_est_mediannetprofit($A648,2026,$B$1)/[1]!s_est_mediannetprofit($A648,2026,$B$1-7)-1,"")</f>
        <v>0</v>
      </c>
      <c r="AP648">
        <f>IFERROR([1]!s_est_mediannetprofit($A648,2026,$B$1)/[1]!s_est_mediannetprofit($A648,2026,$B$1-30)-1,"")</f>
        <v>6.5155807365440133E-3</v>
      </c>
    </row>
    <row r="649" spans="1:42">
      <c r="A649" t="s">
        <v>688</v>
      </c>
      <c r="B649">
        <f>IFERROR([1]!s_stm07_is($A649,"W30028333","2011/12/31",1)/[1]!S_SHARE_TOTAL($A649,$B$1),"")</f>
        <v>5.2931269605675006E-2</v>
      </c>
      <c r="C649">
        <f>IFERROR([1]!s_stm07_is($A649,"W30028333","2012/12/31",1)/[1]!S_SHARE_TOTAL($A649,$B$1),"")</f>
        <v>5.6397470640015032E-2</v>
      </c>
      <c r="D649">
        <f>IFERROR([1]!s_stm07_is($A649,"W30028333","2013/12/31",1)/[1]!S_SHARE_TOTAL($A649,$B$1),"")</f>
        <v>7.700605249643587E-2</v>
      </c>
      <c r="E649">
        <f>IFERROR([1]!s_stm07_is($A649,"W30028333","2014/12/31",1)/[1]!S_SHARE_TOTAL($A649,$B$1),"")</f>
        <v>9.2401667055986458E-2</v>
      </c>
      <c r="F649">
        <f>IFERROR([1]!s_stm07_is($A649,"W30028333","2015/12/31",1)/[1]!S_SHARE_TOTAL($A649,$B$1),"")</f>
        <v>6.5084115951510896E-2</v>
      </c>
      <c r="G649">
        <f>IFERROR([1]!s_stm07_is($A649,"W30028333","2016/12/31",1)/[1]!S_SHARE_TOTAL($A649,$B$1),"")</f>
        <v>0.12930217227149168</v>
      </c>
      <c r="H649">
        <f>IFERROR([1]!s_stm07_is($A649,"W30028333","2017/12/31",1)/[1]!S_SHARE_TOTAL($A649,$B$1),"")</f>
        <v>0.1944642947192286</v>
      </c>
      <c r="I649">
        <f>IFERROR([1]!s_stm07_is($A649,"W30028333","2018/12/31",1)/[1]!S_SHARE_TOTAL($A649,$B$1),"")</f>
        <v>0.28130268538691161</v>
      </c>
      <c r="J649">
        <f>IFERROR([1]!s_stm07_is($A649,"W30028333","2019/12/31",1)/[1]!S_SHARE_TOTAL($A649,$B$1),"")</f>
        <v>3.0682061443423884E-2</v>
      </c>
      <c r="K649">
        <f>IFERROR([1]!s_stm07_is($A649,"W30028333","2020/12/31",1)/[1]!S_SHARE_TOTAL($A649,$B$1),"")</f>
        <v>7.736211540828998E-2</v>
      </c>
      <c r="L649">
        <f>IFERROR([1]!s_stm07_is($A649,"W30028333","2021/12/31",1)/[1]!S_SHARE_TOTAL($A649,$B$1),"")</f>
        <v>0.7180578007242151</v>
      </c>
      <c r="M649">
        <f>IFERROR([1]!s_stm07_is($A649,"W30028333","2022/12/31",1)/[1]!S_SHARE_TOTAL($A649,$B$1),"")</f>
        <v>0.11018158978603325</v>
      </c>
      <c r="N649">
        <f>IFERROR([1]!s_stm07_is($A649,"W30028333","2023/12/31",1)/[1]!S_SHARE_TOTAL($A649,$B$1),"")</f>
        <v>-3.5658732112102937E-2</v>
      </c>
      <c r="O649">
        <f>IFERROR([1]!s_stm07_is($A649,"W30028333","2024/12/31",1)/[1]!S_SHARE_TOTAL($A649,$B$1),"")</f>
        <v>0.20052089971924836</v>
      </c>
      <c r="P649">
        <f>IFERROR([1]!s_stm07_is($A649,"W30028333","2025/12/31",1)/[1]!S_SHARE_TOTAL($A649,$B$1),"")</f>
        <v>0.64793698583576109</v>
      </c>
      <c r="Q649">
        <f>IFERROR([1]!s_west_netprofit($A649,2026,$B$1,180)/[1]!S_SHARE_TOTAL($A649,$B$1),"")</f>
        <v>1.084865625892375</v>
      </c>
      <c r="R649">
        <f>IFERROR([1]!s_west_netprofit($A649,2027,$B$1,180)/[1]!S_SHARE_TOTAL($A649,$B$1),"")</f>
        <v>1.2730729727163981</v>
      </c>
      <c r="S649">
        <f>IFERROR([1]!s_fa_dupont_roe($A649,"2011/12/31")/100,"")</f>
        <v>0.25593100000000002</v>
      </c>
      <c r="T649">
        <f>IFERROR([1]!s_fa_dupont_roe($A649,"2012/12/31")/100,"")</f>
        <v>0.23997199999999999</v>
      </c>
      <c r="U649">
        <f>IFERROR([1]!s_fa_dupont_roe($A649,"2013/12/31")/100,"")</f>
        <v>0.26198899999999997</v>
      </c>
      <c r="V649">
        <f>IFERROR([1]!s_fa_dupont_roe($A649,"2014/12/31")/100,"")</f>
        <v>0.176644</v>
      </c>
      <c r="W649">
        <f>IFERROR([1]!s_fa_dupont_roe($A649,"2015/12/31")/100,"")</f>
        <v>8.8752999999999999E-2</v>
      </c>
      <c r="X649">
        <f>IFERROR([1]!s_fa_dupont_roe($A649,"2016/12/31")/100,"")</f>
        <v>0.11533400000000001</v>
      </c>
      <c r="Y649">
        <f>IFERROR([1]!s_fa_dupont_roe($A649,"2017/12/31")/100,"")</f>
        <v>0.12246899999999999</v>
      </c>
      <c r="Z649">
        <f>IFERROR([1]!s_fa_dupont_roe($A649,"2018/12/31")/100,"")</f>
        <v>0.120882</v>
      </c>
      <c r="AA649">
        <f>IFERROR([1]!s_fa_dupont_roe($A649,"2019/12/31")/100,"")</f>
        <v>1.0003999999999999E-2</v>
      </c>
      <c r="AB649">
        <f>IFERROR([1]!s_fa_dupont_roe($A649,"2020/12/31")/100,"")</f>
        <v>2.4451999999999998E-2</v>
      </c>
      <c r="AC649">
        <f>IFERROR([1]!s_fa_dupont_roe($A649,"2021/12/31")/100,"")</f>
        <v>0.16114899999999999</v>
      </c>
      <c r="AD649">
        <f>IFERROR([1]!s_fa_dupont_roe($A649,"2022/12/31")/100,"")</f>
        <v>1.7405E-2</v>
      </c>
      <c r="AE649">
        <f>IFERROR([1]!s_fa_dupont_roe($A649,"2023/12/31")/100,"")</f>
        <v>-4.8770000000000003E-3</v>
      </c>
      <c r="AF649">
        <f>IFERROR([1]!s_fa_dupont_roe($A649,"2024/12/31")/100,"")</f>
        <v>2.4553999999999999E-2</v>
      </c>
      <c r="AG649">
        <f>IFERROR([1]!s_fa_dupont_roe($A649,"2025/12/31")/100,"")</f>
        <v>6.8502000000000007E-2</v>
      </c>
      <c r="AH649">
        <f>IFERROR([1]!s_stm07_is($A649,"W30028333","2025/12/31",1),"")</f>
        <v>506848028.77999997</v>
      </c>
      <c r="AI649">
        <f>IFERROR([1]!s_stm07_bs($A649,"W38058048","2025/12/31",1),"")</f>
        <v>8368902375.5699997</v>
      </c>
      <c r="AJ649">
        <f>IFERROR([1]!s_fa_netdebt($A649,"2025/12/31"),"")</f>
        <v>1884237204.77</v>
      </c>
      <c r="AK649">
        <f>IFERROR([1]!s_val_ev1($A649,"2025/12/31"),"")</f>
        <v>21836007772.32</v>
      </c>
      <c r="AL649">
        <f>IFERROR([1]!s_fa_ebitda($A649,"2025/12/31"),"")</f>
        <v>1130584268.8399999</v>
      </c>
      <c r="AM649">
        <f>IFERROR([1]!s_west_netprofit($A649,2026,$B$1,180)/[1]!s_west_netprofit($A649,2026,$B$1-7,180)-1,"")</f>
        <v>0</v>
      </c>
      <c r="AN649">
        <f>IFERROR([1]!s_west_netprofit($A649,2026,$B$1,180)/[1]!s_west_netprofit($A649,2026,$B$1-30,180)-1,"")</f>
        <v>0</v>
      </c>
      <c r="AO649">
        <f>IFERROR([1]!s_est_mediannetprofit($A649,2026,$B$1)/[1]!s_est_mediannetprofit($A649,2026,$B$1-7)-1,"")</f>
        <v>0</v>
      </c>
      <c r="AP649">
        <f>IFERROR([1]!s_est_mediannetprofit($A649,2026,$B$1)/[1]!s_est_mediannetprofit($A649,2026,$B$1-30)-1,"")</f>
        <v>0</v>
      </c>
    </row>
    <row r="650" spans="1:42">
      <c r="A650" t="s">
        <v>689</v>
      </c>
      <c r="B650">
        <f>IFERROR([1]!s_stm07_is($A650,"W30028333","2011/12/31",1)/[1]!S_SHARE_TOTAL($A650,$B$1),"")</f>
        <v>5.7762945274118842E-2</v>
      </c>
      <c r="C650">
        <f>IFERROR([1]!s_stm07_is($A650,"W30028333","2012/12/31",1)/[1]!S_SHARE_TOTAL($A650,$B$1),"")</f>
        <v>7.5546825692427017E-2</v>
      </c>
      <c r="D650">
        <f>IFERROR([1]!s_stm07_is($A650,"W30028333","2013/12/31",1)/[1]!S_SHARE_TOTAL($A650,$B$1),"")</f>
        <v>9.8826268007286805E-2</v>
      </c>
      <c r="E650">
        <f>IFERROR([1]!s_stm07_is($A650,"W30028333","2014/12/31",1)/[1]!S_SHARE_TOTAL($A650,$B$1),"")</f>
        <v>8.2380781495714525E-2</v>
      </c>
      <c r="F650">
        <f>IFERROR([1]!s_stm07_is($A650,"W30028333","2015/12/31",1)/[1]!S_SHARE_TOTAL($A650,$B$1),"")</f>
        <v>5.0833818187883906E-2</v>
      </c>
      <c r="G650">
        <f>IFERROR([1]!s_stm07_is($A650,"W30028333","2016/12/31",1)/[1]!S_SHARE_TOTAL($A650,$B$1),"")</f>
        <v>3.5562806243752625E-2</v>
      </c>
      <c r="H650">
        <f>IFERROR([1]!s_stm07_is($A650,"W30028333","2017/12/31",1)/[1]!S_SHARE_TOTAL($A650,$B$1),"")</f>
        <v>3.8775129847475401E-2</v>
      </c>
      <c r="I650">
        <f>IFERROR([1]!s_stm07_is($A650,"W30028333","2018/12/31",1)/[1]!S_SHARE_TOTAL($A650,$B$1),"")</f>
        <v>0.46269252232060082</v>
      </c>
      <c r="J650">
        <f>IFERROR([1]!s_stm07_is($A650,"W30028333","2019/12/31",1)/[1]!S_SHARE_TOTAL($A650,$B$1),"")</f>
        <v>0.61809610737131826</v>
      </c>
      <c r="K650">
        <f>IFERROR([1]!s_stm07_is($A650,"W30028333","2020/12/31",1)/[1]!S_SHARE_TOTAL($A650,$B$1),"")</f>
        <v>1.0595699053148131</v>
      </c>
      <c r="L650">
        <f>IFERROR([1]!s_stm07_is($A650,"W30028333","2021/12/31",1)/[1]!S_SHARE_TOTAL($A650,$B$1),"")</f>
        <v>1.1300938947696479</v>
      </c>
      <c r="M650">
        <f>IFERROR([1]!s_stm07_is($A650,"W30028333","2022/12/31",1)/[1]!S_SHARE_TOTAL($A650,$B$1),"")</f>
        <v>0.97552019590373784</v>
      </c>
      <c r="N650">
        <f>IFERROR([1]!s_stm07_is($A650,"W30028333","2023/12/31",1)/[1]!S_SHARE_TOTAL($A650,$B$1),"")</f>
        <v>1.9007141687788405</v>
      </c>
      <c r="O650">
        <f>IFERROR([1]!s_stm07_is($A650,"W30028333","2024/12/31",1)/[1]!S_SHARE_TOTAL($A650,$B$1),"")</f>
        <v>0.72931682978039669</v>
      </c>
      <c r="P650">
        <f>IFERROR([1]!s_stm07_is($A650,"W30028333","2025/12/31",1)/[1]!S_SHARE_TOTAL($A650,$B$1),"")</f>
        <v>0.65597511744690773</v>
      </c>
      <c r="Q650">
        <f>IFERROR([1]!s_west_netprofit($A650,2026,$B$1,180)/[1]!S_SHARE_TOTAL($A650,$B$1),"")</f>
        <v>0.78345483262289994</v>
      </c>
      <c r="R650">
        <f>IFERROR([1]!s_west_netprofit($A650,2027,$B$1,180)/[1]!S_SHARE_TOTAL($A650,$B$1),"")</f>
        <v>0.9489100536896522</v>
      </c>
      <c r="S650">
        <f>IFERROR([1]!s_fa_dupont_roe($A650,"2011/12/31")/100,"")</f>
        <v>0.18440699999999999</v>
      </c>
      <c r="T650">
        <f>IFERROR([1]!s_fa_dupont_roe($A650,"2012/12/31")/100,"")</f>
        <v>0.215227</v>
      </c>
      <c r="U650">
        <f>IFERROR([1]!s_fa_dupont_roe($A650,"2013/12/31")/100,"")</f>
        <v>0.23327200000000001</v>
      </c>
      <c r="V650">
        <f>IFERROR([1]!s_fa_dupont_roe($A650,"2014/12/31")/100,"")</f>
        <v>0.169379</v>
      </c>
      <c r="W650">
        <f>IFERROR([1]!s_fa_dupont_roe($A650,"2015/12/31")/100,"")</f>
        <v>7.4869000000000005E-2</v>
      </c>
      <c r="X650">
        <f>IFERROR([1]!s_fa_dupont_roe($A650,"2016/12/31")/100,"")</f>
        <v>4.1600999999999999E-2</v>
      </c>
      <c r="Y650">
        <f>IFERROR([1]!s_fa_dupont_roe($A650,"2017/12/31")/100,"")</f>
        <v>4.3975999999999994E-2</v>
      </c>
      <c r="Z650">
        <f>IFERROR([1]!s_fa_dupont_roe($A650,"2018/12/31")/100,"")</f>
        <v>0.23654900000000001</v>
      </c>
      <c r="AA650">
        <f>IFERROR([1]!s_fa_dupont_roe($A650,"2019/12/31")/100,"")</f>
        <v>0.16033600000000001</v>
      </c>
      <c r="AB650">
        <f>IFERROR([1]!s_fa_dupont_roe($A650,"2020/12/31")/100,"")</f>
        <v>0.20464300000000002</v>
      </c>
      <c r="AC650">
        <f>IFERROR([1]!s_fa_dupont_roe($A650,"2021/12/31")/100,"")</f>
        <v>0.153449</v>
      </c>
      <c r="AD650">
        <f>IFERROR([1]!s_fa_dupont_roe($A650,"2022/12/31")/100,"")</f>
        <v>0.10190200000000001</v>
      </c>
      <c r="AE650">
        <f>IFERROR([1]!s_fa_dupont_roe($A650,"2023/12/31")/100,"")</f>
        <v>0.17627300000000001</v>
      </c>
      <c r="AF650">
        <f>IFERROR([1]!s_fa_dupont_roe($A650,"2024/12/31")/100,"")</f>
        <v>6.2042E-2</v>
      </c>
      <c r="AG650">
        <f>IFERROR([1]!s_fa_dupont_roe($A650,"2025/12/31")/100,"")</f>
        <v>5.3520000000000005E-2</v>
      </c>
      <c r="AH650">
        <f>IFERROR([1]!s_stm07_is($A650,"W30028333","2025/12/31",1),"")</f>
        <v>1227146306.3299999</v>
      </c>
      <c r="AI650">
        <f>IFERROR([1]!s_stm07_bs($A650,"W38058048","2025/12/31",1),"")</f>
        <v>23419340448.900002</v>
      </c>
      <c r="AJ650">
        <f>IFERROR([1]!s_fa_netdebt($A650,"2025/12/31"),"")</f>
        <v>-1709068874.1099999</v>
      </c>
      <c r="AK650">
        <f>IFERROR([1]!s_val_ev1($A650,"2025/12/31"),"")</f>
        <v>45853346715.57</v>
      </c>
      <c r="AL650">
        <f>IFERROR([1]!s_fa_ebitda($A650,"2025/12/31"),"")</f>
        <v>6939193972.4099998</v>
      </c>
      <c r="AM650">
        <f>IFERROR([1]!s_west_netprofit($A650,2026,$B$1,180)/[1]!s_west_netprofit($A650,2026,$B$1-7,180)-1,"")</f>
        <v>-2.4813990914982487E-3</v>
      </c>
      <c r="AN650">
        <f>IFERROR([1]!s_west_netprofit($A650,2026,$B$1,180)/[1]!s_west_netprofit($A650,2026,$B$1-30,180)-1,"")</f>
        <v>-2.3779903990741591E-2</v>
      </c>
      <c r="AO650">
        <f>IFERROR([1]!s_est_mediannetprofit($A650,2026,$B$1)/[1]!s_est_mediannetprofit($A650,2026,$B$1-7)-1,"")</f>
        <v>-7.0821529745042078E-3</v>
      </c>
      <c r="AP650">
        <f>IFERROR([1]!s_est_mediannetprofit($A650,2026,$B$1)/[1]!s_est_mediannetprofit($A650,2026,$B$1-30)-1,"")</f>
        <v>-1.9923103809856735E-2</v>
      </c>
    </row>
    <row r="651" spans="1:42">
      <c r="A651" t="s">
        <v>690</v>
      </c>
      <c r="B651">
        <f>IFERROR([1]!s_stm07_is($A651,"W30028333","2011/12/31",1)/[1]!S_SHARE_TOTAL($A651,$B$1),"")</f>
        <v>0.13675054889844651</v>
      </c>
      <c r="C651">
        <f>IFERROR([1]!s_stm07_is($A651,"W30028333","2012/12/31",1)/[1]!S_SHARE_TOTAL($A651,$B$1),"")</f>
        <v>0.16241380529629026</v>
      </c>
      <c r="D651">
        <f>IFERROR([1]!s_stm07_is($A651,"W30028333","2013/12/31",1)/[1]!S_SHARE_TOTAL($A651,$B$1),"")</f>
        <v>0.16808269746811183</v>
      </c>
      <c r="E651">
        <f>IFERROR([1]!s_stm07_is($A651,"W30028333","2014/12/31",1)/[1]!S_SHARE_TOTAL($A651,$B$1),"")</f>
        <v>0.16229563354938467</v>
      </c>
      <c r="F651">
        <f>IFERROR([1]!s_stm07_is($A651,"W30028333","2015/12/31",1)/[1]!S_SHARE_TOTAL($A651,$B$1),"")</f>
        <v>0.15435130747796486</v>
      </c>
      <c r="G651">
        <f>IFERROR([1]!s_stm07_is($A651,"W30028333","2016/12/31",1)/[1]!S_SHARE_TOTAL($A651,$B$1),"")</f>
        <v>0.2323002964960349</v>
      </c>
      <c r="H651">
        <f>IFERROR([1]!s_stm07_is($A651,"W30028333","2017/12/31",1)/[1]!S_SHARE_TOTAL($A651,$B$1),"")</f>
        <v>0.58794401292188214</v>
      </c>
      <c r="I651">
        <f>IFERROR([1]!s_stm07_is($A651,"W30028333","2018/12/31",1)/[1]!S_SHARE_TOTAL($A651,$B$1),"")</f>
        <v>0.37421685240327723</v>
      </c>
      <c r="J651">
        <f>IFERROR([1]!s_stm07_is($A651,"W30028333","2019/12/31",1)/[1]!S_SHARE_TOTAL($A651,$B$1),"")</f>
        <v>0.41153603250151161</v>
      </c>
      <c r="K651">
        <f>IFERROR([1]!s_stm07_is($A651,"W30028333","2020/12/31",1)/[1]!S_SHARE_TOTAL($A651,$B$1),"")</f>
        <v>0.67052233323684807</v>
      </c>
      <c r="L651">
        <f>IFERROR([1]!s_stm07_is($A651,"W30028333","2021/12/31",1)/[1]!S_SHARE_TOTAL($A651,$B$1),"")</f>
        <v>1.101296997944887</v>
      </c>
      <c r="M651">
        <f>IFERROR([1]!s_stm07_is($A651,"W30028333","2022/12/31",1)/[1]!S_SHARE_TOTAL($A651,$B$1),"")</f>
        <v>0.86532201058334035</v>
      </c>
      <c r="N651">
        <f>IFERROR([1]!s_stm07_is($A651,"W30028333","2023/12/31",1)/[1]!S_SHARE_TOTAL($A651,$B$1),"")</f>
        <v>1.0181999672000777</v>
      </c>
      <c r="O651">
        <f>IFERROR([1]!s_stm07_is($A651,"W30028333","2024/12/31",1)/[1]!S_SHARE_TOTAL($A651,$B$1),"")</f>
        <v>1.2973635832642403</v>
      </c>
      <c r="P651">
        <f>IFERROR([1]!s_stm07_is($A651,"W30028333","2025/12/31",1)/[1]!S_SHARE_TOTAL($A651,$B$1),"")</f>
        <v>1.5124071975700024</v>
      </c>
      <c r="Q651">
        <f>IFERROR([1]!s_west_netprofit($A651,2026,$B$1,180)/[1]!S_SHARE_TOTAL($A651,$B$1),"")</f>
        <v>1.7702008513347829</v>
      </c>
      <c r="R651">
        <f>IFERROR([1]!s_west_netprofit($A651,2027,$B$1,180)/[1]!S_SHARE_TOTAL($A651,$B$1),"")</f>
        <v>2.1190297591385989</v>
      </c>
      <c r="S651">
        <f>IFERROR([1]!s_fa_dupont_roe($A651,"2011/12/31")/100,"")</f>
        <v>0.38108900000000001</v>
      </c>
      <c r="T651">
        <f>IFERROR([1]!s_fa_dupont_roe($A651,"2012/12/31")/100,"")</f>
        <v>0.36808999999999997</v>
      </c>
      <c r="U651">
        <f>IFERROR([1]!s_fa_dupont_roe($A651,"2013/12/31")/100,"")</f>
        <v>0.28673900000000002</v>
      </c>
      <c r="V651">
        <f>IFERROR([1]!s_fa_dupont_roe($A651,"2014/12/31")/100,"")</f>
        <v>0.22204199999999999</v>
      </c>
      <c r="W651">
        <f>IFERROR([1]!s_fa_dupont_roe($A651,"2015/12/31")/100,"")</f>
        <v>0.12617100000000001</v>
      </c>
      <c r="X651">
        <f>IFERROR([1]!s_fa_dupont_roe($A651,"2016/12/31")/100,"")</f>
        <v>0.13560800000000001</v>
      </c>
      <c r="Y651">
        <f>IFERROR([1]!s_fa_dupont_roe($A651,"2017/12/31")/100,"")</f>
        <v>0.28842499999999999</v>
      </c>
      <c r="Z651">
        <f>IFERROR([1]!s_fa_dupont_roe($A651,"2018/12/31")/100,"")</f>
        <v>0.15898300000000001</v>
      </c>
      <c r="AA651">
        <f>IFERROR([1]!s_fa_dupont_roe($A651,"2019/12/31")/100,"")</f>
        <v>0.15976000000000001</v>
      </c>
      <c r="AB651">
        <f>IFERROR([1]!s_fa_dupont_roe($A651,"2020/12/31")/100,"")</f>
        <v>0.221386</v>
      </c>
      <c r="AC651">
        <f>IFERROR([1]!s_fa_dupont_roe($A651,"2021/12/31")/100,"")</f>
        <v>0.27555599999999997</v>
      </c>
      <c r="AD651">
        <f>IFERROR([1]!s_fa_dupont_roe($A651,"2022/12/31")/100,"")</f>
        <v>0.17819099999999999</v>
      </c>
      <c r="AE651">
        <f>IFERROR([1]!s_fa_dupont_roe($A651,"2023/12/31")/100,"")</f>
        <v>0.193688</v>
      </c>
      <c r="AF651">
        <f>IFERROR([1]!s_fa_dupont_roe($A651,"2024/12/31")/100,"")</f>
        <v>0.22011199999999997</v>
      </c>
      <c r="AG651">
        <f>IFERROR([1]!s_fa_dupont_roe($A651,"2025/12/31")/100,"")</f>
        <v>0.22786999999999999</v>
      </c>
      <c r="AH651">
        <f>IFERROR([1]!s_stm07_is($A651,"W30028333","2025/12/31",1),"")</f>
        <v>708656668.35000002</v>
      </c>
      <c r="AI651">
        <f>IFERROR([1]!s_stm07_bs($A651,"W38058048","2025/12/31",1),"")</f>
        <v>3266217830.8699999</v>
      </c>
      <c r="AJ651">
        <f>IFERROR([1]!s_fa_netdebt($A651,"2025/12/31"),"")</f>
        <v>1434328745.4300001</v>
      </c>
      <c r="AK651">
        <f>IFERROR([1]!s_val_ev1($A651,"2025/12/31"),"")</f>
        <v>14230446914.17</v>
      </c>
      <c r="AL651">
        <f>IFERROR([1]!s_fa_ebitda($A651,"2025/12/31"),"")</f>
        <v>1068818872.27</v>
      </c>
      <c r="AM651">
        <f>IFERROR([1]!s_west_netprofit($A651,2026,$B$1,180)/[1]!s_west_netprofit($A651,2026,$B$1-7,180)-1,"")</f>
        <v>0</v>
      </c>
      <c r="AN651">
        <f>IFERROR([1]!s_west_netprofit($A651,2026,$B$1,180)/[1]!s_west_netprofit($A651,2026,$B$1-30,180)-1,"")</f>
        <v>-1.1028855673135385E-2</v>
      </c>
      <c r="AO651">
        <f>IFERROR([1]!s_est_mediannetprofit($A651,2026,$B$1)/[1]!s_est_mediannetprofit($A651,2026,$B$1-7)-1,"")</f>
        <v>0</v>
      </c>
      <c r="AP651">
        <f>IFERROR([1]!s_est_mediannetprofit($A651,2026,$B$1)/[1]!s_est_mediannetprofit($A651,2026,$B$1-30)-1,"")</f>
        <v>-7.9344072955641609E-3</v>
      </c>
    </row>
    <row r="652" spans="1:42">
      <c r="A652" t="s">
        <v>691</v>
      </c>
      <c r="B652">
        <f>IFERROR([1]!s_stm07_is($A652,"W30028333","2011/12/31",1)/[1]!S_SHARE_TOTAL($A652,$B$1),"")</f>
        <v>6.3801718711967076E-2</v>
      </c>
      <c r="C652">
        <f>IFERROR([1]!s_stm07_is($A652,"W30028333","2012/12/31",1)/[1]!S_SHARE_TOTAL($A652,$B$1),"")</f>
        <v>7.270137474548459E-2</v>
      </c>
      <c r="D652">
        <f>IFERROR([1]!s_stm07_is($A652,"W30028333","2013/12/31",1)/[1]!S_SHARE_TOTAL($A652,$B$1),"")</f>
        <v>7.2061296357259275E-2</v>
      </c>
      <c r="E652">
        <f>IFERROR([1]!s_stm07_is($A652,"W30028333","2014/12/31",1)/[1]!S_SHARE_TOTAL($A652,$B$1),"")</f>
        <v>7.8244921776341306E-2</v>
      </c>
      <c r="F652">
        <f>IFERROR([1]!s_stm07_is($A652,"W30028333","2015/12/31",1)/[1]!S_SHARE_TOTAL($A652,$B$1),"")</f>
        <v>9.521099723316867E-2</v>
      </c>
      <c r="G652">
        <f>IFERROR([1]!s_stm07_is($A652,"W30028333","2016/12/31",1)/[1]!S_SHARE_TOTAL($A652,$B$1),"")</f>
        <v>0.10613322386450331</v>
      </c>
      <c r="H652">
        <f>IFERROR([1]!s_stm07_is($A652,"W30028333","2017/12/31",1)/[1]!S_SHARE_TOTAL($A652,$B$1),"")</f>
        <v>0.12050320972184078</v>
      </c>
      <c r="I652">
        <f>IFERROR([1]!s_stm07_is($A652,"W30028333","2018/12/31",1)/[1]!S_SHARE_TOTAL($A652,$B$1),"")</f>
        <v>0.14149678704935756</v>
      </c>
      <c r="J652">
        <f>IFERROR([1]!s_stm07_is($A652,"W30028333","2019/12/31",1)/[1]!S_SHARE_TOTAL($A652,$B$1),"")</f>
        <v>0.17166181316688248</v>
      </c>
      <c r="K652">
        <f>IFERROR([1]!s_stm07_is($A652,"W30028333","2020/12/31",1)/[1]!S_SHARE_TOTAL($A652,$B$1),"")</f>
        <v>0.24267447666463832</v>
      </c>
      <c r="L652">
        <f>IFERROR([1]!s_stm07_is($A652,"W30028333","2021/12/31",1)/[1]!S_SHARE_TOTAL($A652,$B$1),"")</f>
        <v>0.37367364642607465</v>
      </c>
      <c r="M652">
        <f>IFERROR([1]!s_stm07_is($A652,"W30028333","2022/12/31",1)/[1]!S_SHARE_TOTAL($A652,$B$1),"")</f>
        <v>0.53074322165102417</v>
      </c>
      <c r="N652">
        <f>IFERROR([1]!s_stm07_is($A652,"W30028333","2023/12/31",1)/[1]!S_SHARE_TOTAL($A652,$B$1),"")</f>
        <v>0.61798039315501441</v>
      </c>
      <c r="O652">
        <f>IFERROR([1]!s_stm07_is($A652,"W30028333","2024/12/31",1)/[1]!S_SHARE_TOTAL($A652,$B$1),"")</f>
        <v>0.45111065959450819</v>
      </c>
      <c r="P652">
        <f>IFERROR([1]!s_stm07_is($A652,"W30028333","2025/12/31",1)/[1]!S_SHARE_TOTAL($A652,$B$1),"")</f>
        <v>0.50623122053150693</v>
      </c>
      <c r="Q652">
        <f>IFERROR([1]!s_west_netprofit($A652,2026,$B$1,180)/[1]!S_SHARE_TOTAL($A652,$B$1),"")</f>
        <v>0.61645981420279694</v>
      </c>
      <c r="R652">
        <f>IFERROR([1]!s_west_netprofit($A652,2027,$B$1,180)/[1]!S_SHARE_TOTAL($A652,$B$1),"")</f>
        <v>0.74314266336644075</v>
      </c>
      <c r="S652">
        <f>IFERROR([1]!s_fa_dupont_roe($A652,"2011/12/31")/100,"")</f>
        <v>0.21304500000000001</v>
      </c>
      <c r="T652">
        <f>IFERROR([1]!s_fa_dupont_roe($A652,"2012/12/31")/100,"")</f>
        <v>0.216387</v>
      </c>
      <c r="U652">
        <f>IFERROR([1]!s_fa_dupont_roe($A652,"2013/12/31")/100,"")</f>
        <v>0.1764</v>
      </c>
      <c r="V652">
        <f>IFERROR([1]!s_fa_dupont_roe($A652,"2014/12/31")/100,"")</f>
        <v>0.161828</v>
      </c>
      <c r="W652">
        <f>IFERROR([1]!s_fa_dupont_roe($A652,"2015/12/31")/100,"")</f>
        <v>0.13635999999999998</v>
      </c>
      <c r="X652">
        <f>IFERROR([1]!s_fa_dupont_roe($A652,"2016/12/31")/100,"")</f>
        <v>0.11602899999999999</v>
      </c>
      <c r="Y652">
        <f>IFERROR([1]!s_fa_dupont_roe($A652,"2017/12/31")/100,"")</f>
        <v>0.120364</v>
      </c>
      <c r="Z652">
        <f>IFERROR([1]!s_fa_dupont_roe($A652,"2018/12/31")/100,"")</f>
        <v>0.108352</v>
      </c>
      <c r="AA652">
        <f>IFERROR([1]!s_fa_dupont_roe($A652,"2019/12/31")/100,"")</f>
        <v>0.106431</v>
      </c>
      <c r="AB652">
        <f>IFERROR([1]!s_fa_dupont_roe($A652,"2020/12/31")/100,"")</f>
        <v>0.13222500000000001</v>
      </c>
      <c r="AC652">
        <f>IFERROR([1]!s_fa_dupont_roe($A652,"2021/12/31")/100,"")</f>
        <v>0.138937</v>
      </c>
      <c r="AD652">
        <f>IFERROR([1]!s_fa_dupont_roe($A652,"2022/12/31")/100,"")</f>
        <v>0.13789099999999999</v>
      </c>
      <c r="AE652">
        <f>IFERROR([1]!s_fa_dupont_roe($A652,"2023/12/31")/100,"")</f>
        <v>0.13289600000000001</v>
      </c>
      <c r="AF652">
        <f>IFERROR([1]!s_fa_dupont_roe($A652,"2024/12/31")/100,"")</f>
        <v>8.8790999999999995E-2</v>
      </c>
      <c r="AG652">
        <f>IFERROR([1]!s_fa_dupont_roe($A652,"2025/12/31")/100,"")</f>
        <v>9.5231999999999997E-2</v>
      </c>
      <c r="AH652">
        <f>IFERROR([1]!s_stm07_is($A652,"W30028333","2025/12/31",1),"")</f>
        <v>257442776.53</v>
      </c>
      <c r="AI652">
        <f>IFERROR([1]!s_stm07_bs($A652,"W38058048","2025/12/31",1),"")</f>
        <v>3025289817.3200002</v>
      </c>
      <c r="AJ652">
        <f>IFERROR([1]!s_fa_netdebt($A652,"2025/12/31"),"")</f>
        <v>451895672.31</v>
      </c>
      <c r="AK652">
        <f>IFERROR([1]!s_val_ev1($A652,"2025/12/31"),"")</f>
        <v>10216438089</v>
      </c>
      <c r="AL652">
        <f>IFERROR([1]!s_fa_ebitda($A652,"2025/12/31"),"")</f>
        <v>619744307.22000003</v>
      </c>
      <c r="AM652">
        <f>IFERROR([1]!s_west_netprofit($A652,2026,$B$1,180)/[1]!s_west_netprofit($A652,2026,$B$1-7,180)-1,"")</f>
        <v>0</v>
      </c>
      <c r="AN652">
        <f>IFERROR([1]!s_west_netprofit($A652,2026,$B$1,180)/[1]!s_west_netprofit($A652,2026,$B$1-30,180)-1,"")</f>
        <v>0</v>
      </c>
      <c r="AO652">
        <f>IFERROR([1]!s_est_mediannetprofit($A652,2026,$B$1)/[1]!s_est_mediannetprofit($A652,2026,$B$1-7)-1,"")</f>
        <v>0</v>
      </c>
      <c r="AP652">
        <f>IFERROR([1]!s_est_mediannetprofit($A652,2026,$B$1)/[1]!s_est_mediannetprofit($A652,2026,$B$1-30)-1,"")</f>
        <v>0</v>
      </c>
    </row>
    <row r="653" spans="1:42">
      <c r="A653" t="s">
        <v>692</v>
      </c>
      <c r="B653">
        <f>IFERROR([1]!s_stm07_is($A653,"W30028333","2011/12/31",1)/[1]!S_SHARE_TOTAL($A653,$B$1),"")</f>
        <v>0.1434205777820588</v>
      </c>
      <c r="C653">
        <f>IFERROR([1]!s_stm07_is($A653,"W30028333","2012/12/31",1)/[1]!S_SHARE_TOTAL($A653,$B$1),"")</f>
        <v>0.17239616610366526</v>
      </c>
      <c r="D653">
        <f>IFERROR([1]!s_stm07_is($A653,"W30028333","2013/12/31",1)/[1]!S_SHARE_TOTAL($A653,$B$1),"")</f>
        <v>0.34414176454926193</v>
      </c>
      <c r="E653">
        <f>IFERROR([1]!s_stm07_is($A653,"W30028333","2014/12/31",1)/[1]!S_SHARE_TOTAL($A653,$B$1),"")</f>
        <v>0.25767405429163925</v>
      </c>
      <c r="F653">
        <f>IFERROR([1]!s_stm07_is($A653,"W30028333","2015/12/31",1)/[1]!S_SHARE_TOTAL($A653,$B$1),"")</f>
        <v>0.31996928842440481</v>
      </c>
      <c r="G653">
        <f>IFERROR([1]!s_stm07_is($A653,"W30028333","2016/12/31",1)/[1]!S_SHARE_TOTAL($A653,$B$1),"")</f>
        <v>0.41960923853836751</v>
      </c>
      <c r="H653">
        <f>IFERROR([1]!s_stm07_is($A653,"W30028333","2017/12/31",1)/[1]!S_SHARE_TOTAL($A653,$B$1),"")</f>
        <v>0.78843230844220835</v>
      </c>
      <c r="I653">
        <f>IFERROR([1]!s_stm07_is($A653,"W30028333","2018/12/31",1)/[1]!S_SHARE_TOTAL($A653,$B$1),"")</f>
        <v>0.79426247878306244</v>
      </c>
      <c r="J653">
        <f>IFERROR([1]!s_stm07_is($A653,"W30028333","2019/12/31",1)/[1]!S_SHARE_TOTAL($A653,$B$1),"")</f>
        <v>1.0224789302304331</v>
      </c>
      <c r="K653">
        <f>IFERROR([1]!s_stm07_is($A653,"W30028333","2020/12/31",1)/[1]!S_SHARE_TOTAL($A653,$B$1),"")</f>
        <v>3.9420550319571031</v>
      </c>
      <c r="L653">
        <f>IFERROR([1]!s_stm07_is($A653,"W30028333","2021/12/31",1)/[1]!S_SHARE_TOTAL($A653,$B$1),"")</f>
        <v>1.2212139617789937</v>
      </c>
      <c r="M653">
        <f>IFERROR([1]!s_stm07_is($A653,"W30028333","2022/12/31",1)/[1]!S_SHARE_TOTAL($A653,$B$1),"")</f>
        <v>0.90988415428604086</v>
      </c>
      <c r="N653">
        <f>IFERROR([1]!s_stm07_is($A653,"W30028333","2023/12/31",1)/[1]!S_SHARE_TOTAL($A653,$B$1),"")</f>
        <v>0.99345784331837439</v>
      </c>
      <c r="O653">
        <f>IFERROR([1]!s_stm07_is($A653,"W30028333","2024/12/31",1)/[1]!S_SHARE_TOTAL($A653,$B$1),"")</f>
        <v>-1.2590688837261963</v>
      </c>
      <c r="P653">
        <f>IFERROR([1]!s_stm07_is($A653,"W30028333","2025/12/31",1)/[1]!S_SHARE_TOTAL($A653,$B$1),"")</f>
        <v>-1.2574360013084962</v>
      </c>
      <c r="Q653">
        <f>IFERROR([1]!s_west_netprofit($A653,2026,$B$1,180)/[1]!S_SHARE_TOTAL($A653,$B$1),"")</f>
        <v>-0.31868632266558267</v>
      </c>
      <c r="R653">
        <f>IFERROR([1]!s_west_netprofit($A653,2027,$B$1,180)/[1]!S_SHARE_TOTAL($A653,$B$1),"")</f>
        <v>0.10289188270661291</v>
      </c>
      <c r="S653">
        <f>IFERROR([1]!s_fa_dupont_roe($A653,"2011/12/31")/100,"")</f>
        <v>0.348964</v>
      </c>
      <c r="T653">
        <f>IFERROR([1]!s_fa_dupont_roe($A653,"2012/12/31")/100,"")</f>
        <v>0.35805799999999999</v>
      </c>
      <c r="U653">
        <f>IFERROR([1]!s_fa_dupont_roe($A653,"2013/12/31")/100,"")</f>
        <v>0.56152800000000003</v>
      </c>
      <c r="V653">
        <f>IFERROR([1]!s_fa_dupont_roe($A653,"2014/12/31")/100,"")</f>
        <v>0.34994399999999998</v>
      </c>
      <c r="W653">
        <f>IFERROR([1]!s_fa_dupont_roe($A653,"2015/12/31")/100,"")</f>
        <v>0.219554</v>
      </c>
      <c r="X653">
        <f>IFERROR([1]!s_fa_dupont_roe($A653,"2016/12/31")/100,"")</f>
        <v>0.18226800000000001</v>
      </c>
      <c r="Y653">
        <f>IFERROR([1]!s_fa_dupont_roe($A653,"2017/12/31")/100,"")</f>
        <v>0.16838400000000001</v>
      </c>
      <c r="Z653">
        <f>IFERROR([1]!s_fa_dupont_roe($A653,"2018/12/31")/100,"")</f>
        <v>0.145119</v>
      </c>
      <c r="AA653">
        <f>IFERROR([1]!s_fa_dupont_roe($A653,"2019/12/31")/100,"")</f>
        <v>0.26305099999999998</v>
      </c>
      <c r="AB653">
        <f>IFERROR([1]!s_fa_dupont_roe($A653,"2020/12/31")/100,"")</f>
        <v>0.69502399999999998</v>
      </c>
      <c r="AC653">
        <f>IFERROR([1]!s_fa_dupont_roe($A653,"2021/12/31")/100,"")</f>
        <v>0.15423999999999999</v>
      </c>
      <c r="AD653">
        <f>IFERROR([1]!s_fa_dupont_roe($A653,"2022/12/31")/100,"")</f>
        <v>9.9877000000000007E-2</v>
      </c>
      <c r="AE653">
        <f>IFERROR([1]!s_fa_dupont_roe($A653,"2023/12/31")/100,"")</f>
        <v>9.0296000000000001E-2</v>
      </c>
      <c r="AF653">
        <f>IFERROR([1]!s_fa_dupont_roe($A653,"2024/12/31")/100,"")</f>
        <v>-0.108331</v>
      </c>
      <c r="AG653">
        <f>IFERROR([1]!s_fa_dupont_roe($A653,"2025/12/31")/100,"")</f>
        <v>-0.11602999999999999</v>
      </c>
      <c r="AH653">
        <f>IFERROR([1]!s_stm07_is($A653,"W30028333","2025/12/31",1),"")</f>
        <v>-1592728558.53</v>
      </c>
      <c r="AI653">
        <f>IFERROR([1]!s_stm07_bs($A653,"W38058048","2025/12/31",1),"")</f>
        <v>15644774574.030001</v>
      </c>
      <c r="AJ653">
        <f>IFERROR([1]!s_fa_netdebt($A653,"2025/12/31"),"")</f>
        <v>-420250961.75</v>
      </c>
      <c r="AK653">
        <f>IFERROR([1]!s_val_ev1($A653,"2025/12/31"),"")</f>
        <v>53716931605.260002</v>
      </c>
      <c r="AL653">
        <f>IFERROR([1]!s_fa_ebitda($A653,"2025/12/31"),"")</f>
        <v>-1517977652.8099999</v>
      </c>
      <c r="AM653">
        <f>IFERROR([1]!s_west_netprofit($A653,2026,$B$1,180)/[1]!s_west_netprofit($A653,2026,$B$1-7,180)-1,"")</f>
        <v>0</v>
      </c>
      <c r="AN653">
        <f>IFERROR([1]!s_west_netprofit($A653,2026,$B$1,180)/[1]!s_west_netprofit($A653,2026,$B$1-30,180)-1,"")</f>
        <v>0.77049980701246534</v>
      </c>
      <c r="AO653">
        <f>IFERROR([1]!s_est_mediannetprofit($A653,2026,$B$1)/[1]!s_est_mediannetprofit($A653,2026,$B$1-7)-1,"")</f>
        <v>0</v>
      </c>
      <c r="AP653">
        <f>IFERROR([1]!s_est_mediannetprofit($A653,2026,$B$1)/[1]!s_est_mediannetprofit($A653,2026,$B$1-30)-1,"")</f>
        <v>9.9512195121951219</v>
      </c>
    </row>
    <row r="654" spans="1:42">
      <c r="A654" t="s">
        <v>693</v>
      </c>
      <c r="B654">
        <f>IFERROR([1]!s_stm07_is($A654,"W30028333","2011/12/31",1)/[1]!S_SHARE_TOTAL($A654,$B$1),"")</f>
        <v>5.230982335080419E-2</v>
      </c>
      <c r="C654">
        <f>IFERROR([1]!s_stm07_is($A654,"W30028333","2012/12/31",1)/[1]!S_SHARE_TOTAL($A654,$B$1),"")</f>
        <v>5.9976778663413076E-2</v>
      </c>
      <c r="D654">
        <f>IFERROR([1]!s_stm07_is($A654,"W30028333","2013/12/31",1)/[1]!S_SHARE_TOTAL($A654,$B$1),"")</f>
        <v>6.4626973269801505E-2</v>
      </c>
      <c r="E654">
        <f>IFERROR([1]!s_stm07_is($A654,"W30028333","2014/12/31",1)/[1]!S_SHARE_TOTAL($A654,$B$1),"")</f>
        <v>8.503957766203199E-2</v>
      </c>
      <c r="F654">
        <f>IFERROR([1]!s_stm07_is($A654,"W30028333","2015/12/31",1)/[1]!S_SHARE_TOTAL($A654,$B$1),"")</f>
        <v>9.061877944081731E-2</v>
      </c>
      <c r="G654">
        <f>IFERROR([1]!s_stm07_is($A654,"W30028333","2016/12/31",1)/[1]!S_SHARE_TOTAL($A654,$B$1),"")</f>
        <v>0.10198119016484097</v>
      </c>
      <c r="H654">
        <f>IFERROR([1]!s_stm07_is($A654,"W30028333","2017/12/31",1)/[1]!S_SHARE_TOTAL($A654,$B$1),"")</f>
        <v>0.15283268092833296</v>
      </c>
      <c r="I654">
        <f>IFERROR([1]!s_stm07_is($A654,"W30028333","2018/12/31",1)/[1]!S_SHARE_TOTAL($A654,$B$1),"")</f>
        <v>0.56912309093299074</v>
      </c>
      <c r="J654">
        <f>IFERROR([1]!s_stm07_is($A654,"W30028333","2019/12/31",1)/[1]!S_SHARE_TOTAL($A654,$B$1),"")</f>
        <v>0.63695185501877116</v>
      </c>
      <c r="K654">
        <f>IFERROR([1]!s_stm07_is($A654,"W30028333","2020/12/31",1)/[1]!S_SHARE_TOTAL($A654,$B$1),"")</f>
        <v>0.63095678519518161</v>
      </c>
      <c r="L654">
        <f>IFERROR([1]!s_stm07_is($A654,"W30028333","2021/12/31",1)/[1]!S_SHARE_TOTAL($A654,$B$1),"")</f>
        <v>0.65643664430685167</v>
      </c>
      <c r="M654">
        <f>IFERROR([1]!s_stm07_is($A654,"W30028333","2022/12/31",1)/[1]!S_SHARE_TOTAL($A654,$B$1),"")</f>
        <v>0.71822996720858379</v>
      </c>
      <c r="N654">
        <f>IFERROR([1]!s_stm07_is($A654,"W30028333","2023/12/31",1)/[1]!S_SHARE_TOTAL($A654,$B$1),"")</f>
        <v>0.88326918002707688</v>
      </c>
      <c r="O654">
        <f>IFERROR([1]!s_stm07_is($A654,"W30028333","2024/12/31",1)/[1]!S_SHARE_TOTAL($A654,$B$1),"")</f>
        <v>1.031410019545844</v>
      </c>
      <c r="P654">
        <f>IFERROR([1]!s_stm07_is($A654,"W30028333","2025/12/31",1)/[1]!S_SHARE_TOTAL($A654,$B$1),"")</f>
        <v>1.2921563030007606</v>
      </c>
      <c r="Q654">
        <f>IFERROR([1]!s_west_netprofit($A654,2026,$B$1,180)/[1]!S_SHARE_TOTAL($A654,$B$1),"")</f>
        <v>1.5035920897947497</v>
      </c>
      <c r="R654">
        <f>IFERROR([1]!s_west_netprofit($A654,2027,$B$1,180)/[1]!S_SHARE_TOTAL($A654,$B$1),"")</f>
        <v>1.7586018683323588</v>
      </c>
      <c r="S654">
        <f>IFERROR([1]!s_fa_dupont_roe($A654,"2011/12/31")/100,"")</f>
        <v>0.249107</v>
      </c>
      <c r="T654">
        <f>IFERROR([1]!s_fa_dupont_roe($A654,"2012/12/31")/100,"")</f>
        <v>0.247805</v>
      </c>
      <c r="U654">
        <f>IFERROR([1]!s_fa_dupont_roe($A654,"2013/12/31")/100,"")</f>
        <v>0.20972299999999999</v>
      </c>
      <c r="V654">
        <f>IFERROR([1]!s_fa_dupont_roe($A654,"2014/12/31")/100,"")</f>
        <v>0.21978500000000001</v>
      </c>
      <c r="W654">
        <f>IFERROR([1]!s_fa_dupont_roe($A654,"2015/12/31")/100,"")</f>
        <v>0.134049</v>
      </c>
      <c r="X654">
        <f>IFERROR([1]!s_fa_dupont_roe($A654,"2016/12/31")/100,"")</f>
        <v>0.11133800000000001</v>
      </c>
      <c r="Y654">
        <f>IFERROR([1]!s_fa_dupont_roe($A654,"2017/12/31")/100,"")</f>
        <v>0.156914</v>
      </c>
      <c r="Z654">
        <f>IFERROR([1]!s_fa_dupont_roe($A654,"2018/12/31")/100,"")</f>
        <v>0.21590299999999998</v>
      </c>
      <c r="AA654">
        <f>IFERROR([1]!s_fa_dupont_roe($A654,"2019/12/31")/100,"")</f>
        <v>0.12973399999999999</v>
      </c>
      <c r="AB654">
        <f>IFERROR([1]!s_fa_dupont_roe($A654,"2020/12/31")/100,"")</f>
        <v>0.10807800000000001</v>
      </c>
      <c r="AC654">
        <f>IFERROR([1]!s_fa_dupont_roe($A654,"2021/12/31")/100,"")</f>
        <v>9.7365999999999994E-2</v>
      </c>
      <c r="AD654">
        <f>IFERROR([1]!s_fa_dupont_roe($A654,"2022/12/31")/100,"")</f>
        <v>9.1206999999999996E-2</v>
      </c>
      <c r="AE654">
        <f>IFERROR([1]!s_fa_dupont_roe($A654,"2023/12/31")/100,"")</f>
        <v>9.7761999999999988E-2</v>
      </c>
      <c r="AF654">
        <f>IFERROR([1]!s_fa_dupont_roe($A654,"2024/12/31")/100,"")</f>
        <v>0.101675</v>
      </c>
      <c r="AG654">
        <f>IFERROR([1]!s_fa_dupont_roe($A654,"2025/12/31")/100,"")</f>
        <v>0.108956</v>
      </c>
      <c r="AH654">
        <f>IFERROR([1]!s_stm07_is($A654,"W30028333","2025/12/31",1),"")</f>
        <v>885878524.92999995</v>
      </c>
      <c r="AI654">
        <f>IFERROR([1]!s_stm07_bs($A654,"W38058048","2025/12/31",1),"")</f>
        <v>9249439580.4899998</v>
      </c>
      <c r="AJ654">
        <f>IFERROR([1]!s_fa_netdebt($A654,"2025/12/31"),"")</f>
        <v>7953284948.1700001</v>
      </c>
      <c r="AK654">
        <f>IFERROR([1]!s_val_ev1($A654,"2025/12/31"),"")</f>
        <v>26972391034.389999</v>
      </c>
      <c r="AL654">
        <f>IFERROR([1]!s_fa_ebitda($A654,"2025/12/31"),"")</f>
        <v>1917500740.4200001</v>
      </c>
      <c r="AM654">
        <f>IFERROR([1]!s_west_netprofit($A654,2026,$B$1,180)/[1]!s_west_netprofit($A654,2026,$B$1-7,180)-1,"")</f>
        <v>0</v>
      </c>
      <c r="AN654">
        <f>IFERROR([1]!s_west_netprofit($A654,2026,$B$1,180)/[1]!s_west_netprofit($A654,2026,$B$1-30,180)-1,"")</f>
        <v>0</v>
      </c>
      <c r="AO654">
        <f>IFERROR([1]!s_est_mediannetprofit($A654,2026,$B$1)/[1]!s_est_mediannetprofit($A654,2026,$B$1-7)-1,"")</f>
        <v>0</v>
      </c>
      <c r="AP654">
        <f>IFERROR([1]!s_est_mediannetprofit($A654,2026,$B$1)/[1]!s_est_mediannetprofit($A654,2026,$B$1-30)-1,"")</f>
        <v>0</v>
      </c>
    </row>
    <row r="655" spans="1:42">
      <c r="A655" t="s">
        <v>694</v>
      </c>
      <c r="B655">
        <f>IFERROR([1]!s_stm07_is($A655,"W30028333","2011/12/31",1)/[1]!S_SHARE_TOTAL($A655,$B$1),"")</f>
        <v>2.3896345906492308E-2</v>
      </c>
      <c r="C655">
        <f>IFERROR([1]!s_stm07_is($A655,"W30028333","2012/12/31",1)/[1]!S_SHARE_TOTAL($A655,$B$1),"")</f>
        <v>3.3421343692702381E-2</v>
      </c>
      <c r="D655">
        <f>IFERROR([1]!s_stm07_is($A655,"W30028333","2013/12/31",1)/[1]!S_SHARE_TOTAL($A655,$B$1),"")</f>
        <v>5.4667328186708414E-2</v>
      </c>
      <c r="E655">
        <f>IFERROR([1]!s_stm07_is($A655,"W30028333","2014/12/31",1)/[1]!S_SHARE_TOTAL($A655,$B$1),"")</f>
        <v>7.9997460667353623E-2</v>
      </c>
      <c r="F655">
        <f>IFERROR([1]!s_stm07_is($A655,"W30028333","2015/12/31",1)/[1]!S_SHARE_TOTAL($A655,$B$1),"")</f>
        <v>0.10159667529571668</v>
      </c>
      <c r="G655">
        <f>IFERROR([1]!s_stm07_is($A655,"W30028333","2016/12/31",1)/[1]!S_SHARE_TOTAL($A655,$B$1),"")</f>
        <v>0.13383693234223656</v>
      </c>
      <c r="H655">
        <f>IFERROR([1]!s_stm07_is($A655,"W30028333","2017/12/31",1)/[1]!S_SHARE_TOTAL($A655,$B$1),"")</f>
        <v>0.21712008743738234</v>
      </c>
      <c r="I655">
        <f>IFERROR([1]!s_stm07_is($A655,"W30028333","2018/12/31",1)/[1]!S_SHARE_TOTAL($A655,$B$1),"")</f>
        <v>-1.3591604167445603</v>
      </c>
      <c r="J655">
        <f>IFERROR([1]!s_stm07_is($A655,"W30028333","2019/12/31",1)/[1]!S_SHARE_TOTAL($A655,$B$1),"")</f>
        <v>0.30068435744454514</v>
      </c>
      <c r="K655">
        <f>IFERROR([1]!s_stm07_is($A655,"W30028333","2020/12/31",1)/[1]!S_SHARE_TOTAL($A655,$B$1),"")</f>
        <v>0.19314316708740034</v>
      </c>
      <c r="L655">
        <f>IFERROR([1]!s_stm07_is($A655,"W30028333","2021/12/31",1)/[1]!S_SHARE_TOTAL($A655,$B$1),"")</f>
        <v>0.23341967181501463</v>
      </c>
      <c r="M655">
        <f>IFERROR([1]!s_stm07_is($A655,"W30028333","2022/12/31",1)/[1]!S_SHARE_TOTAL($A655,$B$1),"")</f>
        <v>0.37736475794130675</v>
      </c>
      <c r="N655">
        <f>IFERROR([1]!s_stm07_is($A655,"W30028333","2023/12/31",1)/[1]!S_SHARE_TOTAL($A655,$B$1),"")</f>
        <v>-0.31742756007423872</v>
      </c>
      <c r="O655">
        <f>IFERROR([1]!s_stm07_is($A655,"W30028333","2024/12/31",1)/[1]!S_SHARE_TOTAL($A655,$B$1),"")</f>
        <v>0.23206727976424663</v>
      </c>
      <c r="P655">
        <f>IFERROR([1]!s_stm07_is($A655,"W30028333","2025/12/31",1)/[1]!S_SHARE_TOTAL($A655,$B$1),"")</f>
        <v>0.25007000238808924</v>
      </c>
      <c r="Q655">
        <f>IFERROR([1]!s_west_netprofit($A655,2026,$B$1,180)/[1]!S_SHARE_TOTAL($A655,$B$1),"")</f>
        <v>0.94488101917157574</v>
      </c>
      <c r="R655">
        <f>IFERROR([1]!s_west_netprofit($A655,2027,$B$1,180)/[1]!S_SHARE_TOTAL($A655,$B$1),"")</f>
        <v>1.7688415753908961</v>
      </c>
      <c r="S655">
        <f>IFERROR([1]!s_fa_dupont_roe($A655,"2011/12/31")/100,"")</f>
        <v>0.33388299999999999</v>
      </c>
      <c r="T655">
        <f>IFERROR([1]!s_fa_dupont_roe($A655,"2012/12/31")/100,"")</f>
        <v>0.37857599999999997</v>
      </c>
      <c r="U655">
        <f>IFERROR([1]!s_fa_dupont_roe($A655,"2013/12/31")/100,"")</f>
        <v>0.41312600000000005</v>
      </c>
      <c r="V655">
        <f>IFERROR([1]!s_fa_dupont_roe($A655,"2014/12/31")/100,"")</f>
        <v>0.407385</v>
      </c>
      <c r="W655">
        <f>IFERROR([1]!s_fa_dupont_roe($A655,"2015/12/31")/100,"")</f>
        <v>0.26567799999999997</v>
      </c>
      <c r="X655">
        <f>IFERROR([1]!s_fa_dupont_roe($A655,"2016/12/31")/100,"")</f>
        <v>0.104157</v>
      </c>
      <c r="Y655">
        <f>IFERROR([1]!s_fa_dupont_roe($A655,"2017/12/31")/100,"")</f>
        <v>9.8854000000000011E-2</v>
      </c>
      <c r="Z655">
        <f>IFERROR([1]!s_fa_dupont_roe($A655,"2018/12/31")/100,"")</f>
        <v>-0.819245</v>
      </c>
      <c r="AA655">
        <f>IFERROR([1]!s_fa_dupont_roe($A655,"2019/12/31")/100,"")</f>
        <v>0.30266199999999999</v>
      </c>
      <c r="AB655">
        <f>IFERROR([1]!s_fa_dupont_roe($A655,"2020/12/31")/100,"")</f>
        <v>0.17244599999999999</v>
      </c>
      <c r="AC655">
        <f>IFERROR([1]!s_fa_dupont_roe($A655,"2021/12/31")/100,"")</f>
        <v>0.17296700000000001</v>
      </c>
      <c r="AD655">
        <f>IFERROR([1]!s_fa_dupont_roe($A655,"2022/12/31")/100,"")</f>
        <v>0.176232</v>
      </c>
      <c r="AE655">
        <f>IFERROR([1]!s_fa_dupont_roe($A655,"2023/12/31")/100,"")</f>
        <v>-0.12325699999999999</v>
      </c>
      <c r="AF655">
        <f>IFERROR([1]!s_fa_dupont_roe($A655,"2024/12/31")/100,"")</f>
        <v>9.6363000000000004E-2</v>
      </c>
      <c r="AG655">
        <f>IFERROR([1]!s_fa_dupont_roe($A655,"2025/12/31")/100,"")</f>
        <v>9.5929E-2</v>
      </c>
      <c r="AH655">
        <f>IFERROR([1]!s_stm07_is($A655,"W30028333","2025/12/31",1),"")</f>
        <v>427559747.80000001</v>
      </c>
      <c r="AI655">
        <f>IFERROR([1]!s_stm07_bs($A655,"W38058048","2025/12/31",1),"")</f>
        <v>5071102250.6800003</v>
      </c>
      <c r="AJ655">
        <f>IFERROR([1]!s_fa_netdebt($A655,"2025/12/31"),"")</f>
        <v>194616225.21000001</v>
      </c>
      <c r="AK655">
        <f>IFERROR([1]!s_val_ev1($A655,"2025/12/31"),"")</f>
        <v>30464567111.400002</v>
      </c>
      <c r="AL655">
        <f>IFERROR([1]!s_fa_ebitda($A655,"2025/12/31"),"")</f>
        <v>1208521834.27</v>
      </c>
      <c r="AM655">
        <f>IFERROR([1]!s_west_netprofit($A655,2026,$B$1,180)/[1]!s_west_netprofit($A655,2026,$B$1-7,180)-1,"")</f>
        <v>0</v>
      </c>
      <c r="AN655">
        <f>IFERROR([1]!s_west_netprofit($A655,2026,$B$1,180)/[1]!s_west_netprofit($A655,2026,$B$1-30,180)-1,"")</f>
        <v>0.15277032504081567</v>
      </c>
      <c r="AO655">
        <f>IFERROR([1]!s_est_mediannetprofit($A655,2026,$B$1)/[1]!s_est_mediannetprofit($A655,2026,$B$1-7)-1,"")</f>
        <v>0</v>
      </c>
      <c r="AP655">
        <f>IFERROR([1]!s_est_mediannetprofit($A655,2026,$B$1)/[1]!s_est_mediannetprofit($A655,2026,$B$1-30)-1,"")</f>
        <v>0.42003062787136303</v>
      </c>
    </row>
    <row r="656" spans="1:42">
      <c r="A656" t="s">
        <v>695</v>
      </c>
      <c r="B656">
        <f>IFERROR([1]!s_stm07_is($A656,"W30028333","2011/12/31",1)/[1]!S_SHARE_TOTAL($A656,$B$1),"")</f>
        <v>0.23411823536054727</v>
      </c>
      <c r="C656">
        <f>IFERROR([1]!s_stm07_is($A656,"W30028333","2012/12/31",1)/[1]!S_SHARE_TOTAL($A656,$B$1),"")</f>
        <v>0.37873532074515337</v>
      </c>
      <c r="D656">
        <f>IFERROR([1]!s_stm07_is($A656,"W30028333","2013/12/31",1)/[1]!S_SHARE_TOTAL($A656,$B$1),"")</f>
        <v>0.46298939761178315</v>
      </c>
      <c r="E656">
        <f>IFERROR([1]!s_stm07_is($A656,"W30028333","2014/12/31",1)/[1]!S_SHARE_TOTAL($A656,$B$1),"")</f>
        <v>0.22294280141089784</v>
      </c>
      <c r="F656">
        <f>IFERROR([1]!s_stm07_is($A656,"W30028333","2015/12/31",1)/[1]!S_SHARE_TOTAL($A656,$B$1),"")</f>
        <v>0.29225799340856828</v>
      </c>
      <c r="G656">
        <f>IFERROR([1]!s_stm07_is($A656,"W30028333","2016/12/31",1)/[1]!S_SHARE_TOTAL($A656,$B$1),"")</f>
        <v>0.2280079332592812</v>
      </c>
      <c r="H656">
        <f>IFERROR([1]!s_stm07_is($A656,"W30028333","2017/12/31",1)/[1]!S_SHARE_TOTAL($A656,$B$1),"")</f>
        <v>0.38777759128380929</v>
      </c>
      <c r="I656">
        <f>IFERROR([1]!s_stm07_is($A656,"W30028333","2018/12/31",1)/[1]!S_SHARE_TOTAL($A656,$B$1),"")</f>
        <v>0.12067411925639759</v>
      </c>
      <c r="J656">
        <f>IFERROR([1]!s_stm07_is($A656,"W30028333","2019/12/31",1)/[1]!S_SHARE_TOTAL($A656,$B$1),"")</f>
        <v>0.46768566555152763</v>
      </c>
      <c r="K656">
        <f>IFERROR([1]!s_stm07_is($A656,"W30028333","2020/12/31",1)/[1]!S_SHARE_TOTAL($A656,$B$1),"")</f>
        <v>0.92752615613238087</v>
      </c>
      <c r="L656">
        <f>IFERROR([1]!s_stm07_is($A656,"W30028333","2021/12/31",1)/[1]!S_SHARE_TOTAL($A656,$B$1),"")</f>
        <v>0.39218498982315081</v>
      </c>
      <c r="M656">
        <f>IFERROR([1]!s_stm07_is($A656,"W30028333","2022/12/31",1)/[1]!S_SHARE_TOTAL($A656,$B$1),"")</f>
        <v>0.46376240249504802</v>
      </c>
      <c r="N656">
        <f>IFERROR([1]!s_stm07_is($A656,"W30028333","2023/12/31",1)/[1]!S_SHARE_TOTAL($A656,$B$1),"")</f>
        <v>0.57236003538283176</v>
      </c>
      <c r="O656">
        <f>IFERROR([1]!s_stm07_is($A656,"W30028333","2024/12/31",1)/[1]!S_SHARE_TOTAL($A656,$B$1),"")</f>
        <v>0.68650859296679212</v>
      </c>
      <c r="P656">
        <f>IFERROR([1]!s_stm07_is($A656,"W30028333","2025/12/31",1)/[1]!S_SHARE_TOTAL($A656,$B$1),"")</f>
        <v>0.76113366951463945</v>
      </c>
      <c r="Q656">
        <f>IFERROR([1]!s_west_netprofit($A656,2026,$B$1,180)/[1]!S_SHARE_TOTAL($A656,$B$1),"")</f>
        <v>1.0638891239986175</v>
      </c>
      <c r="R656">
        <f>IFERROR([1]!s_west_netprofit($A656,2027,$B$1,180)/[1]!S_SHARE_TOTAL($A656,$B$1),"")</f>
        <v>1.3550421144275642</v>
      </c>
      <c r="S656">
        <f>IFERROR([1]!s_fa_dupont_roe($A656,"2011/12/31")/100,"")</f>
        <v>0.69129200000000002</v>
      </c>
      <c r="T656">
        <f>IFERROR([1]!s_fa_dupont_roe($A656,"2012/12/31")/100,"")</f>
        <v>0.72167700000000001</v>
      </c>
      <c r="U656">
        <f>IFERROR([1]!s_fa_dupont_roe($A656,"2013/12/31")/100,"")</f>
        <v>0.49006900000000003</v>
      </c>
      <c r="V656">
        <f>IFERROR([1]!s_fa_dupont_roe($A656,"2014/12/31")/100,"")</f>
        <v>0.17266200000000001</v>
      </c>
      <c r="W656">
        <f>IFERROR([1]!s_fa_dupont_roe($A656,"2015/12/31")/100,"")</f>
        <v>0.172989</v>
      </c>
      <c r="X656">
        <f>IFERROR([1]!s_fa_dupont_roe($A656,"2016/12/31")/100,"")</f>
        <v>9.8545999999999995E-2</v>
      </c>
      <c r="Y656">
        <f>IFERROR([1]!s_fa_dupont_roe($A656,"2017/12/31")/100,"")</f>
        <v>0.133218</v>
      </c>
      <c r="Z656">
        <f>IFERROR([1]!s_fa_dupont_roe($A656,"2018/12/31")/100,"")</f>
        <v>3.771E-2</v>
      </c>
      <c r="AA656">
        <f>IFERROR([1]!s_fa_dupont_roe($A656,"2019/12/31")/100,"")</f>
        <v>0.125274</v>
      </c>
      <c r="AB656">
        <f>IFERROR([1]!s_fa_dupont_roe($A656,"2020/12/31")/100,"")</f>
        <v>0.151723</v>
      </c>
      <c r="AC656">
        <f>IFERROR([1]!s_fa_dupont_roe($A656,"2021/12/31")/100,"")</f>
        <v>4.8819000000000001E-2</v>
      </c>
      <c r="AD656">
        <f>IFERROR([1]!s_fa_dupont_roe($A656,"2022/12/31")/100,"")</f>
        <v>5.6405000000000004E-2</v>
      </c>
      <c r="AE656">
        <f>IFERROR([1]!s_fa_dupont_roe($A656,"2023/12/31")/100,"")</f>
        <v>6.6761000000000001E-2</v>
      </c>
      <c r="AF656">
        <f>IFERROR([1]!s_fa_dupont_roe($A656,"2024/12/31")/100,"")</f>
        <v>7.6296000000000003E-2</v>
      </c>
      <c r="AG656">
        <f>IFERROR([1]!s_fa_dupont_roe($A656,"2025/12/31")/100,"")</f>
        <v>7.7504999999999991E-2</v>
      </c>
      <c r="AH656">
        <f>IFERROR([1]!s_stm07_is($A656,"W30028333","2025/12/31",1),"")</f>
        <v>4017827408.8000002</v>
      </c>
      <c r="AI656">
        <f>IFERROR([1]!s_stm07_bs($A656,"W38058048","2025/12/31",1),"")</f>
        <v>55087044132.660004</v>
      </c>
      <c r="AJ656">
        <f>IFERROR([1]!s_fa_netdebt($A656,"2025/12/31"),"")</f>
        <v>95587400.319999993</v>
      </c>
      <c r="AK656">
        <f>IFERROR([1]!s_val_ev1($A656,"2025/12/31"),"")</f>
        <v>167613772371.67099</v>
      </c>
      <c r="AL656">
        <f>IFERROR([1]!s_fa_ebitda($A656,"2025/12/31"),"")</f>
        <v>10065953530.57</v>
      </c>
      <c r="AM656">
        <f>IFERROR([1]!s_west_netprofit($A656,2026,$B$1,180)/[1]!s_west_netprofit($A656,2026,$B$1-7,180)-1,"")</f>
        <v>1.2265411916524416E-2</v>
      </c>
      <c r="AN656">
        <f>IFERROR([1]!s_west_netprofit($A656,2026,$B$1,180)/[1]!s_west_netprofit($A656,2026,$B$1-30,180)-1,"")</f>
        <v>-2.916773961431629E-2</v>
      </c>
      <c r="AO656">
        <f>IFERROR([1]!s_est_mediannetprofit($A656,2026,$B$1)/[1]!s_est_mediannetprofit($A656,2026,$B$1-7)-1,"")</f>
        <v>2.7457440966505153E-4</v>
      </c>
      <c r="AP656">
        <f>IFERROR([1]!s_est_mediannetprofit($A656,2026,$B$1)/[1]!s_est_mediannetprofit($A656,2026,$B$1-30)-1,"")</f>
        <v>-1.0860711376595167E-2</v>
      </c>
    </row>
    <row r="657" spans="1:42">
      <c r="A657" t="s">
        <v>696</v>
      </c>
      <c r="B657">
        <f>IFERROR([1]!s_stm07_is($A657,"W30028333","2011/12/31",1)/[1]!S_SHARE_TOTAL($A657,$B$1),"")</f>
        <v>9.3865150024031313E-2</v>
      </c>
      <c r="C657">
        <f>IFERROR([1]!s_stm07_is($A657,"W30028333","2012/12/31",1)/[1]!S_SHARE_TOTAL($A657,$B$1),"")</f>
        <v>0.10179533001090944</v>
      </c>
      <c r="D657">
        <f>IFERROR([1]!s_stm07_is($A657,"W30028333","2013/12/31",1)/[1]!S_SHARE_TOTAL($A657,$B$1),"")</f>
        <v>0.11362491518711999</v>
      </c>
      <c r="E657">
        <f>IFERROR([1]!s_stm07_is($A657,"W30028333","2014/12/31",1)/[1]!S_SHARE_TOTAL($A657,$B$1),"")</f>
        <v>0.11968758087918355</v>
      </c>
      <c r="F657">
        <f>IFERROR([1]!s_stm07_is($A657,"W30028333","2015/12/31",1)/[1]!S_SHARE_TOTAL($A657,$B$1),"")</f>
        <v>0.17341704531475294</v>
      </c>
      <c r="G657">
        <f>IFERROR([1]!s_stm07_is($A657,"W30028333","2016/12/31",1)/[1]!S_SHARE_TOTAL($A657,$B$1),"")</f>
        <v>0.27571964565103235</v>
      </c>
      <c r="H657">
        <f>IFERROR([1]!s_stm07_is($A657,"W30028333","2017/12/31",1)/[1]!S_SHARE_TOTAL($A657,$B$1),"")</f>
        <v>0.49945333942619208</v>
      </c>
      <c r="I657">
        <f>IFERROR([1]!s_stm07_is($A657,"W30028333","2018/12/31",1)/[1]!S_SHARE_TOTAL($A657,$B$1),"")</f>
        <v>0.52608345434416781</v>
      </c>
      <c r="J657">
        <f>IFERROR([1]!s_stm07_is($A657,"W30028333","2019/12/31",1)/[1]!S_SHARE_TOTAL($A657,$B$1),"")</f>
        <v>0.33428535882543481</v>
      </c>
      <c r="K657">
        <f>IFERROR([1]!s_stm07_is($A657,"W30028333","2020/12/31",1)/[1]!S_SHARE_TOTAL($A657,$B$1),"")</f>
        <v>0.10569978046397592</v>
      </c>
      <c r="L657">
        <f>IFERROR([1]!s_stm07_is($A657,"W30028333","2021/12/31",1)/[1]!S_SHARE_TOTAL($A657,$B$1),"")</f>
        <v>0.36243990265412462</v>
      </c>
      <c r="M657">
        <f>IFERROR([1]!s_stm07_is($A657,"W30028333","2022/12/31",1)/[1]!S_SHARE_TOTAL($A657,$B$1),"")</f>
        <v>1.2484165611522124</v>
      </c>
      <c r="N657">
        <f>IFERROR([1]!s_stm07_is($A657,"W30028333","2023/12/31",1)/[1]!S_SHARE_TOTAL($A657,$B$1),"")</f>
        <v>8.5631482493381844E-2</v>
      </c>
      <c r="O657">
        <f>IFERROR([1]!s_stm07_is($A657,"W30028333","2024/12/31",1)/[1]!S_SHARE_TOTAL($A657,$B$1),"")</f>
        <v>-0.5015576808642116</v>
      </c>
      <c r="P657">
        <f>IFERROR([1]!s_stm07_is($A657,"W30028333","2025/12/31",1)/[1]!S_SHARE_TOTAL($A657,$B$1),"")</f>
        <v>0.40930811573634346</v>
      </c>
      <c r="Q657">
        <f>IFERROR([1]!s_west_netprofit($A657,2026,$B$1,180)/[1]!S_SHARE_TOTAL($A657,$B$1),"")</f>
        <v>3.2296698162463096</v>
      </c>
      <c r="R657">
        <f>IFERROR([1]!s_west_netprofit($A657,2027,$B$1,180)/[1]!S_SHARE_TOTAL($A657,$B$1),"")</f>
        <v>5.1329942467106351</v>
      </c>
      <c r="S657">
        <f>IFERROR([1]!s_fa_dupont_roe($A657,"2011/12/31")/100,"")</f>
        <v>0.160354</v>
      </c>
      <c r="T657">
        <f>IFERROR([1]!s_fa_dupont_roe($A657,"2012/12/31")/100,"")</f>
        <v>0.16003200000000001</v>
      </c>
      <c r="U657">
        <f>IFERROR([1]!s_fa_dupont_roe($A657,"2013/12/31")/100,"")</f>
        <v>0.15278800000000001</v>
      </c>
      <c r="V657">
        <f>IFERROR([1]!s_fa_dupont_roe($A657,"2014/12/31")/100,"")</f>
        <v>0.13911199999999999</v>
      </c>
      <c r="W657">
        <f>IFERROR([1]!s_fa_dupont_roe($A657,"2015/12/31")/100,"")</f>
        <v>0.13522000000000001</v>
      </c>
      <c r="X657">
        <f>IFERROR([1]!s_fa_dupont_roe($A657,"2016/12/31")/100,"")</f>
        <v>0.15606299999999998</v>
      </c>
      <c r="Y657">
        <f>IFERROR([1]!s_fa_dupont_roe($A657,"2017/12/31")/100,"")</f>
        <v>0.16966200000000001</v>
      </c>
      <c r="Z657">
        <f>IFERROR([1]!s_fa_dupont_roe($A657,"2018/12/31")/100,"")</f>
        <v>0.124989</v>
      </c>
      <c r="AA657">
        <f>IFERROR([1]!s_fa_dupont_roe($A657,"2019/12/31")/100,"")</f>
        <v>7.3916999999999997E-2</v>
      </c>
      <c r="AB657">
        <f>IFERROR([1]!s_fa_dupont_roe($A657,"2020/12/31")/100,"")</f>
        <v>2.2246999999999999E-2</v>
      </c>
      <c r="AC657">
        <f>IFERROR([1]!s_fa_dupont_roe($A657,"2021/12/31")/100,"")</f>
        <v>6.9936999999999999E-2</v>
      </c>
      <c r="AD657">
        <f>IFERROR([1]!s_fa_dupont_roe($A657,"2022/12/31")/100,"")</f>
        <v>0.18706800000000001</v>
      </c>
      <c r="AE657">
        <f>IFERROR([1]!s_fa_dupont_roe($A657,"2023/12/31")/100,"")</f>
        <v>9.2119999999999997E-3</v>
      </c>
      <c r="AF657">
        <f>IFERROR([1]!s_fa_dupont_roe($A657,"2024/12/31")/100,"")</f>
        <v>-4.8133999999999996E-2</v>
      </c>
      <c r="AG657">
        <f>IFERROR([1]!s_fa_dupont_roe($A657,"2025/12/31")/100,"")</f>
        <v>3.9433999999999997E-2</v>
      </c>
      <c r="AH657">
        <f>IFERROR([1]!s_stm07_is($A657,"W30028333","2025/12/31",1),"")</f>
        <v>206022522.25</v>
      </c>
      <c r="AI657">
        <f>IFERROR([1]!s_stm07_bs($A657,"W38058048","2025/12/31",1),"")</f>
        <v>5520712695.5</v>
      </c>
      <c r="AJ657">
        <f>IFERROR([1]!s_fa_netdebt($A657,"2025/12/31"),"")</f>
        <v>1760448775.5899999</v>
      </c>
      <c r="AK657">
        <f>IFERROR([1]!s_val_ev1($A657,"2025/12/31"),"")</f>
        <v>30549219639.259998</v>
      </c>
      <c r="AL657">
        <f>IFERROR([1]!s_fa_ebitda($A657,"2025/12/31"),"")</f>
        <v>1121276194.4400001</v>
      </c>
      <c r="AM657">
        <f>IFERROR([1]!s_west_netprofit($A657,2026,$B$1,180)/[1]!s_west_netprofit($A657,2026,$B$1-7,180)-1,"")</f>
        <v>0</v>
      </c>
      <c r="AN657">
        <f>IFERROR([1]!s_west_netprofit($A657,2026,$B$1,180)/[1]!s_west_netprofit($A657,2026,$B$1-30,180)-1,"")</f>
        <v>4.4968783345632479E-2</v>
      </c>
      <c r="AO657">
        <f>IFERROR([1]!s_est_mediannetprofit($A657,2026,$B$1)/[1]!s_est_mediannetprofit($A657,2026,$B$1-7)-1,"")</f>
        <v>0</v>
      </c>
      <c r="AP657">
        <f>IFERROR([1]!s_est_mediannetprofit($A657,2026,$B$1)/[1]!s_est_mediannetprofit($A657,2026,$B$1-30)-1,"")</f>
        <v>9.109311740890691E-2</v>
      </c>
    </row>
    <row r="658" spans="1:42">
      <c r="A658" t="s">
        <v>697</v>
      </c>
      <c r="B658">
        <f>IFERROR([1]!s_stm07_is($A658,"W30028333","2011/12/31",1)/[1]!S_SHARE_TOTAL($A658,$B$1),"")</f>
        <v>3.4370239983805416E-2</v>
      </c>
      <c r="C658">
        <f>IFERROR([1]!s_stm07_is($A658,"W30028333","2012/12/31",1)/[1]!S_SHARE_TOTAL($A658,$B$1),"")</f>
        <v>4.4054919968776973E-2</v>
      </c>
      <c r="D658">
        <f>IFERROR([1]!s_stm07_is($A658,"W30028333","2013/12/31",1)/[1]!S_SHARE_TOTAL($A658,$B$1),"")</f>
        <v>5.3591502758031158E-2</v>
      </c>
      <c r="E658">
        <f>IFERROR([1]!s_stm07_is($A658,"W30028333","2014/12/31",1)/[1]!S_SHARE_TOTAL($A658,$B$1),"")</f>
        <v>5.5579762609682316E-2</v>
      </c>
      <c r="F658">
        <f>IFERROR([1]!s_stm07_is($A658,"W30028333","2015/12/31",1)/[1]!S_SHARE_TOTAL($A658,$B$1),"")</f>
        <v>3.0633253066918019E-2</v>
      </c>
      <c r="G658">
        <f>IFERROR([1]!s_stm07_is($A658,"W30028333","2016/12/31",1)/[1]!S_SHARE_TOTAL($A658,$B$1),"")</f>
        <v>4.4350569303459424E-3</v>
      </c>
      <c r="H658">
        <f>IFERROR([1]!s_stm07_is($A658,"W30028333","2017/12/31",1)/[1]!S_SHARE_TOTAL($A658,$B$1),"")</f>
        <v>5.3566278686005518E-3</v>
      </c>
      <c r="I658">
        <f>IFERROR([1]!s_stm07_is($A658,"W30028333","2018/12/31",1)/[1]!S_SHARE_TOTAL($A658,$B$1),"")</f>
        <v>-0.14770211936948707</v>
      </c>
      <c r="J658">
        <f>IFERROR([1]!s_stm07_is($A658,"W30028333","2019/12/31",1)/[1]!S_SHARE_TOTAL($A658,$B$1),"")</f>
        <v>8.2024531692517014E-3</v>
      </c>
      <c r="K658">
        <f>IFERROR([1]!s_stm07_is($A658,"W30028333","2020/12/31",1)/[1]!S_SHARE_TOTAL($A658,$B$1),"")</f>
        <v>-0.13905374167002033</v>
      </c>
      <c r="L658">
        <f>IFERROR([1]!s_stm07_is($A658,"W30028333","2021/12/31",1)/[1]!S_SHARE_TOTAL($A658,$B$1),"")</f>
        <v>-7.1522816273833752E-3</v>
      </c>
      <c r="M658">
        <f>IFERROR([1]!s_stm07_is($A658,"W30028333","2022/12/31",1)/[1]!S_SHARE_TOTAL($A658,$B$1),"")</f>
        <v>0.73317164584340433</v>
      </c>
      <c r="N658">
        <f>IFERROR([1]!s_stm07_is($A658,"W30028333","2023/12/31",1)/[1]!S_SHARE_TOTAL($A658,$B$1),"")</f>
        <v>1.07799885329252</v>
      </c>
      <c r="O658">
        <f>IFERROR([1]!s_stm07_is($A658,"W30028333","2024/12/31",1)/[1]!S_SHARE_TOTAL($A658,$B$1),"")</f>
        <v>1.0954466391504571</v>
      </c>
      <c r="P658">
        <f>IFERROR([1]!s_stm07_is($A658,"W30028333","2025/12/31",1)/[1]!S_SHARE_TOTAL($A658,$B$1),"")</f>
        <v>3.0898880427267419</v>
      </c>
      <c r="Q658">
        <f>IFERROR([1]!s_west_netprofit($A658,2026,$B$1,180)/[1]!S_SHARE_TOTAL($A658,$B$1),"")</f>
        <v>2.0443400366955768</v>
      </c>
      <c r="R658">
        <f>IFERROR([1]!s_west_netprofit($A658,2027,$B$1,180)/[1]!S_SHARE_TOTAL($A658,$B$1),"")</f>
        <v>2.5718197014624904</v>
      </c>
      <c r="S658">
        <f>IFERROR([1]!s_fa_dupont_roe($A658,"2011/12/31")/100,"")</f>
        <v>0.21868400000000002</v>
      </c>
      <c r="T658">
        <f>IFERROR([1]!s_fa_dupont_roe($A658,"2012/12/31")/100,"")</f>
        <v>0.24936</v>
      </c>
      <c r="U658">
        <f>IFERROR([1]!s_fa_dupont_roe($A658,"2013/12/31")/100,"")</f>
        <v>0.24035200000000001</v>
      </c>
      <c r="V658">
        <f>IFERROR([1]!s_fa_dupont_roe($A658,"2014/12/31")/100,"")</f>
        <v>0.20024600000000001</v>
      </c>
      <c r="W658">
        <f>IFERROR([1]!s_fa_dupont_roe($A658,"2015/12/31")/100,"")</f>
        <v>6.8154000000000006E-2</v>
      </c>
      <c r="X658">
        <f>IFERROR([1]!s_fa_dupont_roe($A658,"2016/12/31")/100,"")</f>
        <v>7.4830000000000001E-3</v>
      </c>
      <c r="Y658">
        <f>IFERROR([1]!s_fa_dupont_roe($A658,"2017/12/31")/100,"")</f>
        <v>9.0200000000000002E-3</v>
      </c>
      <c r="Z658">
        <f>IFERROR([1]!s_fa_dupont_roe($A658,"2018/12/31")/100,"")</f>
        <v>-0.28384999999999999</v>
      </c>
      <c r="AA658">
        <f>IFERROR([1]!s_fa_dupont_roe($A658,"2019/12/31")/100,"")</f>
        <v>1.8291999999999999E-2</v>
      </c>
      <c r="AB658">
        <f>IFERROR([1]!s_fa_dupont_roe($A658,"2020/12/31")/100,"")</f>
        <v>-0.36411399999999999</v>
      </c>
      <c r="AC658">
        <f>IFERROR([1]!s_fa_dupont_roe($A658,"2021/12/31")/100,"")</f>
        <v>-2.3643999999999998E-2</v>
      </c>
      <c r="AD658">
        <f>IFERROR([1]!s_fa_dupont_roe($A658,"2022/12/31")/100,"")</f>
        <v>0.70177800000000001</v>
      </c>
      <c r="AE658">
        <f>IFERROR([1]!s_fa_dupont_roe($A658,"2023/12/31")/100,"")</f>
        <v>0.30754300000000001</v>
      </c>
      <c r="AF658">
        <f>IFERROR([1]!s_fa_dupont_roe($A658,"2024/12/31")/100,"")</f>
        <v>0.19367999999999999</v>
      </c>
      <c r="AG658">
        <f>IFERROR([1]!s_fa_dupont_roe($A658,"2025/12/31")/100,"")</f>
        <v>0.427562</v>
      </c>
      <c r="AH658">
        <f>IFERROR([1]!s_stm07_is($A658,"W30028333","2025/12/31",1),"")</f>
        <v>5049938663.9200001</v>
      </c>
      <c r="AI658">
        <f>IFERROR([1]!s_stm07_bs($A658,"W38058048","2025/12/31",1),"")</f>
        <v>15863532728.780001</v>
      </c>
      <c r="AJ658">
        <f>IFERROR([1]!s_fa_netdebt($A658,"2025/12/31"),"")</f>
        <v>15456093893.209999</v>
      </c>
      <c r="AK658">
        <f>IFERROR([1]!s_val_ev1($A658,"2025/12/31"),"")</f>
        <v>105102399082.7</v>
      </c>
      <c r="AL658">
        <f>IFERROR([1]!s_fa_ebitda($A658,"2025/12/31"),"")</f>
        <v>7391915638.79</v>
      </c>
      <c r="AM658">
        <f>IFERROR([1]!s_west_netprofit($A658,2026,$B$1,180)/[1]!s_west_netprofit($A658,2026,$B$1-7,180)-1,"")</f>
        <v>0</v>
      </c>
      <c r="AN658">
        <f>IFERROR([1]!s_west_netprofit($A658,2026,$B$1,180)/[1]!s_west_netprofit($A658,2026,$B$1-30,180)-1,"")</f>
        <v>1.403218340817225E-2</v>
      </c>
      <c r="AO658">
        <f>IFERROR([1]!s_est_mediannetprofit($A658,2026,$B$1)/[1]!s_est_mediannetprofit($A658,2026,$B$1-7)-1,"")</f>
        <v>0</v>
      </c>
      <c r="AP658">
        <f>IFERROR([1]!s_est_mediannetprofit($A658,2026,$B$1)/[1]!s_est_mediannetprofit($A658,2026,$B$1-30)-1,"")</f>
        <v>-1.4258555133079831E-3</v>
      </c>
    </row>
    <row r="659" spans="1:42">
      <c r="A659" t="s">
        <v>698</v>
      </c>
      <c r="B659">
        <f>IFERROR([1]!s_stm07_is($A659,"W30028333","2011/12/31",1)/[1]!S_SHARE_TOTAL($A659,$B$1),"")</f>
        <v>0.1277129568482317</v>
      </c>
      <c r="C659">
        <f>IFERROR([1]!s_stm07_is($A659,"W30028333","2012/12/31",1)/[1]!S_SHARE_TOTAL($A659,$B$1),"")</f>
        <v>0.14069212000634809</v>
      </c>
      <c r="D659">
        <f>IFERROR([1]!s_stm07_is($A659,"W30028333","2013/12/31",1)/[1]!S_SHARE_TOTAL($A659,$B$1),"")</f>
        <v>0.16388718069766392</v>
      </c>
      <c r="E659">
        <f>IFERROR([1]!s_stm07_is($A659,"W30028333","2014/12/31",1)/[1]!S_SHARE_TOTAL($A659,$B$1),"")</f>
        <v>0.28576608680077742</v>
      </c>
      <c r="F659">
        <f>IFERROR([1]!s_stm07_is($A659,"W30028333","2015/12/31",1)/[1]!S_SHARE_TOTAL($A659,$B$1),"")</f>
        <v>0.45377084444337379</v>
      </c>
      <c r="G659">
        <f>IFERROR([1]!s_stm07_is($A659,"W30028333","2016/12/31",1)/[1]!S_SHARE_TOTAL($A659,$B$1),"")</f>
        <v>0.65561039082067596</v>
      </c>
      <c r="H659">
        <f>IFERROR([1]!s_stm07_is($A659,"W30028333","2017/12/31",1)/[1]!S_SHARE_TOTAL($A659,$B$1),"")</f>
        <v>0.4694196079050475</v>
      </c>
      <c r="I659">
        <f>IFERROR([1]!s_stm07_is($A659,"W30028333","2018/12/31",1)/[1]!S_SHARE_TOTAL($A659,$B$1),"")</f>
        <v>0.36342111763877522</v>
      </c>
      <c r="J659">
        <f>IFERROR([1]!s_stm07_is($A659,"W30028333","2019/12/31",1)/[1]!S_SHARE_TOTAL($A659,$B$1),"")</f>
        <v>0.64097591198187209</v>
      </c>
      <c r="K659">
        <f>IFERROR([1]!s_stm07_is($A659,"W30028333","2020/12/31",1)/[1]!S_SHARE_TOTAL($A659,$B$1),"")</f>
        <v>1.6312849293158873</v>
      </c>
      <c r="L659">
        <f>IFERROR([1]!s_stm07_is($A659,"W30028333","2021/12/31",1)/[1]!S_SHARE_TOTAL($A659,$B$1),"")</f>
        <v>1.5505285540864908</v>
      </c>
      <c r="M659">
        <f>IFERROR([1]!s_stm07_is($A659,"W30028333","2022/12/31",1)/[1]!S_SHARE_TOTAL($A659,$B$1),"")</f>
        <v>1.100852448662859</v>
      </c>
      <c r="N659">
        <f>IFERROR([1]!s_stm07_is($A659,"W30028333","2023/12/31",1)/[1]!S_SHARE_TOTAL($A659,$B$1),"")</f>
        <v>1.2863239963210724</v>
      </c>
      <c r="O659">
        <f>IFERROR([1]!s_stm07_is($A659,"W30028333","2024/12/31",1)/[1]!S_SHARE_TOTAL($A659,$B$1),"")</f>
        <v>0.53984942346031584</v>
      </c>
      <c r="P659">
        <f>IFERROR([1]!s_stm07_is($A659,"W30028333","2025/12/31",1)/[1]!S_SHARE_TOTAL($A659,$B$1),"")</f>
        <v>0.98235719839315838</v>
      </c>
      <c r="Q659">
        <f>IFERROR([1]!s_west_netprofit($A659,2026,$B$1,180)/[1]!S_SHARE_TOTAL($A659,$B$1),"")</f>
        <v>1.8598918008855763</v>
      </c>
      <c r="R659">
        <f>IFERROR([1]!s_west_netprofit($A659,2027,$B$1,180)/[1]!S_SHARE_TOTAL($A659,$B$1),"")</f>
        <v>2.2077365627316543</v>
      </c>
      <c r="S659">
        <f>IFERROR([1]!s_fa_dupont_roe($A659,"2011/12/31")/100,"")</f>
        <v>0.17634799999999998</v>
      </c>
      <c r="T659">
        <f>IFERROR([1]!s_fa_dupont_roe($A659,"2012/12/31")/100,"")</f>
        <v>0.17707100000000001</v>
      </c>
      <c r="U659">
        <f>IFERROR([1]!s_fa_dupont_roe($A659,"2013/12/31")/100,"")</f>
        <v>0.17308800000000002</v>
      </c>
      <c r="V659">
        <f>IFERROR([1]!s_fa_dupont_roe($A659,"2014/12/31")/100,"")</f>
        <v>0.243896</v>
      </c>
      <c r="W659">
        <f>IFERROR([1]!s_fa_dupont_roe($A659,"2015/12/31")/100,"")</f>
        <v>0.21995500000000001</v>
      </c>
      <c r="X659">
        <f>IFERROR([1]!s_fa_dupont_roe($A659,"2016/12/31")/100,"")</f>
        <v>0.17390799999999998</v>
      </c>
      <c r="Y659">
        <f>IFERROR([1]!s_fa_dupont_roe($A659,"2017/12/31")/100,"")</f>
        <v>9.5877000000000004E-2</v>
      </c>
      <c r="Z659">
        <f>IFERROR([1]!s_fa_dupont_roe($A659,"2018/12/31")/100,"")</f>
        <v>6.928200000000001E-2</v>
      </c>
      <c r="AA659">
        <f>IFERROR([1]!s_fa_dupont_roe($A659,"2019/12/31")/100,"")</f>
        <v>0.11177300000000001</v>
      </c>
      <c r="AB659">
        <f>IFERROR([1]!s_fa_dupont_roe($A659,"2020/12/31")/100,"")</f>
        <v>0.215559</v>
      </c>
      <c r="AC659">
        <f>IFERROR([1]!s_fa_dupont_roe($A659,"2021/12/31")/100,"")</f>
        <v>0.16105899999999998</v>
      </c>
      <c r="AD659">
        <f>IFERROR([1]!s_fa_dupont_roe($A659,"2022/12/31")/100,"")</f>
        <v>0.102766</v>
      </c>
      <c r="AE659">
        <f>IFERROR([1]!s_fa_dupont_roe($A659,"2023/12/31")/100,"")</f>
        <v>8.4694000000000005E-2</v>
      </c>
      <c r="AF659">
        <f>IFERROR([1]!s_fa_dupont_roe($A659,"2024/12/31")/100,"")</f>
        <v>2.8472000000000001E-2</v>
      </c>
      <c r="AG659">
        <f>IFERROR([1]!s_fa_dupont_roe($A659,"2025/12/31")/100,"")</f>
        <v>5.1092000000000005E-2</v>
      </c>
      <c r="AH659">
        <f>IFERROR([1]!s_stm07_is($A659,"W30028333","2025/12/31",1),"")</f>
        <v>314486526.80000001</v>
      </c>
      <c r="AI659">
        <f>IFERROR([1]!s_stm07_bs($A659,"W38058048","2025/12/31",1),"")</f>
        <v>6295884025.0699997</v>
      </c>
      <c r="AJ659">
        <f>IFERROR([1]!s_fa_netdebt($A659,"2025/12/31"),"")</f>
        <v>-669201840.17999995</v>
      </c>
      <c r="AK659">
        <f>IFERROR([1]!s_val_ev1($A659,"2025/12/31"),"")</f>
        <v>9020630526.6299992</v>
      </c>
      <c r="AL659">
        <f>IFERROR([1]!s_fa_ebitda($A659,"2025/12/31"),"")</f>
        <v>619154522.92999995</v>
      </c>
      <c r="AM659">
        <f>IFERROR([1]!s_west_netprofit($A659,2026,$B$1,180)/[1]!s_west_netprofit($A659,2026,$B$1-7,180)-1,"")</f>
        <v>0</v>
      </c>
      <c r="AN659">
        <f>IFERROR([1]!s_west_netprofit($A659,2026,$B$1,180)/[1]!s_west_netprofit($A659,2026,$B$1-30,180)-1,"")</f>
        <v>-1.2564190381767371E-2</v>
      </c>
      <c r="AO659">
        <f>IFERROR([1]!s_est_mediannetprofit($A659,2026,$B$1)/[1]!s_est_mediannetprofit($A659,2026,$B$1-7)-1,"")</f>
        <v>0</v>
      </c>
      <c r="AP659">
        <f>IFERROR([1]!s_est_mediannetprofit($A659,2026,$B$1)/[1]!s_est_mediannetprofit($A659,2026,$B$1-30)-1,"")</f>
        <v>0</v>
      </c>
    </row>
    <row r="660" spans="1:42">
      <c r="A660" t="s">
        <v>699</v>
      </c>
      <c r="B660">
        <f>IFERROR([1]!s_stm07_is($A660,"W30028333","2011/12/31",1)/[1]!S_SHARE_TOTAL($A660,$B$1),"")</f>
        <v>3.7442766330955321E-2</v>
      </c>
      <c r="C660">
        <f>IFERROR([1]!s_stm07_is($A660,"W30028333","2012/12/31",1)/[1]!S_SHARE_TOTAL($A660,$B$1),"")</f>
        <v>5.1904809321590903E-2</v>
      </c>
      <c r="D660">
        <f>IFERROR([1]!s_stm07_is($A660,"W30028333","2013/12/31",1)/[1]!S_SHARE_TOTAL($A660,$B$1),"")</f>
        <v>7.7170396782727857E-2</v>
      </c>
      <c r="E660">
        <f>IFERROR([1]!s_stm07_is($A660,"W30028333","2014/12/31",1)/[1]!S_SHARE_TOTAL($A660,$B$1),"")</f>
        <v>9.0953512419015767E-2</v>
      </c>
      <c r="F660">
        <f>IFERROR([1]!s_stm07_is($A660,"W30028333","2015/12/31",1)/[1]!S_SHARE_TOTAL($A660,$B$1),"")</f>
        <v>0.11677058577313372</v>
      </c>
      <c r="G660">
        <f>IFERROR([1]!s_stm07_is($A660,"W30028333","2016/12/31",1)/[1]!S_SHARE_TOTAL($A660,$B$1),"")</f>
        <v>0.1277222029699619</v>
      </c>
      <c r="H660">
        <f>IFERROR([1]!s_stm07_is($A660,"W30028333","2017/12/31",1)/[1]!S_SHARE_TOTAL($A660,$B$1),"")</f>
        <v>0.12346523300571219</v>
      </c>
      <c r="I660">
        <f>IFERROR([1]!s_stm07_is($A660,"W30028333","2018/12/31",1)/[1]!S_SHARE_TOTAL($A660,$B$1),"")</f>
        <v>0.12190862027672153</v>
      </c>
      <c r="J660">
        <f>IFERROR([1]!s_stm07_is($A660,"W30028333","2019/12/31",1)/[1]!S_SHARE_TOTAL($A660,$B$1),"")</f>
        <v>0.12964840602669347</v>
      </c>
      <c r="K660">
        <f>IFERROR([1]!s_stm07_is($A660,"W30028333","2020/12/31",1)/[1]!S_SHARE_TOTAL($A660,$B$1),"")</f>
        <v>-2.9775923155477852E-2</v>
      </c>
      <c r="L660">
        <f>IFERROR([1]!s_stm07_is($A660,"W30028333","2021/12/31",1)/[1]!S_SHARE_TOTAL($A660,$B$1),"")</f>
        <v>5.8989670162579834E-3</v>
      </c>
      <c r="M660">
        <f>IFERROR([1]!s_stm07_is($A660,"W30028333","2022/12/31",1)/[1]!S_SHARE_TOTAL($A660,$B$1),"")</f>
        <v>5.9302831664382587E-3</v>
      </c>
      <c r="N660">
        <f>IFERROR([1]!s_stm07_is($A660,"W30028333","2023/12/31",1)/[1]!S_SHARE_TOTAL($A660,$B$1),"")</f>
        <v>0.50074250661523023</v>
      </c>
      <c r="O660">
        <f>IFERROR([1]!s_stm07_is($A660,"W30028333","2024/12/31",1)/[1]!S_SHARE_TOTAL($A660,$B$1),"")</f>
        <v>0.93648525739006683</v>
      </c>
      <c r="P660">
        <f>IFERROR([1]!s_stm07_is($A660,"W30028333","2025/12/31",1)/[1]!S_SHARE_TOTAL($A660,$B$1),"")</f>
        <v>1.0421986017032625</v>
      </c>
      <c r="Q660">
        <f>IFERROR([1]!s_west_netprofit($A660,2026,$B$1,180)/[1]!S_SHARE_TOTAL($A660,$B$1),"")</f>
        <v>1.1767874396761266</v>
      </c>
      <c r="R660">
        <f>IFERROR([1]!s_west_netprofit($A660,2027,$B$1,180)/[1]!S_SHARE_TOTAL($A660,$B$1),"")</f>
        <v>1.3605231177558037</v>
      </c>
      <c r="S660">
        <f>IFERROR([1]!s_fa_dupont_roe($A660,"2011/12/31")/100,"")</f>
        <v>0.37320599999999998</v>
      </c>
      <c r="T660">
        <f>IFERROR([1]!s_fa_dupont_roe($A660,"2012/12/31")/100,"")</f>
        <v>0.41103000000000001</v>
      </c>
      <c r="U660">
        <f>IFERROR([1]!s_fa_dupont_roe($A660,"2013/12/31")/100,"")</f>
        <v>0.40442</v>
      </c>
      <c r="V660">
        <f>IFERROR([1]!s_fa_dupont_roe($A660,"2014/12/31")/100,"")</f>
        <v>0.351775</v>
      </c>
      <c r="W660">
        <f>IFERROR([1]!s_fa_dupont_roe($A660,"2015/12/31")/100,"")</f>
        <v>0.29493400000000003</v>
      </c>
      <c r="X660">
        <f>IFERROR([1]!s_fa_dupont_roe($A660,"2016/12/31")/100,"")</f>
        <v>0.23383500000000002</v>
      </c>
      <c r="Y660">
        <f>IFERROR([1]!s_fa_dupont_roe($A660,"2017/12/31")/100,"")</f>
        <v>0.19653099999999998</v>
      </c>
      <c r="Z660">
        <f>IFERROR([1]!s_fa_dupont_roe($A660,"2018/12/31")/100,"")</f>
        <v>0.17413699999999999</v>
      </c>
      <c r="AA660">
        <f>IFERROR([1]!s_fa_dupont_roe($A660,"2019/12/31")/100,"")</f>
        <v>0.16728599999999999</v>
      </c>
      <c r="AB660">
        <f>IFERROR([1]!s_fa_dupont_roe($A660,"2020/12/31")/100,"")</f>
        <v>-3.7724000000000001E-2</v>
      </c>
      <c r="AC660">
        <f>IFERROR([1]!s_fa_dupont_roe($A660,"2021/12/31")/100,"")</f>
        <v>7.7259999999999994E-3</v>
      </c>
      <c r="AD660">
        <f>IFERROR([1]!s_fa_dupont_roe($A660,"2022/12/31")/100,"")</f>
        <v>7.7070000000000003E-3</v>
      </c>
      <c r="AE660">
        <f>IFERROR([1]!s_fa_dupont_roe($A660,"2023/12/31")/100,"")</f>
        <v>0.16333800000000001</v>
      </c>
      <c r="AF660">
        <f>IFERROR([1]!s_fa_dupont_roe($A660,"2024/12/31")/100,"")</f>
        <v>0.16200099999999998</v>
      </c>
      <c r="AG660">
        <f>IFERROR([1]!s_fa_dupont_roe($A660,"2025/12/31")/100,"")</f>
        <v>0.158112</v>
      </c>
      <c r="AH660">
        <f>IFERROR([1]!s_stm07_is($A660,"W30028333","2025/12/31",1),"")</f>
        <v>881085235.54999995</v>
      </c>
      <c r="AI660">
        <f>IFERROR([1]!s_stm07_bs($A660,"W38058048","2025/12/31",1),"")</f>
        <v>6252841844.0600004</v>
      </c>
      <c r="AJ660">
        <f>IFERROR([1]!s_fa_netdebt($A660,"2025/12/31"),"")</f>
        <v>-2609010337.98</v>
      </c>
      <c r="AK660">
        <f>IFERROR([1]!s_val_ev1($A660,"2025/12/31"),"")</f>
        <v>21578045764.849998</v>
      </c>
      <c r="AL660">
        <f>IFERROR([1]!s_fa_ebitda($A660,"2025/12/31"),"")</f>
        <v>1655964197.9200001</v>
      </c>
      <c r="AM660">
        <f>IFERROR([1]!s_west_netprofit($A660,2026,$B$1,180)/[1]!s_west_netprofit($A660,2026,$B$1-7,180)-1,"")</f>
        <v>-3.4359991769131959E-2</v>
      </c>
      <c r="AN660">
        <f>IFERROR([1]!s_west_netprofit($A660,2026,$B$1,180)/[1]!s_west_netprofit($A660,2026,$B$1-30,180)-1,"")</f>
        <v>-4.8783332855271588E-2</v>
      </c>
      <c r="AO660">
        <f>IFERROR([1]!s_est_mediannetprofit($A660,2026,$B$1)/[1]!s_est_mediannetprofit($A660,2026,$B$1-7)-1,"")</f>
        <v>-2.072216649949854E-2</v>
      </c>
      <c r="AP660">
        <f>IFERROR([1]!s_est_mediannetprofit($A660,2026,$B$1)/[1]!s_est_mediannetprofit($A660,2026,$B$1-30)-1,"")</f>
        <v>-7.4997631454287061E-2</v>
      </c>
    </row>
    <row r="661" spans="1:42">
      <c r="A661" t="s">
        <v>700</v>
      </c>
      <c r="B661">
        <f>IFERROR([1]!s_stm07_is($A661,"W30028333","2011/12/31",1)/[1]!S_SHARE_TOTAL($A661,$B$1),"")</f>
        <v>2.3461897089772893E-2</v>
      </c>
      <c r="C661">
        <f>IFERROR([1]!s_stm07_is($A661,"W30028333","2012/12/31",1)/[1]!S_SHARE_TOTAL($A661,$B$1),"")</f>
        <v>2.5913290171149485E-2</v>
      </c>
      <c r="D661">
        <f>IFERROR([1]!s_stm07_is($A661,"W30028333","2013/12/31",1)/[1]!S_SHARE_TOTAL($A661,$B$1),"")</f>
        <v>2.2377361159742502E-2</v>
      </c>
      <c r="E661">
        <f>IFERROR([1]!s_stm07_is($A661,"W30028333","2014/12/31",1)/[1]!S_SHARE_TOTAL($A661,$B$1),"")</f>
        <v>3.9131316807642785E-2</v>
      </c>
      <c r="F661">
        <f>IFERROR([1]!s_stm07_is($A661,"W30028333","2015/12/31",1)/[1]!S_SHARE_TOTAL($A661,$B$1),"")</f>
        <v>8.6942356861499842E-2</v>
      </c>
      <c r="G661">
        <f>IFERROR([1]!s_stm07_is($A661,"W30028333","2016/12/31",1)/[1]!S_SHARE_TOTAL($A661,$B$1),"")</f>
        <v>0.17360432592574251</v>
      </c>
      <c r="H661">
        <f>IFERROR([1]!s_stm07_is($A661,"W30028333","2017/12/31",1)/[1]!S_SHARE_TOTAL($A661,$B$1),"")</f>
        <v>0.3210447447240124</v>
      </c>
      <c r="I661">
        <f>IFERROR([1]!s_stm07_is($A661,"W30028333","2018/12/31",1)/[1]!S_SHARE_TOTAL($A661,$B$1),"")</f>
        <v>0.44345464637027221</v>
      </c>
      <c r="J661">
        <f>IFERROR([1]!s_stm07_is($A661,"W30028333","2019/12/31",1)/[1]!S_SHARE_TOTAL($A661,$B$1),"")</f>
        <v>0.45727050878862424</v>
      </c>
      <c r="K661">
        <f>IFERROR([1]!s_stm07_is($A661,"W30028333","2020/12/31",1)/[1]!S_SHARE_TOTAL($A661,$B$1),"")</f>
        <v>0.45842514592367839</v>
      </c>
      <c r="L661">
        <f>IFERROR([1]!s_stm07_is($A661,"W30028333","2021/12/31",1)/[1]!S_SHARE_TOTAL($A661,$B$1),"")</f>
        <v>0.94651341444957271</v>
      </c>
      <c r="M661">
        <f>IFERROR([1]!s_stm07_is($A661,"W30028333","2022/12/31",1)/[1]!S_SHARE_TOTAL($A661,$B$1),"")</f>
        <v>1.3842738114114959</v>
      </c>
      <c r="N661">
        <f>IFERROR([1]!s_stm07_is($A661,"W30028333","2023/12/31",1)/[1]!S_SHARE_TOTAL($A661,$B$1),"")</f>
        <v>1.0599347645730834</v>
      </c>
      <c r="O661">
        <f>IFERROR([1]!s_stm07_is($A661,"W30028333","2024/12/31",1)/[1]!S_SHARE_TOTAL($A661,$B$1),"")</f>
        <v>0.17088587327212537</v>
      </c>
      <c r="P661">
        <f>IFERROR([1]!s_stm07_is($A661,"W30028333","2025/12/31",1)/[1]!S_SHARE_TOTAL($A661,$B$1),"")</f>
        <v>0.93403287427390569</v>
      </c>
      <c r="Q661">
        <f>IFERROR([1]!s_west_netprofit($A661,2026,$B$1,180)/[1]!S_SHARE_TOTAL($A661,$B$1),"")</f>
        <v>1.5093309795722039</v>
      </c>
      <c r="R661">
        <f>IFERROR([1]!s_west_netprofit($A661,2027,$B$1,180)/[1]!S_SHARE_TOTAL($A661,$B$1),"")</f>
        <v>1.9804283284549085</v>
      </c>
      <c r="S661">
        <f>IFERROR([1]!s_fa_dupont_roe($A661,"2011/12/31")/100,"")</f>
        <v>0.24077999999999999</v>
      </c>
      <c r="T661">
        <f>IFERROR([1]!s_fa_dupont_roe($A661,"2012/12/31")/100,"")</f>
        <v>0.23472599999999999</v>
      </c>
      <c r="U661">
        <f>IFERROR([1]!s_fa_dupont_roe($A661,"2013/12/31")/100,"")</f>
        <v>0.16632100000000002</v>
      </c>
      <c r="V661">
        <f>IFERROR([1]!s_fa_dupont_roe($A661,"2014/12/31")/100,"")</f>
        <v>0.24673600000000001</v>
      </c>
      <c r="W661">
        <f>IFERROR([1]!s_fa_dupont_roe($A661,"2015/12/31")/100,"")</f>
        <v>0.28673999999999999</v>
      </c>
      <c r="X661">
        <f>IFERROR([1]!s_fa_dupont_roe($A661,"2016/12/31")/100,"")</f>
        <v>0.34761000000000003</v>
      </c>
      <c r="Y661">
        <f>IFERROR([1]!s_fa_dupont_roe($A661,"2017/12/31")/100,"")</f>
        <v>0.28847600000000001</v>
      </c>
      <c r="Z661">
        <f>IFERROR([1]!s_fa_dupont_roe($A661,"2018/12/31")/100,"")</f>
        <v>0.23854500000000001</v>
      </c>
      <c r="AA661">
        <f>IFERROR([1]!s_fa_dupont_roe($A661,"2019/12/31")/100,"")</f>
        <v>0.19816800000000001</v>
      </c>
      <c r="AB661">
        <f>IFERROR([1]!s_fa_dupont_roe($A661,"2020/12/31")/100,"")</f>
        <v>0.15506399999999998</v>
      </c>
      <c r="AC661">
        <f>IFERROR([1]!s_fa_dupont_roe($A661,"2021/12/31")/100,"")</f>
        <v>0.21011500000000002</v>
      </c>
      <c r="AD661">
        <f>IFERROR([1]!s_fa_dupont_roe($A661,"2022/12/31")/100,"")</f>
        <v>0.22509299999999999</v>
      </c>
      <c r="AE661">
        <f>IFERROR([1]!s_fa_dupont_roe($A661,"2023/12/31")/100,"")</f>
        <v>0.1545</v>
      </c>
      <c r="AF661">
        <f>IFERROR([1]!s_fa_dupont_roe($A661,"2024/12/31")/100,"")</f>
        <v>2.4405E-2</v>
      </c>
      <c r="AG661">
        <f>IFERROR([1]!s_fa_dupont_roe($A661,"2025/12/31")/100,"")</f>
        <v>0.12643000000000001</v>
      </c>
      <c r="AH661">
        <f>IFERROR([1]!s_stm07_is($A661,"W30028333","2025/12/31",1),"")</f>
        <v>1563777858.1700001</v>
      </c>
      <c r="AI661">
        <f>IFERROR([1]!s_stm07_bs($A661,"W38058048","2025/12/31",1),"")</f>
        <v>13119916160.75</v>
      </c>
      <c r="AJ661">
        <f>IFERROR([1]!s_fa_netdebt($A661,"2025/12/31"),"")</f>
        <v>-2384595274.9499998</v>
      </c>
      <c r="AK661">
        <f>IFERROR([1]!s_val_ev1($A661,"2025/12/31"),"")</f>
        <v>81948924129.479996</v>
      </c>
      <c r="AL661">
        <f>IFERROR([1]!s_fa_ebitda($A661,"2025/12/31"),"")</f>
        <v>2293873823.5700002</v>
      </c>
      <c r="AM661">
        <f>IFERROR([1]!s_west_netprofit($A661,2026,$B$1,180)/[1]!s_west_netprofit($A661,2026,$B$1-7,180)-1,"")</f>
        <v>0</v>
      </c>
      <c r="AN661">
        <f>IFERROR([1]!s_west_netprofit($A661,2026,$B$1,180)/[1]!s_west_netprofit($A661,2026,$B$1-30,180)-1,"")</f>
        <v>1.9979141376089693E-2</v>
      </c>
      <c r="AO661">
        <f>IFERROR([1]!s_est_mediannetprofit($A661,2026,$B$1)/[1]!s_est_mediannetprofit($A661,2026,$B$1-7)-1,"")</f>
        <v>0</v>
      </c>
      <c r="AP661">
        <f>IFERROR([1]!s_est_mediannetprofit($A661,2026,$B$1)/[1]!s_est_mediannetprofit($A661,2026,$B$1-30)-1,"")</f>
        <v>3.3655314977994788E-2</v>
      </c>
    </row>
    <row r="662" spans="1:42">
      <c r="A662" t="s">
        <v>701</v>
      </c>
      <c r="B662">
        <f>IFERROR([1]!s_stm07_is($A662,"W30028333","2011/12/31",1)/[1]!S_SHARE_TOTAL($A662,$B$1),"")</f>
        <v>3.0444637112530128E-2</v>
      </c>
      <c r="C662">
        <f>IFERROR([1]!s_stm07_is($A662,"W30028333","2012/12/31",1)/[1]!S_SHARE_TOTAL($A662,$B$1),"")</f>
        <v>2.8435412906064501E-2</v>
      </c>
      <c r="D662">
        <f>IFERROR([1]!s_stm07_is($A662,"W30028333","2013/12/31",1)/[1]!S_SHARE_TOTAL($A662,$B$1),"")</f>
        <v>2.9520997454993769E-2</v>
      </c>
      <c r="E662">
        <f>IFERROR([1]!s_stm07_is($A662,"W30028333","2014/12/31",1)/[1]!S_SHARE_TOTAL($A662,$B$1),"")</f>
        <v>3.0711631720605228E-2</v>
      </c>
      <c r="F662">
        <f>IFERROR([1]!s_stm07_is($A662,"W30028333","2015/12/31",1)/[1]!S_SHARE_TOTAL($A662,$B$1),"")</f>
        <v>3.2070833927421508E-2</v>
      </c>
      <c r="G662">
        <f>IFERROR([1]!s_stm07_is($A662,"W30028333","2016/12/31",1)/[1]!S_SHARE_TOTAL($A662,$B$1),"")</f>
        <v>4.067035628272072E-2</v>
      </c>
      <c r="H662">
        <f>IFERROR([1]!s_stm07_is($A662,"W30028333","2017/12/31",1)/[1]!S_SHARE_TOTAL($A662,$B$1),"")</f>
        <v>0.10537836537822096</v>
      </c>
      <c r="I662">
        <f>IFERROR([1]!s_stm07_is($A662,"W30028333","2018/12/31",1)/[1]!S_SHARE_TOTAL($A662,$B$1),"")</f>
        <v>0.13729115375174719</v>
      </c>
      <c r="J662">
        <f>IFERROR([1]!s_stm07_is($A662,"W30028333","2019/12/31",1)/[1]!S_SHARE_TOTAL($A662,$B$1),"")</f>
        <v>0.20274052369181395</v>
      </c>
      <c r="K662">
        <f>IFERROR([1]!s_stm07_is($A662,"W30028333","2020/12/31",1)/[1]!S_SHARE_TOTAL($A662,$B$1),"")</f>
        <v>0.21453239123116372</v>
      </c>
      <c r="L662">
        <f>IFERROR([1]!s_stm07_is($A662,"W30028333","2021/12/31",1)/[1]!S_SHARE_TOTAL($A662,$B$1),"")</f>
        <v>0.26662749455419565</v>
      </c>
      <c r="M662">
        <f>IFERROR([1]!s_stm07_is($A662,"W30028333","2022/12/31",1)/[1]!S_SHARE_TOTAL($A662,$B$1),"")</f>
        <v>2.7523912736134998E-2</v>
      </c>
      <c r="N662">
        <f>IFERROR([1]!s_stm07_is($A662,"W30028333","2023/12/31",1)/[1]!S_SHARE_TOTAL($A662,$B$1),"")</f>
        <v>2.3683374088262227E-2</v>
      </c>
      <c r="O662">
        <f>IFERROR([1]!s_stm07_is($A662,"W30028333","2024/12/31",1)/[1]!S_SHARE_TOTAL($A662,$B$1),"")</f>
        <v>-0.11201202363250434</v>
      </c>
      <c r="P662">
        <f>IFERROR([1]!s_stm07_is($A662,"W30028333","2025/12/31",1)/[1]!S_SHARE_TOTAL($A662,$B$1),"")</f>
        <v>-0.25927776607927178</v>
      </c>
      <c r="Q662">
        <f>IFERROR([1]!s_west_netprofit($A662,2026,$B$1,180)/[1]!S_SHARE_TOTAL($A662,$B$1),"")</f>
        <v>-9.0128316152357862E-2</v>
      </c>
      <c r="R662">
        <f>IFERROR([1]!s_west_netprofit($A662,2027,$B$1,180)/[1]!S_SHARE_TOTAL($A662,$B$1),"")</f>
        <v>-7.6365705492221284E-3</v>
      </c>
      <c r="S662">
        <f>IFERROR([1]!s_fa_dupont_roe($A662,"2011/12/31")/100,"")</f>
        <v>0.217671</v>
      </c>
      <c r="T662">
        <f>IFERROR([1]!s_fa_dupont_roe($A662,"2012/12/31")/100,"")</f>
        <v>0.18457799999999999</v>
      </c>
      <c r="U662">
        <f>IFERROR([1]!s_fa_dupont_roe($A662,"2013/12/31")/100,"")</f>
        <v>0.16131000000000001</v>
      </c>
      <c r="V662">
        <f>IFERROR([1]!s_fa_dupont_roe($A662,"2014/12/31")/100,"")</f>
        <v>0.14627800000000002</v>
      </c>
      <c r="W662">
        <f>IFERROR([1]!s_fa_dupont_roe($A662,"2015/12/31")/100,"")</f>
        <v>0.10540200000000001</v>
      </c>
      <c r="X662">
        <f>IFERROR([1]!s_fa_dupont_roe($A662,"2016/12/31")/100,"")</f>
        <v>9.5211000000000004E-2</v>
      </c>
      <c r="Y662">
        <f>IFERROR([1]!s_fa_dupont_roe($A662,"2017/12/31")/100,"")</f>
        <v>0.11817399999999999</v>
      </c>
      <c r="Z662">
        <f>IFERROR([1]!s_fa_dupont_roe($A662,"2018/12/31")/100,"")</f>
        <v>9.7583000000000003E-2</v>
      </c>
      <c r="AA662">
        <f>IFERROR([1]!s_fa_dupont_roe($A662,"2019/12/31")/100,"")</f>
        <v>0.12791</v>
      </c>
      <c r="AB662">
        <f>IFERROR([1]!s_fa_dupont_roe($A662,"2020/12/31")/100,"")</f>
        <v>9.8771999999999999E-2</v>
      </c>
      <c r="AC662">
        <f>IFERROR([1]!s_fa_dupont_roe($A662,"2021/12/31")/100,"")</f>
        <v>9.4936000000000006E-2</v>
      </c>
      <c r="AD662">
        <f>IFERROR([1]!s_fa_dupont_roe($A662,"2022/12/31")/100,"")</f>
        <v>9.3139999999999994E-3</v>
      </c>
      <c r="AE662">
        <f>IFERROR([1]!s_fa_dupont_roe($A662,"2023/12/31")/100,"")</f>
        <v>7.9760000000000005E-3</v>
      </c>
      <c r="AF662">
        <f>IFERROR([1]!s_fa_dupont_roe($A662,"2024/12/31")/100,"")</f>
        <v>-3.8452E-2</v>
      </c>
      <c r="AG662">
        <f>IFERROR([1]!s_fa_dupont_roe($A662,"2025/12/31")/100,"")</f>
        <v>-9.5299999999999996E-2</v>
      </c>
      <c r="AH662">
        <f>IFERROR([1]!s_stm07_is($A662,"W30028333","2025/12/31",1),"")</f>
        <v>-401653589.51999998</v>
      </c>
      <c r="AI662">
        <f>IFERROR([1]!s_stm07_bs($A662,"W38058048","2025/12/31",1),"")</f>
        <v>4073112539.3600001</v>
      </c>
      <c r="AJ662">
        <f>IFERROR([1]!s_fa_netdebt($A662,"2025/12/31"),"")</f>
        <v>-390621006.60000002</v>
      </c>
      <c r="AK662">
        <f>IFERROR([1]!s_val_ev1($A662,"2025/12/31"),"")</f>
        <v>7562637979.5200005</v>
      </c>
      <c r="AL662">
        <f>IFERROR([1]!s_fa_ebitda($A662,"2025/12/31"),"")</f>
        <v>-248448851.40000001</v>
      </c>
      <c r="AM662">
        <f>IFERROR([1]!s_west_netprofit($A662,2026,$B$1,180)/[1]!s_west_netprofit($A662,2026,$B$1-7,180)-1,"")</f>
        <v>0</v>
      </c>
      <c r="AN662">
        <f>IFERROR([1]!s_west_netprofit($A662,2026,$B$1,180)/[1]!s_west_netprofit($A662,2026,$B$1-30,180)-1,"")</f>
        <v>0</v>
      </c>
      <c r="AO662">
        <f>IFERROR([1]!s_est_mediannetprofit($A662,2026,$B$1)/[1]!s_est_mediannetprofit($A662,2026,$B$1-7)-1,"")</f>
        <v>0</v>
      </c>
      <c r="AP662">
        <f>IFERROR([1]!s_est_mediannetprofit($A662,2026,$B$1)/[1]!s_est_mediannetprofit($A662,2026,$B$1-30)-1,"")</f>
        <v>0</v>
      </c>
    </row>
    <row r="663" spans="1:42">
      <c r="A663" t="s">
        <v>702</v>
      </c>
      <c r="B663">
        <f>IFERROR([1]!s_stm07_is($A663,"W30028333","2011/12/31",1)/[1]!S_SHARE_TOTAL($A663,$B$1),"")</f>
        <v>0</v>
      </c>
      <c r="C663">
        <f>IFERROR([1]!s_stm07_is($A663,"W30028333","2012/12/31",1)/[1]!S_SHARE_TOTAL($A663,$B$1),"")</f>
        <v>0</v>
      </c>
      <c r="D663">
        <f>IFERROR([1]!s_stm07_is($A663,"W30028333","2013/12/31",1)/[1]!S_SHARE_TOTAL($A663,$B$1),"")</f>
        <v>0</v>
      </c>
      <c r="E663">
        <f>IFERROR([1]!s_stm07_is($A663,"W30028333","2014/12/31",1)/[1]!S_SHARE_TOTAL($A663,$B$1),"")</f>
        <v>0.53955465740372421</v>
      </c>
      <c r="F663">
        <f>IFERROR([1]!s_stm07_is($A663,"W30028333","2015/12/31",1)/[1]!S_SHARE_TOTAL($A663,$B$1),"")</f>
        <v>0.76477168697109132</v>
      </c>
      <c r="G663">
        <f>IFERROR([1]!s_stm07_is($A663,"W30028333","2016/12/31",1)/[1]!S_SHARE_TOTAL($A663,$B$1),"")</f>
        <v>0.59681073275128016</v>
      </c>
      <c r="H663">
        <f>IFERROR([1]!s_stm07_is($A663,"W30028333","2017/12/31",1)/[1]!S_SHARE_TOTAL($A663,$B$1),"")</f>
        <v>1.3289474478759344</v>
      </c>
      <c r="I663">
        <f>IFERROR([1]!s_stm07_is($A663,"W30028333","2018/12/31",1)/[1]!S_SHARE_TOTAL($A663,$B$1),"")</f>
        <v>1.3978983247147949</v>
      </c>
      <c r="J663">
        <f>IFERROR([1]!s_stm07_is($A663,"W30028333","2019/12/31",1)/[1]!S_SHARE_TOTAL($A663,$B$1),"")</f>
        <v>1.7585075973669466</v>
      </c>
      <c r="K663">
        <f>IFERROR([1]!s_stm07_is($A663,"W30028333","2020/12/31",1)/[1]!S_SHARE_TOTAL($A663,$B$1),"")</f>
        <v>1.8754689291828206</v>
      </c>
      <c r="L663">
        <f>IFERROR([1]!s_stm07_is($A663,"W30028333","2021/12/31",1)/[1]!S_SHARE_TOTAL($A663,$B$1),"")</f>
        <v>0.6322607715646239</v>
      </c>
      <c r="M663">
        <f>IFERROR([1]!s_stm07_is($A663,"W30028333","2022/12/31",1)/[1]!S_SHARE_TOTAL($A663,$B$1),"")</f>
        <v>0.44992533870016932</v>
      </c>
      <c r="N663">
        <f>IFERROR([1]!s_stm07_is($A663,"W30028333","2023/12/31",1)/[1]!S_SHARE_TOTAL($A663,$B$1),"")</f>
        <v>0.45840824245942419</v>
      </c>
      <c r="O663">
        <f>IFERROR([1]!s_stm07_is($A663,"W30028333","2024/12/31",1)/[1]!S_SHARE_TOTAL($A663,$B$1),"")</f>
        <v>0.45618069007959988</v>
      </c>
      <c r="P663">
        <f>IFERROR([1]!s_stm07_is($A663,"W30028333","2025/12/31",1)/[1]!S_SHARE_TOTAL($A663,$B$1),"")</f>
        <v>0.91016965091834301</v>
      </c>
      <c r="Q663">
        <f>IFERROR([1]!s_west_netprofit($A663,2026,$B$1,180)/[1]!S_SHARE_TOTAL($A663,$B$1),"")</f>
        <v>1.2813252174722647</v>
      </c>
      <c r="R663">
        <f>IFERROR([1]!s_west_netprofit($A663,2027,$B$1,180)/[1]!S_SHARE_TOTAL($A663,$B$1),"")</f>
        <v>1.7116921576352975</v>
      </c>
      <c r="S663">
        <f>IFERROR([1]!s_fa_dupont_roe($A663,"2011/12/31")/100,"")</f>
        <v>0</v>
      </c>
      <c r="T663">
        <f>IFERROR([1]!s_fa_dupont_roe($A663,"2012/12/31")/100,"")</f>
        <v>0</v>
      </c>
      <c r="U663">
        <f>IFERROR([1]!s_fa_dupont_roe($A663,"2013/12/31")/100,"")</f>
        <v>0</v>
      </c>
      <c r="V663">
        <f>IFERROR([1]!s_fa_dupont_roe($A663,"2014/12/31")/100,"")</f>
        <v>0.23954500000000001</v>
      </c>
      <c r="W663">
        <f>IFERROR([1]!s_fa_dupont_roe($A663,"2015/12/31")/100,"")</f>
        <v>0.31843199999999999</v>
      </c>
      <c r="X663">
        <f>IFERROR([1]!s_fa_dupont_roe($A663,"2016/12/31")/100,"")</f>
        <v>0.22283999999999998</v>
      </c>
      <c r="Y663">
        <f>IFERROR([1]!s_fa_dupont_roe($A663,"2017/12/31")/100,"")</f>
        <v>0.38866100000000003</v>
      </c>
      <c r="Z663">
        <f>IFERROR([1]!s_fa_dupont_roe($A663,"2018/12/31")/100,"")</f>
        <v>0.233017</v>
      </c>
      <c r="AA663">
        <f>IFERROR([1]!s_fa_dupont_roe($A663,"2019/12/31")/100,"")</f>
        <v>0.19563300000000003</v>
      </c>
      <c r="AB663">
        <f>IFERROR([1]!s_fa_dupont_roe($A663,"2020/12/31")/100,"")</f>
        <v>0.14944299999999999</v>
      </c>
      <c r="AC663">
        <f>IFERROR([1]!s_fa_dupont_roe($A663,"2021/12/31")/100,"")</f>
        <v>3.95E-2</v>
      </c>
      <c r="AD663">
        <f>IFERROR([1]!s_fa_dupont_roe($A663,"2022/12/31")/100,"")</f>
        <v>2.5846000000000001E-2</v>
      </c>
      <c r="AE663">
        <f>IFERROR([1]!s_fa_dupont_roe($A663,"2023/12/31")/100,"")</f>
        <v>2.3942000000000001E-2</v>
      </c>
      <c r="AF663">
        <f>IFERROR([1]!s_fa_dupont_roe($A663,"2024/12/31")/100,"")</f>
        <v>2.1906999999999999E-2</v>
      </c>
      <c r="AG663">
        <f>IFERROR([1]!s_fa_dupont_roe($A663,"2025/12/31")/100,"")</f>
        <v>4.1643999999999994E-2</v>
      </c>
      <c r="AH663">
        <f>IFERROR([1]!s_stm07_is($A663,"W30028333","2025/12/31",1),"")</f>
        <v>392791954.44</v>
      </c>
      <c r="AI663">
        <f>IFERROR([1]!s_stm07_bs($A663,"W38058048","2025/12/31",1),"")</f>
        <v>9696359664.0900002</v>
      </c>
      <c r="AJ663">
        <f>IFERROR([1]!s_fa_netdebt($A663,"2025/12/31"),"")</f>
        <v>736358250.22000003</v>
      </c>
      <c r="AK663">
        <f>IFERROR([1]!s_val_ev1($A663,"2025/12/31"),"")</f>
        <v>49711077643.910004</v>
      </c>
      <c r="AL663">
        <f>IFERROR([1]!s_fa_ebitda($A663,"2025/12/31"),"")</f>
        <v>415353381.95999998</v>
      </c>
      <c r="AM663">
        <f>IFERROR([1]!s_west_netprofit($A663,2026,$B$1,180)/[1]!s_west_netprofit($A663,2026,$B$1-7,180)-1,"")</f>
        <v>0</v>
      </c>
      <c r="AN663">
        <f>IFERROR([1]!s_west_netprofit($A663,2026,$B$1,180)/[1]!s_west_netprofit($A663,2026,$B$1-30,180)-1,"")</f>
        <v>-1.0424263031447278E-2</v>
      </c>
      <c r="AO663">
        <f>IFERROR([1]!s_est_mediannetprofit($A663,2026,$B$1)/[1]!s_est_mediannetprofit($A663,2026,$B$1-7)-1,"")</f>
        <v>0</v>
      </c>
      <c r="AP663">
        <f>IFERROR([1]!s_est_mediannetprofit($A663,2026,$B$1)/[1]!s_est_mediannetprofit($A663,2026,$B$1-30)-1,"")</f>
        <v>-8.6476540938362767E-3</v>
      </c>
    </row>
    <row r="664" spans="1:42">
      <c r="A664" t="s">
        <v>703</v>
      </c>
      <c r="B664">
        <f>IFERROR([1]!s_stm07_is($A664,"W30028333","2011/12/31",1)/[1]!S_SHARE_TOTAL($A664,$B$1),"")</f>
        <v>7.2974866127204649E-2</v>
      </c>
      <c r="C664">
        <f>IFERROR([1]!s_stm07_is($A664,"W30028333","2012/12/31",1)/[1]!S_SHARE_TOTAL($A664,$B$1),"")</f>
        <v>7.2786822703654455E-2</v>
      </c>
      <c r="D664">
        <f>IFERROR([1]!s_stm07_is($A664,"W30028333","2013/12/31",1)/[1]!S_SHARE_TOTAL($A664,$B$1),"")</f>
        <v>7.6558928427808731E-2</v>
      </c>
      <c r="E664">
        <f>IFERROR([1]!s_stm07_is($A664,"W30028333","2014/12/31",1)/[1]!S_SHARE_TOTAL($A664,$B$1),"")</f>
        <v>7.5678305557522141E-2</v>
      </c>
      <c r="F664">
        <f>IFERROR([1]!s_stm07_is($A664,"W30028333","2015/12/31",1)/[1]!S_SHARE_TOTAL($A664,$B$1),"")</f>
        <v>8.539855346784396E-2</v>
      </c>
      <c r="G664">
        <f>IFERROR([1]!s_stm07_is($A664,"W30028333","2016/12/31",1)/[1]!S_SHARE_TOTAL($A664,$B$1),"")</f>
        <v>9.4017753629496201E-2</v>
      </c>
      <c r="H664">
        <f>IFERROR([1]!s_stm07_is($A664,"W30028333","2017/12/31",1)/[1]!S_SHARE_TOTAL($A664,$B$1),"")</f>
        <v>9.9971747776707601E-2</v>
      </c>
      <c r="I664">
        <f>IFERROR([1]!s_stm07_is($A664,"W30028333","2018/12/31",1)/[1]!S_SHARE_TOTAL($A664,$B$1),"")</f>
        <v>0.10540631682661289</v>
      </c>
      <c r="J664">
        <f>IFERROR([1]!s_stm07_is($A664,"W30028333","2019/12/31",1)/[1]!S_SHARE_TOTAL($A664,$B$1),"")</f>
        <v>0.19947657001496372</v>
      </c>
      <c r="K664">
        <f>IFERROR([1]!s_stm07_is($A664,"W30028333","2020/12/31",1)/[1]!S_SHARE_TOTAL($A664,$B$1),"")</f>
        <v>0.21542434538340816</v>
      </c>
      <c r="L664">
        <f>IFERROR([1]!s_stm07_is($A664,"W30028333","2021/12/31",1)/[1]!S_SHARE_TOTAL($A664,$B$1),"")</f>
        <v>0.15727071025084075</v>
      </c>
      <c r="M664">
        <f>IFERROR([1]!s_stm07_is($A664,"W30028333","2022/12/31",1)/[1]!S_SHARE_TOTAL($A664,$B$1),"")</f>
        <v>0.12023495127260742</v>
      </c>
      <c r="N664">
        <f>IFERROR([1]!s_stm07_is($A664,"W30028333","2023/12/31",1)/[1]!S_SHARE_TOTAL($A664,$B$1),"")</f>
        <v>0.12621191966981371</v>
      </c>
      <c r="O664">
        <f>IFERROR([1]!s_stm07_is($A664,"W30028333","2024/12/31",1)/[1]!S_SHARE_TOTAL($A664,$B$1),"")</f>
        <v>9.9177590150808861E-2</v>
      </c>
      <c r="P664">
        <f>IFERROR([1]!s_stm07_is($A664,"W30028333","2025/12/31",1)/[1]!S_SHARE_TOTAL($A664,$B$1),"")</f>
        <v>-0.25070596501262493</v>
      </c>
      <c r="Q664">
        <f>IFERROR([1]!s_west_netprofit($A664,2026,$B$1,180)/[1]!S_SHARE_TOTAL($A664,$B$1),"")</f>
        <v>0</v>
      </c>
      <c r="R664">
        <f>IFERROR([1]!s_west_netprofit($A664,2027,$B$1,180)/[1]!S_SHARE_TOTAL($A664,$B$1),"")</f>
        <v>0</v>
      </c>
      <c r="S664">
        <f>IFERROR([1]!s_fa_dupont_roe($A664,"2011/12/31")/100,"")</f>
        <v>0.26569799999999999</v>
      </c>
      <c r="T664">
        <f>IFERROR([1]!s_fa_dupont_roe($A664,"2012/12/31")/100,"")</f>
        <v>0.23400600000000002</v>
      </c>
      <c r="U664">
        <f>IFERROR([1]!s_fa_dupont_roe($A664,"2013/12/31")/100,"")</f>
        <v>0.20232</v>
      </c>
      <c r="V664">
        <f>IFERROR([1]!s_fa_dupont_roe($A664,"2014/12/31")/100,"")</f>
        <v>0.17203700000000002</v>
      </c>
      <c r="W664">
        <f>IFERROR([1]!s_fa_dupont_roe($A664,"2015/12/31")/100,"")</f>
        <v>0.131829</v>
      </c>
      <c r="X664">
        <f>IFERROR([1]!s_fa_dupont_roe($A664,"2016/12/31")/100,"")</f>
        <v>0.10897399999999999</v>
      </c>
      <c r="Y664">
        <f>IFERROR([1]!s_fa_dupont_roe($A664,"2017/12/31")/100,"")</f>
        <v>0.10640000000000001</v>
      </c>
      <c r="Z664">
        <f>IFERROR([1]!s_fa_dupont_roe($A664,"2018/12/31")/100,"")</f>
        <v>0.104393</v>
      </c>
      <c r="AA664">
        <f>IFERROR([1]!s_fa_dupont_roe($A664,"2019/12/31")/100,"")</f>
        <v>0.13090499999999999</v>
      </c>
      <c r="AB664">
        <f>IFERROR([1]!s_fa_dupont_roe($A664,"2020/12/31")/100,"")</f>
        <v>0.103035</v>
      </c>
      <c r="AC664">
        <f>IFERROR([1]!s_fa_dupont_roe($A664,"2021/12/31")/100,"")</f>
        <v>7.0529999999999995E-2</v>
      </c>
      <c r="AD664">
        <f>IFERROR([1]!s_fa_dupont_roe($A664,"2022/12/31")/100,"")</f>
        <v>5.1552000000000001E-2</v>
      </c>
      <c r="AE664">
        <f>IFERROR([1]!s_fa_dupont_roe($A664,"2023/12/31")/100,"")</f>
        <v>5.1766E-2</v>
      </c>
      <c r="AF664">
        <f>IFERROR([1]!s_fa_dupont_roe($A664,"2024/12/31")/100,"")</f>
        <v>3.9045000000000003E-2</v>
      </c>
      <c r="AG664">
        <f>IFERROR([1]!s_fa_dupont_roe($A664,"2025/12/31")/100,"")</f>
        <v>-0.102247</v>
      </c>
      <c r="AH664">
        <f>IFERROR([1]!s_stm07_is($A664,"W30028333","2025/12/31",1),"")</f>
        <v>-179948703.05000001</v>
      </c>
      <c r="AI664">
        <f>IFERROR([1]!s_stm07_bs($A664,"W38058048","2025/12/31",1),"")</f>
        <v>1665656149.8800001</v>
      </c>
      <c r="AJ664">
        <f>IFERROR([1]!s_fa_netdebt($A664,"2025/12/31"),"")</f>
        <v>-82483396.75</v>
      </c>
      <c r="AK664">
        <f>IFERROR([1]!s_val_ev1($A664,"2025/12/31"),"")</f>
        <v>21764324081.220001</v>
      </c>
      <c r="AL664">
        <f>IFERROR([1]!s_fa_ebitda($A664,"2025/12/31"),"")</f>
        <v>-115453085.53</v>
      </c>
      <c r="AM664" t="str">
        <f>IFERROR([1]!s_west_netprofit($A664,2026,$B$1,180)/[1]!s_west_netprofit($A664,2026,$B$1-7,180)-1,"")</f>
        <v/>
      </c>
      <c r="AN664" t="str">
        <f>IFERROR([1]!s_west_netprofit($A664,2026,$B$1,180)/[1]!s_west_netprofit($A664,2026,$B$1-30,180)-1,"")</f>
        <v/>
      </c>
      <c r="AO664" t="str">
        <f>IFERROR([1]!s_est_mediannetprofit($A664,2026,$B$1)/[1]!s_est_mediannetprofit($A664,2026,$B$1-7)-1,"")</f>
        <v/>
      </c>
      <c r="AP664" t="str">
        <f>IFERROR([1]!s_est_mediannetprofit($A664,2026,$B$1)/[1]!s_est_mediannetprofit($A664,2026,$B$1-30)-1,"")</f>
        <v/>
      </c>
    </row>
    <row r="665" spans="1:42">
      <c r="A665" t="s">
        <v>704</v>
      </c>
      <c r="B665">
        <f>IFERROR([1]!s_stm07_is($A665,"W30028333","2011/12/31",1)/[1]!S_SHARE_TOTAL($A665,$B$1),"")</f>
        <v>6.3506099304686883E-2</v>
      </c>
      <c r="C665">
        <f>IFERROR([1]!s_stm07_is($A665,"W30028333","2012/12/31",1)/[1]!S_SHARE_TOTAL($A665,$B$1),"")</f>
        <v>6.781848186569131E-2</v>
      </c>
      <c r="D665">
        <f>IFERROR([1]!s_stm07_is($A665,"W30028333","2013/12/31",1)/[1]!S_SHARE_TOTAL($A665,$B$1),"")</f>
        <v>7.6066503636357891E-2</v>
      </c>
      <c r="E665">
        <f>IFERROR([1]!s_stm07_is($A665,"W30028333","2014/12/31",1)/[1]!S_SHARE_TOTAL($A665,$B$1),"")</f>
        <v>7.3671554462993283E-2</v>
      </c>
      <c r="F665">
        <f>IFERROR([1]!s_stm07_is($A665,"W30028333","2015/12/31",1)/[1]!S_SHARE_TOTAL($A665,$B$1),"")</f>
        <v>6.504991269386326E-2</v>
      </c>
      <c r="G665">
        <f>IFERROR([1]!s_stm07_is($A665,"W30028333","2016/12/31",1)/[1]!S_SHARE_TOTAL($A665,$B$1),"")</f>
        <v>8.0658517537599908E-2</v>
      </c>
      <c r="H665">
        <f>IFERROR([1]!s_stm07_is($A665,"W30028333","2017/12/31",1)/[1]!S_SHARE_TOTAL($A665,$B$1),"")</f>
        <v>6.6147941440777264E-2</v>
      </c>
      <c r="I665">
        <f>IFERROR([1]!s_stm07_is($A665,"W30028333","2018/12/31",1)/[1]!S_SHARE_TOTAL($A665,$B$1),"")</f>
        <v>0.12148758713743586</v>
      </c>
      <c r="J665">
        <f>IFERROR([1]!s_stm07_is($A665,"W30028333","2019/12/31",1)/[1]!S_SHARE_TOTAL($A665,$B$1),"")</f>
        <v>0.15765693007904991</v>
      </c>
      <c r="K665">
        <f>IFERROR([1]!s_stm07_is($A665,"W30028333","2020/12/31",1)/[1]!S_SHARE_TOTAL($A665,$B$1),"")</f>
        <v>0.27464258278382647</v>
      </c>
      <c r="L665">
        <f>IFERROR([1]!s_stm07_is($A665,"W30028333","2021/12/31",1)/[1]!S_SHARE_TOTAL($A665,$B$1),"")</f>
        <v>0.28096663947576772</v>
      </c>
      <c r="M665">
        <f>IFERROR([1]!s_stm07_is($A665,"W30028333","2022/12/31",1)/[1]!S_SHARE_TOTAL($A665,$B$1),"")</f>
        <v>-0.10019096803035495</v>
      </c>
      <c r="N665">
        <f>IFERROR([1]!s_stm07_is($A665,"W30028333","2023/12/31",1)/[1]!S_SHARE_TOTAL($A665,$B$1),"")</f>
        <v>0.14150684240526065</v>
      </c>
      <c r="O665">
        <f>IFERROR([1]!s_stm07_is($A665,"W30028333","2024/12/31",1)/[1]!S_SHARE_TOTAL($A665,$B$1),"")</f>
        <v>-0.23216479165204373</v>
      </c>
      <c r="P665">
        <f>IFERROR([1]!s_stm07_is($A665,"W30028333","2025/12/31",1)/[1]!S_SHARE_TOTAL($A665,$B$1),"")</f>
        <v>2.0123294724046841</v>
      </c>
      <c r="Q665">
        <f>IFERROR([1]!s_west_netprofit($A665,2026,$B$1,180)/[1]!S_SHARE_TOTAL($A665,$B$1),"")</f>
        <v>4.3703122102150112E-2</v>
      </c>
      <c r="R665">
        <f>IFERROR([1]!s_west_netprofit($A665,2027,$B$1,180)/[1]!S_SHARE_TOTAL($A665,$B$1),"")</f>
        <v>9.2869134467068987E-2</v>
      </c>
      <c r="S665">
        <f>IFERROR([1]!s_fa_dupont_roe($A665,"2011/12/31")/100,"")</f>
        <v>0.42031299999999999</v>
      </c>
      <c r="T665">
        <f>IFERROR([1]!s_fa_dupont_roe($A665,"2012/12/31")/100,"")</f>
        <v>0.36660899999999996</v>
      </c>
      <c r="U665">
        <f>IFERROR([1]!s_fa_dupont_roe($A665,"2013/12/31")/100,"")</f>
        <v>0.29607299999999998</v>
      </c>
      <c r="V665">
        <f>IFERROR([1]!s_fa_dupont_roe($A665,"2014/12/31")/100,"")</f>
        <v>0.22491900000000001</v>
      </c>
      <c r="W665">
        <f>IFERROR([1]!s_fa_dupont_roe($A665,"2015/12/31")/100,"")</f>
        <v>0.11324400000000001</v>
      </c>
      <c r="X665">
        <f>IFERROR([1]!s_fa_dupont_roe($A665,"2016/12/31")/100,"")</f>
        <v>6.1015E-2</v>
      </c>
      <c r="Y665">
        <f>IFERROR([1]!s_fa_dupont_roe($A665,"2017/12/31")/100,"")</f>
        <v>3.5131000000000003E-2</v>
      </c>
      <c r="Z665">
        <f>IFERROR([1]!s_fa_dupont_roe($A665,"2018/12/31")/100,"")</f>
        <v>6.1251E-2</v>
      </c>
      <c r="AA665">
        <f>IFERROR([1]!s_fa_dupont_roe($A665,"2019/12/31")/100,"")</f>
        <v>5.3513000000000005E-2</v>
      </c>
      <c r="AB665">
        <f>IFERROR([1]!s_fa_dupont_roe($A665,"2020/12/31")/100,"")</f>
        <v>6.8265000000000006E-2</v>
      </c>
      <c r="AC665">
        <f>IFERROR([1]!s_fa_dupont_roe($A665,"2021/12/31")/100,"")</f>
        <v>5.0387000000000001E-2</v>
      </c>
      <c r="AD665">
        <f>IFERROR([1]!s_fa_dupont_roe($A665,"2022/12/31")/100,"")</f>
        <v>-1.4579E-2</v>
      </c>
      <c r="AE665">
        <f>IFERROR([1]!s_fa_dupont_roe($A665,"2023/12/31")/100,"")</f>
        <v>2.043E-2</v>
      </c>
      <c r="AF665">
        <f>IFERROR([1]!s_fa_dupont_roe($A665,"2024/12/31")/100,"")</f>
        <v>-3.3709999999999997E-2</v>
      </c>
      <c r="AG665">
        <f>IFERROR([1]!s_fa_dupont_roe($A665,"2025/12/31")/100,"")</f>
        <v>0.25278</v>
      </c>
      <c r="AH665">
        <f>IFERROR([1]!s_stm07_is($A665,"W30028333","2025/12/31",1),"")</f>
        <v>1473454069.6300001</v>
      </c>
      <c r="AI665">
        <f>IFERROR([1]!s_stm07_bs($A665,"W38058048","2025/12/31",1),"")</f>
        <v>7021319525.9899998</v>
      </c>
      <c r="AJ665">
        <f>IFERROR([1]!s_fa_netdebt($A665,"2025/12/31"),"")</f>
        <v>-865240610.04999995</v>
      </c>
      <c r="AK665">
        <f>IFERROR([1]!s_val_ev1($A665,"2025/12/31"),"")</f>
        <v>42353775242.769997</v>
      </c>
      <c r="AL665">
        <f>IFERROR([1]!s_fa_ebitda($A665,"2025/12/31"),"")</f>
        <v>1618008760.74</v>
      </c>
      <c r="AM665">
        <f>IFERROR([1]!s_west_netprofit($A665,2026,$B$1,180)/[1]!s_west_netprofit($A665,2026,$B$1-7,180)-1,"")</f>
        <v>0</v>
      </c>
      <c r="AN665">
        <f>IFERROR([1]!s_west_netprofit($A665,2026,$B$1,180)/[1]!s_west_netprofit($A665,2026,$B$1-30,180)-1,"")</f>
        <v>-5.0609137055837561</v>
      </c>
      <c r="AO665">
        <f>IFERROR([1]!s_est_mediannetprofit($A665,2026,$B$1)/[1]!s_est_mediannetprofit($A665,2026,$B$1-7)-1,"")</f>
        <v>0</v>
      </c>
      <c r="AP665">
        <f>IFERROR([1]!s_est_mediannetprofit($A665,2026,$B$1)/[1]!s_est_mediannetprofit($A665,2026,$B$1-30)-1,"")</f>
        <v>-5.0609137055837561</v>
      </c>
    </row>
    <row r="666" spans="1:42">
      <c r="A666" t="s">
        <v>705</v>
      </c>
      <c r="B666">
        <f>IFERROR([1]!s_stm07_is($A666,"W30028333","2011/12/31",1)/[1]!S_SHARE_TOTAL($A666,$B$1),"")</f>
        <v>4.9513613753971092E-2</v>
      </c>
      <c r="C666">
        <f>IFERROR([1]!s_stm07_is($A666,"W30028333","2012/12/31",1)/[1]!S_SHARE_TOTAL($A666,$B$1),"")</f>
        <v>5.8363400963863339E-2</v>
      </c>
      <c r="D666">
        <f>IFERROR([1]!s_stm07_is($A666,"W30028333","2013/12/31",1)/[1]!S_SHARE_TOTAL($A666,$B$1),"")</f>
        <v>7.8029708876582463E-2</v>
      </c>
      <c r="E666">
        <f>IFERROR([1]!s_stm07_is($A666,"W30028333","2014/12/31",1)/[1]!S_SHARE_TOTAL($A666,$B$1),"")</f>
        <v>7.8305817044743098E-2</v>
      </c>
      <c r="F666">
        <f>IFERROR([1]!s_stm07_is($A666,"W30028333","2015/12/31",1)/[1]!S_SHARE_TOTAL($A666,$B$1),"")</f>
        <v>9.3348245567433069E-2</v>
      </c>
      <c r="G666">
        <f>IFERROR([1]!s_stm07_is($A666,"W30028333","2016/12/31",1)/[1]!S_SHARE_TOTAL($A666,$B$1),"")</f>
        <v>0.19199540598185347</v>
      </c>
      <c r="H666">
        <f>IFERROR([1]!s_stm07_is($A666,"W30028333","2017/12/31",1)/[1]!S_SHARE_TOTAL($A666,$B$1),"")</f>
        <v>0.34241078683308546</v>
      </c>
      <c r="I666">
        <f>IFERROR([1]!s_stm07_is($A666,"W30028333","2018/12/31",1)/[1]!S_SHARE_TOTAL($A666,$B$1),"")</f>
        <v>0.5029855322045389</v>
      </c>
      <c r="J666">
        <f>IFERROR([1]!s_stm07_is($A666,"W30028333","2019/12/31",1)/[1]!S_SHARE_TOTAL($A666,$B$1),"")</f>
        <v>0.25525674578700303</v>
      </c>
      <c r="K666">
        <f>IFERROR([1]!s_stm07_is($A666,"W30028333","2020/12/31",1)/[1]!S_SHARE_TOTAL($A666,$B$1),"")</f>
        <v>0.29556447835159433</v>
      </c>
      <c r="L666">
        <f>IFERROR([1]!s_stm07_is($A666,"W30028333","2021/12/31",1)/[1]!S_SHARE_TOTAL($A666,$B$1),"")</f>
        <v>0.48264247109565311</v>
      </c>
      <c r="M666">
        <f>IFERROR([1]!s_stm07_is($A666,"W30028333","2022/12/31",1)/[1]!S_SHARE_TOTAL($A666,$B$1),"")</f>
        <v>0.75547668040339311</v>
      </c>
      <c r="N666">
        <f>IFERROR([1]!s_stm07_is($A666,"W30028333","2023/12/31",1)/[1]!S_SHARE_TOTAL($A666,$B$1),"")</f>
        <v>0.8583733250093647</v>
      </c>
      <c r="O666">
        <f>IFERROR([1]!s_stm07_is($A666,"W30028333","2024/12/31",1)/[1]!S_SHARE_TOTAL($A666,$B$1),"")</f>
        <v>0.77987551514119258</v>
      </c>
      <c r="P666">
        <f>IFERROR([1]!s_stm07_is($A666,"W30028333","2025/12/31",1)/[1]!S_SHARE_TOTAL($A666,$B$1),"")</f>
        <v>0.83413156511865716</v>
      </c>
      <c r="Q666">
        <f>IFERROR([1]!s_west_netprofit($A666,2026,$B$1,180)/[1]!S_SHARE_TOTAL($A666,$B$1),"")</f>
        <v>0.87882529323300118</v>
      </c>
      <c r="R666">
        <f>IFERROR([1]!s_west_netprofit($A666,2027,$B$1,180)/[1]!S_SHARE_TOTAL($A666,$B$1),"")</f>
        <v>1.1066688877748905</v>
      </c>
      <c r="S666">
        <f>IFERROR([1]!s_fa_dupont_roe($A666,"2011/12/31")/100,"")</f>
        <v>0.27970899999999999</v>
      </c>
      <c r="T666">
        <f>IFERROR([1]!s_fa_dupont_roe($A666,"2012/12/31")/100,"")</f>
        <v>0.28304299999999999</v>
      </c>
      <c r="U666">
        <f>IFERROR([1]!s_fa_dupont_roe($A666,"2013/12/31")/100,"")</f>
        <v>0.28436800000000001</v>
      </c>
      <c r="V666">
        <f>IFERROR([1]!s_fa_dupont_roe($A666,"2014/12/31")/100,"")</f>
        <v>0.222104</v>
      </c>
      <c r="W666">
        <f>IFERROR([1]!s_fa_dupont_roe($A666,"2015/12/31")/100,"")</f>
        <v>0.15646699999999999</v>
      </c>
      <c r="X666">
        <f>IFERROR([1]!s_fa_dupont_roe($A666,"2016/12/31")/100,"")</f>
        <v>0.21613099999999999</v>
      </c>
      <c r="Y666">
        <f>IFERROR([1]!s_fa_dupont_roe($A666,"2017/12/31")/100,"")</f>
        <v>0.23469799999999999</v>
      </c>
      <c r="Z666">
        <f>IFERROR([1]!s_fa_dupont_roe($A666,"2018/12/31")/100,"")</f>
        <v>0.153859</v>
      </c>
      <c r="AA666">
        <f>IFERROR([1]!s_fa_dupont_roe($A666,"2019/12/31")/100,"")</f>
        <v>5.3909000000000006E-2</v>
      </c>
      <c r="AB666">
        <f>IFERROR([1]!s_fa_dupont_roe($A666,"2020/12/31")/100,"")</f>
        <v>4.5452000000000006E-2</v>
      </c>
      <c r="AC666">
        <f>IFERROR([1]!s_fa_dupont_roe($A666,"2021/12/31")/100,"")</f>
        <v>5.7847000000000003E-2</v>
      </c>
      <c r="AD666">
        <f>IFERROR([1]!s_fa_dupont_roe($A666,"2022/12/31")/100,"")</f>
        <v>8.6499000000000006E-2</v>
      </c>
      <c r="AE666">
        <f>IFERROR([1]!s_fa_dupont_roe($A666,"2023/12/31")/100,"")</f>
        <v>9.2883999999999994E-2</v>
      </c>
      <c r="AF666">
        <f>IFERROR([1]!s_fa_dupont_roe($A666,"2024/12/31")/100,"")</f>
        <v>7.8924999999999995E-2</v>
      </c>
      <c r="AG666">
        <f>IFERROR([1]!s_fa_dupont_roe($A666,"2025/12/31")/100,"")</f>
        <v>8.0405999999999991E-2</v>
      </c>
      <c r="AH666">
        <f>IFERROR([1]!s_stm07_is($A666,"W30028333","2025/12/31",1),"")</f>
        <v>538164526.05999994</v>
      </c>
      <c r="AI666">
        <f>IFERROR([1]!s_stm07_bs($A666,"W38058048","2025/12/31",1),"")</f>
        <v>7092750278.2799997</v>
      </c>
      <c r="AJ666">
        <f>IFERROR([1]!s_fa_netdebt($A666,"2025/12/31"),"")</f>
        <v>-2086443849.52</v>
      </c>
      <c r="AK666">
        <f>IFERROR([1]!s_val_ev1($A666,"2025/12/31"),"")</f>
        <v>18276860793.82</v>
      </c>
      <c r="AL666">
        <f>IFERROR([1]!s_fa_ebitda($A666,"2025/12/31"),"")</f>
        <v>1037800216.9299999</v>
      </c>
      <c r="AM666">
        <f>IFERROR([1]!s_west_netprofit($A666,2026,$B$1,180)/[1]!s_west_netprofit($A666,2026,$B$1-7,180)-1,"")</f>
        <v>0</v>
      </c>
      <c r="AN666">
        <f>IFERROR([1]!s_west_netprofit($A666,2026,$B$1,180)/[1]!s_west_netprofit($A666,2026,$B$1-30,180)-1,"")</f>
        <v>0</v>
      </c>
      <c r="AO666">
        <f>IFERROR([1]!s_est_mediannetprofit($A666,2026,$B$1)/[1]!s_est_mediannetprofit($A666,2026,$B$1-7)-1,"")</f>
        <v>0</v>
      </c>
      <c r="AP666">
        <f>IFERROR([1]!s_est_mediannetprofit($A666,2026,$B$1)/[1]!s_est_mediannetprofit($A666,2026,$B$1-30)-1,"")</f>
        <v>0</v>
      </c>
    </row>
    <row r="667" spans="1:42">
      <c r="A667" t="s">
        <v>706</v>
      </c>
      <c r="B667">
        <f>IFERROR([1]!s_stm07_is($A667,"W30028333","2011/12/31",1)/[1]!S_SHARE_TOTAL($A667,$B$1),"")</f>
        <v>5.9479356329567197E-2</v>
      </c>
      <c r="C667">
        <f>IFERROR([1]!s_stm07_is($A667,"W30028333","2012/12/31",1)/[1]!S_SHARE_TOTAL($A667,$B$1),"")</f>
        <v>0.57664214952573589</v>
      </c>
      <c r="D667">
        <f>IFERROR([1]!s_stm07_is($A667,"W30028333","2013/12/31",1)/[1]!S_SHARE_TOTAL($A667,$B$1),"")</f>
        <v>0.42294413348241461</v>
      </c>
      <c r="E667">
        <f>IFERROR([1]!s_stm07_is($A667,"W30028333","2014/12/31",1)/[1]!S_SHARE_TOTAL($A667,$B$1),"")</f>
        <v>0.11139443467981715</v>
      </c>
      <c r="F667">
        <f>IFERROR([1]!s_stm07_is($A667,"W30028333","2015/12/31",1)/[1]!S_SHARE_TOTAL($A667,$B$1),"")</f>
        <v>0.12920113316691545</v>
      </c>
      <c r="G667">
        <f>IFERROR([1]!s_stm07_is($A667,"W30028333","2016/12/31",1)/[1]!S_SHARE_TOTAL($A667,$B$1),"")</f>
        <v>0.15012763517301053</v>
      </c>
      <c r="H667">
        <f>IFERROR([1]!s_stm07_is($A667,"W30028333","2017/12/31",1)/[1]!S_SHARE_TOTAL($A667,$B$1),"")</f>
        <v>1.7496397275440514E-2</v>
      </c>
      <c r="I667">
        <f>IFERROR([1]!s_stm07_is($A667,"W30028333","2018/12/31",1)/[1]!S_SHARE_TOTAL($A667,$B$1),"")</f>
        <v>0.11925885238735588</v>
      </c>
      <c r="J667">
        <f>IFERROR([1]!s_stm07_is($A667,"W30028333","2019/12/31",1)/[1]!S_SHARE_TOTAL($A667,$B$1),"")</f>
        <v>0.13591989382332684</v>
      </c>
      <c r="K667">
        <f>IFERROR([1]!s_stm07_is($A667,"W30028333","2020/12/31",1)/[1]!S_SHARE_TOTAL($A667,$B$1),"")</f>
        <v>0.20671526278157612</v>
      </c>
      <c r="L667">
        <f>IFERROR([1]!s_stm07_is($A667,"W30028333","2021/12/31",1)/[1]!S_SHARE_TOTAL($A667,$B$1),"")</f>
        <v>0.49919469062561123</v>
      </c>
      <c r="M667">
        <f>IFERROR([1]!s_stm07_is($A667,"W30028333","2022/12/31",1)/[1]!S_SHARE_TOTAL($A667,$B$1),"")</f>
        <v>0.21308127892066192</v>
      </c>
      <c r="N667">
        <f>IFERROR([1]!s_stm07_is($A667,"W30028333","2023/12/31",1)/[1]!S_SHARE_TOTAL($A667,$B$1),"")</f>
        <v>2.318281536129236E-2</v>
      </c>
      <c r="O667">
        <f>IFERROR([1]!s_stm07_is($A667,"W30028333","2024/12/31",1)/[1]!S_SHARE_TOTAL($A667,$B$1),"")</f>
        <v>0.16834289203139249</v>
      </c>
      <c r="P667">
        <f>IFERROR([1]!s_stm07_is($A667,"W30028333","2025/12/31",1)/[1]!S_SHARE_TOTAL($A667,$B$1),"")</f>
        <v>0.26464335566454605</v>
      </c>
      <c r="Q667">
        <f>IFERROR([1]!s_west_netprofit($A667,2026,$B$1,180)/[1]!S_SHARE_TOTAL($A667,$B$1),"")</f>
        <v>0.49119503706634365</v>
      </c>
      <c r="R667">
        <f>IFERROR([1]!s_west_netprofit($A667,2027,$B$1,180)/[1]!S_SHARE_TOTAL($A667,$B$1),"")</f>
        <v>0.61811161264097392</v>
      </c>
      <c r="S667">
        <f>IFERROR([1]!s_fa_dupont_roe($A667,"2011/12/31")/100,"")</f>
        <v>0.50069299999999994</v>
      </c>
      <c r="T667">
        <f>IFERROR([1]!s_fa_dupont_roe($A667,"2012/12/31")/100,"")</f>
        <v>1.488383</v>
      </c>
      <c r="U667">
        <f>IFERROR([1]!s_fa_dupont_roe($A667,"2013/12/31")/100,"")</f>
        <v>0.516343</v>
      </c>
      <c r="V667">
        <f>IFERROR([1]!s_fa_dupont_roe($A667,"2014/12/31")/100,"")</f>
        <v>0.111903</v>
      </c>
      <c r="W667">
        <f>IFERROR([1]!s_fa_dupont_roe($A667,"2015/12/31")/100,"")</f>
        <v>0.101092</v>
      </c>
      <c r="X667">
        <f>IFERROR([1]!s_fa_dupont_roe($A667,"2016/12/31")/100,"")</f>
        <v>8.301E-2</v>
      </c>
      <c r="Y667">
        <f>IFERROR([1]!s_fa_dupont_roe($A667,"2017/12/31")/100,"")</f>
        <v>8.5129999999999997E-3</v>
      </c>
      <c r="Z667">
        <f>IFERROR([1]!s_fa_dupont_roe($A667,"2018/12/31")/100,"")</f>
        <v>5.7013999999999995E-2</v>
      </c>
      <c r="AA667">
        <f>IFERROR([1]!s_fa_dupont_roe($A667,"2019/12/31")/100,"")</f>
        <v>6.2290999999999999E-2</v>
      </c>
      <c r="AB667">
        <f>IFERROR([1]!s_fa_dupont_roe($A667,"2020/12/31")/100,"")</f>
        <v>9.013199999999999E-2</v>
      </c>
      <c r="AC667">
        <f>IFERROR([1]!s_fa_dupont_roe($A667,"2021/12/31")/100,"")</f>
        <v>0.19209399999999999</v>
      </c>
      <c r="AD667">
        <f>IFERROR([1]!s_fa_dupont_roe($A667,"2022/12/31")/100,"")</f>
        <v>7.3254E-2</v>
      </c>
      <c r="AE667">
        <f>IFERROR([1]!s_fa_dupont_roe($A667,"2023/12/31")/100,"")</f>
        <v>7.7569999999999991E-3</v>
      </c>
      <c r="AF667">
        <f>IFERROR([1]!s_fa_dupont_roe($A667,"2024/12/31")/100,"")</f>
        <v>5.5993000000000001E-2</v>
      </c>
      <c r="AG667">
        <f>IFERROR([1]!s_fa_dupont_roe($A667,"2025/12/31")/100,"")</f>
        <v>8.5837999999999998E-2</v>
      </c>
      <c r="AH667">
        <f>IFERROR([1]!s_stm07_is($A667,"W30028333","2025/12/31",1),"")</f>
        <v>262132646.56999999</v>
      </c>
      <c r="AI667">
        <f>IFERROR([1]!s_stm07_bs($A667,"W38058048","2025/12/31",1),"")</f>
        <v>3114571880.6599998</v>
      </c>
      <c r="AJ667">
        <f>IFERROR([1]!s_fa_netdebt($A667,"2025/12/31"),"")</f>
        <v>-1390798138.95</v>
      </c>
      <c r="AK667">
        <f>IFERROR([1]!s_val_ev1($A667,"2025/12/31"),"")</f>
        <v>34834192395.68</v>
      </c>
      <c r="AL667">
        <f>IFERROR([1]!s_fa_ebitda($A667,"2025/12/31"),"")</f>
        <v>350365944.42000002</v>
      </c>
      <c r="AM667">
        <f>IFERROR([1]!s_west_netprofit($A667,2026,$B$1,180)/[1]!s_west_netprofit($A667,2026,$B$1-7,180)-1,"")</f>
        <v>0</v>
      </c>
      <c r="AN667">
        <f>IFERROR([1]!s_west_netprofit($A667,2026,$B$1,180)/[1]!s_west_netprofit($A667,2026,$B$1-30,180)-1,"")</f>
        <v>0</v>
      </c>
      <c r="AO667">
        <f>IFERROR([1]!s_est_mediannetprofit($A667,2026,$B$1)/[1]!s_est_mediannetprofit($A667,2026,$B$1-7)-1,"")</f>
        <v>0</v>
      </c>
      <c r="AP667">
        <f>IFERROR([1]!s_est_mediannetprofit($A667,2026,$B$1)/[1]!s_est_mediannetprofit($A667,2026,$B$1-30)-1,"")</f>
        <v>0</v>
      </c>
    </row>
    <row r="668" spans="1:42">
      <c r="A668" t="s">
        <v>707</v>
      </c>
      <c r="B668">
        <f>IFERROR([1]!s_stm07_is($A668,"W30028333","2011/12/31",1)/[1]!S_SHARE_TOTAL($A668,$B$1),"")</f>
        <v>1.2985961140159021E-2</v>
      </c>
      <c r="C668">
        <f>IFERROR([1]!s_stm07_is($A668,"W30028333","2012/12/31",1)/[1]!S_SHARE_TOTAL($A668,$B$1),"")</f>
        <v>1.4068177927698291E-2</v>
      </c>
      <c r="D668">
        <f>IFERROR([1]!s_stm07_is($A668,"W30028333","2013/12/31",1)/[1]!S_SHARE_TOTAL($A668,$B$1),"")</f>
        <v>1.4558456901712258E-2</v>
      </c>
      <c r="E668">
        <f>IFERROR([1]!s_stm07_is($A668,"W30028333","2014/12/31",1)/[1]!S_SHARE_TOTAL($A668,$B$1),"")</f>
        <v>1.0290447893165282E-2</v>
      </c>
      <c r="F668">
        <f>IFERROR([1]!s_stm07_is($A668,"W30028333","2015/12/31",1)/[1]!S_SHARE_TOTAL($A668,$B$1),"")</f>
        <v>1.3788484918870093E-2</v>
      </c>
      <c r="G668">
        <f>IFERROR([1]!s_stm07_is($A668,"W30028333","2016/12/31",1)/[1]!S_SHARE_TOTAL($A668,$B$1),"")</f>
        <v>5.8307718568139995E-2</v>
      </c>
      <c r="H668">
        <f>IFERROR([1]!s_stm07_is($A668,"W30028333","2017/12/31",1)/[1]!S_SHARE_TOTAL($A668,$B$1),"")</f>
        <v>0.11204627863807895</v>
      </c>
      <c r="I668">
        <f>IFERROR([1]!s_stm07_is($A668,"W30028333","2018/12/31",1)/[1]!S_SHARE_TOTAL($A668,$B$1),"")</f>
        <v>0.23950906168165828</v>
      </c>
      <c r="J668">
        <f>IFERROR([1]!s_stm07_is($A668,"W30028333","2019/12/31",1)/[1]!S_SHARE_TOTAL($A668,$B$1),"")</f>
        <v>-0.80280844929699446</v>
      </c>
      <c r="K668">
        <f>IFERROR([1]!s_stm07_is($A668,"W30028333","2020/12/31",1)/[1]!S_SHARE_TOTAL($A668,$B$1),"")</f>
        <v>0.21415192228571653</v>
      </c>
      <c r="L668">
        <f>IFERROR([1]!s_stm07_is($A668,"W30028333","2021/12/31",1)/[1]!S_SHARE_TOTAL($A668,$B$1),"")</f>
        <v>0.2014183191748696</v>
      </c>
      <c r="M668">
        <f>IFERROR([1]!s_stm07_is($A668,"W30028333","2022/12/31",1)/[1]!S_SHARE_TOTAL($A668,$B$1),"")</f>
        <v>0.12514217803621211</v>
      </c>
      <c r="N668">
        <f>IFERROR([1]!s_stm07_is($A668,"W30028333","2023/12/31",1)/[1]!S_SHARE_TOTAL($A668,$B$1),"")</f>
        <v>-0.24591315478297965</v>
      </c>
      <c r="O668">
        <f>IFERROR([1]!s_stm07_is($A668,"W30028333","2024/12/31",1)/[1]!S_SHARE_TOTAL($A668,$B$1),"")</f>
        <v>-0.2443642766622611</v>
      </c>
      <c r="P668">
        <f>IFERROR([1]!s_stm07_is($A668,"W30028333","2025/12/31",1)/[1]!S_SHARE_TOTAL($A668,$B$1),"")</f>
        <v>-0.34250602390824403</v>
      </c>
      <c r="Q668">
        <f>IFERROR([1]!s_west_netprofit($A668,2026,$B$1,180)/[1]!S_SHARE_TOTAL($A668,$B$1),"")</f>
        <v>0</v>
      </c>
      <c r="R668">
        <f>IFERROR([1]!s_west_netprofit($A668,2027,$B$1,180)/[1]!S_SHARE_TOTAL($A668,$B$1),"")</f>
        <v>0</v>
      </c>
      <c r="S668">
        <f>IFERROR([1]!s_fa_dupont_roe($A668,"2011/12/31")/100,"")</f>
        <v>0.15654899999999999</v>
      </c>
      <c r="T668">
        <f>IFERROR([1]!s_fa_dupont_roe($A668,"2012/12/31")/100,"")</f>
        <v>0.156392</v>
      </c>
      <c r="U668">
        <f>IFERROR([1]!s_fa_dupont_roe($A668,"2013/12/31")/100,"")</f>
        <v>0.1429</v>
      </c>
      <c r="V668">
        <f>IFERROR([1]!s_fa_dupont_roe($A668,"2014/12/31")/100,"")</f>
        <v>9.1891E-2</v>
      </c>
      <c r="W668">
        <f>IFERROR([1]!s_fa_dupont_roe($A668,"2015/12/31")/100,"")</f>
        <v>9.3323000000000003E-2</v>
      </c>
      <c r="X668">
        <f>IFERROR([1]!s_fa_dupont_roe($A668,"2016/12/31")/100,"")</f>
        <v>7.3372000000000007E-2</v>
      </c>
      <c r="Y668">
        <f>IFERROR([1]!s_fa_dupont_roe($A668,"2017/12/31")/100,"")</f>
        <v>5.4787000000000002E-2</v>
      </c>
      <c r="Z668">
        <f>IFERROR([1]!s_fa_dupont_roe($A668,"2018/12/31")/100,"")</f>
        <v>0.104195</v>
      </c>
      <c r="AA668">
        <f>IFERROR([1]!s_fa_dupont_roe($A668,"2019/12/31")/100,"")</f>
        <v>-0.545319</v>
      </c>
      <c r="AB668">
        <f>IFERROR([1]!s_fa_dupont_roe($A668,"2020/12/31")/100,"")</f>
        <v>0.236952</v>
      </c>
      <c r="AC668">
        <f>IFERROR([1]!s_fa_dupont_roe($A668,"2021/12/31")/100,"")</f>
        <v>0.22440499999999999</v>
      </c>
      <c r="AD668">
        <f>IFERROR([1]!s_fa_dupont_roe($A668,"2022/12/31")/100,"")</f>
        <v>0.118176</v>
      </c>
      <c r="AE668">
        <f>IFERROR([1]!s_fa_dupont_roe($A668,"2023/12/31")/100,"")</f>
        <v>-0.25076899999999996</v>
      </c>
      <c r="AF668">
        <f>IFERROR([1]!s_fa_dupont_roe($A668,"2024/12/31")/100,"")</f>
        <v>-0.31201299999999998</v>
      </c>
      <c r="AG668">
        <f>IFERROR([1]!s_fa_dupont_roe($A668,"2025/12/31")/100,"")</f>
        <v>-0.73729200000000006</v>
      </c>
      <c r="AH668">
        <f>IFERROR([1]!s_stm07_is($A668,"W30028333","2025/12/31",1),"")</f>
        <v>-1204186425.53</v>
      </c>
      <c r="AI668">
        <f>IFERROR([1]!s_stm07_bs($A668,"W38058048","2025/12/31",1),"")</f>
        <v>863456981.09000003</v>
      </c>
      <c r="AJ668">
        <f>IFERROR([1]!s_fa_netdebt($A668,"2025/12/31"),"")</f>
        <v>1068387883.92</v>
      </c>
      <c r="AK668">
        <f>IFERROR([1]!s_val_ev1($A668,"2025/12/31"),"")</f>
        <v>17436216415.740002</v>
      </c>
      <c r="AL668">
        <f>IFERROR([1]!s_fa_ebitda($A668,"2025/12/31"),"")</f>
        <v>-946314857.75999999</v>
      </c>
      <c r="AM668" t="str">
        <f>IFERROR([1]!s_west_netprofit($A668,2026,$B$1,180)/[1]!s_west_netprofit($A668,2026,$B$1-7,180)-1,"")</f>
        <v/>
      </c>
      <c r="AN668" t="str">
        <f>IFERROR([1]!s_west_netprofit($A668,2026,$B$1,180)/[1]!s_west_netprofit($A668,2026,$B$1-30,180)-1,"")</f>
        <v/>
      </c>
      <c r="AO668" t="str">
        <f>IFERROR([1]!s_est_mediannetprofit($A668,2026,$B$1)/[1]!s_est_mediannetprofit($A668,2026,$B$1-7)-1,"")</f>
        <v/>
      </c>
      <c r="AP668" t="str">
        <f>IFERROR([1]!s_est_mediannetprofit($A668,2026,$B$1)/[1]!s_est_mediannetprofit($A668,2026,$B$1-30)-1,"")</f>
        <v/>
      </c>
    </row>
    <row r="669" spans="1:42">
      <c r="A669" t="s">
        <v>708</v>
      </c>
      <c r="B669">
        <f>IFERROR([1]!s_stm07_is($A669,"W30028333","2011/12/31",1)/[1]!S_SHARE_TOTAL($A669,$B$1),"")</f>
        <v>0.19914361701233901</v>
      </c>
      <c r="C669">
        <f>IFERROR([1]!s_stm07_is($A669,"W30028333","2012/12/31",1)/[1]!S_SHARE_TOTAL($A669,$B$1),"")</f>
        <v>0.26164725748117362</v>
      </c>
      <c r="D669">
        <f>IFERROR([1]!s_stm07_is($A669,"W30028333","2013/12/31",1)/[1]!S_SHARE_TOTAL($A669,$B$1),"")</f>
        <v>0.31944202036856595</v>
      </c>
      <c r="E669">
        <f>IFERROR([1]!s_stm07_is($A669,"W30028333","2014/12/31",1)/[1]!S_SHARE_TOTAL($A669,$B$1),"")</f>
        <v>0.37410851500875958</v>
      </c>
      <c r="F669">
        <f>IFERROR([1]!s_stm07_is($A669,"W30028333","2015/12/31",1)/[1]!S_SHARE_TOTAL($A669,$B$1),"")</f>
        <v>0.41517686712934898</v>
      </c>
      <c r="G669">
        <f>IFERROR([1]!s_stm07_is($A669,"W30028333","2016/12/31",1)/[1]!S_SHARE_TOTAL($A669,$B$1),"")</f>
        <v>0.51602444104803114</v>
      </c>
      <c r="H669">
        <f>IFERROR([1]!s_stm07_is($A669,"W30028333","2017/12/31",1)/[1]!S_SHARE_TOTAL($A669,$B$1),"")</f>
        <v>0.61874130310853737</v>
      </c>
      <c r="I669">
        <f>IFERROR([1]!s_stm07_is($A669,"W30028333","2018/12/31",1)/[1]!S_SHARE_TOTAL($A669,$B$1),"")</f>
        <v>0.73582448749478191</v>
      </c>
      <c r="J669">
        <f>IFERROR([1]!s_stm07_is($A669,"W30028333","2019/12/31",1)/[1]!S_SHARE_TOTAL($A669,$B$1),"")</f>
        <v>0.86868138435568754</v>
      </c>
      <c r="K669">
        <f>IFERROR([1]!s_stm07_is($A669,"W30028333","2020/12/31",1)/[1]!S_SHARE_TOTAL($A669,$B$1),"")</f>
        <v>1.3129846354145718</v>
      </c>
      <c r="L669">
        <f>IFERROR([1]!s_stm07_is($A669,"W30028333","2021/12/31",1)/[1]!S_SHARE_TOTAL($A669,$B$1),"")</f>
        <v>1.58203606247002</v>
      </c>
      <c r="M669">
        <f>IFERROR([1]!s_stm07_is($A669,"W30028333","2022/12/31",1)/[1]!S_SHARE_TOTAL($A669,$B$1),"")</f>
        <v>1.1708140996550191</v>
      </c>
      <c r="N669">
        <f>IFERROR([1]!s_stm07_is($A669,"W30028333","2023/12/31",1)/[1]!S_SHARE_TOTAL($A669,$B$1),"")</f>
        <v>0.51700977768867229</v>
      </c>
      <c r="O669">
        <f>IFERROR([1]!s_stm07_is($A669,"W30028333","2024/12/31",1)/[1]!S_SHARE_TOTAL($A669,$B$1),"")</f>
        <v>0.20971105367310633</v>
      </c>
      <c r="P669">
        <f>IFERROR([1]!s_stm07_is($A669,"W30028333","2025/12/31",1)/[1]!S_SHARE_TOTAL($A669,$B$1),"")</f>
        <v>-5.9250807731038253E-2</v>
      </c>
      <c r="Q669">
        <f>IFERROR([1]!s_west_netprofit($A669,2026,$B$1,180)/[1]!S_SHARE_TOTAL($A669,$B$1),"")</f>
        <v>0.15570563391969192</v>
      </c>
      <c r="R669">
        <f>IFERROR([1]!s_west_netprofit($A669,2027,$B$1,180)/[1]!S_SHARE_TOTAL($A669,$B$1),"")</f>
        <v>0.24547410772915423</v>
      </c>
      <c r="S669">
        <f>IFERROR([1]!s_fa_dupont_roe($A669,"2011/12/31")/100,"")</f>
        <v>0.38623299999999999</v>
      </c>
      <c r="T669">
        <f>IFERROR([1]!s_fa_dupont_roe($A669,"2012/12/31")/100,"")</f>
        <v>0.419238</v>
      </c>
      <c r="U669">
        <f>IFERROR([1]!s_fa_dupont_roe($A669,"2013/12/31")/100,"")</f>
        <v>0.368807</v>
      </c>
      <c r="V669">
        <f>IFERROR([1]!s_fa_dupont_roe($A669,"2014/12/31")/100,"")</f>
        <v>0.32396099999999994</v>
      </c>
      <c r="W669">
        <f>IFERROR([1]!s_fa_dupont_roe($A669,"2015/12/31")/100,"")</f>
        <v>0.18013999999999999</v>
      </c>
      <c r="X669">
        <f>IFERROR([1]!s_fa_dupont_roe($A669,"2016/12/31")/100,"")</f>
        <v>0.147231</v>
      </c>
      <c r="Y669">
        <f>IFERROR([1]!s_fa_dupont_roe($A669,"2017/12/31")/100,"")</f>
        <v>0.157725</v>
      </c>
      <c r="Z669">
        <f>IFERROR([1]!s_fa_dupont_roe($A669,"2018/12/31")/100,"")</f>
        <v>0.17125800000000002</v>
      </c>
      <c r="AA669">
        <f>IFERROR([1]!s_fa_dupont_roe($A669,"2019/12/31")/100,"")</f>
        <v>0.18045100000000003</v>
      </c>
      <c r="AB669">
        <f>IFERROR([1]!s_fa_dupont_roe($A669,"2020/12/31")/100,"")</f>
        <v>0.229354</v>
      </c>
      <c r="AC669">
        <f>IFERROR([1]!s_fa_dupont_roe($A669,"2021/12/31")/100,"")</f>
        <v>0.23633600000000002</v>
      </c>
      <c r="AD669">
        <f>IFERROR([1]!s_fa_dupont_roe($A669,"2022/12/31")/100,"")</f>
        <v>0.13367899999999999</v>
      </c>
      <c r="AE669">
        <f>IFERROR([1]!s_fa_dupont_roe($A669,"2023/12/31")/100,"")</f>
        <v>4.9316000000000006E-2</v>
      </c>
      <c r="AF669">
        <f>IFERROR([1]!s_fa_dupont_roe($A669,"2024/12/31")/100,"")</f>
        <v>1.9885E-2</v>
      </c>
      <c r="AG669">
        <f>IFERROR([1]!s_fa_dupont_roe($A669,"2025/12/31")/100,"")</f>
        <v>-5.6670000000000002E-3</v>
      </c>
      <c r="AH669">
        <f>IFERROR([1]!s_stm07_is($A669,"W30028333","2025/12/31",1),"")</f>
        <v>-35826985.880000003</v>
      </c>
      <c r="AI669">
        <f>IFERROR([1]!s_stm07_bs($A669,"W38058048","2025/12/31",1),"")</f>
        <v>6305666304.3800001</v>
      </c>
      <c r="AJ669">
        <f>IFERROR([1]!s_fa_netdebt($A669,"2025/12/31"),"")</f>
        <v>279083450.27999997</v>
      </c>
      <c r="AK669">
        <f>IFERROR([1]!s_val_ev1($A669,"2025/12/31"),"")</f>
        <v>7712488900.6899996</v>
      </c>
      <c r="AL669">
        <f>IFERROR([1]!s_fa_ebitda($A669,"2025/12/31"),"")</f>
        <v>286063669.05000001</v>
      </c>
      <c r="AM669">
        <f>IFERROR([1]!s_west_netprofit($A669,2026,$B$1,180)/[1]!s_west_netprofit($A669,2026,$B$1-7,180)-1,"")</f>
        <v>0</v>
      </c>
      <c r="AN669">
        <f>IFERROR([1]!s_west_netprofit($A669,2026,$B$1,180)/[1]!s_west_netprofit($A669,2026,$B$1-30,180)-1,"")</f>
        <v>0</v>
      </c>
      <c r="AO669">
        <f>IFERROR([1]!s_est_mediannetprofit($A669,2026,$B$1)/[1]!s_est_mediannetprofit($A669,2026,$B$1-7)-1,"")</f>
        <v>0</v>
      </c>
      <c r="AP669">
        <f>IFERROR([1]!s_est_mediannetprofit($A669,2026,$B$1)/[1]!s_est_mediannetprofit($A669,2026,$B$1-30)-1,"")</f>
        <v>0</v>
      </c>
    </row>
    <row r="670" spans="1:42">
      <c r="A670" t="s">
        <v>709</v>
      </c>
      <c r="B670">
        <f>IFERROR([1]!s_stm07_is($A670,"W30028333","2011/12/31",1)/[1]!S_SHARE_TOTAL($A670,$B$1),"")</f>
        <v>0.13505783953063913</v>
      </c>
      <c r="C670">
        <f>IFERROR([1]!s_stm07_is($A670,"W30028333","2012/12/31",1)/[1]!S_SHARE_TOTAL($A670,$B$1),"")</f>
        <v>0.15205324330274453</v>
      </c>
      <c r="D670">
        <f>IFERROR([1]!s_stm07_is($A670,"W30028333","2013/12/31",1)/[1]!S_SHARE_TOTAL($A670,$B$1),"")</f>
        <v>0.15487848971432214</v>
      </c>
      <c r="E670">
        <f>IFERROR([1]!s_stm07_is($A670,"W30028333","2014/12/31",1)/[1]!S_SHARE_TOTAL($A670,$B$1),"")</f>
        <v>0.15883149196802351</v>
      </c>
      <c r="F670">
        <f>IFERROR([1]!s_stm07_is($A670,"W30028333","2015/12/31",1)/[1]!S_SHARE_TOTAL($A670,$B$1),"")</f>
        <v>9.5426839620199239E-2</v>
      </c>
      <c r="G670">
        <f>IFERROR([1]!s_stm07_is($A670,"W30028333","2016/12/31",1)/[1]!S_SHARE_TOTAL($A670,$B$1),"")</f>
        <v>0.1425288088445989</v>
      </c>
      <c r="H670">
        <f>IFERROR([1]!s_stm07_is($A670,"W30028333","2017/12/31",1)/[1]!S_SHARE_TOTAL($A670,$B$1),"")</f>
        <v>0.16614243289034927</v>
      </c>
      <c r="I670">
        <f>IFERROR([1]!s_stm07_is($A670,"W30028333","2018/12/31",1)/[1]!S_SHARE_TOTAL($A670,$B$1),"")</f>
        <v>0.12966074803362351</v>
      </c>
      <c r="J670">
        <f>IFERROR([1]!s_stm07_is($A670,"W30028333","2019/12/31",1)/[1]!S_SHARE_TOTAL($A670,$B$1),"")</f>
        <v>0.18136016215229919</v>
      </c>
      <c r="K670">
        <f>IFERROR([1]!s_stm07_is($A670,"W30028333","2020/12/31",1)/[1]!S_SHARE_TOTAL($A670,$B$1),"")</f>
        <v>0.14049775428412675</v>
      </c>
      <c r="L670">
        <f>IFERROR([1]!s_stm07_is($A670,"W30028333","2021/12/31",1)/[1]!S_SHARE_TOTAL($A670,$B$1),"")</f>
        <v>0.12580261968698628</v>
      </c>
      <c r="M670">
        <f>IFERROR([1]!s_stm07_is($A670,"W30028333","2022/12/31",1)/[1]!S_SHARE_TOTAL($A670,$B$1),"")</f>
        <v>7.7657770624486394E-2</v>
      </c>
      <c r="N670">
        <f>IFERROR([1]!s_stm07_is($A670,"W30028333","2023/12/31",1)/[1]!S_SHARE_TOTAL($A670,$B$1),"")</f>
        <v>8.9285746880554961E-2</v>
      </c>
      <c r="O670">
        <f>IFERROR([1]!s_stm07_is($A670,"W30028333","2024/12/31",1)/[1]!S_SHARE_TOTAL($A670,$B$1),"")</f>
        <v>0.12694564395664162</v>
      </c>
      <c r="P670">
        <f>IFERROR([1]!s_stm07_is($A670,"W30028333","2025/12/31",1)/[1]!S_SHARE_TOTAL($A670,$B$1),"")</f>
        <v>0.14001956652065528</v>
      </c>
      <c r="Q670">
        <f>IFERROR([1]!s_west_netprofit($A670,2026,$B$1,180)/[1]!S_SHARE_TOTAL($A670,$B$1),"")</f>
        <v>0</v>
      </c>
      <c r="R670">
        <f>IFERROR([1]!s_west_netprofit($A670,2027,$B$1,180)/[1]!S_SHARE_TOTAL($A670,$B$1),"")</f>
        <v>0</v>
      </c>
      <c r="S670">
        <f>IFERROR([1]!s_fa_dupont_roe($A670,"2011/12/31")/100,"")</f>
        <v>0.45433599999999996</v>
      </c>
      <c r="T670">
        <f>IFERROR([1]!s_fa_dupont_roe($A670,"2012/12/31")/100,"")</f>
        <v>0.40763300000000002</v>
      </c>
      <c r="U670">
        <f>IFERROR([1]!s_fa_dupont_roe($A670,"2013/12/31")/100,"")</f>
        <v>0.31578800000000001</v>
      </c>
      <c r="V670">
        <f>IFERROR([1]!s_fa_dupont_roe($A670,"2014/12/31")/100,"")</f>
        <v>0.27562500000000001</v>
      </c>
      <c r="W670">
        <f>IFERROR([1]!s_fa_dupont_roe($A670,"2015/12/31")/100,"")</f>
        <v>9.2055999999999999E-2</v>
      </c>
      <c r="X670">
        <f>IFERROR([1]!s_fa_dupont_roe($A670,"2016/12/31")/100,"")</f>
        <v>9.3550999999999995E-2</v>
      </c>
      <c r="Y670">
        <f>IFERROR([1]!s_fa_dupont_roe($A670,"2017/12/31")/100,"")</f>
        <v>9.8215999999999998E-2</v>
      </c>
      <c r="Z670">
        <f>IFERROR([1]!s_fa_dupont_roe($A670,"2018/12/31")/100,"")</f>
        <v>6.8682999999999994E-2</v>
      </c>
      <c r="AA670">
        <f>IFERROR([1]!s_fa_dupont_roe($A670,"2019/12/31")/100,"")</f>
        <v>8.9248999999999995E-2</v>
      </c>
      <c r="AB670">
        <f>IFERROR([1]!s_fa_dupont_roe($A670,"2020/12/31")/100,"")</f>
        <v>6.5749000000000002E-2</v>
      </c>
      <c r="AC670">
        <f>IFERROR([1]!s_fa_dupont_roe($A670,"2021/12/31")/100,"")</f>
        <v>5.6612000000000003E-2</v>
      </c>
      <c r="AD670">
        <f>IFERROR([1]!s_fa_dupont_roe($A670,"2022/12/31")/100,"")</f>
        <v>2.9563000000000002E-2</v>
      </c>
      <c r="AE670">
        <f>IFERROR([1]!s_fa_dupont_roe($A670,"2023/12/31")/100,"")</f>
        <v>2.9590999999999999E-2</v>
      </c>
      <c r="AF670">
        <f>IFERROR([1]!s_fa_dupont_roe($A670,"2024/12/31")/100,"")</f>
        <v>4.1478000000000001E-2</v>
      </c>
      <c r="AG670">
        <f>IFERROR([1]!s_fa_dupont_roe($A670,"2025/12/31")/100,"")</f>
        <v>4.5252000000000001E-2</v>
      </c>
      <c r="AH670">
        <f>IFERROR([1]!s_stm07_is($A670,"W30028333","2025/12/31",1),"")</f>
        <v>74301281.459999993</v>
      </c>
      <c r="AI670">
        <f>IFERROR([1]!s_stm07_bs($A670,"W38058048","2025/12/31",1),"")</f>
        <v>1643555084.4000001</v>
      </c>
      <c r="AJ670">
        <f>IFERROR([1]!s_fa_netdebt($A670,"2025/12/31"),"")</f>
        <v>-1084523022.8499999</v>
      </c>
      <c r="AK670">
        <f>IFERROR([1]!s_val_ev1($A670,"2025/12/31"),"")</f>
        <v>20609559799.139999</v>
      </c>
      <c r="AL670">
        <f>IFERROR([1]!s_fa_ebitda($A670,"2025/12/31"),"")</f>
        <v>80744798.840000004</v>
      </c>
      <c r="AM670" t="str">
        <f>IFERROR([1]!s_west_netprofit($A670,2026,$B$1,180)/[1]!s_west_netprofit($A670,2026,$B$1-7,180)-1,"")</f>
        <v/>
      </c>
      <c r="AN670" t="str">
        <f>IFERROR([1]!s_west_netprofit($A670,2026,$B$1,180)/[1]!s_west_netprofit($A670,2026,$B$1-30,180)-1,"")</f>
        <v/>
      </c>
      <c r="AO670" t="str">
        <f>IFERROR([1]!s_est_mediannetprofit($A670,2026,$B$1)/[1]!s_est_mediannetprofit($A670,2026,$B$1-7)-1,"")</f>
        <v/>
      </c>
      <c r="AP670" t="str">
        <f>IFERROR([1]!s_est_mediannetprofit($A670,2026,$B$1)/[1]!s_est_mediannetprofit($A670,2026,$B$1-30)-1,"")</f>
        <v/>
      </c>
    </row>
    <row r="671" spans="1:42">
      <c r="A671" t="s">
        <v>710</v>
      </c>
      <c r="B671">
        <f>IFERROR([1]!s_stm07_is($A671,"W30028333","2011/12/31",1)/[1]!S_SHARE_TOTAL($A671,$B$1),"")</f>
        <v>0.23549402234508168</v>
      </c>
      <c r="C671">
        <f>IFERROR([1]!s_stm07_is($A671,"W30028333","2012/12/31",1)/[1]!S_SHARE_TOTAL($A671,$B$1),"")</f>
        <v>0.3503003707359878</v>
      </c>
      <c r="D671">
        <f>IFERROR([1]!s_stm07_is($A671,"W30028333","2013/12/31",1)/[1]!S_SHARE_TOTAL($A671,$B$1),"")</f>
        <v>0.38597391047950325</v>
      </c>
      <c r="E671">
        <f>IFERROR([1]!s_stm07_is($A671,"W30028333","2014/12/31",1)/[1]!S_SHARE_TOTAL($A671,$B$1),"")</f>
        <v>0.42752315932040896</v>
      </c>
      <c r="F671">
        <f>IFERROR([1]!s_stm07_is($A671,"W30028333","2015/12/31",1)/[1]!S_SHARE_TOTAL($A671,$B$1),"")</f>
        <v>0.39473321796691857</v>
      </c>
      <c r="G671">
        <f>IFERROR([1]!s_stm07_is($A671,"W30028333","2016/12/31",1)/[1]!S_SHARE_TOTAL($A671,$B$1),"")</f>
        <v>0.47006552176470806</v>
      </c>
      <c r="H671">
        <f>IFERROR([1]!s_stm07_is($A671,"W30028333","2017/12/31",1)/[1]!S_SHARE_TOTAL($A671,$B$1),"")</f>
        <v>0.57724458841195392</v>
      </c>
      <c r="I671">
        <f>IFERROR([1]!s_stm07_is($A671,"W30028333","2018/12/31",1)/[1]!S_SHARE_TOTAL($A671,$B$1),"")</f>
        <v>0.81962635948746665</v>
      </c>
      <c r="J671">
        <f>IFERROR([1]!s_stm07_is($A671,"W30028333","2019/12/31",1)/[1]!S_SHARE_TOTAL($A671,$B$1),"")</f>
        <v>1.0619548414331623</v>
      </c>
      <c r="K671">
        <f>IFERROR([1]!s_stm07_is($A671,"W30028333","2020/12/31",1)/[1]!S_SHARE_TOTAL($A671,$B$1),"")</f>
        <v>1.0143246285252945</v>
      </c>
      <c r="L671">
        <f>IFERROR([1]!s_stm07_is($A671,"W30028333","2021/12/31",1)/[1]!S_SHARE_TOTAL($A671,$B$1),"")</f>
        <v>1.382269009322614</v>
      </c>
      <c r="M671">
        <f>IFERROR([1]!s_stm07_is($A671,"W30028333","2022/12/31",1)/[1]!S_SHARE_TOTAL($A671,$B$1),"")</f>
        <v>1.487234037384483</v>
      </c>
      <c r="N671">
        <f>IFERROR([1]!s_stm07_is($A671,"W30028333","2023/12/31",1)/[1]!S_SHARE_TOTAL($A671,$B$1),"")</f>
        <v>1.6670159661630448</v>
      </c>
      <c r="O671">
        <f>IFERROR([1]!s_stm07_is($A671,"W30028333","2024/12/31",1)/[1]!S_SHARE_TOTAL($A671,$B$1),"")</f>
        <v>1.8871470461895594</v>
      </c>
      <c r="P671">
        <f>IFERROR([1]!s_stm07_is($A671,"W30028333","2025/12/31",1)/[1]!S_SHARE_TOTAL($A671,$B$1),"")</f>
        <v>1.8532192344594622</v>
      </c>
      <c r="Q671">
        <f>IFERROR([1]!s_west_netprofit($A671,2026,$B$1,180)/[1]!S_SHARE_TOTAL($A671,$B$1),"")</f>
        <v>2.0381473684267215</v>
      </c>
      <c r="R671">
        <f>IFERROR([1]!s_west_netprofit($A671,2027,$B$1,180)/[1]!S_SHARE_TOTAL($A671,$B$1),"")</f>
        <v>2.2646313393698958</v>
      </c>
      <c r="S671">
        <f>IFERROR([1]!s_fa_dupont_roe($A671,"2011/12/31")/100,"")</f>
        <v>0.37044499999999997</v>
      </c>
      <c r="T671">
        <f>IFERROR([1]!s_fa_dupont_roe($A671,"2012/12/31")/100,"")</f>
        <v>0.43851399999999996</v>
      </c>
      <c r="U671">
        <f>IFERROR([1]!s_fa_dupont_roe($A671,"2013/12/31")/100,"")</f>
        <v>0.34129600000000004</v>
      </c>
      <c r="V671">
        <f>IFERROR([1]!s_fa_dupont_roe($A671,"2014/12/31")/100,"")</f>
        <v>0.29171999999999998</v>
      </c>
      <c r="W671">
        <f>IFERROR([1]!s_fa_dupont_roe($A671,"2015/12/31")/100,"")</f>
        <v>0.143206</v>
      </c>
      <c r="X671">
        <f>IFERROR([1]!s_fa_dupont_roe($A671,"2016/12/31")/100,"")</f>
        <v>0.11526400000000001</v>
      </c>
      <c r="Y671">
        <f>IFERROR([1]!s_fa_dupont_roe($A671,"2017/12/31")/100,"")</f>
        <v>0.12797700000000001</v>
      </c>
      <c r="Z671">
        <f>IFERROR([1]!s_fa_dupont_roe($A671,"2018/12/31")/100,"")</f>
        <v>0.16097500000000001</v>
      </c>
      <c r="AA671">
        <f>IFERROR([1]!s_fa_dupont_roe($A671,"2019/12/31")/100,"")</f>
        <v>0.179202</v>
      </c>
      <c r="AB671">
        <f>IFERROR([1]!s_fa_dupont_roe($A671,"2020/12/31")/100,"")</f>
        <v>0.14738400000000001</v>
      </c>
      <c r="AC671">
        <f>IFERROR([1]!s_fa_dupont_roe($A671,"2021/12/31")/100,"")</f>
        <v>0.15190300000000001</v>
      </c>
      <c r="AD671">
        <f>IFERROR([1]!s_fa_dupont_roe($A671,"2022/12/31")/100,"")</f>
        <v>0.13322900000000001</v>
      </c>
      <c r="AE671">
        <f>IFERROR([1]!s_fa_dupont_roe($A671,"2023/12/31")/100,"")</f>
        <v>0.14038899999999999</v>
      </c>
      <c r="AF671">
        <f>IFERROR([1]!s_fa_dupont_roe($A671,"2024/12/31")/100,"")</f>
        <v>0.150203</v>
      </c>
      <c r="AG671">
        <f>IFERROR([1]!s_fa_dupont_roe($A671,"2025/12/31")/100,"")</f>
        <v>0.138351</v>
      </c>
      <c r="AH671">
        <f>IFERROR([1]!s_stm07_is($A671,"W30028333","2025/12/31",1),"")</f>
        <v>385398691.04000002</v>
      </c>
      <c r="AI671">
        <f>IFERROR([1]!s_stm07_bs($A671,"W38058048","2025/12/31",1),"")</f>
        <v>2902576505.5500002</v>
      </c>
      <c r="AJ671">
        <f>IFERROR([1]!s_fa_netdebt($A671,"2025/12/31"),"")</f>
        <v>-242649676.84999999</v>
      </c>
      <c r="AK671">
        <f>IFERROR([1]!s_val_ev1($A671,"2025/12/31"),"")</f>
        <v>7821692771.5500002</v>
      </c>
      <c r="AL671">
        <f>IFERROR([1]!s_fa_ebitda($A671,"2025/12/31"),"")</f>
        <v>498279307.06999999</v>
      </c>
      <c r="AM671">
        <f>IFERROR([1]!s_west_netprofit($A671,2026,$B$1,180)/[1]!s_west_netprofit($A671,2026,$B$1-7,180)-1,"")</f>
        <v>0</v>
      </c>
      <c r="AN671">
        <f>IFERROR([1]!s_west_netprofit($A671,2026,$B$1,180)/[1]!s_west_netprofit($A671,2026,$B$1-30,180)-1,"")</f>
        <v>0</v>
      </c>
      <c r="AO671">
        <f>IFERROR([1]!s_est_mediannetprofit($A671,2026,$B$1)/[1]!s_est_mediannetprofit($A671,2026,$B$1-7)-1,"")</f>
        <v>0</v>
      </c>
      <c r="AP671">
        <f>IFERROR([1]!s_est_mediannetprofit($A671,2026,$B$1)/[1]!s_est_mediannetprofit($A671,2026,$B$1-30)-1,"")</f>
        <v>0</v>
      </c>
    </row>
    <row r="672" spans="1:42">
      <c r="A672" t="s">
        <v>711</v>
      </c>
      <c r="B672">
        <f>IFERROR([1]!s_stm07_is($A672,"W30028333","2011/12/31",1)/[1]!S_SHARE_TOTAL($A672,$B$1),"")</f>
        <v>0.10288962300569644</v>
      </c>
      <c r="C672">
        <f>IFERROR([1]!s_stm07_is($A672,"W30028333","2012/12/31",1)/[1]!S_SHARE_TOTAL($A672,$B$1),"")</f>
        <v>0.11559834304066538</v>
      </c>
      <c r="D672">
        <f>IFERROR([1]!s_stm07_is($A672,"W30028333","2013/12/31",1)/[1]!S_SHARE_TOTAL($A672,$B$1),"")</f>
        <v>0.12263041656238505</v>
      </c>
      <c r="E672">
        <f>IFERROR([1]!s_stm07_is($A672,"W30028333","2014/12/31",1)/[1]!S_SHARE_TOTAL($A672,$B$1),"")</f>
        <v>0.15725579217739566</v>
      </c>
      <c r="F672">
        <f>IFERROR([1]!s_stm07_is($A672,"W30028333","2015/12/31",1)/[1]!S_SHARE_TOTAL($A672,$B$1),"")</f>
        <v>0.17020956148411709</v>
      </c>
      <c r="G672">
        <f>IFERROR([1]!s_stm07_is($A672,"W30028333","2016/12/31",1)/[1]!S_SHARE_TOTAL($A672,$B$1),"")</f>
        <v>0.20145930895083056</v>
      </c>
      <c r="H672">
        <f>IFERROR([1]!s_stm07_is($A672,"W30028333","2017/12/31",1)/[1]!S_SHARE_TOTAL($A672,$B$1),"")</f>
        <v>0.22737271711492327</v>
      </c>
      <c r="I672">
        <f>IFERROR([1]!s_stm07_is($A672,"W30028333","2018/12/31",1)/[1]!S_SHARE_TOTAL($A672,$B$1),"")</f>
        <v>0.27225759422553808</v>
      </c>
      <c r="J672">
        <f>IFERROR([1]!s_stm07_is($A672,"W30028333","2019/12/31",1)/[1]!S_SHARE_TOTAL($A672,$B$1),"")</f>
        <v>0.33670039352915271</v>
      </c>
      <c r="K672">
        <f>IFERROR([1]!s_stm07_is($A672,"W30028333","2020/12/31",1)/[1]!S_SHARE_TOTAL($A672,$B$1),"")</f>
        <v>0.39728083478858184</v>
      </c>
      <c r="L672">
        <f>IFERROR([1]!s_stm07_is($A672,"W30028333","2021/12/31",1)/[1]!S_SHARE_TOTAL($A672,$B$1),"")</f>
        <v>0.56014158189508467</v>
      </c>
      <c r="M672">
        <f>IFERROR([1]!s_stm07_is($A672,"W30028333","2022/12/31",1)/[1]!S_SHARE_TOTAL($A672,$B$1),"")</f>
        <v>0.55291498213796098</v>
      </c>
      <c r="N672">
        <f>IFERROR([1]!s_stm07_is($A672,"W30028333","2023/12/31",1)/[1]!S_SHARE_TOTAL($A672,$B$1),"")</f>
        <v>0.11419622574809117</v>
      </c>
      <c r="O672">
        <f>IFERROR([1]!s_stm07_is($A672,"W30028333","2024/12/31",1)/[1]!S_SHARE_TOTAL($A672,$B$1),"")</f>
        <v>-0.31594604309072649</v>
      </c>
      <c r="P672">
        <f>IFERROR([1]!s_stm07_is($A672,"W30028333","2025/12/31",1)/[1]!S_SHARE_TOTAL($A672,$B$1),"")</f>
        <v>-0.31499540186259084</v>
      </c>
      <c r="Q672">
        <f>IFERROR([1]!s_west_netprofit($A672,2026,$B$1,180)/[1]!S_SHARE_TOTAL($A672,$B$1),"")</f>
        <v>8.9147122703521375E-2</v>
      </c>
      <c r="R672">
        <f>IFERROR([1]!s_west_netprofit($A672,2027,$B$1,180)/[1]!S_SHARE_TOTAL($A672,$B$1),"")</f>
        <v>0.22647463926140352</v>
      </c>
      <c r="S672">
        <f>IFERROR([1]!s_fa_dupont_roe($A672,"2011/12/31")/100,"")</f>
        <v>0.502583</v>
      </c>
      <c r="T672">
        <f>IFERROR([1]!s_fa_dupont_roe($A672,"2012/12/31")/100,"")</f>
        <v>0.45699399999999996</v>
      </c>
      <c r="U672">
        <f>IFERROR([1]!s_fa_dupont_roe($A672,"2013/12/31")/100,"")</f>
        <v>0.33712899999999996</v>
      </c>
      <c r="V672">
        <f>IFERROR([1]!s_fa_dupont_roe($A672,"2014/12/31")/100,"")</f>
        <v>0.31143399999999999</v>
      </c>
      <c r="W672">
        <f>IFERROR([1]!s_fa_dupont_roe($A672,"2015/12/31")/100,"")</f>
        <v>0.254548</v>
      </c>
      <c r="X672">
        <f>IFERROR([1]!s_fa_dupont_roe($A672,"2016/12/31")/100,"")</f>
        <v>0.16667500000000002</v>
      </c>
      <c r="Y672">
        <f>IFERROR([1]!s_fa_dupont_roe($A672,"2017/12/31")/100,"")</f>
        <v>0.127277</v>
      </c>
      <c r="Z672">
        <f>IFERROR([1]!s_fa_dupont_roe($A672,"2018/12/31")/100,"")</f>
        <v>8.8679000000000008E-2</v>
      </c>
      <c r="AA672">
        <f>IFERROR([1]!s_fa_dupont_roe($A672,"2019/12/31")/100,"")</f>
        <v>7.7016000000000001E-2</v>
      </c>
      <c r="AB672">
        <f>IFERROR([1]!s_fa_dupont_roe($A672,"2020/12/31")/100,"")</f>
        <v>8.4926000000000001E-2</v>
      </c>
      <c r="AC672">
        <f>IFERROR([1]!s_fa_dupont_roe($A672,"2021/12/31")/100,"")</f>
        <v>0.108501</v>
      </c>
      <c r="AD672">
        <f>IFERROR([1]!s_fa_dupont_roe($A672,"2022/12/31")/100,"")</f>
        <v>9.3831999999999999E-2</v>
      </c>
      <c r="AE672">
        <f>IFERROR([1]!s_fa_dupont_roe($A672,"2023/12/31")/100,"")</f>
        <v>1.7794000000000001E-2</v>
      </c>
      <c r="AF672">
        <f>IFERROR([1]!s_fa_dupont_roe($A672,"2024/12/31")/100,"")</f>
        <v>-3.1498999999999999E-2</v>
      </c>
      <c r="AG672">
        <f>IFERROR([1]!s_fa_dupont_roe($A672,"2025/12/31")/100,"")</f>
        <v>-2.3604E-2</v>
      </c>
      <c r="AH672">
        <f>IFERROR([1]!s_stm07_is($A672,"W30028333","2025/12/31",1),"")</f>
        <v>-164622652.16999999</v>
      </c>
      <c r="AI672">
        <f>IFERROR([1]!s_stm07_bs($A672,"W38058048","2025/12/31",1),"")</f>
        <v>7148966432.75</v>
      </c>
      <c r="AJ672">
        <f>IFERROR([1]!s_fa_netdebt($A672,"2025/12/31"),"")</f>
        <v>-3178023502.23</v>
      </c>
      <c r="AK672">
        <f>IFERROR([1]!s_val_ev1($A672,"2025/12/31"),"")</f>
        <v>37927009316.760002</v>
      </c>
      <c r="AL672">
        <f>IFERROR([1]!s_fa_ebitda($A672,"2025/12/31"),"")</f>
        <v>-219040328.50999999</v>
      </c>
      <c r="AM672">
        <f>IFERROR([1]!s_west_netprofit($A672,2026,$B$1,180)/[1]!s_west_netprofit($A672,2026,$B$1-7,180)-1,"")</f>
        <v>0</v>
      </c>
      <c r="AN672">
        <f>IFERROR([1]!s_west_netprofit($A672,2026,$B$1,180)/[1]!s_west_netprofit($A672,2026,$B$1-30,180)-1,"")</f>
        <v>-0.39433201626871783</v>
      </c>
      <c r="AO672">
        <f>IFERROR([1]!s_est_mediannetprofit($A672,2026,$B$1)/[1]!s_est_mediannetprofit($A672,2026,$B$1-7)-1,"")</f>
        <v>0</v>
      </c>
      <c r="AP672">
        <f>IFERROR([1]!s_est_mediannetprofit($A672,2026,$B$1)/[1]!s_est_mediannetprofit($A672,2026,$B$1-30)-1,"")</f>
        <v>-0.61111111111111116</v>
      </c>
    </row>
    <row r="673" spans="1:42">
      <c r="A673" t="s">
        <v>712</v>
      </c>
      <c r="B673">
        <f>IFERROR([1]!s_stm07_is($A673,"W30028333","2011/12/31",1)/[1]!S_SHARE_TOTAL($A673,$B$1),"")</f>
        <v>0.15583810673013035</v>
      </c>
      <c r="C673">
        <f>IFERROR([1]!s_stm07_is($A673,"W30028333","2012/12/31",1)/[1]!S_SHARE_TOTAL($A673,$B$1),"")</f>
        <v>0.20462279507927139</v>
      </c>
      <c r="D673">
        <f>IFERROR([1]!s_stm07_is($A673,"W30028333","2013/12/31",1)/[1]!S_SHARE_TOTAL($A673,$B$1),"")</f>
        <v>0.23974510041829783</v>
      </c>
      <c r="E673">
        <f>IFERROR([1]!s_stm07_is($A673,"W30028333","2014/12/31",1)/[1]!S_SHARE_TOTAL($A673,$B$1),"")</f>
        <v>0.33663681857294708</v>
      </c>
      <c r="F673">
        <f>IFERROR([1]!s_stm07_is($A673,"W30028333","2015/12/31",1)/[1]!S_SHARE_TOTAL($A673,$B$1),"")</f>
        <v>0.22436441981102823</v>
      </c>
      <c r="G673">
        <f>IFERROR([1]!s_stm07_is($A673,"W30028333","2016/12/31",1)/[1]!S_SHARE_TOTAL($A673,$B$1),"")</f>
        <v>0.20580602315192972</v>
      </c>
      <c r="H673">
        <f>IFERROR([1]!s_stm07_is($A673,"W30028333","2017/12/31",1)/[1]!S_SHARE_TOTAL($A673,$B$1),"")</f>
        <v>0.18614557956885652</v>
      </c>
      <c r="I673">
        <f>IFERROR([1]!s_stm07_is($A673,"W30028333","2018/12/31",1)/[1]!S_SHARE_TOTAL($A673,$B$1),"")</f>
        <v>7.1164357525621363E-2</v>
      </c>
      <c r="J673">
        <f>IFERROR([1]!s_stm07_is($A673,"W30028333","2019/12/31",1)/[1]!S_SHARE_TOTAL($A673,$B$1),"")</f>
        <v>0.13759214033881675</v>
      </c>
      <c r="K673">
        <f>IFERROR([1]!s_stm07_is($A673,"W30028333","2020/12/31",1)/[1]!S_SHARE_TOTAL($A673,$B$1),"")</f>
        <v>0.13710269184636772</v>
      </c>
      <c r="L673">
        <f>IFERROR([1]!s_stm07_is($A673,"W30028333","2021/12/31",1)/[1]!S_SHARE_TOTAL($A673,$B$1),"")</f>
        <v>0.47678235806443175</v>
      </c>
      <c r="M673">
        <f>IFERROR([1]!s_stm07_is($A673,"W30028333","2022/12/31",1)/[1]!S_SHARE_TOTAL($A673,$B$1),"")</f>
        <v>0.66819847498252483</v>
      </c>
      <c r="N673">
        <f>IFERROR([1]!s_stm07_is($A673,"W30028333","2023/12/31",1)/[1]!S_SHARE_TOTAL($A673,$B$1),"")</f>
        <v>0.80432437770759591</v>
      </c>
      <c r="O673">
        <f>IFERROR([1]!s_stm07_is($A673,"W30028333","2024/12/31",1)/[1]!S_SHARE_TOTAL($A673,$B$1),"")</f>
        <v>0.56240364195332593</v>
      </c>
      <c r="P673">
        <f>IFERROR([1]!s_stm07_is($A673,"W30028333","2025/12/31",1)/[1]!S_SHARE_TOTAL($A673,$B$1),"")</f>
        <v>1.1598417233668588</v>
      </c>
      <c r="Q673">
        <f>IFERROR([1]!s_west_netprofit($A673,2026,$B$1,180)/[1]!S_SHARE_TOTAL($A673,$B$1),"")</f>
        <v>4.8669791712054442</v>
      </c>
      <c r="R673">
        <f>IFERROR([1]!s_west_netprofit($A673,2027,$B$1,180)/[1]!S_SHARE_TOTAL($A673,$B$1),"")</f>
        <v>6.4946299015823232</v>
      </c>
      <c r="S673">
        <f>IFERROR([1]!s_fa_dupont_roe($A673,"2011/12/31")/100,"")</f>
        <v>0.281698</v>
      </c>
      <c r="T673">
        <f>IFERROR([1]!s_fa_dupont_roe($A673,"2012/12/31")/100,"")</f>
        <v>0.31215300000000001</v>
      </c>
      <c r="U673">
        <f>IFERROR([1]!s_fa_dupont_roe($A673,"2013/12/31")/100,"")</f>
        <v>0.279665</v>
      </c>
      <c r="V673">
        <f>IFERROR([1]!s_fa_dupont_roe($A673,"2014/12/31")/100,"")</f>
        <v>0.30574299999999999</v>
      </c>
      <c r="W673">
        <f>IFERROR([1]!s_fa_dupont_roe($A673,"2015/12/31")/100,"")</f>
        <v>0.12795999999999999</v>
      </c>
      <c r="X673">
        <f>IFERROR([1]!s_fa_dupont_roe($A673,"2016/12/31")/100,"")</f>
        <v>8.7887000000000007E-2</v>
      </c>
      <c r="Y673">
        <f>IFERROR([1]!s_fa_dupont_roe($A673,"2017/12/31")/100,"")</f>
        <v>7.4624999999999997E-2</v>
      </c>
      <c r="Z673">
        <f>IFERROR([1]!s_fa_dupont_roe($A673,"2018/12/31")/100,"")</f>
        <v>2.7545E-2</v>
      </c>
      <c r="AA673">
        <f>IFERROR([1]!s_fa_dupont_roe($A673,"2019/12/31")/100,"")</f>
        <v>5.1604000000000004E-2</v>
      </c>
      <c r="AB673">
        <f>IFERROR([1]!s_fa_dupont_roe($A673,"2020/12/31")/100,"")</f>
        <v>4.9198000000000006E-2</v>
      </c>
      <c r="AC673">
        <f>IFERROR([1]!s_fa_dupont_roe($A673,"2021/12/31")/100,"")</f>
        <v>0.154865</v>
      </c>
      <c r="AD673">
        <f>IFERROR([1]!s_fa_dupont_roe($A673,"2022/12/31")/100,"")</f>
        <v>0.18071799999999999</v>
      </c>
      <c r="AE673">
        <f>IFERROR([1]!s_fa_dupont_roe($A673,"2023/12/31")/100,"")</f>
        <v>0.16627</v>
      </c>
      <c r="AF673">
        <f>IFERROR([1]!s_fa_dupont_roe($A673,"2024/12/31")/100,"")</f>
        <v>9.4905000000000003E-2</v>
      </c>
      <c r="AG673">
        <f>IFERROR([1]!s_fa_dupont_roe($A673,"2025/12/31")/100,"")</f>
        <v>0.16725200000000001</v>
      </c>
      <c r="AH673">
        <f>IFERROR([1]!s_stm07_is($A673,"W30028333","2025/12/31",1),"")</f>
        <v>544594132.23000002</v>
      </c>
      <c r="AI673">
        <f>IFERROR([1]!s_stm07_bs($A673,"W38058048","2025/12/31",1),"")</f>
        <v>3814507180.3499999</v>
      </c>
      <c r="AJ673">
        <f>IFERROR([1]!s_fa_netdebt($A673,"2025/12/31"),"")</f>
        <v>-303752022.68000001</v>
      </c>
      <c r="AK673">
        <f>IFERROR([1]!s_val_ev1($A673,"2025/12/31"),"")</f>
        <v>69189673284.529999</v>
      </c>
      <c r="AL673">
        <f>IFERROR([1]!s_fa_ebitda($A673,"2025/12/31"),"")</f>
        <v>1105147151.8299999</v>
      </c>
      <c r="AM673">
        <f>IFERROR([1]!s_west_netprofit($A673,2026,$B$1,180)/[1]!s_west_netprofit($A673,2026,$B$1-7,180)-1,"")</f>
        <v>0</v>
      </c>
      <c r="AN673">
        <f>IFERROR([1]!s_west_netprofit($A673,2026,$B$1,180)/[1]!s_west_netprofit($A673,2026,$B$1-30,180)-1,"")</f>
        <v>0</v>
      </c>
      <c r="AO673">
        <f>IFERROR([1]!s_est_mediannetprofit($A673,2026,$B$1)/[1]!s_est_mediannetprofit($A673,2026,$B$1-7)-1,"")</f>
        <v>0</v>
      </c>
      <c r="AP673">
        <f>IFERROR([1]!s_est_mediannetprofit($A673,2026,$B$1)/[1]!s_est_mediannetprofit($A673,2026,$B$1-30)-1,"")</f>
        <v>0</v>
      </c>
    </row>
    <row r="674" spans="1:42">
      <c r="A674" t="s">
        <v>713</v>
      </c>
      <c r="B674">
        <f>IFERROR([1]!s_stm07_is($A674,"W30028333","2011/12/31",1)/[1]!S_SHARE_TOTAL($A674,$B$1),"")</f>
        <v>6.0398465365785012E-2</v>
      </c>
      <c r="C674">
        <f>IFERROR([1]!s_stm07_is($A674,"W30028333","2012/12/31",1)/[1]!S_SHARE_TOTAL($A674,$B$1),"")</f>
        <v>7.8854448364374552E-2</v>
      </c>
      <c r="D674">
        <f>IFERROR([1]!s_stm07_is($A674,"W30028333","2013/12/31",1)/[1]!S_SHARE_TOTAL($A674,$B$1),"")</f>
        <v>9.0082193638863245E-2</v>
      </c>
      <c r="E674">
        <f>IFERROR([1]!s_stm07_is($A674,"W30028333","2014/12/31",1)/[1]!S_SHARE_TOTAL($A674,$B$1),"")</f>
        <v>0.10496477466425806</v>
      </c>
      <c r="F674">
        <f>IFERROR([1]!s_stm07_is($A674,"W30028333","2015/12/31",1)/[1]!S_SHARE_TOTAL($A674,$B$1),"")</f>
        <v>0.12875628582795368</v>
      </c>
      <c r="G674">
        <f>IFERROR([1]!s_stm07_is($A674,"W30028333","2016/12/31",1)/[1]!S_SHARE_TOTAL($A674,$B$1),"")</f>
        <v>0.23613630861021456</v>
      </c>
      <c r="H674">
        <f>IFERROR([1]!s_stm07_is($A674,"W30028333","2017/12/31",1)/[1]!S_SHARE_TOTAL($A674,$B$1),"")</f>
        <v>0.2867551354092811</v>
      </c>
      <c r="I674">
        <f>IFERROR([1]!s_stm07_is($A674,"W30028333","2018/12/31",1)/[1]!S_SHARE_TOTAL($A674,$B$1),"")</f>
        <v>0.3871567413608375</v>
      </c>
      <c r="J674">
        <f>IFERROR([1]!s_stm07_is($A674,"W30028333","2019/12/31",1)/[1]!S_SHARE_TOTAL($A674,$B$1),"")</f>
        <v>0.47085163010145131</v>
      </c>
      <c r="K674">
        <f>IFERROR([1]!s_stm07_is($A674,"W30028333","2020/12/31",1)/[1]!S_SHARE_TOTAL($A674,$B$1),"")</f>
        <v>0.5279814100464737</v>
      </c>
      <c r="L674">
        <f>IFERROR([1]!s_stm07_is($A674,"W30028333","2021/12/31",1)/[1]!S_SHARE_TOTAL($A674,$B$1),"")</f>
        <v>0.68216835045862678</v>
      </c>
      <c r="M674">
        <f>IFERROR([1]!s_stm07_is($A674,"W30028333","2022/12/31",1)/[1]!S_SHARE_TOTAL($A674,$B$1),"")</f>
        <v>0.80449528705731033</v>
      </c>
      <c r="N674">
        <f>IFERROR([1]!s_stm07_is($A674,"W30028333","2023/12/31",1)/[1]!S_SHARE_TOTAL($A674,$B$1),"")</f>
        <v>0.68310617054681744</v>
      </c>
      <c r="O674">
        <f>IFERROR([1]!s_stm07_is($A674,"W30028333","2024/12/31",1)/[1]!S_SHARE_TOTAL($A674,$B$1),"")</f>
        <v>1.1746529683604299</v>
      </c>
      <c r="P674">
        <f>IFERROR([1]!s_stm07_is($A674,"W30028333","2025/12/31",1)/[1]!S_SHARE_TOTAL($A674,$B$1),"")</f>
        <v>4.3875202560746116</v>
      </c>
      <c r="Q674">
        <f>IFERROR([1]!s_west_netprofit($A674,2026,$B$1,180)/[1]!S_SHARE_TOTAL($A674,$B$1),"")</f>
        <v>9.3375241473130082</v>
      </c>
      <c r="R674">
        <f>IFERROR([1]!s_west_netprofit($A674,2027,$B$1,180)/[1]!S_SHARE_TOTAL($A674,$B$1),"")</f>
        <v>15.842868716572241</v>
      </c>
      <c r="S674">
        <f>IFERROR([1]!s_fa_dupont_roe($A674,"2011/12/31")/100,"")</f>
        <v>0.16213999999999998</v>
      </c>
      <c r="T674">
        <f>IFERROR([1]!s_fa_dupont_roe($A674,"2012/12/31")/100,"")</f>
        <v>0.19142900000000002</v>
      </c>
      <c r="U674">
        <f>IFERROR([1]!s_fa_dupont_roe($A674,"2013/12/31")/100,"")</f>
        <v>0.181477</v>
      </c>
      <c r="V674">
        <f>IFERROR([1]!s_fa_dupont_roe($A674,"2014/12/31")/100,"")</f>
        <v>0.184562</v>
      </c>
      <c r="W674">
        <f>IFERROR([1]!s_fa_dupont_roe($A674,"2015/12/31")/100,"")</f>
        <v>0.13800700000000002</v>
      </c>
      <c r="X674">
        <f>IFERROR([1]!s_fa_dupont_roe($A674,"2016/12/31")/100,"")</f>
        <v>0.172176</v>
      </c>
      <c r="Y674">
        <f>IFERROR([1]!s_fa_dupont_roe($A674,"2017/12/31")/100,"")</f>
        <v>0.13597400000000001</v>
      </c>
      <c r="Z674">
        <f>IFERROR([1]!s_fa_dupont_roe($A674,"2018/12/31")/100,"")</f>
        <v>0.134133</v>
      </c>
      <c r="AA674">
        <f>IFERROR([1]!s_fa_dupont_roe($A674,"2019/12/31")/100,"")</f>
        <v>0.146866</v>
      </c>
      <c r="AB674">
        <f>IFERROR([1]!s_fa_dupont_roe($A674,"2020/12/31")/100,"")</f>
        <v>0.14705799999999999</v>
      </c>
      <c r="AC674">
        <f>IFERROR([1]!s_fa_dupont_roe($A674,"2021/12/31")/100,"")</f>
        <v>0.134073</v>
      </c>
      <c r="AD674">
        <f>IFERROR([1]!s_fa_dupont_roe($A674,"2022/12/31")/100,"")</f>
        <v>0.11973499999999999</v>
      </c>
      <c r="AE674">
        <f>IFERROR([1]!s_fa_dupont_roe($A674,"2023/12/31")/100,"")</f>
        <v>9.2201000000000005E-2</v>
      </c>
      <c r="AF674">
        <f>IFERROR([1]!s_fa_dupont_roe($A674,"2024/12/31")/100,"")</f>
        <v>0.13947699999999999</v>
      </c>
      <c r="AG674">
        <f>IFERROR([1]!s_fa_dupont_roe($A674,"2025/12/31")/100,"")</f>
        <v>0.337592</v>
      </c>
      <c r="AH674">
        <f>IFERROR([1]!s_stm07_is($A674,"W30028333","2025/12/31",1),"")</f>
        <v>4311988274.3999996</v>
      </c>
      <c r="AI674">
        <f>IFERROR([1]!s_stm07_bs($A674,"W38058048","2025/12/31",1),"")</f>
        <v>16617608443.57</v>
      </c>
      <c r="AJ674">
        <f>IFERROR([1]!s_fa_netdebt($A674,"2025/12/31"),"")</f>
        <v>3166049526.0300002</v>
      </c>
      <c r="AK674">
        <f>IFERROR([1]!s_val_ev1($A674,"2025/12/31"),"")</f>
        <v>256740751614.23999</v>
      </c>
      <c r="AL674">
        <f>IFERROR([1]!s_fa_ebitda($A674,"2025/12/31"),"")</f>
        <v>6150225784.0600004</v>
      </c>
      <c r="AM674">
        <f>IFERROR([1]!s_west_netprofit($A674,2026,$B$1,180)/[1]!s_west_netprofit($A674,2026,$B$1-7,180)-1,"")</f>
        <v>0</v>
      </c>
      <c r="AN674">
        <f>IFERROR([1]!s_west_netprofit($A674,2026,$B$1,180)/[1]!s_west_netprofit($A674,2026,$B$1-30,180)-1,"")</f>
        <v>-5.6121191056847097E-3</v>
      </c>
      <c r="AO674">
        <f>IFERROR([1]!s_est_mediannetprofit($A674,2026,$B$1)/[1]!s_est_mediannetprofit($A674,2026,$B$1-7)-1,"")</f>
        <v>0</v>
      </c>
      <c r="AP674">
        <f>IFERROR([1]!s_est_mediannetprofit($A674,2026,$B$1)/[1]!s_est_mediannetprofit($A674,2026,$B$1-30)-1,"")</f>
        <v>2.8020623178659498E-3</v>
      </c>
    </row>
    <row r="675" spans="1:42">
      <c r="A675" t="s">
        <v>714</v>
      </c>
      <c r="B675">
        <f>IFERROR([1]!s_stm07_is($A675,"W30028333","2011/12/31",1)/[1]!S_SHARE_TOTAL($A675,$B$1),"")</f>
        <v>6.7663244456288921E-2</v>
      </c>
      <c r="C675">
        <f>IFERROR([1]!s_stm07_is($A675,"W30028333","2012/12/31",1)/[1]!S_SHARE_TOTAL($A675,$B$1),"")</f>
        <v>8.0985824955765118E-2</v>
      </c>
      <c r="D675">
        <f>IFERROR([1]!s_stm07_is($A675,"W30028333","2013/12/31",1)/[1]!S_SHARE_TOTAL($A675,$B$1),"")</f>
        <v>0.12605206729430585</v>
      </c>
      <c r="E675">
        <f>IFERROR([1]!s_stm07_is($A675,"W30028333","2014/12/31",1)/[1]!S_SHARE_TOTAL($A675,$B$1),"")</f>
        <v>0.21013976477167581</v>
      </c>
      <c r="F675">
        <f>IFERROR([1]!s_stm07_is($A675,"W30028333","2015/12/31",1)/[1]!S_SHARE_TOTAL($A675,$B$1),"")</f>
        <v>0.26779442446610835</v>
      </c>
      <c r="G675">
        <f>IFERROR([1]!s_stm07_is($A675,"W30028333","2016/12/31",1)/[1]!S_SHARE_TOTAL($A675,$B$1),"")</f>
        <v>0.30974200195280083</v>
      </c>
      <c r="H675">
        <f>IFERROR([1]!s_stm07_is($A675,"W30028333","2017/12/31",1)/[1]!S_SHARE_TOTAL($A675,$B$1),"")</f>
        <v>0.45011771087453173</v>
      </c>
      <c r="I675">
        <f>IFERROR([1]!s_stm07_is($A675,"W30028333","2018/12/31",1)/[1]!S_SHARE_TOTAL($A675,$B$1),"")</f>
        <v>0.65744909598308643</v>
      </c>
      <c r="J675">
        <f>IFERROR([1]!s_stm07_is($A675,"W30028333","2019/12/31",1)/[1]!S_SHARE_TOTAL($A675,$B$1),"")</f>
        <v>0.8277519167318157</v>
      </c>
      <c r="K675">
        <f>IFERROR([1]!s_stm07_is($A675,"W30028333","2020/12/31",1)/[1]!S_SHARE_TOTAL($A675,$B$1),"")</f>
        <v>1.3548079336023617</v>
      </c>
      <c r="L675">
        <f>IFERROR([1]!s_stm07_is($A675,"W30028333","2021/12/31",1)/[1]!S_SHARE_TOTAL($A675,$B$1),"")</f>
        <v>1.3553695013589071</v>
      </c>
      <c r="M675">
        <f>IFERROR([1]!s_stm07_is($A675,"W30028333","2022/12/31",1)/[1]!S_SHARE_TOTAL($A675,$B$1),"")</f>
        <v>2.5571400106737889</v>
      </c>
      <c r="N675">
        <f>IFERROR([1]!s_stm07_is($A675,"W30028333","2023/12/31",1)/[1]!S_SHARE_TOTAL($A675,$B$1),"")</f>
        <v>1.0417358539812469</v>
      </c>
      <c r="O675">
        <f>IFERROR([1]!s_stm07_is($A675,"W30028333","2024/12/31",1)/[1]!S_SHARE_TOTAL($A675,$B$1),"")</f>
        <v>1.1998335704529228</v>
      </c>
      <c r="P675">
        <f>IFERROR([1]!s_stm07_is($A675,"W30028333","2025/12/31",1)/[1]!S_SHARE_TOTAL($A675,$B$1),"")</f>
        <v>-0.13464307087371719</v>
      </c>
      <c r="Q675">
        <f>IFERROR([1]!s_west_netprofit($A675,2026,$B$1,180)/[1]!S_SHARE_TOTAL($A675,$B$1),"")</f>
        <v>0.90302329837495887</v>
      </c>
      <c r="R675">
        <f>IFERROR([1]!s_west_netprofit($A675,2027,$B$1,180)/[1]!S_SHARE_TOTAL($A675,$B$1),"")</f>
        <v>1.0636338841917521</v>
      </c>
      <c r="S675">
        <f>IFERROR([1]!s_fa_dupont_roe($A675,"2011/12/31")/100,"")</f>
        <v>0.21906900000000001</v>
      </c>
      <c r="T675">
        <f>IFERROR([1]!s_fa_dupont_roe($A675,"2012/12/31")/100,"")</f>
        <v>0.23181299999999999</v>
      </c>
      <c r="U675">
        <f>IFERROR([1]!s_fa_dupont_roe($A675,"2013/12/31")/100,"")</f>
        <v>0.27834700000000001</v>
      </c>
      <c r="V675">
        <f>IFERROR([1]!s_fa_dupont_roe($A675,"2014/12/31")/100,"")</f>
        <v>0.35452599999999995</v>
      </c>
      <c r="W675">
        <f>IFERROR([1]!s_fa_dupont_roe($A675,"2015/12/31")/100,"")</f>
        <v>0.247224</v>
      </c>
      <c r="X675">
        <f>IFERROR([1]!s_fa_dupont_roe($A675,"2016/12/31")/100,"")</f>
        <v>0.187893</v>
      </c>
      <c r="Y675">
        <f>IFERROR([1]!s_fa_dupont_roe($A675,"2017/12/31")/100,"")</f>
        <v>0.22514500000000001</v>
      </c>
      <c r="Z675">
        <f>IFERROR([1]!s_fa_dupont_roe($A675,"2018/12/31")/100,"")</f>
        <v>0.20769400000000002</v>
      </c>
      <c r="AA675">
        <f>IFERROR([1]!s_fa_dupont_roe($A675,"2019/12/31")/100,"")</f>
        <v>0.18637899999999999</v>
      </c>
      <c r="AB675">
        <f>IFERROR([1]!s_fa_dupont_roe($A675,"2020/12/31")/100,"")</f>
        <v>0.25038100000000002</v>
      </c>
      <c r="AC675">
        <f>IFERROR([1]!s_fa_dupont_roe($A675,"2021/12/31")/100,"")</f>
        <v>0.20480799999999999</v>
      </c>
      <c r="AD675">
        <f>IFERROR([1]!s_fa_dupont_roe($A675,"2022/12/31")/100,"")</f>
        <v>0.31102799999999997</v>
      </c>
      <c r="AE675">
        <f>IFERROR([1]!s_fa_dupont_roe($A675,"2023/12/31")/100,"")</f>
        <v>0.11007699999999999</v>
      </c>
      <c r="AF675">
        <f>IFERROR([1]!s_fa_dupont_roe($A675,"2024/12/31")/100,"")</f>
        <v>0.111541</v>
      </c>
      <c r="AG675">
        <f>IFERROR([1]!s_fa_dupont_roe($A675,"2025/12/31")/100,"")</f>
        <v>-1.1490999999999999E-2</v>
      </c>
      <c r="AH675">
        <f>IFERROR([1]!s_stm07_is($A675,"W30028333","2025/12/31",1),"")</f>
        <v>-63024899.740000002</v>
      </c>
      <c r="AI675">
        <f>IFERROR([1]!s_stm07_bs($A675,"W38058048","2025/12/31",1),"")</f>
        <v>5473559813.1800003</v>
      </c>
      <c r="AJ675">
        <f>IFERROR([1]!s_fa_netdebt($A675,"2025/12/31"),"")</f>
        <v>139124011.63999999</v>
      </c>
      <c r="AK675">
        <f>IFERROR([1]!s_val_ev1($A675,"2025/12/31"),"")</f>
        <v>9846329090.9699993</v>
      </c>
      <c r="AL675">
        <f>IFERROR([1]!s_fa_ebitda($A675,"2025/12/31"),"")</f>
        <v>177267304.5</v>
      </c>
      <c r="AM675">
        <f>IFERROR([1]!s_west_netprofit($A675,2026,$B$1,180)/[1]!s_west_netprofit($A675,2026,$B$1-7,180)-1,"")</f>
        <v>-7.8147798362837584E-3</v>
      </c>
      <c r="AN675">
        <f>IFERROR([1]!s_west_netprofit($A675,2026,$B$1,180)/[1]!s_west_netprofit($A675,2026,$B$1-30,180)-1,"")</f>
        <v>3.7216227123035406E-2</v>
      </c>
      <c r="AO675">
        <f>IFERROR([1]!s_est_mediannetprofit($A675,2026,$B$1)/[1]!s_est_mediannetprofit($A675,2026,$B$1-7)-1,"")</f>
        <v>-8.5784313725489891E-3</v>
      </c>
      <c r="AP675">
        <f>IFERROR([1]!s_est_mediannetprofit($A675,2026,$B$1)/[1]!s_est_mediannetprofit($A675,2026,$B$1-30)-1,"")</f>
        <v>2.5348542458808687E-2</v>
      </c>
    </row>
    <row r="676" spans="1:42">
      <c r="A676" t="s">
        <v>715</v>
      </c>
      <c r="B676">
        <f>IFERROR([1]!s_stm07_is($A676,"W30028333","2011/12/31",1)/[1]!S_SHARE_TOTAL($A676,$B$1),"")</f>
        <v>9.2940126966117989E-2</v>
      </c>
      <c r="C676">
        <f>IFERROR([1]!s_stm07_is($A676,"W30028333","2012/12/31",1)/[1]!S_SHARE_TOTAL($A676,$B$1),"")</f>
        <v>0.10897188722147602</v>
      </c>
      <c r="D676">
        <f>IFERROR([1]!s_stm07_is($A676,"W30028333","2013/12/31",1)/[1]!S_SHARE_TOTAL($A676,$B$1),"")</f>
        <v>0.12183800291001502</v>
      </c>
      <c r="E676">
        <f>IFERROR([1]!s_stm07_is($A676,"W30028333","2014/12/31",1)/[1]!S_SHARE_TOTAL($A676,$B$1),"")</f>
        <v>0.11726447873654133</v>
      </c>
      <c r="F676">
        <f>IFERROR([1]!s_stm07_is($A676,"W30028333","2015/12/31",1)/[1]!S_SHARE_TOTAL($A676,$B$1),"")</f>
        <v>9.9882259048689109E-2</v>
      </c>
      <c r="G676">
        <f>IFERROR([1]!s_stm07_is($A676,"W30028333","2016/12/31",1)/[1]!S_SHARE_TOTAL($A676,$B$1),"")</f>
        <v>0.12117714469166987</v>
      </c>
      <c r="H676">
        <f>IFERROR([1]!s_stm07_is($A676,"W30028333","2017/12/31",1)/[1]!S_SHARE_TOTAL($A676,$B$1),"")</f>
        <v>0.18302722900203255</v>
      </c>
      <c r="I676">
        <f>IFERROR([1]!s_stm07_is($A676,"W30028333","2018/12/31",1)/[1]!S_SHARE_TOTAL($A676,$B$1),"")</f>
        <v>0.28132749307160887</v>
      </c>
      <c r="J676">
        <f>IFERROR([1]!s_stm07_is($A676,"W30028333","2019/12/31",1)/[1]!S_SHARE_TOTAL($A676,$B$1),"")</f>
        <v>0.49356386349602055</v>
      </c>
      <c r="K676">
        <f>IFERROR([1]!s_stm07_is($A676,"W30028333","2020/12/31",1)/[1]!S_SHARE_TOTAL($A676,$B$1),"")</f>
        <v>0.3968588185075661</v>
      </c>
      <c r="L676">
        <f>IFERROR([1]!s_stm07_is($A676,"W30028333","2021/12/31",1)/[1]!S_SHARE_TOTAL($A676,$B$1),"")</f>
        <v>0.61055767160427288</v>
      </c>
      <c r="M676">
        <f>IFERROR([1]!s_stm07_is($A676,"W30028333","2022/12/31",1)/[1]!S_SHARE_TOTAL($A676,$B$1),"")</f>
        <v>1.0557339112638136</v>
      </c>
      <c r="N676">
        <f>IFERROR([1]!s_stm07_is($A676,"W30028333","2023/12/31",1)/[1]!S_SHARE_TOTAL($A676,$B$1),"")</f>
        <v>1.4083335744544681</v>
      </c>
      <c r="O676">
        <f>IFERROR([1]!s_stm07_is($A676,"W30028333","2024/12/31",1)/[1]!S_SHARE_TOTAL($A676,$B$1),"")</f>
        <v>1.5462292767256094</v>
      </c>
      <c r="P676">
        <f>IFERROR([1]!s_stm07_is($A676,"W30028333","2025/12/31",1)/[1]!S_SHARE_TOTAL($A676,$B$1),"")</f>
        <v>1.7620213710056714</v>
      </c>
      <c r="Q676">
        <f>IFERROR([1]!s_west_netprofit($A676,2026,$B$1,180)/[1]!S_SHARE_TOTAL($A676,$B$1),"")</f>
        <v>2.2539713670259847</v>
      </c>
      <c r="R676">
        <f>IFERROR([1]!s_west_netprofit($A676,2027,$B$1,180)/[1]!S_SHARE_TOTAL($A676,$B$1),"")</f>
        <v>2.8067944684495356</v>
      </c>
      <c r="S676">
        <f>IFERROR([1]!s_fa_dupont_roe($A676,"2011/12/31")/100,"")</f>
        <v>0.20531199999999999</v>
      </c>
      <c r="T676">
        <f>IFERROR([1]!s_fa_dupont_roe($A676,"2012/12/31")/100,"")</f>
        <v>0.215727</v>
      </c>
      <c r="U676">
        <f>IFERROR([1]!s_fa_dupont_roe($A676,"2013/12/31")/100,"")</f>
        <v>0.20015799999999997</v>
      </c>
      <c r="V676">
        <f>IFERROR([1]!s_fa_dupont_roe($A676,"2014/12/31")/100,"")</f>
        <v>0.16574700000000001</v>
      </c>
      <c r="W676">
        <f>IFERROR([1]!s_fa_dupont_roe($A676,"2015/12/31")/100,"")</f>
        <v>9.5553000000000013E-2</v>
      </c>
      <c r="X676">
        <f>IFERROR([1]!s_fa_dupont_roe($A676,"2016/12/31")/100,"")</f>
        <v>8.8011999999999993E-2</v>
      </c>
      <c r="Y676">
        <f>IFERROR([1]!s_fa_dupont_roe($A676,"2017/12/31")/100,"")</f>
        <v>0.121471</v>
      </c>
      <c r="Z676">
        <f>IFERROR([1]!s_fa_dupont_roe($A676,"2018/12/31")/100,"")</f>
        <v>0.16290099999999999</v>
      </c>
      <c r="AA676">
        <f>IFERROR([1]!s_fa_dupont_roe($A676,"2019/12/31")/100,"")</f>
        <v>0.227654</v>
      </c>
      <c r="AB676">
        <f>IFERROR([1]!s_fa_dupont_roe($A676,"2020/12/31")/100,"")</f>
        <v>0.13878399999999999</v>
      </c>
      <c r="AC676">
        <f>IFERROR([1]!s_fa_dupont_roe($A676,"2021/12/31")/100,"")</f>
        <v>0.16656300000000002</v>
      </c>
      <c r="AD676">
        <f>IFERROR([1]!s_fa_dupont_roe($A676,"2022/12/31")/100,"")</f>
        <v>0.22376100000000002</v>
      </c>
      <c r="AE676">
        <f>IFERROR([1]!s_fa_dupont_roe($A676,"2023/12/31")/100,"")</f>
        <v>0.23283000000000001</v>
      </c>
      <c r="AF676">
        <f>IFERROR([1]!s_fa_dupont_roe($A676,"2024/12/31")/100,"")</f>
        <v>0.21416399999999999</v>
      </c>
      <c r="AG676">
        <f>IFERROR([1]!s_fa_dupont_roe($A676,"2025/12/31")/100,"")</f>
        <v>0.21605899999999997</v>
      </c>
      <c r="AH676">
        <f>IFERROR([1]!s_stm07_is($A676,"W30028333","2025/12/31",1),"")</f>
        <v>897107659.92999995</v>
      </c>
      <c r="AI676">
        <f>IFERROR([1]!s_stm07_bs($A676,"W38058048","2025/12/31",1),"")</f>
        <v>4407610582.96</v>
      </c>
      <c r="AJ676">
        <f>IFERROR([1]!s_fa_netdebt($A676,"2025/12/31"),"")</f>
        <v>-2083941937.5799999</v>
      </c>
      <c r="AK676">
        <f>IFERROR([1]!s_val_ev1($A676,"2025/12/31"),"")</f>
        <v>31855170308.509998</v>
      </c>
      <c r="AL676">
        <f>IFERROR([1]!s_fa_ebitda($A676,"2025/12/31"),"")</f>
        <v>1145027851.6099999</v>
      </c>
      <c r="AM676">
        <f>IFERROR([1]!s_west_netprofit($A676,2026,$B$1,180)/[1]!s_west_netprofit($A676,2026,$B$1-7,180)-1,"")</f>
        <v>0</v>
      </c>
      <c r="AN676">
        <f>IFERROR([1]!s_west_netprofit($A676,2026,$B$1,180)/[1]!s_west_netprofit($A676,2026,$B$1-30,180)-1,"")</f>
        <v>-1.8984469205042487E-2</v>
      </c>
      <c r="AO676">
        <f>IFERROR([1]!s_est_mediannetprofit($A676,2026,$B$1)/[1]!s_est_mediannetprofit($A676,2026,$B$1-7)-1,"")</f>
        <v>0</v>
      </c>
      <c r="AP676">
        <f>IFERROR([1]!s_est_mediannetprofit($A676,2026,$B$1)/[1]!s_est_mediannetprofit($A676,2026,$B$1-30)-1,"")</f>
        <v>-4.7394067796610151E-2</v>
      </c>
    </row>
    <row r="677" spans="1:42">
      <c r="A677" t="s">
        <v>716</v>
      </c>
      <c r="B677">
        <f>IFERROR([1]!s_stm07_is($A677,"W30028333","2011/12/31",1)/[1]!S_SHARE_TOTAL($A677,$B$1),"")</f>
        <v>0.16402952235491838</v>
      </c>
      <c r="C677">
        <f>IFERROR([1]!s_stm07_is($A677,"W30028333","2012/12/31",1)/[1]!S_SHARE_TOTAL($A677,$B$1),"")</f>
        <v>0.17984438923447321</v>
      </c>
      <c r="D677">
        <f>IFERROR([1]!s_stm07_is($A677,"W30028333","2013/12/31",1)/[1]!S_SHARE_TOTAL($A677,$B$1),"")</f>
        <v>0.21510994642910658</v>
      </c>
      <c r="E677">
        <f>IFERROR([1]!s_stm07_is($A677,"W30028333","2014/12/31",1)/[1]!S_SHARE_TOTAL($A677,$B$1),"")</f>
        <v>0.13022936316521136</v>
      </c>
      <c r="F677">
        <f>IFERROR([1]!s_stm07_is($A677,"W30028333","2015/12/31",1)/[1]!S_SHARE_TOTAL($A677,$B$1),"")</f>
        <v>0.13626713264883902</v>
      </c>
      <c r="G677">
        <f>IFERROR([1]!s_stm07_is($A677,"W30028333","2016/12/31",1)/[1]!S_SHARE_TOTAL($A677,$B$1),"")</f>
        <v>0.10247582606556856</v>
      </c>
      <c r="H677">
        <f>IFERROR([1]!s_stm07_is($A677,"W30028333","2017/12/31",1)/[1]!S_SHARE_TOTAL($A677,$B$1),"")</f>
        <v>0.10480461763633588</v>
      </c>
      <c r="I677">
        <f>IFERROR([1]!s_stm07_is($A677,"W30028333","2018/12/31",1)/[1]!S_SHARE_TOTAL($A677,$B$1),"")</f>
        <v>0.13598047133750926</v>
      </c>
      <c r="J677">
        <f>IFERROR([1]!s_stm07_is($A677,"W30028333","2019/12/31",1)/[1]!S_SHARE_TOTAL($A677,$B$1),"")</f>
        <v>0.10724984151752937</v>
      </c>
      <c r="K677">
        <f>IFERROR([1]!s_stm07_is($A677,"W30028333","2020/12/31",1)/[1]!S_SHARE_TOTAL($A677,$B$1),"")</f>
        <v>7.2013772114241939E-2</v>
      </c>
      <c r="L677">
        <f>IFERROR([1]!s_stm07_is($A677,"W30028333","2021/12/31",1)/[1]!S_SHARE_TOTAL($A677,$B$1),"")</f>
        <v>6.4967330560119316E-2</v>
      </c>
      <c r="M677">
        <f>IFERROR([1]!s_stm07_is($A677,"W30028333","2022/12/31",1)/[1]!S_SHARE_TOTAL($A677,$B$1),"")</f>
        <v>5.5569783491809369E-2</v>
      </c>
      <c r="N677">
        <f>IFERROR([1]!s_stm07_is($A677,"W30028333","2023/12/31",1)/[1]!S_SHARE_TOTAL($A677,$B$1),"")</f>
        <v>-0.46760304843387618</v>
      </c>
      <c r="O677">
        <f>IFERROR([1]!s_stm07_is($A677,"W30028333","2024/12/31",1)/[1]!S_SHARE_TOTAL($A677,$B$1),"")</f>
        <v>0.26943153620823007</v>
      </c>
      <c r="P677">
        <f>IFERROR([1]!s_stm07_is($A677,"W30028333","2025/12/31",1)/[1]!S_SHARE_TOTAL($A677,$B$1),"")</f>
        <v>1.2234073649837698</v>
      </c>
      <c r="Q677">
        <f>IFERROR([1]!s_west_netprofit($A677,2026,$B$1,180)/[1]!S_SHARE_TOTAL($A677,$B$1),"")</f>
        <v>2.0663403183442304</v>
      </c>
      <c r="R677">
        <f>IFERROR([1]!s_west_netprofit($A677,2027,$B$1,180)/[1]!S_SHARE_TOTAL($A677,$B$1),"")</f>
        <v>2.6934760235019684</v>
      </c>
      <c r="S677">
        <f>IFERROR([1]!s_fa_dupont_roe($A677,"2011/12/31")/100,"")</f>
        <v>0.34856599999999999</v>
      </c>
      <c r="T677">
        <f>IFERROR([1]!s_fa_dupont_roe($A677,"2012/12/31")/100,"")</f>
        <v>0.34011200000000003</v>
      </c>
      <c r="U677">
        <f>IFERROR([1]!s_fa_dupont_roe($A677,"2013/12/31")/100,"")</f>
        <v>0.32454500000000003</v>
      </c>
      <c r="V677">
        <f>IFERROR([1]!s_fa_dupont_roe($A677,"2014/12/31")/100,"")</f>
        <v>0.17043700000000001</v>
      </c>
      <c r="W677">
        <f>IFERROR([1]!s_fa_dupont_roe($A677,"2015/12/31")/100,"")</f>
        <v>0.12034700000000001</v>
      </c>
      <c r="X677">
        <f>IFERROR([1]!s_fa_dupont_roe($A677,"2016/12/31")/100,"")</f>
        <v>6.8567000000000003E-2</v>
      </c>
      <c r="Y677">
        <f>IFERROR([1]!s_fa_dupont_roe($A677,"2017/12/31")/100,"")</f>
        <v>6.7360000000000003E-2</v>
      </c>
      <c r="Z677">
        <f>IFERROR([1]!s_fa_dupont_roe($A677,"2018/12/31")/100,"")</f>
        <v>8.5015999999999994E-2</v>
      </c>
      <c r="AA677">
        <f>IFERROR([1]!s_fa_dupont_roe($A677,"2019/12/31")/100,"")</f>
        <v>6.9390999999999994E-2</v>
      </c>
      <c r="AB677">
        <f>IFERROR([1]!s_fa_dupont_roe($A677,"2020/12/31")/100,"")</f>
        <v>4.8735000000000001E-2</v>
      </c>
      <c r="AC677">
        <f>IFERROR([1]!s_fa_dupont_roe($A677,"2021/12/31")/100,"")</f>
        <v>4.3716999999999999E-2</v>
      </c>
      <c r="AD677">
        <f>IFERROR([1]!s_fa_dupont_roe($A677,"2022/12/31")/100,"")</f>
        <v>3.6373000000000003E-2</v>
      </c>
      <c r="AE677">
        <f>IFERROR([1]!s_fa_dupont_roe($A677,"2023/12/31")/100,"")</f>
        <v>-0.35769699999999999</v>
      </c>
      <c r="AF677">
        <f>IFERROR([1]!s_fa_dupont_roe($A677,"2024/12/31")/100,"")</f>
        <v>0.21299499999999999</v>
      </c>
      <c r="AG677">
        <f>IFERROR([1]!s_fa_dupont_roe($A677,"2025/12/31")/100,"")</f>
        <v>1.139907</v>
      </c>
      <c r="AH677">
        <f>IFERROR([1]!s_stm07_is($A677,"W30028333","2025/12/31",1),"")</f>
        <v>240621054.91</v>
      </c>
      <c r="AI677">
        <f>IFERROR([1]!s_stm07_bs($A677,"W38058048","2025/12/31",1),"")</f>
        <v>134202221.09</v>
      </c>
      <c r="AJ677">
        <f>IFERROR([1]!s_fa_netdebt($A677,"2025/12/31"),"")</f>
        <v>150967656.16999999</v>
      </c>
      <c r="AK677">
        <f>IFERROR([1]!s_val_ev1($A677,"2025/12/31"),"")</f>
        <v>15335518326.41</v>
      </c>
      <c r="AL677">
        <f>IFERROR([1]!s_fa_ebitda($A677,"2025/12/31"),"")</f>
        <v>596053621.97000003</v>
      </c>
      <c r="AM677">
        <f>IFERROR([1]!s_west_netprofit($A677,2026,$B$1,180)/[1]!s_west_netprofit($A677,2026,$B$1-7,180)-1,"")</f>
        <v>0</v>
      </c>
      <c r="AN677">
        <f>IFERROR([1]!s_west_netprofit($A677,2026,$B$1,180)/[1]!s_west_netprofit($A677,2026,$B$1-30,180)-1,"")</f>
        <v>0</v>
      </c>
      <c r="AO677">
        <f>IFERROR([1]!s_est_mediannetprofit($A677,2026,$B$1)/[1]!s_est_mediannetprofit($A677,2026,$B$1-7)-1,"")</f>
        <v>0</v>
      </c>
      <c r="AP677">
        <f>IFERROR([1]!s_est_mediannetprofit($A677,2026,$B$1)/[1]!s_est_mediannetprofit($A677,2026,$B$1-30)-1,"")</f>
        <v>0</v>
      </c>
    </row>
    <row r="678" spans="1:42">
      <c r="A678" t="s">
        <v>717</v>
      </c>
      <c r="B678">
        <f>IFERROR([1]!s_stm07_is($A678,"W30028333","2011/12/31",1)/[1]!S_SHARE_TOTAL($A678,$B$1),"")</f>
        <v>7.5294272139422982E-2</v>
      </c>
      <c r="C678">
        <f>IFERROR([1]!s_stm07_is($A678,"W30028333","2012/12/31",1)/[1]!S_SHARE_TOTAL($A678,$B$1),"")</f>
        <v>8.5093381560191805E-2</v>
      </c>
      <c r="D678">
        <f>IFERROR([1]!s_stm07_is($A678,"W30028333","2013/12/31",1)/[1]!S_SHARE_TOTAL($A678,$B$1),"")</f>
        <v>7.7802989874091941E-2</v>
      </c>
      <c r="E678">
        <f>IFERROR([1]!s_stm07_is($A678,"W30028333","2014/12/31",1)/[1]!S_SHARE_TOTAL($A678,$B$1),"")</f>
        <v>7.4752563049376594E-2</v>
      </c>
      <c r="F678">
        <f>IFERROR([1]!s_stm07_is($A678,"W30028333","2015/12/31",1)/[1]!S_SHARE_TOTAL($A678,$B$1),"")</f>
        <v>8.0390693769889221E-2</v>
      </c>
      <c r="G678">
        <f>IFERROR([1]!s_stm07_is($A678,"W30028333","2016/12/31",1)/[1]!S_SHARE_TOTAL($A678,$B$1),"")</f>
        <v>9.6218106590264571E-2</v>
      </c>
      <c r="H678">
        <f>IFERROR([1]!s_stm07_is($A678,"W30028333","2017/12/31",1)/[1]!S_SHARE_TOTAL($A678,$B$1),"")</f>
        <v>0.10617085212112275</v>
      </c>
      <c r="I678">
        <f>IFERROR([1]!s_stm07_is($A678,"W30028333","2018/12/31",1)/[1]!S_SHARE_TOTAL($A678,$B$1),"")</f>
        <v>3.0781286568315313E-2</v>
      </c>
      <c r="J678">
        <f>IFERROR([1]!s_stm07_is($A678,"W30028333","2019/12/31",1)/[1]!S_SHARE_TOTAL($A678,$B$1),"")</f>
        <v>5.7256641969671153E-2</v>
      </c>
      <c r="K678">
        <f>IFERROR([1]!s_stm07_is($A678,"W30028333","2020/12/31",1)/[1]!S_SHARE_TOTAL($A678,$B$1),"")</f>
        <v>8.7849864144213377E-2</v>
      </c>
      <c r="L678">
        <f>IFERROR([1]!s_stm07_is($A678,"W30028333","2021/12/31",1)/[1]!S_SHARE_TOTAL($A678,$B$1),"")</f>
        <v>0.11364856177311289</v>
      </c>
      <c r="M678">
        <f>IFERROR([1]!s_stm07_is($A678,"W30028333","2022/12/31",1)/[1]!S_SHARE_TOTAL($A678,$B$1),"")</f>
        <v>0.10557962139650433</v>
      </c>
      <c r="N678">
        <f>IFERROR([1]!s_stm07_is($A678,"W30028333","2023/12/31",1)/[1]!S_SHARE_TOTAL($A678,$B$1),"")</f>
        <v>6.9523334248554294E-2</v>
      </c>
      <c r="O678">
        <f>IFERROR([1]!s_stm07_is($A678,"W30028333","2024/12/31",1)/[1]!S_SHARE_TOTAL($A678,$B$1),"")</f>
        <v>7.0962505916366783E-2</v>
      </c>
      <c r="P678">
        <f>IFERROR([1]!s_stm07_is($A678,"W30028333","2025/12/31",1)/[1]!S_SHARE_TOTAL($A678,$B$1),"")</f>
        <v>0.10775647705254141</v>
      </c>
      <c r="Q678">
        <f>IFERROR([1]!s_west_netprofit($A678,2026,$B$1,180)/[1]!S_SHARE_TOTAL($A678,$B$1),"")</f>
        <v>0</v>
      </c>
      <c r="R678">
        <f>IFERROR([1]!s_west_netprofit($A678,2027,$B$1,180)/[1]!S_SHARE_TOTAL($A678,$B$1),"")</f>
        <v>0</v>
      </c>
      <c r="S678">
        <f>IFERROR([1]!s_fa_dupont_roe($A678,"2011/12/31")/100,"")</f>
        <v>0.22233599999999998</v>
      </c>
      <c r="T678">
        <f>IFERROR([1]!s_fa_dupont_roe($A678,"2012/12/31")/100,"")</f>
        <v>0.22312899999999999</v>
      </c>
      <c r="U678">
        <f>IFERROR([1]!s_fa_dupont_roe($A678,"2013/12/31")/100,"")</f>
        <v>0.17568500000000001</v>
      </c>
      <c r="V678">
        <f>IFERROR([1]!s_fa_dupont_roe($A678,"2014/12/31")/100,"")</f>
        <v>0.155889</v>
      </c>
      <c r="W678">
        <f>IFERROR([1]!s_fa_dupont_roe($A678,"2015/12/31")/100,"")</f>
        <v>0.116218</v>
      </c>
      <c r="X678">
        <f>IFERROR([1]!s_fa_dupont_roe($A678,"2016/12/31")/100,"")</f>
        <v>0.106073</v>
      </c>
      <c r="Y678">
        <f>IFERROR([1]!s_fa_dupont_roe($A678,"2017/12/31")/100,"")</f>
        <v>0.11157500000000001</v>
      </c>
      <c r="Z678">
        <f>IFERROR([1]!s_fa_dupont_roe($A678,"2018/12/31")/100,"")</f>
        <v>2.5697000000000001E-2</v>
      </c>
      <c r="AA678">
        <f>IFERROR([1]!s_fa_dupont_roe($A678,"2019/12/31")/100,"")</f>
        <v>3.9877999999999997E-2</v>
      </c>
      <c r="AB678">
        <f>IFERROR([1]!s_fa_dupont_roe($A678,"2020/12/31")/100,"")</f>
        <v>6.0299999999999999E-2</v>
      </c>
      <c r="AC678">
        <f>IFERROR([1]!s_fa_dupont_roe($A678,"2021/12/31")/100,"")</f>
        <v>7.5517000000000001E-2</v>
      </c>
      <c r="AD678">
        <f>IFERROR([1]!s_fa_dupont_roe($A678,"2022/12/31")/100,"")</f>
        <v>5.9698000000000001E-2</v>
      </c>
      <c r="AE678">
        <f>IFERROR([1]!s_fa_dupont_roe($A678,"2023/12/31")/100,"")</f>
        <v>3.4262000000000001E-2</v>
      </c>
      <c r="AF678">
        <f>IFERROR([1]!s_fa_dupont_roe($A678,"2024/12/31")/100,"")</f>
        <v>3.3713E-2</v>
      </c>
      <c r="AG678">
        <f>IFERROR([1]!s_fa_dupont_roe($A678,"2025/12/31")/100,"")</f>
        <v>4.9149000000000005E-2</v>
      </c>
      <c r="AH678">
        <f>IFERROR([1]!s_stm07_is($A678,"W30028333","2025/12/31",1),"")</f>
        <v>55227462.439999998</v>
      </c>
      <c r="AI678">
        <f>IFERROR([1]!s_stm07_bs($A678,"W38058048","2025/12/31",1),"")</f>
        <v>1153856965.8299999</v>
      </c>
      <c r="AJ678">
        <f>IFERROR([1]!s_fa_netdebt($A678,"2025/12/31"),"")</f>
        <v>-162832405.19999999</v>
      </c>
      <c r="AK678">
        <f>IFERROR([1]!s_val_ev1($A678,"2025/12/31"),"")</f>
        <v>10499252326.4</v>
      </c>
      <c r="AL678">
        <f>IFERROR([1]!s_fa_ebitda($A678,"2025/12/31"),"")</f>
        <v>76034865.870000005</v>
      </c>
      <c r="AM678" t="str">
        <f>IFERROR([1]!s_west_netprofit($A678,2026,$B$1,180)/[1]!s_west_netprofit($A678,2026,$B$1-7,180)-1,"")</f>
        <v/>
      </c>
      <c r="AN678" t="str">
        <f>IFERROR([1]!s_west_netprofit($A678,2026,$B$1,180)/[1]!s_west_netprofit($A678,2026,$B$1-30,180)-1,"")</f>
        <v/>
      </c>
      <c r="AO678" t="str">
        <f>IFERROR([1]!s_est_mediannetprofit($A678,2026,$B$1)/[1]!s_est_mediannetprofit($A678,2026,$B$1-7)-1,"")</f>
        <v/>
      </c>
      <c r="AP678" t="str">
        <f>IFERROR([1]!s_est_mediannetprofit($A678,2026,$B$1)/[1]!s_est_mediannetprofit($A678,2026,$B$1-30)-1,"")</f>
        <v/>
      </c>
    </row>
    <row r="679" spans="1:42">
      <c r="A679" t="s">
        <v>718</v>
      </c>
      <c r="B679">
        <f>IFERROR([1]!s_stm07_is($A679,"W30028333","2011/12/31",1)/[1]!S_SHARE_TOTAL($A679,$B$1),"")</f>
        <v>1.4200439940053624E-2</v>
      </c>
      <c r="C679">
        <f>IFERROR([1]!s_stm07_is($A679,"W30028333","2012/12/31",1)/[1]!S_SHARE_TOTAL($A679,$B$1),"")</f>
        <v>0.11695962607418527</v>
      </c>
      <c r="D679">
        <f>IFERROR([1]!s_stm07_is($A679,"W30028333","2013/12/31",1)/[1]!S_SHARE_TOTAL($A679,$B$1),"")</f>
        <v>0.21029765802775532</v>
      </c>
      <c r="E679">
        <f>IFERROR([1]!s_stm07_is($A679,"W30028333","2014/12/31",1)/[1]!S_SHARE_TOTAL($A679,$B$1),"")</f>
        <v>0.2442975511919574</v>
      </c>
      <c r="F679">
        <f>IFERROR([1]!s_stm07_is($A679,"W30028333","2015/12/31",1)/[1]!S_SHARE_TOTAL($A679,$B$1),"")</f>
        <v>0.25364558412557342</v>
      </c>
      <c r="G679">
        <f>IFERROR([1]!s_stm07_is($A679,"W30028333","2016/12/31",1)/[1]!S_SHARE_TOTAL($A679,$B$1),"")</f>
        <v>0.26163459540816103</v>
      </c>
      <c r="H679">
        <f>IFERROR([1]!s_stm07_is($A679,"W30028333","2017/12/31",1)/[1]!S_SHARE_TOTAL($A679,$B$1),"")</f>
        <v>0.16975985817993738</v>
      </c>
      <c r="I679">
        <f>IFERROR([1]!s_stm07_is($A679,"W30028333","2018/12/31",1)/[1]!S_SHARE_TOTAL($A679,$B$1),"")</f>
        <v>0.3573902382028491</v>
      </c>
      <c r="J679">
        <f>IFERROR([1]!s_stm07_is($A679,"W30028333","2019/12/31",1)/[1]!S_SHARE_TOTAL($A679,$B$1),"")</f>
        <v>0.51690413186382589</v>
      </c>
      <c r="K679">
        <f>IFERROR([1]!s_stm07_is($A679,"W30028333","2020/12/31",1)/[1]!S_SHARE_TOTAL($A679,$B$1),"")</f>
        <v>0.96460488708650771</v>
      </c>
      <c r="L679">
        <f>IFERROR([1]!s_stm07_is($A679,"W30028333","2021/12/31",1)/[1]!S_SHARE_TOTAL($A679,$B$1),"")</f>
        <v>1.4079223514740966</v>
      </c>
      <c r="M679">
        <f>IFERROR([1]!s_stm07_is($A679,"W30028333","2022/12/31",1)/[1]!S_SHARE_TOTAL($A679,$B$1),"")</f>
        <v>1.6722121351449613</v>
      </c>
      <c r="N679">
        <f>IFERROR([1]!s_stm07_is($A679,"W30028333","2023/12/31",1)/[1]!S_SHARE_TOTAL($A679,$B$1),"")</f>
        <v>1.0140356319746813</v>
      </c>
      <c r="O679">
        <f>IFERROR([1]!s_stm07_is($A679,"W30028333","2024/12/31",1)/[1]!S_SHARE_TOTAL($A679,$B$1),"")</f>
        <v>0.88629000452053164</v>
      </c>
      <c r="P679">
        <f>IFERROR([1]!s_stm07_is($A679,"W30028333","2025/12/31",1)/[1]!S_SHARE_TOTAL($A679,$B$1),"")</f>
        <v>0.97912885277738182</v>
      </c>
      <c r="Q679">
        <f>IFERROR([1]!s_west_netprofit($A679,2026,$B$1,180)/[1]!S_SHARE_TOTAL($A679,$B$1),"")</f>
        <v>1.356633659083184</v>
      </c>
      <c r="R679">
        <f>IFERROR([1]!s_west_netprofit($A679,2027,$B$1,180)/[1]!S_SHARE_TOTAL($A679,$B$1),"")</f>
        <v>1.7098165018822293</v>
      </c>
      <c r="S679">
        <f>IFERROR([1]!s_fa_dupont_roe($A679,"2011/12/31")/100,"")</f>
        <v>5.5590000000000001E-2</v>
      </c>
      <c r="T679">
        <f>IFERROR([1]!s_fa_dupont_roe($A679,"2012/12/31")/100,"")</f>
        <v>0.36762300000000003</v>
      </c>
      <c r="U679">
        <f>IFERROR([1]!s_fa_dupont_roe($A679,"2013/12/31")/100,"")</f>
        <v>0.45004399999999994</v>
      </c>
      <c r="V679">
        <f>IFERROR([1]!s_fa_dupont_roe($A679,"2014/12/31")/100,"")</f>
        <v>0.377751</v>
      </c>
      <c r="W679">
        <f>IFERROR([1]!s_fa_dupont_roe($A679,"2015/12/31")/100,"")</f>
        <v>0.17804400000000001</v>
      </c>
      <c r="X679">
        <f>IFERROR([1]!s_fa_dupont_roe($A679,"2016/12/31")/100,"")</f>
        <v>0.116059</v>
      </c>
      <c r="Y679">
        <f>IFERROR([1]!s_fa_dupont_roe($A679,"2017/12/31")/100,"")</f>
        <v>6.6262000000000001E-2</v>
      </c>
      <c r="Z679">
        <f>IFERROR([1]!s_fa_dupont_roe($A679,"2018/12/31")/100,"")</f>
        <v>0.11965199999999999</v>
      </c>
      <c r="AA679">
        <f>IFERROR([1]!s_fa_dupont_roe($A679,"2019/12/31")/100,"")</f>
        <v>0.13939000000000001</v>
      </c>
      <c r="AB679">
        <f>IFERROR([1]!s_fa_dupont_roe($A679,"2020/12/31")/100,"")</f>
        <v>0.142073</v>
      </c>
      <c r="AC679">
        <f>IFERROR([1]!s_fa_dupont_roe($A679,"2021/12/31")/100,"")</f>
        <v>0.136046</v>
      </c>
      <c r="AD679">
        <f>IFERROR([1]!s_fa_dupont_roe($A679,"2022/12/31")/100,"")</f>
        <v>0.107858</v>
      </c>
      <c r="AE679">
        <f>IFERROR([1]!s_fa_dupont_roe($A679,"2023/12/31")/100,"")</f>
        <v>5.0049000000000003E-2</v>
      </c>
      <c r="AF679">
        <f>IFERROR([1]!s_fa_dupont_roe($A679,"2024/12/31")/100,"")</f>
        <v>4.2145000000000002E-2</v>
      </c>
      <c r="AG679">
        <f>IFERROR([1]!s_fa_dupont_roe($A679,"2025/12/31")/100,"")</f>
        <v>4.4763000000000004E-2</v>
      </c>
      <c r="AH679">
        <f>IFERROR([1]!s_stm07_is($A679,"W30028333","2025/12/31",1),"")</f>
        <v>450138377.51999998</v>
      </c>
      <c r="AI679">
        <f>IFERROR([1]!s_stm07_bs($A679,"W38058048","2025/12/31",1),"")</f>
        <v>10735577449.27</v>
      </c>
      <c r="AJ679">
        <f>IFERROR([1]!s_fa_netdebt($A679,"2025/12/31"),"")</f>
        <v>-2393311627.0700002</v>
      </c>
      <c r="AK679">
        <f>IFERROR([1]!s_val_ev1($A679,"2025/12/31"),"")</f>
        <v>31189325812.939999</v>
      </c>
      <c r="AL679">
        <f>IFERROR([1]!s_fa_ebitda($A679,"2025/12/31"),"")</f>
        <v>1034810593.45</v>
      </c>
      <c r="AM679">
        <f>IFERROR([1]!s_west_netprofit($A679,2026,$B$1,180)/[1]!s_west_netprofit($A679,2026,$B$1-7,180)-1,"")</f>
        <v>0</v>
      </c>
      <c r="AN679">
        <f>IFERROR([1]!s_west_netprofit($A679,2026,$B$1,180)/[1]!s_west_netprofit($A679,2026,$B$1-30,180)-1,"")</f>
        <v>-8.1265903307887744E-3</v>
      </c>
      <c r="AO679">
        <f>IFERROR([1]!s_est_mediannetprofit($A679,2026,$B$1)/[1]!s_est_mediannetprofit($A679,2026,$B$1-7)-1,"")</f>
        <v>0</v>
      </c>
      <c r="AP679">
        <f>IFERROR([1]!s_est_mediannetprofit($A679,2026,$B$1)/[1]!s_est_mediannetprofit($A679,2026,$B$1-30)-1,"")</f>
        <v>0</v>
      </c>
    </row>
    <row r="680" spans="1:42">
      <c r="A680" t="s">
        <v>719</v>
      </c>
      <c r="B680">
        <f>IFERROR([1]!s_stm07_is($A680,"W30028333","2011/12/31",1)/[1]!S_SHARE_TOTAL($A680,$B$1),"")</f>
        <v>0.69706920598106059</v>
      </c>
      <c r="C680">
        <f>IFERROR([1]!s_stm07_is($A680,"W30028333","2012/12/31",1)/[1]!S_SHARE_TOTAL($A680,$B$1),"")</f>
        <v>0.41072131935140921</v>
      </c>
      <c r="D680">
        <f>IFERROR([1]!s_stm07_is($A680,"W30028333","2013/12/31",1)/[1]!S_SHARE_TOTAL($A680,$B$1),"")</f>
        <v>8.3325889089191585E-2</v>
      </c>
      <c r="E680">
        <f>IFERROR([1]!s_stm07_is($A680,"W30028333","2014/12/31",1)/[1]!S_SHARE_TOTAL($A680,$B$1),"")</f>
        <v>0.40036181716428954</v>
      </c>
      <c r="F680">
        <f>IFERROR([1]!s_stm07_is($A680,"W30028333","2015/12/31",1)/[1]!S_SHARE_TOTAL($A680,$B$1),"")</f>
        <v>0.93258705521843888</v>
      </c>
      <c r="G680">
        <f>IFERROR([1]!s_stm07_is($A680,"W30028333","2016/12/31",1)/[1]!S_SHARE_TOTAL($A680,$B$1),"")</f>
        <v>1.771867737917731</v>
      </c>
      <c r="H680">
        <f>IFERROR([1]!s_stm07_is($A680,"W30028333","2017/12/31",1)/[1]!S_SHARE_TOTAL($A680,$B$1),"")</f>
        <v>1.0146066569904955</v>
      </c>
      <c r="I680">
        <f>IFERROR([1]!s_stm07_is($A680,"W30028333","2018/12/31",1)/[1]!S_SHARE_TOTAL($A680,$B$1),"")</f>
        <v>0.59475179664009659</v>
      </c>
      <c r="J680">
        <f>IFERROR([1]!s_stm07_is($A680,"W30028333","2019/12/31",1)/[1]!S_SHARE_TOTAL($A680,$B$1),"")</f>
        <v>2.0990918700423191</v>
      </c>
      <c r="K680">
        <f>IFERROR([1]!s_stm07_is($A680,"W30028333","2020/12/31",1)/[1]!S_SHARE_TOTAL($A680,$B$1),"")</f>
        <v>1.1160138000009023</v>
      </c>
      <c r="L680">
        <f>IFERROR([1]!s_stm07_is($A680,"W30028333","2021/12/31",1)/[1]!S_SHARE_TOTAL($A680,$B$1),"")</f>
        <v>-2.0145033696355825</v>
      </c>
      <c r="M680">
        <f>IFERROR([1]!s_stm07_is($A680,"W30028333","2022/12/31",1)/[1]!S_SHARE_TOTAL($A680,$B$1),"")</f>
        <v>0.79486967264232955</v>
      </c>
      <c r="N680">
        <f>IFERROR([1]!s_stm07_is($A680,"W30028333","2023/12/31",1)/[1]!S_SHARE_TOTAL($A680,$B$1),"")</f>
        <v>-0.96028435283837921</v>
      </c>
      <c r="O680">
        <f>IFERROR([1]!s_stm07_is($A680,"W30028333","2024/12/31",1)/[1]!S_SHARE_TOTAL($A680,$B$1),"")</f>
        <v>1.3872136430440951</v>
      </c>
      <c r="P680">
        <f>IFERROR([1]!s_stm07_is($A680,"W30028333","2025/12/31",1)/[1]!S_SHARE_TOTAL($A680,$B$1),"")</f>
        <v>0.79147479501253237</v>
      </c>
      <c r="Q680">
        <f>IFERROR([1]!s_west_netprofit($A680,2026,$B$1,180)/[1]!S_SHARE_TOTAL($A680,$B$1),"")</f>
        <v>0.41327497362226628</v>
      </c>
      <c r="R680">
        <f>IFERROR([1]!s_west_netprofit($A680,2027,$B$1,180)/[1]!S_SHARE_TOTAL($A680,$B$1),"")</f>
        <v>1.7854688996259893</v>
      </c>
      <c r="S680">
        <f>IFERROR([1]!s_fa_dupont_roe($A680,"2011/12/31")/100,"")</f>
        <v>0.54749400000000004</v>
      </c>
      <c r="T680">
        <f>IFERROR([1]!s_fa_dupont_roe($A680,"2012/12/31")/100,"")</f>
        <v>0.22917899999999999</v>
      </c>
      <c r="U680">
        <f>IFERROR([1]!s_fa_dupont_roe($A680,"2013/12/31")/100,"")</f>
        <v>4.3331999999999996E-2</v>
      </c>
      <c r="V680">
        <f>IFERROR([1]!s_fa_dupont_roe($A680,"2014/12/31")/100,"")</f>
        <v>0.19890899999999997</v>
      </c>
      <c r="W680">
        <f>IFERROR([1]!s_fa_dupont_roe($A680,"2015/12/31")/100,"")</f>
        <v>0.337142</v>
      </c>
      <c r="X680">
        <f>IFERROR([1]!s_fa_dupont_roe($A680,"2016/12/31")/100,"")</f>
        <v>0.44722200000000001</v>
      </c>
      <c r="Y680">
        <f>IFERROR([1]!s_fa_dupont_roe($A680,"2017/12/31")/100,"")</f>
        <v>0.214058</v>
      </c>
      <c r="Z680">
        <f>IFERROR([1]!s_fa_dupont_roe($A680,"2018/12/31")/100,"")</f>
        <v>0.117807</v>
      </c>
      <c r="AA680">
        <f>IFERROR([1]!s_fa_dupont_roe($A680,"2019/12/31")/100,"")</f>
        <v>0.35058100000000003</v>
      </c>
      <c r="AB680">
        <f>IFERROR([1]!s_fa_dupont_roe($A680,"2020/12/31")/100,"")</f>
        <v>0.163386</v>
      </c>
      <c r="AC680">
        <f>IFERROR([1]!s_fa_dupont_roe($A680,"2021/12/31")/100,"")</f>
        <v>-0.34266599999999997</v>
      </c>
      <c r="AD680">
        <f>IFERROR([1]!s_fa_dupont_roe($A680,"2022/12/31")/100,"")</f>
        <v>0.14660899999999999</v>
      </c>
      <c r="AE680">
        <f>IFERROR([1]!s_fa_dupont_roe($A680,"2023/12/31")/100,"")</f>
        <v>-0.17562700000000001</v>
      </c>
      <c r="AF680">
        <f>IFERROR([1]!s_fa_dupont_roe($A680,"2024/12/31")/100,"")</f>
        <v>0.24942699999999998</v>
      </c>
      <c r="AG680">
        <f>IFERROR([1]!s_fa_dupont_roe($A680,"2025/12/31")/100,"")</f>
        <v>0.126859</v>
      </c>
      <c r="AH680">
        <f>IFERROR([1]!s_stm07_is($A680,"W30028333","2025/12/31",1),"")</f>
        <v>5266415817.8199997</v>
      </c>
      <c r="AI680">
        <f>IFERROR([1]!s_stm07_bs($A680,"W38058048","2025/12/31",1),"")</f>
        <v>44917004894.440002</v>
      </c>
      <c r="AJ680">
        <f>IFERROR([1]!s_fa_netdebt($A680,"2025/12/31"),"")</f>
        <v>18421491233.68</v>
      </c>
      <c r="AK680">
        <f>IFERROR([1]!s_val_ev1($A680,"2025/12/31"),"")</f>
        <v>131753258061</v>
      </c>
      <c r="AL680">
        <f>IFERROR([1]!s_fa_ebitda($A680,"2025/12/31"),"")</f>
        <v>11905429307.1</v>
      </c>
      <c r="AM680">
        <f>IFERROR([1]!s_west_netprofit($A680,2026,$B$1,180)/[1]!s_west_netprofit($A680,2026,$B$1-7,180)-1,"")</f>
        <v>0</v>
      </c>
      <c r="AN680">
        <f>IFERROR([1]!s_west_netprofit($A680,2026,$B$1,180)/[1]!s_west_netprofit($A680,2026,$B$1-30,180)-1,"")</f>
        <v>0</v>
      </c>
      <c r="AO680">
        <f>IFERROR([1]!s_est_mediannetprofit($A680,2026,$B$1)/[1]!s_est_mediannetprofit($A680,2026,$B$1-7)-1,"")</f>
        <v>0</v>
      </c>
      <c r="AP680">
        <f>IFERROR([1]!s_est_mediannetprofit($A680,2026,$B$1)/[1]!s_est_mediannetprofit($A680,2026,$B$1-30)-1,"")</f>
        <v>0</v>
      </c>
    </row>
    <row r="681" spans="1:42">
      <c r="A681" t="s">
        <v>720</v>
      </c>
      <c r="B681">
        <f>IFERROR([1]!s_stm07_is($A681,"W30028333","2011/12/31",1)/[1]!S_SHARE_TOTAL($A681,$B$1),"")</f>
        <v>5.2791354483308982E-2</v>
      </c>
      <c r="C681">
        <f>IFERROR([1]!s_stm07_is($A681,"W30028333","2012/12/31",1)/[1]!S_SHARE_TOTAL($A681,$B$1),"")</f>
        <v>6.6018540226833275E-2</v>
      </c>
      <c r="D681">
        <f>IFERROR([1]!s_stm07_is($A681,"W30028333","2013/12/31",1)/[1]!S_SHARE_TOTAL($A681,$B$1),"")</f>
        <v>7.9685667221267187E-2</v>
      </c>
      <c r="E681">
        <f>IFERROR([1]!s_stm07_is($A681,"W30028333","2014/12/31",1)/[1]!S_SHARE_TOTAL($A681,$B$1),"")</f>
        <v>9.2779148931644406E-2</v>
      </c>
      <c r="F681">
        <f>IFERROR([1]!s_stm07_is($A681,"W30028333","2015/12/31",1)/[1]!S_SHARE_TOTAL($A681,$B$1),"")</f>
        <v>9.4839394185847414E-2</v>
      </c>
      <c r="G681">
        <f>IFERROR([1]!s_stm07_is($A681,"W30028333","2016/12/31",1)/[1]!S_SHARE_TOTAL($A681,$B$1),"")</f>
        <v>0.10572048750488443</v>
      </c>
      <c r="H681">
        <f>IFERROR([1]!s_stm07_is($A681,"W30028333","2017/12/31",1)/[1]!S_SHARE_TOTAL($A681,$B$1),"")</f>
        <v>0.11154851871361815</v>
      </c>
      <c r="I681">
        <f>IFERROR([1]!s_stm07_is($A681,"W30028333","2018/12/31",1)/[1]!S_SHARE_TOTAL($A681,$B$1),"")</f>
        <v>3.1963459463271421E-2</v>
      </c>
      <c r="J681">
        <f>IFERROR([1]!s_stm07_is($A681,"W30028333","2019/12/31",1)/[1]!S_SHARE_TOTAL($A681,$B$1),"")</f>
        <v>0.21373336944534474</v>
      </c>
      <c r="K681">
        <f>IFERROR([1]!s_stm07_is($A681,"W30028333","2020/12/31",1)/[1]!S_SHARE_TOTAL($A681,$B$1),"")</f>
        <v>0.49378408750950825</v>
      </c>
      <c r="L681">
        <f>IFERROR([1]!s_stm07_is($A681,"W30028333","2021/12/31",1)/[1]!S_SHARE_TOTAL($A681,$B$1),"")</f>
        <v>0.66465278938428074</v>
      </c>
      <c r="M681">
        <f>IFERROR([1]!s_stm07_is($A681,"W30028333","2022/12/31",1)/[1]!S_SHARE_TOTAL($A681,$B$1),"")</f>
        <v>0.90730318235157725</v>
      </c>
      <c r="N681">
        <f>IFERROR([1]!s_stm07_is($A681,"W30028333","2023/12/31",1)/[1]!S_SHARE_TOTAL($A681,$B$1),"")</f>
        <v>0.69119663808980725</v>
      </c>
      <c r="O681">
        <f>IFERROR([1]!s_stm07_is($A681,"W30028333","2024/12/31",1)/[1]!S_SHARE_TOTAL($A681,$B$1),"")</f>
        <v>2.8495033356701462</v>
      </c>
      <c r="P681">
        <f>IFERROR([1]!s_stm07_is($A681,"W30028333","2025/12/31",1)/[1]!S_SHARE_TOTAL($A681,$B$1),"")</f>
        <v>9.5711872625177605</v>
      </c>
      <c r="Q681">
        <f>IFERROR([1]!s_west_netprofit($A681,2026,$B$1,180)/[1]!S_SHARE_TOTAL($A681,$B$1),"")</f>
        <v>18.740985359627807</v>
      </c>
      <c r="R681">
        <f>IFERROR([1]!s_west_netprofit($A681,2027,$B$1,180)/[1]!S_SHARE_TOTAL($A681,$B$1),"")</f>
        <v>30.080435722935828</v>
      </c>
      <c r="S681">
        <f>IFERROR([1]!s_fa_dupont_roe($A681,"2011/12/31")/100,"")</f>
        <v>0.29201300000000002</v>
      </c>
      <c r="T681">
        <f>IFERROR([1]!s_fa_dupont_roe($A681,"2012/12/31")/100,"")</f>
        <v>0.29916300000000001</v>
      </c>
      <c r="U681">
        <f>IFERROR([1]!s_fa_dupont_roe($A681,"2013/12/31")/100,"")</f>
        <v>0.26525300000000002</v>
      </c>
      <c r="V681">
        <f>IFERROR([1]!s_fa_dupont_roe($A681,"2014/12/31")/100,"")</f>
        <v>0.23995899999999998</v>
      </c>
      <c r="W681">
        <f>IFERROR([1]!s_fa_dupont_roe($A681,"2015/12/31")/100,"")</f>
        <v>0.19739499999999999</v>
      </c>
      <c r="X681">
        <f>IFERROR([1]!s_fa_dupont_roe($A681,"2016/12/31")/100,"")</f>
        <v>0.13842100000000002</v>
      </c>
      <c r="Y681">
        <f>IFERROR([1]!s_fa_dupont_roe($A681,"2017/12/31")/100,"")</f>
        <v>0.10665100000000001</v>
      </c>
      <c r="Z681">
        <f>IFERROR([1]!s_fa_dupont_roe($A681,"2018/12/31")/100,"")</f>
        <v>2.8633000000000002E-2</v>
      </c>
      <c r="AA681">
        <f>IFERROR([1]!s_fa_dupont_roe($A681,"2019/12/31")/100,"")</f>
        <v>0.172789</v>
      </c>
      <c r="AB681">
        <f>IFERROR([1]!s_fa_dupont_roe($A681,"2020/12/31")/100,"")</f>
        <v>0.20610099999999998</v>
      </c>
      <c r="AC681">
        <f>IFERROR([1]!s_fa_dupont_roe($A681,"2021/12/31")/100,"")</f>
        <v>0.17883199999999999</v>
      </c>
      <c r="AD681">
        <f>IFERROR([1]!s_fa_dupont_roe($A681,"2022/12/31")/100,"")</f>
        <v>0.20564199999999999</v>
      </c>
      <c r="AE681">
        <f>IFERROR([1]!s_fa_dupont_roe($A681,"2023/12/31")/100,"")</f>
        <v>0.13372500000000001</v>
      </c>
      <c r="AF681">
        <f>IFERROR([1]!s_fa_dupont_roe($A681,"2024/12/31")/100,"")</f>
        <v>0.41145300000000001</v>
      </c>
      <c r="AG681">
        <f>IFERROR([1]!s_fa_dupont_roe($A681,"2025/12/31")/100,"")</f>
        <v>0.726213</v>
      </c>
      <c r="AH681">
        <f>IFERROR([1]!s_stm07_is($A681,"W30028333","2025/12/31",1),"")</f>
        <v>9531922730.1700001</v>
      </c>
      <c r="AI681">
        <f>IFERROR([1]!s_stm07_bs($A681,"W38058048","2025/12/31",1),"")</f>
        <v>18064255651.5</v>
      </c>
      <c r="AJ681">
        <f>IFERROR([1]!s_fa_netdebt($A681,"2025/12/31"),"")</f>
        <v>-8140675068.5500002</v>
      </c>
      <c r="AK681">
        <f>IFERROR([1]!s_val_ev1($A681,"2025/12/31"),"")</f>
        <v>428313671224.09998</v>
      </c>
      <c r="AL681">
        <f>IFERROR([1]!s_fa_ebitda($A681,"2025/12/31"),"")</f>
        <v>11187825155.91</v>
      </c>
      <c r="AM681">
        <f>IFERROR([1]!s_west_netprofit($A681,2026,$B$1,180)/[1]!s_west_netprofit($A681,2026,$B$1-7,180)-1,"")</f>
        <v>8.6940781670772349E-3</v>
      </c>
      <c r="AN681">
        <f>IFERROR([1]!s_west_netprofit($A681,2026,$B$1,180)/[1]!s_west_netprofit($A681,2026,$B$1-30,180)-1,"")</f>
        <v>1.5464518638169444E-2</v>
      </c>
      <c r="AO681">
        <f>IFERROR([1]!s_est_mediannetprofit($A681,2026,$B$1)/[1]!s_est_mediannetprofit($A681,2026,$B$1-7)-1,"")</f>
        <v>3.4743625665452083E-3</v>
      </c>
      <c r="AP681">
        <f>IFERROR([1]!s_est_mediannetprofit($A681,2026,$B$1)/[1]!s_est_mediannetprofit($A681,2026,$B$1-30)-1,"")</f>
        <v>1.8658626770578612E-2</v>
      </c>
    </row>
    <row r="682" spans="1:42">
      <c r="A682" t="s">
        <v>721</v>
      </c>
      <c r="B682">
        <f>IFERROR([1]!s_stm07_is($A682,"W30028333","2011/12/31",1)/[1]!S_SHARE_TOTAL($A682,$B$1),"")</f>
        <v>3.1003041177958709E-2</v>
      </c>
      <c r="C682">
        <f>IFERROR([1]!s_stm07_is($A682,"W30028333","2012/12/31",1)/[1]!S_SHARE_TOTAL($A682,$B$1),"")</f>
        <v>4.0766032824494473E-2</v>
      </c>
      <c r="D682">
        <f>IFERROR([1]!s_stm07_is($A682,"W30028333","2013/12/31",1)/[1]!S_SHARE_TOTAL($A682,$B$1),"")</f>
        <v>3.6632522766280991E-2</v>
      </c>
      <c r="E682">
        <f>IFERROR([1]!s_stm07_is($A682,"W30028333","2014/12/31",1)/[1]!S_SHARE_TOTAL($A682,$B$1),"")</f>
        <v>4.111697367679551E-2</v>
      </c>
      <c r="F682">
        <f>IFERROR([1]!s_stm07_is($A682,"W30028333","2015/12/31",1)/[1]!S_SHARE_TOTAL($A682,$B$1),"")</f>
        <v>4.8430097593935746E-2</v>
      </c>
      <c r="G682">
        <f>IFERROR([1]!s_stm07_is($A682,"W30028333","2016/12/31",1)/[1]!S_SHARE_TOTAL($A682,$B$1),"")</f>
        <v>5.0499630631267278E-2</v>
      </c>
      <c r="H682">
        <f>IFERROR([1]!s_stm07_is($A682,"W30028333","2017/12/31",1)/[1]!S_SHARE_TOTAL($A682,$B$1),"")</f>
        <v>7.2100858254617956E-2</v>
      </c>
      <c r="I682">
        <f>IFERROR([1]!s_stm07_is($A682,"W30028333","2018/12/31",1)/[1]!S_SHARE_TOTAL($A682,$B$1),"")</f>
        <v>0.11253060152754682</v>
      </c>
      <c r="J682">
        <f>IFERROR([1]!s_stm07_is($A682,"W30028333","2019/12/31",1)/[1]!S_SHARE_TOTAL($A682,$B$1),"")</f>
        <v>0.14085755084374471</v>
      </c>
      <c r="K682">
        <f>IFERROR([1]!s_stm07_is($A682,"W30028333","2020/12/31",1)/[1]!S_SHARE_TOTAL($A682,$B$1),"")</f>
        <v>0.21329152792150557</v>
      </c>
      <c r="L682">
        <f>IFERROR([1]!s_stm07_is($A682,"W30028333","2021/12/31",1)/[1]!S_SHARE_TOTAL($A682,$B$1),"")</f>
        <v>0.30205503374328252</v>
      </c>
      <c r="M682">
        <f>IFERROR([1]!s_stm07_is($A682,"W30028333","2022/12/31",1)/[1]!S_SHARE_TOTAL($A682,$B$1),"")</f>
        <v>0.33543096279400281</v>
      </c>
      <c r="N682">
        <f>IFERROR([1]!s_stm07_is($A682,"W30028333","2023/12/31",1)/[1]!S_SHARE_TOTAL($A682,$B$1),"")</f>
        <v>0.43068821688493858</v>
      </c>
      <c r="O682">
        <f>IFERROR([1]!s_stm07_is($A682,"W30028333","2024/12/31",1)/[1]!S_SHARE_TOTAL($A682,$B$1),"")</f>
        <v>0.39863380801847942</v>
      </c>
      <c r="P682">
        <f>IFERROR([1]!s_stm07_is($A682,"W30028333","2025/12/31",1)/[1]!S_SHARE_TOTAL($A682,$B$1),"")</f>
        <v>0.22905024038929914</v>
      </c>
      <c r="Q682">
        <f>IFERROR([1]!s_west_netprofit($A682,2026,$B$1,180)/[1]!S_SHARE_TOTAL($A682,$B$1),"")</f>
        <v>0.28742698968808739</v>
      </c>
      <c r="R682">
        <f>IFERROR([1]!s_west_netprofit($A682,2027,$B$1,180)/[1]!S_SHARE_TOTAL($A682,$B$1),"")</f>
        <v>0.32302574529165784</v>
      </c>
      <c r="S682">
        <f>IFERROR([1]!s_fa_dupont_roe($A682,"2011/12/31")/100,"")</f>
        <v>0.21945200000000001</v>
      </c>
      <c r="T682">
        <f>IFERROR([1]!s_fa_dupont_roe($A682,"2012/12/31")/100,"")</f>
        <v>0.25444</v>
      </c>
      <c r="U682">
        <f>IFERROR([1]!s_fa_dupont_roe($A682,"2013/12/31")/100,"")</f>
        <v>0.18785299999999999</v>
      </c>
      <c r="V682">
        <f>IFERROR([1]!s_fa_dupont_roe($A682,"2014/12/31")/100,"")</f>
        <v>0.17768100000000001</v>
      </c>
      <c r="W682">
        <f>IFERROR([1]!s_fa_dupont_roe($A682,"2015/12/31")/100,"")</f>
        <v>0.17573699999999998</v>
      </c>
      <c r="X682">
        <f>IFERROR([1]!s_fa_dupont_roe($A682,"2016/12/31")/100,"")</f>
        <v>0.118005</v>
      </c>
      <c r="Y682">
        <f>IFERROR([1]!s_fa_dupont_roe($A682,"2017/12/31")/100,"")</f>
        <v>0.12105199999999999</v>
      </c>
      <c r="Z682">
        <f>IFERROR([1]!s_fa_dupont_roe($A682,"2018/12/31")/100,"")</f>
        <v>0.15645600000000001</v>
      </c>
      <c r="AA682">
        <f>IFERROR([1]!s_fa_dupont_roe($A682,"2019/12/31")/100,"")</f>
        <v>0.117061</v>
      </c>
      <c r="AB682">
        <f>IFERROR([1]!s_fa_dupont_roe($A682,"2020/12/31")/100,"")</f>
        <v>0.124514</v>
      </c>
      <c r="AC682">
        <f>IFERROR([1]!s_fa_dupont_roe($A682,"2021/12/31")/100,"")</f>
        <v>0.15334100000000001</v>
      </c>
      <c r="AD682">
        <f>IFERROR([1]!s_fa_dupont_roe($A682,"2022/12/31")/100,"")</f>
        <v>0.13705000000000001</v>
      </c>
      <c r="AE682">
        <f>IFERROR([1]!s_fa_dupont_roe($A682,"2023/12/31")/100,"")</f>
        <v>0.139488</v>
      </c>
      <c r="AF682">
        <f>IFERROR([1]!s_fa_dupont_roe($A682,"2024/12/31")/100,"")</f>
        <v>0.11593099999999999</v>
      </c>
      <c r="AG682">
        <f>IFERROR([1]!s_fa_dupont_roe($A682,"2025/12/31")/100,"")</f>
        <v>6.6830000000000001E-2</v>
      </c>
      <c r="AH682">
        <f>IFERROR([1]!s_stm07_is($A682,"W30028333","2025/12/31",1),"")</f>
        <v>173723951.46000001</v>
      </c>
      <c r="AI682">
        <f>IFERROR([1]!s_stm07_bs($A682,"W38058048","2025/12/31",1),"")</f>
        <v>3015403696.3400002</v>
      </c>
      <c r="AJ682">
        <f>IFERROR([1]!s_fa_netdebt($A682,"2025/12/31"),"")</f>
        <v>-628473397.63999999</v>
      </c>
      <c r="AK682">
        <f>IFERROR([1]!s_val_ev1($A682,"2025/12/31"),"")</f>
        <v>11322988897.68</v>
      </c>
      <c r="AL682">
        <f>IFERROR([1]!s_fa_ebitda($A682,"2025/12/31"),"")</f>
        <v>271289305.31999999</v>
      </c>
      <c r="AM682">
        <f>IFERROR([1]!s_west_netprofit($A682,2026,$B$1,180)/[1]!s_west_netprofit($A682,2026,$B$1-7,180)-1,"")</f>
        <v>0</v>
      </c>
      <c r="AN682">
        <f>IFERROR([1]!s_west_netprofit($A682,2026,$B$1,180)/[1]!s_west_netprofit($A682,2026,$B$1-30,180)-1,"")</f>
        <v>0</v>
      </c>
      <c r="AO682">
        <f>IFERROR([1]!s_est_mediannetprofit($A682,2026,$B$1)/[1]!s_est_mediannetprofit($A682,2026,$B$1-7)-1,"")</f>
        <v>0</v>
      </c>
      <c r="AP682">
        <f>IFERROR([1]!s_est_mediannetprofit($A682,2026,$B$1)/[1]!s_est_mediannetprofit($A682,2026,$B$1-30)-1,"")</f>
        <v>0</v>
      </c>
    </row>
    <row r="683" spans="1:42">
      <c r="A683" t="s">
        <v>722</v>
      </c>
      <c r="B683">
        <f>IFERROR([1]!s_stm07_is($A683,"W30028333","2011/12/31",1)/[1]!S_SHARE_TOTAL($A683,$B$1),"")</f>
        <v>9.4867985063083887E-2</v>
      </c>
      <c r="C683">
        <f>IFERROR([1]!s_stm07_is($A683,"W30028333","2012/12/31",1)/[1]!S_SHARE_TOTAL($A683,$B$1),"")</f>
        <v>0.12524872074004267</v>
      </c>
      <c r="D683">
        <f>IFERROR([1]!s_stm07_is($A683,"W30028333","2013/12/31",1)/[1]!S_SHARE_TOTAL($A683,$B$1),"")</f>
        <v>0.1587574703285049</v>
      </c>
      <c r="E683">
        <f>IFERROR([1]!s_stm07_is($A683,"W30028333","2014/12/31",1)/[1]!S_SHARE_TOTAL($A683,$B$1),"")</f>
        <v>0.20040963934279044</v>
      </c>
      <c r="F683">
        <f>IFERROR([1]!s_stm07_is($A683,"W30028333","2015/12/31",1)/[1]!S_SHARE_TOTAL($A683,$B$1),"")</f>
        <v>0.25098886813638943</v>
      </c>
      <c r="G683">
        <f>IFERROR([1]!s_stm07_is($A683,"W30028333","2016/12/31",1)/[1]!S_SHARE_TOTAL($A683,$B$1),"")</f>
        <v>0.25308935151974798</v>
      </c>
      <c r="H683">
        <f>IFERROR([1]!s_stm07_is($A683,"W30028333","2017/12/31",1)/[1]!S_SHARE_TOTAL($A683,$B$1),"")</f>
        <v>0.35613838497372813</v>
      </c>
      <c r="I683">
        <f>IFERROR([1]!s_stm07_is($A683,"W30028333","2018/12/31",1)/[1]!S_SHARE_TOTAL($A683,$B$1),"")</f>
        <v>0.50335249414674854</v>
      </c>
      <c r="J683">
        <f>IFERROR([1]!s_stm07_is($A683,"W30028333","2019/12/31",1)/[1]!S_SHARE_TOTAL($A683,$B$1),"")</f>
        <v>0.71477453718296569</v>
      </c>
      <c r="K683">
        <f>IFERROR([1]!s_stm07_is($A683,"W30028333","2020/12/31",1)/[1]!S_SHARE_TOTAL($A683,$B$1),"")</f>
        <v>1.0959613769643584</v>
      </c>
      <c r="L683">
        <f>IFERROR([1]!s_stm07_is($A683,"W30028333","2021/12/31",1)/[1]!S_SHARE_TOTAL($A683,$B$1),"")</f>
        <v>1.4986294129349447</v>
      </c>
      <c r="M683">
        <f>IFERROR([1]!s_stm07_is($A683,"W30028333","2022/12/31",1)/[1]!S_SHARE_TOTAL($A683,$B$1),"")</f>
        <v>1.1138640486064908</v>
      </c>
      <c r="N683">
        <f>IFERROR([1]!s_stm07_is($A683,"W30028333","2023/12/31",1)/[1]!S_SHARE_TOTAL($A683,$B$1),"")</f>
        <v>0.54656815570120043</v>
      </c>
      <c r="O683">
        <f>IFERROR([1]!s_stm07_is($A683,"W30028333","2024/12/31",1)/[1]!S_SHARE_TOTAL($A683,$B$1),"")</f>
        <v>1.0270348294907019</v>
      </c>
      <c r="P683">
        <f>IFERROR([1]!s_stm07_is($A683,"W30028333","2025/12/31",1)/[1]!S_SHARE_TOTAL($A683,$B$1),"")</f>
        <v>0.66718982323276033</v>
      </c>
      <c r="Q683">
        <f>IFERROR([1]!s_west_netprofit($A683,2026,$B$1,180)/[1]!S_SHARE_TOTAL($A683,$B$1),"")</f>
        <v>0.8223274007299789</v>
      </c>
      <c r="R683">
        <f>IFERROR([1]!s_west_netprofit($A683,2027,$B$1,180)/[1]!S_SHARE_TOTAL($A683,$B$1),"")</f>
        <v>0.9162567828017415</v>
      </c>
      <c r="S683">
        <f>IFERROR([1]!s_fa_dupont_roe($A683,"2011/12/31")/100,"")</f>
        <v>0.35145699999999996</v>
      </c>
      <c r="T683">
        <f>IFERROR([1]!s_fa_dupont_roe($A683,"2012/12/31")/100,"")</f>
        <v>0.395036</v>
      </c>
      <c r="U683">
        <f>IFERROR([1]!s_fa_dupont_roe($A683,"2013/12/31")/100,"")</f>
        <v>0.377917</v>
      </c>
      <c r="V683">
        <f>IFERROR([1]!s_fa_dupont_roe($A683,"2014/12/31")/100,"")</f>
        <v>0.38447799999999999</v>
      </c>
      <c r="W683">
        <f>IFERROR([1]!s_fa_dupont_roe($A683,"2015/12/31")/100,"")</f>
        <v>0.39438000000000001</v>
      </c>
      <c r="X683">
        <f>IFERROR([1]!s_fa_dupont_roe($A683,"2016/12/31")/100,"")</f>
        <v>0.23124099999999997</v>
      </c>
      <c r="Y683">
        <f>IFERROR([1]!s_fa_dupont_roe($A683,"2017/12/31")/100,"")</f>
        <v>0.22089200000000001</v>
      </c>
      <c r="Z683">
        <f>IFERROR([1]!s_fa_dupont_roe($A683,"2018/12/31")/100,"")</f>
        <v>0.260218</v>
      </c>
      <c r="AA683">
        <f>IFERROR([1]!s_fa_dupont_roe($A683,"2019/12/31")/100,"")</f>
        <v>0.29722999999999999</v>
      </c>
      <c r="AB683">
        <f>IFERROR([1]!s_fa_dupont_roe($A683,"2020/12/31")/100,"")</f>
        <v>0.35368499999999997</v>
      </c>
      <c r="AC683">
        <f>IFERROR([1]!s_fa_dupont_roe($A683,"2021/12/31")/100,"")</f>
        <v>0.38822000000000001</v>
      </c>
      <c r="AD683">
        <f>IFERROR([1]!s_fa_dupont_roe($A683,"2022/12/31")/100,"")</f>
        <v>0.25660499999999997</v>
      </c>
      <c r="AE683">
        <f>IFERROR([1]!s_fa_dupont_roe($A683,"2023/12/31")/100,"")</f>
        <v>0.12987399999999999</v>
      </c>
      <c r="AF683">
        <f>IFERROR([1]!s_fa_dupont_roe($A683,"2024/12/31")/100,"")</f>
        <v>0.25309300000000001</v>
      </c>
      <c r="AG683">
        <f>IFERROR([1]!s_fa_dupont_roe($A683,"2025/12/31")/100,"")</f>
        <v>0.156583</v>
      </c>
      <c r="AH683">
        <f>IFERROR([1]!s_stm07_is($A683,"W30028333","2025/12/31",1),"")</f>
        <v>532821312.25999999</v>
      </c>
      <c r="AI683">
        <f>IFERROR([1]!s_stm07_bs($A683,"W38058048","2025/12/31",1),"")</f>
        <v>3471325420.3499999</v>
      </c>
      <c r="AJ683">
        <f>IFERROR([1]!s_fa_netdebt($A683,"2025/12/31"),"")</f>
        <v>-1280387378.1099999</v>
      </c>
      <c r="AK683">
        <f>IFERROR([1]!s_val_ev1($A683,"2025/12/31"),"")</f>
        <v>16944034783.639999</v>
      </c>
      <c r="AL683">
        <f>IFERROR([1]!s_fa_ebitda($A683,"2025/12/31"),"")</f>
        <v>835419561.96000004</v>
      </c>
      <c r="AM683">
        <f>IFERROR([1]!s_west_netprofit($A683,2026,$B$1,180)/[1]!s_west_netprofit($A683,2026,$B$1-7,180)-1,"")</f>
        <v>0</v>
      </c>
      <c r="AN683">
        <f>IFERROR([1]!s_west_netprofit($A683,2026,$B$1,180)/[1]!s_west_netprofit($A683,2026,$B$1-30,180)-1,"")</f>
        <v>8.1024154875941612E-4</v>
      </c>
      <c r="AO683">
        <f>IFERROR([1]!s_est_mediannetprofit($A683,2026,$B$1)/[1]!s_est_mediannetprofit($A683,2026,$B$1-7)-1,"")</f>
        <v>0</v>
      </c>
      <c r="AP683">
        <f>IFERROR([1]!s_est_mediannetprofit($A683,2026,$B$1)/[1]!s_est_mediannetprofit($A683,2026,$B$1-30)-1,"")</f>
        <v>1.0254542072301032E-2</v>
      </c>
    </row>
    <row r="684" spans="1:42">
      <c r="A684" t="s">
        <v>723</v>
      </c>
      <c r="B684">
        <f>IFERROR([1]!s_stm07_is($A684,"W30028333","2011/12/31",1)/[1]!S_SHARE_TOTAL($A684,$B$1),"")</f>
        <v>0.12684748949539662</v>
      </c>
      <c r="C684">
        <f>IFERROR([1]!s_stm07_is($A684,"W30028333","2012/12/31",1)/[1]!S_SHARE_TOTAL($A684,$B$1),"")</f>
        <v>0.14022843639163882</v>
      </c>
      <c r="D684">
        <f>IFERROR([1]!s_stm07_is($A684,"W30028333","2013/12/31",1)/[1]!S_SHARE_TOTAL($A684,$B$1),"")</f>
        <v>0.12005106741442391</v>
      </c>
      <c r="E684">
        <f>IFERROR([1]!s_stm07_is($A684,"W30028333","2014/12/31",1)/[1]!S_SHARE_TOTAL($A684,$B$1),"")</f>
        <v>8.4792131688493283E-2</v>
      </c>
      <c r="F684">
        <f>IFERROR([1]!s_stm07_is($A684,"W30028333","2015/12/31",1)/[1]!S_SHARE_TOTAL($A684,$B$1),"")</f>
        <v>0.14910789868876589</v>
      </c>
      <c r="G684">
        <f>IFERROR([1]!s_stm07_is($A684,"W30028333","2016/12/31",1)/[1]!S_SHARE_TOTAL($A684,$B$1),"")</f>
        <v>0.23045933050812287</v>
      </c>
      <c r="H684">
        <f>IFERROR([1]!s_stm07_is($A684,"W30028333","2017/12/31",1)/[1]!S_SHARE_TOTAL($A684,$B$1),"")</f>
        <v>0.27082661308140055</v>
      </c>
      <c r="I684">
        <f>IFERROR([1]!s_stm07_is($A684,"W30028333","2018/12/31",1)/[1]!S_SHARE_TOTAL($A684,$B$1),"")</f>
        <v>7.9110664435245188E-3</v>
      </c>
      <c r="J684">
        <f>IFERROR([1]!s_stm07_is($A684,"W30028333","2019/12/31",1)/[1]!S_SHARE_TOTAL($A684,$B$1),"")</f>
        <v>2.64158455369654E-2</v>
      </c>
      <c r="K684">
        <f>IFERROR([1]!s_stm07_is($A684,"W30028333","2020/12/31",1)/[1]!S_SHARE_TOTAL($A684,$B$1),"")</f>
        <v>0.30021203756555287</v>
      </c>
      <c r="L684">
        <f>IFERROR([1]!s_stm07_is($A684,"W30028333","2021/12/31",1)/[1]!S_SHARE_TOTAL($A684,$B$1),"")</f>
        <v>0.55118930302360636</v>
      </c>
      <c r="M684">
        <f>IFERROR([1]!s_stm07_is($A684,"W30028333","2022/12/31",1)/[1]!S_SHARE_TOTAL($A684,$B$1),"")</f>
        <v>0.65917813009880843</v>
      </c>
      <c r="N684">
        <f>IFERROR([1]!s_stm07_is($A684,"W30028333","2023/12/31",1)/[1]!S_SHARE_TOTAL($A684,$B$1),"")</f>
        <v>0.27649388822767784</v>
      </c>
      <c r="O684">
        <f>IFERROR([1]!s_stm07_is($A684,"W30028333","2024/12/31",1)/[1]!S_SHARE_TOTAL($A684,$B$1),"")</f>
        <v>0.244591516139363</v>
      </c>
      <c r="P684">
        <f>IFERROR([1]!s_stm07_is($A684,"W30028333","2025/12/31",1)/[1]!S_SHARE_TOTAL($A684,$B$1),"")</f>
        <v>1.1364186750869563</v>
      </c>
      <c r="Q684">
        <f>IFERROR([1]!s_west_netprofit($A684,2026,$B$1,180)/[1]!S_SHARE_TOTAL($A684,$B$1),"")</f>
        <v>3.7128213713310485</v>
      </c>
      <c r="R684">
        <f>IFERROR([1]!s_west_netprofit($A684,2027,$B$1,180)/[1]!S_SHARE_TOTAL($A684,$B$1),"")</f>
        <v>6.9267535821633182</v>
      </c>
      <c r="S684">
        <f>IFERROR([1]!s_fa_dupont_roe($A684,"2011/12/31")/100,"")</f>
        <v>0.177984</v>
      </c>
      <c r="T684">
        <f>IFERROR([1]!s_fa_dupont_roe($A684,"2012/12/31")/100,"")</f>
        <v>0.18282199999999998</v>
      </c>
      <c r="U684">
        <f>IFERROR([1]!s_fa_dupont_roe($A684,"2013/12/31")/100,"")</f>
        <v>0.139539</v>
      </c>
      <c r="V684">
        <f>IFERROR([1]!s_fa_dupont_roe($A684,"2014/12/31")/100,"")</f>
        <v>9.2627000000000001E-2</v>
      </c>
      <c r="W684">
        <f>IFERROR([1]!s_fa_dupont_roe($A684,"2015/12/31")/100,"")</f>
        <v>0.153</v>
      </c>
      <c r="X684">
        <f>IFERROR([1]!s_fa_dupont_roe($A684,"2016/12/31")/100,"")</f>
        <v>0.158912</v>
      </c>
      <c r="Y684">
        <f>IFERROR([1]!s_fa_dupont_roe($A684,"2017/12/31")/100,"")</f>
        <v>0.13608399999999998</v>
      </c>
      <c r="Z684">
        <f>IFERROR([1]!s_fa_dupont_roe($A684,"2018/12/31")/100,"")</f>
        <v>3.8050000000000002E-3</v>
      </c>
      <c r="AA684">
        <f>IFERROR([1]!s_fa_dupont_roe($A684,"2019/12/31")/100,"")</f>
        <v>1.268E-2</v>
      </c>
      <c r="AB684">
        <f>IFERROR([1]!s_fa_dupont_roe($A684,"2020/12/31")/100,"")</f>
        <v>0.13170299999999999</v>
      </c>
      <c r="AC684">
        <f>IFERROR([1]!s_fa_dupont_roe($A684,"2021/12/31")/100,"")</f>
        <v>0.14462800000000001</v>
      </c>
      <c r="AD684">
        <f>IFERROR([1]!s_fa_dupont_roe($A684,"2022/12/31")/100,"")</f>
        <v>0.12088400000000001</v>
      </c>
      <c r="AE684">
        <f>IFERROR([1]!s_fa_dupont_roe($A684,"2023/12/31")/100,"")</f>
        <v>4.8903000000000002E-2</v>
      </c>
      <c r="AF684">
        <f>IFERROR([1]!s_fa_dupont_roe($A684,"2024/12/31")/100,"")</f>
        <v>4.2477000000000001E-2</v>
      </c>
      <c r="AG684">
        <f>IFERROR([1]!s_fa_dupont_roe($A684,"2025/12/31")/100,"")</f>
        <v>0.18021000000000001</v>
      </c>
      <c r="AH684">
        <f>IFERROR([1]!s_stm07_is($A684,"W30028333","2025/12/31",1),"")</f>
        <v>334851021.95999998</v>
      </c>
      <c r="AI684">
        <f>IFERROR([1]!s_stm07_bs($A684,"W38058048","2025/12/31",1),"")</f>
        <v>2664537336.8099999</v>
      </c>
      <c r="AJ684">
        <f>IFERROR([1]!s_fa_netdebt($A684,"2025/12/31"),"")</f>
        <v>-844086245.59000003</v>
      </c>
      <c r="AK684">
        <f>IFERROR([1]!s_val_ev1($A684,"2025/12/31"),"")</f>
        <v>41768293161.260002</v>
      </c>
      <c r="AL684">
        <f>IFERROR([1]!s_fa_ebitda($A684,"2025/12/31"),"")</f>
        <v>705355305.95000005</v>
      </c>
      <c r="AM684">
        <f>IFERROR([1]!s_west_netprofit($A684,2026,$B$1,180)/[1]!s_west_netprofit($A684,2026,$B$1-7,180)-1,"")</f>
        <v>0</v>
      </c>
      <c r="AN684">
        <f>IFERROR([1]!s_west_netprofit($A684,2026,$B$1,180)/[1]!s_west_netprofit($A684,2026,$B$1-30,180)-1,"")</f>
        <v>0</v>
      </c>
      <c r="AO684">
        <f>IFERROR([1]!s_est_mediannetprofit($A684,2026,$B$1)/[1]!s_est_mediannetprofit($A684,2026,$B$1-7)-1,"")</f>
        <v>0</v>
      </c>
      <c r="AP684">
        <f>IFERROR([1]!s_est_mediannetprofit($A684,2026,$B$1)/[1]!s_est_mediannetprofit($A684,2026,$B$1-30)-1,"")</f>
        <v>0</v>
      </c>
    </row>
    <row r="685" spans="1:42">
      <c r="A685" t="s">
        <v>724</v>
      </c>
      <c r="B685">
        <f>IFERROR([1]!s_stm07_is($A685,"W30028333","2011/12/31",1)/[1]!S_SHARE_TOTAL($A685,$B$1),"")</f>
        <v>4.1729626584852603E-2</v>
      </c>
      <c r="C685">
        <f>IFERROR([1]!s_stm07_is($A685,"W30028333","2012/12/31",1)/[1]!S_SHARE_TOTAL($A685,$B$1),"")</f>
        <v>0.24932351405826889</v>
      </c>
      <c r="D685">
        <f>IFERROR([1]!s_stm07_is($A685,"W30028333","2013/12/31",1)/[1]!S_SHARE_TOTAL($A685,$B$1),"")</f>
        <v>0.42401823085574797</v>
      </c>
      <c r="E685">
        <f>IFERROR([1]!s_stm07_is($A685,"W30028333","2014/12/31",1)/[1]!S_SHARE_TOTAL($A685,$B$1),"")</f>
        <v>0.64003919416104582</v>
      </c>
      <c r="F685">
        <f>IFERROR([1]!s_stm07_is($A685,"W30028333","2015/12/31",1)/[1]!S_SHARE_TOTAL($A685,$B$1),"")</f>
        <v>0.8207042827548342</v>
      </c>
      <c r="G685">
        <f>IFERROR([1]!s_stm07_is($A685,"W30028333","2016/12/31",1)/[1]!S_SHARE_TOTAL($A685,$B$1),"")</f>
        <v>0.87655391584460685</v>
      </c>
      <c r="H685">
        <f>IFERROR([1]!s_stm07_is($A685,"W30028333","2017/12/31",1)/[1]!S_SHARE_TOTAL($A685,$B$1),"")</f>
        <v>0.61256638570432287</v>
      </c>
      <c r="I685">
        <f>IFERROR([1]!s_stm07_is($A685,"W30028333","2018/12/31",1)/[1]!S_SHARE_TOTAL($A685,$B$1),"")</f>
        <v>0.39649380822450264</v>
      </c>
      <c r="J685">
        <f>IFERROR([1]!s_stm07_is($A685,"W30028333","2019/12/31",1)/[1]!S_SHARE_TOTAL($A685,$B$1),"")</f>
        <v>0.54861671992951611</v>
      </c>
      <c r="K685">
        <f>IFERROR([1]!s_stm07_is($A685,"W30028333","2020/12/31",1)/[1]!S_SHARE_TOTAL($A685,$B$1),"")</f>
        <v>1.441197561352344</v>
      </c>
      <c r="L685">
        <f>IFERROR([1]!s_stm07_is($A685,"W30028333","2021/12/31",1)/[1]!S_SHARE_TOTAL($A685,$B$1),"")</f>
        <v>0.91047546284504621</v>
      </c>
      <c r="M685">
        <f>IFERROR([1]!s_stm07_is($A685,"W30028333","2022/12/31",1)/[1]!S_SHARE_TOTAL($A685,$B$1),"")</f>
        <v>0.34563494596273781</v>
      </c>
      <c r="N685">
        <f>IFERROR([1]!s_stm07_is($A685,"W30028333","2023/12/31",1)/[1]!S_SHARE_TOTAL($A685,$B$1),"")</f>
        <v>0.82720341662650609</v>
      </c>
      <c r="O685">
        <f>IFERROR([1]!s_stm07_is($A685,"W30028333","2024/12/31",1)/[1]!S_SHARE_TOTAL($A685,$B$1),"")</f>
        <v>0.95682660757575422</v>
      </c>
      <c r="P685">
        <f>IFERROR([1]!s_stm07_is($A685,"W30028333","2025/12/31",1)/[1]!S_SHARE_TOTAL($A685,$B$1),"")</f>
        <v>0.72570620678593711</v>
      </c>
      <c r="Q685">
        <f>IFERROR([1]!s_west_netprofit($A685,2026,$B$1,180)/[1]!S_SHARE_TOTAL($A685,$B$1),"")</f>
        <v>1.3388274068554071</v>
      </c>
      <c r="R685">
        <f>IFERROR([1]!s_west_netprofit($A685,2027,$B$1,180)/[1]!S_SHARE_TOTAL($A685,$B$1),"")</f>
        <v>1.8382088340823108</v>
      </c>
      <c r="S685">
        <f>IFERROR([1]!s_fa_dupont_roe($A685,"2011/12/31")/100,"")</f>
        <v>0.33582800000000002</v>
      </c>
      <c r="T685">
        <f>IFERROR([1]!s_fa_dupont_roe($A685,"2012/12/31")/100,"")</f>
        <v>0.93737099999999995</v>
      </c>
      <c r="U685">
        <f>IFERROR([1]!s_fa_dupont_roe($A685,"2013/12/31")/100,"")</f>
        <v>0.74208299999999994</v>
      </c>
      <c r="V685">
        <f>IFERROR([1]!s_fa_dupont_roe($A685,"2014/12/31")/100,"")</f>
        <v>0.63770099999999996</v>
      </c>
      <c r="W685">
        <f>IFERROR([1]!s_fa_dupont_roe($A685,"2015/12/31")/100,"")</f>
        <v>0.48510599999999998</v>
      </c>
      <c r="X685">
        <f>IFERROR([1]!s_fa_dupont_roe($A685,"2016/12/31")/100,"")</f>
        <v>0.262241</v>
      </c>
      <c r="Y685">
        <f>IFERROR([1]!s_fa_dupont_roe($A685,"2017/12/31")/100,"")</f>
        <v>0.129632</v>
      </c>
      <c r="Z685">
        <f>IFERROR([1]!s_fa_dupont_roe($A685,"2018/12/31")/100,"")</f>
        <v>7.8694E-2</v>
      </c>
      <c r="AA685">
        <f>IFERROR([1]!s_fa_dupont_roe($A685,"2019/12/31")/100,"")</f>
        <v>9.9315000000000001E-2</v>
      </c>
      <c r="AB685">
        <f>IFERROR([1]!s_fa_dupont_roe($A685,"2020/12/31")/100,"")</f>
        <v>0.18370899999999998</v>
      </c>
      <c r="AC685">
        <f>IFERROR([1]!s_fa_dupont_roe($A685,"2021/12/31")/100,"")</f>
        <v>8.8045000000000012E-2</v>
      </c>
      <c r="AD685">
        <f>IFERROR([1]!s_fa_dupont_roe($A685,"2022/12/31")/100,"")</f>
        <v>3.0908000000000001E-2</v>
      </c>
      <c r="AE685">
        <f>IFERROR([1]!s_fa_dupont_roe($A685,"2023/12/31")/100,"")</f>
        <v>6.8916000000000005E-2</v>
      </c>
      <c r="AF685">
        <f>IFERROR([1]!s_fa_dupont_roe($A685,"2024/12/31")/100,"")</f>
        <v>7.4379000000000001E-2</v>
      </c>
      <c r="AG685">
        <f>IFERROR([1]!s_fa_dupont_roe($A685,"2025/12/31")/100,"")</f>
        <v>5.0182000000000004E-2</v>
      </c>
      <c r="AH685">
        <f>IFERROR([1]!s_stm07_is($A685,"W30028333","2025/12/31",1),"")</f>
        <v>305329161.26999998</v>
      </c>
      <c r="AI685">
        <f>IFERROR([1]!s_stm07_bs($A685,"W38058048","2025/12/31",1),"")</f>
        <v>6667683481.7799997</v>
      </c>
      <c r="AJ685">
        <f>IFERROR([1]!s_fa_netdebt($A685,"2025/12/31"),"")</f>
        <v>1982445818.71</v>
      </c>
      <c r="AK685">
        <f>IFERROR([1]!s_val_ev1($A685,"2025/12/31"),"")</f>
        <v>22056490247.790001</v>
      </c>
      <c r="AL685">
        <f>IFERROR([1]!s_fa_ebitda($A685,"2025/12/31"),"")</f>
        <v>1036970241.86</v>
      </c>
      <c r="AM685">
        <f>IFERROR([1]!s_west_netprofit($A685,2026,$B$1,180)/[1]!s_west_netprofit($A685,2026,$B$1-7,180)-1,"")</f>
        <v>-7.5387689946529779E-2</v>
      </c>
      <c r="AN685">
        <f>IFERROR([1]!s_west_netprofit($A685,2026,$B$1,180)/[1]!s_west_netprofit($A685,2026,$B$1-30,180)-1,"")</f>
        <v>-0.1373383820787405</v>
      </c>
      <c r="AO685">
        <f>IFERROR([1]!s_est_mediannetprofit($A685,2026,$B$1)/[1]!s_est_mediannetprofit($A685,2026,$B$1-7)-1,"")</f>
        <v>-4.9554589849679531E-2</v>
      </c>
      <c r="AP685">
        <f>IFERROR([1]!s_est_mediannetprofit($A685,2026,$B$1)/[1]!s_est_mediannetprofit($A685,2026,$B$1-30)-1,"")</f>
        <v>-0.1680030372057707</v>
      </c>
    </row>
    <row r="686" spans="1:42">
      <c r="A686" t="s">
        <v>725</v>
      </c>
      <c r="B686">
        <f>IFERROR([1]!s_stm07_is($A686,"W30028333","2011/12/31",1)/[1]!S_SHARE_TOTAL($A686,$B$1),"")</f>
        <v>4.9164336010778804E-2</v>
      </c>
      <c r="C686">
        <f>IFERROR([1]!s_stm07_is($A686,"W30028333","2012/12/31",1)/[1]!S_SHARE_TOTAL($A686,$B$1),"")</f>
        <v>8.8765262818662191E-2</v>
      </c>
      <c r="D686">
        <f>IFERROR([1]!s_stm07_is($A686,"W30028333","2013/12/31",1)/[1]!S_SHARE_TOTAL($A686,$B$1),"")</f>
        <v>0.17780199982983136</v>
      </c>
      <c r="E686">
        <f>IFERROR([1]!s_stm07_is($A686,"W30028333","2014/12/31",1)/[1]!S_SHARE_TOTAL($A686,$B$1),"")</f>
        <v>0.17951960067690262</v>
      </c>
      <c r="F686">
        <f>IFERROR([1]!s_stm07_is($A686,"W30028333","2015/12/31",1)/[1]!S_SHARE_TOTAL($A686,$B$1),"")</f>
        <v>0.27435744193405848</v>
      </c>
      <c r="G686">
        <f>IFERROR([1]!s_stm07_is($A686,"W30028333","2016/12/31",1)/[1]!S_SHARE_TOTAL($A686,$B$1),"")</f>
        <v>0.35276356085332006</v>
      </c>
      <c r="H686">
        <f>IFERROR([1]!s_stm07_is($A686,"W30028333","2017/12/31",1)/[1]!S_SHARE_TOTAL($A686,$B$1),"")</f>
        <v>0.59642445435198743</v>
      </c>
      <c r="I686">
        <f>IFERROR([1]!s_stm07_is($A686,"W30028333","2018/12/31",1)/[1]!S_SHARE_TOTAL($A686,$B$1),"")</f>
        <v>1.0329364302764905</v>
      </c>
      <c r="J686">
        <f>IFERROR([1]!s_stm07_is($A686,"W30028333","2019/12/31",1)/[1]!S_SHARE_TOTAL($A686,$B$1),"")</f>
        <v>0.96412662637444946</v>
      </c>
      <c r="K686">
        <f>IFERROR([1]!s_stm07_is($A686,"W30028333","2020/12/31",1)/[1]!S_SHARE_TOTAL($A686,$B$1),"")</f>
        <v>0.86945342318064656</v>
      </c>
      <c r="L686">
        <f>IFERROR([1]!s_stm07_is($A686,"W30028333","2021/12/31",1)/[1]!S_SHARE_TOTAL($A686,$B$1),"")</f>
        <v>0.68736765535616129</v>
      </c>
      <c r="M686">
        <f>IFERROR([1]!s_stm07_is($A686,"W30028333","2022/12/31",1)/[1]!S_SHARE_TOTAL($A686,$B$1),"")</f>
        <v>0.97168643671983557</v>
      </c>
      <c r="N686">
        <f>IFERROR([1]!s_stm07_is($A686,"W30028333","2023/12/31",1)/[1]!S_SHARE_TOTAL($A686,$B$1),"")</f>
        <v>0.53656666532092212</v>
      </c>
      <c r="O686">
        <f>IFERROR([1]!s_stm07_is($A686,"W30028333","2024/12/31",1)/[1]!S_SHARE_TOTAL($A686,$B$1),"")</f>
        <v>-0.34888240447489932</v>
      </c>
      <c r="P686">
        <f>IFERROR([1]!s_stm07_is($A686,"W30028333","2025/12/31",1)/[1]!S_SHARE_TOTAL($A686,$B$1),"")</f>
        <v>0.29319718685380886</v>
      </c>
      <c r="Q686">
        <f>IFERROR([1]!s_west_netprofit($A686,2026,$B$1,180)/[1]!S_SHARE_TOTAL($A686,$B$1),"")</f>
        <v>1.2159816317946879</v>
      </c>
      <c r="R686">
        <f>IFERROR([1]!s_west_netprofit($A686,2027,$B$1,180)/[1]!S_SHARE_TOTAL($A686,$B$1),"")</f>
        <v>2.053802363188018</v>
      </c>
      <c r="S686">
        <f>IFERROR([1]!s_fa_dupont_roe($A686,"2011/12/31")/100,"")</f>
        <v>0.28070499999999998</v>
      </c>
      <c r="T686">
        <f>IFERROR([1]!s_fa_dupont_roe($A686,"2012/12/31")/100,"")</f>
        <v>0.36795</v>
      </c>
      <c r="U686">
        <f>IFERROR([1]!s_fa_dupont_roe($A686,"2013/12/31")/100,"")</f>
        <v>0.47194600000000003</v>
      </c>
      <c r="V686">
        <f>IFERROR([1]!s_fa_dupont_roe($A686,"2014/12/31")/100,"")</f>
        <v>0.33781599999999995</v>
      </c>
      <c r="W686">
        <f>IFERROR([1]!s_fa_dupont_roe($A686,"2015/12/31")/100,"")</f>
        <v>0.37451799999999996</v>
      </c>
      <c r="X686">
        <f>IFERROR([1]!s_fa_dupont_roe($A686,"2016/12/31")/100,"")</f>
        <v>0.20743999999999999</v>
      </c>
      <c r="Y686">
        <f>IFERROR([1]!s_fa_dupont_roe($A686,"2017/12/31")/100,"")</f>
        <v>0.21348700000000001</v>
      </c>
      <c r="Z686">
        <f>IFERROR([1]!s_fa_dupont_roe($A686,"2018/12/31")/100,"")</f>
        <v>0.28716399999999997</v>
      </c>
      <c r="AA686">
        <f>IFERROR([1]!s_fa_dupont_roe($A686,"2019/12/31")/100,"")</f>
        <v>0.206982</v>
      </c>
      <c r="AB686">
        <f>IFERROR([1]!s_fa_dupont_roe($A686,"2020/12/31")/100,"")</f>
        <v>0.152007</v>
      </c>
      <c r="AC686">
        <f>IFERROR([1]!s_fa_dupont_roe($A686,"2021/12/31")/100,"")</f>
        <v>7.5909000000000004E-2</v>
      </c>
      <c r="AD686">
        <f>IFERROR([1]!s_fa_dupont_roe($A686,"2022/12/31")/100,"")</f>
        <v>8.3130000000000009E-2</v>
      </c>
      <c r="AE686">
        <f>IFERROR([1]!s_fa_dupont_roe($A686,"2023/12/31")/100,"")</f>
        <v>4.3316E-2</v>
      </c>
      <c r="AF686">
        <f>IFERROR([1]!s_fa_dupont_roe($A686,"2024/12/31")/100,"")</f>
        <v>-2.7226E-2</v>
      </c>
      <c r="AG686">
        <f>IFERROR([1]!s_fa_dupont_roe($A686,"2025/12/31")/100,"")</f>
        <v>2.1016E-2</v>
      </c>
      <c r="AH686">
        <f>IFERROR([1]!s_stm07_is($A686,"W30028333","2025/12/31",1),"")</f>
        <v>82020740.819999993</v>
      </c>
      <c r="AI686">
        <f>IFERROR([1]!s_stm07_bs($A686,"W38058048","2025/12/31",1),"")</f>
        <v>5135452175.8400002</v>
      </c>
      <c r="AJ686">
        <f>IFERROR([1]!s_fa_netdebt($A686,"2025/12/31"),"")</f>
        <v>2184912058.54</v>
      </c>
      <c r="AK686">
        <f>IFERROR([1]!s_val_ev1($A686,"2025/12/31"),"")</f>
        <v>29662483235.25</v>
      </c>
      <c r="AL686">
        <f>IFERROR([1]!s_fa_ebitda($A686,"2025/12/31"),"")</f>
        <v>369121978.5</v>
      </c>
      <c r="AM686">
        <f>IFERROR([1]!s_west_netprofit($A686,2026,$B$1,180)/[1]!s_west_netprofit($A686,2026,$B$1-7,180)-1,"")</f>
        <v>-5.2726724357670118E-3</v>
      </c>
      <c r="AN686">
        <f>IFERROR([1]!s_west_netprofit($A686,2026,$B$1,180)/[1]!s_west_netprofit($A686,2026,$B$1-30,180)-1,"")</f>
        <v>-3.9980808985910166E-2</v>
      </c>
      <c r="AO686">
        <f>IFERROR([1]!s_est_mediannetprofit($A686,2026,$B$1)/[1]!s_est_mediannetprofit($A686,2026,$B$1-7)-1,"")</f>
        <v>0</v>
      </c>
      <c r="AP686">
        <f>IFERROR([1]!s_est_mediannetprofit($A686,2026,$B$1)/[1]!s_est_mediannetprofit($A686,2026,$B$1-30)-1,"")</f>
        <v>-3.2167832167832144E-2</v>
      </c>
    </row>
    <row r="687" spans="1:42">
      <c r="A687" t="s">
        <v>726</v>
      </c>
      <c r="B687">
        <f>IFERROR([1]!s_stm07_is($A687,"W30028333","2011/12/31",1)/[1]!S_SHARE_TOTAL($A687,$B$1),"")</f>
        <v>0</v>
      </c>
      <c r="C687">
        <f>IFERROR([1]!s_stm07_is($A687,"W30028333","2012/12/31",1)/[1]!S_SHARE_TOTAL($A687,$B$1),"")</f>
        <v>3.0989537885343268E-2</v>
      </c>
      <c r="D687">
        <f>IFERROR([1]!s_stm07_is($A687,"W30028333","2013/12/31",1)/[1]!S_SHARE_TOTAL($A687,$B$1),"")</f>
        <v>3.5531606011179044E-2</v>
      </c>
      <c r="E687">
        <f>IFERROR([1]!s_stm07_is($A687,"W30028333","2014/12/31",1)/[1]!S_SHARE_TOTAL($A687,$B$1),"")</f>
        <v>5.0812793172841972E-2</v>
      </c>
      <c r="F687">
        <f>IFERROR([1]!s_stm07_is($A687,"W30028333","2015/12/31",1)/[1]!S_SHARE_TOTAL($A687,$B$1),"")</f>
        <v>8.7939971425015986E-2</v>
      </c>
      <c r="G687">
        <f>IFERROR([1]!s_stm07_is($A687,"W30028333","2016/12/31",1)/[1]!S_SHARE_TOTAL($A687,$B$1),"")</f>
        <v>0.11549610982157064</v>
      </c>
      <c r="H687">
        <f>IFERROR([1]!s_stm07_is($A687,"W30028333","2017/12/31",1)/[1]!S_SHARE_TOTAL($A687,$B$1),"")</f>
        <v>7.9357128839642022E-2</v>
      </c>
      <c r="I687">
        <f>IFERROR([1]!s_stm07_is($A687,"W30028333","2018/12/31",1)/[1]!S_SHARE_TOTAL($A687,$B$1),"")</f>
        <v>0.16508106811511949</v>
      </c>
      <c r="J687">
        <f>IFERROR([1]!s_stm07_is($A687,"W30028333","2019/12/31",1)/[1]!S_SHARE_TOTAL($A687,$B$1),"")</f>
        <v>0.10117616295370613</v>
      </c>
      <c r="K687">
        <f>IFERROR([1]!s_stm07_is($A687,"W30028333","2020/12/31",1)/[1]!S_SHARE_TOTAL($A687,$B$1),"")</f>
        <v>9.0034696277674298E-2</v>
      </c>
      <c r="L687">
        <f>IFERROR([1]!s_stm07_is($A687,"W30028333","2021/12/31",1)/[1]!S_SHARE_TOTAL($A687,$B$1),"")</f>
        <v>0.21021996609926485</v>
      </c>
      <c r="M687">
        <f>IFERROR([1]!s_stm07_is($A687,"W30028333","2022/12/31",1)/[1]!S_SHARE_TOTAL($A687,$B$1),"")</f>
        <v>0.53449194864394622</v>
      </c>
      <c r="N687">
        <f>IFERROR([1]!s_stm07_is($A687,"W30028333","2023/12/31",1)/[1]!S_SHARE_TOTAL($A687,$B$1),"")</f>
        <v>0.42827184669378243</v>
      </c>
      <c r="O687">
        <f>IFERROR([1]!s_stm07_is($A687,"W30028333","2024/12/31",1)/[1]!S_SHARE_TOTAL($A687,$B$1),"")</f>
        <v>0.27036000576644026</v>
      </c>
      <c r="P687">
        <f>IFERROR([1]!s_stm07_is($A687,"W30028333","2025/12/31",1)/[1]!S_SHARE_TOTAL($A687,$B$1),"")</f>
        <v>2.7024953549468073E-2</v>
      </c>
      <c r="Q687">
        <f>IFERROR([1]!s_west_netprofit($A687,2026,$B$1,180)/[1]!S_SHARE_TOTAL($A687,$B$1),"")</f>
        <v>0.53577639880723271</v>
      </c>
      <c r="R687">
        <f>IFERROR([1]!s_west_netprofit($A687,2027,$B$1,180)/[1]!S_SHARE_TOTAL($A687,$B$1),"")</f>
        <v>0.88540579636451844</v>
      </c>
      <c r="S687">
        <f>IFERROR([1]!s_fa_dupont_roe($A687,"2011/12/31")/100,"")</f>
        <v>0</v>
      </c>
      <c r="T687">
        <f>IFERROR([1]!s_fa_dupont_roe($A687,"2012/12/31")/100,"")</f>
        <v>0.105211</v>
      </c>
      <c r="U687">
        <f>IFERROR([1]!s_fa_dupont_roe($A687,"2013/12/31")/100,"")</f>
        <v>0.116146</v>
      </c>
      <c r="V687">
        <f>IFERROR([1]!s_fa_dupont_roe($A687,"2014/12/31")/100,"")</f>
        <v>0.155418</v>
      </c>
      <c r="W687">
        <f>IFERROR([1]!s_fa_dupont_roe($A687,"2015/12/31")/100,"")</f>
        <v>0.241066</v>
      </c>
      <c r="X687">
        <f>IFERROR([1]!s_fa_dupont_roe($A687,"2016/12/31")/100,"")</f>
        <v>0.1764</v>
      </c>
      <c r="Y687">
        <f>IFERROR([1]!s_fa_dupont_roe($A687,"2017/12/31")/100,"")</f>
        <v>8.5409000000000013E-2</v>
      </c>
      <c r="Z687">
        <f>IFERROR([1]!s_fa_dupont_roe($A687,"2018/12/31")/100,"")</f>
        <v>0.15897500000000001</v>
      </c>
      <c r="AA687">
        <f>IFERROR([1]!s_fa_dupont_roe($A687,"2019/12/31")/100,"")</f>
        <v>6.8144999999999997E-2</v>
      </c>
      <c r="AB687">
        <f>IFERROR([1]!s_fa_dupont_roe($A687,"2020/12/31")/100,"")</f>
        <v>4.4701999999999999E-2</v>
      </c>
      <c r="AC687">
        <f>IFERROR([1]!s_fa_dupont_roe($A687,"2021/12/31")/100,"")</f>
        <v>7.8375E-2</v>
      </c>
      <c r="AD687">
        <f>IFERROR([1]!s_fa_dupont_roe($A687,"2022/12/31")/100,"")</f>
        <v>0.11325200000000001</v>
      </c>
      <c r="AE687">
        <f>IFERROR([1]!s_fa_dupont_roe($A687,"2023/12/31")/100,"")</f>
        <v>6.3231999999999997E-2</v>
      </c>
      <c r="AF687">
        <f>IFERROR([1]!s_fa_dupont_roe($A687,"2024/12/31")/100,"")</f>
        <v>3.7139000000000005E-2</v>
      </c>
      <c r="AG687">
        <f>IFERROR([1]!s_fa_dupont_roe($A687,"2025/12/31")/100,"")</f>
        <v>3.699E-3</v>
      </c>
      <c r="AH687">
        <f>IFERROR([1]!s_stm07_is($A687,"W30028333","2025/12/31",1),"")</f>
        <v>36367767.509999998</v>
      </c>
      <c r="AI687">
        <f>IFERROR([1]!s_stm07_bs($A687,"W38058048","2025/12/31",1),"")</f>
        <v>10071467048.309999</v>
      </c>
      <c r="AJ687">
        <f>IFERROR([1]!s_fa_netdebt($A687,"2025/12/31"),"")</f>
        <v>9399795942.8099995</v>
      </c>
      <c r="AK687">
        <f>IFERROR([1]!s_val_ev1($A687,"2025/12/31"),"")</f>
        <v>31951077830.849998</v>
      </c>
      <c r="AL687">
        <f>IFERROR([1]!s_fa_ebitda($A687,"2025/12/31"),"")</f>
        <v>1058265499.84</v>
      </c>
      <c r="AM687">
        <f>IFERROR([1]!s_west_netprofit($A687,2026,$B$1,180)/[1]!s_west_netprofit($A687,2026,$B$1-7,180)-1,"")</f>
        <v>0</v>
      </c>
      <c r="AN687">
        <f>IFERROR([1]!s_west_netprofit($A687,2026,$B$1,180)/[1]!s_west_netprofit($A687,2026,$B$1-30,180)-1,"")</f>
        <v>0.19042377479888617</v>
      </c>
      <c r="AO687">
        <f>IFERROR([1]!s_est_mediannetprofit($A687,2026,$B$1)/[1]!s_est_mediannetprofit($A687,2026,$B$1-7)-1,"")</f>
        <v>0</v>
      </c>
      <c r="AP687">
        <f>IFERROR([1]!s_est_mediannetprofit($A687,2026,$B$1)/[1]!s_est_mediannetprofit($A687,2026,$B$1-30)-1,"")</f>
        <v>0.25486875529212538</v>
      </c>
    </row>
    <row r="688" spans="1:42">
      <c r="A688" t="s">
        <v>727</v>
      </c>
      <c r="B688">
        <f>IFERROR([1]!s_stm07_is($A688,"W30028333","2011/12/31",1)/[1]!S_SHARE_TOTAL($A688,$B$1),"")</f>
        <v>0.17256555768895451</v>
      </c>
      <c r="C688">
        <f>IFERROR([1]!s_stm07_is($A688,"W30028333","2012/12/31",1)/[1]!S_SHARE_TOTAL($A688,$B$1),"")</f>
        <v>0.20720935326422654</v>
      </c>
      <c r="D688">
        <f>IFERROR([1]!s_stm07_is($A688,"W30028333","2013/12/31",1)/[1]!S_SHARE_TOTAL($A688,$B$1),"")</f>
        <v>0.32325569189487391</v>
      </c>
      <c r="E688">
        <f>IFERROR([1]!s_stm07_is($A688,"W30028333","2014/12/31",1)/[1]!S_SHARE_TOTAL($A688,$B$1),"")</f>
        <v>0.37096378664000151</v>
      </c>
      <c r="F688">
        <f>IFERROR([1]!s_stm07_is($A688,"W30028333","2015/12/31",1)/[1]!S_SHARE_TOTAL($A688,$B$1),"")</f>
        <v>0.51268405045185605</v>
      </c>
      <c r="G688">
        <f>IFERROR([1]!s_stm07_is($A688,"W30028333","2016/12/31",1)/[1]!S_SHARE_TOTAL($A688,$B$1),"")</f>
        <v>0.44643231159438307</v>
      </c>
      <c r="H688">
        <f>IFERROR([1]!s_stm07_is($A688,"W30028333","2017/12/31",1)/[1]!S_SHARE_TOTAL($A688,$B$1),"")</f>
        <v>0.44076082566665264</v>
      </c>
      <c r="I688">
        <f>IFERROR([1]!s_stm07_is($A688,"W30028333","2018/12/31",1)/[1]!S_SHARE_TOTAL($A688,$B$1),"")</f>
        <v>0.67246322703865768</v>
      </c>
      <c r="J688">
        <f>IFERROR([1]!s_stm07_is($A688,"W30028333","2019/12/31",1)/[1]!S_SHARE_TOTAL($A688,$B$1),"")</f>
        <v>0.73991876289122582</v>
      </c>
      <c r="K688">
        <f>IFERROR([1]!s_stm07_is($A688,"W30028333","2020/12/31",1)/[1]!S_SHARE_TOTAL($A688,$B$1),"")</f>
        <v>0.33292585905303751</v>
      </c>
      <c r="L688">
        <f>IFERROR([1]!s_stm07_is($A688,"W30028333","2021/12/31",1)/[1]!S_SHARE_TOTAL($A688,$B$1),"")</f>
        <v>0.31593248032607257</v>
      </c>
      <c r="M688">
        <f>IFERROR([1]!s_stm07_is($A688,"W30028333","2022/12/31",1)/[1]!S_SHARE_TOTAL($A688,$B$1),"")</f>
        <v>0.79269710689929085</v>
      </c>
      <c r="N688">
        <f>IFERROR([1]!s_stm07_is($A688,"W30028333","2023/12/31",1)/[1]!S_SHARE_TOTAL($A688,$B$1),"")</f>
        <v>0.68283380063530741</v>
      </c>
      <c r="O688">
        <f>IFERROR([1]!s_stm07_is($A688,"W30028333","2024/12/31",1)/[1]!S_SHARE_TOTAL($A688,$B$1),"")</f>
        <v>1.1502677310298126</v>
      </c>
      <c r="P688">
        <f>IFERROR([1]!s_stm07_is($A688,"W30028333","2025/12/31",1)/[1]!S_SHARE_TOTAL($A688,$B$1),"")</f>
        <v>1.3162846726098678</v>
      </c>
      <c r="Q688">
        <f>IFERROR([1]!s_west_netprofit($A688,2026,$B$1,180)/[1]!S_SHARE_TOTAL($A688,$B$1),"")</f>
        <v>2.6239583052056981</v>
      </c>
      <c r="R688">
        <f>IFERROR([1]!s_west_netprofit($A688,2027,$B$1,180)/[1]!S_SHARE_TOTAL($A688,$B$1),"")</f>
        <v>4.2116549778322794</v>
      </c>
      <c r="S688">
        <f>IFERROR([1]!s_fa_dupont_roe($A688,"2011/12/31")/100,"")</f>
        <v>0.295678</v>
      </c>
      <c r="T688">
        <f>IFERROR([1]!s_fa_dupont_roe($A688,"2012/12/31")/100,"")</f>
        <v>0.31216100000000002</v>
      </c>
      <c r="U688">
        <f>IFERROR([1]!s_fa_dupont_roe($A688,"2013/12/31")/100,"")</f>
        <v>0.37137799999999999</v>
      </c>
      <c r="V688">
        <f>IFERROR([1]!s_fa_dupont_roe($A688,"2014/12/31")/100,"")</f>
        <v>0.32839399999999996</v>
      </c>
      <c r="W688">
        <f>IFERROR([1]!s_fa_dupont_roe($A688,"2015/12/31")/100,"")</f>
        <v>0.35073300000000002</v>
      </c>
      <c r="X688">
        <f>IFERROR([1]!s_fa_dupont_roe($A688,"2016/12/31")/100,"")</f>
        <v>0.14074400000000001</v>
      </c>
      <c r="Y688">
        <f>IFERROR([1]!s_fa_dupont_roe($A688,"2017/12/31")/100,"")</f>
        <v>9.1897000000000006E-2</v>
      </c>
      <c r="Z688">
        <f>IFERROR([1]!s_fa_dupont_roe($A688,"2018/12/31")/100,"")</f>
        <v>0.130967</v>
      </c>
      <c r="AA688">
        <f>IFERROR([1]!s_fa_dupont_roe($A688,"2019/12/31")/100,"")</f>
        <v>0.13338800000000001</v>
      </c>
      <c r="AB688">
        <f>IFERROR([1]!s_fa_dupont_roe($A688,"2020/12/31")/100,"")</f>
        <v>5.8681999999999998E-2</v>
      </c>
      <c r="AC688">
        <f>IFERROR([1]!s_fa_dupont_roe($A688,"2021/12/31")/100,"")</f>
        <v>5.8356999999999999E-2</v>
      </c>
      <c r="AD688">
        <f>IFERROR([1]!s_fa_dupont_roe($A688,"2022/12/31")/100,"")</f>
        <v>0.14435499999999998</v>
      </c>
      <c r="AE688">
        <f>IFERROR([1]!s_fa_dupont_roe($A688,"2023/12/31")/100,"")</f>
        <v>0.11599</v>
      </c>
      <c r="AF688">
        <f>IFERROR([1]!s_fa_dupont_roe($A688,"2024/12/31")/100,"")</f>
        <v>0.17974799999999999</v>
      </c>
      <c r="AG688">
        <f>IFERROR([1]!s_fa_dupont_roe($A688,"2025/12/31")/100,"")</f>
        <v>0.18397300000000003</v>
      </c>
      <c r="AH688">
        <f>IFERROR([1]!s_stm07_is($A688,"W30028333","2025/12/31",1),"")</f>
        <v>298963613.76999998</v>
      </c>
      <c r="AI688">
        <f>IFERROR([1]!s_stm07_bs($A688,"W38058048","2025/12/31",1),"")</f>
        <v>1743117205.75</v>
      </c>
      <c r="AJ688">
        <f>IFERROR([1]!s_fa_netdebt($A688,"2025/12/31"),"")</f>
        <v>-462456570.31</v>
      </c>
      <c r="AK688">
        <f>IFERROR([1]!s_val_ev1($A688,"2025/12/31"),"")</f>
        <v>26255089584.720001</v>
      </c>
      <c r="AL688">
        <f>IFERROR([1]!s_fa_ebitda($A688,"2025/12/31"),"")</f>
        <v>368320993.91000003</v>
      </c>
      <c r="AM688">
        <f>IFERROR([1]!s_west_netprofit($A688,2026,$B$1,180)/[1]!s_west_netprofit($A688,2026,$B$1-7,180)-1,"")</f>
        <v>0</v>
      </c>
      <c r="AN688">
        <f>IFERROR([1]!s_west_netprofit($A688,2026,$B$1,180)/[1]!s_west_netprofit($A688,2026,$B$1-30,180)-1,"")</f>
        <v>-5.8831491176122186E-2</v>
      </c>
      <c r="AO688">
        <f>IFERROR([1]!s_est_mediannetprofit($A688,2026,$B$1)/[1]!s_est_mediannetprofit($A688,2026,$B$1-7)-1,"")</f>
        <v>0</v>
      </c>
      <c r="AP688">
        <f>IFERROR([1]!s_est_mediannetprofit($A688,2026,$B$1)/[1]!s_est_mediannetprofit($A688,2026,$B$1-30)-1,"")</f>
        <v>-1.2305168170631653E-2</v>
      </c>
    </row>
    <row r="689" spans="1:42">
      <c r="A689" t="s">
        <v>728</v>
      </c>
      <c r="B689">
        <f>IFERROR([1]!s_stm07_is($A689,"W30028333","2011/12/31",1)/[1]!S_SHARE_TOTAL($A689,$B$1),"")</f>
        <v>9.9732113606381692E-2</v>
      </c>
      <c r="C689">
        <f>IFERROR([1]!s_stm07_is($A689,"W30028333","2012/12/31",1)/[1]!S_SHARE_TOTAL($A689,$B$1),"")</f>
        <v>0.12230726569280853</v>
      </c>
      <c r="D689">
        <f>IFERROR([1]!s_stm07_is($A689,"W30028333","2013/12/31",1)/[1]!S_SHARE_TOTAL($A689,$B$1),"")</f>
        <v>0.12900734054445234</v>
      </c>
      <c r="E689">
        <f>IFERROR([1]!s_stm07_is($A689,"W30028333","2014/12/31",1)/[1]!S_SHARE_TOTAL($A689,$B$1),"")</f>
        <v>8.6784783128904835E-2</v>
      </c>
      <c r="F689">
        <f>IFERROR([1]!s_stm07_is($A689,"W30028333","2015/12/31",1)/[1]!S_SHARE_TOTAL($A689,$B$1),"")</f>
        <v>6.1511948632532593E-2</v>
      </c>
      <c r="G689">
        <f>IFERROR([1]!s_stm07_is($A689,"W30028333","2016/12/31",1)/[1]!S_SHARE_TOTAL($A689,$B$1),"")</f>
        <v>0.15190557619978892</v>
      </c>
      <c r="H689">
        <f>IFERROR([1]!s_stm07_is($A689,"W30028333","2017/12/31",1)/[1]!S_SHARE_TOTAL($A689,$B$1),"")</f>
        <v>0.11036832657989759</v>
      </c>
      <c r="I689">
        <f>IFERROR([1]!s_stm07_is($A689,"W30028333","2018/12/31",1)/[1]!S_SHARE_TOTAL($A689,$B$1),"")</f>
        <v>3.8224998026574364E-2</v>
      </c>
      <c r="J689">
        <f>IFERROR([1]!s_stm07_is($A689,"W30028333","2019/12/31",1)/[1]!S_SHARE_TOTAL($A689,$B$1),"")</f>
        <v>0.10045201393158176</v>
      </c>
      <c r="K689">
        <f>IFERROR([1]!s_stm07_is($A689,"W30028333","2020/12/31",1)/[1]!S_SHARE_TOTAL($A689,$B$1),"")</f>
        <v>0.24621605515510131</v>
      </c>
      <c r="L689">
        <f>IFERROR([1]!s_stm07_is($A689,"W30028333","2021/12/31",1)/[1]!S_SHARE_TOTAL($A689,$B$1),"")</f>
        <v>0.54489208839041547</v>
      </c>
      <c r="M689">
        <f>IFERROR([1]!s_stm07_is($A689,"W30028333","2022/12/31",1)/[1]!S_SHARE_TOTAL($A689,$B$1),"")</f>
        <v>0.59241754798785395</v>
      </c>
      <c r="N689">
        <f>IFERROR([1]!s_stm07_is($A689,"W30028333","2023/12/31",1)/[1]!S_SHARE_TOTAL($A689,$B$1),"")</f>
        <v>0.67176244481271774</v>
      </c>
      <c r="O689">
        <f>IFERROR([1]!s_stm07_is($A689,"W30028333","2024/12/31",1)/[1]!S_SHARE_TOTAL($A689,$B$1),"")</f>
        <v>0.9460962562272891</v>
      </c>
      <c r="P689">
        <f>IFERROR([1]!s_stm07_is($A689,"W30028333","2025/12/31",1)/[1]!S_SHARE_TOTAL($A689,$B$1),"")</f>
        <v>1.947414407886086</v>
      </c>
      <c r="Q689">
        <f>IFERROR([1]!s_west_netprofit($A689,2026,$B$1,180)/[1]!S_SHARE_TOTAL($A689,$B$1),"")</f>
        <v>2.702504931577081</v>
      </c>
      <c r="R689">
        <f>IFERROR([1]!s_west_netprofit($A689,2027,$B$1,180)/[1]!S_SHARE_TOTAL($A689,$B$1),"")</f>
        <v>3.5654034673531929</v>
      </c>
      <c r="S689">
        <f>IFERROR([1]!s_fa_dupont_roe($A689,"2011/12/31")/100,"")</f>
        <v>0.14427699999999999</v>
      </c>
      <c r="T689">
        <f>IFERROR([1]!s_fa_dupont_roe($A689,"2012/12/31")/100,"")</f>
        <v>0.162554</v>
      </c>
      <c r="U689">
        <f>IFERROR([1]!s_fa_dupont_roe($A689,"2013/12/31")/100,"")</f>
        <v>0.146922</v>
      </c>
      <c r="V689">
        <f>IFERROR([1]!s_fa_dupont_roe($A689,"2014/12/31")/100,"")</f>
        <v>8.8020000000000001E-2</v>
      </c>
      <c r="W689">
        <f>IFERROR([1]!s_fa_dupont_roe($A689,"2015/12/31")/100,"")</f>
        <v>5.8023999999999992E-2</v>
      </c>
      <c r="X689">
        <f>IFERROR([1]!s_fa_dupont_roe($A689,"2016/12/31")/100,"")</f>
        <v>0.119199</v>
      </c>
      <c r="Y689">
        <f>IFERROR([1]!s_fa_dupont_roe($A689,"2017/12/31")/100,"")</f>
        <v>7.3623000000000008E-2</v>
      </c>
      <c r="Z689">
        <f>IFERROR([1]!s_fa_dupont_roe($A689,"2018/12/31")/100,"")</f>
        <v>2.4927000000000001E-2</v>
      </c>
      <c r="AA689">
        <f>IFERROR([1]!s_fa_dupont_roe($A689,"2019/12/31")/100,"")</f>
        <v>6.4438999999999996E-2</v>
      </c>
      <c r="AB689">
        <f>IFERROR([1]!s_fa_dupont_roe($A689,"2020/12/31")/100,"")</f>
        <v>0.14068700000000001</v>
      </c>
      <c r="AC689">
        <f>IFERROR([1]!s_fa_dupont_roe($A689,"2021/12/31")/100,"")</f>
        <v>0.19213899999999998</v>
      </c>
      <c r="AD689">
        <f>IFERROR([1]!s_fa_dupont_roe($A689,"2022/12/31")/100,"")</f>
        <v>0.14615</v>
      </c>
      <c r="AE689">
        <f>IFERROR([1]!s_fa_dupont_roe($A689,"2023/12/31")/100,"")</f>
        <v>0.14806900000000001</v>
      </c>
      <c r="AF689">
        <f>IFERROR([1]!s_fa_dupont_roe($A689,"2024/12/31")/100,"")</f>
        <v>0.20594100000000001</v>
      </c>
      <c r="AG689">
        <f>IFERROR([1]!s_fa_dupont_roe($A689,"2025/12/31")/100,"")</f>
        <v>0.38970199999999999</v>
      </c>
      <c r="AH689">
        <f>IFERROR([1]!s_stm07_is($A689,"W30028333","2025/12/31",1),"")</f>
        <v>695855596.25</v>
      </c>
      <c r="AI689">
        <f>IFERROR([1]!s_stm07_bs($A689,"W38058048","2025/12/31",1),"")</f>
        <v>1978047069.0799999</v>
      </c>
      <c r="AJ689">
        <f>IFERROR([1]!s_fa_netdebt($A689,"2025/12/31"),"")</f>
        <v>-311685495.72000003</v>
      </c>
      <c r="AK689">
        <f>IFERROR([1]!s_val_ev1($A689,"2025/12/31"),"")</f>
        <v>17403559940.900002</v>
      </c>
      <c r="AL689">
        <f>IFERROR([1]!s_fa_ebitda($A689,"2025/12/31"),"")</f>
        <v>917744142.86000001</v>
      </c>
      <c r="AM689">
        <f>IFERROR([1]!s_west_netprofit($A689,2026,$B$1,180)/[1]!s_west_netprofit($A689,2026,$B$1-7,180)-1,"")</f>
        <v>0</v>
      </c>
      <c r="AN689">
        <f>IFERROR([1]!s_west_netprofit($A689,2026,$B$1,180)/[1]!s_west_netprofit($A689,2026,$B$1-30,180)-1,"")</f>
        <v>-1.1600136131013294E-2</v>
      </c>
      <c r="AO689">
        <f>IFERROR([1]!s_est_mediannetprofit($A689,2026,$B$1)/[1]!s_est_mediannetprofit($A689,2026,$B$1-7)-1,"")</f>
        <v>0</v>
      </c>
      <c r="AP689">
        <f>IFERROR([1]!s_est_mediannetprofit($A689,2026,$B$1)/[1]!s_est_mediannetprofit($A689,2026,$B$1-30)-1,"")</f>
        <v>0</v>
      </c>
    </row>
    <row r="690" spans="1:42">
      <c r="A690" t="s">
        <v>729</v>
      </c>
      <c r="B690">
        <f>IFERROR([1]!s_stm07_is($A690,"W30028333","2011/12/31",1)/[1]!S_SHARE_TOTAL($A690,$B$1),"")</f>
        <v>5.9175511690756299E-2</v>
      </c>
      <c r="C690">
        <f>IFERROR([1]!s_stm07_is($A690,"W30028333","2012/12/31",1)/[1]!S_SHARE_TOTAL($A690,$B$1),"")</f>
        <v>6.3044253818402896E-2</v>
      </c>
      <c r="D690">
        <f>IFERROR([1]!s_stm07_is($A690,"W30028333","2013/12/31",1)/[1]!S_SHARE_TOTAL($A690,$B$1),"")</f>
        <v>6.4314187910713888E-2</v>
      </c>
      <c r="E690">
        <f>IFERROR([1]!s_stm07_is($A690,"W30028333","2014/12/31",1)/[1]!S_SHARE_TOTAL($A690,$B$1),"")</f>
        <v>6.6624017067755115E-2</v>
      </c>
      <c r="F690">
        <f>IFERROR([1]!s_stm07_is($A690,"W30028333","2015/12/31",1)/[1]!S_SHARE_TOTAL($A690,$B$1),"")</f>
        <v>9.0900044586915571E-2</v>
      </c>
      <c r="G690">
        <f>IFERROR([1]!s_stm07_is($A690,"W30028333","2016/12/31",1)/[1]!S_SHARE_TOTAL($A690,$B$1),"")</f>
        <v>9.3245420803782272E-2</v>
      </c>
      <c r="H690">
        <f>IFERROR([1]!s_stm07_is($A690,"W30028333","2017/12/31",1)/[1]!S_SHARE_TOTAL($A690,$B$1),"")</f>
        <v>0.10057066265133313</v>
      </c>
      <c r="I690">
        <f>IFERROR([1]!s_stm07_is($A690,"W30028333","2018/12/31",1)/[1]!S_SHARE_TOTAL($A690,$B$1),"")</f>
        <v>0.11502035985324596</v>
      </c>
      <c r="J690">
        <f>IFERROR([1]!s_stm07_is($A690,"W30028333","2019/12/31",1)/[1]!S_SHARE_TOTAL($A690,$B$1),"")</f>
        <v>0.10327629427857769</v>
      </c>
      <c r="K690">
        <f>IFERROR([1]!s_stm07_is($A690,"W30028333","2020/12/31",1)/[1]!S_SHARE_TOTAL($A690,$B$1),"")</f>
        <v>0.15511888366582838</v>
      </c>
      <c r="L690">
        <f>IFERROR([1]!s_stm07_is($A690,"W30028333","2021/12/31",1)/[1]!S_SHARE_TOTAL($A690,$B$1),"")</f>
        <v>0.10918549789117253</v>
      </c>
      <c r="M690">
        <f>IFERROR([1]!s_stm07_is($A690,"W30028333","2022/12/31",1)/[1]!S_SHARE_TOTAL($A690,$B$1),"")</f>
        <v>0.14377263755210301</v>
      </c>
      <c r="N690">
        <f>IFERROR([1]!s_stm07_is($A690,"W30028333","2023/12/31",1)/[1]!S_SHARE_TOTAL($A690,$B$1),"")</f>
        <v>0.23333323471652673</v>
      </c>
      <c r="O690">
        <f>IFERROR([1]!s_stm07_is($A690,"W30028333","2024/12/31",1)/[1]!S_SHARE_TOTAL($A690,$B$1),"")</f>
        <v>0.3339614147673528</v>
      </c>
      <c r="P690">
        <f>IFERROR([1]!s_stm07_is($A690,"W30028333","2025/12/31",1)/[1]!S_SHARE_TOTAL($A690,$B$1),"")</f>
        <v>0.32244178491321279</v>
      </c>
      <c r="Q690">
        <f>IFERROR([1]!s_west_netprofit($A690,2026,$B$1,180)/[1]!S_SHARE_TOTAL($A690,$B$1),"")</f>
        <v>0</v>
      </c>
      <c r="R690">
        <f>IFERROR([1]!s_west_netprofit($A690,2027,$B$1,180)/[1]!S_SHARE_TOTAL($A690,$B$1),"")</f>
        <v>0</v>
      </c>
      <c r="S690">
        <f>IFERROR([1]!s_fa_dupont_roe($A690,"2011/12/31")/100,"")</f>
        <v>0.16550200000000001</v>
      </c>
      <c r="T690">
        <f>IFERROR([1]!s_fa_dupont_roe($A690,"2012/12/31")/100,"")</f>
        <v>0.16203700000000001</v>
      </c>
      <c r="U690">
        <f>IFERROR([1]!s_fa_dupont_roe($A690,"2013/12/31")/100,"")</f>
        <v>0.143348</v>
      </c>
      <c r="V690">
        <f>IFERROR([1]!s_fa_dupont_roe($A690,"2014/12/31")/100,"")</f>
        <v>0.131969</v>
      </c>
      <c r="W690">
        <f>IFERROR([1]!s_fa_dupont_roe($A690,"2015/12/31")/100,"")</f>
        <v>0.16091</v>
      </c>
      <c r="X690">
        <f>IFERROR([1]!s_fa_dupont_roe($A690,"2016/12/31")/100,"")</f>
        <v>0.11442000000000001</v>
      </c>
      <c r="Y690">
        <f>IFERROR([1]!s_fa_dupont_roe($A690,"2017/12/31")/100,"")</f>
        <v>9.3754000000000004E-2</v>
      </c>
      <c r="Z690">
        <f>IFERROR([1]!s_fa_dupont_roe($A690,"2018/12/31")/100,"")</f>
        <v>9.9712999999999996E-2</v>
      </c>
      <c r="AA690">
        <f>IFERROR([1]!s_fa_dupont_roe($A690,"2019/12/31")/100,"")</f>
        <v>8.3979999999999999E-2</v>
      </c>
      <c r="AB690">
        <f>IFERROR([1]!s_fa_dupont_roe($A690,"2020/12/31")/100,"")</f>
        <v>0.11654400000000001</v>
      </c>
      <c r="AC690">
        <f>IFERROR([1]!s_fa_dupont_roe($A690,"2021/12/31")/100,"")</f>
        <v>7.1874000000000007E-2</v>
      </c>
      <c r="AD690">
        <f>IFERROR([1]!s_fa_dupont_roe($A690,"2022/12/31")/100,"")</f>
        <v>7.6960000000000001E-2</v>
      </c>
      <c r="AE690">
        <f>IFERROR([1]!s_fa_dupont_roe($A690,"2023/12/31")/100,"")</f>
        <v>8.4964999999999999E-2</v>
      </c>
      <c r="AF690">
        <f>IFERROR([1]!s_fa_dupont_roe($A690,"2024/12/31")/100,"")</f>
        <v>9.3900000000000011E-2</v>
      </c>
      <c r="AG690">
        <f>IFERROR([1]!s_fa_dupont_roe($A690,"2025/12/31")/100,"")</f>
        <v>7.6871999999999996E-2</v>
      </c>
      <c r="AH690">
        <f>IFERROR([1]!s_stm07_is($A690,"W30028333","2025/12/31",1),"")</f>
        <v>118132213.84999999</v>
      </c>
      <c r="AI690">
        <f>IFERROR([1]!s_stm07_bs($A690,"W38058048","2025/12/31",1),"")</f>
        <v>1721294794.0599999</v>
      </c>
      <c r="AJ690">
        <f>IFERROR([1]!s_fa_netdebt($A690,"2025/12/31"),"")</f>
        <v>-230944671.41999999</v>
      </c>
      <c r="AK690">
        <f>IFERROR([1]!s_val_ev1($A690,"2025/12/31"),"")</f>
        <v>14130345601.02</v>
      </c>
      <c r="AL690">
        <f>IFERROR([1]!s_fa_ebitda($A690,"2025/12/31"),"")</f>
        <v>176722233.59</v>
      </c>
      <c r="AM690" t="str">
        <f>IFERROR([1]!s_west_netprofit($A690,2026,$B$1,180)/[1]!s_west_netprofit($A690,2026,$B$1-7,180)-1,"")</f>
        <v/>
      </c>
      <c r="AN690" t="str">
        <f>IFERROR([1]!s_west_netprofit($A690,2026,$B$1,180)/[1]!s_west_netprofit($A690,2026,$B$1-30,180)-1,"")</f>
        <v/>
      </c>
      <c r="AO690" t="str">
        <f>IFERROR([1]!s_est_mediannetprofit($A690,2026,$B$1)/[1]!s_est_mediannetprofit($A690,2026,$B$1-7)-1,"")</f>
        <v/>
      </c>
      <c r="AP690" t="str">
        <f>IFERROR([1]!s_est_mediannetprofit($A690,2026,$B$1)/[1]!s_est_mediannetprofit($A690,2026,$B$1-30)-1,"")</f>
        <v/>
      </c>
    </row>
    <row r="691" spans="1:42">
      <c r="A691" t="s">
        <v>730</v>
      </c>
      <c r="B691">
        <f>IFERROR([1]!s_stm07_is($A691,"W30028333","2011/12/31",1)/[1]!S_SHARE_TOTAL($A691,$B$1),"")</f>
        <v>9.6847487703703702E-2</v>
      </c>
      <c r="C691">
        <f>IFERROR([1]!s_stm07_is($A691,"W30028333","2012/12/31",1)/[1]!S_SHARE_TOTAL($A691,$B$1),"")</f>
        <v>6.8271323111111101E-2</v>
      </c>
      <c r="D691">
        <f>IFERROR([1]!s_stm07_is($A691,"W30028333","2013/12/31",1)/[1]!S_SHARE_TOTAL($A691,$B$1),"")</f>
        <v>0.15451850396296296</v>
      </c>
      <c r="E691">
        <f>IFERROR([1]!s_stm07_is($A691,"W30028333","2014/12/31",1)/[1]!S_SHARE_TOTAL($A691,$B$1),"")</f>
        <v>0.16403158040740742</v>
      </c>
      <c r="F691">
        <f>IFERROR([1]!s_stm07_is($A691,"W30028333","2015/12/31",1)/[1]!S_SHARE_TOTAL($A691,$B$1),"")</f>
        <v>0.17692234581481481</v>
      </c>
      <c r="G691">
        <f>IFERROR([1]!s_stm07_is($A691,"W30028333","2016/12/31",1)/[1]!S_SHARE_TOTAL($A691,$B$1),"")</f>
        <v>0.22207701262962962</v>
      </c>
      <c r="H691">
        <f>IFERROR([1]!s_stm07_is($A691,"W30028333","2017/12/31",1)/[1]!S_SHARE_TOTAL($A691,$B$1),"")</f>
        <v>0.3120204071851852</v>
      </c>
      <c r="I691">
        <f>IFERROR([1]!s_stm07_is($A691,"W30028333","2018/12/31",1)/[1]!S_SHARE_TOTAL($A691,$B$1),"")</f>
        <v>0.32020518774074075</v>
      </c>
      <c r="J691">
        <f>IFERROR([1]!s_stm07_is($A691,"W30028333","2019/12/31",1)/[1]!S_SHARE_TOTAL($A691,$B$1),"")</f>
        <v>0.36491121566666668</v>
      </c>
      <c r="K691">
        <f>IFERROR([1]!s_stm07_is($A691,"W30028333","2020/12/31",1)/[1]!S_SHARE_TOTAL($A691,$B$1),"")</f>
        <v>0.38138896</v>
      </c>
      <c r="L691">
        <f>IFERROR([1]!s_stm07_is($A691,"W30028333","2021/12/31",1)/[1]!S_SHARE_TOTAL($A691,$B$1),"")</f>
        <v>0.42973309948148147</v>
      </c>
      <c r="M691">
        <f>IFERROR([1]!s_stm07_is($A691,"W30028333","2022/12/31",1)/[1]!S_SHARE_TOTAL($A691,$B$1),"")</f>
        <v>0.37544106937037036</v>
      </c>
      <c r="N691">
        <f>IFERROR([1]!s_stm07_is($A691,"W30028333","2023/12/31",1)/[1]!S_SHARE_TOTAL($A691,$B$1),"")</f>
        <v>-0.17482375825925925</v>
      </c>
      <c r="O691">
        <f>IFERROR([1]!s_stm07_is($A691,"W30028333","2024/12/31",1)/[1]!S_SHARE_TOTAL($A691,$B$1),"")</f>
        <v>4.6644222740740746E-2</v>
      </c>
      <c r="P691">
        <f>IFERROR([1]!s_stm07_is($A691,"W30028333","2025/12/31",1)/[1]!S_SHARE_TOTAL($A691,$B$1),"")</f>
        <v>-0.34931522181481484</v>
      </c>
      <c r="Q691">
        <f>IFERROR([1]!s_west_netprofit($A691,2026,$B$1,180)/[1]!S_SHARE_TOTAL($A691,$B$1),"")</f>
        <v>0</v>
      </c>
      <c r="R691">
        <f>IFERROR([1]!s_west_netprofit($A691,2027,$B$1,180)/[1]!S_SHARE_TOTAL($A691,$B$1),"")</f>
        <v>0</v>
      </c>
      <c r="S691">
        <f>IFERROR([1]!s_fa_dupont_roe($A691,"2011/12/31")/100,"")</f>
        <v>0.216418</v>
      </c>
      <c r="T691">
        <f>IFERROR([1]!s_fa_dupont_roe($A691,"2012/12/31")/100,"")</f>
        <v>0.15801100000000001</v>
      </c>
      <c r="U691">
        <f>IFERROR([1]!s_fa_dupont_roe($A691,"2013/12/31")/100,"")</f>
        <v>0.32530000000000003</v>
      </c>
      <c r="V691">
        <f>IFERROR([1]!s_fa_dupont_roe($A691,"2014/12/31")/100,"")</f>
        <v>0.27757500000000002</v>
      </c>
      <c r="W691">
        <f>IFERROR([1]!s_fa_dupont_roe($A691,"2015/12/31")/100,"")</f>
        <v>0.24868799999999999</v>
      </c>
      <c r="X691">
        <f>IFERROR([1]!s_fa_dupont_roe($A691,"2016/12/31")/100,"")</f>
        <v>0.17273499999999997</v>
      </c>
      <c r="Y691">
        <f>IFERROR([1]!s_fa_dupont_roe($A691,"2017/12/31")/100,"")</f>
        <v>0.16348600000000002</v>
      </c>
      <c r="Z691">
        <f>IFERROR([1]!s_fa_dupont_roe($A691,"2018/12/31")/100,"")</f>
        <v>0.14935100000000001</v>
      </c>
      <c r="AA691">
        <f>IFERROR([1]!s_fa_dupont_roe($A691,"2019/12/31")/100,"")</f>
        <v>0.15252499999999999</v>
      </c>
      <c r="AB691">
        <f>IFERROR([1]!s_fa_dupont_roe($A691,"2020/12/31")/100,"")</f>
        <v>0.14353399999999999</v>
      </c>
      <c r="AC691">
        <f>IFERROR([1]!s_fa_dupont_roe($A691,"2021/12/31")/100,"")</f>
        <v>0.144256</v>
      </c>
      <c r="AD691">
        <f>IFERROR([1]!s_fa_dupont_roe($A691,"2022/12/31")/100,"")</f>
        <v>0.113203</v>
      </c>
      <c r="AE691">
        <f>IFERROR([1]!s_fa_dupont_roe($A691,"2023/12/31")/100,"")</f>
        <v>-5.1272999999999999E-2</v>
      </c>
      <c r="AF691">
        <f>IFERROR([1]!s_fa_dupont_roe($A691,"2024/12/31")/100,"")</f>
        <v>1.3935999999999999E-2</v>
      </c>
      <c r="AG691">
        <f>IFERROR([1]!s_fa_dupont_roe($A691,"2025/12/31")/100,"")</f>
        <v>-0.110585</v>
      </c>
      <c r="AH691">
        <f>IFERROR([1]!s_stm07_is($A691,"W30028333","2025/12/31",1),"")</f>
        <v>-94315109.890000001</v>
      </c>
      <c r="AI691">
        <f>IFERROR([1]!s_stm07_bs($A691,"W38058048","2025/12/31",1),"")</f>
        <v>803333988.94000006</v>
      </c>
      <c r="AJ691">
        <f>IFERROR([1]!s_fa_netdebt($A691,"2025/12/31"),"")</f>
        <v>-539279249.00999999</v>
      </c>
      <c r="AK691">
        <f>IFERROR([1]!s_val_ev1($A691,"2025/12/31"),"")</f>
        <v>9088204228.7800007</v>
      </c>
      <c r="AL691">
        <f>IFERROR([1]!s_fa_ebitda($A691,"2025/12/31"),"")</f>
        <v>-79577006.739999995</v>
      </c>
      <c r="AM691" t="str">
        <f>IFERROR([1]!s_west_netprofit($A691,2026,$B$1,180)/[1]!s_west_netprofit($A691,2026,$B$1-7,180)-1,"")</f>
        <v/>
      </c>
      <c r="AN691" t="str">
        <f>IFERROR([1]!s_west_netprofit($A691,2026,$B$1,180)/[1]!s_west_netprofit($A691,2026,$B$1-30,180)-1,"")</f>
        <v/>
      </c>
      <c r="AO691" t="str">
        <f>IFERROR([1]!s_est_mediannetprofit($A691,2026,$B$1)/[1]!s_est_mediannetprofit($A691,2026,$B$1-7)-1,"")</f>
        <v/>
      </c>
      <c r="AP691" t="str">
        <f>IFERROR([1]!s_est_mediannetprofit($A691,2026,$B$1)/[1]!s_est_mediannetprofit($A691,2026,$B$1-30)-1,"")</f>
        <v/>
      </c>
    </row>
    <row r="692" spans="1:42">
      <c r="A692" t="s">
        <v>731</v>
      </c>
      <c r="B692">
        <f>IFERROR([1]!s_stm07_is($A692,"W30028333","2011/12/31",1)/[1]!S_SHARE_TOTAL($A692,$B$1),"")</f>
        <v>0.11790310509560385</v>
      </c>
      <c r="C692">
        <f>IFERROR([1]!s_stm07_is($A692,"W30028333","2012/12/31",1)/[1]!S_SHARE_TOTAL($A692,$B$1),"")</f>
        <v>8.5848975941886549E-2</v>
      </c>
      <c r="D692">
        <f>IFERROR([1]!s_stm07_is($A692,"W30028333","2013/12/31",1)/[1]!S_SHARE_TOTAL($A692,$B$1),"")</f>
        <v>0.12968390219991663</v>
      </c>
      <c r="E692">
        <f>IFERROR([1]!s_stm07_is($A692,"W30028333","2014/12/31",1)/[1]!S_SHARE_TOTAL($A692,$B$1),"")</f>
        <v>0.15101528484986312</v>
      </c>
      <c r="F692">
        <f>IFERROR([1]!s_stm07_is($A692,"W30028333","2015/12/31",1)/[1]!S_SHARE_TOTAL($A692,$B$1),"")</f>
        <v>0.18731122242077494</v>
      </c>
      <c r="G692">
        <f>IFERROR([1]!s_stm07_is($A692,"W30028333","2016/12/31",1)/[1]!S_SHARE_TOTAL($A692,$B$1),"")</f>
        <v>0.23283084770902737</v>
      </c>
      <c r="H692">
        <f>IFERROR([1]!s_stm07_is($A692,"W30028333","2017/12/31",1)/[1]!S_SHARE_TOTAL($A692,$B$1),"")</f>
        <v>0.2779906026436445</v>
      </c>
      <c r="I692">
        <f>IFERROR([1]!s_stm07_is($A692,"W30028333","2018/12/31",1)/[1]!S_SHARE_TOTAL($A692,$B$1),"")</f>
        <v>0.31608871110642606</v>
      </c>
      <c r="J692">
        <f>IFERROR([1]!s_stm07_is($A692,"W30028333","2019/12/31",1)/[1]!S_SHARE_TOTAL($A692,$B$1),"")</f>
        <v>0.33407820364708057</v>
      </c>
      <c r="K692">
        <f>IFERROR([1]!s_stm07_is($A692,"W30028333","2020/12/31",1)/[1]!S_SHARE_TOTAL($A692,$B$1),"")</f>
        <v>0.35159958160526278</v>
      </c>
      <c r="L692">
        <f>IFERROR([1]!s_stm07_is($A692,"W30028333","2021/12/31",1)/[1]!S_SHARE_TOTAL($A692,$B$1),"")</f>
        <v>0.39158778436960417</v>
      </c>
      <c r="M692">
        <f>IFERROR([1]!s_stm07_is($A692,"W30028333","2022/12/31",1)/[1]!S_SHARE_TOTAL($A692,$B$1),"")</f>
        <v>0.45562245355706182</v>
      </c>
      <c r="N692">
        <f>IFERROR([1]!s_stm07_is($A692,"W30028333","2023/12/31",1)/[1]!S_SHARE_TOTAL($A692,$B$1),"")</f>
        <v>0.52457853755390838</v>
      </c>
      <c r="O692">
        <f>IFERROR([1]!s_stm07_is($A692,"W30028333","2024/12/31",1)/[1]!S_SHARE_TOTAL($A692,$B$1),"")</f>
        <v>0.5748289965207668</v>
      </c>
      <c r="P692">
        <f>IFERROR([1]!s_stm07_is($A692,"W30028333","2025/12/31",1)/[1]!S_SHARE_TOTAL($A692,$B$1),"")</f>
        <v>0.55344344147000846</v>
      </c>
      <c r="Q692">
        <f>IFERROR([1]!s_west_netprofit($A692,2026,$B$1,180)/[1]!S_SHARE_TOTAL($A692,$B$1),"")</f>
        <v>0.65047818796632595</v>
      </c>
      <c r="R692">
        <f>IFERROR([1]!s_west_netprofit($A692,2027,$B$1,180)/[1]!S_SHARE_TOTAL($A692,$B$1),"")</f>
        <v>0.74503890389104044</v>
      </c>
      <c r="S692">
        <f>IFERROR([1]!s_fa_dupont_roe($A692,"2011/12/31")/100,"")</f>
        <v>0.17269600000000002</v>
      </c>
      <c r="T692">
        <f>IFERROR([1]!s_fa_dupont_roe($A692,"2012/12/31")/100,"")</f>
        <v>0.118187</v>
      </c>
      <c r="U692">
        <f>IFERROR([1]!s_fa_dupont_roe($A692,"2013/12/31")/100,"")</f>
        <v>0.15725700000000001</v>
      </c>
      <c r="V692">
        <f>IFERROR([1]!s_fa_dupont_roe($A692,"2014/12/31")/100,"")</f>
        <v>0.15800700000000001</v>
      </c>
      <c r="W692">
        <f>IFERROR([1]!s_fa_dupont_roe($A692,"2015/12/31")/100,"")</f>
        <v>0.168521</v>
      </c>
      <c r="X692">
        <f>IFERROR([1]!s_fa_dupont_roe($A692,"2016/12/31")/100,"")</f>
        <v>0.18059899999999998</v>
      </c>
      <c r="Y692">
        <f>IFERROR([1]!s_fa_dupont_roe($A692,"2017/12/31")/100,"")</f>
        <v>0.14318700000000001</v>
      </c>
      <c r="Z692">
        <f>IFERROR([1]!s_fa_dupont_roe($A692,"2018/12/31")/100,"")</f>
        <v>0.12039300000000001</v>
      </c>
      <c r="AA692">
        <f>IFERROR([1]!s_fa_dupont_roe($A692,"2019/12/31")/100,"")</f>
        <v>0.115575</v>
      </c>
      <c r="AB692">
        <f>IFERROR([1]!s_fa_dupont_roe($A692,"2020/12/31")/100,"")</f>
        <v>0.10568300000000001</v>
      </c>
      <c r="AC692">
        <f>IFERROR([1]!s_fa_dupont_roe($A692,"2021/12/31")/100,"")</f>
        <v>0.104422</v>
      </c>
      <c r="AD692">
        <f>IFERROR([1]!s_fa_dupont_roe($A692,"2022/12/31")/100,"")</f>
        <v>0.112106</v>
      </c>
      <c r="AE692">
        <f>IFERROR([1]!s_fa_dupont_roe($A692,"2023/12/31")/100,"")</f>
        <v>0.105375</v>
      </c>
      <c r="AF692">
        <f>IFERROR([1]!s_fa_dupont_roe($A692,"2024/12/31")/100,"")</f>
        <v>9.6943000000000001E-2</v>
      </c>
      <c r="AG692">
        <f>IFERROR([1]!s_fa_dupont_roe($A692,"2025/12/31")/100,"")</f>
        <v>8.7192000000000006E-2</v>
      </c>
      <c r="AH692">
        <f>IFERROR([1]!s_stm07_is($A692,"W30028333","2025/12/31",1),"")</f>
        <v>278007238.13</v>
      </c>
      <c r="AI692">
        <f>IFERROR([1]!s_stm07_bs($A692,"W38058048","2025/12/31",1),"")</f>
        <v>3282875937.54</v>
      </c>
      <c r="AJ692">
        <f>IFERROR([1]!s_fa_netdebt($A692,"2025/12/31"),"")</f>
        <v>-211770132.84</v>
      </c>
      <c r="AK692">
        <f>IFERROR([1]!s_val_ev1($A692,"2025/12/31"),"")</f>
        <v>13159298210.85</v>
      </c>
      <c r="AL692">
        <f>IFERROR([1]!s_fa_ebitda($A692,"2025/12/31"),"")</f>
        <v>508960242.75</v>
      </c>
      <c r="AM692">
        <f>IFERROR([1]!s_west_netprofit($A692,2026,$B$1,180)/[1]!s_west_netprofit($A692,2026,$B$1-7,180)-1,"")</f>
        <v>0</v>
      </c>
      <c r="AN692">
        <f>IFERROR([1]!s_west_netprofit($A692,2026,$B$1,180)/[1]!s_west_netprofit($A692,2026,$B$1-30,180)-1,"")</f>
        <v>-7.7498588368153598E-2</v>
      </c>
      <c r="AO692">
        <f>IFERROR([1]!s_est_mediannetprofit($A692,2026,$B$1)/[1]!s_est_mediannetprofit($A692,2026,$B$1-7)-1,"")</f>
        <v>0</v>
      </c>
      <c r="AP692">
        <f>IFERROR([1]!s_est_mediannetprofit($A692,2026,$B$1)/[1]!s_est_mediannetprofit($A692,2026,$B$1-30)-1,"")</f>
        <v>-5.507246376811592E-2</v>
      </c>
    </row>
    <row r="693" spans="1:42">
      <c r="A693" t="s">
        <v>732</v>
      </c>
      <c r="B693">
        <f>IFERROR([1]!s_stm07_is($A693,"W30028333","2011/12/31",1)/[1]!S_SHARE_TOTAL($A693,$B$1),"")</f>
        <v>7.6409185589793802E-3</v>
      </c>
      <c r="C693">
        <f>IFERROR([1]!s_stm07_is($A693,"W30028333","2012/12/31",1)/[1]!S_SHARE_TOTAL($A693,$B$1),"")</f>
        <v>3.3752884932104761E-3</v>
      </c>
      <c r="D693">
        <f>IFERROR([1]!s_stm07_is($A693,"W30028333","2013/12/31",1)/[1]!S_SHARE_TOTAL($A693,$B$1),"")</f>
        <v>2.8818795468342602E-2</v>
      </c>
      <c r="E693">
        <f>IFERROR([1]!s_stm07_is($A693,"W30028333","2014/12/31",1)/[1]!S_SHARE_TOTAL($A693,$B$1),"")</f>
        <v>4.8471477861442597E-2</v>
      </c>
      <c r="F693">
        <f>IFERROR([1]!s_stm07_is($A693,"W30028333","2015/12/31",1)/[1]!S_SHARE_TOTAL($A693,$B$1),"")</f>
        <v>6.2243506368310129E-2</v>
      </c>
      <c r="G693">
        <f>IFERROR([1]!s_stm07_is($A693,"W30028333","2016/12/31",1)/[1]!S_SHARE_TOTAL($A693,$B$1),"")</f>
        <v>8.1284429726197066E-2</v>
      </c>
      <c r="H693">
        <f>IFERROR([1]!s_stm07_is($A693,"W30028333","2017/12/31",1)/[1]!S_SHARE_TOTAL($A693,$B$1),"")</f>
        <v>6.5626142200228041E-2</v>
      </c>
      <c r="I693">
        <f>IFERROR([1]!s_stm07_is($A693,"W30028333","2018/12/31",1)/[1]!S_SHARE_TOTAL($A693,$B$1),"")</f>
        <v>6.5982249914884092E-2</v>
      </c>
      <c r="J693">
        <f>IFERROR([1]!s_stm07_is($A693,"W30028333","2019/12/31",1)/[1]!S_SHARE_TOTAL($A693,$B$1),"")</f>
        <v>0.11471701091565661</v>
      </c>
      <c r="K693">
        <f>IFERROR([1]!s_stm07_is($A693,"W30028333","2020/12/31",1)/[1]!S_SHARE_TOTAL($A693,$B$1),"")</f>
        <v>0.22722491021444707</v>
      </c>
      <c r="L693">
        <f>IFERROR([1]!s_stm07_is($A693,"W30028333","2021/12/31",1)/[1]!S_SHARE_TOTAL($A693,$B$1),"")</f>
        <v>0.50449498475911836</v>
      </c>
      <c r="M693">
        <f>IFERROR([1]!s_stm07_is($A693,"W30028333","2022/12/31",1)/[1]!S_SHARE_TOTAL($A693,$B$1),"")</f>
        <v>0.52111506137725161</v>
      </c>
      <c r="N693">
        <f>IFERROR([1]!s_stm07_is($A693,"W30028333","2023/12/31",1)/[1]!S_SHARE_TOTAL($A693,$B$1),"")</f>
        <v>0.17849016582201635</v>
      </c>
      <c r="O693">
        <f>IFERROR([1]!s_stm07_is($A693,"W30028333","2024/12/31",1)/[1]!S_SHARE_TOTAL($A693,$B$1),"")</f>
        <v>-0.92309618090369205</v>
      </c>
      <c r="P693">
        <f>IFERROR([1]!s_stm07_is($A693,"W30028333","2025/12/31",1)/[1]!S_SHARE_TOTAL($A693,$B$1),"")</f>
        <v>-0.360270982257832</v>
      </c>
      <c r="Q693">
        <f>IFERROR([1]!s_west_netprofit($A693,2026,$B$1,180)/[1]!S_SHARE_TOTAL($A693,$B$1),"")</f>
        <v>0.14009256125661065</v>
      </c>
      <c r="R693">
        <f>IFERROR([1]!s_west_netprofit($A693,2027,$B$1,180)/[1]!S_SHARE_TOTAL($A693,$B$1),"")</f>
        <v>0.59938725283296601</v>
      </c>
      <c r="S693">
        <f>IFERROR([1]!s_fa_dupont_roe($A693,"2011/12/31")/100,"")</f>
        <v>2.7295E-2</v>
      </c>
      <c r="T693">
        <f>IFERROR([1]!s_fa_dupont_roe($A693,"2012/12/31")/100,"")</f>
        <v>1.184E-2</v>
      </c>
      <c r="U693">
        <f>IFERROR([1]!s_fa_dupont_roe($A693,"2013/12/31")/100,"")</f>
        <v>8.9693999999999996E-2</v>
      </c>
      <c r="V693">
        <f>IFERROR([1]!s_fa_dupont_roe($A693,"2014/12/31")/100,"")</f>
        <v>0.11045199999999999</v>
      </c>
      <c r="W693">
        <f>IFERROR([1]!s_fa_dupont_roe($A693,"2015/12/31")/100,"")</f>
        <v>0.112637</v>
      </c>
      <c r="X693">
        <f>IFERROR([1]!s_fa_dupont_roe($A693,"2016/12/31")/100,"")</f>
        <v>0.130187</v>
      </c>
      <c r="Y693">
        <f>IFERROR([1]!s_fa_dupont_roe($A693,"2017/12/31")/100,"")</f>
        <v>7.7657999999999991E-2</v>
      </c>
      <c r="Z693">
        <f>IFERROR([1]!s_fa_dupont_roe($A693,"2018/12/31")/100,"")</f>
        <v>6.2620999999999996E-2</v>
      </c>
      <c r="AA693">
        <f>IFERROR([1]!s_fa_dupont_roe($A693,"2019/12/31")/100,"")</f>
        <v>0.10010999999999999</v>
      </c>
      <c r="AB693">
        <f>IFERROR([1]!s_fa_dupont_roe($A693,"2020/12/31")/100,"")</f>
        <v>0.17009799999999997</v>
      </c>
      <c r="AC693">
        <f>IFERROR([1]!s_fa_dupont_roe($A693,"2021/12/31")/100,"")</f>
        <v>0.28525699999999998</v>
      </c>
      <c r="AD693">
        <f>IFERROR([1]!s_fa_dupont_roe($A693,"2022/12/31")/100,"")</f>
        <v>0.137741</v>
      </c>
      <c r="AE693">
        <f>IFERROR([1]!s_fa_dupont_roe($A693,"2023/12/31")/100,"")</f>
        <v>3.2372999999999999E-2</v>
      </c>
      <c r="AF693">
        <f>IFERROR([1]!s_fa_dupont_roe($A693,"2024/12/31")/100,"")</f>
        <v>-0.18328700000000001</v>
      </c>
      <c r="AG693">
        <f>IFERROR([1]!s_fa_dupont_roe($A693,"2025/12/31")/100,"")</f>
        <v>-8.2001000000000004E-2</v>
      </c>
      <c r="AH693">
        <f>IFERROR([1]!s_stm07_is($A693,"W30028333","2025/12/31",1),"")</f>
        <v>-195446456.30000001</v>
      </c>
      <c r="AI693">
        <f>IFERROR([1]!s_stm07_bs($A693,"W38058048","2025/12/31",1),"")</f>
        <v>2473218239.73</v>
      </c>
      <c r="AJ693">
        <f>IFERROR([1]!s_fa_netdebt($A693,"2025/12/31"),"")</f>
        <v>643375319.79999995</v>
      </c>
      <c r="AK693">
        <f>IFERROR([1]!s_val_ev1($A693,"2025/12/31"),"")</f>
        <v>17442185677.119999</v>
      </c>
      <c r="AL693">
        <f>IFERROR([1]!s_fa_ebitda($A693,"2025/12/31"),"")</f>
        <v>-65001582.710000001</v>
      </c>
      <c r="AM693">
        <f>IFERROR([1]!s_west_netprofit($A693,2026,$B$1,180)/[1]!s_west_netprofit($A693,2026,$B$1-7,180)-1,"")</f>
        <v>-9.5238095238095233E-2</v>
      </c>
      <c r="AN693">
        <f>IFERROR([1]!s_west_netprofit($A693,2026,$B$1,180)/[1]!s_west_netprofit($A693,2026,$B$1-30,180)-1,"")</f>
        <v>-0.55425219941348969</v>
      </c>
      <c r="AO693">
        <f>IFERROR([1]!s_est_mediannetprofit($A693,2026,$B$1)/[1]!s_est_mediannetprofit($A693,2026,$B$1-7)-1,"")</f>
        <v>0</v>
      </c>
      <c r="AP693">
        <f>IFERROR([1]!s_est_mediannetprofit($A693,2026,$B$1)/[1]!s_est_mediannetprofit($A693,2026,$B$1-30)-1,"")</f>
        <v>-0.51724137931034475</v>
      </c>
    </row>
    <row r="694" spans="1:42">
      <c r="A694" t="s">
        <v>733</v>
      </c>
      <c r="B694">
        <f>IFERROR([1]!s_stm07_is($A694,"W30028333","2011/12/31",1)/[1]!S_SHARE_TOTAL($A694,$B$1),"")</f>
        <v>0</v>
      </c>
      <c r="C694">
        <f>IFERROR([1]!s_stm07_is($A694,"W30028333","2012/12/31",1)/[1]!S_SHARE_TOTAL($A694,$B$1),"")</f>
        <v>3.3602845613930239E-2</v>
      </c>
      <c r="D694">
        <f>IFERROR([1]!s_stm07_is($A694,"W30028333","2013/12/31",1)/[1]!S_SHARE_TOTAL($A694,$B$1),"")</f>
        <v>2.7700555309885074E-2</v>
      </c>
      <c r="E694">
        <f>IFERROR([1]!s_stm07_is($A694,"W30028333","2014/12/31",1)/[1]!S_SHARE_TOTAL($A694,$B$1),"")</f>
        <v>7.122951757339735E-2</v>
      </c>
      <c r="F694">
        <f>IFERROR([1]!s_stm07_is($A694,"W30028333","2015/12/31",1)/[1]!S_SHARE_TOTAL($A694,$B$1),"")</f>
        <v>9.9079554907091166E-2</v>
      </c>
      <c r="G694">
        <f>IFERROR([1]!s_stm07_is($A694,"W30028333","2016/12/31",1)/[1]!S_SHARE_TOTAL($A694,$B$1),"")</f>
        <v>0.1273755740356515</v>
      </c>
      <c r="H694">
        <f>IFERROR([1]!s_stm07_is($A694,"W30028333","2017/12/31",1)/[1]!S_SHARE_TOTAL($A694,$B$1),"")</f>
        <v>0.16850277708556502</v>
      </c>
      <c r="I694">
        <f>IFERROR([1]!s_stm07_is($A694,"W30028333","2018/12/31",1)/[1]!S_SHARE_TOTAL($A694,$B$1),"")</f>
        <v>0.24153428938731786</v>
      </c>
      <c r="J694">
        <f>IFERROR([1]!s_stm07_is($A694,"W30028333","2019/12/31",1)/[1]!S_SHARE_TOTAL($A694,$B$1),"")</f>
        <v>0.34278228953754419</v>
      </c>
      <c r="K694">
        <f>IFERROR([1]!s_stm07_is($A694,"W30028333","2020/12/31",1)/[1]!S_SHARE_TOTAL($A694,$B$1),"")</f>
        <v>0.48400115833865659</v>
      </c>
      <c r="L694">
        <f>IFERROR([1]!s_stm07_is($A694,"W30028333","2021/12/31",1)/[1]!S_SHARE_TOTAL($A694,$B$1),"")</f>
        <v>0.61961791001229438</v>
      </c>
      <c r="M694">
        <f>IFERROR([1]!s_stm07_is($A694,"W30028333","2022/12/31",1)/[1]!S_SHARE_TOTAL($A694,$B$1),"")</f>
        <v>0.69668683155664779</v>
      </c>
      <c r="N694">
        <f>IFERROR([1]!s_stm07_is($A694,"W30028333","2023/12/31",1)/[1]!S_SHARE_TOTAL($A694,$B$1),"")</f>
        <v>0.74456373893643302</v>
      </c>
      <c r="O694">
        <f>IFERROR([1]!s_stm07_is($A694,"W30028333","2024/12/31",1)/[1]!S_SHARE_TOTAL($A694,$B$1),"")</f>
        <v>0.63915713110925398</v>
      </c>
      <c r="P694">
        <f>IFERROR([1]!s_stm07_is($A694,"W30028333","2025/12/31",1)/[1]!S_SHARE_TOTAL($A694,$B$1),"")</f>
        <v>0.5356086442368182</v>
      </c>
      <c r="Q694">
        <f>IFERROR([1]!s_west_netprofit($A694,2026,$B$1,180)/[1]!S_SHARE_TOTAL($A694,$B$1),"")</f>
        <v>0.66169127355744717</v>
      </c>
      <c r="R694">
        <f>IFERROR([1]!s_west_netprofit($A694,2027,$B$1,180)/[1]!S_SHARE_TOTAL($A694,$B$1),"")</f>
        <v>0.74762999214947456</v>
      </c>
      <c r="S694">
        <f>IFERROR([1]!s_fa_dupont_roe($A694,"2011/12/31")/100,"")</f>
        <v>0</v>
      </c>
      <c r="T694">
        <f>IFERROR([1]!s_fa_dupont_roe($A694,"2012/12/31")/100,"")</f>
        <v>0.28585199999999999</v>
      </c>
      <c r="U694">
        <f>IFERROR([1]!s_fa_dupont_roe($A694,"2013/12/31")/100,"")</f>
        <v>0.19752900000000001</v>
      </c>
      <c r="V694">
        <f>IFERROR([1]!s_fa_dupont_roe($A694,"2014/12/31")/100,"")</f>
        <v>0.37900799999999996</v>
      </c>
      <c r="W694">
        <f>IFERROR([1]!s_fa_dupont_roe($A694,"2015/12/31")/100,"")</f>
        <v>0.40039499999999995</v>
      </c>
      <c r="X694">
        <f>IFERROR([1]!s_fa_dupont_roe($A694,"2016/12/31")/100,"")</f>
        <v>0.40444899999999995</v>
      </c>
      <c r="Y694">
        <f>IFERROR([1]!s_fa_dupont_roe($A694,"2017/12/31")/100,"")</f>
        <v>0.27024300000000001</v>
      </c>
      <c r="Z694">
        <f>IFERROR([1]!s_fa_dupont_roe($A694,"2018/12/31")/100,"")</f>
        <v>0.23646699999999998</v>
      </c>
      <c r="AA694">
        <f>IFERROR([1]!s_fa_dupont_roe($A694,"2019/12/31")/100,"")</f>
        <v>0.26069500000000001</v>
      </c>
      <c r="AB694">
        <f>IFERROR([1]!s_fa_dupont_roe($A694,"2020/12/31")/100,"")</f>
        <v>0.28115699999999999</v>
      </c>
      <c r="AC694">
        <f>IFERROR([1]!s_fa_dupont_roe($A694,"2021/12/31")/100,"")</f>
        <v>0.27961799999999998</v>
      </c>
      <c r="AD694">
        <f>IFERROR([1]!s_fa_dupont_roe($A694,"2022/12/31")/100,"")</f>
        <v>0.193525</v>
      </c>
      <c r="AE694">
        <f>IFERROR([1]!s_fa_dupont_roe($A694,"2023/12/31")/100,"")</f>
        <v>0.15535599999999999</v>
      </c>
      <c r="AF694">
        <f>IFERROR([1]!s_fa_dupont_roe($A694,"2024/12/31")/100,"")</f>
        <v>0.12648199999999998</v>
      </c>
      <c r="AG694">
        <f>IFERROR([1]!s_fa_dupont_roe($A694,"2025/12/31")/100,"")</f>
        <v>9.9808000000000008E-2</v>
      </c>
      <c r="AH694">
        <f>IFERROR([1]!s_stm07_is($A694,"W30028333","2025/12/31",1),"")</f>
        <v>479524593.37</v>
      </c>
      <c r="AI694">
        <f>IFERROR([1]!s_stm07_bs($A694,"W38058048","2025/12/31",1),"")</f>
        <v>5409053159.0100002</v>
      </c>
      <c r="AJ694">
        <f>IFERROR([1]!s_fa_netdebt($A694,"2025/12/31"),"")</f>
        <v>-550533917.60000002</v>
      </c>
      <c r="AK694">
        <f>IFERROR([1]!s_val_ev1($A694,"2025/12/31"),"")</f>
        <v>13449114123.879999</v>
      </c>
      <c r="AL694">
        <f>IFERROR([1]!s_fa_ebitda($A694,"2025/12/31"),"")</f>
        <v>843381700.91999996</v>
      </c>
      <c r="AM694">
        <f>IFERROR([1]!s_west_netprofit($A694,2026,$B$1,180)/[1]!s_west_netprofit($A694,2026,$B$1-7,180)-1,"")</f>
        <v>0</v>
      </c>
      <c r="AN694">
        <f>IFERROR([1]!s_west_netprofit($A694,2026,$B$1,180)/[1]!s_west_netprofit($A694,2026,$B$1-30,180)-1,"")</f>
        <v>0</v>
      </c>
      <c r="AO694">
        <f>IFERROR([1]!s_est_mediannetprofit($A694,2026,$B$1)/[1]!s_est_mediannetprofit($A694,2026,$B$1-7)-1,"")</f>
        <v>0</v>
      </c>
      <c r="AP694">
        <f>IFERROR([1]!s_est_mediannetprofit($A694,2026,$B$1)/[1]!s_est_mediannetprofit($A694,2026,$B$1-30)-1,"")</f>
        <v>0</v>
      </c>
    </row>
    <row r="695" spans="1:42">
      <c r="A695" t="s">
        <v>734</v>
      </c>
      <c r="B695">
        <f>IFERROR([1]!s_stm07_is($A695,"W30028333","2011/12/31",1)/[1]!S_SHARE_TOTAL($A695,$B$1),"")</f>
        <v>8.854046373422729E-2</v>
      </c>
      <c r="C695">
        <f>IFERROR([1]!s_stm07_is($A695,"W30028333","2012/12/31",1)/[1]!S_SHARE_TOTAL($A695,$B$1),"")</f>
        <v>0.10421141749434115</v>
      </c>
      <c r="D695">
        <f>IFERROR([1]!s_stm07_is($A695,"W30028333","2013/12/31",1)/[1]!S_SHARE_TOTAL($A695,$B$1),"")</f>
        <v>0.13848339980828156</v>
      </c>
      <c r="E695">
        <f>IFERROR([1]!s_stm07_is($A695,"W30028333","2014/12/31",1)/[1]!S_SHARE_TOTAL($A695,$B$1),"")</f>
        <v>0.14079373079599355</v>
      </c>
      <c r="F695">
        <f>IFERROR([1]!s_stm07_is($A695,"W30028333","2015/12/31",1)/[1]!S_SHARE_TOTAL($A695,$B$1),"")</f>
        <v>0.19823418870069809</v>
      </c>
      <c r="G695">
        <f>IFERROR([1]!s_stm07_is($A695,"W30028333","2016/12/31",1)/[1]!S_SHARE_TOTAL($A695,$B$1),"")</f>
        <v>0.23302421206953075</v>
      </c>
      <c r="H695">
        <f>IFERROR([1]!s_stm07_is($A695,"W30028333","2017/12/31",1)/[1]!S_SHARE_TOTAL($A695,$B$1),"")</f>
        <v>0.18147077730379169</v>
      </c>
      <c r="I695">
        <f>IFERROR([1]!s_stm07_is($A695,"W30028333","2018/12/31",1)/[1]!S_SHARE_TOTAL($A695,$B$1),"")</f>
        <v>7.3360473497168593E-2</v>
      </c>
      <c r="J695">
        <f>IFERROR([1]!s_stm07_is($A695,"W30028333","2019/12/31",1)/[1]!S_SHARE_TOTAL($A695,$B$1),"")</f>
        <v>0.78076795756745265</v>
      </c>
      <c r="K695">
        <f>IFERROR([1]!s_stm07_is($A695,"W30028333","2020/12/31",1)/[1]!S_SHARE_TOTAL($A695,$B$1),"")</f>
        <v>0.27125972092739359</v>
      </c>
      <c r="L695">
        <f>IFERROR([1]!s_stm07_is($A695,"W30028333","2021/12/31",1)/[1]!S_SHARE_TOTAL($A695,$B$1),"")</f>
        <v>0.13795735222716274</v>
      </c>
      <c r="M695">
        <f>IFERROR([1]!s_stm07_is($A695,"W30028333","2022/12/31",1)/[1]!S_SHARE_TOTAL($A695,$B$1),"")</f>
        <v>-0.77299021566058879</v>
      </c>
      <c r="N695">
        <f>IFERROR([1]!s_stm07_is($A695,"W30028333","2023/12/31",1)/[1]!S_SHARE_TOTAL($A695,$B$1),"")</f>
        <v>0.86662038323307578</v>
      </c>
      <c r="O695">
        <f>IFERROR([1]!s_stm07_is($A695,"W30028333","2024/12/31",1)/[1]!S_SHARE_TOTAL($A695,$B$1),"")</f>
        <v>-0.58078434212581975</v>
      </c>
      <c r="P695">
        <f>IFERROR([1]!s_stm07_is($A695,"W30028333","2025/12/31",1)/[1]!S_SHARE_TOTAL($A695,$B$1),"")</f>
        <v>-0.47764722530270415</v>
      </c>
      <c r="Q695">
        <f>IFERROR([1]!s_west_netprofit($A695,2026,$B$1,180)/[1]!S_SHARE_TOTAL($A695,$B$1),"")</f>
        <v>0</v>
      </c>
      <c r="R695">
        <f>IFERROR([1]!s_west_netprofit($A695,2027,$B$1,180)/[1]!S_SHARE_TOTAL($A695,$B$1),"")</f>
        <v>0</v>
      </c>
      <c r="S695">
        <f>IFERROR([1]!s_fa_dupont_roe($A695,"2011/12/31")/100,"")</f>
        <v>0.33030799999999999</v>
      </c>
      <c r="T695">
        <f>IFERROR([1]!s_fa_dupont_roe($A695,"2012/12/31")/100,"")</f>
        <v>0.23235399999999998</v>
      </c>
      <c r="U695">
        <f>IFERROR([1]!s_fa_dupont_roe($A695,"2013/12/31")/100,"")</f>
        <v>0.19959299999999999</v>
      </c>
      <c r="V695">
        <f>IFERROR([1]!s_fa_dupont_roe($A695,"2014/12/31")/100,"")</f>
        <v>0.17211099999999999</v>
      </c>
      <c r="W695">
        <f>IFERROR([1]!s_fa_dupont_roe($A695,"2015/12/31")/100,"")</f>
        <v>0.20300599999999999</v>
      </c>
      <c r="X695">
        <f>IFERROR([1]!s_fa_dupont_roe($A695,"2016/12/31")/100,"")</f>
        <v>0.19799600000000001</v>
      </c>
      <c r="Y695">
        <f>IFERROR([1]!s_fa_dupont_roe($A695,"2017/12/31")/100,"")</f>
        <v>0.10837300000000001</v>
      </c>
      <c r="Z695">
        <f>IFERROR([1]!s_fa_dupont_roe($A695,"2018/12/31")/100,"")</f>
        <v>3.4962E-2</v>
      </c>
      <c r="AA695">
        <f>IFERROR([1]!s_fa_dupont_roe($A695,"2019/12/31")/100,"")</f>
        <v>0.30597999999999997</v>
      </c>
      <c r="AB695">
        <f>IFERROR([1]!s_fa_dupont_roe($A695,"2020/12/31")/100,"")</f>
        <v>8.1315000000000012E-2</v>
      </c>
      <c r="AC695">
        <f>IFERROR([1]!s_fa_dupont_roe($A695,"2021/12/31")/100,"")</f>
        <v>2.9944000000000002E-2</v>
      </c>
      <c r="AD695">
        <f>IFERROR([1]!s_fa_dupont_roe($A695,"2022/12/31")/100,"")</f>
        <v>-0.14758599999999999</v>
      </c>
      <c r="AE695">
        <f>IFERROR([1]!s_fa_dupont_roe($A695,"2023/12/31")/100,"")</f>
        <v>0.14366300000000001</v>
      </c>
      <c r="AF695">
        <f>IFERROR([1]!s_fa_dupont_roe($A695,"2024/12/31")/100,"")</f>
        <v>-8.1645999999999996E-2</v>
      </c>
      <c r="AG695">
        <f>IFERROR([1]!s_fa_dupont_roe($A695,"2025/12/31")/100,"")</f>
        <v>-6.9348999999999994E-2</v>
      </c>
      <c r="AH695">
        <f>IFERROR([1]!s_stm07_is($A695,"W30028333","2025/12/31",1),"")</f>
        <v>-103640726.53</v>
      </c>
      <c r="AI695">
        <f>IFERROR([1]!s_stm07_bs($A695,"W38058048","2025/12/31",1),"")</f>
        <v>1454277440.97</v>
      </c>
      <c r="AJ695">
        <f>IFERROR([1]!s_fa_netdebt($A695,"2025/12/31"),"")</f>
        <v>182203195.66999999</v>
      </c>
      <c r="AK695">
        <f>IFERROR([1]!s_val_ev1($A695,"2025/12/31"),"")</f>
        <v>10886641120.98</v>
      </c>
      <c r="AL695">
        <f>IFERROR([1]!s_fa_ebitda($A695,"2025/12/31"),"")</f>
        <v>-90460920.450000003</v>
      </c>
      <c r="AM695" t="str">
        <f>IFERROR([1]!s_west_netprofit($A695,2026,$B$1,180)/[1]!s_west_netprofit($A695,2026,$B$1-7,180)-1,"")</f>
        <v/>
      </c>
      <c r="AN695" t="str">
        <f>IFERROR([1]!s_west_netprofit($A695,2026,$B$1,180)/[1]!s_west_netprofit($A695,2026,$B$1-30,180)-1,"")</f>
        <v/>
      </c>
      <c r="AO695" t="str">
        <f>IFERROR([1]!s_est_mediannetprofit($A695,2026,$B$1)/[1]!s_est_mediannetprofit($A695,2026,$B$1-7)-1,"")</f>
        <v/>
      </c>
      <c r="AP695" t="str">
        <f>IFERROR([1]!s_est_mediannetprofit($A695,2026,$B$1)/[1]!s_est_mediannetprofit($A695,2026,$B$1-30)-1,"")</f>
        <v/>
      </c>
    </row>
    <row r="696" spans="1:42">
      <c r="A696" t="s">
        <v>735</v>
      </c>
      <c r="B696">
        <f>IFERROR([1]!s_stm07_is($A696,"W30028333","2011/12/31",1)/[1]!S_SHARE_TOTAL($A696,$B$1),"")</f>
        <v>0</v>
      </c>
      <c r="C696">
        <f>IFERROR([1]!s_stm07_is($A696,"W30028333","2012/12/31",1)/[1]!S_SHARE_TOTAL($A696,$B$1),"")</f>
        <v>1.0249487098460842E-2</v>
      </c>
      <c r="D696">
        <f>IFERROR([1]!s_stm07_is($A696,"W30028333","2013/12/31",1)/[1]!S_SHARE_TOTAL($A696,$B$1),"")</f>
        <v>1.3524326923039648E-3</v>
      </c>
      <c r="E696">
        <f>IFERROR([1]!s_stm07_is($A696,"W30028333","2014/12/31",1)/[1]!S_SHARE_TOTAL($A696,$B$1),"")</f>
        <v>2.7900206859916028E-2</v>
      </c>
      <c r="F696">
        <f>IFERROR([1]!s_stm07_is($A696,"W30028333","2015/12/31",1)/[1]!S_SHARE_TOTAL($A696,$B$1),"")</f>
        <v>5.6244943908812225E-2</v>
      </c>
      <c r="G696">
        <f>IFERROR([1]!s_stm07_is($A696,"W30028333","2016/12/31",1)/[1]!S_SHARE_TOTAL($A696,$B$1),"")</f>
        <v>7.718793339237856E-2</v>
      </c>
      <c r="H696">
        <f>IFERROR([1]!s_stm07_is($A696,"W30028333","2017/12/31",1)/[1]!S_SHARE_TOTAL($A696,$B$1),"")</f>
        <v>0.1922263995674838</v>
      </c>
      <c r="I696">
        <f>IFERROR([1]!s_stm07_is($A696,"W30028333","2018/12/31",1)/[1]!S_SHARE_TOTAL($A696,$B$1),"")</f>
        <v>0.39007369622157634</v>
      </c>
      <c r="J696">
        <f>IFERROR([1]!s_stm07_is($A696,"W30028333","2019/12/31",1)/[1]!S_SHARE_TOTAL($A696,$B$1),"")</f>
        <v>0.51436118953894105</v>
      </c>
      <c r="K696">
        <f>IFERROR([1]!s_stm07_is($A696,"W30028333","2020/12/31",1)/[1]!S_SHARE_TOTAL($A696,$B$1),"")</f>
        <v>0.60808289393280213</v>
      </c>
      <c r="L696">
        <f>IFERROR([1]!s_stm07_is($A696,"W30028333","2021/12/31",1)/[1]!S_SHARE_TOTAL($A696,$B$1),"")</f>
        <v>1.1311154833954311</v>
      </c>
      <c r="M696">
        <f>IFERROR([1]!s_stm07_is($A696,"W30028333","2022/12/31",1)/[1]!S_SHARE_TOTAL($A696,$B$1),"")</f>
        <v>-0.11881481227949289</v>
      </c>
      <c r="N696">
        <f>IFERROR([1]!s_stm07_is($A696,"W30028333","2023/12/31",1)/[1]!S_SHARE_TOTAL($A696,$B$1),"")</f>
        <v>0.77113489815278624</v>
      </c>
      <c r="O696">
        <f>IFERROR([1]!s_stm07_is($A696,"W30028333","2024/12/31",1)/[1]!S_SHARE_TOTAL($A696,$B$1),"")</f>
        <v>0.18054152837569148</v>
      </c>
      <c r="P696">
        <f>IFERROR([1]!s_stm07_is($A696,"W30028333","2025/12/31",1)/[1]!S_SHARE_TOTAL($A696,$B$1),"")</f>
        <v>6.2967640761234608E-2</v>
      </c>
      <c r="Q696">
        <f>IFERROR([1]!s_west_netprofit($A696,2026,$B$1,180)/[1]!S_SHARE_TOTAL($A696,$B$1),"")</f>
        <v>0.1751921313554598</v>
      </c>
      <c r="R696">
        <f>IFERROR([1]!s_west_netprofit($A696,2027,$B$1,180)/[1]!S_SHARE_TOTAL($A696,$B$1),"")</f>
        <v>0.26868473751558603</v>
      </c>
      <c r="S696">
        <f>IFERROR([1]!s_fa_dupont_roe($A696,"2011/12/31")/100,"")</f>
        <v>0</v>
      </c>
      <c r="T696">
        <f>IFERROR([1]!s_fa_dupont_roe($A696,"2012/12/31")/100,"")</f>
        <v>2.6547999999999999E-2</v>
      </c>
      <c r="U696">
        <f>IFERROR([1]!s_fa_dupont_roe($A696,"2013/12/31")/100,"")</f>
        <v>3.761E-3</v>
      </c>
      <c r="V696">
        <f>IFERROR([1]!s_fa_dupont_roe($A696,"2014/12/31")/100,"")</f>
        <v>6.5195000000000003E-2</v>
      </c>
      <c r="W696">
        <f>IFERROR([1]!s_fa_dupont_roe($A696,"2015/12/31")/100,"")</f>
        <v>0.102072</v>
      </c>
      <c r="X696">
        <f>IFERROR([1]!s_fa_dupont_roe($A696,"2016/12/31")/100,"")</f>
        <v>0.12475600000000001</v>
      </c>
      <c r="Y696">
        <f>IFERROR([1]!s_fa_dupont_roe($A696,"2017/12/31")/100,"")</f>
        <v>0.23776599999999998</v>
      </c>
      <c r="Z696">
        <f>IFERROR([1]!s_fa_dupont_roe($A696,"2018/12/31")/100,"")</f>
        <v>0.30007899999999998</v>
      </c>
      <c r="AA696">
        <f>IFERROR([1]!s_fa_dupont_roe($A696,"2019/12/31")/100,"")</f>
        <v>0.25049199999999999</v>
      </c>
      <c r="AB696">
        <f>IFERROR([1]!s_fa_dupont_roe($A696,"2020/12/31")/100,"")</f>
        <v>0.13294300000000001</v>
      </c>
      <c r="AC696">
        <f>IFERROR([1]!s_fa_dupont_roe($A696,"2021/12/31")/100,"")</f>
        <v>0.15193799999999999</v>
      </c>
      <c r="AD696">
        <f>IFERROR([1]!s_fa_dupont_roe($A696,"2022/12/31")/100,"")</f>
        <v>-1.4622E-2</v>
      </c>
      <c r="AE696">
        <f>IFERROR([1]!s_fa_dupont_roe($A696,"2023/12/31")/100,"")</f>
        <v>9.2978000000000005E-2</v>
      </c>
      <c r="AF696">
        <f>IFERROR([1]!s_fa_dupont_roe($A696,"2024/12/31")/100,"")</f>
        <v>2.1002E-2</v>
      </c>
      <c r="AG696">
        <f>IFERROR([1]!s_fa_dupont_roe($A696,"2025/12/31")/100,"")</f>
        <v>7.2909999999999997E-3</v>
      </c>
      <c r="AH696">
        <f>IFERROR([1]!s_stm07_is($A696,"W30028333","2025/12/31",1),"")</f>
        <v>70330463.430000007</v>
      </c>
      <c r="AI696">
        <f>IFERROR([1]!s_stm07_bs($A696,"W38058048","2025/12/31",1),"")</f>
        <v>9631588201.5100002</v>
      </c>
      <c r="AJ696">
        <f>IFERROR([1]!s_fa_netdebt($A696,"2025/12/31"),"")</f>
        <v>1629202815.24</v>
      </c>
      <c r="AK696">
        <f>IFERROR([1]!s_val_ev1($A696,"2025/12/31"),"")</f>
        <v>18383548957.349998</v>
      </c>
      <c r="AL696">
        <f>IFERROR([1]!s_fa_ebitda($A696,"2025/12/31"),"")</f>
        <v>519911603.19</v>
      </c>
      <c r="AM696">
        <f>IFERROR([1]!s_west_netprofit($A696,2026,$B$1,180)/[1]!s_west_netprofit($A696,2026,$B$1-7,180)-1,"")</f>
        <v>0</v>
      </c>
      <c r="AN696">
        <f>IFERROR([1]!s_west_netprofit($A696,2026,$B$1,180)/[1]!s_west_netprofit($A696,2026,$B$1-30,180)-1,"")</f>
        <v>0</v>
      </c>
      <c r="AO696">
        <f>IFERROR([1]!s_est_mediannetprofit($A696,2026,$B$1)/[1]!s_est_mediannetprofit($A696,2026,$B$1-7)-1,"")</f>
        <v>0</v>
      </c>
      <c r="AP696">
        <f>IFERROR([1]!s_est_mediannetprofit($A696,2026,$B$1)/[1]!s_est_mediannetprofit($A696,2026,$B$1-30)-1,"")</f>
        <v>0</v>
      </c>
    </row>
    <row r="697" spans="1:42">
      <c r="A697" t="s">
        <v>736</v>
      </c>
      <c r="B697">
        <f>IFERROR([1]!s_stm07_is($A697,"W30028333","2011/12/31",1)/[1]!S_SHARE_TOTAL($A697,$B$1),"")</f>
        <v>0</v>
      </c>
      <c r="C697">
        <f>IFERROR([1]!s_stm07_is($A697,"W30028333","2012/12/31",1)/[1]!S_SHARE_TOTAL($A697,$B$1),"")</f>
        <v>6.5045627691285524E-2</v>
      </c>
      <c r="D697">
        <f>IFERROR([1]!s_stm07_is($A697,"W30028333","2013/12/31",1)/[1]!S_SHARE_TOTAL($A697,$B$1),"")</f>
        <v>8.6559907577350395E-2</v>
      </c>
      <c r="E697">
        <f>IFERROR([1]!s_stm07_is($A697,"W30028333","2014/12/31",1)/[1]!S_SHARE_TOTAL($A697,$B$1),"")</f>
        <v>0.1442278780533984</v>
      </c>
      <c r="F697">
        <f>IFERROR([1]!s_stm07_is($A697,"W30028333","2015/12/31",1)/[1]!S_SHARE_TOTAL($A697,$B$1),"")</f>
        <v>0.1731497057253629</v>
      </c>
      <c r="G697">
        <f>IFERROR([1]!s_stm07_is($A697,"W30028333","2016/12/31",1)/[1]!S_SHARE_TOTAL($A697,$B$1),"")</f>
        <v>0.19916780310601787</v>
      </c>
      <c r="H697">
        <f>IFERROR([1]!s_stm07_is($A697,"W30028333","2017/12/31",1)/[1]!S_SHARE_TOTAL($A697,$B$1),"")</f>
        <v>0.18586464154335211</v>
      </c>
      <c r="I697">
        <f>IFERROR([1]!s_stm07_is($A697,"W30028333","2018/12/31",1)/[1]!S_SHARE_TOTAL($A697,$B$1),"")</f>
        <v>0.27920464137228107</v>
      </c>
      <c r="J697">
        <f>IFERROR([1]!s_stm07_is($A697,"W30028333","2019/12/31",1)/[1]!S_SHARE_TOTAL($A697,$B$1),"")</f>
        <v>0.60281565721905628</v>
      </c>
      <c r="K697">
        <f>IFERROR([1]!s_stm07_is($A697,"W30028333","2020/12/31",1)/[1]!S_SHARE_TOTAL($A697,$B$1),"")</f>
        <v>0.3590043414843852</v>
      </c>
      <c r="L697">
        <f>IFERROR([1]!s_stm07_is($A697,"W30028333","2021/12/31",1)/[1]!S_SHARE_TOTAL($A697,$B$1),"")</f>
        <v>5.1719927558052707E-2</v>
      </c>
      <c r="M697">
        <f>IFERROR([1]!s_stm07_is($A697,"W30028333","2022/12/31",1)/[1]!S_SHARE_TOTAL($A697,$B$1),"")</f>
        <v>0.16530871492420704</v>
      </c>
      <c r="N697">
        <f>IFERROR([1]!s_stm07_is($A697,"W30028333","2023/12/31",1)/[1]!S_SHARE_TOTAL($A697,$B$1),"")</f>
        <v>0.17738550010371765</v>
      </c>
      <c r="O697">
        <f>IFERROR([1]!s_stm07_is($A697,"W30028333","2024/12/31",1)/[1]!S_SHARE_TOTAL($A697,$B$1),"")</f>
        <v>0.32462991708444383</v>
      </c>
      <c r="P697">
        <f>IFERROR([1]!s_stm07_is($A697,"W30028333","2025/12/31",1)/[1]!S_SHARE_TOTAL($A697,$B$1),"")</f>
        <v>0.6265391604752697</v>
      </c>
      <c r="Q697">
        <f>IFERROR([1]!s_west_netprofit($A697,2026,$B$1,180)/[1]!S_SHARE_TOTAL($A697,$B$1),"")</f>
        <v>1.3336462796198649</v>
      </c>
      <c r="R697">
        <f>IFERROR([1]!s_west_netprofit($A697,2027,$B$1,180)/[1]!S_SHARE_TOTAL($A697,$B$1),"")</f>
        <v>2.0314045135446914</v>
      </c>
      <c r="S697">
        <f>IFERROR([1]!s_fa_dupont_roe($A697,"2011/12/31")/100,"")</f>
        <v>0</v>
      </c>
      <c r="T697">
        <f>IFERROR([1]!s_fa_dupont_roe($A697,"2012/12/31")/100,"")</f>
        <v>0.172377</v>
      </c>
      <c r="U697">
        <f>IFERROR([1]!s_fa_dupont_roe($A697,"2013/12/31")/100,"")</f>
        <v>0.20627899999999999</v>
      </c>
      <c r="V697">
        <f>IFERROR([1]!s_fa_dupont_roe($A697,"2014/12/31")/100,"")</f>
        <v>0.27152500000000002</v>
      </c>
      <c r="W697">
        <f>IFERROR([1]!s_fa_dupont_roe($A697,"2015/12/31")/100,"")</f>
        <v>0.25371500000000002</v>
      </c>
      <c r="X697">
        <f>IFERROR([1]!s_fa_dupont_roe($A697,"2016/12/31")/100,"")</f>
        <v>0.23189499999999999</v>
      </c>
      <c r="Y697">
        <f>IFERROR([1]!s_fa_dupont_roe($A697,"2017/12/31")/100,"")</f>
        <v>0.142766</v>
      </c>
      <c r="Z697">
        <f>IFERROR([1]!s_fa_dupont_roe($A697,"2018/12/31")/100,"")</f>
        <v>0.15414</v>
      </c>
      <c r="AA697">
        <f>IFERROR([1]!s_fa_dupont_roe($A697,"2019/12/31")/100,"")</f>
        <v>0.26207200000000003</v>
      </c>
      <c r="AB697">
        <f>IFERROR([1]!s_fa_dupont_roe($A697,"2020/12/31")/100,"")</f>
        <v>0.10563599999999999</v>
      </c>
      <c r="AC697">
        <f>IFERROR([1]!s_fa_dupont_roe($A697,"2021/12/31")/100,"")</f>
        <v>1.2341999999999999E-2</v>
      </c>
      <c r="AD697">
        <f>IFERROR([1]!s_fa_dupont_roe($A697,"2022/12/31")/100,"")</f>
        <v>3.8441000000000003E-2</v>
      </c>
      <c r="AE697">
        <f>IFERROR([1]!s_fa_dupont_roe($A697,"2023/12/31")/100,"")</f>
        <v>3.2856000000000003E-2</v>
      </c>
      <c r="AF697">
        <f>IFERROR([1]!s_fa_dupont_roe($A697,"2024/12/31")/100,"")</f>
        <v>4.9530000000000005E-2</v>
      </c>
      <c r="AG697">
        <f>IFERROR([1]!s_fa_dupont_roe($A697,"2025/12/31")/100,"")</f>
        <v>9.1661999999999993E-2</v>
      </c>
      <c r="AH697">
        <f>IFERROR([1]!s_stm07_is($A697,"W30028333","2025/12/31",1),"")</f>
        <v>364560225.56999999</v>
      </c>
      <c r="AI697">
        <f>IFERROR([1]!s_stm07_bs($A697,"W38058048","2025/12/31",1),"")</f>
        <v>4188607307.3400002</v>
      </c>
      <c r="AJ697">
        <f>IFERROR([1]!s_fa_netdebt($A697,"2025/12/31"),"")</f>
        <v>452472326.52999997</v>
      </c>
      <c r="AK697">
        <f>IFERROR([1]!s_val_ev1($A697,"2025/12/31"),"")</f>
        <v>20716312994.970001</v>
      </c>
      <c r="AL697">
        <f>IFERROR([1]!s_fa_ebitda($A697,"2025/12/31"),"")</f>
        <v>691122939.74000001</v>
      </c>
      <c r="AM697">
        <f>IFERROR([1]!s_west_netprofit($A697,2026,$B$1,180)/[1]!s_west_netprofit($A697,2026,$B$1-7,180)-1,"")</f>
        <v>0</v>
      </c>
      <c r="AN697">
        <f>IFERROR([1]!s_west_netprofit($A697,2026,$B$1,180)/[1]!s_west_netprofit($A697,2026,$B$1-30,180)-1,"")</f>
        <v>2.3746701846965701E-2</v>
      </c>
      <c r="AO697">
        <f>IFERROR([1]!s_est_mediannetprofit($A697,2026,$B$1)/[1]!s_est_mediannetprofit($A697,2026,$B$1-7)-1,"")</f>
        <v>0</v>
      </c>
      <c r="AP697">
        <f>IFERROR([1]!s_est_mediannetprofit($A697,2026,$B$1)/[1]!s_est_mediannetprofit($A697,2026,$B$1-30)-1,"")</f>
        <v>2.3746701846965701E-2</v>
      </c>
    </row>
    <row r="698" spans="1:42">
      <c r="A698" t="s">
        <v>737</v>
      </c>
      <c r="B698">
        <f>IFERROR([1]!s_stm07_is($A698,"W30028333","2011/12/31",1)/[1]!S_SHARE_TOTAL($A698,$B$1),"")</f>
        <v>0</v>
      </c>
      <c r="C698">
        <f>IFERROR([1]!s_stm07_is($A698,"W30028333","2012/12/31",1)/[1]!S_SHARE_TOTAL($A698,$B$1),"")</f>
        <v>7.4758303671083656E-3</v>
      </c>
      <c r="D698">
        <f>IFERROR([1]!s_stm07_is($A698,"W30028333","2013/12/31",1)/[1]!S_SHARE_TOTAL($A698,$B$1),"")</f>
        <v>1.5641196539671519E-2</v>
      </c>
      <c r="E698">
        <f>IFERROR([1]!s_stm07_is($A698,"W30028333","2014/12/31",1)/[1]!S_SHARE_TOTAL($A698,$B$1),"")</f>
        <v>3.8243184664818172E-2</v>
      </c>
      <c r="F698">
        <f>IFERROR([1]!s_stm07_is($A698,"W30028333","2015/12/31",1)/[1]!S_SHARE_TOTAL($A698,$B$1),"")</f>
        <v>3.926878852580451E-2</v>
      </c>
      <c r="G698">
        <f>IFERROR([1]!s_stm07_is($A698,"W30028333","2016/12/31",1)/[1]!S_SHARE_TOTAL($A698,$B$1),"")</f>
        <v>6.5282775183516287E-2</v>
      </c>
      <c r="H698">
        <f>IFERROR([1]!s_stm07_is($A698,"W30028333","2017/12/31",1)/[1]!S_SHARE_TOTAL($A698,$B$1),"")</f>
        <v>7.9210900927317363E-2</v>
      </c>
      <c r="I698">
        <f>IFERROR([1]!s_stm07_is($A698,"W30028333","2018/12/31",1)/[1]!S_SHARE_TOTAL($A698,$B$1),"")</f>
        <v>5.7487373203081969E-2</v>
      </c>
      <c r="J698">
        <f>IFERROR([1]!s_stm07_is($A698,"W30028333","2019/12/31",1)/[1]!S_SHARE_TOTAL($A698,$B$1),"")</f>
        <v>1.8812981723137143E-2</v>
      </c>
      <c r="K698">
        <f>IFERROR([1]!s_stm07_is($A698,"W30028333","2020/12/31",1)/[1]!S_SHARE_TOTAL($A698,$B$1),"")</f>
        <v>0.13375929319753535</v>
      </c>
      <c r="L698">
        <f>IFERROR([1]!s_stm07_is($A698,"W30028333","2021/12/31",1)/[1]!S_SHARE_TOTAL($A698,$B$1),"")</f>
        <v>0.34399486563614601</v>
      </c>
      <c r="M698">
        <f>IFERROR([1]!s_stm07_is($A698,"W30028333","2022/12/31",1)/[1]!S_SHARE_TOTAL($A698,$B$1),"")</f>
        <v>0.72677635557206399</v>
      </c>
      <c r="N698">
        <f>IFERROR([1]!s_stm07_is($A698,"W30028333","2023/12/31",1)/[1]!S_SHARE_TOTAL($A698,$B$1),"")</f>
        <v>7.1182615363804574E-2</v>
      </c>
      <c r="O698">
        <f>IFERROR([1]!s_stm07_is($A698,"W30028333","2024/12/31",1)/[1]!S_SHARE_TOTAL($A698,$B$1),"")</f>
        <v>0.72260386180913672</v>
      </c>
      <c r="P698">
        <f>IFERROR([1]!s_stm07_is($A698,"W30028333","2025/12/31",1)/[1]!S_SHARE_TOTAL($A698,$B$1),"")</f>
        <v>2.0985876925893603</v>
      </c>
      <c r="Q698">
        <f>IFERROR([1]!s_west_netprofit($A698,2026,$B$1,180)/[1]!S_SHARE_TOTAL($A698,$B$1),"")</f>
        <v>3.2702607398590611</v>
      </c>
      <c r="R698">
        <f>IFERROR([1]!s_west_netprofit($A698,2027,$B$1,180)/[1]!S_SHARE_TOTAL($A698,$B$1),"")</f>
        <v>4.4495181583685373</v>
      </c>
      <c r="S698">
        <f>IFERROR([1]!s_fa_dupont_roe($A698,"2011/12/31")/100,"")</f>
        <v>0</v>
      </c>
      <c r="T698">
        <f>IFERROR([1]!s_fa_dupont_roe($A698,"2012/12/31")/100,"")</f>
        <v>0.15970399999999998</v>
      </c>
      <c r="U698">
        <f>IFERROR([1]!s_fa_dupont_roe($A698,"2013/12/31")/100,"")</f>
        <v>0.286306</v>
      </c>
      <c r="V698">
        <f>IFERROR([1]!s_fa_dupont_roe($A698,"2014/12/31")/100,"")</f>
        <v>0.46881999999999996</v>
      </c>
      <c r="W698">
        <f>IFERROR([1]!s_fa_dupont_roe($A698,"2015/12/31")/100,"")</f>
        <v>0.20219300000000001</v>
      </c>
      <c r="X698">
        <f>IFERROR([1]!s_fa_dupont_roe($A698,"2016/12/31")/100,"")</f>
        <v>0.20376899999999998</v>
      </c>
      <c r="Y698">
        <f>IFERROR([1]!s_fa_dupont_roe($A698,"2017/12/31")/100,"")</f>
        <v>0.156249</v>
      </c>
      <c r="Z698">
        <f>IFERROR([1]!s_fa_dupont_roe($A698,"2018/12/31")/100,"")</f>
        <v>8.1972000000000003E-2</v>
      </c>
      <c r="AA698">
        <f>IFERROR([1]!s_fa_dupont_roe($A698,"2019/12/31")/100,"")</f>
        <v>1.627E-2</v>
      </c>
      <c r="AB698">
        <f>IFERROR([1]!s_fa_dupont_roe($A698,"2020/12/31")/100,"")</f>
        <v>8.1318000000000001E-2</v>
      </c>
      <c r="AC698">
        <f>IFERROR([1]!s_fa_dupont_roe($A698,"2021/12/31")/100,"")</f>
        <v>0.1527</v>
      </c>
      <c r="AD698">
        <f>IFERROR([1]!s_fa_dupont_roe($A698,"2022/12/31")/100,"")</f>
        <v>0.22798400000000002</v>
      </c>
      <c r="AE698">
        <f>IFERROR([1]!s_fa_dupont_roe($A698,"2023/12/31")/100,"")</f>
        <v>1.7519E-2</v>
      </c>
      <c r="AF698">
        <f>IFERROR([1]!s_fa_dupont_roe($A698,"2024/12/31")/100,"")</f>
        <v>0.14854799999999999</v>
      </c>
      <c r="AG698">
        <f>IFERROR([1]!s_fa_dupont_roe($A698,"2025/12/31")/100,"")</f>
        <v>0.33169800000000005</v>
      </c>
      <c r="AH698">
        <f>IFERROR([1]!s_stm07_is($A698,"W30028333","2025/12/31",1),"")</f>
        <v>1331383095.29</v>
      </c>
      <c r="AI698">
        <f>IFERROR([1]!s_stm07_bs($A698,"W38058048","2025/12/31",1),"")</f>
        <v>5345407233.8800001</v>
      </c>
      <c r="AJ698">
        <f>IFERROR([1]!s_fa_netdebt($A698,"2025/12/31"),"")</f>
        <v>121697003.29000001</v>
      </c>
      <c r="AK698">
        <f>IFERROR([1]!s_val_ev1($A698,"2025/12/31"),"")</f>
        <v>66443960558.209999</v>
      </c>
      <c r="AL698">
        <f>IFERROR([1]!s_fa_ebitda($A698,"2025/12/31"),"")</f>
        <v>1492169665.5599999</v>
      </c>
      <c r="AM698">
        <f>IFERROR([1]!s_west_netprofit($A698,2026,$B$1,180)/[1]!s_west_netprofit($A698,2026,$B$1-7,180)-1,"")</f>
        <v>0</v>
      </c>
      <c r="AN698">
        <f>IFERROR([1]!s_west_netprofit($A698,2026,$B$1,180)/[1]!s_west_netprofit($A698,2026,$B$1-30,180)-1,"")</f>
        <v>0</v>
      </c>
      <c r="AO698">
        <f>IFERROR([1]!s_est_mediannetprofit($A698,2026,$B$1)/[1]!s_est_mediannetprofit($A698,2026,$B$1-7)-1,"")</f>
        <v>0</v>
      </c>
      <c r="AP698">
        <f>IFERROR([1]!s_est_mediannetprofit($A698,2026,$B$1)/[1]!s_est_mediannetprofit($A698,2026,$B$1-30)-1,"")</f>
        <v>0</v>
      </c>
    </row>
    <row r="699" spans="1:42">
      <c r="A699" t="s">
        <v>738</v>
      </c>
      <c r="B699">
        <f>IFERROR([1]!s_stm07_is($A699,"W30028333","2011/12/31",1)/[1]!S_SHARE_TOTAL($A699,$B$1),"")</f>
        <v>0</v>
      </c>
      <c r="C699">
        <f>IFERROR([1]!s_stm07_is($A699,"W30028333","2012/12/31",1)/[1]!S_SHARE_TOTAL($A699,$B$1),"")</f>
        <v>5.2637717881259767E-2</v>
      </c>
      <c r="D699">
        <f>IFERROR([1]!s_stm07_is($A699,"W30028333","2013/12/31",1)/[1]!S_SHARE_TOTAL($A699,$B$1),"")</f>
        <v>6.7878226822896418E-2</v>
      </c>
      <c r="E699">
        <f>IFERROR([1]!s_stm07_is($A699,"W30028333","2014/12/31",1)/[1]!S_SHARE_TOTAL($A699,$B$1),"")</f>
        <v>9.7936546380380587E-2</v>
      </c>
      <c r="F699">
        <f>IFERROR([1]!s_stm07_is($A699,"W30028333","2015/12/31",1)/[1]!S_SHARE_TOTAL($A699,$B$1),"")</f>
        <v>0.13070369728218159</v>
      </c>
      <c r="G699">
        <f>IFERROR([1]!s_stm07_is($A699,"W30028333","2016/12/31",1)/[1]!S_SHARE_TOTAL($A699,$B$1),"")</f>
        <v>0.16263855411411091</v>
      </c>
      <c r="H699">
        <f>IFERROR([1]!s_stm07_is($A699,"W30028333","2017/12/31",1)/[1]!S_SHARE_TOTAL($A699,$B$1),"")</f>
        <v>0.28937077635425168</v>
      </c>
      <c r="I699">
        <f>IFERROR([1]!s_stm07_is($A699,"W30028333","2018/12/31",1)/[1]!S_SHARE_TOTAL($A699,$B$1),"")</f>
        <v>0.36024386251085733</v>
      </c>
      <c r="J699">
        <f>IFERROR([1]!s_stm07_is($A699,"W30028333","2019/12/31",1)/[1]!S_SHARE_TOTAL($A699,$B$1),"")</f>
        <v>0.39116271525574103</v>
      </c>
      <c r="K699">
        <f>IFERROR([1]!s_stm07_is($A699,"W30028333","2020/12/31",1)/[1]!S_SHARE_TOTAL($A699,$B$1),"")</f>
        <v>1.0896054122518097</v>
      </c>
      <c r="L699">
        <f>IFERROR([1]!s_stm07_is($A699,"W30028333","2021/12/31",1)/[1]!S_SHARE_TOTAL($A699,$B$1),"")</f>
        <v>0.13710494681608545</v>
      </c>
      <c r="M699">
        <f>IFERROR([1]!s_stm07_is($A699,"W30028333","2022/12/31",1)/[1]!S_SHARE_TOTAL($A699,$B$1),"")</f>
        <v>0.33475086993081687</v>
      </c>
      <c r="N699">
        <f>IFERROR([1]!s_stm07_is($A699,"W30028333","2023/12/31",1)/[1]!S_SHARE_TOTAL($A699,$B$1),"")</f>
        <v>0.18456702720156487</v>
      </c>
      <c r="O699">
        <f>IFERROR([1]!s_stm07_is($A699,"W30028333","2024/12/31",1)/[1]!S_SHARE_TOTAL($A699,$B$1),"")</f>
        <v>-0.5141624043446773</v>
      </c>
      <c r="P699">
        <f>IFERROR([1]!s_stm07_is($A699,"W30028333","2025/12/31",1)/[1]!S_SHARE_TOTAL($A699,$B$1),"")</f>
        <v>0.15487792820185164</v>
      </c>
      <c r="Q699">
        <f>IFERROR([1]!s_west_netprofit($A699,2026,$B$1,180)/[1]!S_SHARE_TOTAL($A699,$B$1),"")</f>
        <v>0.28932490963439622</v>
      </c>
      <c r="R699">
        <f>IFERROR([1]!s_west_netprofit($A699,2027,$B$1,180)/[1]!S_SHARE_TOTAL($A699,$B$1),"")</f>
        <v>0.37004236630776038</v>
      </c>
      <c r="S699">
        <f>IFERROR([1]!s_fa_dupont_roe($A699,"2011/12/31")/100,"")</f>
        <v>0</v>
      </c>
      <c r="T699">
        <f>IFERROR([1]!s_fa_dupont_roe($A699,"2012/12/31")/100,"")</f>
        <v>0.57817799999999997</v>
      </c>
      <c r="U699">
        <f>IFERROR([1]!s_fa_dupont_roe($A699,"2013/12/31")/100,"")</f>
        <v>0.38894100000000004</v>
      </c>
      <c r="V699">
        <f>IFERROR([1]!s_fa_dupont_roe($A699,"2014/12/31")/100,"")</f>
        <v>0.25294299999999997</v>
      </c>
      <c r="W699">
        <f>IFERROR([1]!s_fa_dupont_roe($A699,"2015/12/31")/100,"")</f>
        <v>0.228687</v>
      </c>
      <c r="X699">
        <f>IFERROR([1]!s_fa_dupont_roe($A699,"2016/12/31")/100,"")</f>
        <v>0.24402699999999999</v>
      </c>
      <c r="Y699">
        <f>IFERROR([1]!s_fa_dupont_roe($A699,"2017/12/31")/100,"")</f>
        <v>0.25051800000000002</v>
      </c>
      <c r="Z699">
        <f>IFERROR([1]!s_fa_dupont_roe($A699,"2018/12/31")/100,"")</f>
        <v>0.205037</v>
      </c>
      <c r="AA699">
        <f>IFERROR([1]!s_fa_dupont_roe($A699,"2019/12/31")/100,"")</f>
        <v>0.14443400000000001</v>
      </c>
      <c r="AB699">
        <f>IFERROR([1]!s_fa_dupont_roe($A699,"2020/12/31")/100,"")</f>
        <v>0.27182800000000001</v>
      </c>
      <c r="AC699">
        <f>IFERROR([1]!s_fa_dupont_roe($A699,"2021/12/31")/100,"")</f>
        <v>2.9987E-2</v>
      </c>
      <c r="AD699">
        <f>IFERROR([1]!s_fa_dupont_roe($A699,"2022/12/31")/100,"")</f>
        <v>7.0072999999999996E-2</v>
      </c>
      <c r="AE699">
        <f>IFERROR([1]!s_fa_dupont_roe($A699,"2023/12/31")/100,"")</f>
        <v>3.7004999999999996E-2</v>
      </c>
      <c r="AF699">
        <f>IFERROR([1]!s_fa_dupont_roe($A699,"2024/12/31")/100,"")</f>
        <v>-9.4185000000000005E-2</v>
      </c>
      <c r="AG699">
        <f>IFERROR([1]!s_fa_dupont_roe($A699,"2025/12/31")/100,"")</f>
        <v>2.6078E-2</v>
      </c>
      <c r="AH699">
        <f>IFERROR([1]!s_stm07_is($A699,"W30028333","2025/12/31",1),"")</f>
        <v>73872498.980000004</v>
      </c>
      <c r="AI699">
        <f>IFERROR([1]!s_stm07_bs($A699,"W38058048","2025/12/31",1),"")</f>
        <v>2989251966.0300002</v>
      </c>
      <c r="AJ699">
        <f>IFERROR([1]!s_fa_netdebt($A699,"2025/12/31"),"")</f>
        <v>-664170909.13999999</v>
      </c>
      <c r="AK699">
        <f>IFERROR([1]!s_val_ev1($A699,"2025/12/31"),"")</f>
        <v>16339380526.83</v>
      </c>
      <c r="AL699">
        <f>IFERROR([1]!s_fa_ebitda($A699,"2025/12/31"),"")</f>
        <v>138983811.52000001</v>
      </c>
      <c r="AM699">
        <f>IFERROR([1]!s_west_netprofit($A699,2026,$B$1,180)/[1]!s_west_netprofit($A699,2026,$B$1-7,180)-1,"")</f>
        <v>0</v>
      </c>
      <c r="AN699">
        <f>IFERROR([1]!s_west_netprofit($A699,2026,$B$1,180)/[1]!s_west_netprofit($A699,2026,$B$1-30,180)-1,"")</f>
        <v>0.11290322580645151</v>
      </c>
      <c r="AO699">
        <f>IFERROR([1]!s_est_mediannetprofit($A699,2026,$B$1)/[1]!s_est_mediannetprofit($A699,2026,$B$1-7)-1,"")</f>
        <v>0</v>
      </c>
      <c r="AP699">
        <f>IFERROR([1]!s_est_mediannetprofit($A699,2026,$B$1)/[1]!s_est_mediannetprofit($A699,2026,$B$1-30)-1,"")</f>
        <v>0.11290322580645151</v>
      </c>
    </row>
    <row r="700" spans="1:42">
      <c r="A700" t="s">
        <v>739</v>
      </c>
      <c r="B700">
        <f>IFERROR([1]!s_stm07_is($A700,"W30028333","2011/12/31",1)/[1]!S_SHARE_TOTAL($A700,$B$1),"")</f>
        <v>0</v>
      </c>
      <c r="C700">
        <f>IFERROR([1]!s_stm07_is($A700,"W30028333","2012/12/31",1)/[1]!S_SHARE_TOTAL($A700,$B$1),"")</f>
        <v>5.6246662762190494E-2</v>
      </c>
      <c r="D700">
        <f>IFERROR([1]!s_stm07_is($A700,"W30028333","2013/12/31",1)/[1]!S_SHARE_TOTAL($A700,$B$1),"")</f>
        <v>0.12419818361104173</v>
      </c>
      <c r="E700">
        <f>IFERROR([1]!s_stm07_is($A700,"W30028333","2014/12/31",1)/[1]!S_SHARE_TOTAL($A700,$B$1),"")</f>
        <v>0.1623933926634564</v>
      </c>
      <c r="F700">
        <f>IFERROR([1]!s_stm07_is($A700,"W30028333","2015/12/31",1)/[1]!S_SHARE_TOTAL($A700,$B$1),"")</f>
        <v>0.16047273058379036</v>
      </c>
      <c r="G700">
        <f>IFERROR([1]!s_stm07_is($A700,"W30028333","2016/12/31",1)/[1]!S_SHARE_TOTAL($A700,$B$1),"")</f>
        <v>0.48040229838449733</v>
      </c>
      <c r="H700">
        <f>IFERROR([1]!s_stm07_is($A700,"W30028333","2017/12/31",1)/[1]!S_SHARE_TOTAL($A700,$B$1),"")</f>
        <v>0.45557673635847939</v>
      </c>
      <c r="I700">
        <f>IFERROR([1]!s_stm07_is($A700,"W30028333","2018/12/31",1)/[1]!S_SHARE_TOTAL($A700,$B$1),"")</f>
        <v>0.23409517918380768</v>
      </c>
      <c r="J700">
        <f>IFERROR([1]!s_stm07_is($A700,"W30028333","2019/12/31",1)/[1]!S_SHARE_TOTAL($A700,$B$1),"")</f>
        <v>0.35082626774573938</v>
      </c>
      <c r="K700">
        <f>IFERROR([1]!s_stm07_is($A700,"W30028333","2020/12/31",1)/[1]!S_SHARE_TOTAL($A700,$B$1),"")</f>
        <v>0.37660587554364511</v>
      </c>
      <c r="L700">
        <f>IFERROR([1]!s_stm07_is($A700,"W30028333","2021/12/31",1)/[1]!S_SHARE_TOTAL($A700,$B$1),"")</f>
        <v>1.5629634221588777</v>
      </c>
      <c r="M700">
        <f>IFERROR([1]!s_stm07_is($A700,"W30028333","2022/12/31",1)/[1]!S_SHARE_TOTAL($A700,$B$1),"")</f>
        <v>1.7101313364778989</v>
      </c>
      <c r="N700">
        <f>IFERROR([1]!s_stm07_is($A700,"W30028333","2023/12/31",1)/[1]!S_SHARE_TOTAL($A700,$B$1),"")</f>
        <v>1.084558418486812</v>
      </c>
      <c r="O700">
        <f>IFERROR([1]!s_stm07_is($A700,"W30028333","2024/12/31",1)/[1]!S_SHARE_TOTAL($A700,$B$1),"")</f>
        <v>1.1067126024216252</v>
      </c>
      <c r="P700">
        <f>IFERROR([1]!s_stm07_is($A700,"W30028333","2025/12/31",1)/[1]!S_SHARE_TOTAL($A700,$B$1),"")</f>
        <v>0.62262744148027871</v>
      </c>
      <c r="Q700">
        <f>IFERROR([1]!s_west_netprofit($A700,2026,$B$1,180)/[1]!S_SHARE_TOTAL($A700,$B$1),"")</f>
        <v>0</v>
      </c>
      <c r="R700">
        <f>IFERROR([1]!s_west_netprofit($A700,2027,$B$1,180)/[1]!S_SHARE_TOTAL($A700,$B$1),"")</f>
        <v>0</v>
      </c>
      <c r="S700">
        <f>IFERROR([1]!s_fa_dupont_roe($A700,"2011/12/31")/100,"")</f>
        <v>0</v>
      </c>
      <c r="T700">
        <f>IFERROR([1]!s_fa_dupont_roe($A700,"2012/12/31")/100,"")</f>
        <v>0.41495300000000002</v>
      </c>
      <c r="U700">
        <f>IFERROR([1]!s_fa_dupont_roe($A700,"2013/12/31")/100,"")</f>
        <v>0.61877899999999997</v>
      </c>
      <c r="V700">
        <f>IFERROR([1]!s_fa_dupont_roe($A700,"2014/12/31")/100,"")</f>
        <v>0.447239</v>
      </c>
      <c r="W700">
        <f>IFERROR([1]!s_fa_dupont_roe($A700,"2015/12/31")/100,"")</f>
        <v>0.28789799999999999</v>
      </c>
      <c r="X700">
        <f>IFERROR([1]!s_fa_dupont_roe($A700,"2016/12/31")/100,"")</f>
        <v>0.52706699999999995</v>
      </c>
      <c r="Y700">
        <f>IFERROR([1]!s_fa_dupont_roe($A700,"2017/12/31")/100,"")</f>
        <v>0.17433499999999999</v>
      </c>
      <c r="Z700">
        <f>IFERROR([1]!s_fa_dupont_roe($A700,"2018/12/31")/100,"")</f>
        <v>5.5164999999999999E-2</v>
      </c>
      <c r="AA700">
        <f>IFERROR([1]!s_fa_dupont_roe($A700,"2019/12/31")/100,"")</f>
        <v>7.5249999999999997E-2</v>
      </c>
      <c r="AB700">
        <f>IFERROR([1]!s_fa_dupont_roe($A700,"2020/12/31")/100,"")</f>
        <v>7.0851999999999998E-2</v>
      </c>
      <c r="AC700">
        <f>IFERROR([1]!s_fa_dupont_roe($A700,"2021/12/31")/100,"")</f>
        <v>0.229517</v>
      </c>
      <c r="AD700">
        <f>IFERROR([1]!s_fa_dupont_roe($A700,"2022/12/31")/100,"")</f>
        <v>0.19394600000000001</v>
      </c>
      <c r="AE700">
        <f>IFERROR([1]!s_fa_dupont_roe($A700,"2023/12/31")/100,"")</f>
        <v>0.10486100000000001</v>
      </c>
      <c r="AF700">
        <f>IFERROR([1]!s_fa_dupont_roe($A700,"2024/12/31")/100,"")</f>
        <v>9.7141000000000005E-2</v>
      </c>
      <c r="AG700">
        <f>IFERROR([1]!s_fa_dupont_roe($A700,"2025/12/31")/100,"")</f>
        <v>5.1129000000000001E-2</v>
      </c>
      <c r="AH700">
        <f>IFERROR([1]!s_stm07_is($A700,"W30028333","2025/12/31",1),"")</f>
        <v>144951593.41999999</v>
      </c>
      <c r="AI700">
        <f>IFERROR([1]!s_stm07_bs($A700,"W38058048","2025/12/31",1),"")</f>
        <v>3099027955.8400002</v>
      </c>
      <c r="AJ700">
        <f>IFERROR([1]!s_fa_netdebt($A700,"2025/12/31"),"")</f>
        <v>-1479017919.9100001</v>
      </c>
      <c r="AK700">
        <f>IFERROR([1]!s_val_ev1($A700,"2025/12/31"),"")</f>
        <v>11392084335.879999</v>
      </c>
      <c r="AL700">
        <f>IFERROR([1]!s_fa_ebitda($A700,"2025/12/31"),"")</f>
        <v>268593501.57999998</v>
      </c>
      <c r="AM700" t="str">
        <f>IFERROR([1]!s_west_netprofit($A700,2026,$B$1,180)/[1]!s_west_netprofit($A700,2026,$B$1-7,180)-1,"")</f>
        <v/>
      </c>
      <c r="AN700" t="str">
        <f>IFERROR([1]!s_west_netprofit($A700,2026,$B$1,180)/[1]!s_west_netprofit($A700,2026,$B$1-30,180)-1,"")</f>
        <v/>
      </c>
      <c r="AO700" t="str">
        <f>IFERROR([1]!s_est_mediannetprofit($A700,2026,$B$1)/[1]!s_est_mediannetprofit($A700,2026,$B$1-7)-1,"")</f>
        <v/>
      </c>
      <c r="AP700" t="str">
        <f>IFERROR([1]!s_est_mediannetprofit($A700,2026,$B$1)/[1]!s_est_mediannetprofit($A700,2026,$B$1-30)-1,"")</f>
        <v/>
      </c>
    </row>
    <row r="701" spans="1:42">
      <c r="A701" t="s">
        <v>740</v>
      </c>
      <c r="B701">
        <f>IFERROR([1]!s_stm07_is($A701,"W30028333","2011/12/31",1)/[1]!S_SHARE_TOTAL($A701,$B$1),"")</f>
        <v>0</v>
      </c>
      <c r="C701">
        <f>IFERROR([1]!s_stm07_is($A701,"W30028333","2012/12/31",1)/[1]!S_SHARE_TOTAL($A701,$B$1),"")</f>
        <v>3.2172628092267098E-2</v>
      </c>
      <c r="D701">
        <f>IFERROR([1]!s_stm07_is($A701,"W30028333","2013/12/31",1)/[1]!S_SHARE_TOTAL($A701,$B$1),"")</f>
        <v>5.0442751624037691E-2</v>
      </c>
      <c r="E701">
        <f>IFERROR([1]!s_stm07_is($A701,"W30028333","2014/12/31",1)/[1]!S_SHARE_TOTAL($A701,$B$1),"")</f>
        <v>9.7423896952264236E-2</v>
      </c>
      <c r="F701">
        <f>IFERROR([1]!s_stm07_is($A701,"W30028333","2015/12/31",1)/[1]!S_SHARE_TOTAL($A701,$B$1),"")</f>
        <v>9.1669802768667277E-2</v>
      </c>
      <c r="G701">
        <f>IFERROR([1]!s_stm07_is($A701,"W30028333","2016/12/31",1)/[1]!S_SHARE_TOTAL($A701,$B$1),"")</f>
        <v>0.21496799448464951</v>
      </c>
      <c r="H701">
        <f>IFERROR([1]!s_stm07_is($A701,"W30028333","2017/12/31",1)/[1]!S_SHARE_TOTAL($A701,$B$1),"")</f>
        <v>1.4511107269005636</v>
      </c>
      <c r="I701">
        <f>IFERROR([1]!s_stm07_is($A701,"W30028333","2018/12/31",1)/[1]!S_SHARE_TOTAL($A701,$B$1),"")</f>
        <v>2.2849053203731899</v>
      </c>
      <c r="J701">
        <f>IFERROR([1]!s_stm07_is($A701,"W30028333","2019/12/31",1)/[1]!S_SHARE_TOTAL($A701,$B$1),"")</f>
        <v>4.4771821960704179E-2</v>
      </c>
      <c r="K701">
        <f>IFERROR([1]!s_stm07_is($A701,"W30028333","2020/12/31",1)/[1]!S_SHARE_TOTAL($A701,$B$1),"")</f>
        <v>1.0800981638216292</v>
      </c>
      <c r="L701">
        <f>IFERROR([1]!s_stm07_is($A701,"W30028333","2021/12/31",1)/[1]!S_SHARE_TOTAL($A701,$B$1),"")</f>
        <v>2.1413380772762891</v>
      </c>
      <c r="M701">
        <f>IFERROR([1]!s_stm07_is($A701,"W30028333","2022/12/31",1)/[1]!S_SHARE_TOTAL($A701,$B$1),"")</f>
        <v>0.68586698190846107</v>
      </c>
      <c r="N701">
        <f>IFERROR([1]!s_stm07_is($A701,"W30028333","2023/12/31",1)/[1]!S_SHARE_TOTAL($A701,$B$1),"")</f>
        <v>0.44637071602328998</v>
      </c>
      <c r="O701">
        <f>IFERROR([1]!s_stm07_is($A701,"W30028333","2024/12/31",1)/[1]!S_SHARE_TOTAL($A701,$B$1),"")</f>
        <v>0.65103419818689867</v>
      </c>
      <c r="P701">
        <f>IFERROR([1]!s_stm07_is($A701,"W30028333","2025/12/31",1)/[1]!S_SHARE_TOTAL($A701,$B$1),"")</f>
        <v>0.82183912021311178</v>
      </c>
      <c r="Q701">
        <f>IFERROR([1]!s_west_netprofit($A701,2026,$B$1,180)/[1]!S_SHARE_TOTAL($A701,$B$1),"")</f>
        <v>0</v>
      </c>
      <c r="R701">
        <f>IFERROR([1]!s_west_netprofit($A701,2027,$B$1,180)/[1]!S_SHARE_TOTAL($A701,$B$1),"")</f>
        <v>0</v>
      </c>
      <c r="S701">
        <f>IFERROR([1]!s_fa_dupont_roe($A701,"2011/12/31")/100,"")</f>
        <v>0</v>
      </c>
      <c r="T701">
        <f>IFERROR([1]!s_fa_dupont_roe($A701,"2012/12/31")/100,"")</f>
        <v>4.8497000000000005E-2</v>
      </c>
      <c r="U701">
        <f>IFERROR([1]!s_fa_dupont_roe($A701,"2013/12/31")/100,"")</f>
        <v>7.3983999999999994E-2</v>
      </c>
      <c r="V701">
        <f>IFERROR([1]!s_fa_dupont_roe($A701,"2014/12/31")/100,"")</f>
        <v>0.130332</v>
      </c>
      <c r="W701">
        <f>IFERROR([1]!s_fa_dupont_roe($A701,"2015/12/31")/100,"")</f>
        <v>0.106374</v>
      </c>
      <c r="X701">
        <f>IFERROR([1]!s_fa_dupont_roe($A701,"2016/12/31")/100,"")</f>
        <v>0.20132899999999998</v>
      </c>
      <c r="Y701">
        <f>IFERROR([1]!s_fa_dupont_roe($A701,"2017/12/31")/100,"")</f>
        <v>0.60423800000000005</v>
      </c>
      <c r="Z701">
        <f>IFERROR([1]!s_fa_dupont_roe($A701,"2018/12/31")/100,"")</f>
        <v>0.46954500000000005</v>
      </c>
      <c r="AA701">
        <f>IFERROR([1]!s_fa_dupont_roe($A701,"2019/12/31")/100,"")</f>
        <v>7.5390000000000006E-3</v>
      </c>
      <c r="AB701">
        <f>IFERROR([1]!s_fa_dupont_roe($A701,"2020/12/31")/100,"")</f>
        <v>0.11834699999999999</v>
      </c>
      <c r="AC701">
        <f>IFERROR([1]!s_fa_dupont_roe($A701,"2021/12/31")/100,"")</f>
        <v>0.154086</v>
      </c>
      <c r="AD701">
        <f>IFERROR([1]!s_fa_dupont_roe($A701,"2022/12/31")/100,"")</f>
        <v>4.3337000000000001E-2</v>
      </c>
      <c r="AE701">
        <f>IFERROR([1]!s_fa_dupont_roe($A701,"2023/12/31")/100,"")</f>
        <v>2.6907E-2</v>
      </c>
      <c r="AF701">
        <f>IFERROR([1]!s_fa_dupont_roe($A701,"2024/12/31")/100,"")</f>
        <v>3.7518999999999997E-2</v>
      </c>
      <c r="AG701">
        <f>IFERROR([1]!s_fa_dupont_roe($A701,"2025/12/31")/100,"")</f>
        <v>4.6543000000000001E-2</v>
      </c>
      <c r="AH701">
        <f>IFERROR([1]!s_stm07_is($A701,"W30028333","2025/12/31",1),"")</f>
        <v>254521184.80000001</v>
      </c>
      <c r="AI701">
        <f>IFERROR([1]!s_stm07_bs($A701,"W38058048","2025/12/31",1),"")</f>
        <v>5685159788.8699999</v>
      </c>
      <c r="AJ701">
        <f>IFERROR([1]!s_fa_netdebt($A701,"2025/12/31"),"")</f>
        <v>1403824164.3</v>
      </c>
      <c r="AK701">
        <f>IFERROR([1]!s_val_ev1($A701,"2025/12/31"),"")</f>
        <v>16258640409.049999</v>
      </c>
      <c r="AL701">
        <f>IFERROR([1]!s_fa_ebitda($A701,"2025/12/31"),"")</f>
        <v>608874818.46000004</v>
      </c>
      <c r="AM701" t="str">
        <f>IFERROR([1]!s_west_netprofit($A701,2026,$B$1,180)/[1]!s_west_netprofit($A701,2026,$B$1-7,180)-1,"")</f>
        <v/>
      </c>
      <c r="AN701" t="str">
        <f>IFERROR([1]!s_west_netprofit($A701,2026,$B$1,180)/[1]!s_west_netprofit($A701,2026,$B$1-30,180)-1,"")</f>
        <v/>
      </c>
      <c r="AO701" t="str">
        <f>IFERROR([1]!s_est_mediannetprofit($A701,2026,$B$1)/[1]!s_est_mediannetprofit($A701,2026,$B$1-7)-1,"")</f>
        <v/>
      </c>
      <c r="AP701" t="str">
        <f>IFERROR([1]!s_est_mediannetprofit($A701,2026,$B$1)/[1]!s_est_mediannetprofit($A701,2026,$B$1-30)-1,"")</f>
        <v/>
      </c>
    </row>
    <row r="702" spans="1:42">
      <c r="A702" t="s">
        <v>741</v>
      </c>
      <c r="B702">
        <f>IFERROR([1]!s_stm07_is($A702,"W30028333","2011/12/31",1)/[1]!S_SHARE_TOTAL($A702,$B$1),"")</f>
        <v>0</v>
      </c>
      <c r="C702">
        <f>IFERROR([1]!s_stm07_is($A702,"W30028333","2012/12/31",1)/[1]!S_SHARE_TOTAL($A702,$B$1),"")</f>
        <v>7.022299136555786E-2</v>
      </c>
      <c r="D702">
        <f>IFERROR([1]!s_stm07_is($A702,"W30028333","2013/12/31",1)/[1]!S_SHARE_TOTAL($A702,$B$1),"")</f>
        <v>8.2046573058101299E-2</v>
      </c>
      <c r="E702">
        <f>IFERROR([1]!s_stm07_is($A702,"W30028333","2014/12/31",1)/[1]!S_SHARE_TOTAL($A702,$B$1),"")</f>
        <v>9.8064589552928377E-2</v>
      </c>
      <c r="F702">
        <f>IFERROR([1]!s_stm07_is($A702,"W30028333","2015/12/31",1)/[1]!S_SHARE_TOTAL($A702,$B$1),"")</f>
        <v>0.12245322462875262</v>
      </c>
      <c r="G702">
        <f>IFERROR([1]!s_stm07_is($A702,"W30028333","2016/12/31",1)/[1]!S_SHARE_TOTAL($A702,$B$1),"")</f>
        <v>0.19890777472213972</v>
      </c>
      <c r="H702">
        <f>IFERROR([1]!s_stm07_is($A702,"W30028333","2017/12/31",1)/[1]!S_SHARE_TOTAL($A702,$B$1),"")</f>
        <v>0.24051911167462933</v>
      </c>
      <c r="I702">
        <f>IFERROR([1]!s_stm07_is($A702,"W30028333","2018/12/31",1)/[1]!S_SHARE_TOTAL($A702,$B$1),"")</f>
        <v>0.32072010950935198</v>
      </c>
      <c r="J702">
        <f>IFERROR([1]!s_stm07_is($A702,"W30028333","2019/12/31",1)/[1]!S_SHARE_TOTAL($A702,$B$1),"")</f>
        <v>0.23069297753562581</v>
      </c>
      <c r="K702">
        <f>IFERROR([1]!s_stm07_is($A702,"W30028333","2020/12/31",1)/[1]!S_SHARE_TOTAL($A702,$B$1),"")</f>
        <v>0.23760060023947696</v>
      </c>
      <c r="L702">
        <f>IFERROR([1]!s_stm07_is($A702,"W30028333","2021/12/31",1)/[1]!S_SHARE_TOTAL($A702,$B$1),"")</f>
        <v>0.52495660650393072</v>
      </c>
      <c r="M702">
        <f>IFERROR([1]!s_stm07_is($A702,"W30028333","2022/12/31",1)/[1]!S_SHARE_TOTAL($A702,$B$1),"")</f>
        <v>0.47276122066431792</v>
      </c>
      <c r="N702">
        <f>IFERROR([1]!s_stm07_is($A702,"W30028333","2023/12/31",1)/[1]!S_SHARE_TOTAL($A702,$B$1),"")</f>
        <v>0.23932885225851</v>
      </c>
      <c r="O702">
        <f>IFERROR([1]!s_stm07_is($A702,"W30028333","2024/12/31",1)/[1]!S_SHARE_TOTAL($A702,$B$1),"")</f>
        <v>0.26881294396398403</v>
      </c>
      <c r="P702">
        <f>IFERROR([1]!s_stm07_is($A702,"W30028333","2025/12/31",1)/[1]!S_SHARE_TOTAL($A702,$B$1),"")</f>
        <v>0.70901567002351651</v>
      </c>
      <c r="Q702">
        <f>IFERROR([1]!s_west_netprofit($A702,2026,$B$1,180)/[1]!S_SHARE_TOTAL($A702,$B$1),"")</f>
        <v>0</v>
      </c>
      <c r="R702">
        <f>IFERROR([1]!s_west_netprofit($A702,2027,$B$1,180)/[1]!S_SHARE_TOTAL($A702,$B$1),"")</f>
        <v>0</v>
      </c>
      <c r="S702">
        <f>IFERROR([1]!s_fa_dupont_roe($A702,"2011/12/31")/100,"")</f>
        <v>0</v>
      </c>
      <c r="T702">
        <f>IFERROR([1]!s_fa_dupont_roe($A702,"2012/12/31")/100,"")</f>
        <v>1.4314290000000001</v>
      </c>
      <c r="U702">
        <f>IFERROR([1]!s_fa_dupont_roe($A702,"2013/12/31")/100,"")</f>
        <v>0.89494799999999997</v>
      </c>
      <c r="V702">
        <f>IFERROR([1]!s_fa_dupont_roe($A702,"2014/12/31")/100,"")</f>
        <v>0.40645899999999996</v>
      </c>
      <c r="W702">
        <f>IFERROR([1]!s_fa_dupont_roe($A702,"2015/12/31")/100,"")</f>
        <v>0.26088600000000001</v>
      </c>
      <c r="X702">
        <f>IFERROR([1]!s_fa_dupont_roe($A702,"2016/12/31")/100,"")</f>
        <v>0.28791299999999997</v>
      </c>
      <c r="Y702">
        <f>IFERROR([1]!s_fa_dupont_roe($A702,"2017/12/31")/100,"")</f>
        <v>0.177952</v>
      </c>
      <c r="Z702">
        <f>IFERROR([1]!s_fa_dupont_roe($A702,"2018/12/31")/100,"")</f>
        <v>0.155496</v>
      </c>
      <c r="AA702">
        <f>IFERROR([1]!s_fa_dupont_roe($A702,"2019/12/31")/100,"")</f>
        <v>9.6919000000000005E-2</v>
      </c>
      <c r="AB702">
        <f>IFERROR([1]!s_fa_dupont_roe($A702,"2020/12/31")/100,"")</f>
        <v>5.8110000000000002E-2</v>
      </c>
      <c r="AC702">
        <f>IFERROR([1]!s_fa_dupont_roe($A702,"2021/12/31")/100,"")</f>
        <v>8.9093000000000006E-2</v>
      </c>
      <c r="AD702">
        <f>IFERROR([1]!s_fa_dupont_roe($A702,"2022/12/31")/100,"")</f>
        <v>7.4006000000000002E-2</v>
      </c>
      <c r="AE702">
        <f>IFERROR([1]!s_fa_dupont_roe($A702,"2023/12/31")/100,"")</f>
        <v>3.5567000000000001E-2</v>
      </c>
      <c r="AF702">
        <f>IFERROR([1]!s_fa_dupont_roe($A702,"2024/12/31")/100,"")</f>
        <v>3.6920000000000001E-2</v>
      </c>
      <c r="AG702">
        <f>IFERROR([1]!s_fa_dupont_roe($A702,"2025/12/31")/100,"")</f>
        <v>8.6275999999999992E-2</v>
      </c>
      <c r="AH702">
        <f>IFERROR([1]!s_stm07_is($A702,"W30028333","2025/12/31",1),"")</f>
        <v>176672911.06999999</v>
      </c>
      <c r="AI702">
        <f>IFERROR([1]!s_stm07_bs($A702,"W38058048","2025/12/31",1),"")</f>
        <v>2210497744.77</v>
      </c>
      <c r="AJ702">
        <f>IFERROR([1]!s_fa_netdebt($A702,"2025/12/31"),"")</f>
        <v>-119274909.34</v>
      </c>
      <c r="AK702">
        <f>IFERROR([1]!s_val_ev1($A702,"2025/12/31"),"")</f>
        <v>37530905608.410004</v>
      </c>
      <c r="AL702">
        <f>IFERROR([1]!s_fa_ebitda($A702,"2025/12/31"),"")</f>
        <v>280047382.33999997</v>
      </c>
      <c r="AM702">
        <f>IFERROR([1]!s_west_netprofit($A702,2026,$B$1,180)/[1]!s_west_netprofit($A702,2026,$B$1-7,180)-1,"")</f>
        <v>-1</v>
      </c>
      <c r="AN702">
        <f>IFERROR([1]!s_west_netprofit($A702,2026,$B$1,180)/[1]!s_west_netprofit($A702,2026,$B$1-30,180)-1,"")</f>
        <v>-1</v>
      </c>
      <c r="AO702">
        <f>IFERROR([1]!s_est_mediannetprofit($A702,2026,$B$1)/[1]!s_est_mediannetprofit($A702,2026,$B$1-7)-1,"")</f>
        <v>-1</v>
      </c>
      <c r="AP702">
        <f>IFERROR([1]!s_est_mediannetprofit($A702,2026,$B$1)/[1]!s_est_mediannetprofit($A702,2026,$B$1-30)-1,"")</f>
        <v>-1</v>
      </c>
    </row>
    <row r="703" spans="1:42">
      <c r="A703" t="s">
        <v>742</v>
      </c>
      <c r="B703">
        <f>IFERROR([1]!s_stm07_is($A703,"W30028333","2011/12/31",1)/[1]!S_SHARE_TOTAL($A703,$B$1),"")</f>
        <v>7.2478922027680859E-2</v>
      </c>
      <c r="C703">
        <f>IFERROR([1]!s_stm07_is($A703,"W30028333","2012/12/31",1)/[1]!S_SHARE_TOTAL($A703,$B$1),"")</f>
        <v>7.4174407302335099E-2</v>
      </c>
      <c r="D703">
        <f>IFERROR([1]!s_stm07_is($A703,"W30028333","2013/12/31",1)/[1]!S_SHARE_TOTAL($A703,$B$1),"")</f>
        <v>7.9604387676612112E-2</v>
      </c>
      <c r="E703">
        <f>IFERROR([1]!s_stm07_is($A703,"W30028333","2014/12/31",1)/[1]!S_SHARE_TOTAL($A703,$B$1),"")</f>
        <v>9.2808841791073196E-2</v>
      </c>
      <c r="F703">
        <f>IFERROR([1]!s_stm07_is($A703,"W30028333","2015/12/31",1)/[1]!S_SHARE_TOTAL($A703,$B$1),"")</f>
        <v>9.7004859926201392E-2</v>
      </c>
      <c r="G703">
        <f>IFERROR([1]!s_stm07_is($A703,"W30028333","2016/12/31",1)/[1]!S_SHARE_TOTAL($A703,$B$1),"")</f>
        <v>0.13992217420644182</v>
      </c>
      <c r="H703">
        <f>IFERROR([1]!s_stm07_is($A703,"W30028333","2017/12/31",1)/[1]!S_SHARE_TOTAL($A703,$B$1),"")</f>
        <v>0.17323945715844152</v>
      </c>
      <c r="I703">
        <f>IFERROR([1]!s_stm07_is($A703,"W30028333","2018/12/31",1)/[1]!S_SHARE_TOTAL($A703,$B$1),"")</f>
        <v>0.19910189773489775</v>
      </c>
      <c r="J703">
        <f>IFERROR([1]!s_stm07_is($A703,"W30028333","2019/12/31",1)/[1]!S_SHARE_TOTAL($A703,$B$1),"")</f>
        <v>0.22796608569518911</v>
      </c>
      <c r="K703">
        <f>IFERROR([1]!s_stm07_is($A703,"W30028333","2020/12/31",1)/[1]!S_SHARE_TOTAL($A703,$B$1),"")</f>
        <v>0.34069588162961062</v>
      </c>
      <c r="L703">
        <f>IFERROR([1]!s_stm07_is($A703,"W30028333","2021/12/31",1)/[1]!S_SHARE_TOTAL($A703,$B$1),"")</f>
        <v>0.59736674449176319</v>
      </c>
      <c r="M703">
        <f>IFERROR([1]!s_stm07_is($A703,"W30028333","2022/12/31",1)/[1]!S_SHARE_TOTAL($A703,$B$1),"")</f>
        <v>0.43199486759876965</v>
      </c>
      <c r="N703">
        <f>IFERROR([1]!s_stm07_is($A703,"W30028333","2023/12/31",1)/[1]!S_SHARE_TOTAL($A703,$B$1),"")</f>
        <v>0.26335113075839056</v>
      </c>
      <c r="O703">
        <f>IFERROR([1]!s_stm07_is($A703,"W30028333","2024/12/31",1)/[1]!S_SHARE_TOTAL($A703,$B$1),"")</f>
        <v>0.56850096369168601</v>
      </c>
      <c r="P703">
        <f>IFERROR([1]!s_stm07_is($A703,"W30028333","2025/12/31",1)/[1]!S_SHARE_TOTAL($A703,$B$1),"")</f>
        <v>0.57288865769394925</v>
      </c>
      <c r="Q703">
        <f>IFERROR([1]!s_west_netprofit($A703,2026,$B$1,180)/[1]!S_SHARE_TOTAL($A703,$B$1),"")</f>
        <v>0.86650330519513474</v>
      </c>
      <c r="R703">
        <f>IFERROR([1]!s_west_netprofit($A703,2027,$B$1,180)/[1]!S_SHARE_TOTAL($A703,$B$1),"")</f>
        <v>1.1561389453505126</v>
      </c>
      <c r="S703">
        <f>IFERROR([1]!s_fa_dupont_roe($A703,"2011/12/31")/100,"")</f>
        <v>0.26062400000000002</v>
      </c>
      <c r="T703">
        <f>IFERROR([1]!s_fa_dupont_roe($A703,"2012/12/31")/100,"")</f>
        <v>0.23533599999999999</v>
      </c>
      <c r="U703">
        <f>IFERROR([1]!s_fa_dupont_roe($A703,"2013/12/31")/100,"")</f>
        <v>0.21261399999999997</v>
      </c>
      <c r="V703">
        <f>IFERROR([1]!s_fa_dupont_roe($A703,"2014/12/31")/100,"")</f>
        <v>0.21997</v>
      </c>
      <c r="W703">
        <f>IFERROR([1]!s_fa_dupont_roe($A703,"2015/12/31")/100,"")</f>
        <v>0.20432400000000001</v>
      </c>
      <c r="X703">
        <f>IFERROR([1]!s_fa_dupont_roe($A703,"2016/12/31")/100,"")</f>
        <v>0.25386799999999998</v>
      </c>
      <c r="Y703">
        <f>IFERROR([1]!s_fa_dupont_roe($A703,"2017/12/31")/100,"")</f>
        <v>0.16761800000000002</v>
      </c>
      <c r="Z703">
        <f>IFERROR([1]!s_fa_dupont_roe($A703,"2018/12/31")/100,"")</f>
        <v>0.12887799999999999</v>
      </c>
      <c r="AA703">
        <f>IFERROR([1]!s_fa_dupont_roe($A703,"2019/12/31")/100,"")</f>
        <v>0.105492</v>
      </c>
      <c r="AB703">
        <f>IFERROR([1]!s_fa_dupont_roe($A703,"2020/12/31")/100,"")</f>
        <v>0.11977</v>
      </c>
      <c r="AC703">
        <f>IFERROR([1]!s_fa_dupont_roe($A703,"2021/12/31")/100,"")</f>
        <v>0.17267399999999999</v>
      </c>
      <c r="AD703">
        <f>IFERROR([1]!s_fa_dupont_roe($A703,"2022/12/31")/100,"")</f>
        <v>0.104966</v>
      </c>
      <c r="AE703">
        <f>IFERROR([1]!s_fa_dupont_roe($A703,"2023/12/31")/100,"")</f>
        <v>5.9722999999999998E-2</v>
      </c>
      <c r="AF703">
        <f>IFERROR([1]!s_fa_dupont_roe($A703,"2024/12/31")/100,"")</f>
        <v>9.8865999999999996E-2</v>
      </c>
      <c r="AG703">
        <f>IFERROR([1]!s_fa_dupont_roe($A703,"2025/12/31")/100,"")</f>
        <v>8.050800000000001E-2</v>
      </c>
      <c r="AH703">
        <f>IFERROR([1]!s_stm07_is($A703,"W30028333","2025/12/31",1),"")</f>
        <v>476689147.88999999</v>
      </c>
      <c r="AI703">
        <f>IFERROR([1]!s_stm07_bs($A703,"W38058048","2025/12/31",1),"")</f>
        <v>6031526790.6300001</v>
      </c>
      <c r="AJ703">
        <f>IFERROR([1]!s_fa_netdebt($A703,"2025/12/31"),"")</f>
        <v>435789743.47000003</v>
      </c>
      <c r="AK703">
        <f>IFERROR([1]!s_val_ev1($A703,"2025/12/31"),"")</f>
        <v>23371380054.77</v>
      </c>
      <c r="AL703">
        <f>IFERROR([1]!s_fa_ebitda($A703,"2025/12/31"),"")</f>
        <v>1341942768.1199999</v>
      </c>
      <c r="AM703">
        <f>IFERROR([1]!s_west_netprofit($A703,2026,$B$1,180)/[1]!s_west_netprofit($A703,2026,$B$1-7,180)-1,"")</f>
        <v>0</v>
      </c>
      <c r="AN703">
        <f>IFERROR([1]!s_west_netprofit($A703,2026,$B$1,180)/[1]!s_west_netprofit($A703,2026,$B$1-30,180)-1,"")</f>
        <v>0</v>
      </c>
      <c r="AO703">
        <f>IFERROR([1]!s_est_mediannetprofit($A703,2026,$B$1)/[1]!s_est_mediannetprofit($A703,2026,$B$1-7)-1,"")</f>
        <v>0</v>
      </c>
      <c r="AP703">
        <f>IFERROR([1]!s_est_mediannetprofit($A703,2026,$B$1)/[1]!s_est_mediannetprofit($A703,2026,$B$1-30)-1,"")</f>
        <v>0</v>
      </c>
    </row>
    <row r="704" spans="1:42">
      <c r="A704" t="s">
        <v>743</v>
      </c>
      <c r="B704">
        <f>IFERROR([1]!s_stm07_is($A704,"W30028333","2011/12/31",1)/[1]!S_SHARE_TOTAL($A704,$B$1),"")</f>
        <v>-8.2865990562642541E-3</v>
      </c>
      <c r="C704">
        <f>IFERROR([1]!s_stm07_is($A704,"W30028333","2012/12/31",1)/[1]!S_SHARE_TOTAL($A704,$B$1),"")</f>
        <v>0.15512701022493838</v>
      </c>
      <c r="D704">
        <f>IFERROR([1]!s_stm07_is($A704,"W30028333","2013/12/31",1)/[1]!S_SHARE_TOTAL($A704,$B$1),"")</f>
        <v>0.24996914092563383</v>
      </c>
      <c r="E704">
        <f>IFERROR([1]!s_stm07_is($A704,"W30028333","2014/12/31",1)/[1]!S_SHARE_TOTAL($A704,$B$1),"")</f>
        <v>0.24518401089492112</v>
      </c>
      <c r="F704">
        <f>IFERROR([1]!s_stm07_is($A704,"W30028333","2015/12/31",1)/[1]!S_SHARE_TOTAL($A704,$B$1),"")</f>
        <v>0.25813394626247266</v>
      </c>
      <c r="G704">
        <f>IFERROR([1]!s_stm07_is($A704,"W30028333","2016/12/31",1)/[1]!S_SHARE_TOTAL($A704,$B$1),"")</f>
        <v>0.32836726910148556</v>
      </c>
      <c r="H704">
        <f>IFERROR([1]!s_stm07_is($A704,"W30028333","2017/12/31",1)/[1]!S_SHARE_TOTAL($A704,$B$1),"")</f>
        <v>0.35482587896933426</v>
      </c>
      <c r="I704">
        <f>IFERROR([1]!s_stm07_is($A704,"W30028333","2018/12/31",1)/[1]!S_SHARE_TOTAL($A704,$B$1),"")</f>
        <v>0.42758460613950644</v>
      </c>
      <c r="J704">
        <f>IFERROR([1]!s_stm07_is($A704,"W30028333","2019/12/31",1)/[1]!S_SHARE_TOTAL($A704,$B$1),"")</f>
        <v>0.44616936665248691</v>
      </c>
      <c r="K704">
        <f>IFERROR([1]!s_stm07_is($A704,"W30028333","2020/12/31",1)/[1]!S_SHARE_TOTAL($A704,$B$1),"")</f>
        <v>0.64777264850654759</v>
      </c>
      <c r="L704">
        <f>IFERROR([1]!s_stm07_is($A704,"W30028333","2021/12/31",1)/[1]!S_SHARE_TOTAL($A704,$B$1),"")</f>
        <v>0.14402636330253182</v>
      </c>
      <c r="M704">
        <f>IFERROR([1]!s_stm07_is($A704,"W30028333","2022/12/31",1)/[1]!S_SHARE_TOTAL($A704,$B$1),"")</f>
        <v>0.20913549752813135</v>
      </c>
      <c r="N704">
        <f>IFERROR([1]!s_stm07_is($A704,"W30028333","2023/12/31",1)/[1]!S_SHARE_TOTAL($A704,$B$1),"")</f>
        <v>0.44588489201853243</v>
      </c>
      <c r="O704">
        <f>IFERROR([1]!s_stm07_is($A704,"W30028333","2024/12/31",1)/[1]!S_SHARE_TOTAL($A704,$B$1),"")</f>
        <v>-0.84544830872030019</v>
      </c>
      <c r="P704">
        <f>IFERROR([1]!s_stm07_is($A704,"W30028333","2025/12/31",1)/[1]!S_SHARE_TOTAL($A704,$B$1),"")</f>
        <v>-0.4718833467631256</v>
      </c>
      <c r="Q704">
        <f>IFERROR([1]!s_west_netprofit($A704,2026,$B$1,180)/[1]!S_SHARE_TOTAL($A704,$B$1),"")</f>
        <v>0.12031494919702725</v>
      </c>
      <c r="R704">
        <f>IFERROR([1]!s_west_netprofit($A704,2027,$B$1,180)/[1]!S_SHARE_TOTAL($A704,$B$1),"")</f>
        <v>0.37488428713478589</v>
      </c>
      <c r="S704">
        <f>IFERROR([1]!s_fa_dupont_roe($A704,"2011/12/31")/100,"")</f>
        <v>-2.1972999999999999E-2</v>
      </c>
      <c r="T704">
        <f>IFERROR([1]!s_fa_dupont_roe($A704,"2012/12/31")/100,"")</f>
        <v>0.36367400000000005</v>
      </c>
      <c r="U704">
        <f>IFERROR([1]!s_fa_dupont_roe($A704,"2013/12/31")/100,"")</f>
        <v>0.43270899999999995</v>
      </c>
      <c r="V704">
        <f>IFERROR([1]!s_fa_dupont_roe($A704,"2014/12/31")/100,"")</f>
        <v>0.31802800000000003</v>
      </c>
      <c r="W704">
        <f>IFERROR([1]!s_fa_dupont_roe($A704,"2015/12/31")/100,"")</f>
        <v>0.271567</v>
      </c>
      <c r="X704">
        <f>IFERROR([1]!s_fa_dupont_roe($A704,"2016/12/31")/100,"")</f>
        <v>0.28787000000000001</v>
      </c>
      <c r="Y704">
        <f>IFERROR([1]!s_fa_dupont_roe($A704,"2017/12/31")/100,"")</f>
        <v>0.26739299999999999</v>
      </c>
      <c r="Z704">
        <f>IFERROR([1]!s_fa_dupont_roe($A704,"2018/12/31")/100,"")</f>
        <v>0.18259699999999998</v>
      </c>
      <c r="AA704">
        <f>IFERROR([1]!s_fa_dupont_roe($A704,"2019/12/31")/100,"")</f>
        <v>0.12648199999999998</v>
      </c>
      <c r="AB704">
        <f>IFERROR([1]!s_fa_dupont_roe($A704,"2020/12/31")/100,"")</f>
        <v>0.15814500000000001</v>
      </c>
      <c r="AC704">
        <f>IFERROR([1]!s_fa_dupont_roe($A704,"2021/12/31")/100,"")</f>
        <v>3.2150999999999999E-2</v>
      </c>
      <c r="AD704">
        <f>IFERROR([1]!s_fa_dupont_roe($A704,"2022/12/31")/100,"")</f>
        <v>4.7564000000000002E-2</v>
      </c>
      <c r="AE704">
        <f>IFERROR([1]!s_fa_dupont_roe($A704,"2023/12/31")/100,"")</f>
        <v>8.0348000000000003E-2</v>
      </c>
      <c r="AF704">
        <f>IFERROR([1]!s_fa_dupont_roe($A704,"2024/12/31")/100,"")</f>
        <v>-0.133267</v>
      </c>
      <c r="AG704">
        <f>IFERROR([1]!s_fa_dupont_roe($A704,"2025/12/31")/100,"")</f>
        <v>-8.4818000000000005E-2</v>
      </c>
      <c r="AH704">
        <f>IFERROR([1]!s_stm07_is($A704,"W30028333","2025/12/31",1),"")</f>
        <v>-91232191.620000005</v>
      </c>
      <c r="AI704">
        <f>IFERROR([1]!s_stm07_bs($A704,"W38058048","2025/12/31",1),"")</f>
        <v>1041633763.28</v>
      </c>
      <c r="AJ704">
        <f>IFERROR([1]!s_fa_netdebt($A704,"2025/12/31"),"")</f>
        <v>-315758106.69999999</v>
      </c>
      <c r="AK704">
        <f>IFERROR([1]!s_val_ev1($A704,"2025/12/31"),"")</f>
        <v>13941858803.780001</v>
      </c>
      <c r="AL704">
        <f>IFERROR([1]!s_fa_ebitda($A704,"2025/12/31"),"")</f>
        <v>-36863255.520000003</v>
      </c>
      <c r="AM704">
        <f>IFERROR([1]!s_west_netprofit($A704,2026,$B$1,180)/[1]!s_west_netprofit($A704,2026,$B$1-7,180)-1,"")</f>
        <v>-0.20404815913691976</v>
      </c>
      <c r="AN704">
        <f>IFERROR([1]!s_west_netprofit($A704,2026,$B$1,180)/[1]!s_west_netprofit($A704,2026,$B$1-30,180)-1,"")</f>
        <v>-0.46070695015635066</v>
      </c>
      <c r="AO704">
        <f>IFERROR([1]!s_est_mediannetprofit($A704,2026,$B$1)/[1]!s_est_mediannetprofit($A704,2026,$B$1-7)-1,"")</f>
        <v>-0.27173913043478259</v>
      </c>
      <c r="AP704">
        <f>IFERROR([1]!s_est_mediannetprofit($A704,2026,$B$1)/[1]!s_est_mediannetprofit($A704,2026,$B$1-30)-1,"")</f>
        <v>-0.27173913043478259</v>
      </c>
    </row>
    <row r="705" spans="1:42">
      <c r="A705" t="s">
        <v>744</v>
      </c>
      <c r="B705">
        <f>IFERROR([1]!s_stm07_is($A705,"W30028333","2011/12/31",1)/[1]!S_SHARE_TOTAL($A705,$B$1),"")</f>
        <v>0</v>
      </c>
      <c r="C705">
        <f>IFERROR([1]!s_stm07_is($A705,"W30028333","2012/12/31",1)/[1]!S_SHARE_TOTAL($A705,$B$1),"")</f>
        <v>7.8820972448241221E-3</v>
      </c>
      <c r="D705">
        <f>IFERROR([1]!s_stm07_is($A705,"W30028333","2013/12/31",1)/[1]!S_SHARE_TOTAL($A705,$B$1),"")</f>
        <v>-1.8960243564466472E-2</v>
      </c>
      <c r="E705">
        <f>IFERROR([1]!s_stm07_is($A705,"W30028333","2014/12/31",1)/[1]!S_SHARE_TOTAL($A705,$B$1),"")</f>
        <v>3.9501065565566089E-2</v>
      </c>
      <c r="F705">
        <f>IFERROR([1]!s_stm07_is($A705,"W30028333","2015/12/31",1)/[1]!S_SHARE_TOTAL($A705,$B$1),"")</f>
        <v>6.7203855676587251E-2</v>
      </c>
      <c r="G705">
        <f>IFERROR([1]!s_stm07_is($A705,"W30028333","2016/12/31",1)/[1]!S_SHARE_TOTAL($A705,$B$1),"")</f>
        <v>0.12974820087580177</v>
      </c>
      <c r="H705">
        <f>IFERROR([1]!s_stm07_is($A705,"W30028333","2017/12/31",1)/[1]!S_SHARE_TOTAL($A705,$B$1),"")</f>
        <v>0.16407136639311845</v>
      </c>
      <c r="I705">
        <f>IFERROR([1]!s_stm07_is($A705,"W30028333","2018/12/31",1)/[1]!S_SHARE_TOTAL($A705,$B$1),"")</f>
        <v>0.13362045125274685</v>
      </c>
      <c r="J705">
        <f>IFERROR([1]!s_stm07_is($A705,"W30028333","2019/12/31",1)/[1]!S_SHARE_TOTAL($A705,$B$1),"")</f>
        <v>0.17626096752324796</v>
      </c>
      <c r="K705">
        <f>IFERROR([1]!s_stm07_is($A705,"W30028333","2020/12/31",1)/[1]!S_SHARE_TOTAL($A705,$B$1),"")</f>
        <v>0.2502766558755562</v>
      </c>
      <c r="L705">
        <f>IFERROR([1]!s_stm07_is($A705,"W30028333","2021/12/31",1)/[1]!S_SHARE_TOTAL($A705,$B$1),"")</f>
        <v>0.37404919464655023</v>
      </c>
      <c r="M705">
        <f>IFERROR([1]!s_stm07_is($A705,"W30028333","2022/12/31",1)/[1]!S_SHARE_TOTAL($A705,$B$1),"")</f>
        <v>0.45891026118129574</v>
      </c>
      <c r="N705">
        <f>IFERROR([1]!s_stm07_is($A705,"W30028333","2023/12/31",1)/[1]!S_SHARE_TOTAL($A705,$B$1),"")</f>
        <v>0.57077792713505138</v>
      </c>
      <c r="O705">
        <f>IFERROR([1]!s_stm07_is($A705,"W30028333","2024/12/31",1)/[1]!S_SHARE_TOTAL($A705,$B$1),"")</f>
        <v>0.74140150475277589</v>
      </c>
      <c r="P705">
        <f>IFERROR([1]!s_stm07_is($A705,"W30028333","2025/12/31",1)/[1]!S_SHARE_TOTAL($A705,$B$1),"")</f>
        <v>0.87104734915038595</v>
      </c>
      <c r="Q705">
        <f>IFERROR([1]!s_west_netprofit($A705,2026,$B$1,180)/[1]!S_SHARE_TOTAL($A705,$B$1),"")</f>
        <v>1.0605406468691616</v>
      </c>
      <c r="R705">
        <f>IFERROR([1]!s_west_netprofit($A705,2027,$B$1,180)/[1]!S_SHARE_TOTAL($A705,$B$1),"")</f>
        <v>1.3779338111860981</v>
      </c>
      <c r="S705">
        <f>IFERROR([1]!s_fa_dupont_roe($A705,"2011/12/31")/100,"")</f>
        <v>0</v>
      </c>
      <c r="T705">
        <f>IFERROR([1]!s_fa_dupont_roe($A705,"2012/12/31")/100,"")</f>
        <v>0.144451</v>
      </c>
      <c r="U705">
        <f>IFERROR([1]!s_fa_dupont_roe($A705,"2013/12/31")/100,"")</f>
        <v>-0.243011</v>
      </c>
      <c r="V705">
        <f>IFERROR([1]!s_fa_dupont_roe($A705,"2014/12/31")/100,"")</f>
        <v>0.29269499999999998</v>
      </c>
      <c r="W705">
        <f>IFERROR([1]!s_fa_dupont_roe($A705,"2015/12/31")/100,"")</f>
        <v>0.297371</v>
      </c>
      <c r="X705">
        <f>IFERROR([1]!s_fa_dupont_roe($A705,"2016/12/31")/100,"")</f>
        <v>0.38494</v>
      </c>
      <c r="Y705">
        <f>IFERROR([1]!s_fa_dupont_roe($A705,"2017/12/31")/100,"")</f>
        <v>0.23894500000000002</v>
      </c>
      <c r="Z705">
        <f>IFERROR([1]!s_fa_dupont_roe($A705,"2018/12/31")/100,"")</f>
        <v>0.128357</v>
      </c>
      <c r="AA705">
        <f>IFERROR([1]!s_fa_dupont_roe($A705,"2019/12/31")/100,"")</f>
        <v>0.14948400000000001</v>
      </c>
      <c r="AB705">
        <f>IFERROR([1]!s_fa_dupont_roe($A705,"2020/12/31")/100,"")</f>
        <v>0.189725</v>
      </c>
      <c r="AC705">
        <f>IFERROR([1]!s_fa_dupont_roe($A705,"2021/12/31")/100,"")</f>
        <v>0.17976099999999998</v>
      </c>
      <c r="AD705">
        <f>IFERROR([1]!s_fa_dupont_roe($A705,"2022/12/31")/100,"")</f>
        <v>0.15295300000000001</v>
      </c>
      <c r="AE705">
        <f>IFERROR([1]!s_fa_dupont_roe($A705,"2023/12/31")/100,"")</f>
        <v>0.162249</v>
      </c>
      <c r="AF705">
        <f>IFERROR([1]!s_fa_dupont_roe($A705,"2024/12/31")/100,"")</f>
        <v>0.17893400000000001</v>
      </c>
      <c r="AG705">
        <f>IFERROR([1]!s_fa_dupont_roe($A705,"2025/12/31")/100,"")</f>
        <v>0.17763600000000002</v>
      </c>
      <c r="AH705">
        <f>IFERROR([1]!s_stm07_is($A705,"W30028333","2025/12/31",1),"")</f>
        <v>685420583.50999999</v>
      </c>
      <c r="AI705">
        <f>IFERROR([1]!s_stm07_bs($A705,"W38058048","2025/12/31",1),"")</f>
        <v>4211821611.9899998</v>
      </c>
      <c r="AJ705">
        <f>IFERROR([1]!s_fa_netdebt($A705,"2025/12/31"),"")</f>
        <v>-1086250754.8800001</v>
      </c>
      <c r="AK705">
        <f>IFERROR([1]!s_val_ev1($A705,"2025/12/31"),"")</f>
        <v>27617500756.18</v>
      </c>
      <c r="AL705">
        <f>IFERROR([1]!s_fa_ebitda($A705,"2025/12/31"),"")</f>
        <v>897070257.85000002</v>
      </c>
      <c r="AM705">
        <f>IFERROR([1]!s_west_netprofit($A705,2026,$B$1,180)/[1]!s_west_netprofit($A705,2026,$B$1-7,180)-1,"")</f>
        <v>0</v>
      </c>
      <c r="AN705">
        <f>IFERROR([1]!s_west_netprofit($A705,2026,$B$1,180)/[1]!s_west_netprofit($A705,2026,$B$1-30,180)-1,"")</f>
        <v>-3.5998326200336161E-2</v>
      </c>
      <c r="AO705">
        <f>IFERROR([1]!s_est_mediannetprofit($A705,2026,$B$1)/[1]!s_est_mediannetprofit($A705,2026,$B$1-7)-1,"")</f>
        <v>0</v>
      </c>
      <c r="AP705">
        <f>IFERROR([1]!s_est_mediannetprofit($A705,2026,$B$1)/[1]!s_est_mediannetprofit($A705,2026,$B$1-30)-1,"")</f>
        <v>-5.1851851851851816E-2</v>
      </c>
    </row>
    <row r="706" spans="1:42">
      <c r="A706" t="s">
        <v>745</v>
      </c>
      <c r="B706">
        <f>IFERROR([1]!s_stm07_is($A706,"W30028333","2011/12/31",1)/[1]!S_SHARE_TOTAL($A706,$B$1),"")</f>
        <v>0</v>
      </c>
      <c r="C706">
        <f>IFERROR([1]!s_stm07_is($A706,"W30028333","2012/12/31",1)/[1]!S_SHARE_TOTAL($A706,$B$1),"")</f>
        <v>6.7809598054317077E-2</v>
      </c>
      <c r="D706">
        <f>IFERROR([1]!s_stm07_is($A706,"W30028333","2013/12/31",1)/[1]!S_SHARE_TOTAL($A706,$B$1),"")</f>
        <v>7.9007332008653355E-2</v>
      </c>
      <c r="E706">
        <f>IFERROR([1]!s_stm07_is($A706,"W30028333","2014/12/31",1)/[1]!S_SHARE_TOTAL($A706,$B$1),"")</f>
        <v>0.11885031944755264</v>
      </c>
      <c r="F706">
        <f>IFERROR([1]!s_stm07_is($A706,"W30028333","2015/12/31",1)/[1]!S_SHARE_TOTAL($A706,$B$1),"")</f>
        <v>0.1954557468992745</v>
      </c>
      <c r="G706">
        <f>IFERROR([1]!s_stm07_is($A706,"W30028333","2016/12/31",1)/[1]!S_SHARE_TOTAL($A706,$B$1),"")</f>
        <v>0.34124833521441439</v>
      </c>
      <c r="H706">
        <f>IFERROR([1]!s_stm07_is($A706,"W30028333","2017/12/31",1)/[1]!S_SHARE_TOTAL($A706,$B$1),"")</f>
        <v>0.46633156871772768</v>
      </c>
      <c r="I706">
        <f>IFERROR([1]!s_stm07_is($A706,"W30028333","2018/12/31",1)/[1]!S_SHARE_TOTAL($A706,$B$1),"")</f>
        <v>0.67210150586040029</v>
      </c>
      <c r="J706">
        <f>IFERROR([1]!s_stm07_is($A706,"W30028333","2019/12/31",1)/[1]!S_SHARE_TOTAL($A706,$B$1),"")</f>
        <v>0.97506250584794363</v>
      </c>
      <c r="K706">
        <f>IFERROR([1]!s_stm07_is($A706,"W30028333","2020/12/31",1)/[1]!S_SHARE_TOTAL($A706,$B$1),"")</f>
        <v>1.0093416929598369</v>
      </c>
      <c r="L706">
        <f>IFERROR([1]!s_stm07_is($A706,"W30028333","2021/12/31",1)/[1]!S_SHARE_TOTAL($A706,$B$1),"")</f>
        <v>1.2756304639667799</v>
      </c>
      <c r="M706">
        <f>IFERROR([1]!s_stm07_is($A706,"W30028333","2022/12/31",1)/[1]!S_SHARE_TOTAL($A706,$B$1),"")</f>
        <v>1.7189054460340329</v>
      </c>
      <c r="N706">
        <f>IFERROR([1]!s_stm07_is($A706,"W30028333","2023/12/31",1)/[1]!S_SHARE_TOTAL($A706,$B$1),"")</f>
        <v>1.5867425904148131</v>
      </c>
      <c r="O706">
        <f>IFERROR([1]!s_stm07_is($A706,"W30028333","2024/12/31",1)/[1]!S_SHARE_TOTAL($A706,$B$1),"")</f>
        <v>2.0900491047342866</v>
      </c>
      <c r="P706">
        <f>IFERROR([1]!s_stm07_is($A706,"W30028333","2025/12/31",1)/[1]!S_SHARE_TOTAL($A706,$B$1),"")</f>
        <v>2.0527538090610169</v>
      </c>
      <c r="Q706">
        <f>IFERROR([1]!s_west_netprofit($A706,2026,$B$1,180)/[1]!S_SHARE_TOTAL($A706,$B$1),"")</f>
        <v>2.3735333348876413</v>
      </c>
      <c r="R706">
        <f>IFERROR([1]!s_west_netprofit($A706,2027,$B$1,180)/[1]!S_SHARE_TOTAL($A706,$B$1),"")</f>
        <v>2.7434161818209128</v>
      </c>
      <c r="S706">
        <f>IFERROR([1]!s_fa_dupont_roe($A706,"2011/12/31")/100,"")</f>
        <v>0</v>
      </c>
      <c r="T706">
        <f>IFERROR([1]!s_fa_dupont_roe($A706,"2012/12/31")/100,"")</f>
        <v>0.58955000000000002</v>
      </c>
      <c r="U706">
        <f>IFERROR([1]!s_fa_dupont_roe($A706,"2013/12/31")/100,"")</f>
        <v>0.56149300000000002</v>
      </c>
      <c r="V706">
        <f>IFERROR([1]!s_fa_dupont_roe($A706,"2014/12/31")/100,"")</f>
        <v>0.65279399999999999</v>
      </c>
      <c r="W706">
        <f>IFERROR([1]!s_fa_dupont_roe($A706,"2015/12/31")/100,"")</f>
        <v>0.71498600000000001</v>
      </c>
      <c r="X706">
        <f>IFERROR([1]!s_fa_dupont_roe($A706,"2016/12/31")/100,"")</f>
        <v>0.69356800000000007</v>
      </c>
      <c r="Y706">
        <f>IFERROR([1]!s_fa_dupont_roe($A706,"2017/12/31")/100,"")</f>
        <v>0.32120700000000002</v>
      </c>
      <c r="Z706">
        <f>IFERROR([1]!s_fa_dupont_roe($A706,"2018/12/31")/100,"")</f>
        <v>0.26719399999999999</v>
      </c>
      <c r="AA706">
        <f>IFERROR([1]!s_fa_dupont_roe($A706,"2019/12/31")/100,"")</f>
        <v>0.312919</v>
      </c>
      <c r="AB706">
        <f>IFERROR([1]!s_fa_dupont_roe($A706,"2020/12/31")/100,"")</f>
        <v>0.26642100000000002</v>
      </c>
      <c r="AC706">
        <f>IFERROR([1]!s_fa_dupont_roe($A706,"2021/12/31")/100,"")</f>
        <v>0.28020400000000001</v>
      </c>
      <c r="AD706">
        <f>IFERROR([1]!s_fa_dupont_roe($A706,"2022/12/31")/100,"")</f>
        <v>0.30621700000000002</v>
      </c>
      <c r="AE706">
        <f>IFERROR([1]!s_fa_dupont_roe($A706,"2023/12/31")/100,"")</f>
        <v>0.25101000000000001</v>
      </c>
      <c r="AF706">
        <f>IFERROR([1]!s_fa_dupont_roe($A706,"2024/12/31")/100,"")</f>
        <v>0.31017299999999998</v>
      </c>
      <c r="AG706">
        <f>IFERROR([1]!s_fa_dupont_roe($A706,"2025/12/31")/100,"")</f>
        <v>0.28460200000000002</v>
      </c>
      <c r="AH706">
        <f>IFERROR([1]!s_stm07_is($A706,"W30028333","2025/12/31",1),"")</f>
        <v>2600608389.6599998</v>
      </c>
      <c r="AI706">
        <f>IFERROR([1]!s_stm07_bs($A706,"W38058048","2025/12/31",1),"")</f>
        <v>9327725234.7000008</v>
      </c>
      <c r="AJ706">
        <f>IFERROR([1]!s_fa_netdebt($A706,"2025/12/31"),"")</f>
        <v>-878325034.55999994</v>
      </c>
      <c r="AK706">
        <f>IFERROR([1]!s_val_ev1($A706,"2025/12/31"),"")</f>
        <v>45168342004.860001</v>
      </c>
      <c r="AL706">
        <f>IFERROR([1]!s_fa_ebitda($A706,"2025/12/31"),"")</f>
        <v>2914593658.0799999</v>
      </c>
      <c r="AM706">
        <f>IFERROR([1]!s_west_netprofit($A706,2026,$B$1,180)/[1]!s_west_netprofit($A706,2026,$B$1-7,180)-1,"")</f>
        <v>0</v>
      </c>
      <c r="AN706">
        <f>IFERROR([1]!s_west_netprofit($A706,2026,$B$1,180)/[1]!s_west_netprofit($A706,2026,$B$1-30,180)-1,"")</f>
        <v>-5.9475966865624175E-3</v>
      </c>
      <c r="AO706">
        <f>IFERROR([1]!s_est_mediannetprofit($A706,2026,$B$1)/[1]!s_est_mediannetprofit($A706,2026,$B$1-7)-1,"")</f>
        <v>0</v>
      </c>
      <c r="AP706">
        <f>IFERROR([1]!s_est_mediannetprofit($A706,2026,$B$1)/[1]!s_est_mediannetprofit($A706,2026,$B$1-30)-1,"")</f>
        <v>-3.3344448149386086E-4</v>
      </c>
    </row>
    <row r="707" spans="1:42">
      <c r="A707" t="s">
        <v>746</v>
      </c>
      <c r="B707">
        <f>IFERROR([1]!s_stm07_is($A707,"W30028333","2011/12/31",1)/[1]!S_SHARE_TOTAL($A707,$B$1),"")</f>
        <v>0</v>
      </c>
      <c r="C707">
        <f>IFERROR([1]!s_stm07_is($A707,"W30028333","2012/12/31",1)/[1]!S_SHARE_TOTAL($A707,$B$1),"")</f>
        <v>0.30586144843779739</v>
      </c>
      <c r="D707">
        <f>IFERROR([1]!s_stm07_is($A707,"W30028333","2013/12/31",1)/[1]!S_SHARE_TOTAL($A707,$B$1),"")</f>
        <v>0.16629671142146454</v>
      </c>
      <c r="E707">
        <f>IFERROR([1]!s_stm07_is($A707,"W30028333","2014/12/31",1)/[1]!S_SHARE_TOTAL($A707,$B$1),"")</f>
        <v>0.31012442995116452</v>
      </c>
      <c r="F707">
        <f>IFERROR([1]!s_stm07_is($A707,"W30028333","2015/12/31",1)/[1]!S_SHARE_TOTAL($A707,$B$1),"")</f>
        <v>0.24920424111331696</v>
      </c>
      <c r="G707">
        <f>IFERROR([1]!s_stm07_is($A707,"W30028333","2016/12/31",1)/[1]!S_SHARE_TOTAL($A707,$B$1),"")</f>
        <v>0.30700475980810593</v>
      </c>
      <c r="H707">
        <f>IFERROR([1]!s_stm07_is($A707,"W30028333","2017/12/31",1)/[1]!S_SHARE_TOTAL($A707,$B$1),"")</f>
        <v>0.44728418462018793</v>
      </c>
      <c r="I707">
        <f>IFERROR([1]!s_stm07_is($A707,"W30028333","2018/12/31",1)/[1]!S_SHARE_TOTAL($A707,$B$1),"")</f>
        <v>0.59463624761660339</v>
      </c>
      <c r="J707">
        <f>IFERROR([1]!s_stm07_is($A707,"W30028333","2019/12/31",1)/[1]!S_SHARE_TOTAL($A707,$B$1),"")</f>
        <v>0.23900183989170165</v>
      </c>
      <c r="K707">
        <f>IFERROR([1]!s_stm07_is($A707,"W30028333","2020/12/31",1)/[1]!S_SHARE_TOTAL($A707,$B$1),"")</f>
        <v>-0.10889609084772306</v>
      </c>
      <c r="L707">
        <f>IFERROR([1]!s_stm07_is($A707,"W30028333","2021/12/31",1)/[1]!S_SHARE_TOTAL($A707,$B$1),"")</f>
        <v>0.58197454137200055</v>
      </c>
      <c r="M707">
        <f>IFERROR([1]!s_stm07_is($A707,"W30028333","2022/12/31",1)/[1]!S_SHARE_TOTAL($A707,$B$1),"")</f>
        <v>0.87047802839346777</v>
      </c>
      <c r="N707">
        <f>IFERROR([1]!s_stm07_is($A707,"W30028333","2023/12/31",1)/[1]!S_SHARE_TOTAL($A707,$B$1),"")</f>
        <v>1.0696736264139393</v>
      </c>
      <c r="O707">
        <f>IFERROR([1]!s_stm07_is($A707,"W30028333","2024/12/31",1)/[1]!S_SHARE_TOTAL($A707,$B$1),"")</f>
        <v>0.33518080304609643</v>
      </c>
      <c r="P707">
        <f>IFERROR([1]!s_stm07_is($A707,"W30028333","2025/12/31",1)/[1]!S_SHARE_TOTAL($A707,$B$1),"")</f>
        <v>0.4643659634052319</v>
      </c>
      <c r="Q707">
        <f>IFERROR([1]!s_west_netprofit($A707,2026,$B$1,180)/[1]!S_SHARE_TOTAL($A707,$B$1),"")</f>
        <v>0.78782827801420219</v>
      </c>
      <c r="R707">
        <f>IFERROR([1]!s_west_netprofit($A707,2027,$B$1,180)/[1]!S_SHARE_TOTAL($A707,$B$1),"")</f>
        <v>1.0297619556917414</v>
      </c>
      <c r="S707">
        <f>IFERROR([1]!s_fa_dupont_roe($A707,"2011/12/31")/100,"")</f>
        <v>0</v>
      </c>
      <c r="T707">
        <f>IFERROR([1]!s_fa_dupont_roe($A707,"2012/12/31")/100,"")</f>
        <v>0.38910699999999998</v>
      </c>
      <c r="U707">
        <f>IFERROR([1]!s_fa_dupont_roe($A707,"2013/12/31")/100,"")</f>
        <v>0.20213500000000001</v>
      </c>
      <c r="V707">
        <f>IFERROR([1]!s_fa_dupont_roe($A707,"2014/12/31")/100,"")</f>
        <v>0.32535700000000001</v>
      </c>
      <c r="W707">
        <f>IFERROR([1]!s_fa_dupont_roe($A707,"2015/12/31")/100,"")</f>
        <v>0.20943500000000001</v>
      </c>
      <c r="X707">
        <f>IFERROR([1]!s_fa_dupont_roe($A707,"2016/12/31")/100,"")</f>
        <v>0.202791</v>
      </c>
      <c r="Y707">
        <f>IFERROR([1]!s_fa_dupont_roe($A707,"2017/12/31")/100,"")</f>
        <v>0.21356900000000001</v>
      </c>
      <c r="Z707">
        <f>IFERROR([1]!s_fa_dupont_roe($A707,"2018/12/31")/100,"")</f>
        <v>0.21315100000000001</v>
      </c>
      <c r="AA707">
        <f>IFERROR([1]!s_fa_dupont_roe($A707,"2019/12/31")/100,"")</f>
        <v>7.4789999999999995E-2</v>
      </c>
      <c r="AB707">
        <f>IFERROR([1]!s_fa_dupont_roe($A707,"2020/12/31")/100,"")</f>
        <v>-3.3654999999999997E-2</v>
      </c>
      <c r="AC707">
        <f>IFERROR([1]!s_fa_dupont_roe($A707,"2021/12/31")/100,"")</f>
        <v>0.13363899999999998</v>
      </c>
      <c r="AD707">
        <f>IFERROR([1]!s_fa_dupont_roe($A707,"2022/12/31")/100,"")</f>
        <v>0.14516699999999999</v>
      </c>
      <c r="AE707">
        <f>IFERROR([1]!s_fa_dupont_roe($A707,"2023/12/31")/100,"")</f>
        <v>0.154419</v>
      </c>
      <c r="AF707">
        <f>IFERROR([1]!s_fa_dupont_roe($A707,"2024/12/31")/100,"")</f>
        <v>4.5537000000000001E-2</v>
      </c>
      <c r="AG707">
        <f>IFERROR([1]!s_fa_dupont_roe($A707,"2025/12/31")/100,"")</f>
        <v>6.1932999999999995E-2</v>
      </c>
      <c r="AH707">
        <f>IFERROR([1]!s_stm07_is($A707,"W30028333","2025/12/31",1),"")</f>
        <v>197280077.30000001</v>
      </c>
      <c r="AI707">
        <f>IFERROR([1]!s_stm07_bs($A707,"W38058048","2025/12/31",1),"")</f>
        <v>3262490484.52</v>
      </c>
      <c r="AJ707">
        <f>IFERROR([1]!s_fa_netdebt($A707,"2025/12/31"),"")</f>
        <v>-1116987863.6800001</v>
      </c>
      <c r="AK707">
        <f>IFERROR([1]!s_val_ev1($A707,"2025/12/31"),"")</f>
        <v>11742404097.18</v>
      </c>
      <c r="AL707">
        <f>IFERROR([1]!s_fa_ebitda($A707,"2025/12/31"),"")</f>
        <v>242961402.27000001</v>
      </c>
      <c r="AM707">
        <f>IFERROR([1]!s_west_netprofit($A707,2026,$B$1,180)/[1]!s_west_netprofit($A707,2026,$B$1-7,180)-1,"")</f>
        <v>0</v>
      </c>
      <c r="AN707">
        <f>IFERROR([1]!s_west_netprofit($A707,2026,$B$1,180)/[1]!s_west_netprofit($A707,2026,$B$1-30,180)-1,"")</f>
        <v>4.395954438254801E-3</v>
      </c>
      <c r="AO707">
        <f>IFERROR([1]!s_est_mediannetprofit($A707,2026,$B$1)/[1]!s_est_mediannetprofit($A707,2026,$B$1-7)-1,"")</f>
        <v>0</v>
      </c>
      <c r="AP707">
        <f>IFERROR([1]!s_est_mediannetprofit($A707,2026,$B$1)/[1]!s_est_mediannetprofit($A707,2026,$B$1-30)-1,"")</f>
        <v>7.4626865671640896E-3</v>
      </c>
    </row>
    <row r="708" spans="1:42">
      <c r="A708" t="s">
        <v>747</v>
      </c>
      <c r="B708">
        <f>IFERROR([1]!s_stm07_is($A708,"W30028333","2011/12/31",1)/[1]!S_SHARE_TOTAL($A708,$B$1),"")</f>
        <v>0</v>
      </c>
      <c r="C708">
        <f>IFERROR([1]!s_stm07_is($A708,"W30028333","2012/12/31",1)/[1]!S_SHARE_TOTAL($A708,$B$1),"")</f>
        <v>0</v>
      </c>
      <c r="D708">
        <f>IFERROR([1]!s_stm07_is($A708,"W30028333","2013/12/31",1)/[1]!S_SHARE_TOTAL($A708,$B$1),"")</f>
        <v>0.29580513236714806</v>
      </c>
      <c r="E708">
        <f>IFERROR([1]!s_stm07_is($A708,"W30028333","2014/12/31",1)/[1]!S_SHARE_TOTAL($A708,$B$1),"")</f>
        <v>0.1947905070555698</v>
      </c>
      <c r="F708">
        <f>IFERROR([1]!s_stm07_is($A708,"W30028333","2015/12/31",1)/[1]!S_SHARE_TOTAL($A708,$B$1),"")</f>
        <v>0.15215946117436435</v>
      </c>
      <c r="G708">
        <f>IFERROR([1]!s_stm07_is($A708,"W30028333","2016/12/31",1)/[1]!S_SHARE_TOTAL($A708,$B$1),"")</f>
        <v>0.20188786567434427</v>
      </c>
      <c r="H708">
        <f>IFERROR([1]!s_stm07_is($A708,"W30028333","2017/12/31",1)/[1]!S_SHARE_TOTAL($A708,$B$1),"")</f>
        <v>0.29181109784803516</v>
      </c>
      <c r="I708">
        <f>IFERROR([1]!s_stm07_is($A708,"W30028333","2018/12/31",1)/[1]!S_SHARE_TOTAL($A708,$B$1),"")</f>
        <v>0.35138476554976844</v>
      </c>
      <c r="J708">
        <f>IFERROR([1]!s_stm07_is($A708,"W30028333","2019/12/31",1)/[1]!S_SHARE_TOTAL($A708,$B$1),"")</f>
        <v>0.2942991871650264</v>
      </c>
      <c r="K708">
        <f>IFERROR([1]!s_stm07_is($A708,"W30028333","2020/12/31",1)/[1]!S_SHARE_TOTAL($A708,$B$1),"")</f>
        <v>0.30273816434842332</v>
      </c>
      <c r="L708">
        <f>IFERROR([1]!s_stm07_is($A708,"W30028333","2021/12/31",1)/[1]!S_SHARE_TOTAL($A708,$B$1),"")</f>
        <v>0.33050563729732596</v>
      </c>
      <c r="M708">
        <f>IFERROR([1]!s_stm07_is($A708,"W30028333","2022/12/31",1)/[1]!S_SHARE_TOTAL($A708,$B$1),"")</f>
        <v>0.49875631546135074</v>
      </c>
      <c r="N708">
        <f>IFERROR([1]!s_stm07_is($A708,"W30028333","2023/12/31",1)/[1]!S_SHARE_TOTAL($A708,$B$1),"")</f>
        <v>0.7194646921428538</v>
      </c>
      <c r="O708">
        <f>IFERROR([1]!s_stm07_is($A708,"W30028333","2024/12/31",1)/[1]!S_SHARE_TOTAL($A708,$B$1),"")</f>
        <v>0.51004793343866472</v>
      </c>
      <c r="P708">
        <f>IFERROR([1]!s_stm07_is($A708,"W30028333","2025/12/31",1)/[1]!S_SHARE_TOTAL($A708,$B$1),"")</f>
        <v>0.64415791325076577</v>
      </c>
      <c r="Q708">
        <f>IFERROR([1]!s_west_netprofit($A708,2026,$B$1,180)/[1]!S_SHARE_TOTAL($A708,$B$1),"")</f>
        <v>0.76624367895367773</v>
      </c>
      <c r="R708">
        <f>IFERROR([1]!s_west_netprofit($A708,2027,$B$1,180)/[1]!S_SHARE_TOTAL($A708,$B$1),"")</f>
        <v>0.9270831001644686</v>
      </c>
      <c r="S708">
        <f>IFERROR([1]!s_fa_dupont_roe($A708,"2011/12/31")/100,"")</f>
        <v>0</v>
      </c>
      <c r="T708">
        <f>IFERROR([1]!s_fa_dupont_roe($A708,"2012/12/31")/100,"")</f>
        <v>0</v>
      </c>
      <c r="U708">
        <f>IFERROR([1]!s_fa_dupont_roe($A708,"2013/12/31")/100,"")</f>
        <v>0.20165400000000003</v>
      </c>
      <c r="V708">
        <f>IFERROR([1]!s_fa_dupont_roe($A708,"2014/12/31")/100,"")</f>
        <v>0.124362</v>
      </c>
      <c r="W708">
        <f>IFERROR([1]!s_fa_dupont_roe($A708,"2015/12/31")/100,"")</f>
        <v>9.8551E-2</v>
      </c>
      <c r="X708">
        <f>IFERROR([1]!s_fa_dupont_roe($A708,"2016/12/31")/100,"")</f>
        <v>0.134517</v>
      </c>
      <c r="Y708">
        <f>IFERROR([1]!s_fa_dupont_roe($A708,"2017/12/31")/100,"")</f>
        <v>0.169128</v>
      </c>
      <c r="Z708">
        <f>IFERROR([1]!s_fa_dupont_roe($A708,"2018/12/31")/100,"")</f>
        <v>0.15181800000000001</v>
      </c>
      <c r="AA708">
        <f>IFERROR([1]!s_fa_dupont_roe($A708,"2019/12/31")/100,"")</f>
        <v>0.10201299999999999</v>
      </c>
      <c r="AB708">
        <f>IFERROR([1]!s_fa_dupont_roe($A708,"2020/12/31")/100,"")</f>
        <v>9.6940000000000012E-2</v>
      </c>
      <c r="AC708">
        <f>IFERROR([1]!s_fa_dupont_roe($A708,"2021/12/31")/100,"")</f>
        <v>8.4499999999999992E-2</v>
      </c>
      <c r="AD708">
        <f>IFERROR([1]!s_fa_dupont_roe($A708,"2022/12/31")/100,"")</f>
        <v>0.10348800000000001</v>
      </c>
      <c r="AE708">
        <f>IFERROR([1]!s_fa_dupont_roe($A708,"2023/12/31")/100,"")</f>
        <v>0.13294700000000001</v>
      </c>
      <c r="AF708">
        <f>IFERROR([1]!s_fa_dupont_roe($A708,"2024/12/31")/100,"")</f>
        <v>8.5967000000000002E-2</v>
      </c>
      <c r="AG708">
        <f>IFERROR([1]!s_fa_dupont_roe($A708,"2025/12/31")/100,"")</f>
        <v>0.100852</v>
      </c>
      <c r="AH708">
        <f>IFERROR([1]!s_stm07_is($A708,"W30028333","2025/12/31",1),"")</f>
        <v>290651071.77999997</v>
      </c>
      <c r="AI708">
        <f>IFERROR([1]!s_stm07_bs($A708,"W38058048","2025/12/31",1),"")</f>
        <v>3032135438.71</v>
      </c>
      <c r="AJ708">
        <f>IFERROR([1]!s_fa_netdebt($A708,"2025/12/31"),"")</f>
        <v>-1180897954.4300001</v>
      </c>
      <c r="AK708">
        <f>IFERROR([1]!s_val_ev1($A708,"2025/12/31"),"")</f>
        <v>11438190355.860001</v>
      </c>
      <c r="AL708">
        <f>IFERROR([1]!s_fa_ebitda($A708,"2025/12/31"),"")</f>
        <v>343597419.35000002</v>
      </c>
      <c r="AM708">
        <f>IFERROR([1]!s_west_netprofit($A708,2026,$B$1,180)/[1]!s_west_netprofit($A708,2026,$B$1-7,180)-1,"")</f>
        <v>0</v>
      </c>
      <c r="AN708">
        <f>IFERROR([1]!s_west_netprofit($A708,2026,$B$1,180)/[1]!s_west_netprofit($A708,2026,$B$1-30,180)-1,"")</f>
        <v>-1.2667535137520058E-2</v>
      </c>
      <c r="AO708">
        <f>IFERROR([1]!s_est_mediannetprofit($A708,2026,$B$1)/[1]!s_est_mediannetprofit($A708,2026,$B$1-7)-1,"")</f>
        <v>0</v>
      </c>
      <c r="AP708">
        <f>IFERROR([1]!s_est_mediannetprofit($A708,2026,$B$1)/[1]!s_est_mediannetprofit($A708,2026,$B$1-30)-1,"")</f>
        <v>-3.4848066298342584E-2</v>
      </c>
    </row>
    <row r="709" spans="1:42">
      <c r="A709" t="s">
        <v>748</v>
      </c>
      <c r="B709">
        <f>IFERROR([1]!s_stm07_is($A709,"W30028333","2011/12/31",1)/[1]!S_SHARE_TOTAL($A709,$B$1),"")</f>
        <v>0</v>
      </c>
      <c r="C709">
        <f>IFERROR([1]!s_stm07_is($A709,"W30028333","2012/12/31",1)/[1]!S_SHARE_TOTAL($A709,$B$1),"")</f>
        <v>7.5883011075421206E-3</v>
      </c>
      <c r="D709">
        <f>IFERROR([1]!s_stm07_is($A709,"W30028333","2013/12/31",1)/[1]!S_SHARE_TOTAL($A709,$B$1),"")</f>
        <v>7.5905251439751112E-3</v>
      </c>
      <c r="E709">
        <f>IFERROR([1]!s_stm07_is($A709,"W30028333","2014/12/31",1)/[1]!S_SHARE_TOTAL($A709,$B$1),"")</f>
        <v>2.8051383546154125E-2</v>
      </c>
      <c r="F709">
        <f>IFERROR([1]!s_stm07_is($A709,"W30028333","2015/12/31",1)/[1]!S_SHARE_TOTAL($A709,$B$1),"")</f>
        <v>3.8829770899204752E-2</v>
      </c>
      <c r="G709">
        <f>IFERROR([1]!s_stm07_is($A709,"W30028333","2016/12/31",1)/[1]!S_SHARE_TOTAL($A709,$B$1),"")</f>
        <v>4.4838297972762765E-2</v>
      </c>
      <c r="H709">
        <f>IFERROR([1]!s_stm07_is($A709,"W30028333","2017/12/31",1)/[1]!S_SHARE_TOTAL($A709,$B$1),"")</f>
        <v>4.8770206388490389E-2</v>
      </c>
      <c r="I709">
        <f>IFERROR([1]!s_stm07_is($A709,"W30028333","2018/12/31",1)/[1]!S_SHARE_TOTAL($A709,$B$1),"")</f>
        <v>9.6519742008571163E-2</v>
      </c>
      <c r="J709">
        <f>IFERROR([1]!s_stm07_is($A709,"W30028333","2019/12/31",1)/[1]!S_SHARE_TOTAL($A709,$B$1),"")</f>
        <v>0.18912616419800327</v>
      </c>
      <c r="K709">
        <f>IFERROR([1]!s_stm07_is($A709,"W30028333","2020/12/31",1)/[1]!S_SHARE_TOTAL($A709,$B$1),"")</f>
        <v>0.31539432539595047</v>
      </c>
      <c r="L709">
        <f>IFERROR([1]!s_stm07_is($A709,"W30028333","2021/12/31",1)/[1]!S_SHARE_TOTAL($A709,$B$1),"")</f>
        <v>0.44630339777477418</v>
      </c>
      <c r="M709">
        <f>IFERROR([1]!s_stm07_is($A709,"W30028333","2022/12/31",1)/[1]!S_SHARE_TOTAL($A709,$B$1),"")</f>
        <v>0.40528752851198024</v>
      </c>
      <c r="N709">
        <f>IFERROR([1]!s_stm07_is($A709,"W30028333","2023/12/31",1)/[1]!S_SHARE_TOTAL($A709,$B$1),"")</f>
        <v>0.62668337080753178</v>
      </c>
      <c r="O709">
        <f>IFERROR([1]!s_stm07_is($A709,"W30028333","2024/12/31",1)/[1]!S_SHARE_TOTAL($A709,$B$1),"")</f>
        <v>0.7427883832981429</v>
      </c>
      <c r="P709">
        <f>IFERROR([1]!s_stm07_is($A709,"W30028333","2025/12/31",1)/[1]!S_SHARE_TOTAL($A709,$B$1),"")</f>
        <v>0.38591551411130876</v>
      </c>
      <c r="Q709">
        <f>IFERROR([1]!s_west_netprofit($A709,2026,$B$1,180)/[1]!S_SHARE_TOTAL($A709,$B$1),"")</f>
        <v>0.55626734334190941</v>
      </c>
      <c r="R709">
        <f>IFERROR([1]!s_west_netprofit($A709,2027,$B$1,180)/[1]!S_SHARE_TOTAL($A709,$B$1),"")</f>
        <v>0.73773018337834262</v>
      </c>
      <c r="S709">
        <f>IFERROR([1]!s_fa_dupont_roe($A709,"2011/12/31")/100,"")</f>
        <v>0</v>
      </c>
      <c r="T709">
        <f>IFERROR([1]!s_fa_dupont_roe($A709,"2012/12/31")/100,"")</f>
        <v>0.15864400000000001</v>
      </c>
      <c r="U709">
        <f>IFERROR([1]!s_fa_dupont_roe($A709,"2013/12/31")/100,"")</f>
        <v>0.18738700000000003</v>
      </c>
      <c r="V709">
        <f>IFERROR([1]!s_fa_dupont_roe($A709,"2014/12/31")/100,"")</f>
        <v>0.42916300000000002</v>
      </c>
      <c r="W709">
        <f>IFERROR([1]!s_fa_dupont_roe($A709,"2015/12/31")/100,"")</f>
        <v>0.34966700000000001</v>
      </c>
      <c r="X709">
        <f>IFERROR([1]!s_fa_dupont_roe($A709,"2016/12/31")/100,"")</f>
        <v>0.31662000000000001</v>
      </c>
      <c r="Y709">
        <f>IFERROR([1]!s_fa_dupont_roe($A709,"2017/12/31")/100,"")</f>
        <v>0.17163300000000001</v>
      </c>
      <c r="Z709">
        <f>IFERROR([1]!s_fa_dupont_roe($A709,"2018/12/31")/100,"")</f>
        <v>0.21254899999999999</v>
      </c>
      <c r="AA709">
        <f>IFERROR([1]!s_fa_dupont_roe($A709,"2019/12/31")/100,"")</f>
        <v>0.19418299999999999</v>
      </c>
      <c r="AB709">
        <f>IFERROR([1]!s_fa_dupont_roe($A709,"2020/12/31")/100,"")</f>
        <v>0.19796</v>
      </c>
      <c r="AC709">
        <f>IFERROR([1]!s_fa_dupont_roe($A709,"2021/12/31")/100,"")</f>
        <v>0.22834700000000002</v>
      </c>
      <c r="AD709">
        <f>IFERROR([1]!s_fa_dupont_roe($A709,"2022/12/31")/100,"")</f>
        <v>0.16639099999999998</v>
      </c>
      <c r="AE709">
        <f>IFERROR([1]!s_fa_dupont_roe($A709,"2023/12/31")/100,"")</f>
        <v>0.20268999999999998</v>
      </c>
      <c r="AF709">
        <f>IFERROR([1]!s_fa_dupont_roe($A709,"2024/12/31")/100,"")</f>
        <v>0.19828499999999999</v>
      </c>
      <c r="AG709">
        <f>IFERROR([1]!s_fa_dupont_roe($A709,"2025/12/31")/100,"")</f>
        <v>7.0364999999999997E-2</v>
      </c>
      <c r="AH709">
        <f>IFERROR([1]!s_stm07_is($A709,"W30028333","2025/12/31",1),"")</f>
        <v>347040640.50999999</v>
      </c>
      <c r="AI709">
        <f>IFERROR([1]!s_stm07_bs($A709,"W38058048","2025/12/31",1),"")</f>
        <v>6267490228.6599998</v>
      </c>
      <c r="AJ709">
        <f>IFERROR([1]!s_fa_netdebt($A709,"2025/12/31"),"")</f>
        <v>-2453243937.8499999</v>
      </c>
      <c r="AK709">
        <f>IFERROR([1]!s_val_ev1($A709,"2025/12/31"),"")</f>
        <v>25614618859.216999</v>
      </c>
      <c r="AL709">
        <f>IFERROR([1]!s_fa_ebitda($A709,"2025/12/31"),"")</f>
        <v>534093486.16000003</v>
      </c>
      <c r="AM709">
        <f>IFERROR([1]!s_west_netprofit($A709,2026,$B$1,180)/[1]!s_west_netprofit($A709,2026,$B$1-7,180)-1,"")</f>
        <v>0</v>
      </c>
      <c r="AN709">
        <f>IFERROR([1]!s_west_netprofit($A709,2026,$B$1,180)/[1]!s_west_netprofit($A709,2026,$B$1-30,180)-1,"")</f>
        <v>-6.5218885772322044E-2</v>
      </c>
      <c r="AO709">
        <f>IFERROR([1]!s_est_mediannetprofit($A709,2026,$B$1)/[1]!s_est_mediannetprofit($A709,2026,$B$1-7)-1,"")</f>
        <v>0</v>
      </c>
      <c r="AP709">
        <f>IFERROR([1]!s_est_mediannetprofit($A709,2026,$B$1)/[1]!s_est_mediannetprofit($A709,2026,$B$1-30)-1,"")</f>
        <v>-9.4850948509485056E-2</v>
      </c>
    </row>
    <row r="710" spans="1:42">
      <c r="A710" t="s">
        <v>749</v>
      </c>
      <c r="B710">
        <f>IFERROR([1]!s_stm07_is($A710,"W30028333","2011/12/31",1)/[1]!S_SHARE_TOTAL($A710,$B$1),"")</f>
        <v>0</v>
      </c>
      <c r="C710">
        <f>IFERROR([1]!s_stm07_is($A710,"W30028333","2012/12/31",1)/[1]!S_SHARE_TOTAL($A710,$B$1),"")</f>
        <v>2.7553926391167292E-2</v>
      </c>
      <c r="D710">
        <f>IFERROR([1]!s_stm07_is($A710,"W30028333","2013/12/31",1)/[1]!S_SHARE_TOTAL($A710,$B$1),"")</f>
        <v>3.6228769816982871E-2</v>
      </c>
      <c r="E710">
        <f>IFERROR([1]!s_stm07_is($A710,"W30028333","2014/12/31",1)/[1]!S_SHARE_TOTAL($A710,$B$1),"")</f>
        <v>9.9258065111517316E-2</v>
      </c>
      <c r="F710">
        <f>IFERROR([1]!s_stm07_is($A710,"W30028333","2015/12/31",1)/[1]!S_SHARE_TOTAL($A710,$B$1),"")</f>
        <v>0.26259763379644069</v>
      </c>
      <c r="G710">
        <f>IFERROR([1]!s_stm07_is($A710,"W30028333","2016/12/31",1)/[1]!S_SHARE_TOTAL($A710,$B$1),"")</f>
        <v>0.25582953487829135</v>
      </c>
      <c r="H710">
        <f>IFERROR([1]!s_stm07_is($A710,"W30028333","2017/12/31",1)/[1]!S_SHARE_TOTAL($A710,$B$1),"")</f>
        <v>0.20562089284070753</v>
      </c>
      <c r="I710">
        <f>IFERROR([1]!s_stm07_is($A710,"W30028333","2018/12/31",1)/[1]!S_SHARE_TOTAL($A710,$B$1),"")</f>
        <v>0.11480810100664871</v>
      </c>
      <c r="J710">
        <f>IFERROR([1]!s_stm07_is($A710,"W30028333","2019/12/31",1)/[1]!S_SHARE_TOTAL($A710,$B$1),"")</f>
        <v>7.6961983108538357E-2</v>
      </c>
      <c r="K710">
        <f>IFERROR([1]!s_stm07_is($A710,"W30028333","2020/12/31",1)/[1]!S_SHARE_TOTAL($A710,$B$1),"")</f>
        <v>8.1815375895349443E-2</v>
      </c>
      <c r="L710">
        <f>IFERROR([1]!s_stm07_is($A710,"W30028333","2021/12/31",1)/[1]!S_SHARE_TOTAL($A710,$B$1),"")</f>
        <v>0.19880143664628711</v>
      </c>
      <c r="M710">
        <f>IFERROR([1]!s_stm07_is($A710,"W30028333","2022/12/31",1)/[1]!S_SHARE_TOTAL($A710,$B$1),"")</f>
        <v>0.10624209899437499</v>
      </c>
      <c r="N710">
        <f>IFERROR([1]!s_stm07_is($A710,"W30028333","2023/12/31",1)/[1]!S_SHARE_TOTAL($A710,$B$1),"")</f>
        <v>1.8790261937892603E-2</v>
      </c>
      <c r="O710">
        <f>IFERROR([1]!s_stm07_is($A710,"W30028333","2024/12/31",1)/[1]!S_SHARE_TOTAL($A710,$B$1),"")</f>
        <v>2.2641123574220057</v>
      </c>
      <c r="P710">
        <f>IFERROR([1]!s_stm07_is($A710,"W30028333","2025/12/31",1)/[1]!S_SHARE_TOTAL($A710,$B$1),"")</f>
        <v>1.3588494551587333</v>
      </c>
      <c r="Q710">
        <f>IFERROR([1]!s_west_netprofit($A710,2026,$B$1,180)/[1]!S_SHARE_TOTAL($A710,$B$1),"")</f>
        <v>0</v>
      </c>
      <c r="R710">
        <f>IFERROR([1]!s_west_netprofit($A710,2027,$B$1,180)/[1]!S_SHARE_TOTAL($A710,$B$1),"")</f>
        <v>0</v>
      </c>
      <c r="S710">
        <f>IFERROR([1]!s_fa_dupont_roe($A710,"2011/12/31")/100,"")</f>
        <v>0</v>
      </c>
      <c r="T710">
        <f>IFERROR([1]!s_fa_dupont_roe($A710,"2012/12/31")/100,"")</f>
        <v>5.3724999999999995E-2</v>
      </c>
      <c r="U710">
        <f>IFERROR([1]!s_fa_dupont_roe($A710,"2013/12/31")/100,"")</f>
        <v>6.8181000000000005E-2</v>
      </c>
      <c r="V710">
        <f>IFERROR([1]!s_fa_dupont_roe($A710,"2014/12/31")/100,"")</f>
        <v>0.16559399999999999</v>
      </c>
      <c r="W710">
        <f>IFERROR([1]!s_fa_dupont_roe($A710,"2015/12/31")/100,"")</f>
        <v>0.36829700000000004</v>
      </c>
      <c r="X710">
        <f>IFERROR([1]!s_fa_dupont_roe($A710,"2016/12/31")/100,"")</f>
        <v>0.28269500000000003</v>
      </c>
      <c r="Y710">
        <f>IFERROR([1]!s_fa_dupont_roe($A710,"2017/12/31")/100,"")</f>
        <v>0.11659599999999999</v>
      </c>
      <c r="Z710">
        <f>IFERROR([1]!s_fa_dupont_roe($A710,"2018/12/31")/100,"")</f>
        <v>4.6135000000000002E-2</v>
      </c>
      <c r="AA710">
        <f>IFERROR([1]!s_fa_dupont_roe($A710,"2019/12/31")/100,"")</f>
        <v>3.0752000000000002E-2</v>
      </c>
      <c r="AB710">
        <f>IFERROR([1]!s_fa_dupont_roe($A710,"2020/12/31")/100,"")</f>
        <v>3.2032999999999999E-2</v>
      </c>
      <c r="AC710">
        <f>IFERROR([1]!s_fa_dupont_roe($A710,"2021/12/31")/100,"")</f>
        <v>7.2965000000000002E-2</v>
      </c>
      <c r="AD710">
        <f>IFERROR([1]!s_fa_dupont_roe($A710,"2022/12/31")/100,"")</f>
        <v>3.6636000000000002E-2</v>
      </c>
      <c r="AE710">
        <f>IFERROR([1]!s_fa_dupont_roe($A710,"2023/12/31")/100,"")</f>
        <v>6.4200000000000004E-3</v>
      </c>
      <c r="AF710">
        <f>IFERROR([1]!s_fa_dupont_roe($A710,"2024/12/31")/100,"")</f>
        <v>0.54921599999999993</v>
      </c>
      <c r="AG710">
        <f>IFERROR([1]!s_fa_dupont_roe($A710,"2025/12/31")/100,"")</f>
        <v>0.23761399999999999</v>
      </c>
      <c r="AH710">
        <f>IFERROR([1]!s_stm07_is($A710,"W30028333","2025/12/31",1),"")</f>
        <v>714136278.73000002</v>
      </c>
      <c r="AI710">
        <f>IFERROR([1]!s_stm07_bs($A710,"W38058048","2025/12/31",1),"")</f>
        <v>3211238612.73</v>
      </c>
      <c r="AJ710">
        <f>IFERROR([1]!s_fa_netdebt($A710,"2025/12/31"),"")</f>
        <v>-2023075585.5599999</v>
      </c>
      <c r="AK710">
        <f>IFERROR([1]!s_val_ev1($A710,"2025/12/31"),"")</f>
        <v>9406342983.2999992</v>
      </c>
      <c r="AL710">
        <f>IFERROR([1]!s_fa_ebitda($A710,"2025/12/31"),"")</f>
        <v>874198463.36000001</v>
      </c>
      <c r="AM710" t="str">
        <f>IFERROR([1]!s_west_netprofit($A710,2026,$B$1,180)/[1]!s_west_netprofit($A710,2026,$B$1-7,180)-1,"")</f>
        <v/>
      </c>
      <c r="AN710" t="str">
        <f>IFERROR([1]!s_west_netprofit($A710,2026,$B$1,180)/[1]!s_west_netprofit($A710,2026,$B$1-30,180)-1,"")</f>
        <v/>
      </c>
      <c r="AO710" t="str">
        <f>IFERROR([1]!s_est_mediannetprofit($A710,2026,$B$1)/[1]!s_est_mediannetprofit($A710,2026,$B$1-7)-1,"")</f>
        <v/>
      </c>
      <c r="AP710" t="str">
        <f>IFERROR([1]!s_est_mediannetprofit($A710,2026,$B$1)/[1]!s_est_mediannetprofit($A710,2026,$B$1-30)-1,"")</f>
        <v/>
      </c>
    </row>
    <row r="711" spans="1:42">
      <c r="A711" t="s">
        <v>750</v>
      </c>
      <c r="B711">
        <f>IFERROR([1]!s_stm07_is($A711,"W30028333","2011/12/31",1)/[1]!S_SHARE_TOTAL($A711,$B$1),"")</f>
        <v>0</v>
      </c>
      <c r="C711">
        <f>IFERROR([1]!s_stm07_is($A711,"W30028333","2012/12/31",1)/[1]!S_SHARE_TOTAL($A711,$B$1),"")</f>
        <v>1.2441361575400954E-2</v>
      </c>
      <c r="D711">
        <f>IFERROR([1]!s_stm07_is($A711,"W30028333","2013/12/31",1)/[1]!S_SHARE_TOTAL($A711,$B$1),"")</f>
        <v>2.1190905757637744E-2</v>
      </c>
      <c r="E711">
        <f>IFERROR([1]!s_stm07_is($A711,"W30028333","2014/12/31",1)/[1]!S_SHARE_TOTAL($A711,$B$1),"")</f>
        <v>3.767537989805949E-2</v>
      </c>
      <c r="F711">
        <f>IFERROR([1]!s_stm07_is($A711,"W30028333","2015/12/31",1)/[1]!S_SHARE_TOTAL($A711,$B$1),"")</f>
        <v>2.6481317423149475E-2</v>
      </c>
      <c r="G711">
        <f>IFERROR([1]!s_stm07_is($A711,"W30028333","2016/12/31",1)/[1]!S_SHARE_TOTAL($A711,$B$1),"")</f>
        <v>3.1592323466925469E-2</v>
      </c>
      <c r="H711">
        <f>IFERROR([1]!s_stm07_is($A711,"W30028333","2017/12/31",1)/[1]!S_SHARE_TOTAL($A711,$B$1),"")</f>
        <v>3.3716103513638129E-2</v>
      </c>
      <c r="I711">
        <f>IFERROR([1]!s_stm07_is($A711,"W30028333","2018/12/31",1)/[1]!S_SHARE_TOTAL($A711,$B$1),"")</f>
        <v>4.6802701825578746E-2</v>
      </c>
      <c r="J711">
        <f>IFERROR([1]!s_stm07_is($A711,"W30028333","2019/12/31",1)/[1]!S_SHARE_TOTAL($A711,$B$1),"")</f>
        <v>2.9186008966932457E-2</v>
      </c>
      <c r="K711">
        <f>IFERROR([1]!s_stm07_is($A711,"W30028333","2020/12/31",1)/[1]!S_SHARE_TOTAL($A711,$B$1),"")</f>
        <v>7.1716553108285744E-2</v>
      </c>
      <c r="L711">
        <f>IFERROR([1]!s_stm07_is($A711,"W30028333","2021/12/31",1)/[1]!S_SHARE_TOTAL($A711,$B$1),"")</f>
        <v>0.18732635649308968</v>
      </c>
      <c r="M711">
        <f>IFERROR([1]!s_stm07_is($A711,"W30028333","2022/12/31",1)/[1]!S_SHARE_TOTAL($A711,$B$1),"")</f>
        <v>0.15224982801493045</v>
      </c>
      <c r="N711">
        <f>IFERROR([1]!s_stm07_is($A711,"W30028333","2023/12/31",1)/[1]!S_SHARE_TOTAL($A711,$B$1),"")</f>
        <v>1.3814662389554656E-2</v>
      </c>
      <c r="O711">
        <f>IFERROR([1]!s_stm07_is($A711,"W30028333","2024/12/31",1)/[1]!S_SHARE_TOTAL($A711,$B$1),"")</f>
        <v>-0.16737924246757691</v>
      </c>
      <c r="P711">
        <f>IFERROR([1]!s_stm07_is($A711,"W30028333","2025/12/31",1)/[1]!S_SHARE_TOTAL($A711,$B$1),"")</f>
        <v>0.1391958530042991</v>
      </c>
      <c r="Q711">
        <f>IFERROR([1]!s_west_netprofit($A711,2026,$B$1,180)/[1]!S_SHARE_TOTAL($A711,$B$1),"")</f>
        <v>0.11183853722753591</v>
      </c>
      <c r="R711">
        <f>IFERROR([1]!s_west_netprofit($A711,2027,$B$1,180)/[1]!S_SHARE_TOTAL($A711,$B$1),"")</f>
        <v>0.14041949705190215</v>
      </c>
      <c r="S711">
        <f>IFERROR([1]!s_fa_dupont_roe($A711,"2011/12/31")/100,"")</f>
        <v>0</v>
      </c>
      <c r="T711">
        <f>IFERROR([1]!s_fa_dupont_roe($A711,"2012/12/31")/100,"")</f>
        <v>7.7029E-2</v>
      </c>
      <c r="U711">
        <f>IFERROR([1]!s_fa_dupont_roe($A711,"2013/12/31")/100,"")</f>
        <v>0.12283300000000001</v>
      </c>
      <c r="V711">
        <f>IFERROR([1]!s_fa_dupont_roe($A711,"2014/12/31")/100,"")</f>
        <v>0.18794899999999998</v>
      </c>
      <c r="W711">
        <f>IFERROR([1]!s_fa_dupont_roe($A711,"2015/12/31")/100,"")</f>
        <v>0.11518399999999999</v>
      </c>
      <c r="X711">
        <f>IFERROR([1]!s_fa_dupont_roe($A711,"2016/12/31")/100,"")</f>
        <v>0.12314799999999999</v>
      </c>
      <c r="Y711">
        <f>IFERROR([1]!s_fa_dupont_roe($A711,"2017/12/31")/100,"")</f>
        <v>9.8247000000000001E-2</v>
      </c>
      <c r="Z711">
        <f>IFERROR([1]!s_fa_dupont_roe($A711,"2018/12/31")/100,"")</f>
        <v>0.10515100000000001</v>
      </c>
      <c r="AA711">
        <f>IFERROR([1]!s_fa_dupont_roe($A711,"2019/12/31")/100,"")</f>
        <v>5.8258999999999998E-2</v>
      </c>
      <c r="AB711">
        <f>IFERROR([1]!s_fa_dupont_roe($A711,"2020/12/31")/100,"")</f>
        <v>8.1853999999999996E-2</v>
      </c>
      <c r="AC711">
        <f>IFERROR([1]!s_fa_dupont_roe($A711,"2021/12/31")/100,"")</f>
        <v>0.13762199999999999</v>
      </c>
      <c r="AD711">
        <f>IFERROR([1]!s_fa_dupont_roe($A711,"2022/12/31")/100,"")</f>
        <v>9.1583000000000012E-2</v>
      </c>
      <c r="AE711">
        <f>IFERROR([1]!s_fa_dupont_roe($A711,"2023/12/31")/100,"")</f>
        <v>6.9870000000000002E-3</v>
      </c>
      <c r="AF711">
        <f>IFERROR([1]!s_fa_dupont_roe($A711,"2024/12/31")/100,"")</f>
        <v>-7.4903999999999998E-2</v>
      </c>
      <c r="AG711">
        <f>IFERROR([1]!s_fa_dupont_roe($A711,"2025/12/31")/100,"")</f>
        <v>5.7718999999999993E-2</v>
      </c>
      <c r="AH711">
        <f>IFERROR([1]!s_stm07_is($A711,"W30028333","2025/12/31",1),"")</f>
        <v>149353727.03</v>
      </c>
      <c r="AI711">
        <f>IFERROR([1]!s_stm07_bs($A711,"W38058048","2025/12/31",1),"")</f>
        <v>3823562009.1399999</v>
      </c>
      <c r="AJ711">
        <f>IFERROR([1]!s_fa_netdebt($A711,"2025/12/31"),"")</f>
        <v>124282960.31999999</v>
      </c>
      <c r="AK711">
        <f>IFERROR([1]!s_val_ev1($A711,"2025/12/31"),"")</f>
        <v>18038068973.619999</v>
      </c>
      <c r="AL711">
        <f>IFERROR([1]!s_fa_ebitda($A711,"2025/12/31"),"")</f>
        <v>480972124.68000001</v>
      </c>
      <c r="AM711">
        <f>IFERROR([1]!s_west_netprofit($A711,2026,$B$1,180)/[1]!s_west_netprofit($A711,2026,$B$1-7,180)-1,"")</f>
        <v>0</v>
      </c>
      <c r="AN711">
        <f>IFERROR([1]!s_west_netprofit($A711,2026,$B$1,180)/[1]!s_west_netprofit($A711,2026,$B$1-30,180)-1,"")</f>
        <v>0</v>
      </c>
      <c r="AO711">
        <f>IFERROR([1]!s_est_mediannetprofit($A711,2026,$B$1)/[1]!s_est_mediannetprofit($A711,2026,$B$1-7)-1,"")</f>
        <v>0</v>
      </c>
      <c r="AP711">
        <f>IFERROR([1]!s_est_mediannetprofit($A711,2026,$B$1)/[1]!s_est_mediannetprofit($A711,2026,$B$1-30)-1,"")</f>
        <v>0</v>
      </c>
    </row>
    <row r="712" spans="1:42">
      <c r="A712" t="s">
        <v>751</v>
      </c>
      <c r="B712">
        <f>IFERROR([1]!s_stm07_is($A712,"W30028333","2011/12/31",1)/[1]!S_SHARE_TOTAL($A712,$B$1),"")</f>
        <v>4.2052073039897983E-2</v>
      </c>
      <c r="C712">
        <f>IFERROR([1]!s_stm07_is($A712,"W30028333","2012/12/31",1)/[1]!S_SHARE_TOTAL($A712,$B$1),"")</f>
        <v>6.8048834888156939E-2</v>
      </c>
      <c r="D712">
        <f>IFERROR([1]!s_stm07_is($A712,"W30028333","2013/12/31",1)/[1]!S_SHARE_TOTAL($A712,$B$1),"")</f>
        <v>0.14548075961509832</v>
      </c>
      <c r="E712">
        <f>IFERROR([1]!s_stm07_is($A712,"W30028333","2014/12/31",1)/[1]!S_SHARE_TOTAL($A712,$B$1),"")</f>
        <v>0.18299124185150689</v>
      </c>
      <c r="F712">
        <f>IFERROR([1]!s_stm07_is($A712,"W30028333","2015/12/31",1)/[1]!S_SHARE_TOTAL($A712,$B$1),"")</f>
        <v>7.2367535370644859E-2</v>
      </c>
      <c r="G712">
        <f>IFERROR([1]!s_stm07_is($A712,"W30028333","2016/12/31",1)/[1]!S_SHARE_TOTAL($A712,$B$1),"")</f>
        <v>9.4100205799879807E-2</v>
      </c>
      <c r="H712">
        <f>IFERROR([1]!s_stm07_is($A712,"W30028333","2017/12/31",1)/[1]!S_SHARE_TOTAL($A712,$B$1),"")</f>
        <v>0.15095430526008566</v>
      </c>
      <c r="I712">
        <f>IFERROR([1]!s_stm07_is($A712,"W30028333","2018/12/31",1)/[1]!S_SHARE_TOTAL($A712,$B$1),"")</f>
        <v>0.24488129266618602</v>
      </c>
      <c r="J712">
        <f>IFERROR([1]!s_stm07_is($A712,"W30028333","2019/12/31",1)/[1]!S_SHARE_TOTAL($A712,$B$1),"")</f>
        <v>0.3697104694779087</v>
      </c>
      <c r="K712">
        <f>IFERROR([1]!s_stm07_is($A712,"W30028333","2020/12/31",1)/[1]!S_SHARE_TOTAL($A712,$B$1),"")</f>
        <v>0.160762343951311</v>
      </c>
      <c r="L712">
        <f>IFERROR([1]!s_stm07_is($A712,"W30028333","2021/12/31",1)/[1]!S_SHARE_TOTAL($A712,$B$1),"")</f>
        <v>-0.55490709282866069</v>
      </c>
      <c r="M712">
        <f>IFERROR([1]!s_stm07_is($A712,"W30028333","2022/12/31",1)/[1]!S_SHARE_TOTAL($A712,$B$1),"")</f>
        <v>-0.63784291508110325</v>
      </c>
      <c r="N712">
        <f>IFERROR([1]!s_stm07_is($A712,"W30028333","2023/12/31",1)/[1]!S_SHARE_TOTAL($A712,$B$1),"")</f>
        <v>-0.90334060300123498</v>
      </c>
      <c r="O712">
        <f>IFERROR([1]!s_stm07_is($A712,"W30028333","2024/12/31",1)/[1]!S_SHARE_TOTAL($A712,$B$1),"")</f>
        <v>0.11784426300773886</v>
      </c>
      <c r="P712">
        <f>IFERROR([1]!s_stm07_is($A712,"W30028333","2025/12/31",1)/[1]!S_SHARE_TOTAL($A712,$B$1),"")</f>
        <v>0.30537245921574557</v>
      </c>
      <c r="Q712">
        <f>IFERROR([1]!s_west_netprofit($A712,2026,$B$1,180)/[1]!S_SHARE_TOTAL($A712,$B$1),"")</f>
        <v>0.69898791486400202</v>
      </c>
      <c r="R712">
        <f>IFERROR([1]!s_west_netprofit($A712,2027,$B$1,180)/[1]!S_SHARE_TOTAL($A712,$B$1),"")</f>
        <v>1.3295289419223304</v>
      </c>
      <c r="S712">
        <f>IFERROR([1]!s_fa_dupont_roe($A712,"2011/12/31")/100,"")</f>
        <v>0.14313000000000001</v>
      </c>
      <c r="T712">
        <f>IFERROR([1]!s_fa_dupont_roe($A712,"2012/12/31")/100,"")</f>
        <v>0.21435700000000002</v>
      </c>
      <c r="U712">
        <f>IFERROR([1]!s_fa_dupont_roe($A712,"2013/12/31")/100,"")</f>
        <v>0.27507500000000001</v>
      </c>
      <c r="V712">
        <f>IFERROR([1]!s_fa_dupont_roe($A712,"2014/12/31")/100,"")</f>
        <v>0.23272500000000002</v>
      </c>
      <c r="W712">
        <f>IFERROR([1]!s_fa_dupont_roe($A712,"2015/12/31")/100,"")</f>
        <v>8.2545999999999994E-2</v>
      </c>
      <c r="X712">
        <f>IFERROR([1]!s_fa_dupont_roe($A712,"2016/12/31")/100,"")</f>
        <v>0.10040499999999999</v>
      </c>
      <c r="Y712">
        <f>IFERROR([1]!s_fa_dupont_roe($A712,"2017/12/31")/100,"")</f>
        <v>0.147869</v>
      </c>
      <c r="Z712">
        <f>IFERROR([1]!s_fa_dupont_roe($A712,"2018/12/31")/100,"")</f>
        <v>0.21263699999999999</v>
      </c>
      <c r="AA712">
        <f>IFERROR([1]!s_fa_dupont_roe($A712,"2019/12/31")/100,"")</f>
        <v>0.177366</v>
      </c>
      <c r="AB712">
        <f>IFERROR([1]!s_fa_dupont_roe($A712,"2020/12/31")/100,"")</f>
        <v>5.2163000000000001E-2</v>
      </c>
      <c r="AC712">
        <f>IFERROR([1]!s_fa_dupont_roe($A712,"2021/12/31")/100,"")</f>
        <v>-0.17120299999999999</v>
      </c>
      <c r="AD712">
        <f>IFERROR([1]!s_fa_dupont_roe($A712,"2022/12/31")/100,"")</f>
        <v>-0.18690499999999999</v>
      </c>
      <c r="AE712">
        <f>IFERROR([1]!s_fa_dupont_roe($A712,"2023/12/31")/100,"")</f>
        <v>-0.29065200000000002</v>
      </c>
      <c r="AF712">
        <f>IFERROR([1]!s_fa_dupont_roe($A712,"2024/12/31")/100,"")</f>
        <v>4.6877000000000002E-2</v>
      </c>
      <c r="AG712">
        <f>IFERROR([1]!s_fa_dupont_roe($A712,"2025/12/31")/100,"")</f>
        <v>0.118633</v>
      </c>
      <c r="AH712">
        <f>IFERROR([1]!s_stm07_is($A712,"W30028333","2025/12/31",1),"")</f>
        <v>147227894.16999999</v>
      </c>
      <c r="AI712">
        <f>IFERROR([1]!s_stm07_bs($A712,"W38058048","2025/12/31",1),"")</f>
        <v>1640045836.0899999</v>
      </c>
      <c r="AJ712">
        <f>IFERROR([1]!s_fa_netdebt($A712,"2025/12/31"),"")</f>
        <v>1816265687.1800001</v>
      </c>
      <c r="AK712">
        <f>IFERROR([1]!s_val_ev1($A712,"2025/12/31"),"")</f>
        <v>16110572344.43</v>
      </c>
      <c r="AL712">
        <f>IFERROR([1]!s_fa_ebitda($A712,"2025/12/31"),"")</f>
        <v>831191428.52999997</v>
      </c>
      <c r="AM712">
        <f>IFERROR([1]!s_west_netprofit($A712,2026,$B$1,180)/[1]!s_west_netprofit($A712,2026,$B$1-7,180)-1,"")</f>
        <v>0</v>
      </c>
      <c r="AN712" t="str">
        <f>IFERROR([1]!s_west_netprofit($A712,2026,$B$1,180)/[1]!s_west_netprofit($A712,2026,$B$1-30,180)-1,"")</f>
        <v/>
      </c>
      <c r="AO712">
        <f>IFERROR([1]!s_est_mediannetprofit($A712,2026,$B$1)/[1]!s_est_mediannetprofit($A712,2026,$B$1-7)-1,"")</f>
        <v>0</v>
      </c>
      <c r="AP712" t="str">
        <f>IFERROR([1]!s_est_mediannetprofit($A712,2026,$B$1)/[1]!s_est_mediannetprofit($A712,2026,$B$1-30)-1,"")</f>
        <v/>
      </c>
    </row>
    <row r="713" spans="1:42">
      <c r="A713" t="s">
        <v>752</v>
      </c>
      <c r="B713">
        <f>IFERROR([1]!s_stm07_is($A713,"W30028333","2011/12/31",1)/[1]!S_SHARE_TOTAL($A713,$B$1),"")</f>
        <v>0</v>
      </c>
      <c r="C713">
        <f>IFERROR([1]!s_stm07_is($A713,"W30028333","2012/12/31",1)/[1]!S_SHARE_TOTAL($A713,$B$1),"")</f>
        <v>0.19899876768740454</v>
      </c>
      <c r="D713">
        <f>IFERROR([1]!s_stm07_is($A713,"W30028333","2013/12/31",1)/[1]!S_SHARE_TOTAL($A713,$B$1),"")</f>
        <v>0.30885203052111054</v>
      </c>
      <c r="E713">
        <f>IFERROR([1]!s_stm07_is($A713,"W30028333","2014/12/31",1)/[1]!S_SHARE_TOTAL($A713,$B$1),"")</f>
        <v>0.33511560871110008</v>
      </c>
      <c r="F713">
        <f>IFERROR([1]!s_stm07_is($A713,"W30028333","2015/12/31",1)/[1]!S_SHARE_TOTAL($A713,$B$1),"")</f>
        <v>0.296293403866418</v>
      </c>
      <c r="G713">
        <f>IFERROR([1]!s_stm07_is($A713,"W30028333","2016/12/31",1)/[1]!S_SHARE_TOTAL($A713,$B$1),"")</f>
        <v>0.51633262664987967</v>
      </c>
      <c r="H713">
        <f>IFERROR([1]!s_stm07_is($A713,"W30028333","2017/12/31",1)/[1]!S_SHARE_TOTAL($A713,$B$1),"")</f>
        <v>0.48777129605160346</v>
      </c>
      <c r="I713">
        <f>IFERROR([1]!s_stm07_is($A713,"W30028333","2018/12/31",1)/[1]!S_SHARE_TOTAL($A713,$B$1),"")</f>
        <v>0.44822816973127411</v>
      </c>
      <c r="J713">
        <f>IFERROR([1]!s_stm07_is($A713,"W30028333","2019/12/31",1)/[1]!S_SHARE_TOTAL($A713,$B$1),"")</f>
        <v>0.51494601123502881</v>
      </c>
      <c r="K713">
        <f>IFERROR([1]!s_stm07_is($A713,"W30028333","2020/12/31",1)/[1]!S_SHARE_TOTAL($A713,$B$1),"")</f>
        <v>0.61033824450422691</v>
      </c>
      <c r="L713">
        <f>IFERROR([1]!s_stm07_is($A713,"W30028333","2021/12/31",1)/[1]!S_SHARE_TOTAL($A713,$B$1),"")</f>
        <v>0.54604739082970244</v>
      </c>
      <c r="M713">
        <f>IFERROR([1]!s_stm07_is($A713,"W30028333","2022/12/31",1)/[1]!S_SHARE_TOTAL($A713,$B$1),"")</f>
        <v>0.57860681388540847</v>
      </c>
      <c r="N713">
        <f>IFERROR([1]!s_stm07_is($A713,"W30028333","2023/12/31",1)/[1]!S_SHARE_TOTAL($A713,$B$1),"")</f>
        <v>0.70924072959028162</v>
      </c>
      <c r="O713">
        <f>IFERROR([1]!s_stm07_is($A713,"W30028333","2024/12/31",1)/[1]!S_SHARE_TOTAL($A713,$B$1),"")</f>
        <v>0.65862048201436663</v>
      </c>
      <c r="P713">
        <f>IFERROR([1]!s_stm07_is($A713,"W30028333","2025/12/31",1)/[1]!S_SHARE_TOTAL($A713,$B$1),"")</f>
        <v>0.66858359898596342</v>
      </c>
      <c r="Q713">
        <f>IFERROR([1]!s_west_netprofit($A713,2026,$B$1,180)/[1]!S_SHARE_TOTAL($A713,$B$1),"")</f>
        <v>0.86481411937724217</v>
      </c>
      <c r="R713">
        <f>IFERROR([1]!s_west_netprofit($A713,2027,$B$1,180)/[1]!S_SHARE_TOTAL($A713,$B$1),"")</f>
        <v>1.1655164453253326</v>
      </c>
      <c r="S713">
        <f>IFERROR([1]!s_fa_dupont_roe($A713,"2011/12/31")/100,"")</f>
        <v>0</v>
      </c>
      <c r="T713">
        <f>IFERROR([1]!s_fa_dupont_roe($A713,"2012/12/31")/100,"")</f>
        <v>0.255714</v>
      </c>
      <c r="U713">
        <f>IFERROR([1]!s_fa_dupont_roe($A713,"2013/12/31")/100,"")</f>
        <v>0.37398999999999999</v>
      </c>
      <c r="V713">
        <f>IFERROR([1]!s_fa_dupont_roe($A713,"2014/12/31")/100,"")</f>
        <v>0.36844099999999996</v>
      </c>
      <c r="W713">
        <f>IFERROR([1]!s_fa_dupont_roe($A713,"2015/12/31")/100,"")</f>
        <v>0.28199999999999997</v>
      </c>
      <c r="X713">
        <f>IFERROR([1]!s_fa_dupont_roe($A713,"2016/12/31")/100,"")</f>
        <v>0.37881599999999999</v>
      </c>
      <c r="Y713">
        <f>IFERROR([1]!s_fa_dupont_roe($A713,"2017/12/31")/100,"")</f>
        <v>0.16198499999999999</v>
      </c>
      <c r="Z713">
        <f>IFERROR([1]!s_fa_dupont_roe($A713,"2018/12/31")/100,"")</f>
        <v>9.7466000000000011E-2</v>
      </c>
      <c r="AA713">
        <f>IFERROR([1]!s_fa_dupont_roe($A713,"2019/12/31")/100,"")</f>
        <v>0.10371999999999999</v>
      </c>
      <c r="AB713">
        <f>IFERROR([1]!s_fa_dupont_roe($A713,"2020/12/31")/100,"")</f>
        <v>0.11270200000000001</v>
      </c>
      <c r="AC713">
        <f>IFERROR([1]!s_fa_dupont_roe($A713,"2021/12/31")/100,"")</f>
        <v>9.3261999999999998E-2</v>
      </c>
      <c r="AD713">
        <f>IFERROR([1]!s_fa_dupont_roe($A713,"2022/12/31")/100,"")</f>
        <v>9.079000000000001E-2</v>
      </c>
      <c r="AE713">
        <f>IFERROR([1]!s_fa_dupont_roe($A713,"2023/12/31")/100,"")</f>
        <v>0.100745</v>
      </c>
      <c r="AF713">
        <f>IFERROR([1]!s_fa_dupont_roe($A713,"2024/12/31")/100,"")</f>
        <v>8.8211999999999999E-2</v>
      </c>
      <c r="AG713">
        <f>IFERROR([1]!s_fa_dupont_roe($A713,"2025/12/31")/100,"")</f>
        <v>8.6880000000000013E-2</v>
      </c>
      <c r="AH713">
        <f>IFERROR([1]!s_stm07_is($A713,"W30028333","2025/12/31",1),"")</f>
        <v>298948162.5</v>
      </c>
      <c r="AI713">
        <f>IFERROR([1]!s_stm07_bs($A713,"W38058048","2025/12/31",1),"")</f>
        <v>4129640222.52</v>
      </c>
      <c r="AJ713">
        <f>IFERROR([1]!s_fa_netdebt($A713,"2025/12/31"),"")</f>
        <v>-80036702.030000001</v>
      </c>
      <c r="AK713">
        <f>IFERROR([1]!s_val_ev1($A713,"2025/12/31"),"")</f>
        <v>25461318940.049999</v>
      </c>
      <c r="AL713">
        <f>IFERROR([1]!s_fa_ebitda($A713,"2025/12/31"),"")</f>
        <v>548275222.92999995</v>
      </c>
      <c r="AM713">
        <f>IFERROR([1]!s_west_netprofit($A713,2026,$B$1,180)/[1]!s_west_netprofit($A713,2026,$B$1-7,180)-1,"")</f>
        <v>0</v>
      </c>
      <c r="AN713">
        <f>IFERROR([1]!s_west_netprofit($A713,2026,$B$1,180)/[1]!s_west_netprofit($A713,2026,$B$1-30,180)-1,"")</f>
        <v>0</v>
      </c>
      <c r="AO713">
        <f>IFERROR([1]!s_est_mediannetprofit($A713,2026,$B$1)/[1]!s_est_mediannetprofit($A713,2026,$B$1-7)-1,"")</f>
        <v>0</v>
      </c>
      <c r="AP713">
        <f>IFERROR([1]!s_est_mediannetprofit($A713,2026,$B$1)/[1]!s_est_mediannetprofit($A713,2026,$B$1-30)-1,"")</f>
        <v>0</v>
      </c>
    </row>
    <row r="714" spans="1:42">
      <c r="A714" t="s">
        <v>753</v>
      </c>
      <c r="B714">
        <f>IFERROR([1]!s_stm07_is($A714,"W30028333","2011/12/31",1)/[1]!S_SHARE_TOTAL($A714,$B$1),"")</f>
        <v>0</v>
      </c>
      <c r="C714">
        <f>IFERROR([1]!s_stm07_is($A714,"W30028333","2012/12/31",1)/[1]!S_SHARE_TOTAL($A714,$B$1),"")</f>
        <v>7.5694977431189067E-2</v>
      </c>
      <c r="D714">
        <f>IFERROR([1]!s_stm07_is($A714,"W30028333","2013/12/31",1)/[1]!S_SHARE_TOTAL($A714,$B$1),"")</f>
        <v>7.7445141497002726E-2</v>
      </c>
      <c r="E714">
        <f>IFERROR([1]!s_stm07_is($A714,"W30028333","2014/12/31",1)/[1]!S_SHARE_TOTAL($A714,$B$1),"")</f>
        <v>9.6509024915921254E-2</v>
      </c>
      <c r="F714">
        <f>IFERROR([1]!s_stm07_is($A714,"W30028333","2015/12/31",1)/[1]!S_SHARE_TOTAL($A714,$B$1),"")</f>
        <v>0.11335785361201979</v>
      </c>
      <c r="G714">
        <f>IFERROR([1]!s_stm07_is($A714,"W30028333","2016/12/31",1)/[1]!S_SHARE_TOTAL($A714,$B$1),"")</f>
        <v>0.13000875052581085</v>
      </c>
      <c r="H714">
        <f>IFERROR([1]!s_stm07_is($A714,"W30028333","2017/12/31",1)/[1]!S_SHARE_TOTAL($A714,$B$1),"")</f>
        <v>0.15124019109771936</v>
      </c>
      <c r="I714">
        <f>IFERROR([1]!s_stm07_is($A714,"W30028333","2018/12/31",1)/[1]!S_SHARE_TOTAL($A714,$B$1),"")</f>
        <v>0.16706674982219591</v>
      </c>
      <c r="J714">
        <f>IFERROR([1]!s_stm07_is($A714,"W30028333","2019/12/31",1)/[1]!S_SHARE_TOTAL($A714,$B$1),"")</f>
        <v>0.28361467126462647</v>
      </c>
      <c r="K714">
        <f>IFERROR([1]!s_stm07_is($A714,"W30028333","2020/12/31",1)/[1]!S_SHARE_TOTAL($A714,$B$1),"")</f>
        <v>0.46522326887104221</v>
      </c>
      <c r="L714">
        <f>IFERROR([1]!s_stm07_is($A714,"W30028333","2021/12/31",1)/[1]!S_SHARE_TOTAL($A714,$B$1),"")</f>
        <v>1.1268214677291617</v>
      </c>
      <c r="M714">
        <f>IFERROR([1]!s_stm07_is($A714,"W30028333","2022/12/31",1)/[1]!S_SHARE_TOTAL($A714,$B$1),"")</f>
        <v>1.4076189909541375</v>
      </c>
      <c r="N714">
        <f>IFERROR([1]!s_stm07_is($A714,"W30028333","2023/12/31",1)/[1]!S_SHARE_TOTAL($A714,$B$1),"")</f>
        <v>0.45235980439557211</v>
      </c>
      <c r="O714">
        <f>IFERROR([1]!s_stm07_is($A714,"W30028333","2024/12/31",1)/[1]!S_SHARE_TOTAL($A714,$B$1),"")</f>
        <v>0.80597443634814037</v>
      </c>
      <c r="P714">
        <f>IFERROR([1]!s_stm07_is($A714,"W30028333","2025/12/31",1)/[1]!S_SHARE_TOTAL($A714,$B$1),"")</f>
        <v>0.88139471804990699</v>
      </c>
      <c r="Q714">
        <f>IFERROR([1]!s_west_netprofit($A714,2026,$B$1,180)/[1]!S_SHARE_TOTAL($A714,$B$1),"")</f>
        <v>1.3152380745816188</v>
      </c>
      <c r="R714">
        <f>IFERROR([1]!s_west_netprofit($A714,2027,$B$1,180)/[1]!S_SHARE_TOTAL($A714,$B$1),"")</f>
        <v>1.8028397103898719</v>
      </c>
      <c r="S714">
        <f>IFERROR([1]!s_fa_dupont_roe($A714,"2011/12/31")/100,"")</f>
        <v>0</v>
      </c>
      <c r="T714">
        <f>IFERROR([1]!s_fa_dupont_roe($A714,"2012/12/31")/100,"")</f>
        <v>0.29235099999999997</v>
      </c>
      <c r="U714">
        <f>IFERROR([1]!s_fa_dupont_roe($A714,"2013/12/31")/100,"")</f>
        <v>0.29317699999999997</v>
      </c>
      <c r="V714">
        <f>IFERROR([1]!s_fa_dupont_roe($A714,"2014/12/31")/100,"")</f>
        <v>0.34073099999999995</v>
      </c>
      <c r="W714">
        <f>IFERROR([1]!s_fa_dupont_roe($A714,"2015/12/31")/100,"")</f>
        <v>0.34788400000000003</v>
      </c>
      <c r="X714">
        <f>IFERROR([1]!s_fa_dupont_roe($A714,"2016/12/31")/100,"")</f>
        <v>0.33429900000000001</v>
      </c>
      <c r="Y714">
        <f>IFERROR([1]!s_fa_dupont_roe($A714,"2017/12/31")/100,"")</f>
        <v>0.18334800000000001</v>
      </c>
      <c r="Z714">
        <f>IFERROR([1]!s_fa_dupont_roe($A714,"2018/12/31")/100,"")</f>
        <v>0.12662699999999999</v>
      </c>
      <c r="AA714">
        <f>IFERROR([1]!s_fa_dupont_roe($A714,"2019/12/31")/100,"")</f>
        <v>0.17674600000000001</v>
      </c>
      <c r="AB714">
        <f>IFERROR([1]!s_fa_dupont_roe($A714,"2020/12/31")/100,"")</f>
        <v>0.22128599999999998</v>
      </c>
      <c r="AC714">
        <f>IFERROR([1]!s_fa_dupont_roe($A714,"2021/12/31")/100,"")</f>
        <v>0.358651</v>
      </c>
      <c r="AD714">
        <f>IFERROR([1]!s_fa_dupont_roe($A714,"2022/12/31")/100,"")</f>
        <v>0.29756100000000002</v>
      </c>
      <c r="AE714">
        <f>IFERROR([1]!s_fa_dupont_roe($A714,"2023/12/31")/100,"")</f>
        <v>7.6744000000000007E-2</v>
      </c>
      <c r="AF714">
        <f>IFERROR([1]!s_fa_dupont_roe($A714,"2024/12/31")/100,"")</f>
        <v>0.118265</v>
      </c>
      <c r="AG714">
        <f>IFERROR([1]!s_fa_dupont_roe($A714,"2025/12/31")/100,"")</f>
        <v>0.11047700000000001</v>
      </c>
      <c r="AH714">
        <f>IFERROR([1]!s_stm07_is($A714,"W30028333","2025/12/31",1),"")</f>
        <v>547059403.97000003</v>
      </c>
      <c r="AI714">
        <f>IFERROR([1]!s_stm07_bs($A714,"W38058048","2025/12/31",1),"")</f>
        <v>5327105573.4799995</v>
      </c>
      <c r="AJ714">
        <f>IFERROR([1]!s_fa_netdebt($A714,"2025/12/31"),"")</f>
        <v>-808147337.33000004</v>
      </c>
      <c r="AK714">
        <f>IFERROR([1]!s_val_ev1($A714,"2025/12/31"),"")</f>
        <v>42983736388.669998</v>
      </c>
      <c r="AL714">
        <f>IFERROR([1]!s_fa_ebitda($A714,"2025/12/31"),"")</f>
        <v>730537567.13999999</v>
      </c>
      <c r="AM714">
        <f>IFERROR([1]!s_west_netprofit($A714,2026,$B$1,180)/[1]!s_west_netprofit($A714,2026,$B$1-7,180)-1,"")</f>
        <v>-5.2800657988711919E-3</v>
      </c>
      <c r="AN714">
        <f>IFERROR([1]!s_west_netprofit($A714,2026,$B$1,180)/[1]!s_west_netprofit($A714,2026,$B$1-30,180)-1,"")</f>
        <v>2.9231545104961176E-2</v>
      </c>
      <c r="AO714">
        <f>IFERROR([1]!s_est_mediannetprofit($A714,2026,$B$1)/[1]!s_est_mediannetprofit($A714,2026,$B$1-7)-1,"")</f>
        <v>-5.4678007290400732E-3</v>
      </c>
      <c r="AP714">
        <f>IFERROR([1]!s_est_mediannetprofit($A714,2026,$B$1)/[1]!s_est_mediannetprofit($A714,2026,$B$1-30)-1,"")</f>
        <v>6.023316062176165E-2</v>
      </c>
    </row>
    <row r="715" spans="1:42">
      <c r="A715" t="s">
        <v>754</v>
      </c>
      <c r="B715">
        <f>IFERROR([1]!s_stm07_is($A715,"W30028333","2011/12/31",1)/[1]!S_SHARE_TOTAL($A715,$B$1),"")</f>
        <v>0</v>
      </c>
      <c r="C715">
        <f>IFERROR([1]!s_stm07_is($A715,"W30028333","2012/12/31",1)/[1]!S_SHARE_TOTAL($A715,$B$1),"")</f>
        <v>6.579255191995588E-2</v>
      </c>
      <c r="D715">
        <f>IFERROR([1]!s_stm07_is($A715,"W30028333","2013/12/31",1)/[1]!S_SHARE_TOTAL($A715,$B$1),"")</f>
        <v>6.4940629826136353E-2</v>
      </c>
      <c r="E715">
        <f>IFERROR([1]!s_stm07_is($A715,"W30028333","2014/12/31",1)/[1]!S_SHARE_TOTAL($A715,$B$1),"")</f>
        <v>7.2010371263656586E-2</v>
      </c>
      <c r="F715">
        <f>IFERROR([1]!s_stm07_is($A715,"W30028333","2015/12/31",1)/[1]!S_SHARE_TOTAL($A715,$B$1),"")</f>
        <v>7.3735661494104793E-2</v>
      </c>
      <c r="G715">
        <f>IFERROR([1]!s_stm07_is($A715,"W30028333","2016/12/31",1)/[1]!S_SHARE_TOTAL($A715,$B$1),"")</f>
        <v>8.9399968319041762E-2</v>
      </c>
      <c r="H715">
        <f>IFERROR([1]!s_stm07_is($A715,"W30028333","2017/12/31",1)/[1]!S_SHARE_TOTAL($A715,$B$1),"")</f>
        <v>8.3771006314273019E-2</v>
      </c>
      <c r="I715">
        <f>IFERROR([1]!s_stm07_is($A715,"W30028333","2018/12/31",1)/[1]!S_SHARE_TOTAL($A715,$B$1),"")</f>
        <v>8.8987129094984824E-2</v>
      </c>
      <c r="J715">
        <f>IFERROR([1]!s_stm07_is($A715,"W30028333","2019/12/31",1)/[1]!S_SHARE_TOTAL($A715,$B$1),"")</f>
        <v>0.1034782786951897</v>
      </c>
      <c r="K715">
        <f>IFERROR([1]!s_stm07_is($A715,"W30028333","2020/12/31",1)/[1]!S_SHARE_TOTAL($A715,$B$1),"")</f>
        <v>0.1265124383564136</v>
      </c>
      <c r="L715">
        <f>IFERROR([1]!s_stm07_is($A715,"W30028333","2021/12/31",1)/[1]!S_SHARE_TOTAL($A715,$B$1),"")</f>
        <v>7.8096431926904214E-2</v>
      </c>
      <c r="M715">
        <f>IFERROR([1]!s_stm07_is($A715,"W30028333","2022/12/31",1)/[1]!S_SHARE_TOTAL($A715,$B$1),"")</f>
        <v>4.5190131386312463E-2</v>
      </c>
      <c r="N715">
        <f>IFERROR([1]!s_stm07_is($A715,"W30028333","2023/12/31",1)/[1]!S_SHARE_TOTAL($A715,$B$1),"")</f>
        <v>-0.25705690759582772</v>
      </c>
      <c r="O715">
        <f>IFERROR([1]!s_stm07_is($A715,"W30028333","2024/12/31",1)/[1]!S_SHARE_TOTAL($A715,$B$1),"")</f>
        <v>-1.1173246518225004</v>
      </c>
      <c r="P715">
        <f>IFERROR([1]!s_stm07_is($A715,"W30028333","2025/12/31",1)/[1]!S_SHARE_TOTAL($A715,$B$1),"")</f>
        <v>-0.82549730358527484</v>
      </c>
      <c r="Q715">
        <f>IFERROR([1]!s_west_netprofit($A715,2026,$B$1,180)/[1]!S_SHARE_TOTAL($A715,$B$1),"")</f>
        <v>0</v>
      </c>
      <c r="R715">
        <f>IFERROR([1]!s_west_netprofit($A715,2027,$B$1,180)/[1]!S_SHARE_TOTAL($A715,$B$1),"")</f>
        <v>0</v>
      </c>
      <c r="S715">
        <f>IFERROR([1]!s_fa_dupont_roe($A715,"2011/12/31")/100,"")</f>
        <v>0</v>
      </c>
      <c r="T715">
        <f>IFERROR([1]!s_fa_dupont_roe($A715,"2012/12/31")/100,"")</f>
        <v>0.24114899999999997</v>
      </c>
      <c r="U715">
        <f>IFERROR([1]!s_fa_dupont_roe($A715,"2013/12/31")/100,"")</f>
        <v>0.17646799999999999</v>
      </c>
      <c r="V715">
        <f>IFERROR([1]!s_fa_dupont_roe($A715,"2014/12/31")/100,"")</f>
        <v>0.119397</v>
      </c>
      <c r="W715">
        <f>IFERROR([1]!s_fa_dupont_roe($A715,"2015/12/31")/100,"")</f>
        <v>9.4541E-2</v>
      </c>
      <c r="X715">
        <f>IFERROR([1]!s_fa_dupont_roe($A715,"2016/12/31")/100,"")</f>
        <v>0.103773</v>
      </c>
      <c r="Y715">
        <f>IFERROR([1]!s_fa_dupont_roe($A715,"2017/12/31")/100,"")</f>
        <v>7.2103E-2</v>
      </c>
      <c r="Z715">
        <f>IFERROR([1]!s_fa_dupont_roe($A715,"2018/12/31")/100,"")</f>
        <v>6.0857000000000001E-2</v>
      </c>
      <c r="AA715">
        <f>IFERROR([1]!s_fa_dupont_roe($A715,"2019/12/31")/100,"")</f>
        <v>6.7290000000000003E-2</v>
      </c>
      <c r="AB715">
        <f>IFERROR([1]!s_fa_dupont_roe($A715,"2020/12/31")/100,"")</f>
        <v>6.5591999999999998E-2</v>
      </c>
      <c r="AC715">
        <f>IFERROR([1]!s_fa_dupont_roe($A715,"2021/12/31")/100,"")</f>
        <v>3.3724999999999998E-2</v>
      </c>
      <c r="AD715">
        <f>IFERROR([1]!s_fa_dupont_roe($A715,"2022/12/31")/100,"")</f>
        <v>1.8329999999999999E-2</v>
      </c>
      <c r="AE715">
        <f>IFERROR([1]!s_fa_dupont_roe($A715,"2023/12/31")/100,"")</f>
        <v>-0.10512299999999999</v>
      </c>
      <c r="AF715">
        <f>IFERROR([1]!s_fa_dupont_roe($A715,"2024/12/31")/100,"")</f>
        <v>-0.55816899999999992</v>
      </c>
      <c r="AG715">
        <f>IFERROR([1]!s_fa_dupont_roe($A715,"2025/12/31")/100,"")</f>
        <v>-0.64919300000000002</v>
      </c>
      <c r="AH715">
        <f>IFERROR([1]!s_stm07_is($A715,"W30028333","2025/12/31",1),"")</f>
        <v>-394960371.13999999</v>
      </c>
      <c r="AI715">
        <f>IFERROR([1]!s_stm07_bs($A715,"W38058048","2025/12/31",1),"")</f>
        <v>408491378.13999999</v>
      </c>
      <c r="AJ715">
        <f>IFERROR([1]!s_fa_netdebt($A715,"2025/12/31"),"")</f>
        <v>751311371.78999996</v>
      </c>
      <c r="AK715">
        <f>IFERROR([1]!s_val_ev1($A715,"2025/12/31"),"")</f>
        <v>9375534516.75</v>
      </c>
      <c r="AL715">
        <f>IFERROR([1]!s_fa_ebitda($A715,"2025/12/31"),"")</f>
        <v>-310568721.82999998</v>
      </c>
      <c r="AM715" t="str">
        <f>IFERROR([1]!s_west_netprofit($A715,2026,$B$1,180)/[1]!s_west_netprofit($A715,2026,$B$1-7,180)-1,"")</f>
        <v/>
      </c>
      <c r="AN715" t="str">
        <f>IFERROR([1]!s_west_netprofit($A715,2026,$B$1,180)/[1]!s_west_netprofit($A715,2026,$B$1-30,180)-1,"")</f>
        <v/>
      </c>
      <c r="AO715" t="str">
        <f>IFERROR([1]!s_est_mediannetprofit($A715,2026,$B$1)/[1]!s_est_mediannetprofit($A715,2026,$B$1-7)-1,"")</f>
        <v/>
      </c>
      <c r="AP715" t="str">
        <f>IFERROR([1]!s_est_mediannetprofit($A715,2026,$B$1)/[1]!s_est_mediannetprofit($A715,2026,$B$1-30)-1,"")</f>
        <v/>
      </c>
    </row>
    <row r="716" spans="1:42">
      <c r="A716" t="s">
        <v>755</v>
      </c>
      <c r="B716">
        <f>IFERROR([1]!s_stm07_is($A716,"W30028333","2011/12/31",1)/[1]!S_SHARE_TOTAL($A716,$B$1),"")</f>
        <v>0</v>
      </c>
      <c r="C716">
        <f>IFERROR([1]!s_stm07_is($A716,"W30028333","2012/12/31",1)/[1]!S_SHARE_TOTAL($A716,$B$1),"")</f>
        <v>2.8392434071941537E-2</v>
      </c>
      <c r="D716">
        <f>IFERROR([1]!s_stm07_is($A716,"W30028333","2013/12/31",1)/[1]!S_SHARE_TOTAL($A716,$B$1),"")</f>
        <v>6.9956852930308497E-2</v>
      </c>
      <c r="E716">
        <f>IFERROR([1]!s_stm07_is($A716,"W30028333","2014/12/31",1)/[1]!S_SHARE_TOTAL($A716,$B$1),"")</f>
        <v>7.1932820593560737E-2</v>
      </c>
      <c r="F716">
        <f>IFERROR([1]!s_stm07_is($A716,"W30028333","2015/12/31",1)/[1]!S_SHARE_TOTAL($A716,$B$1),"")</f>
        <v>8.9871535345022457E-2</v>
      </c>
      <c r="G716">
        <f>IFERROR([1]!s_stm07_is($A716,"W30028333","2016/12/31",1)/[1]!S_SHARE_TOTAL($A716,$B$1),"")</f>
        <v>0.20707306233641801</v>
      </c>
      <c r="H716">
        <f>IFERROR([1]!s_stm07_is($A716,"W30028333","2017/12/31",1)/[1]!S_SHARE_TOTAL($A716,$B$1),"")</f>
        <v>0.24134781802894725</v>
      </c>
      <c r="I716">
        <f>IFERROR([1]!s_stm07_is($A716,"W30028333","2018/12/31",1)/[1]!S_SHARE_TOTAL($A716,$B$1),"")</f>
        <v>0.22165101670569723</v>
      </c>
      <c r="J716">
        <f>IFERROR([1]!s_stm07_is($A716,"W30028333","2019/12/31",1)/[1]!S_SHARE_TOTAL($A716,$B$1),"")</f>
        <v>0.2419185173362455</v>
      </c>
      <c r="K716">
        <f>IFERROR([1]!s_stm07_is($A716,"W30028333","2020/12/31",1)/[1]!S_SHARE_TOTAL($A716,$B$1),"")</f>
        <v>0.55468191185079974</v>
      </c>
      <c r="L716">
        <f>IFERROR([1]!s_stm07_is($A716,"W30028333","2021/12/31",1)/[1]!S_SHARE_TOTAL($A716,$B$1),"")</f>
        <v>0.40187872680849385</v>
      </c>
      <c r="M716">
        <f>IFERROR([1]!s_stm07_is($A716,"W30028333","2022/12/31",1)/[1]!S_SHARE_TOTAL($A716,$B$1),"")</f>
        <v>0.99956320261696296</v>
      </c>
      <c r="N716">
        <f>IFERROR([1]!s_stm07_is($A716,"W30028333","2023/12/31",1)/[1]!S_SHARE_TOTAL($A716,$B$1),"")</f>
        <v>0.96288976004935123</v>
      </c>
      <c r="O716">
        <f>IFERROR([1]!s_stm07_is($A716,"W30028333","2024/12/31",1)/[1]!S_SHARE_TOTAL($A716,$B$1),"")</f>
        <v>1.5097353983141977</v>
      </c>
      <c r="P716">
        <f>IFERROR([1]!s_stm07_is($A716,"W30028333","2025/12/31",1)/[1]!S_SHARE_TOTAL($A716,$B$1),"")</f>
        <v>1.8826389070466851</v>
      </c>
      <c r="Q716">
        <f>IFERROR([1]!s_west_netprofit($A716,2026,$B$1,180)/[1]!S_SHARE_TOTAL($A716,$B$1),"")</f>
        <v>3.10800308018203</v>
      </c>
      <c r="R716">
        <f>IFERROR([1]!s_west_netprofit($A716,2027,$B$1,180)/[1]!S_SHARE_TOTAL($A716,$B$1),"")</f>
        <v>4.2091642474778341</v>
      </c>
      <c r="S716">
        <f>IFERROR([1]!s_fa_dupont_roe($A716,"2011/12/31")/100,"")</f>
        <v>0</v>
      </c>
      <c r="T716">
        <f>IFERROR([1]!s_fa_dupont_roe($A716,"2012/12/31")/100,"")</f>
        <v>5.6513999999999995E-2</v>
      </c>
      <c r="U716">
        <f>IFERROR([1]!s_fa_dupont_roe($A716,"2013/12/31")/100,"")</f>
        <v>0.114235</v>
      </c>
      <c r="V716">
        <f>IFERROR([1]!s_fa_dupont_roe($A716,"2014/12/31")/100,"")</f>
        <v>9.4853000000000007E-2</v>
      </c>
      <c r="W716">
        <f>IFERROR([1]!s_fa_dupont_roe($A716,"2015/12/31")/100,"")</f>
        <v>0.107083</v>
      </c>
      <c r="X716">
        <f>IFERROR([1]!s_fa_dupont_roe($A716,"2016/12/31")/100,"")</f>
        <v>0.20957599999999998</v>
      </c>
      <c r="Y716">
        <f>IFERROR([1]!s_fa_dupont_roe($A716,"2017/12/31")/100,"")</f>
        <v>0.149842</v>
      </c>
      <c r="Z716">
        <f>IFERROR([1]!s_fa_dupont_roe($A716,"2018/12/31")/100,"")</f>
        <v>9.9807000000000007E-2</v>
      </c>
      <c r="AA716">
        <f>IFERROR([1]!s_fa_dupont_roe($A716,"2019/12/31")/100,"")</f>
        <v>9.9046000000000009E-2</v>
      </c>
      <c r="AB716">
        <f>IFERROR([1]!s_fa_dupont_roe($A716,"2020/12/31")/100,"")</f>
        <v>0.16726199999999999</v>
      </c>
      <c r="AC716">
        <f>IFERROR([1]!s_fa_dupont_roe($A716,"2021/12/31")/100,"")</f>
        <v>8.4163000000000002E-2</v>
      </c>
      <c r="AD716">
        <f>IFERROR([1]!s_fa_dupont_roe($A716,"2022/12/31")/100,"")</f>
        <v>9.7144999999999995E-2</v>
      </c>
      <c r="AE716">
        <f>IFERROR([1]!s_fa_dupont_roe($A716,"2023/12/31")/100,"")</f>
        <v>6.2481999999999996E-2</v>
      </c>
      <c r="AF716">
        <f>IFERROR([1]!s_fa_dupont_roe($A716,"2024/12/31")/100,"")</f>
        <v>9.2337000000000002E-2</v>
      </c>
      <c r="AG716">
        <f>IFERROR([1]!s_fa_dupont_roe($A716,"2025/12/31")/100,"")</f>
        <v>0.10548299999999999</v>
      </c>
      <c r="AH716">
        <f>IFERROR([1]!s_stm07_is($A716,"W30028333","2025/12/31",1),"")</f>
        <v>499503040.66000003</v>
      </c>
      <c r="AI716">
        <f>IFERROR([1]!s_stm07_bs($A716,"W38058048","2025/12/31",1),"")</f>
        <v>4825935995.3800001</v>
      </c>
      <c r="AJ716">
        <f>IFERROR([1]!s_fa_netdebt($A716,"2025/12/31"),"")</f>
        <v>2224635407.25</v>
      </c>
      <c r="AK716">
        <f>IFERROR([1]!s_val_ev1($A716,"2025/12/31"),"")</f>
        <v>27944786644.48</v>
      </c>
      <c r="AL716">
        <f>IFERROR([1]!s_fa_ebitda($A716,"2025/12/31"),"")</f>
        <v>914640016.60000002</v>
      </c>
      <c r="AM716">
        <f>IFERROR([1]!s_west_netprofit($A716,2026,$B$1,180)/[1]!s_west_netprofit($A716,2026,$B$1-7,180)-1,"")</f>
        <v>0</v>
      </c>
      <c r="AN716">
        <f>IFERROR([1]!s_west_netprofit($A716,2026,$B$1,180)/[1]!s_west_netprofit($A716,2026,$B$1-30,180)-1,"")</f>
        <v>2.052305914435415E-2</v>
      </c>
      <c r="AO716">
        <f>IFERROR([1]!s_est_mediannetprofit($A716,2026,$B$1)/[1]!s_est_mediannetprofit($A716,2026,$B$1-7)-1,"")</f>
        <v>0</v>
      </c>
      <c r="AP716">
        <f>IFERROR([1]!s_est_mediannetprofit($A716,2026,$B$1)/[1]!s_est_mediannetprofit($A716,2026,$B$1-30)-1,"")</f>
        <v>1.9335347432024141E-2</v>
      </c>
    </row>
    <row r="717" spans="1:42">
      <c r="A717" t="s">
        <v>756</v>
      </c>
      <c r="B717">
        <f>IFERROR([1]!s_stm07_is($A717,"W30028333","2011/12/31",1)/[1]!S_SHARE_TOTAL($A717,$B$1),"")</f>
        <v>0</v>
      </c>
      <c r="C717">
        <f>IFERROR([1]!s_stm07_is($A717,"W30028333","2012/12/31",1)/[1]!S_SHARE_TOTAL($A717,$B$1),"")</f>
        <v>0</v>
      </c>
      <c r="D717">
        <f>IFERROR([1]!s_stm07_is($A717,"W30028333","2013/12/31",1)/[1]!S_SHARE_TOTAL($A717,$B$1),"")</f>
        <v>4.487833813134455E-2</v>
      </c>
      <c r="E717">
        <f>IFERROR([1]!s_stm07_is($A717,"W30028333","2014/12/31",1)/[1]!S_SHARE_TOTAL($A717,$B$1),"")</f>
        <v>0.18355006778090191</v>
      </c>
      <c r="F717">
        <f>IFERROR([1]!s_stm07_is($A717,"W30028333","2015/12/31",1)/[1]!S_SHARE_TOTAL($A717,$B$1),"")</f>
        <v>0.19115878571468184</v>
      </c>
      <c r="G717">
        <f>IFERROR([1]!s_stm07_is($A717,"W30028333","2016/12/31",1)/[1]!S_SHARE_TOTAL($A717,$B$1),"")</f>
        <v>0.23541390375452784</v>
      </c>
      <c r="H717">
        <f>IFERROR([1]!s_stm07_is($A717,"W30028333","2017/12/31",1)/[1]!S_SHARE_TOTAL($A717,$B$1),"")</f>
        <v>0.24248841519302602</v>
      </c>
      <c r="I717">
        <f>IFERROR([1]!s_stm07_is($A717,"W30028333","2018/12/31",1)/[1]!S_SHARE_TOTAL($A717,$B$1),"")</f>
        <v>0.25873055735915867</v>
      </c>
      <c r="J717">
        <f>IFERROR([1]!s_stm07_is($A717,"W30028333","2019/12/31",1)/[1]!S_SHARE_TOTAL($A717,$B$1),"")</f>
        <v>0.31380483616094762</v>
      </c>
      <c r="K717">
        <f>IFERROR([1]!s_stm07_is($A717,"W30028333","2020/12/31",1)/[1]!S_SHARE_TOTAL($A717,$B$1),"")</f>
        <v>0.32636955063040929</v>
      </c>
      <c r="L717">
        <f>IFERROR([1]!s_stm07_is($A717,"W30028333","2021/12/31",1)/[1]!S_SHARE_TOTAL($A717,$B$1),"")</f>
        <v>1.3499525977716733</v>
      </c>
      <c r="M717">
        <f>IFERROR([1]!s_stm07_is($A717,"W30028333","2022/12/31",1)/[1]!S_SHARE_TOTAL($A717,$B$1),"")</f>
        <v>0.69991128055062224</v>
      </c>
      <c r="N717">
        <f>IFERROR([1]!s_stm07_is($A717,"W30028333","2023/12/31",1)/[1]!S_SHARE_TOTAL($A717,$B$1),"")</f>
        <v>0.44251852636837097</v>
      </c>
      <c r="O717">
        <f>IFERROR([1]!s_stm07_is($A717,"W30028333","2024/12/31",1)/[1]!S_SHARE_TOTAL($A717,$B$1),"")</f>
        <v>0.44750623783834553</v>
      </c>
      <c r="P717">
        <f>IFERROR([1]!s_stm07_is($A717,"W30028333","2025/12/31",1)/[1]!S_SHARE_TOTAL($A717,$B$1),"")</f>
        <v>-1.0745352468428131</v>
      </c>
      <c r="Q717">
        <f>IFERROR([1]!s_west_netprofit($A717,2026,$B$1,180)/[1]!S_SHARE_TOTAL($A717,$B$1),"")</f>
        <v>1.8476913977922276</v>
      </c>
      <c r="R717">
        <f>IFERROR([1]!s_west_netprofit($A717,2027,$B$1,180)/[1]!S_SHARE_TOTAL($A717,$B$1),"")</f>
        <v>2.8389975669183136</v>
      </c>
      <c r="S717">
        <f>IFERROR([1]!s_fa_dupont_roe($A717,"2011/12/31")/100,"")</f>
        <v>0</v>
      </c>
      <c r="T717">
        <f>IFERROR([1]!s_fa_dupont_roe($A717,"2012/12/31")/100,"")</f>
        <v>0</v>
      </c>
      <c r="U717">
        <f>IFERROR([1]!s_fa_dupont_roe($A717,"2013/12/31")/100,"")</f>
        <v>8.6982999999999991E-2</v>
      </c>
      <c r="V717">
        <f>IFERROR([1]!s_fa_dupont_roe($A717,"2014/12/31")/100,"")</f>
        <v>0.29178700000000002</v>
      </c>
      <c r="W717">
        <f>IFERROR([1]!s_fa_dupont_roe($A717,"2015/12/31")/100,"")</f>
        <v>0.102338</v>
      </c>
      <c r="X717">
        <f>IFERROR([1]!s_fa_dupont_roe($A717,"2016/12/31")/100,"")</f>
        <v>7.5094000000000008E-2</v>
      </c>
      <c r="Y717">
        <f>IFERROR([1]!s_fa_dupont_roe($A717,"2017/12/31")/100,"")</f>
        <v>6.2697000000000003E-2</v>
      </c>
      <c r="Z717">
        <f>IFERROR([1]!s_fa_dupont_roe($A717,"2018/12/31")/100,"")</f>
        <v>5.6351000000000005E-2</v>
      </c>
      <c r="AA717">
        <f>IFERROR([1]!s_fa_dupont_roe($A717,"2019/12/31")/100,"")</f>
        <v>6.2828999999999996E-2</v>
      </c>
      <c r="AB717">
        <f>IFERROR([1]!s_fa_dupont_roe($A717,"2020/12/31")/100,"")</f>
        <v>5.9042999999999998E-2</v>
      </c>
      <c r="AC717">
        <f>IFERROR([1]!s_fa_dupont_roe($A717,"2021/12/31")/100,"")</f>
        <v>0.21121500000000001</v>
      </c>
      <c r="AD717">
        <f>IFERROR([1]!s_fa_dupont_roe($A717,"2022/12/31")/100,"")</f>
        <v>5.4863999999999996E-2</v>
      </c>
      <c r="AE717">
        <f>IFERROR([1]!s_fa_dupont_roe($A717,"2023/12/31")/100,"")</f>
        <v>2.3601E-2</v>
      </c>
      <c r="AF717">
        <f>IFERROR([1]!s_fa_dupont_roe($A717,"2024/12/31")/100,"")</f>
        <v>2.3642E-2</v>
      </c>
      <c r="AG717">
        <f>IFERROR([1]!s_fa_dupont_roe($A717,"2025/12/31")/100,"")</f>
        <v>-5.9137000000000002E-2</v>
      </c>
      <c r="AH717">
        <f>IFERROR([1]!s_stm07_is($A717,"W30028333","2025/12/31",1),"")</f>
        <v>-233284236.84999999</v>
      </c>
      <c r="AI717">
        <f>IFERROR([1]!s_stm07_bs($A717,"W38058048","2025/12/31",1),"")</f>
        <v>3804263142.4299998</v>
      </c>
      <c r="AJ717">
        <f>IFERROR([1]!s_fa_netdebt($A717,"2025/12/31"),"")</f>
        <v>-129655114.45999999</v>
      </c>
      <c r="AK717">
        <f>IFERROR([1]!s_val_ev1($A717,"2025/12/31"),"")</f>
        <v>25281292801.32</v>
      </c>
      <c r="AL717">
        <f>IFERROR([1]!s_fa_ebitda($A717,"2025/12/31"),"")</f>
        <v>80506151.799999997</v>
      </c>
      <c r="AM717">
        <f>IFERROR([1]!s_west_netprofit($A717,2026,$B$1,180)/[1]!s_west_netprofit($A717,2026,$B$1-7,180)-1,"")</f>
        <v>0</v>
      </c>
      <c r="AN717">
        <f>IFERROR([1]!s_west_netprofit($A717,2026,$B$1,180)/[1]!s_west_netprofit($A717,2026,$B$1-30,180)-1,"")</f>
        <v>-3.6188531955790526E-2</v>
      </c>
      <c r="AO717">
        <f>IFERROR([1]!s_est_mediannetprofit($A717,2026,$B$1)/[1]!s_est_mediannetprofit($A717,2026,$B$1-7)-1,"")</f>
        <v>0</v>
      </c>
      <c r="AP717">
        <f>IFERROR([1]!s_est_mediannetprofit($A717,2026,$B$1)/[1]!s_est_mediannetprofit($A717,2026,$B$1-30)-1,"")</f>
        <v>-0.11353211009174313</v>
      </c>
    </row>
    <row r="718" spans="1:42">
      <c r="A718" t="s">
        <v>757</v>
      </c>
      <c r="B718">
        <f>IFERROR([1]!s_stm07_is($A718,"W30028333","2011/12/31",1)/[1]!S_SHARE_TOTAL($A718,$B$1),"")</f>
        <v>0</v>
      </c>
      <c r="C718">
        <f>IFERROR([1]!s_stm07_is($A718,"W30028333","2012/12/31",1)/[1]!S_SHARE_TOTAL($A718,$B$1),"")</f>
        <v>0</v>
      </c>
      <c r="D718">
        <f>IFERROR([1]!s_stm07_is($A718,"W30028333","2013/12/31",1)/[1]!S_SHARE_TOTAL($A718,$B$1),"")</f>
        <v>0.13556478608424152</v>
      </c>
      <c r="E718">
        <f>IFERROR([1]!s_stm07_is($A718,"W30028333","2014/12/31",1)/[1]!S_SHARE_TOTAL($A718,$B$1),"")</f>
        <v>6.2423064275500623E-2</v>
      </c>
      <c r="F718">
        <f>IFERROR([1]!s_stm07_is($A718,"W30028333","2015/12/31",1)/[1]!S_SHARE_TOTAL($A718,$B$1),"")</f>
        <v>0.10517515963833955</v>
      </c>
      <c r="G718">
        <f>IFERROR([1]!s_stm07_is($A718,"W30028333","2016/12/31",1)/[1]!S_SHARE_TOTAL($A718,$B$1),"")</f>
        <v>0.25153696149286536</v>
      </c>
      <c r="H718">
        <f>IFERROR([1]!s_stm07_is($A718,"W30028333","2017/12/31",1)/[1]!S_SHARE_TOTAL($A718,$B$1),"")</f>
        <v>0.26671575261243741</v>
      </c>
      <c r="I718">
        <f>IFERROR([1]!s_stm07_is($A718,"W30028333","2018/12/31",1)/[1]!S_SHARE_TOTAL($A718,$B$1),"")</f>
        <v>0.27784380449220974</v>
      </c>
      <c r="J718">
        <f>IFERROR([1]!s_stm07_is($A718,"W30028333","2019/12/31",1)/[1]!S_SHARE_TOTAL($A718,$B$1),"")</f>
        <v>0.38943036437984163</v>
      </c>
      <c r="K718">
        <f>IFERROR([1]!s_stm07_is($A718,"W30028333","2020/12/31",1)/[1]!S_SHARE_TOTAL($A718,$B$1),"")</f>
        <v>0.64326763461472858</v>
      </c>
      <c r="L718">
        <f>IFERROR([1]!s_stm07_is($A718,"W30028333","2021/12/31",1)/[1]!S_SHARE_TOTAL($A718,$B$1),"")</f>
        <v>0.56220522664739703</v>
      </c>
      <c r="M718">
        <f>IFERROR([1]!s_stm07_is($A718,"W30028333","2022/12/31",1)/[1]!S_SHARE_TOTAL($A718,$B$1),"")</f>
        <v>0.35930330104210589</v>
      </c>
      <c r="N718">
        <f>IFERROR([1]!s_stm07_is($A718,"W30028333","2023/12/31",1)/[1]!S_SHARE_TOTAL($A718,$B$1),"")</f>
        <v>0.46263321501243099</v>
      </c>
      <c r="O718">
        <f>IFERROR([1]!s_stm07_is($A718,"W30028333","2024/12/31",1)/[1]!S_SHARE_TOTAL($A718,$B$1),"")</f>
        <v>0.53951967898738207</v>
      </c>
      <c r="P718">
        <f>IFERROR([1]!s_stm07_is($A718,"W30028333","2025/12/31",1)/[1]!S_SHARE_TOTAL($A718,$B$1),"")</f>
        <v>0.61336448359739471</v>
      </c>
      <c r="Q718">
        <f>IFERROR([1]!s_west_netprofit($A718,2026,$B$1,180)/[1]!S_SHARE_TOTAL($A718,$B$1),"")</f>
        <v>0.73508449585037894</v>
      </c>
      <c r="R718">
        <f>IFERROR([1]!s_west_netprofit($A718,2027,$B$1,180)/[1]!S_SHARE_TOTAL($A718,$B$1),"")</f>
        <v>0.87579549305279314</v>
      </c>
      <c r="S718">
        <f>IFERROR([1]!s_fa_dupont_roe($A718,"2011/12/31")/100,"")</f>
        <v>0</v>
      </c>
      <c r="T718">
        <f>IFERROR([1]!s_fa_dupont_roe($A718,"2012/12/31")/100,"")</f>
        <v>0</v>
      </c>
      <c r="U718">
        <f>IFERROR([1]!s_fa_dupont_roe($A718,"2013/12/31")/100,"")</f>
        <v>0.22614499999999998</v>
      </c>
      <c r="V718">
        <f>IFERROR([1]!s_fa_dupont_roe($A718,"2014/12/31")/100,"")</f>
        <v>9.0241000000000002E-2</v>
      </c>
      <c r="W718">
        <f>IFERROR([1]!s_fa_dupont_roe($A718,"2015/12/31")/100,"")</f>
        <v>0.11007699999999999</v>
      </c>
      <c r="X718">
        <f>IFERROR([1]!s_fa_dupont_roe($A718,"2016/12/31")/100,"")</f>
        <v>0.19825500000000001</v>
      </c>
      <c r="Y718">
        <f>IFERROR([1]!s_fa_dupont_roe($A718,"2017/12/31")/100,"")</f>
        <v>0.17280999999999999</v>
      </c>
      <c r="Z718">
        <f>IFERROR([1]!s_fa_dupont_roe($A718,"2018/12/31")/100,"")</f>
        <v>0.137544</v>
      </c>
      <c r="AA718">
        <f>IFERROR([1]!s_fa_dupont_roe($A718,"2019/12/31")/100,"")</f>
        <v>0.15620599999999998</v>
      </c>
      <c r="AB718">
        <f>IFERROR([1]!s_fa_dupont_roe($A718,"2020/12/31")/100,"")</f>
        <v>0.21720400000000001</v>
      </c>
      <c r="AC718">
        <f>IFERROR([1]!s_fa_dupont_roe($A718,"2021/12/31")/100,"")</f>
        <v>0.156079</v>
      </c>
      <c r="AD718">
        <f>IFERROR([1]!s_fa_dupont_roe($A718,"2022/12/31")/100,"")</f>
        <v>7.6855999999999994E-2</v>
      </c>
      <c r="AE718">
        <f>IFERROR([1]!s_fa_dupont_roe($A718,"2023/12/31")/100,"")</f>
        <v>8.1994999999999998E-2</v>
      </c>
      <c r="AF718">
        <f>IFERROR([1]!s_fa_dupont_roe($A718,"2024/12/31")/100,"")</f>
        <v>9.0607000000000007E-2</v>
      </c>
      <c r="AG718">
        <f>IFERROR([1]!s_fa_dupont_roe($A718,"2025/12/31")/100,"")</f>
        <v>9.7727000000000008E-2</v>
      </c>
      <c r="AH718">
        <f>IFERROR([1]!s_stm07_is($A718,"W30028333","2025/12/31",1),"")</f>
        <v>431843595.02999997</v>
      </c>
      <c r="AI718">
        <f>IFERROR([1]!s_stm07_bs($A718,"W38058048","2025/12/31",1),"")</f>
        <v>4599460449.54</v>
      </c>
      <c r="AJ718">
        <f>IFERROR([1]!s_fa_netdebt($A718,"2025/12/31"),"")</f>
        <v>-1504960233.9200001</v>
      </c>
      <c r="AK718">
        <f>IFERROR([1]!s_val_ev1($A718,"2025/12/31"),"")</f>
        <v>17502956415.5</v>
      </c>
      <c r="AL718">
        <f>IFERROR([1]!s_fa_ebitda($A718,"2025/12/31"),"")</f>
        <v>451504540.00999999</v>
      </c>
      <c r="AM718">
        <f>IFERROR([1]!s_west_netprofit($A718,2026,$B$1,180)/[1]!s_west_netprofit($A718,2026,$B$1-7,180)-1,"")</f>
        <v>0</v>
      </c>
      <c r="AN718">
        <f>IFERROR([1]!s_west_netprofit($A718,2026,$B$1,180)/[1]!s_west_netprofit($A718,2026,$B$1-30,180)-1,"")</f>
        <v>-4.7280211538461847E-3</v>
      </c>
      <c r="AO718">
        <f>IFERROR([1]!s_est_mediannetprofit($A718,2026,$B$1)/[1]!s_est_mediannetprofit($A718,2026,$B$1-7)-1,"")</f>
        <v>0</v>
      </c>
      <c r="AP718">
        <f>IFERROR([1]!s_est_mediannetprofit($A718,2026,$B$1)/[1]!s_est_mediannetprofit($A718,2026,$B$1-30)-1,"")</f>
        <v>-1.4101290963257629E-3</v>
      </c>
    </row>
    <row r="719" spans="1:42">
      <c r="A719" t="s">
        <v>758</v>
      </c>
      <c r="B719">
        <f>IFERROR([1]!s_stm07_is($A719,"W30028333","2011/12/31",1)/[1]!S_SHARE_TOTAL($A719,$B$1),"")</f>
        <v>0</v>
      </c>
      <c r="C719">
        <f>IFERROR([1]!s_stm07_is($A719,"W30028333","2012/12/31",1)/[1]!S_SHARE_TOTAL($A719,$B$1),"")</f>
        <v>0.1953881316702169</v>
      </c>
      <c r="D719">
        <f>IFERROR([1]!s_stm07_is($A719,"W30028333","2013/12/31",1)/[1]!S_SHARE_TOTAL($A719,$B$1),"")</f>
        <v>0.32482751754754458</v>
      </c>
      <c r="E719">
        <f>IFERROR([1]!s_stm07_is($A719,"W30028333","2014/12/31",1)/[1]!S_SHARE_TOTAL($A719,$B$1),"")</f>
        <v>6.7223490124088292E-2</v>
      </c>
      <c r="F719">
        <f>IFERROR([1]!s_stm07_is($A719,"W30028333","2015/12/31",1)/[1]!S_SHARE_TOTAL($A719,$B$1),"")</f>
        <v>0.62655798676159702</v>
      </c>
      <c r="G719">
        <f>IFERROR([1]!s_stm07_is($A719,"W30028333","2016/12/31",1)/[1]!S_SHARE_TOTAL($A719,$B$1),"")</f>
        <v>0.7953080680964314</v>
      </c>
      <c r="H719">
        <f>IFERROR([1]!s_stm07_is($A719,"W30028333","2017/12/31",1)/[1]!S_SHARE_TOTAL($A719,$B$1),"")</f>
        <v>0.95165015745532267</v>
      </c>
      <c r="I719">
        <f>IFERROR([1]!s_stm07_is($A719,"W30028333","2018/12/31",1)/[1]!S_SHARE_TOTAL($A719,$B$1),"")</f>
        <v>0.92428815409937537</v>
      </c>
      <c r="J719">
        <f>IFERROR([1]!s_stm07_is($A719,"W30028333","2019/12/31",1)/[1]!S_SHARE_TOTAL($A719,$B$1),"")</f>
        <v>0.6605850808743583</v>
      </c>
      <c r="K719">
        <f>IFERROR([1]!s_stm07_is($A719,"W30028333","2020/12/31",1)/[1]!S_SHARE_TOTAL($A719,$B$1),"")</f>
        <v>4.996892066813194</v>
      </c>
      <c r="L719">
        <f>IFERROR([1]!s_stm07_is($A719,"W30028333","2021/12/31",1)/[1]!S_SHARE_TOTAL($A719,$B$1),"")</f>
        <v>3.4938479916938605</v>
      </c>
      <c r="M719">
        <f>IFERROR([1]!s_stm07_is($A719,"W30028333","2022/12/31",1)/[1]!S_SHARE_TOTAL($A719,$B$1),"")</f>
        <v>1.919411836392287</v>
      </c>
      <c r="N719">
        <f>IFERROR([1]!s_stm07_is($A719,"W30028333","2023/12/31",1)/[1]!S_SHARE_TOTAL($A719,$B$1),"")</f>
        <v>0.22208129197212426</v>
      </c>
      <c r="O719">
        <f>IFERROR([1]!s_stm07_is($A719,"W30028333","2024/12/31",1)/[1]!S_SHARE_TOTAL($A719,$B$1),"")</f>
        <v>-2.1579106290126933</v>
      </c>
      <c r="P719">
        <f>IFERROR([1]!s_stm07_is($A719,"W30028333","2025/12/31",1)/[1]!S_SHARE_TOTAL($A719,$B$1),"")</f>
        <v>-1.4741333431584163</v>
      </c>
      <c r="Q719">
        <f>IFERROR([1]!s_west_netprofit($A719,2026,$B$1,180)/[1]!S_SHARE_TOTAL($A719,$B$1),"")</f>
        <v>-2.1036674154407873E-3</v>
      </c>
      <c r="R719">
        <f>IFERROR([1]!s_west_netprofit($A719,2027,$B$1,180)/[1]!S_SHARE_TOTAL($A719,$B$1),"")</f>
        <v>0.15904203766963135</v>
      </c>
      <c r="S719">
        <f>IFERROR([1]!s_fa_dupont_roe($A719,"2011/12/31")/100,"")</f>
        <v>0</v>
      </c>
      <c r="T719">
        <f>IFERROR([1]!s_fa_dupont_roe($A719,"2012/12/31")/100,"")</f>
        <v>0.72175200000000006</v>
      </c>
      <c r="U719">
        <f>IFERROR([1]!s_fa_dupont_roe($A719,"2013/12/31")/100,"")</f>
        <v>0.52956400000000003</v>
      </c>
      <c r="V719">
        <f>IFERROR([1]!s_fa_dupont_roe($A719,"2014/12/31")/100,"")</f>
        <v>3.5464000000000002E-2</v>
      </c>
      <c r="W719">
        <f>IFERROR([1]!s_fa_dupont_roe($A719,"2015/12/31")/100,"")</f>
        <v>0.12244899999999999</v>
      </c>
      <c r="X719">
        <f>IFERROR([1]!s_fa_dupont_roe($A719,"2016/12/31")/100,"")</f>
        <v>0.10308400000000001</v>
      </c>
      <c r="Y719">
        <f>IFERROR([1]!s_fa_dupont_roe($A719,"2017/12/31")/100,"")</f>
        <v>0.10603899999999999</v>
      </c>
      <c r="Z719">
        <f>IFERROR([1]!s_fa_dupont_roe($A719,"2018/12/31")/100,"")</f>
        <v>9.3015000000000014E-2</v>
      </c>
      <c r="AA719">
        <f>IFERROR([1]!s_fa_dupont_roe($A719,"2019/12/31")/100,"")</f>
        <v>6.5180999999999989E-2</v>
      </c>
      <c r="AB719">
        <f>IFERROR([1]!s_fa_dupont_roe($A719,"2020/12/31")/100,"")</f>
        <v>0.40889200000000003</v>
      </c>
      <c r="AC719">
        <f>IFERROR([1]!s_fa_dupont_roe($A719,"2021/12/31")/100,"")</f>
        <v>0.19194700000000001</v>
      </c>
      <c r="AD719">
        <f>IFERROR([1]!s_fa_dupont_roe($A719,"2022/12/31")/100,"")</f>
        <v>8.2788E-2</v>
      </c>
      <c r="AE719">
        <f>IFERROR([1]!s_fa_dupont_roe($A719,"2023/12/31")/100,"")</f>
        <v>9.3189999999999992E-3</v>
      </c>
      <c r="AF719">
        <f>IFERROR([1]!s_fa_dupont_roe($A719,"2024/12/31")/100,"")</f>
        <v>-9.5050000000000009E-2</v>
      </c>
      <c r="AG719">
        <f>IFERROR([1]!s_fa_dupont_roe($A719,"2025/12/31")/100,"")</f>
        <v>-6.9958999999999993E-2</v>
      </c>
      <c r="AH719">
        <f>IFERROR([1]!s_stm07_is($A719,"W30028333","2025/12/31",1),"")</f>
        <v>-616655148.26999998</v>
      </c>
      <c r="AI719">
        <f>IFERROR([1]!s_stm07_bs($A719,"W38058048","2025/12/31",1),"")</f>
        <v>8607733535.9799995</v>
      </c>
      <c r="AJ719">
        <f>IFERROR([1]!s_fa_netdebt($A719,"2025/12/31"),"")</f>
        <v>-2645129136.5500002</v>
      </c>
      <c r="AK719">
        <f>IFERROR([1]!s_val_ev1($A719,"2025/12/31"),"")</f>
        <v>19615255471.84</v>
      </c>
      <c r="AL719">
        <f>IFERROR([1]!s_fa_ebitda($A719,"2025/12/31"),"")</f>
        <v>-86230739.620000005</v>
      </c>
      <c r="AM719">
        <f>IFERROR([1]!s_west_netprofit($A719,2026,$B$1,180)/[1]!s_west_netprofit($A719,2026,$B$1-7,180)-1,"")</f>
        <v>0</v>
      </c>
      <c r="AN719">
        <f>IFERROR([1]!s_west_netprofit($A719,2026,$B$1,180)/[1]!s_west_netprofit($A719,2026,$B$1-30,180)-1,"")</f>
        <v>0</v>
      </c>
      <c r="AO719">
        <f>IFERROR([1]!s_est_mediannetprofit($A719,2026,$B$1)/[1]!s_est_mediannetprofit($A719,2026,$B$1-7)-1,"")</f>
        <v>0</v>
      </c>
      <c r="AP719">
        <f>IFERROR([1]!s_est_mediannetprofit($A719,2026,$B$1)/[1]!s_est_mediannetprofit($A719,2026,$B$1-30)-1,"")</f>
        <v>0</v>
      </c>
    </row>
    <row r="720" spans="1:42">
      <c r="A720" t="s">
        <v>759</v>
      </c>
      <c r="B720">
        <f>IFERROR([1]!s_stm07_is($A720,"W30028333","2011/12/31",1)/[1]!S_SHARE_TOTAL($A720,$B$1),"")</f>
        <v>0</v>
      </c>
      <c r="C720">
        <f>IFERROR([1]!s_stm07_is($A720,"W30028333","2012/12/31",1)/[1]!S_SHARE_TOTAL($A720,$B$1),"")</f>
        <v>0</v>
      </c>
      <c r="D720">
        <f>IFERROR([1]!s_stm07_is($A720,"W30028333","2013/12/31",1)/[1]!S_SHARE_TOTAL($A720,$B$1),"")</f>
        <v>1.6337695441160406E-2</v>
      </c>
      <c r="E720">
        <f>IFERROR([1]!s_stm07_is($A720,"W30028333","2014/12/31",1)/[1]!S_SHARE_TOTAL($A720,$B$1),"")</f>
        <v>4.8650823218577832E-2</v>
      </c>
      <c r="F720">
        <f>IFERROR([1]!s_stm07_is($A720,"W30028333","2015/12/31",1)/[1]!S_SHARE_TOTAL($A720,$B$1),"")</f>
        <v>9.8082707592401883E-2</v>
      </c>
      <c r="G720">
        <f>IFERROR([1]!s_stm07_is($A720,"W30028333","2016/12/31",1)/[1]!S_SHARE_TOTAL($A720,$B$1),"")</f>
        <v>0.13174812845491693</v>
      </c>
      <c r="H720">
        <f>IFERROR([1]!s_stm07_is($A720,"W30028333","2017/12/31",1)/[1]!S_SHARE_TOTAL($A720,$B$1),"")</f>
        <v>0.2215859841083373</v>
      </c>
      <c r="I720">
        <f>IFERROR([1]!s_stm07_is($A720,"W30028333","2018/12/31",1)/[1]!S_SHARE_TOTAL($A720,$B$1),"")</f>
        <v>0.27390270685829327</v>
      </c>
      <c r="J720">
        <f>IFERROR([1]!s_stm07_is($A720,"W30028333","2019/12/31",1)/[1]!S_SHARE_TOTAL($A720,$B$1),"")</f>
        <v>0.27234105182305907</v>
      </c>
      <c r="K720">
        <f>IFERROR([1]!s_stm07_is($A720,"W30028333","2020/12/31",1)/[1]!S_SHARE_TOTAL($A720,$B$1),"")</f>
        <v>10.701814851833737</v>
      </c>
      <c r="L720">
        <f>IFERROR([1]!s_stm07_is($A720,"W30028333","2021/12/31",1)/[1]!S_SHARE_TOTAL($A720,$B$1),"")</f>
        <v>11.347901780521559</v>
      </c>
      <c r="M720">
        <f>IFERROR([1]!s_stm07_is($A720,"W30028333","2022/12/31",1)/[1]!S_SHARE_TOTAL($A720,$B$1),"")</f>
        <v>0.96077428330433534</v>
      </c>
      <c r="N720">
        <f>IFERROR([1]!s_stm07_is($A720,"W30028333","2023/12/31",1)/[1]!S_SHARE_TOTAL($A720,$B$1),"")</f>
        <v>0.58494946209989329</v>
      </c>
      <c r="O720">
        <f>IFERROR([1]!s_stm07_is($A720,"W30028333","2024/12/31",1)/[1]!S_SHARE_TOTAL($A720,$B$1),"")</f>
        <v>2.2382113642249997</v>
      </c>
      <c r="P720">
        <f>IFERROR([1]!s_stm07_is($A720,"W30028333","2025/12/31",1)/[1]!S_SHARE_TOTAL($A720,$B$1),"")</f>
        <v>1.543634874470263</v>
      </c>
      <c r="Q720">
        <f>IFERROR([1]!s_west_netprofit($A720,2026,$B$1,180)/[1]!S_SHARE_TOTAL($A720,$B$1),"")</f>
        <v>3.2221285272159079</v>
      </c>
      <c r="R720">
        <f>IFERROR([1]!s_west_netprofit($A720,2027,$B$1,180)/[1]!S_SHARE_TOTAL($A720,$B$1),"")</f>
        <v>3.9305926040112</v>
      </c>
      <c r="S720">
        <f>IFERROR([1]!s_fa_dupont_roe($A720,"2011/12/31")/100,"")</f>
        <v>0</v>
      </c>
      <c r="T720">
        <f>IFERROR([1]!s_fa_dupont_roe($A720,"2012/12/31")/100,"")</f>
        <v>0</v>
      </c>
      <c r="U720">
        <f>IFERROR([1]!s_fa_dupont_roe($A720,"2013/12/31")/100,"")</f>
        <v>7.3207000000000008E-2</v>
      </c>
      <c r="V720">
        <f>IFERROR([1]!s_fa_dupont_roe($A720,"2014/12/31")/100,"")</f>
        <v>0.202572</v>
      </c>
      <c r="W720">
        <f>IFERROR([1]!s_fa_dupont_roe($A720,"2015/12/31")/100,"")</f>
        <v>0.22009499999999999</v>
      </c>
      <c r="X720">
        <f>IFERROR([1]!s_fa_dupont_roe($A720,"2016/12/31")/100,"")</f>
        <v>0.18801899999999999</v>
      </c>
      <c r="Y720">
        <f>IFERROR([1]!s_fa_dupont_roe($A720,"2017/12/31")/100,"")</f>
        <v>0.18250599999999997</v>
      </c>
      <c r="Z720">
        <f>IFERROR([1]!s_fa_dupont_roe($A720,"2018/12/31")/100,"")</f>
        <v>0.151944</v>
      </c>
      <c r="AA720">
        <f>IFERROR([1]!s_fa_dupont_roe($A720,"2019/12/31")/100,"")</f>
        <v>0.129666</v>
      </c>
      <c r="AB720">
        <f>IFERROR([1]!s_fa_dupont_roe($A720,"2020/12/31")/100,"")</f>
        <v>1.2950640000000002</v>
      </c>
      <c r="AC720">
        <f>IFERROR([1]!s_fa_dupont_roe($A720,"2021/12/31")/100,"")</f>
        <v>0.589337</v>
      </c>
      <c r="AD720">
        <f>IFERROR([1]!s_fa_dupont_roe($A720,"2022/12/31")/100,"")</f>
        <v>3.9716999999999995E-2</v>
      </c>
      <c r="AE720">
        <f>IFERROR([1]!s_fa_dupont_roe($A720,"2023/12/31")/100,"")</f>
        <v>2.4060999999999999E-2</v>
      </c>
      <c r="AF720">
        <f>IFERROR([1]!s_fa_dupont_roe($A720,"2024/12/31")/100,"")</f>
        <v>8.7666999999999995E-2</v>
      </c>
      <c r="AG720">
        <f>IFERROR([1]!s_fa_dupont_roe($A720,"2025/12/31")/100,"")</f>
        <v>5.6688999999999996E-2</v>
      </c>
      <c r="AH720">
        <f>IFERROR([1]!s_stm07_is($A720,"W30028333","2025/12/31",1),"")</f>
        <v>1010699970.9400001</v>
      </c>
      <c r="AI720">
        <f>IFERROR([1]!s_stm07_bs($A720,"W38058048","2025/12/31",1),"")</f>
        <v>18571895503.080002</v>
      </c>
      <c r="AJ720">
        <f>IFERROR([1]!s_fa_netdebt($A720,"2025/12/31"),"")</f>
        <v>11548947110.77</v>
      </c>
      <c r="AK720">
        <f>IFERROR([1]!s_val_ev1($A720,"2025/12/31"),"")</f>
        <v>42983118712.690002</v>
      </c>
      <c r="AL720">
        <f>IFERROR([1]!s_fa_ebitda($A720,"2025/12/31"),"")</f>
        <v>2199126269.3099999</v>
      </c>
      <c r="AM720">
        <f>IFERROR([1]!s_west_netprofit($A720,2026,$B$1,180)/[1]!s_west_netprofit($A720,2026,$B$1-7,180)-1,"")</f>
        <v>3.9232930446277958E-3</v>
      </c>
      <c r="AN720">
        <f>IFERROR([1]!s_west_netprofit($A720,2026,$B$1,180)/[1]!s_west_netprofit($A720,2026,$B$1-30,180)-1,"")</f>
        <v>7.6273292554508876E-2</v>
      </c>
      <c r="AO720">
        <f>IFERROR([1]!s_est_mediannetprofit($A720,2026,$B$1)/[1]!s_est_mediannetprofit($A720,2026,$B$1-7)-1,"")</f>
        <v>7.8410872974385981E-3</v>
      </c>
      <c r="AP720">
        <f>IFERROR([1]!s_est_mediannetprofit($A720,2026,$B$1)/[1]!s_est_mediannetprofit($A720,2026,$B$1-30)-1,"")</f>
        <v>6.519337016574589E-2</v>
      </c>
    </row>
    <row r="721" spans="1:42">
      <c r="A721" t="s">
        <v>760</v>
      </c>
      <c r="B721">
        <f>IFERROR([1]!s_stm07_is($A721,"W30028333","2011/12/31",1)/[1]!S_SHARE_TOTAL($A721,$B$1),"")</f>
        <v>7.3450383078275491E-2</v>
      </c>
      <c r="C721">
        <f>IFERROR([1]!s_stm07_is($A721,"W30028333","2012/12/31",1)/[1]!S_SHARE_TOTAL($A721,$B$1),"")</f>
        <v>0.10005464675790524</v>
      </c>
      <c r="D721">
        <f>IFERROR([1]!s_stm07_is($A721,"W30028333","2013/12/31",1)/[1]!S_SHARE_TOTAL($A721,$B$1),"")</f>
        <v>0.13524166476888996</v>
      </c>
      <c r="E721">
        <f>IFERROR([1]!s_stm07_is($A721,"W30028333","2014/12/31",1)/[1]!S_SHARE_TOTAL($A721,$B$1),"")</f>
        <v>0.13608867755567899</v>
      </c>
      <c r="F721">
        <f>IFERROR([1]!s_stm07_is($A721,"W30028333","2015/12/31",1)/[1]!S_SHARE_TOTAL($A721,$B$1),"")</f>
        <v>0.13690409529161321</v>
      </c>
      <c r="G721">
        <f>IFERROR([1]!s_stm07_is($A721,"W30028333","2016/12/31",1)/[1]!S_SHARE_TOTAL($A721,$B$1),"")</f>
        <v>0.13077868354728536</v>
      </c>
      <c r="H721">
        <f>IFERROR([1]!s_stm07_is($A721,"W30028333","2017/12/31",1)/[1]!S_SHARE_TOTAL($A721,$B$1),"")</f>
        <v>0.14351652513836055</v>
      </c>
      <c r="I721">
        <f>IFERROR([1]!s_stm07_is($A721,"W30028333","2018/12/31",1)/[1]!S_SHARE_TOTAL($A721,$B$1),"")</f>
        <v>0.15792633079020291</v>
      </c>
      <c r="J721">
        <f>IFERROR([1]!s_stm07_is($A721,"W30028333","2019/12/31",1)/[1]!S_SHARE_TOTAL($A721,$B$1),"")</f>
        <v>0.11906409983676269</v>
      </c>
      <c r="K721">
        <f>IFERROR([1]!s_stm07_is($A721,"W30028333","2020/12/31",1)/[1]!S_SHARE_TOTAL($A721,$B$1),"")</f>
        <v>0.10985669128092911</v>
      </c>
      <c r="L721">
        <f>IFERROR([1]!s_stm07_is($A721,"W30028333","2021/12/31",1)/[1]!S_SHARE_TOTAL($A721,$B$1),"")</f>
        <v>0.14548568269990811</v>
      </c>
      <c r="M721">
        <f>IFERROR([1]!s_stm07_is($A721,"W30028333","2022/12/31",1)/[1]!S_SHARE_TOTAL($A721,$B$1),"")</f>
        <v>0.16959581683488986</v>
      </c>
      <c r="N721">
        <f>IFERROR([1]!s_stm07_is($A721,"W30028333","2023/12/31",1)/[1]!S_SHARE_TOTAL($A721,$B$1),"")</f>
        <v>0.12978114163329407</v>
      </c>
      <c r="O721">
        <f>IFERROR([1]!s_stm07_is($A721,"W30028333","2024/12/31",1)/[1]!S_SHARE_TOTAL($A721,$B$1),"")</f>
        <v>3.2314869264213918E-2</v>
      </c>
      <c r="P721">
        <f>IFERROR([1]!s_stm07_is($A721,"W30028333","2025/12/31",1)/[1]!S_SHARE_TOTAL($A721,$B$1),"")</f>
        <v>4.8287557279175525E-2</v>
      </c>
      <c r="Q721">
        <f>IFERROR([1]!s_west_netprofit($A721,2026,$B$1,180)/[1]!S_SHARE_TOTAL($A721,$B$1),"")</f>
        <v>0</v>
      </c>
      <c r="R721">
        <f>IFERROR([1]!s_west_netprofit($A721,2027,$B$1,180)/[1]!S_SHARE_TOTAL($A721,$B$1),"")</f>
        <v>0</v>
      </c>
      <c r="S721">
        <f>IFERROR([1]!s_fa_dupont_roe($A721,"2011/12/31")/100,"")</f>
        <v>0.137604</v>
      </c>
      <c r="T721">
        <f>IFERROR([1]!s_fa_dupont_roe($A721,"2012/12/31")/100,"")</f>
        <v>0.15074099999999999</v>
      </c>
      <c r="U721">
        <f>IFERROR([1]!s_fa_dupont_roe($A721,"2013/12/31")/100,"")</f>
        <v>0.169296</v>
      </c>
      <c r="V721">
        <f>IFERROR([1]!s_fa_dupont_roe($A721,"2014/12/31")/100,"")</f>
        <v>0.158721</v>
      </c>
      <c r="W721">
        <f>IFERROR([1]!s_fa_dupont_roe($A721,"2015/12/31")/100,"")</f>
        <v>0.141233</v>
      </c>
      <c r="X721">
        <f>IFERROR([1]!s_fa_dupont_roe($A721,"2016/12/31")/100,"")</f>
        <v>0.12136200000000001</v>
      </c>
      <c r="Y721">
        <f>IFERROR([1]!s_fa_dupont_roe($A721,"2017/12/31")/100,"")</f>
        <v>9.904099999999999E-2</v>
      </c>
      <c r="Z721">
        <f>IFERROR([1]!s_fa_dupont_roe($A721,"2018/12/31")/100,"")</f>
        <v>8.5768000000000011E-2</v>
      </c>
      <c r="AA721">
        <f>IFERROR([1]!s_fa_dupont_roe($A721,"2019/12/31")/100,"")</f>
        <v>6.0865000000000002E-2</v>
      </c>
      <c r="AB721">
        <f>IFERROR([1]!s_fa_dupont_roe($A721,"2020/12/31")/100,"")</f>
        <v>5.3844000000000003E-2</v>
      </c>
      <c r="AC721">
        <f>IFERROR([1]!s_fa_dupont_roe($A721,"2021/12/31")/100,"")</f>
        <v>6.8982000000000002E-2</v>
      </c>
      <c r="AD721">
        <f>IFERROR([1]!s_fa_dupont_roe($A721,"2022/12/31")/100,"")</f>
        <v>6.8451999999999999E-2</v>
      </c>
      <c r="AE721">
        <f>IFERROR([1]!s_fa_dupont_roe($A721,"2023/12/31")/100,"")</f>
        <v>4.5279E-2</v>
      </c>
      <c r="AF721">
        <f>IFERROR([1]!s_fa_dupont_roe($A721,"2024/12/31")/100,"")</f>
        <v>1.1132999999999999E-2</v>
      </c>
      <c r="AG721">
        <f>IFERROR([1]!s_fa_dupont_roe($A721,"2025/12/31")/100,"")</f>
        <v>1.6714E-2</v>
      </c>
      <c r="AH721">
        <f>IFERROR([1]!s_stm07_is($A721,"W30028333","2025/12/31",1),"")</f>
        <v>14311770.1</v>
      </c>
      <c r="AI721">
        <f>IFERROR([1]!s_stm07_bs($A721,"W38058048","2025/12/31",1),"")</f>
        <v>859317319.17999995</v>
      </c>
      <c r="AJ721">
        <f>IFERROR([1]!s_fa_netdebt($A721,"2025/12/31"),"")</f>
        <v>-466134823.77999997</v>
      </c>
      <c r="AK721">
        <f>IFERROR([1]!s_val_ev1($A721,"2025/12/31"),"")</f>
        <v>9123035857.9699993</v>
      </c>
      <c r="AL721">
        <f>IFERROR([1]!s_fa_ebitda($A721,"2025/12/31"),"")</f>
        <v>18452840.140000001</v>
      </c>
      <c r="AM721" t="str">
        <f>IFERROR([1]!s_west_netprofit($A721,2026,$B$1,180)/[1]!s_west_netprofit($A721,2026,$B$1-7,180)-1,"")</f>
        <v/>
      </c>
      <c r="AN721" t="str">
        <f>IFERROR([1]!s_west_netprofit($A721,2026,$B$1,180)/[1]!s_west_netprofit($A721,2026,$B$1-30,180)-1,"")</f>
        <v/>
      </c>
      <c r="AO721" t="str">
        <f>IFERROR([1]!s_est_mediannetprofit($A721,2026,$B$1)/[1]!s_est_mediannetprofit($A721,2026,$B$1-7)-1,"")</f>
        <v/>
      </c>
      <c r="AP721" t="str">
        <f>IFERROR([1]!s_est_mediannetprofit($A721,2026,$B$1)/[1]!s_est_mediannetprofit($A721,2026,$B$1-30)-1,"")</f>
        <v/>
      </c>
    </row>
    <row r="722" spans="1:42">
      <c r="A722" t="s">
        <v>761</v>
      </c>
      <c r="B722">
        <f>IFERROR([1]!s_stm07_is($A722,"W30028333","2011/12/31",1)/[1]!S_SHARE_TOTAL($A722,$B$1),"")</f>
        <v>0</v>
      </c>
      <c r="C722">
        <f>IFERROR([1]!s_stm07_is($A722,"W30028333","2012/12/31",1)/[1]!S_SHARE_TOTAL($A722,$B$1),"")</f>
        <v>0</v>
      </c>
      <c r="D722">
        <f>IFERROR([1]!s_stm07_is($A722,"W30028333","2013/12/31",1)/[1]!S_SHARE_TOTAL($A722,$B$1),"")</f>
        <v>0.36436070194435294</v>
      </c>
      <c r="E722">
        <f>IFERROR([1]!s_stm07_is($A722,"W30028333","2014/12/31",1)/[1]!S_SHARE_TOTAL($A722,$B$1),"")</f>
        <v>0.4880678953909891</v>
      </c>
      <c r="F722">
        <f>IFERROR([1]!s_stm07_is($A722,"W30028333","2015/12/31",1)/[1]!S_SHARE_TOTAL($A722,$B$1),"")</f>
        <v>0.53184863436278895</v>
      </c>
      <c r="G722">
        <f>IFERROR([1]!s_stm07_is($A722,"W30028333","2016/12/31",1)/[1]!S_SHARE_TOTAL($A722,$B$1),"")</f>
        <v>0.84417007930417587</v>
      </c>
      <c r="H722">
        <f>IFERROR([1]!s_stm07_is($A722,"W30028333","2017/12/31",1)/[1]!S_SHARE_TOTAL($A722,$B$1),"")</f>
        <v>0.85009464081257946</v>
      </c>
      <c r="I722">
        <f>IFERROR([1]!s_stm07_is($A722,"W30028333","2018/12/31",1)/[1]!S_SHARE_TOTAL($A722,$B$1),"")</f>
        <v>0.56463882411374222</v>
      </c>
      <c r="J722">
        <f>IFERROR([1]!s_stm07_is($A722,"W30028333","2019/12/31",1)/[1]!S_SHARE_TOTAL($A722,$B$1),"")</f>
        <v>0.42556066381055502</v>
      </c>
      <c r="K722">
        <f>IFERROR([1]!s_stm07_is($A722,"W30028333","2020/12/31",1)/[1]!S_SHARE_TOTAL($A722,$B$1),"")</f>
        <v>0.6325934385857539</v>
      </c>
      <c r="L722">
        <f>IFERROR([1]!s_stm07_is($A722,"W30028333","2021/12/31",1)/[1]!S_SHARE_TOTAL($A722,$B$1),"")</f>
        <v>0.87469070163834095</v>
      </c>
      <c r="M722">
        <f>IFERROR([1]!s_stm07_is($A722,"W30028333","2022/12/31",1)/[1]!S_SHARE_TOTAL($A722,$B$1),"")</f>
        <v>1.0432320166188034</v>
      </c>
      <c r="N722">
        <f>IFERROR([1]!s_stm07_is($A722,"W30028333","2023/12/31",1)/[1]!S_SHARE_TOTAL($A722,$B$1),"")</f>
        <v>0.83836504780848364</v>
      </c>
      <c r="O722">
        <f>IFERROR([1]!s_stm07_is($A722,"W30028333","2024/12/31",1)/[1]!S_SHARE_TOTAL($A722,$B$1),"")</f>
        <v>1.464876621039499</v>
      </c>
      <c r="P722">
        <f>IFERROR([1]!s_stm07_is($A722,"W30028333","2025/12/31",1)/[1]!S_SHARE_TOTAL($A722,$B$1),"")</f>
        <v>0.63465301365284121</v>
      </c>
      <c r="Q722">
        <f>IFERROR([1]!s_west_netprofit($A722,2026,$B$1,180)/[1]!S_SHARE_TOTAL($A722,$B$1),"")</f>
        <v>1.3456679699637493</v>
      </c>
      <c r="R722">
        <f>IFERROR([1]!s_west_netprofit($A722,2027,$B$1,180)/[1]!S_SHARE_TOTAL($A722,$B$1),"")</f>
        <v>1.7940931853490891</v>
      </c>
      <c r="S722">
        <f>IFERROR([1]!s_fa_dupont_roe($A722,"2011/12/31")/100,"")</f>
        <v>0</v>
      </c>
      <c r="T722">
        <f>IFERROR([1]!s_fa_dupont_roe($A722,"2012/12/31")/100,"")</f>
        <v>0</v>
      </c>
      <c r="U722">
        <f>IFERROR([1]!s_fa_dupont_roe($A722,"2013/12/31")/100,"")</f>
        <v>0.43948300000000001</v>
      </c>
      <c r="V722">
        <f>IFERROR([1]!s_fa_dupont_roe($A722,"2014/12/31")/100,"")</f>
        <v>0.48571800000000004</v>
      </c>
      <c r="W722">
        <f>IFERROR([1]!s_fa_dupont_roe($A722,"2015/12/31")/100,"")</f>
        <v>0.371087</v>
      </c>
      <c r="X722">
        <f>IFERROR([1]!s_fa_dupont_roe($A722,"2016/12/31")/100,"")</f>
        <v>0.41627899999999995</v>
      </c>
      <c r="Y722">
        <f>IFERROR([1]!s_fa_dupont_roe($A722,"2017/12/31")/100,"")</f>
        <v>0.17554700000000001</v>
      </c>
      <c r="Z722">
        <f>IFERROR([1]!s_fa_dupont_roe($A722,"2018/12/31")/100,"")</f>
        <v>7.4319999999999997E-2</v>
      </c>
      <c r="AA722">
        <f>IFERROR([1]!s_fa_dupont_roe($A722,"2019/12/31")/100,"")</f>
        <v>5.3213999999999997E-2</v>
      </c>
      <c r="AB722">
        <f>IFERROR([1]!s_fa_dupont_roe($A722,"2020/12/31")/100,"")</f>
        <v>7.6551999999999995E-2</v>
      </c>
      <c r="AC722">
        <f>IFERROR([1]!s_fa_dupont_roe($A722,"2021/12/31")/100,"")</f>
        <v>9.9892999999999996E-2</v>
      </c>
      <c r="AD722">
        <f>IFERROR([1]!s_fa_dupont_roe($A722,"2022/12/31")/100,"")</f>
        <v>0.11100599999999999</v>
      </c>
      <c r="AE722">
        <f>IFERROR([1]!s_fa_dupont_roe($A722,"2023/12/31")/100,"")</f>
        <v>8.3358000000000002E-2</v>
      </c>
      <c r="AF722">
        <f>IFERROR([1]!s_fa_dupont_roe($A722,"2024/12/31")/100,"")</f>
        <v>0.13308600000000001</v>
      </c>
      <c r="AG722">
        <f>IFERROR([1]!s_fa_dupont_roe($A722,"2025/12/31")/100,"")</f>
        <v>5.4467000000000002E-2</v>
      </c>
      <c r="AH722">
        <f>IFERROR([1]!s_stm07_is($A722,"W30028333","2025/12/31",1),"")</f>
        <v>269613293.25999999</v>
      </c>
      <c r="AI722">
        <f>IFERROR([1]!s_stm07_bs($A722,"W38058048","2025/12/31",1),"")</f>
        <v>5155463775.0600004</v>
      </c>
      <c r="AJ722">
        <f>IFERROR([1]!s_fa_netdebt($A722,"2025/12/31"),"")</f>
        <v>-868133081.39999998</v>
      </c>
      <c r="AK722">
        <f>IFERROR([1]!s_val_ev1($A722,"2025/12/31"),"")</f>
        <v>20981247727.509998</v>
      </c>
      <c r="AL722">
        <f>IFERROR([1]!s_fa_ebitda($A722,"2025/12/31"),"")</f>
        <v>556119212.97000003</v>
      </c>
      <c r="AM722">
        <f>IFERROR([1]!s_west_netprofit($A722,2026,$B$1,180)/[1]!s_west_netprofit($A722,2026,$B$1-7,180)-1,"")</f>
        <v>-7.9229942917802609E-2</v>
      </c>
      <c r="AN722">
        <f>IFERROR([1]!s_west_netprofit($A722,2026,$B$1,180)/[1]!s_west_netprofit($A722,2026,$B$1-30,180)-1,"")</f>
        <v>-9.18718554408261E-2</v>
      </c>
      <c r="AO722">
        <f>IFERROR([1]!s_est_mediannetprofit($A722,2026,$B$1)/[1]!s_est_mediannetprofit($A722,2026,$B$1-7)-1,"")</f>
        <v>-9.666080843585223E-3</v>
      </c>
      <c r="AP722">
        <f>IFERROR([1]!s_est_mediannetprofit($A722,2026,$B$1)/[1]!s_est_mediannetprofit($A722,2026,$B$1-30)-1,"")</f>
        <v>-7.0484581497797238E-3</v>
      </c>
    </row>
    <row r="723" spans="1:42">
      <c r="A723" t="s">
        <v>762</v>
      </c>
      <c r="B723">
        <f>IFERROR([1]!s_stm07_is($A723,"W30028333","2011/12/31",1)/[1]!S_SHARE_TOTAL($A723,$B$1),"")</f>
        <v>1.8794497089890321E-2</v>
      </c>
      <c r="C723">
        <f>IFERROR([1]!s_stm07_is($A723,"W30028333","2012/12/31",1)/[1]!S_SHARE_TOTAL($A723,$B$1),"")</f>
        <v>4.9098350257832886E-2</v>
      </c>
      <c r="D723">
        <f>IFERROR([1]!s_stm07_is($A723,"W30028333","2013/12/31",1)/[1]!S_SHARE_TOTAL($A723,$B$1),"")</f>
        <v>2.3526486048732375E-2</v>
      </c>
      <c r="E723">
        <f>IFERROR([1]!s_stm07_is($A723,"W30028333","2014/12/31",1)/[1]!S_SHARE_TOTAL($A723,$B$1),"")</f>
        <v>0.11760966059575942</v>
      </c>
      <c r="F723">
        <f>IFERROR([1]!s_stm07_is($A723,"W30028333","2015/12/31",1)/[1]!S_SHARE_TOTAL($A723,$B$1),"")</f>
        <v>6.6510206954068535E-2</v>
      </c>
      <c r="G723">
        <f>IFERROR([1]!s_stm07_is($A723,"W30028333","2016/12/31",1)/[1]!S_SHARE_TOTAL($A723,$B$1),"")</f>
        <v>0.11322845912016867</v>
      </c>
      <c r="H723">
        <f>IFERROR([1]!s_stm07_is($A723,"W30028333","2017/12/31",1)/[1]!S_SHARE_TOTAL($A723,$B$1),"")</f>
        <v>0.12904119279858353</v>
      </c>
      <c r="I723">
        <f>IFERROR([1]!s_stm07_is($A723,"W30028333","2018/12/31",1)/[1]!S_SHARE_TOTAL($A723,$B$1),"")</f>
        <v>0.12398312517202116</v>
      </c>
      <c r="J723">
        <f>IFERROR([1]!s_stm07_is($A723,"W30028333","2019/12/31",1)/[1]!S_SHARE_TOTAL($A723,$B$1),"")</f>
        <v>0.94614533025238834</v>
      </c>
      <c r="K723">
        <f>IFERROR([1]!s_stm07_is($A723,"W30028333","2020/12/31",1)/[1]!S_SHARE_TOTAL($A723,$B$1),"")</f>
        <v>0.65579145619017598</v>
      </c>
      <c r="L723">
        <f>IFERROR([1]!s_stm07_is($A723,"W30028333","2021/12/31",1)/[1]!S_SHARE_TOTAL($A723,$B$1),"")</f>
        <v>0.78543266035677362</v>
      </c>
      <c r="M723">
        <f>IFERROR([1]!s_stm07_is($A723,"W30028333","2022/12/31",1)/[1]!S_SHARE_TOTAL($A723,$B$1),"")</f>
        <v>0.4769347951202968</v>
      </c>
      <c r="N723">
        <f>IFERROR([1]!s_stm07_is($A723,"W30028333","2023/12/31",1)/[1]!S_SHARE_TOTAL($A723,$B$1),"")</f>
        <v>0.56012374701099832</v>
      </c>
      <c r="O723">
        <f>IFERROR([1]!s_stm07_is($A723,"W30028333","2024/12/31",1)/[1]!S_SHARE_TOTAL($A723,$B$1),"")</f>
        <v>-0.23211744037392723</v>
      </c>
      <c r="P723">
        <f>IFERROR([1]!s_stm07_is($A723,"W30028333","2025/12/31",1)/[1]!S_SHARE_TOTAL($A723,$B$1),"")</f>
        <v>9.7345252667134313E-2</v>
      </c>
      <c r="Q723">
        <f>IFERROR([1]!s_west_netprofit($A723,2026,$B$1,180)/[1]!S_SHARE_TOTAL($A723,$B$1),"")</f>
        <v>0.34486117021704848</v>
      </c>
      <c r="R723">
        <f>IFERROR([1]!s_west_netprofit($A723,2027,$B$1,180)/[1]!S_SHARE_TOTAL($A723,$B$1),"")</f>
        <v>0.52049683572885119</v>
      </c>
      <c r="S723">
        <f>IFERROR([1]!s_fa_dupont_roe($A723,"2011/12/31")/100,"")</f>
        <v>0.24585799999999999</v>
      </c>
      <c r="T723">
        <f>IFERROR([1]!s_fa_dupont_roe($A723,"2012/12/31")/100,"")</f>
        <v>0.36893099999999995</v>
      </c>
      <c r="U723">
        <f>IFERROR([1]!s_fa_dupont_roe($A723,"2013/12/31")/100,"")</f>
        <v>8.2642000000000007E-2</v>
      </c>
      <c r="V723">
        <f>IFERROR([1]!s_fa_dupont_roe($A723,"2014/12/31")/100,"")</f>
        <v>0.22949700000000001</v>
      </c>
      <c r="W723">
        <f>IFERROR([1]!s_fa_dupont_roe($A723,"2015/12/31")/100,"")</f>
        <v>0.101739</v>
      </c>
      <c r="X723">
        <f>IFERROR([1]!s_fa_dupont_roe($A723,"2016/12/31")/100,"")</f>
        <v>0.16026299999999999</v>
      </c>
      <c r="Y723">
        <f>IFERROR([1]!s_fa_dupont_roe($A723,"2017/12/31")/100,"")</f>
        <v>0.14140800000000001</v>
      </c>
      <c r="Z723">
        <f>IFERROR([1]!s_fa_dupont_roe($A723,"2018/12/31")/100,"")</f>
        <v>0.106156</v>
      </c>
      <c r="AA723">
        <f>IFERROR([1]!s_fa_dupont_roe($A723,"2019/12/31")/100,"")</f>
        <v>0.34009200000000001</v>
      </c>
      <c r="AB723">
        <f>IFERROR([1]!s_fa_dupont_roe($A723,"2020/12/31")/100,"")</f>
        <v>0.13899500000000001</v>
      </c>
      <c r="AC723">
        <f>IFERROR([1]!s_fa_dupont_roe($A723,"2021/12/31")/100,"")</f>
        <v>0.14183999999999999</v>
      </c>
      <c r="AD723">
        <f>IFERROR([1]!s_fa_dupont_roe($A723,"2022/12/31")/100,"")</f>
        <v>7.7808000000000002E-2</v>
      </c>
      <c r="AE723">
        <f>IFERROR([1]!s_fa_dupont_roe($A723,"2023/12/31")/100,"")</f>
        <v>8.3687000000000011E-2</v>
      </c>
      <c r="AF723">
        <f>IFERROR([1]!s_fa_dupont_roe($A723,"2024/12/31")/100,"")</f>
        <v>-3.4666000000000002E-2</v>
      </c>
      <c r="AG723">
        <f>IFERROR([1]!s_fa_dupont_roe($A723,"2025/12/31")/100,"")</f>
        <v>1.5422999999999999E-2</v>
      </c>
      <c r="AH723">
        <f>IFERROR([1]!s_stm07_is($A723,"W30028333","2025/12/31",1),"")</f>
        <v>104961138.43000001</v>
      </c>
      <c r="AI723">
        <f>IFERROR([1]!s_stm07_bs($A723,"W38058048","2025/12/31",1),"")</f>
        <v>6351513765.6000004</v>
      </c>
      <c r="AJ723">
        <f>IFERROR([1]!s_fa_netdebt($A723,"2025/12/31"),"")</f>
        <v>-990146769.09000003</v>
      </c>
      <c r="AK723">
        <f>IFERROR([1]!s_val_ev1($A723,"2025/12/31"),"")</f>
        <v>17250716992.060001</v>
      </c>
      <c r="AL723">
        <f>IFERROR([1]!s_fa_ebitda($A723,"2025/12/31"),"")</f>
        <v>169731514.91</v>
      </c>
      <c r="AM723">
        <f>IFERROR([1]!s_west_netprofit($A723,2026,$B$1,180)/[1]!s_west_netprofit($A723,2026,$B$1-7,180)-1,"")</f>
        <v>-0.10677865174131485</v>
      </c>
      <c r="AN723">
        <f>IFERROR([1]!s_west_netprofit($A723,2026,$B$1,180)/[1]!s_west_netprofit($A723,2026,$B$1-30,180)-1,"")</f>
        <v>-0.18693512987385941</v>
      </c>
      <c r="AO723">
        <f>IFERROR([1]!s_est_mediannetprofit($A723,2026,$B$1)/[1]!s_est_mediannetprofit($A723,2026,$B$1-7)-1,"")</f>
        <v>-2.4872844560228313E-2</v>
      </c>
      <c r="AP723">
        <f>IFERROR([1]!s_est_mediannetprofit($A723,2026,$B$1)/[1]!s_est_mediannetprofit($A723,2026,$B$1-30)-1,"")</f>
        <v>-0.12758046614872365</v>
      </c>
    </row>
    <row r="724" spans="1:42">
      <c r="A724" t="s">
        <v>763</v>
      </c>
      <c r="B724">
        <f>IFERROR([1]!s_stm07_is($A724,"W30028333","2011/12/31",1)/[1]!S_SHARE_TOTAL($A724,$B$1),"")</f>
        <v>0</v>
      </c>
      <c r="C724">
        <f>IFERROR([1]!s_stm07_is($A724,"W30028333","2012/12/31",1)/[1]!S_SHARE_TOTAL($A724,$B$1),"")</f>
        <v>2.0436881752776775E-2</v>
      </c>
      <c r="D724">
        <f>IFERROR([1]!s_stm07_is($A724,"W30028333","2013/12/31",1)/[1]!S_SHARE_TOTAL($A724,$B$1),"")</f>
        <v>5.6522448155512654E-2</v>
      </c>
      <c r="E724">
        <f>IFERROR([1]!s_stm07_is($A724,"W30028333","2014/12/31",1)/[1]!S_SHARE_TOTAL($A724,$B$1),"")</f>
        <v>4.9060983526726866E-2</v>
      </c>
      <c r="F724">
        <f>IFERROR([1]!s_stm07_is($A724,"W30028333","2015/12/31",1)/[1]!S_SHARE_TOTAL($A724,$B$1),"")</f>
        <v>5.4049930827755832E-2</v>
      </c>
      <c r="G724">
        <f>IFERROR([1]!s_stm07_is($A724,"W30028333","2016/12/31",1)/[1]!S_SHARE_TOTAL($A724,$B$1),"")</f>
        <v>0.17183558159927895</v>
      </c>
      <c r="H724">
        <f>IFERROR([1]!s_stm07_is($A724,"W30028333","2017/12/31",1)/[1]!S_SHARE_TOTAL($A724,$B$1),"")</f>
        <v>0.24112924632895597</v>
      </c>
      <c r="I724">
        <f>IFERROR([1]!s_stm07_is($A724,"W30028333","2018/12/31",1)/[1]!S_SHARE_TOTAL($A724,$B$1),"")</f>
        <v>0.32488140271220045</v>
      </c>
      <c r="J724">
        <f>IFERROR([1]!s_stm07_is($A724,"W30028333","2019/12/31",1)/[1]!S_SHARE_TOTAL($A724,$B$1),"")</f>
        <v>0.34727612468523839</v>
      </c>
      <c r="K724">
        <f>IFERROR([1]!s_stm07_is($A724,"W30028333","2020/12/31",1)/[1]!S_SHARE_TOTAL($A724,$B$1),"")</f>
        <v>0.46225061224451502</v>
      </c>
      <c r="L724">
        <f>IFERROR([1]!s_stm07_is($A724,"W30028333","2021/12/31",1)/[1]!S_SHARE_TOTAL($A724,$B$1),"")</f>
        <v>0.6141257331301857</v>
      </c>
      <c r="M724">
        <f>IFERROR([1]!s_stm07_is($A724,"W30028333","2022/12/31",1)/[1]!S_SHARE_TOTAL($A724,$B$1),"")</f>
        <v>0.67608184735434762</v>
      </c>
      <c r="N724">
        <f>IFERROR([1]!s_stm07_is($A724,"W30028333","2023/12/31",1)/[1]!S_SHARE_TOTAL($A724,$B$1),"")</f>
        <v>0.67029215234520512</v>
      </c>
      <c r="O724">
        <f>IFERROR([1]!s_stm07_is($A724,"W30028333","2024/12/31",1)/[1]!S_SHARE_TOTAL($A724,$B$1),"")</f>
        <v>0.65331983578510333</v>
      </c>
      <c r="P724">
        <f>IFERROR([1]!s_stm07_is($A724,"W30028333","2025/12/31",1)/[1]!S_SHARE_TOTAL($A724,$B$1),"")</f>
        <v>0.92604597364358432</v>
      </c>
      <c r="Q724">
        <f>IFERROR([1]!s_west_netprofit($A724,2026,$B$1,180)/[1]!S_SHARE_TOTAL($A724,$B$1),"")</f>
        <v>1.1067271964294325</v>
      </c>
      <c r="R724">
        <f>IFERROR([1]!s_west_netprofit($A724,2027,$B$1,180)/[1]!S_SHARE_TOTAL($A724,$B$1),"")</f>
        <v>1.2991528702353596</v>
      </c>
      <c r="S724">
        <f>IFERROR([1]!s_fa_dupont_roe($A724,"2011/12/31")/100,"")</f>
        <v>0</v>
      </c>
      <c r="T724">
        <f>IFERROR([1]!s_fa_dupont_roe($A724,"2012/12/31")/100,"")</f>
        <v>0.46216200000000002</v>
      </c>
      <c r="U724">
        <f>IFERROR([1]!s_fa_dupont_roe($A724,"2013/12/31")/100,"")</f>
        <v>0.77981999999999996</v>
      </c>
      <c r="V724">
        <f>IFERROR([1]!s_fa_dupont_roe($A724,"2014/12/31")/100,"")</f>
        <v>0.30178499999999997</v>
      </c>
      <c r="W724">
        <f>IFERROR([1]!s_fa_dupont_roe($A724,"2015/12/31")/100,"")</f>
        <v>0.12840799999999999</v>
      </c>
      <c r="X724">
        <f>IFERROR([1]!s_fa_dupont_roe($A724,"2016/12/31")/100,"")</f>
        <v>0.24430299999999999</v>
      </c>
      <c r="Y724">
        <f>IFERROR([1]!s_fa_dupont_roe($A724,"2017/12/31")/100,"")</f>
        <v>0.19656300000000002</v>
      </c>
      <c r="Z724">
        <f>IFERROR([1]!s_fa_dupont_roe($A724,"2018/12/31")/100,"")</f>
        <v>0.180289</v>
      </c>
      <c r="AA724">
        <f>IFERROR([1]!s_fa_dupont_roe($A724,"2019/12/31")/100,"")</f>
        <v>0.16333600000000001</v>
      </c>
      <c r="AB724">
        <f>IFERROR([1]!s_fa_dupont_roe($A724,"2020/12/31")/100,"")</f>
        <v>0.17760899999999999</v>
      </c>
      <c r="AC724">
        <f>IFERROR([1]!s_fa_dupont_roe($A724,"2021/12/31")/100,"")</f>
        <v>0.192191</v>
      </c>
      <c r="AD724">
        <f>IFERROR([1]!s_fa_dupont_roe($A724,"2022/12/31")/100,"")</f>
        <v>0.18415800000000002</v>
      </c>
      <c r="AE724">
        <f>IFERROR([1]!s_fa_dupont_roe($A724,"2023/12/31")/100,"")</f>
        <v>0.163272</v>
      </c>
      <c r="AF724">
        <f>IFERROR([1]!s_fa_dupont_roe($A724,"2024/12/31")/100,"")</f>
        <v>0.14372299999999999</v>
      </c>
      <c r="AG724">
        <f>IFERROR([1]!s_fa_dupont_roe($A724,"2025/12/31")/100,"")</f>
        <v>0.18529699999999999</v>
      </c>
      <c r="AH724">
        <f>IFERROR([1]!s_stm07_is($A724,"W30028333","2025/12/31",1),"")</f>
        <v>361255321.05000001</v>
      </c>
      <c r="AI724">
        <f>IFERROR([1]!s_stm07_bs($A724,"W38058048","2025/12/31",1),"")</f>
        <v>2055946404.27</v>
      </c>
      <c r="AJ724">
        <f>IFERROR([1]!s_fa_netdebt($A724,"2025/12/31"),"")</f>
        <v>-957212134.24000001</v>
      </c>
      <c r="AK724">
        <f>IFERROR([1]!s_val_ev1($A724,"2025/12/31"),"")</f>
        <v>8119488581.5500002</v>
      </c>
      <c r="AL724">
        <f>IFERROR([1]!s_fa_ebitda($A724,"2025/12/31"),"")</f>
        <v>440589571.17000002</v>
      </c>
      <c r="AM724">
        <f>IFERROR([1]!s_west_netprofit($A724,2026,$B$1,180)/[1]!s_west_netprofit($A724,2026,$B$1-7,180)-1,"")</f>
        <v>-7.4942528735632008E-3</v>
      </c>
      <c r="AN724">
        <f>IFERROR([1]!s_west_netprofit($A724,2026,$B$1,180)/[1]!s_west_netprofit($A724,2026,$B$1-30,180)-1,"")</f>
        <v>-2.7947799976902887E-3</v>
      </c>
      <c r="AO724">
        <f>IFERROR([1]!s_est_mediannetprofit($A724,2026,$B$1)/[1]!s_est_mediannetprofit($A724,2026,$B$1-7)-1,"")</f>
        <v>-7.0257611241217877E-3</v>
      </c>
      <c r="AP724">
        <f>IFERROR([1]!s_est_mediannetprofit($A724,2026,$B$1)/[1]!s_est_mediannetprofit($A724,2026,$B$1-30)-1,"")</f>
        <v>-7.0257611241217877E-3</v>
      </c>
    </row>
    <row r="725" spans="1:42">
      <c r="A725" t="s">
        <v>764</v>
      </c>
      <c r="B725">
        <f>IFERROR([1]!s_stm07_is($A725,"W30028333","2011/12/31",1)/[1]!S_SHARE_TOTAL($A725,$B$1),"")</f>
        <v>0</v>
      </c>
      <c r="C725">
        <f>IFERROR([1]!s_stm07_is($A725,"W30028333","2012/12/31",1)/[1]!S_SHARE_TOTAL($A725,$B$1),"")</f>
        <v>0</v>
      </c>
      <c r="D725">
        <f>IFERROR([1]!s_stm07_is($A725,"W30028333","2013/12/31",1)/[1]!S_SHARE_TOTAL($A725,$B$1),"")</f>
        <v>4.3879364545978509E-2</v>
      </c>
      <c r="E725">
        <f>IFERROR([1]!s_stm07_is($A725,"W30028333","2014/12/31",1)/[1]!S_SHARE_TOTAL($A725,$B$1),"")</f>
        <v>6.3557166922850211E-2</v>
      </c>
      <c r="F725">
        <f>IFERROR([1]!s_stm07_is($A725,"W30028333","2015/12/31",1)/[1]!S_SHARE_TOTAL($A725,$B$1),"")</f>
        <v>0.10552230677281678</v>
      </c>
      <c r="G725">
        <f>IFERROR([1]!s_stm07_is($A725,"W30028333","2016/12/31",1)/[1]!S_SHARE_TOTAL($A725,$B$1),"")</f>
        <v>0.20077669562331982</v>
      </c>
      <c r="H725">
        <f>IFERROR([1]!s_stm07_is($A725,"W30028333","2017/12/31",1)/[1]!S_SHARE_TOTAL($A725,$B$1),"")</f>
        <v>0.24732663114057898</v>
      </c>
      <c r="I725">
        <f>IFERROR([1]!s_stm07_is($A725,"W30028333","2018/12/31",1)/[1]!S_SHARE_TOTAL($A725,$B$1),"")</f>
        <v>0.27801941435993949</v>
      </c>
      <c r="J725">
        <f>IFERROR([1]!s_stm07_is($A725,"W30028333","2019/12/31",1)/[1]!S_SHARE_TOTAL($A725,$B$1),"")</f>
        <v>0.16244860384845575</v>
      </c>
      <c r="K725">
        <f>IFERROR([1]!s_stm07_is($A725,"W30028333","2020/12/31",1)/[1]!S_SHARE_TOTAL($A725,$B$1),"")</f>
        <v>0.43109381599117613</v>
      </c>
      <c r="L725">
        <f>IFERROR([1]!s_stm07_is($A725,"W30028333","2021/12/31",1)/[1]!S_SHARE_TOTAL($A725,$B$1),"")</f>
        <v>0.54978696445480579</v>
      </c>
      <c r="M725">
        <f>IFERROR([1]!s_stm07_is($A725,"W30028333","2022/12/31",1)/[1]!S_SHARE_TOTAL($A725,$B$1),"")</f>
        <v>0.61081797637927093</v>
      </c>
      <c r="N725">
        <f>IFERROR([1]!s_stm07_is($A725,"W30028333","2023/12/31",1)/[1]!S_SHARE_TOTAL($A725,$B$1),"")</f>
        <v>0.6229094824948781</v>
      </c>
      <c r="O725">
        <f>IFERROR([1]!s_stm07_is($A725,"W30028333","2024/12/31",1)/[1]!S_SHARE_TOTAL($A725,$B$1),"")</f>
        <v>0.34126848453206315</v>
      </c>
      <c r="P725">
        <f>IFERROR([1]!s_stm07_is($A725,"W30028333","2025/12/31",1)/[1]!S_SHARE_TOTAL($A725,$B$1),"")</f>
        <v>-0.26243245274050853</v>
      </c>
      <c r="Q725">
        <f>IFERROR([1]!s_west_netprofit($A725,2026,$B$1,180)/[1]!S_SHARE_TOTAL($A725,$B$1),"")</f>
        <v>0.29096463002116907</v>
      </c>
      <c r="R725">
        <f>IFERROR([1]!s_west_netprofit($A725,2027,$B$1,180)/[1]!S_SHARE_TOTAL($A725,$B$1),"")</f>
        <v>0.44154800839280745</v>
      </c>
      <c r="S725">
        <f>IFERROR([1]!s_fa_dupont_roe($A725,"2011/12/31")/100,"")</f>
        <v>0</v>
      </c>
      <c r="T725">
        <f>IFERROR([1]!s_fa_dupont_roe($A725,"2012/12/31")/100,"")</f>
        <v>0</v>
      </c>
      <c r="U725">
        <f>IFERROR([1]!s_fa_dupont_roe($A725,"2013/12/31")/100,"")</f>
        <v>0.31218200000000002</v>
      </c>
      <c r="V725">
        <f>IFERROR([1]!s_fa_dupont_roe($A725,"2014/12/31")/100,"")</f>
        <v>0.35212400000000005</v>
      </c>
      <c r="W725">
        <f>IFERROR([1]!s_fa_dupont_roe($A725,"2015/12/31")/100,"")</f>
        <v>0.31470799999999999</v>
      </c>
      <c r="X725">
        <f>IFERROR([1]!s_fa_dupont_roe($A725,"2016/12/31")/100,"")</f>
        <v>0.36468000000000006</v>
      </c>
      <c r="Y725">
        <f>IFERROR([1]!s_fa_dupont_roe($A725,"2017/12/31")/100,"")</f>
        <v>0.196072</v>
      </c>
      <c r="Z725">
        <f>IFERROR([1]!s_fa_dupont_roe($A725,"2018/12/31")/100,"")</f>
        <v>0.139547</v>
      </c>
      <c r="AA725">
        <f>IFERROR([1]!s_fa_dupont_roe($A725,"2019/12/31")/100,"")</f>
        <v>7.8028E-2</v>
      </c>
      <c r="AB725">
        <f>IFERROR([1]!s_fa_dupont_roe($A725,"2020/12/31")/100,"")</f>
        <v>0.184312</v>
      </c>
      <c r="AC725">
        <f>IFERROR([1]!s_fa_dupont_roe($A725,"2021/12/31")/100,"")</f>
        <v>0.13799600000000001</v>
      </c>
      <c r="AD725">
        <f>IFERROR([1]!s_fa_dupont_roe($A725,"2022/12/31")/100,"")</f>
        <v>0.10857699999999999</v>
      </c>
      <c r="AE725">
        <f>IFERROR([1]!s_fa_dupont_roe($A725,"2023/12/31")/100,"")</f>
        <v>0.10037499999999999</v>
      </c>
      <c r="AF725">
        <f>IFERROR([1]!s_fa_dupont_roe($A725,"2024/12/31")/100,"")</f>
        <v>5.2349E-2</v>
      </c>
      <c r="AG725">
        <f>IFERROR([1]!s_fa_dupont_roe($A725,"2025/12/31")/100,"")</f>
        <v>-4.0296999999999999E-2</v>
      </c>
      <c r="AH725">
        <f>IFERROR([1]!s_stm07_is($A725,"W30028333","2025/12/31",1),"")</f>
        <v>-107180460.54000001</v>
      </c>
      <c r="AI725">
        <f>IFERROR([1]!s_stm07_bs($A725,"W38058048","2025/12/31",1),"")</f>
        <v>2837447348.4299998</v>
      </c>
      <c r="AJ725">
        <f>IFERROR([1]!s_fa_netdebt($A725,"2025/12/31"),"")</f>
        <v>164786960.83000001</v>
      </c>
      <c r="AK725">
        <f>IFERROR([1]!s_val_ev1($A725,"2025/12/31"),"")</f>
        <v>10083888706.030001</v>
      </c>
      <c r="AL725">
        <f>IFERROR([1]!s_fa_ebitda($A725,"2025/12/31"),"")</f>
        <v>-26442538.649999999</v>
      </c>
      <c r="AM725">
        <f>IFERROR([1]!s_west_netprofit($A725,2026,$B$1,180)/[1]!s_west_netprofit($A725,2026,$B$1-7,180)-1,"")</f>
        <v>0</v>
      </c>
      <c r="AN725">
        <f>IFERROR([1]!s_west_netprofit($A725,2026,$B$1,180)/[1]!s_west_netprofit($A725,2026,$B$1-30,180)-1,"")</f>
        <v>-3.3875341463414643E-2</v>
      </c>
      <c r="AO725">
        <f>IFERROR([1]!s_est_mediannetprofit($A725,2026,$B$1)/[1]!s_est_mediannetprofit($A725,2026,$B$1-7)-1,"")</f>
        <v>0</v>
      </c>
      <c r="AP725">
        <f>IFERROR([1]!s_est_mediannetprofit($A725,2026,$B$1)/[1]!s_est_mediannetprofit($A725,2026,$B$1-30)-1,"")</f>
        <v>-3.2520325203251987E-2</v>
      </c>
    </row>
    <row r="726" spans="1:42">
      <c r="A726" t="s">
        <v>765</v>
      </c>
      <c r="B726">
        <f>IFERROR([1]!s_stm07_is($A726,"W30028333","2011/12/31",1)/[1]!S_SHARE_TOTAL($A726,$B$1),"")</f>
        <v>0</v>
      </c>
      <c r="C726">
        <f>IFERROR([1]!s_stm07_is($A726,"W30028333","2012/12/31",1)/[1]!S_SHARE_TOTAL($A726,$B$1),"")</f>
        <v>4.6376847749658091E-2</v>
      </c>
      <c r="D726">
        <f>IFERROR([1]!s_stm07_is($A726,"W30028333","2013/12/31",1)/[1]!S_SHARE_TOTAL($A726,$B$1),"")</f>
        <v>7.0412923352879936E-2</v>
      </c>
      <c r="E726">
        <f>IFERROR([1]!s_stm07_is($A726,"W30028333","2014/12/31",1)/[1]!S_SHARE_TOTAL($A726,$B$1),"")</f>
        <v>9.9852127852743097E-2</v>
      </c>
      <c r="F726">
        <f>IFERROR([1]!s_stm07_is($A726,"W30028333","2015/12/31",1)/[1]!S_SHARE_TOTAL($A726,$B$1),"")</f>
        <v>0.13748683530214531</v>
      </c>
      <c r="G726">
        <f>IFERROR([1]!s_stm07_is($A726,"W30028333","2016/12/31",1)/[1]!S_SHARE_TOTAL($A726,$B$1),"")</f>
        <v>0.20416383261614077</v>
      </c>
      <c r="H726">
        <f>IFERROR([1]!s_stm07_is($A726,"W30028333","2017/12/31",1)/[1]!S_SHARE_TOTAL($A726,$B$1),"")</f>
        <v>0.14710809616533785</v>
      </c>
      <c r="I726">
        <f>IFERROR([1]!s_stm07_is($A726,"W30028333","2018/12/31",1)/[1]!S_SHARE_TOTAL($A726,$B$1),"")</f>
        <v>0.15499442279956532</v>
      </c>
      <c r="J726">
        <f>IFERROR([1]!s_stm07_is($A726,"W30028333","2019/12/31",1)/[1]!S_SHARE_TOTAL($A726,$B$1),"")</f>
        <v>0.19837423660225795</v>
      </c>
      <c r="K726">
        <f>IFERROR([1]!s_stm07_is($A726,"W30028333","2020/12/31",1)/[1]!S_SHARE_TOTAL($A726,$B$1),"")</f>
        <v>0.33920212636599051</v>
      </c>
      <c r="L726">
        <f>IFERROR([1]!s_stm07_is($A726,"W30028333","2021/12/31",1)/[1]!S_SHARE_TOTAL($A726,$B$1),"")</f>
        <v>0.36269603469097478</v>
      </c>
      <c r="M726">
        <f>IFERROR([1]!s_stm07_is($A726,"W30028333","2022/12/31",1)/[1]!S_SHARE_TOTAL($A726,$B$1),"")</f>
        <v>0.71466891391321419</v>
      </c>
      <c r="N726">
        <f>IFERROR([1]!s_stm07_is($A726,"W30028333","2023/12/31",1)/[1]!S_SHARE_TOTAL($A726,$B$1),"")</f>
        <v>1.2878280017185524</v>
      </c>
      <c r="O726">
        <f>IFERROR([1]!s_stm07_is($A726,"W30028333","2024/12/31",1)/[1]!S_SHARE_TOTAL($A726,$B$1),"")</f>
        <v>1.3714224216478748</v>
      </c>
      <c r="P726">
        <f>IFERROR([1]!s_stm07_is($A726,"W30028333","2025/12/31",1)/[1]!S_SHARE_TOTAL($A726,$B$1),"")</f>
        <v>1.5221183395406148</v>
      </c>
      <c r="Q726">
        <f>IFERROR([1]!s_west_netprofit($A726,2026,$B$1,180)/[1]!S_SHARE_TOTAL($A726,$B$1),"")</f>
        <v>1.9283785320880069</v>
      </c>
      <c r="R726">
        <f>IFERROR([1]!s_west_netprofit($A726,2027,$B$1,180)/[1]!S_SHARE_TOTAL($A726,$B$1),"")</f>
        <v>2.4076688197975074</v>
      </c>
      <c r="S726">
        <f>IFERROR([1]!s_fa_dupont_roe($A726,"2011/12/31")/100,"")</f>
        <v>0</v>
      </c>
      <c r="T726">
        <f>IFERROR([1]!s_fa_dupont_roe($A726,"2012/12/31")/100,"")</f>
        <v>0.36269899999999999</v>
      </c>
      <c r="U726">
        <f>IFERROR([1]!s_fa_dupont_roe($A726,"2013/12/31")/100,"")</f>
        <v>0.41708599999999996</v>
      </c>
      <c r="V726">
        <f>IFERROR([1]!s_fa_dupont_roe($A726,"2014/12/31")/100,"")</f>
        <v>0.38448700000000002</v>
      </c>
      <c r="W726">
        <f>IFERROR([1]!s_fa_dupont_roe($A726,"2015/12/31")/100,"")</f>
        <v>0.30568100000000004</v>
      </c>
      <c r="X726">
        <f>IFERROR([1]!s_fa_dupont_roe($A726,"2016/12/31")/100,"")</f>
        <v>0.29262100000000002</v>
      </c>
      <c r="Y726">
        <f>IFERROR([1]!s_fa_dupont_roe($A726,"2017/12/31")/100,"")</f>
        <v>0.109985</v>
      </c>
      <c r="Z726">
        <f>IFERROR([1]!s_fa_dupont_roe($A726,"2018/12/31")/100,"")</f>
        <v>8.1168999999999991E-2</v>
      </c>
      <c r="AA726">
        <f>IFERROR([1]!s_fa_dupont_roe($A726,"2019/12/31")/100,"")</f>
        <v>9.7565000000000013E-2</v>
      </c>
      <c r="AB726">
        <f>IFERROR([1]!s_fa_dupont_roe($A726,"2020/12/31")/100,"")</f>
        <v>0.149758</v>
      </c>
      <c r="AC726">
        <f>IFERROR([1]!s_fa_dupont_roe($A726,"2021/12/31")/100,"")</f>
        <v>0.14171400000000001</v>
      </c>
      <c r="AD726">
        <f>IFERROR([1]!s_fa_dupont_roe($A726,"2022/12/31")/100,"")</f>
        <v>0.23423200000000002</v>
      </c>
      <c r="AE726">
        <f>IFERROR([1]!s_fa_dupont_roe($A726,"2023/12/31")/100,"")</f>
        <v>0.320378</v>
      </c>
      <c r="AF726">
        <f>IFERROR([1]!s_fa_dupont_roe($A726,"2024/12/31")/100,"")</f>
        <v>0.262351</v>
      </c>
      <c r="AG726">
        <f>IFERROR([1]!s_fa_dupont_roe($A726,"2025/12/31")/100,"")</f>
        <v>0.23887699999999998</v>
      </c>
      <c r="AH726">
        <f>IFERROR([1]!s_stm07_is($A726,"W30028333","2025/12/31",1),"")</f>
        <v>476112258.72000003</v>
      </c>
      <c r="AI726">
        <f>IFERROR([1]!s_stm07_bs($A726,"W38058048","2025/12/31",1),"")</f>
        <v>2175066555.3699999</v>
      </c>
      <c r="AJ726">
        <f>IFERROR([1]!s_fa_netdebt($A726,"2025/12/31"),"")</f>
        <v>-569121359.51999998</v>
      </c>
      <c r="AK726">
        <f>IFERROR([1]!s_val_ev1($A726,"2025/12/31"),"")</f>
        <v>12096255180</v>
      </c>
      <c r="AL726">
        <f>IFERROR([1]!s_fa_ebitda($A726,"2025/12/31"),"")</f>
        <v>589331927.91999996</v>
      </c>
      <c r="AM726">
        <f>IFERROR([1]!s_west_netprofit($A726,2026,$B$1,180)/[1]!s_west_netprofit($A726,2026,$B$1-7,180)-1,"")</f>
        <v>0</v>
      </c>
      <c r="AN726">
        <f>IFERROR([1]!s_west_netprofit($A726,2026,$B$1,180)/[1]!s_west_netprofit($A726,2026,$B$1-30,180)-1,"")</f>
        <v>-1.4635767685221568E-3</v>
      </c>
      <c r="AO726">
        <f>IFERROR([1]!s_est_mediannetprofit($A726,2026,$B$1)/[1]!s_est_mediannetprofit($A726,2026,$B$1-7)-1,"")</f>
        <v>0</v>
      </c>
      <c r="AP726">
        <f>IFERROR([1]!s_est_mediannetprofit($A726,2026,$B$1)/[1]!s_est_mediannetprofit($A726,2026,$B$1-30)-1,"")</f>
        <v>-2.4999999999999467E-3</v>
      </c>
    </row>
    <row r="727" spans="1:42">
      <c r="A727" t="s">
        <v>766</v>
      </c>
      <c r="B727">
        <f>IFERROR([1]!s_stm07_is($A727,"W30028333","2011/12/31",1)/[1]!S_SHARE_TOTAL($A727,$B$1),"")</f>
        <v>0</v>
      </c>
      <c r="C727">
        <f>IFERROR([1]!s_stm07_is($A727,"W30028333","2012/12/31",1)/[1]!S_SHARE_TOTAL($A727,$B$1),"")</f>
        <v>0.10033531209403478</v>
      </c>
      <c r="D727">
        <f>IFERROR([1]!s_stm07_is($A727,"W30028333","2013/12/31",1)/[1]!S_SHARE_TOTAL($A727,$B$1),"")</f>
        <v>8.9632852101155708E-2</v>
      </c>
      <c r="E727">
        <f>IFERROR([1]!s_stm07_is($A727,"W30028333","2014/12/31",1)/[1]!S_SHARE_TOTAL($A727,$B$1),"")</f>
        <v>6.1369756420866256E-2</v>
      </c>
      <c r="F727">
        <f>IFERROR([1]!s_stm07_is($A727,"W30028333","2015/12/31",1)/[1]!S_SHARE_TOTAL($A727,$B$1),"")</f>
        <v>0.21217633332210664</v>
      </c>
      <c r="G727">
        <f>IFERROR([1]!s_stm07_is($A727,"W30028333","2016/12/31",1)/[1]!S_SHARE_TOTAL($A727,$B$1),"")</f>
        <v>0.23978176033737816</v>
      </c>
      <c r="H727">
        <f>IFERROR([1]!s_stm07_is($A727,"W30028333","2017/12/31",1)/[1]!S_SHARE_TOTAL($A727,$B$1),"")</f>
        <v>0.2853165956417979</v>
      </c>
      <c r="I727">
        <f>IFERROR([1]!s_stm07_is($A727,"W30028333","2018/12/31",1)/[1]!S_SHARE_TOTAL($A727,$B$1),"")</f>
        <v>0.45297364045554711</v>
      </c>
      <c r="J727">
        <f>IFERROR([1]!s_stm07_is($A727,"W30028333","2019/12/31",1)/[1]!S_SHARE_TOTAL($A727,$B$1),"")</f>
        <v>0.62763954440477676</v>
      </c>
      <c r="K727">
        <f>IFERROR([1]!s_stm07_is($A727,"W30028333","2020/12/31",1)/[1]!S_SHARE_TOTAL($A727,$B$1),"")</f>
        <v>0.7718908258836209</v>
      </c>
      <c r="L727">
        <f>IFERROR([1]!s_stm07_is($A727,"W30028333","2021/12/31",1)/[1]!S_SHARE_TOTAL($A727,$B$1),"")</f>
        <v>0.91222812850633672</v>
      </c>
      <c r="M727">
        <f>IFERROR([1]!s_stm07_is($A727,"W30028333","2022/12/31",1)/[1]!S_SHARE_TOTAL($A727,$B$1),"")</f>
        <v>1.1237768551949114</v>
      </c>
      <c r="N727">
        <f>IFERROR([1]!s_stm07_is($A727,"W30028333","2023/12/31",1)/[1]!S_SHARE_TOTAL($A727,$B$1),"")</f>
        <v>1.0502994561870302</v>
      </c>
      <c r="O727">
        <f>IFERROR([1]!s_stm07_is($A727,"W30028333","2024/12/31",1)/[1]!S_SHARE_TOTAL($A727,$B$1),"")</f>
        <v>0.8915408883721937</v>
      </c>
      <c r="P727">
        <f>IFERROR([1]!s_stm07_is($A727,"W30028333","2025/12/31",1)/[1]!S_SHARE_TOTAL($A727,$B$1),"")</f>
        <v>0.72580934676286335</v>
      </c>
      <c r="Q727">
        <f>IFERROR([1]!s_west_netprofit($A727,2026,$B$1,180)/[1]!S_SHARE_TOTAL($A727,$B$1),"")</f>
        <v>0.93665378804645927</v>
      </c>
      <c r="R727">
        <f>IFERROR([1]!s_west_netprofit($A727,2027,$B$1,180)/[1]!S_SHARE_TOTAL($A727,$B$1),"")</f>
        <v>1.109818704952896</v>
      </c>
      <c r="S727">
        <f>IFERROR([1]!s_fa_dupont_roe($A727,"2011/12/31")/100,"")</f>
        <v>0</v>
      </c>
      <c r="T727">
        <f>IFERROR([1]!s_fa_dupont_roe($A727,"2012/12/31")/100,"")</f>
        <v>6.9904000000000008E-2</v>
      </c>
      <c r="U727">
        <f>IFERROR([1]!s_fa_dupont_roe($A727,"2013/12/31")/100,"")</f>
        <v>6.8284999999999998E-2</v>
      </c>
      <c r="V727">
        <f>IFERROR([1]!s_fa_dupont_roe($A727,"2014/12/31")/100,"")</f>
        <v>5.0369000000000004E-2</v>
      </c>
      <c r="W727">
        <f>IFERROR([1]!s_fa_dupont_roe($A727,"2015/12/31")/100,"")</f>
        <v>0.15682299999999999</v>
      </c>
      <c r="X727">
        <f>IFERROR([1]!s_fa_dupont_roe($A727,"2016/12/31")/100,"")</f>
        <v>0.151862</v>
      </c>
      <c r="Y727">
        <f>IFERROR([1]!s_fa_dupont_roe($A727,"2017/12/31")/100,"")</f>
        <v>0.11845800000000001</v>
      </c>
      <c r="Z727">
        <f>IFERROR([1]!s_fa_dupont_roe($A727,"2018/12/31")/100,"")</f>
        <v>0.138067</v>
      </c>
      <c r="AA727">
        <f>IFERROR([1]!s_fa_dupont_roe($A727,"2019/12/31")/100,"")</f>
        <v>0.170852</v>
      </c>
      <c r="AB727">
        <f>IFERROR([1]!s_fa_dupont_roe($A727,"2020/12/31")/100,"")</f>
        <v>0.186499</v>
      </c>
      <c r="AC727">
        <f>IFERROR([1]!s_fa_dupont_roe($A727,"2021/12/31")/100,"")</f>
        <v>0.19489300000000001</v>
      </c>
      <c r="AD727">
        <f>IFERROR([1]!s_fa_dupont_roe($A727,"2022/12/31")/100,"")</f>
        <v>0.20700500000000002</v>
      </c>
      <c r="AE727">
        <f>IFERROR([1]!s_fa_dupont_roe($A727,"2023/12/31")/100,"")</f>
        <v>0.16908699999999999</v>
      </c>
      <c r="AF727">
        <f>IFERROR([1]!s_fa_dupont_roe($A727,"2024/12/31")/100,"")</f>
        <v>0.13522000000000001</v>
      </c>
      <c r="AG727">
        <f>IFERROR([1]!s_fa_dupont_roe($A727,"2025/12/31")/100,"")</f>
        <v>0.10774300000000001</v>
      </c>
      <c r="AH727">
        <f>IFERROR([1]!s_stm07_is($A727,"W30028333","2025/12/31",1),"")</f>
        <v>603403052.04999995</v>
      </c>
      <c r="AI727">
        <f>IFERROR([1]!s_stm07_bs($A727,"W38058048","2025/12/31",1),"")</f>
        <v>5659526294.3400002</v>
      </c>
      <c r="AJ727">
        <f>IFERROR([1]!s_fa_netdebt($A727,"2025/12/31"),"")</f>
        <v>-218945617.47999999</v>
      </c>
      <c r="AK727">
        <f>IFERROR([1]!s_val_ev1($A727,"2025/12/31"),"")</f>
        <v>34350188745.970001</v>
      </c>
      <c r="AL727">
        <f>IFERROR([1]!s_fa_ebitda($A727,"2025/12/31"),"")</f>
        <v>1115911129.55</v>
      </c>
      <c r="AM727">
        <f>IFERROR([1]!s_west_netprofit($A727,2026,$B$1,180)/[1]!s_west_netprofit($A727,2026,$B$1-7,180)-1,"")</f>
        <v>0</v>
      </c>
      <c r="AN727">
        <f>IFERROR([1]!s_west_netprofit($A727,2026,$B$1,180)/[1]!s_west_netprofit($A727,2026,$B$1-30,180)-1,"")</f>
        <v>1.0442953677127775E-3</v>
      </c>
      <c r="AO727">
        <f>IFERROR([1]!s_est_mediannetprofit($A727,2026,$B$1)/[1]!s_est_mediannetprofit($A727,2026,$B$1-7)-1,"")</f>
        <v>0</v>
      </c>
      <c r="AP727">
        <f>IFERROR([1]!s_est_mediannetprofit($A727,2026,$B$1)/[1]!s_est_mediannetprofit($A727,2026,$B$1-30)-1,"")</f>
        <v>1.3235294117646124E-3</v>
      </c>
    </row>
    <row r="728" spans="1:42">
      <c r="A728" t="s">
        <v>767</v>
      </c>
      <c r="B728">
        <f>IFERROR([1]!s_stm07_is($A728,"W30028333","2011/12/31",1)/[1]!S_SHARE_TOTAL($A728,$B$1),"")</f>
        <v>0</v>
      </c>
      <c r="C728">
        <f>IFERROR([1]!s_stm07_is($A728,"W30028333","2012/12/31",1)/[1]!S_SHARE_TOTAL($A728,$B$1),"")</f>
        <v>0</v>
      </c>
      <c r="D728">
        <f>IFERROR([1]!s_stm07_is($A728,"W30028333","2013/12/31",1)/[1]!S_SHARE_TOTAL($A728,$B$1),"")</f>
        <v>9.652472621054993E-2</v>
      </c>
      <c r="E728">
        <f>IFERROR([1]!s_stm07_is($A728,"W30028333","2014/12/31",1)/[1]!S_SHARE_TOTAL($A728,$B$1),"")</f>
        <v>6.9371867479382454E-2</v>
      </c>
      <c r="F728">
        <f>IFERROR([1]!s_stm07_is($A728,"W30028333","2015/12/31",1)/[1]!S_SHARE_TOTAL($A728,$B$1),"")</f>
        <v>0.14470724281072714</v>
      </c>
      <c r="G728">
        <f>IFERROR([1]!s_stm07_is($A728,"W30028333","2016/12/31",1)/[1]!S_SHARE_TOTAL($A728,$B$1),"")</f>
        <v>0.35156816025387455</v>
      </c>
      <c r="H728">
        <f>IFERROR([1]!s_stm07_is($A728,"W30028333","2017/12/31",1)/[1]!S_SHARE_TOTAL($A728,$B$1),"")</f>
        <v>0.28789863253639586</v>
      </c>
      <c r="I728">
        <f>IFERROR([1]!s_stm07_is($A728,"W30028333","2018/12/31",1)/[1]!S_SHARE_TOTAL($A728,$B$1),"")</f>
        <v>0.470323840623114</v>
      </c>
      <c r="J728">
        <f>IFERROR([1]!s_stm07_is($A728,"W30028333","2019/12/31",1)/[1]!S_SHARE_TOTAL($A728,$B$1),"")</f>
        <v>1.6832304397025093</v>
      </c>
      <c r="K728">
        <f>IFERROR([1]!s_stm07_is($A728,"W30028333","2020/12/31",1)/[1]!S_SHARE_TOTAL($A728,$B$1),"")</f>
        <v>1.9169671886136643</v>
      </c>
      <c r="L728">
        <f>IFERROR([1]!s_stm07_is($A728,"W30028333","2021/12/31",1)/[1]!S_SHARE_TOTAL($A728,$B$1),"")</f>
        <v>0.58818830470996519</v>
      </c>
      <c r="M728">
        <f>IFERROR([1]!s_stm07_is($A728,"W30028333","2022/12/31",1)/[1]!S_SHARE_TOTAL($A728,$B$1),"")</f>
        <v>-0.34184013207027764</v>
      </c>
      <c r="N728">
        <f>IFERROR([1]!s_stm07_is($A728,"W30028333","2023/12/31",1)/[1]!S_SHARE_TOTAL($A728,$B$1),"")</f>
        <v>7.8623717426234863E-2</v>
      </c>
      <c r="O728">
        <f>IFERROR([1]!s_stm07_is($A728,"W30028333","2024/12/31",1)/[1]!S_SHARE_TOTAL($A728,$B$1),"")</f>
        <v>0.16074350175955082</v>
      </c>
      <c r="P728">
        <f>IFERROR([1]!s_stm07_is($A728,"W30028333","2025/12/31",1)/[1]!S_SHARE_TOTAL($A728,$B$1),"")</f>
        <v>0.40149993471266893</v>
      </c>
      <c r="Q728">
        <f>IFERROR([1]!s_west_netprofit($A728,2026,$B$1,180)/[1]!S_SHARE_TOTAL($A728,$B$1),"")</f>
        <v>0.88607348219657145</v>
      </c>
      <c r="R728">
        <f>IFERROR([1]!s_west_netprofit($A728,2027,$B$1,180)/[1]!S_SHARE_TOTAL($A728,$B$1),"")</f>
        <v>1.1801540887917876</v>
      </c>
      <c r="S728">
        <f>IFERROR([1]!s_fa_dupont_roe($A728,"2011/12/31")/100,"")</f>
        <v>0</v>
      </c>
      <c r="T728">
        <f>IFERROR([1]!s_fa_dupont_roe($A728,"2012/12/31")/100,"")</f>
        <v>0</v>
      </c>
      <c r="U728">
        <f>IFERROR([1]!s_fa_dupont_roe($A728,"2013/12/31")/100,"")</f>
        <v>7.4036000000000005E-2</v>
      </c>
      <c r="V728">
        <f>IFERROR([1]!s_fa_dupont_roe($A728,"2014/12/31")/100,"")</f>
        <v>5.3060999999999997E-2</v>
      </c>
      <c r="W728">
        <f>IFERROR([1]!s_fa_dupont_roe($A728,"2015/12/31")/100,"")</f>
        <v>0.10578900000000001</v>
      </c>
      <c r="X728">
        <f>IFERROR([1]!s_fa_dupont_roe($A728,"2016/12/31")/100,"")</f>
        <v>0.22181100000000001</v>
      </c>
      <c r="Y728">
        <f>IFERROR([1]!s_fa_dupont_roe($A728,"2017/12/31")/100,"")</f>
        <v>0.105735</v>
      </c>
      <c r="Z728">
        <f>IFERROR([1]!s_fa_dupont_roe($A728,"2018/12/31")/100,"")</f>
        <v>0.119718</v>
      </c>
      <c r="AA728">
        <f>IFERROR([1]!s_fa_dupont_roe($A728,"2019/12/31")/100,"")</f>
        <v>0.33627699999999999</v>
      </c>
      <c r="AB728">
        <f>IFERROR([1]!s_fa_dupont_roe($A728,"2020/12/31")/100,"")</f>
        <v>0.238924</v>
      </c>
      <c r="AC728">
        <f>IFERROR([1]!s_fa_dupont_roe($A728,"2021/12/31")/100,"")</f>
        <v>5.6416000000000001E-2</v>
      </c>
      <c r="AD728">
        <f>IFERROR([1]!s_fa_dupont_roe($A728,"2022/12/31")/100,"")</f>
        <v>-3.3022999999999997E-2</v>
      </c>
      <c r="AE728">
        <f>IFERROR([1]!s_fa_dupont_roe($A728,"2023/12/31")/100,"")</f>
        <v>7.8359999999999992E-3</v>
      </c>
      <c r="AF728">
        <f>IFERROR([1]!s_fa_dupont_roe($A728,"2024/12/31")/100,"")</f>
        <v>1.6014999999999998E-2</v>
      </c>
      <c r="AG728">
        <f>IFERROR([1]!s_fa_dupont_roe($A728,"2025/12/31")/100,"")</f>
        <v>3.9149999999999997E-2</v>
      </c>
      <c r="AH728">
        <f>IFERROR([1]!s_stm07_is($A728,"W30028333","2025/12/31",1),"")</f>
        <v>139712806.62</v>
      </c>
      <c r="AI728">
        <f>IFERROR([1]!s_stm07_bs($A728,"W38058048","2025/12/31",1),"")</f>
        <v>3639623569.4299998</v>
      </c>
      <c r="AJ728">
        <f>IFERROR([1]!s_fa_netdebt($A728,"2025/12/31"),"")</f>
        <v>1258075171.71</v>
      </c>
      <c r="AK728">
        <f>IFERROR([1]!s_val_ev1($A728,"2025/12/31"),"")</f>
        <v>9982587976.4099998</v>
      </c>
      <c r="AL728">
        <f>IFERROR([1]!s_fa_ebitda($A728,"2025/12/31"),"")</f>
        <v>555024718.23000002</v>
      </c>
      <c r="AM728">
        <f>IFERROR([1]!s_west_netprofit($A728,2026,$B$1,180)/[1]!s_west_netprofit($A728,2026,$B$1-7,180)-1,"")</f>
        <v>0</v>
      </c>
      <c r="AN728">
        <f>IFERROR([1]!s_west_netprofit($A728,2026,$B$1,180)/[1]!s_west_netprofit($A728,2026,$B$1-30,180)-1,"")</f>
        <v>1.5925314662273538E-2</v>
      </c>
      <c r="AO728">
        <f>IFERROR([1]!s_est_mediannetprofit($A728,2026,$B$1)/[1]!s_est_mediannetprofit($A728,2026,$B$1-7)-1,"")</f>
        <v>0</v>
      </c>
      <c r="AP728">
        <f>IFERROR([1]!s_est_mediannetprofit($A728,2026,$B$1)/[1]!s_est_mediannetprofit($A728,2026,$B$1-30)-1,"")</f>
        <v>1.1532125205930832E-2</v>
      </c>
    </row>
    <row r="729" spans="1:42">
      <c r="A729" t="s">
        <v>768</v>
      </c>
      <c r="B729">
        <f>IFERROR([1]!s_stm07_is($A729,"W30028333","2011/12/31",1)/[1]!S_SHARE_TOTAL($A729,$B$1),"")</f>
        <v>0</v>
      </c>
      <c r="C729">
        <f>IFERROR([1]!s_stm07_is($A729,"W30028333","2012/12/31",1)/[1]!S_SHARE_TOTAL($A729,$B$1),"")</f>
        <v>0</v>
      </c>
      <c r="D729">
        <f>IFERROR([1]!s_stm07_is($A729,"W30028333","2013/12/31",1)/[1]!S_SHARE_TOTAL($A729,$B$1),"")</f>
        <v>5.0506635790297828E-2</v>
      </c>
      <c r="E729">
        <f>IFERROR([1]!s_stm07_is($A729,"W30028333","2014/12/31",1)/[1]!S_SHARE_TOTAL($A729,$B$1),"")</f>
        <v>7.5541146516358557E-2</v>
      </c>
      <c r="F729">
        <f>IFERROR([1]!s_stm07_is($A729,"W30028333","2015/12/31",1)/[1]!S_SHARE_TOTAL($A729,$B$1),"")</f>
        <v>8.9233615348995807E-2</v>
      </c>
      <c r="G729">
        <f>IFERROR([1]!s_stm07_is($A729,"W30028333","2016/12/31",1)/[1]!S_SHARE_TOTAL($A729,$B$1),"")</f>
        <v>0.10899110251257985</v>
      </c>
      <c r="H729">
        <f>IFERROR([1]!s_stm07_is($A729,"W30028333","2017/12/31",1)/[1]!S_SHARE_TOTAL($A729,$B$1),"")</f>
        <v>0.13706694799539579</v>
      </c>
      <c r="I729">
        <f>IFERROR([1]!s_stm07_is($A729,"W30028333","2018/12/31",1)/[1]!S_SHARE_TOTAL($A729,$B$1),"")</f>
        <v>0.14388626295562157</v>
      </c>
      <c r="J729">
        <f>IFERROR([1]!s_stm07_is($A729,"W30028333","2019/12/31",1)/[1]!S_SHARE_TOTAL($A729,$B$1),"")</f>
        <v>0.1100676202879521</v>
      </c>
      <c r="K729">
        <f>IFERROR([1]!s_stm07_is($A729,"W30028333","2020/12/31",1)/[1]!S_SHARE_TOTAL($A729,$B$1),"")</f>
        <v>0.16442380035339663</v>
      </c>
      <c r="L729">
        <f>IFERROR([1]!s_stm07_is($A729,"W30028333","2021/12/31",1)/[1]!S_SHARE_TOTAL($A729,$B$1),"")</f>
        <v>0.40825384788056385</v>
      </c>
      <c r="M729">
        <f>IFERROR([1]!s_stm07_is($A729,"W30028333","2022/12/31",1)/[1]!S_SHARE_TOTAL($A729,$B$1),"")</f>
        <v>0.53908641895439102</v>
      </c>
      <c r="N729">
        <f>IFERROR([1]!s_stm07_is($A729,"W30028333","2023/12/31",1)/[1]!S_SHARE_TOTAL($A729,$B$1),"")</f>
        <v>0.7360929897445353</v>
      </c>
      <c r="O729">
        <f>IFERROR([1]!s_stm07_is($A729,"W30028333","2024/12/31",1)/[1]!S_SHARE_TOTAL($A729,$B$1),"")</f>
        <v>1.024158030258566</v>
      </c>
      <c r="P729">
        <f>IFERROR([1]!s_stm07_is($A729,"W30028333","2025/12/31",1)/[1]!S_SHARE_TOTAL($A729,$B$1),"")</f>
        <v>0.94508581891176702</v>
      </c>
      <c r="Q729">
        <f>IFERROR([1]!s_west_netprofit($A729,2026,$B$1,180)/[1]!S_SHARE_TOTAL($A729,$B$1),"")</f>
        <v>0</v>
      </c>
      <c r="R729">
        <f>IFERROR([1]!s_west_netprofit($A729,2027,$B$1,180)/[1]!S_SHARE_TOTAL($A729,$B$1),"")</f>
        <v>0</v>
      </c>
      <c r="S729">
        <f>IFERROR([1]!s_fa_dupont_roe($A729,"2011/12/31")/100,"")</f>
        <v>0</v>
      </c>
      <c r="T729">
        <f>IFERROR([1]!s_fa_dupont_roe($A729,"2012/12/31")/100,"")</f>
        <v>0</v>
      </c>
      <c r="U729">
        <f>IFERROR([1]!s_fa_dupont_roe($A729,"2013/12/31")/100,"")</f>
        <v>0.143619</v>
      </c>
      <c r="V729">
        <f>IFERROR([1]!s_fa_dupont_roe($A729,"2014/12/31")/100,"")</f>
        <v>0.19591600000000001</v>
      </c>
      <c r="W729">
        <f>IFERROR([1]!s_fa_dupont_roe($A729,"2015/12/31")/100,"")</f>
        <v>0.19227</v>
      </c>
      <c r="X729">
        <f>IFERROR([1]!s_fa_dupont_roe($A729,"2016/12/31")/100,"")</f>
        <v>0.18869599999999997</v>
      </c>
      <c r="Y729">
        <f>IFERROR([1]!s_fa_dupont_roe($A729,"2017/12/31")/100,"")</f>
        <v>0.13942199999999999</v>
      </c>
      <c r="Z729">
        <f>IFERROR([1]!s_fa_dupont_roe($A729,"2018/12/31")/100,"")</f>
        <v>0.104446</v>
      </c>
      <c r="AA729">
        <f>IFERROR([1]!s_fa_dupont_roe($A729,"2019/12/31")/100,"")</f>
        <v>7.4412000000000006E-2</v>
      </c>
      <c r="AB729">
        <f>IFERROR([1]!s_fa_dupont_roe($A729,"2020/12/31")/100,"")</f>
        <v>0.10298199999999999</v>
      </c>
      <c r="AC729">
        <f>IFERROR([1]!s_fa_dupont_roe($A729,"2021/12/31")/100,"")</f>
        <v>0.21110499999999999</v>
      </c>
      <c r="AD729">
        <f>IFERROR([1]!s_fa_dupont_roe($A729,"2022/12/31")/100,"")</f>
        <v>0.20339699999999999</v>
      </c>
      <c r="AE729">
        <f>IFERROR([1]!s_fa_dupont_roe($A729,"2023/12/31")/100,"")</f>
        <v>0.20888999999999999</v>
      </c>
      <c r="AF729">
        <f>IFERROR([1]!s_fa_dupont_roe($A729,"2024/12/31")/100,"")</f>
        <v>0.22772300000000001</v>
      </c>
      <c r="AG729">
        <f>IFERROR([1]!s_fa_dupont_roe($A729,"2025/12/31")/100,"")</f>
        <v>0.18235900000000002</v>
      </c>
      <c r="AH729">
        <f>IFERROR([1]!s_stm07_is($A729,"W30028333","2025/12/31",1),"")</f>
        <v>472818048.50999999</v>
      </c>
      <c r="AI729">
        <f>IFERROR([1]!s_stm07_bs($A729,"W38058048","2025/12/31",1),"")</f>
        <v>2786227751.5500002</v>
      </c>
      <c r="AJ729">
        <f>IFERROR([1]!s_fa_netdebt($A729,"2025/12/31"),"")</f>
        <v>74701231.870000005</v>
      </c>
      <c r="AK729">
        <f>IFERROR([1]!s_val_ev1($A729,"2025/12/31"),"")</f>
        <v>8021586594.1300001</v>
      </c>
      <c r="AL729">
        <f>IFERROR([1]!s_fa_ebitda($A729,"2025/12/31"),"")</f>
        <v>664946431.40999997</v>
      </c>
      <c r="AM729" t="str">
        <f>IFERROR([1]!s_west_netprofit($A729,2026,$B$1,180)/[1]!s_west_netprofit($A729,2026,$B$1-7,180)-1,"")</f>
        <v/>
      </c>
      <c r="AN729" t="str">
        <f>IFERROR([1]!s_west_netprofit($A729,2026,$B$1,180)/[1]!s_west_netprofit($A729,2026,$B$1-30,180)-1,"")</f>
        <v/>
      </c>
      <c r="AO729" t="str">
        <f>IFERROR([1]!s_est_mediannetprofit($A729,2026,$B$1)/[1]!s_est_mediannetprofit($A729,2026,$B$1-7)-1,"")</f>
        <v/>
      </c>
      <c r="AP729" t="str">
        <f>IFERROR([1]!s_est_mediannetprofit($A729,2026,$B$1)/[1]!s_est_mediannetprofit($A729,2026,$B$1-30)-1,"")</f>
        <v/>
      </c>
    </row>
    <row r="730" spans="1:42">
      <c r="A730" t="s">
        <v>769</v>
      </c>
      <c r="B730">
        <f>IFERROR([1]!s_stm07_is($A730,"W30028333","2011/12/31",1)/[1]!S_SHARE_TOTAL($A730,$B$1),"")</f>
        <v>0</v>
      </c>
      <c r="C730">
        <f>IFERROR([1]!s_stm07_is($A730,"W30028333","2012/12/31",1)/[1]!S_SHARE_TOTAL($A730,$B$1),"")</f>
        <v>0</v>
      </c>
      <c r="D730">
        <f>IFERROR([1]!s_stm07_is($A730,"W30028333","2013/12/31",1)/[1]!S_SHARE_TOTAL($A730,$B$1),"")</f>
        <v>0.25847797952888463</v>
      </c>
      <c r="E730">
        <f>IFERROR([1]!s_stm07_is($A730,"W30028333","2014/12/31",1)/[1]!S_SHARE_TOTAL($A730,$B$1),"")</f>
        <v>0.28094581815196334</v>
      </c>
      <c r="F730">
        <f>IFERROR([1]!s_stm07_is($A730,"W30028333","2015/12/31",1)/[1]!S_SHARE_TOTAL($A730,$B$1),"")</f>
        <v>0.29718249219163739</v>
      </c>
      <c r="G730">
        <f>IFERROR([1]!s_stm07_is($A730,"W30028333","2016/12/31",1)/[1]!S_SHARE_TOTAL($A730,$B$1),"")</f>
        <v>0.27025571152031652</v>
      </c>
      <c r="H730">
        <f>IFERROR([1]!s_stm07_is($A730,"W30028333","2017/12/31",1)/[1]!S_SHARE_TOTAL($A730,$B$1),"")</f>
        <v>0.4066337120781201</v>
      </c>
      <c r="I730">
        <f>IFERROR([1]!s_stm07_is($A730,"W30028333","2018/12/31",1)/[1]!S_SHARE_TOTAL($A730,$B$1),"")</f>
        <v>0.49310121968733889</v>
      </c>
      <c r="J730">
        <f>IFERROR([1]!s_stm07_is($A730,"W30028333","2019/12/31",1)/[1]!S_SHARE_TOTAL($A730,$B$1),"")</f>
        <v>0.42809871783839715</v>
      </c>
      <c r="K730">
        <f>IFERROR([1]!s_stm07_is($A730,"W30028333","2020/12/31",1)/[1]!S_SHARE_TOTAL($A730,$B$1),"")</f>
        <v>0.48638191659568614</v>
      </c>
      <c r="L730">
        <f>IFERROR([1]!s_stm07_is($A730,"W30028333","2021/12/31",1)/[1]!S_SHARE_TOTAL($A730,$B$1),"")</f>
        <v>0.51894035900042923</v>
      </c>
      <c r="M730">
        <f>IFERROR([1]!s_stm07_is($A730,"W30028333","2022/12/31",1)/[1]!S_SHARE_TOTAL($A730,$B$1),"")</f>
        <v>0.34158274062942101</v>
      </c>
      <c r="N730">
        <f>IFERROR([1]!s_stm07_is($A730,"W30028333","2023/12/31",1)/[1]!S_SHARE_TOTAL($A730,$B$1),"")</f>
        <v>0.81076225483428344</v>
      </c>
      <c r="O730">
        <f>IFERROR([1]!s_stm07_is($A730,"W30028333","2024/12/31",1)/[1]!S_SHARE_TOTAL($A730,$B$1),"")</f>
        <v>0.76677154782248269</v>
      </c>
      <c r="P730">
        <f>IFERROR([1]!s_stm07_is($A730,"W30028333","2025/12/31",1)/[1]!S_SHARE_TOTAL($A730,$B$1),"")</f>
        <v>0.84793471419329525</v>
      </c>
      <c r="Q730">
        <f>IFERROR([1]!s_west_netprofit($A730,2026,$B$1,180)/[1]!S_SHARE_TOTAL($A730,$B$1),"")</f>
        <v>0</v>
      </c>
      <c r="R730">
        <f>IFERROR([1]!s_west_netprofit($A730,2027,$B$1,180)/[1]!S_SHARE_TOTAL($A730,$B$1),"")</f>
        <v>0</v>
      </c>
      <c r="S730">
        <f>IFERROR([1]!s_fa_dupont_roe($A730,"2011/12/31")/100,"")</f>
        <v>0</v>
      </c>
      <c r="T730">
        <f>IFERROR([1]!s_fa_dupont_roe($A730,"2012/12/31")/100,"")</f>
        <v>0</v>
      </c>
      <c r="U730">
        <f>IFERROR([1]!s_fa_dupont_roe($A730,"2013/12/31")/100,"")</f>
        <v>0.232296</v>
      </c>
      <c r="V730">
        <f>IFERROR([1]!s_fa_dupont_roe($A730,"2014/12/31")/100,"")</f>
        <v>0.23192000000000002</v>
      </c>
      <c r="W730">
        <f>IFERROR([1]!s_fa_dupont_roe($A730,"2015/12/31")/100,"")</f>
        <v>0.20975100000000002</v>
      </c>
      <c r="X730">
        <f>IFERROR([1]!s_fa_dupont_roe($A730,"2016/12/31")/100,"")</f>
        <v>0.16942399999999999</v>
      </c>
      <c r="Y730">
        <f>IFERROR([1]!s_fa_dupont_roe($A730,"2017/12/31")/100,"")</f>
        <v>0.16054200000000002</v>
      </c>
      <c r="Z730">
        <f>IFERROR([1]!s_fa_dupont_roe($A730,"2018/12/31")/100,"")</f>
        <v>0.137595</v>
      </c>
      <c r="AA730">
        <f>IFERROR([1]!s_fa_dupont_roe($A730,"2019/12/31")/100,"")</f>
        <v>0.11060700000000001</v>
      </c>
      <c r="AB730">
        <f>IFERROR([1]!s_fa_dupont_roe($A730,"2020/12/31")/100,"")</f>
        <v>0.117378</v>
      </c>
      <c r="AC730">
        <f>IFERROR([1]!s_fa_dupont_roe($A730,"2021/12/31")/100,"")</f>
        <v>0.11723900000000001</v>
      </c>
      <c r="AD730">
        <f>IFERROR([1]!s_fa_dupont_roe($A730,"2022/12/31")/100,"")</f>
        <v>7.5008000000000005E-2</v>
      </c>
      <c r="AE730">
        <f>IFERROR([1]!s_fa_dupont_roe($A730,"2023/12/31")/100,"")</f>
        <v>0.16691400000000001</v>
      </c>
      <c r="AF730">
        <f>IFERROR([1]!s_fa_dupont_roe($A730,"2024/12/31")/100,"")</f>
        <v>0.14483000000000001</v>
      </c>
      <c r="AG730">
        <f>IFERROR([1]!s_fa_dupont_roe($A730,"2025/12/31")/100,"")</f>
        <v>0.150447</v>
      </c>
      <c r="AH730">
        <f>IFERROR([1]!s_stm07_is($A730,"W30028333","2025/12/31",1),"")</f>
        <v>253345111.41</v>
      </c>
      <c r="AI730">
        <f>IFERROR([1]!s_stm07_bs($A730,"W38058048","2025/12/31",1),"")</f>
        <v>1845641793.8699999</v>
      </c>
      <c r="AJ730">
        <f>IFERROR([1]!s_fa_netdebt($A730,"2025/12/31"),"")</f>
        <v>-113351084.20999999</v>
      </c>
      <c r="AK730">
        <f>IFERROR([1]!s_val_ev1($A730,"2025/12/31"),"")</f>
        <v>25577725607.630001</v>
      </c>
      <c r="AL730">
        <f>IFERROR([1]!s_fa_ebitda($A730,"2025/12/31"),"")</f>
        <v>386612550.54000002</v>
      </c>
      <c r="AM730" t="str">
        <f>IFERROR([1]!s_west_netprofit($A730,2026,$B$1,180)/[1]!s_west_netprofit($A730,2026,$B$1-7,180)-1,"")</f>
        <v/>
      </c>
      <c r="AN730" t="str">
        <f>IFERROR([1]!s_west_netprofit($A730,2026,$B$1,180)/[1]!s_west_netprofit($A730,2026,$B$1-30,180)-1,"")</f>
        <v/>
      </c>
      <c r="AO730" t="str">
        <f>IFERROR([1]!s_est_mediannetprofit($A730,2026,$B$1)/[1]!s_est_mediannetprofit($A730,2026,$B$1-7)-1,"")</f>
        <v/>
      </c>
      <c r="AP730" t="str">
        <f>IFERROR([1]!s_est_mediannetprofit($A730,2026,$B$1)/[1]!s_est_mediannetprofit($A730,2026,$B$1-30)-1,"")</f>
        <v/>
      </c>
    </row>
    <row r="731" spans="1:42">
      <c r="A731" t="s">
        <v>770</v>
      </c>
      <c r="B731">
        <f>IFERROR([1]!s_stm07_is($A731,"W30028333","2011/12/31",1)/[1]!S_SHARE_TOTAL($A731,$B$1),"")</f>
        <v>0</v>
      </c>
      <c r="C731">
        <f>IFERROR([1]!s_stm07_is($A731,"W30028333","2012/12/31",1)/[1]!S_SHARE_TOTAL($A731,$B$1),"")</f>
        <v>0</v>
      </c>
      <c r="D731">
        <f>IFERROR([1]!s_stm07_is($A731,"W30028333","2013/12/31",1)/[1]!S_SHARE_TOTAL($A731,$B$1),"")</f>
        <v>7.3044356614734893E-2</v>
      </c>
      <c r="E731">
        <f>IFERROR([1]!s_stm07_is($A731,"W30028333","2014/12/31",1)/[1]!S_SHARE_TOTAL($A731,$B$1),"")</f>
        <v>8.9242291053206732E-2</v>
      </c>
      <c r="F731">
        <f>IFERROR([1]!s_stm07_is($A731,"W30028333","2015/12/31",1)/[1]!S_SHARE_TOTAL($A731,$B$1),"")</f>
        <v>0.13376393105662446</v>
      </c>
      <c r="G731">
        <f>IFERROR([1]!s_stm07_is($A731,"W30028333","2016/12/31",1)/[1]!S_SHARE_TOTAL($A731,$B$1),"")</f>
        <v>0.3040772907352694</v>
      </c>
      <c r="H731">
        <f>IFERROR([1]!s_stm07_is($A731,"W30028333","2017/12/31",1)/[1]!S_SHARE_TOTAL($A731,$B$1),"")</f>
        <v>0.34690679584627221</v>
      </c>
      <c r="I731">
        <f>IFERROR([1]!s_stm07_is($A731,"W30028333","2018/12/31",1)/[1]!S_SHARE_TOTAL($A731,$B$1),"")</f>
        <v>0.4609867232188527</v>
      </c>
      <c r="J731">
        <f>IFERROR([1]!s_stm07_is($A731,"W30028333","2019/12/31",1)/[1]!S_SHARE_TOTAL($A731,$B$1),"")</f>
        <v>0.31810504932903888</v>
      </c>
      <c r="K731">
        <f>IFERROR([1]!s_stm07_is($A731,"W30028333","2020/12/31",1)/[1]!S_SHARE_TOTAL($A731,$B$1),"")</f>
        <v>0.49947796476333212</v>
      </c>
      <c r="L731">
        <f>IFERROR([1]!s_stm07_is($A731,"W30028333","2021/12/31",1)/[1]!S_SHARE_TOTAL($A731,$B$1),"")</f>
        <v>0.67947820714047036</v>
      </c>
      <c r="M731">
        <f>IFERROR([1]!s_stm07_is($A731,"W30028333","2022/12/31",1)/[1]!S_SHARE_TOTAL($A731,$B$1),"")</f>
        <v>0.64354116853401189</v>
      </c>
      <c r="N731">
        <f>IFERROR([1]!s_stm07_is($A731,"W30028333","2023/12/31",1)/[1]!S_SHARE_TOTAL($A731,$B$1),"")</f>
        <v>0.4087143224472185</v>
      </c>
      <c r="O731">
        <f>IFERROR([1]!s_stm07_is($A731,"W30028333","2024/12/31",1)/[1]!S_SHARE_TOTAL($A731,$B$1),"")</f>
        <v>-1.1955891201941455</v>
      </c>
      <c r="P731">
        <f>IFERROR([1]!s_stm07_is($A731,"W30028333","2025/12/31",1)/[1]!S_SHARE_TOTAL($A731,$B$1),"")</f>
        <v>-0.74784150846905528</v>
      </c>
      <c r="Q731">
        <f>IFERROR([1]!s_west_netprofit($A731,2026,$B$1,180)/[1]!S_SHARE_TOTAL($A731,$B$1),"")</f>
        <v>0</v>
      </c>
      <c r="R731">
        <f>IFERROR([1]!s_west_netprofit($A731,2027,$B$1,180)/[1]!S_SHARE_TOTAL($A731,$B$1),"")</f>
        <v>0</v>
      </c>
      <c r="S731">
        <f>IFERROR([1]!s_fa_dupont_roe($A731,"2011/12/31")/100,"")</f>
        <v>0</v>
      </c>
      <c r="T731">
        <f>IFERROR([1]!s_fa_dupont_roe($A731,"2012/12/31")/100,"")</f>
        <v>0</v>
      </c>
      <c r="U731">
        <f>IFERROR([1]!s_fa_dupont_roe($A731,"2013/12/31")/100,"")</f>
        <v>0.18617899999999998</v>
      </c>
      <c r="V731">
        <f>IFERROR([1]!s_fa_dupont_roe($A731,"2014/12/31")/100,"")</f>
        <v>0.26455499999999998</v>
      </c>
      <c r="W731">
        <f>IFERROR([1]!s_fa_dupont_roe($A731,"2015/12/31")/100,"")</f>
        <v>0.37365399999999999</v>
      </c>
      <c r="X731">
        <f>IFERROR([1]!s_fa_dupont_roe($A731,"2016/12/31")/100,"")</f>
        <v>0.519177</v>
      </c>
      <c r="Y731">
        <f>IFERROR([1]!s_fa_dupont_roe($A731,"2017/12/31")/100,"")</f>
        <v>0.21759300000000001</v>
      </c>
      <c r="Z731">
        <f>IFERROR([1]!s_fa_dupont_roe($A731,"2018/12/31")/100,"")</f>
        <v>0.173127</v>
      </c>
      <c r="AA731">
        <f>IFERROR([1]!s_fa_dupont_roe($A731,"2019/12/31")/100,"")</f>
        <v>0.10937799999999999</v>
      </c>
      <c r="AB731">
        <f>IFERROR([1]!s_fa_dupont_roe($A731,"2020/12/31")/100,"")</f>
        <v>0.16035900000000003</v>
      </c>
      <c r="AC731">
        <f>IFERROR([1]!s_fa_dupont_roe($A731,"2021/12/31")/100,"")</f>
        <v>0.18273</v>
      </c>
      <c r="AD731">
        <f>IFERROR([1]!s_fa_dupont_roe($A731,"2022/12/31")/100,"")</f>
        <v>0.14809900000000001</v>
      </c>
      <c r="AE731">
        <f>IFERROR([1]!s_fa_dupont_roe($A731,"2023/12/31")/100,"")</f>
        <v>8.0734999999999987E-2</v>
      </c>
      <c r="AF731">
        <f>IFERROR([1]!s_fa_dupont_roe($A731,"2024/12/31")/100,"")</f>
        <v>-0.24544199999999999</v>
      </c>
      <c r="AG731">
        <f>IFERROR([1]!s_fa_dupont_roe($A731,"2025/12/31")/100,"")</f>
        <v>-0.208014</v>
      </c>
      <c r="AH731">
        <f>IFERROR([1]!s_stm07_is($A731,"W30028333","2025/12/31",1),"")</f>
        <v>-337794599.49000001</v>
      </c>
      <c r="AI731">
        <f>IFERROR([1]!s_stm07_bs($A731,"W38058048","2025/12/31",1),"")</f>
        <v>1406691879.76</v>
      </c>
      <c r="AJ731">
        <f>IFERROR([1]!s_fa_netdebt($A731,"2025/12/31"),"")</f>
        <v>1557639434.1800001</v>
      </c>
      <c r="AK731">
        <f>IFERROR([1]!s_val_ev1($A731,"2025/12/31"),"")</f>
        <v>17227314491.790001</v>
      </c>
      <c r="AL731">
        <f>IFERROR([1]!s_fa_ebitda($A731,"2025/12/31"),"")</f>
        <v>-85445397.730000004</v>
      </c>
      <c r="AM731" t="str">
        <f>IFERROR([1]!s_west_netprofit($A731,2026,$B$1,180)/[1]!s_west_netprofit($A731,2026,$B$1-7,180)-1,"")</f>
        <v/>
      </c>
      <c r="AN731">
        <f>IFERROR([1]!s_west_netprofit($A731,2026,$B$1,180)/[1]!s_west_netprofit($A731,2026,$B$1-30,180)-1,"")</f>
        <v>-1</v>
      </c>
      <c r="AO731" t="str">
        <f>IFERROR([1]!s_est_mediannetprofit($A731,2026,$B$1)/[1]!s_est_mediannetprofit($A731,2026,$B$1-7)-1,"")</f>
        <v/>
      </c>
      <c r="AP731">
        <f>IFERROR([1]!s_est_mediannetprofit($A731,2026,$B$1)/[1]!s_est_mediannetprofit($A731,2026,$B$1-30)-1,"")</f>
        <v>-1</v>
      </c>
    </row>
    <row r="732" spans="1:42">
      <c r="A732" t="s">
        <v>771</v>
      </c>
      <c r="B732">
        <f>IFERROR([1]!s_stm07_is($A732,"W30028333","2011/12/31",1)/[1]!S_SHARE_TOTAL($A732,$B$1),"")</f>
        <v>0</v>
      </c>
      <c r="C732">
        <f>IFERROR([1]!s_stm07_is($A732,"W30028333","2012/12/31",1)/[1]!S_SHARE_TOTAL($A732,$B$1),"")</f>
        <v>0</v>
      </c>
      <c r="D732">
        <f>IFERROR([1]!s_stm07_is($A732,"W30028333","2013/12/31",1)/[1]!S_SHARE_TOTAL($A732,$B$1),"")</f>
        <v>3.6878222924243628E-2</v>
      </c>
      <c r="E732">
        <f>IFERROR([1]!s_stm07_is($A732,"W30028333","2014/12/31",1)/[1]!S_SHARE_TOTAL($A732,$B$1),"")</f>
        <v>9.5666837354860229E-2</v>
      </c>
      <c r="F732">
        <f>IFERROR([1]!s_stm07_is($A732,"W30028333","2015/12/31",1)/[1]!S_SHARE_TOTAL($A732,$B$1),"")</f>
        <v>0.11523910835897852</v>
      </c>
      <c r="G732">
        <f>IFERROR([1]!s_stm07_is($A732,"W30028333","2016/12/31",1)/[1]!S_SHARE_TOTAL($A732,$B$1),"")</f>
        <v>0.33795739299856337</v>
      </c>
      <c r="H732">
        <f>IFERROR([1]!s_stm07_is($A732,"W30028333","2017/12/31",1)/[1]!S_SHARE_TOTAL($A732,$B$1),"")</f>
        <v>0.72938593431283061</v>
      </c>
      <c r="I732">
        <f>IFERROR([1]!s_stm07_is($A732,"W30028333","2018/12/31",1)/[1]!S_SHARE_TOTAL($A732,$B$1),"")</f>
        <v>0.879123395183523</v>
      </c>
      <c r="J732">
        <f>IFERROR([1]!s_stm07_is($A732,"W30028333","2019/12/31",1)/[1]!S_SHARE_TOTAL($A732,$B$1),"")</f>
        <v>1.0965322587679489</v>
      </c>
      <c r="K732">
        <f>IFERROR([1]!s_stm07_is($A732,"W30028333","2020/12/31",1)/[1]!S_SHARE_TOTAL($A732,$B$1),"")</f>
        <v>1.5016922977267528</v>
      </c>
      <c r="L732">
        <f>IFERROR([1]!s_stm07_is($A732,"W30028333","2021/12/31",1)/[1]!S_SHARE_TOTAL($A732,$B$1),"")</f>
        <v>2.0597655502032968</v>
      </c>
      <c r="M732">
        <f>IFERROR([1]!s_stm07_is($A732,"W30028333","2022/12/31",1)/[1]!S_SHARE_TOTAL($A732,$B$1),"")</f>
        <v>3.0057264889679955</v>
      </c>
      <c r="N732">
        <f>IFERROR([1]!s_stm07_is($A732,"W30028333","2023/12/31",1)/[1]!S_SHARE_TOTAL($A732,$B$1),"")</f>
        <v>4.6902102254393974</v>
      </c>
      <c r="O732">
        <f>IFERROR([1]!s_stm07_is($A732,"W30028333","2024/12/31",1)/[1]!S_SHARE_TOTAL($A732,$B$1),"")</f>
        <v>7.9346989435353281</v>
      </c>
      <c r="P732">
        <f>IFERROR([1]!s_stm07_is($A732,"W30028333","2025/12/31",1)/[1]!S_SHARE_TOTAL($A732,$B$1),"")</f>
        <v>7.5139354512776277</v>
      </c>
      <c r="Q732">
        <f>IFERROR([1]!s_west_netprofit($A732,2026,$B$1,180)/[1]!S_SHARE_TOTAL($A732,$B$1),"")</f>
        <v>3.6858451812988209</v>
      </c>
      <c r="R732">
        <f>IFERROR([1]!s_west_netprofit($A732,2027,$B$1,180)/[1]!S_SHARE_TOTAL($A732,$B$1),"")</f>
        <v>4.5313454682046306</v>
      </c>
      <c r="S732">
        <f>IFERROR([1]!s_fa_dupont_roe($A732,"2011/12/31")/100,"")</f>
        <v>0</v>
      </c>
      <c r="T732">
        <f>IFERROR([1]!s_fa_dupont_roe($A732,"2012/12/31")/100,"")</f>
        <v>0</v>
      </c>
      <c r="U732">
        <f>IFERROR([1]!s_fa_dupont_roe($A732,"2013/12/31")/100,"")</f>
        <v>2.3862999999999999E-2</v>
      </c>
      <c r="V732">
        <f>IFERROR([1]!s_fa_dupont_roe($A732,"2014/12/31")/100,"")</f>
        <v>6.0416999999999998E-2</v>
      </c>
      <c r="W732">
        <f>IFERROR([1]!s_fa_dupont_roe($A732,"2015/12/31")/100,"")</f>
        <v>6.8902000000000005E-2</v>
      </c>
      <c r="X732">
        <f>IFERROR([1]!s_fa_dupont_roe($A732,"2016/12/31")/100,"")</f>
        <v>0.17857600000000001</v>
      </c>
      <c r="Y732">
        <f>IFERROR([1]!s_fa_dupont_roe($A732,"2017/12/31")/100,"")</f>
        <v>0.30762</v>
      </c>
      <c r="Z732">
        <f>IFERROR([1]!s_fa_dupont_roe($A732,"2018/12/31")/100,"")</f>
        <v>0.19372599999999998</v>
      </c>
      <c r="AA732">
        <f>IFERROR([1]!s_fa_dupont_roe($A732,"2019/12/31")/100,"")</f>
        <v>0.159807</v>
      </c>
      <c r="AB732">
        <f>IFERROR([1]!s_fa_dupont_roe($A732,"2020/12/31")/100,"")</f>
        <v>0.18718299999999999</v>
      </c>
      <c r="AC732">
        <f>IFERROR([1]!s_fa_dupont_roe($A732,"2021/12/31")/100,"")</f>
        <v>0.155305</v>
      </c>
      <c r="AD732">
        <f>IFERROR([1]!s_fa_dupont_roe($A732,"2022/12/31")/100,"")</f>
        <v>0.156192</v>
      </c>
      <c r="AE732">
        <f>IFERROR([1]!s_fa_dupont_roe($A732,"2023/12/31")/100,"")</f>
        <v>0.20493900000000001</v>
      </c>
      <c r="AF732">
        <f>IFERROR([1]!s_fa_dupont_roe($A732,"2024/12/31")/100,"")</f>
        <v>0.278783</v>
      </c>
      <c r="AG732">
        <f>IFERROR([1]!s_fa_dupont_roe($A732,"2025/12/31")/100,"")</f>
        <v>0.21434799999999998</v>
      </c>
      <c r="AH732">
        <f>IFERROR([1]!s_stm07_is($A732,"W30028333","2025/12/31",1),"")</f>
        <v>2617043651.2800002</v>
      </c>
      <c r="AI732">
        <f>IFERROR([1]!s_stm07_bs($A732,"W38058048","2025/12/31",1),"")</f>
        <v>13334588694.51</v>
      </c>
      <c r="AJ732">
        <f>IFERROR([1]!s_fa_netdebt($A732,"2025/12/31"),"")</f>
        <v>-1207411429.0899999</v>
      </c>
      <c r="AK732">
        <f>IFERROR([1]!s_val_ev1($A732,"2025/12/31"),"")</f>
        <v>33948885211.970001</v>
      </c>
      <c r="AL732">
        <f>IFERROR([1]!s_fa_ebitda($A732,"2025/12/31"),"")</f>
        <v>3016771248.0500002</v>
      </c>
      <c r="AM732">
        <f>IFERROR([1]!s_west_netprofit($A732,2026,$B$1,180)/[1]!s_west_netprofit($A732,2026,$B$1-7,180)-1,"")</f>
        <v>0</v>
      </c>
      <c r="AN732">
        <f>IFERROR([1]!s_west_netprofit($A732,2026,$B$1,180)/[1]!s_west_netprofit($A732,2026,$B$1-30,180)-1,"")</f>
        <v>-6.5457362548497544E-2</v>
      </c>
      <c r="AO732">
        <f>IFERROR([1]!s_est_mediannetprofit($A732,2026,$B$1)/[1]!s_est_mediannetprofit($A732,2026,$B$1-7)-1,"")</f>
        <v>0</v>
      </c>
      <c r="AP732">
        <f>IFERROR([1]!s_est_mediannetprofit($A732,2026,$B$1)/[1]!s_est_mediannetprofit($A732,2026,$B$1-30)-1,"")</f>
        <v>-0.1387184730743013</v>
      </c>
    </row>
    <row r="733" spans="1:42">
      <c r="A733" t="s">
        <v>772</v>
      </c>
      <c r="B733">
        <f>IFERROR([1]!s_stm07_is($A733,"W30028333","2011/12/31",1)/[1]!S_SHARE_TOTAL($A733,$B$1),"")</f>
        <v>0</v>
      </c>
      <c r="C733">
        <f>IFERROR([1]!s_stm07_is($A733,"W30028333","2012/12/31",1)/[1]!S_SHARE_TOTAL($A733,$B$1),"")</f>
        <v>0</v>
      </c>
      <c r="D733">
        <f>IFERROR([1]!s_stm07_is($A733,"W30028333","2013/12/31",1)/[1]!S_SHARE_TOTAL($A733,$B$1),"")</f>
        <v>7.8043497487959537E-2</v>
      </c>
      <c r="E733">
        <f>IFERROR([1]!s_stm07_is($A733,"W30028333","2014/12/31",1)/[1]!S_SHARE_TOTAL($A733,$B$1),"")</f>
        <v>9.6111018900813722E-2</v>
      </c>
      <c r="F733">
        <f>IFERROR([1]!s_stm07_is($A733,"W30028333","2015/12/31",1)/[1]!S_SHARE_TOTAL($A733,$B$1),"")</f>
        <v>8.5260322728703375E-2</v>
      </c>
      <c r="G733">
        <f>IFERROR([1]!s_stm07_is($A733,"W30028333","2016/12/31",1)/[1]!S_SHARE_TOTAL($A733,$B$1),"")</f>
        <v>0.1544656658150011</v>
      </c>
      <c r="H733">
        <f>IFERROR([1]!s_stm07_is($A733,"W30028333","2017/12/31",1)/[1]!S_SHARE_TOTAL($A733,$B$1),"")</f>
        <v>0.28732717241756756</v>
      </c>
      <c r="I733">
        <f>IFERROR([1]!s_stm07_is($A733,"W30028333","2018/12/31",1)/[1]!S_SHARE_TOTAL($A733,$B$1),"")</f>
        <v>0.5703985780326718</v>
      </c>
      <c r="J733">
        <f>IFERROR([1]!s_stm07_is($A733,"W30028333","2019/12/31",1)/[1]!S_SHARE_TOTAL($A733,$B$1),"")</f>
        <v>0.65040208562142621</v>
      </c>
      <c r="K733">
        <f>IFERROR([1]!s_stm07_is($A733,"W30028333","2020/12/31",1)/[1]!S_SHARE_TOTAL($A733,$B$1),"")</f>
        <v>0.78786098183290154</v>
      </c>
      <c r="L733">
        <f>IFERROR([1]!s_stm07_is($A733,"W30028333","2021/12/31",1)/[1]!S_SHARE_TOTAL($A733,$B$1),"")</f>
        <v>2.0810270621485745</v>
      </c>
      <c r="M733">
        <f>IFERROR([1]!s_stm07_is($A733,"W30028333","2022/12/31",1)/[1]!S_SHARE_TOTAL($A733,$B$1),"")</f>
        <v>1.3439433624113624</v>
      </c>
      <c r="N733">
        <f>IFERROR([1]!s_stm07_is($A733,"W30028333","2023/12/31",1)/[1]!S_SHARE_TOTAL($A733,$B$1),"")</f>
        <v>0.84411784042315419</v>
      </c>
      <c r="O733">
        <f>IFERROR([1]!s_stm07_is($A733,"W30028333","2024/12/31",1)/[1]!S_SHARE_TOTAL($A733,$B$1),"")</f>
        <v>0.93897750575761429</v>
      </c>
      <c r="P733">
        <f>IFERROR([1]!s_stm07_is($A733,"W30028333","2025/12/31",1)/[1]!S_SHARE_TOTAL($A733,$B$1),"")</f>
        <v>0.78584151209349751</v>
      </c>
      <c r="Q733">
        <f>IFERROR([1]!s_west_netprofit($A733,2026,$B$1,180)/[1]!S_SHARE_TOTAL($A733,$B$1),"")</f>
        <v>0</v>
      </c>
      <c r="R733">
        <f>IFERROR([1]!s_west_netprofit($A733,2027,$B$1,180)/[1]!S_SHARE_TOTAL($A733,$B$1),"")</f>
        <v>0</v>
      </c>
      <c r="S733">
        <f>IFERROR([1]!s_fa_dupont_roe($A733,"2011/12/31")/100,"")</f>
        <v>0</v>
      </c>
      <c r="T733">
        <f>IFERROR([1]!s_fa_dupont_roe($A733,"2012/12/31")/100,"")</f>
        <v>0</v>
      </c>
      <c r="U733">
        <f>IFERROR([1]!s_fa_dupont_roe($A733,"2013/12/31")/100,"")</f>
        <v>0.260685</v>
      </c>
      <c r="V733">
        <f>IFERROR([1]!s_fa_dupont_roe($A733,"2014/12/31")/100,"")</f>
        <v>0.28619900000000004</v>
      </c>
      <c r="W733">
        <f>IFERROR([1]!s_fa_dupont_roe($A733,"2015/12/31")/100,"")</f>
        <v>0.17130600000000001</v>
      </c>
      <c r="X733">
        <f>IFERROR([1]!s_fa_dupont_roe($A733,"2016/12/31")/100,"")</f>
        <v>0.18473299999999998</v>
      </c>
      <c r="Y733">
        <f>IFERROR([1]!s_fa_dupont_roe($A733,"2017/12/31")/100,"")</f>
        <v>0.18142900000000001</v>
      </c>
      <c r="Z733">
        <f>IFERROR([1]!s_fa_dupont_roe($A733,"2018/12/31")/100,"")</f>
        <v>0.24358899999999997</v>
      </c>
      <c r="AA733">
        <f>IFERROR([1]!s_fa_dupont_roe($A733,"2019/12/31")/100,"")</f>
        <v>0.22686699999999999</v>
      </c>
      <c r="AB733">
        <f>IFERROR([1]!s_fa_dupont_roe($A733,"2020/12/31")/100,"")</f>
        <v>0.13978499999999999</v>
      </c>
      <c r="AC733">
        <f>IFERROR([1]!s_fa_dupont_roe($A733,"2021/12/31")/100,"")</f>
        <v>0.22514700000000001</v>
      </c>
      <c r="AD733">
        <f>IFERROR([1]!s_fa_dupont_roe($A733,"2022/12/31")/100,"")</f>
        <v>0.123587</v>
      </c>
      <c r="AE733">
        <f>IFERROR([1]!s_fa_dupont_roe($A733,"2023/12/31")/100,"")</f>
        <v>7.1898999999999991E-2</v>
      </c>
      <c r="AF733">
        <f>IFERROR([1]!s_fa_dupont_roe($A733,"2024/12/31")/100,"")</f>
        <v>7.5444999999999998E-2</v>
      </c>
      <c r="AG733">
        <f>IFERROR([1]!s_fa_dupont_roe($A733,"2025/12/31")/100,"")</f>
        <v>3.9565000000000003E-2</v>
      </c>
      <c r="AH733">
        <f>IFERROR([1]!s_stm07_is($A733,"W30028333","2025/12/31",1),"")</f>
        <v>183735514.38999999</v>
      </c>
      <c r="AI733">
        <f>IFERROR([1]!s_stm07_bs($A733,"W38058048","2025/12/31",1),"")</f>
        <v>6300140082.1099997</v>
      </c>
      <c r="AJ733">
        <f>IFERROR([1]!s_fa_netdebt($A733,"2025/12/31"),"")</f>
        <v>-420064438.88</v>
      </c>
      <c r="AK733">
        <f>IFERROR([1]!s_val_ev1($A733,"2025/12/31"),"")</f>
        <v>9128285885.2600002</v>
      </c>
      <c r="AL733">
        <f>IFERROR([1]!s_fa_ebitda($A733,"2025/12/31"),"")</f>
        <v>379076331.10000002</v>
      </c>
      <c r="AM733" t="str">
        <f>IFERROR([1]!s_west_netprofit($A733,2026,$B$1,180)/[1]!s_west_netprofit($A733,2026,$B$1-7,180)-1,"")</f>
        <v/>
      </c>
      <c r="AN733">
        <f>IFERROR([1]!s_west_netprofit($A733,2026,$B$1,180)/[1]!s_west_netprofit($A733,2026,$B$1-30,180)-1,"")</f>
        <v>-1</v>
      </c>
      <c r="AO733" t="str">
        <f>IFERROR([1]!s_est_mediannetprofit($A733,2026,$B$1)/[1]!s_est_mediannetprofit($A733,2026,$B$1-7)-1,"")</f>
        <v/>
      </c>
      <c r="AP733">
        <f>IFERROR([1]!s_est_mediannetprofit($A733,2026,$B$1)/[1]!s_est_mediannetprofit($A733,2026,$B$1-30)-1,"")</f>
        <v>-1</v>
      </c>
    </row>
    <row r="734" spans="1:42">
      <c r="A734" t="s">
        <v>773</v>
      </c>
      <c r="B734">
        <f>IFERROR([1]!s_stm07_is($A734,"W30028333","2011/12/31",1)/[1]!S_SHARE_TOTAL($A734,$B$1),"")</f>
        <v>0</v>
      </c>
      <c r="C734">
        <f>IFERROR([1]!s_stm07_is($A734,"W30028333","2012/12/31",1)/[1]!S_SHARE_TOTAL($A734,$B$1),"")</f>
        <v>0</v>
      </c>
      <c r="D734">
        <f>IFERROR([1]!s_stm07_is($A734,"W30028333","2013/12/31",1)/[1]!S_SHARE_TOTAL($A734,$B$1),"")</f>
        <v>0.19390270229923964</v>
      </c>
      <c r="E734">
        <f>IFERROR([1]!s_stm07_is($A734,"W30028333","2014/12/31",1)/[1]!S_SHARE_TOTAL($A734,$B$1),"")</f>
        <v>0.34374282808891399</v>
      </c>
      <c r="F734">
        <f>IFERROR([1]!s_stm07_is($A734,"W30028333","2015/12/31",1)/[1]!S_SHARE_TOTAL($A734,$B$1),"")</f>
        <v>0.18200312276729805</v>
      </c>
      <c r="G734">
        <f>IFERROR([1]!s_stm07_is($A734,"W30028333","2016/12/31",1)/[1]!S_SHARE_TOTAL($A734,$B$1),"")</f>
        <v>0.47664517523796174</v>
      </c>
      <c r="H734">
        <f>IFERROR([1]!s_stm07_is($A734,"W30028333","2017/12/31",1)/[1]!S_SHARE_TOTAL($A734,$B$1),"")</f>
        <v>0.48523344277191055</v>
      </c>
      <c r="I734">
        <f>IFERROR([1]!s_stm07_is($A734,"W30028333","2018/12/31",1)/[1]!S_SHARE_TOTAL($A734,$B$1),"")</f>
        <v>0.54145230173151415</v>
      </c>
      <c r="J734">
        <f>IFERROR([1]!s_stm07_is($A734,"W30028333","2019/12/31",1)/[1]!S_SHARE_TOTAL($A734,$B$1),"")</f>
        <v>0.71141781517036073</v>
      </c>
      <c r="K734">
        <f>IFERROR([1]!s_stm07_is($A734,"W30028333","2020/12/31",1)/[1]!S_SHARE_TOTAL($A734,$B$1),"")</f>
        <v>1.1746879809067527</v>
      </c>
      <c r="L734">
        <f>IFERROR([1]!s_stm07_is($A734,"W30028333","2021/12/31",1)/[1]!S_SHARE_TOTAL($A734,$B$1),"")</f>
        <v>1.9815169677912052</v>
      </c>
      <c r="M734">
        <f>IFERROR([1]!s_stm07_is($A734,"W30028333","2022/12/31",1)/[1]!S_SHARE_TOTAL($A734,$B$1),"")</f>
        <v>2.0680615856389513</v>
      </c>
      <c r="N734">
        <f>IFERROR([1]!s_stm07_is($A734,"W30028333","2023/12/31",1)/[1]!S_SHARE_TOTAL($A734,$B$1),"")</f>
        <v>1.1454457815998837</v>
      </c>
      <c r="O734">
        <f>IFERROR([1]!s_stm07_is($A734,"W30028333","2024/12/31",1)/[1]!S_SHARE_TOTAL($A734,$B$1),"")</f>
        <v>0.67802862981846745</v>
      </c>
      <c r="P734">
        <f>IFERROR([1]!s_stm07_is($A734,"W30028333","2025/12/31",1)/[1]!S_SHARE_TOTAL($A734,$B$1),"")</f>
        <v>0.97410238637788915</v>
      </c>
      <c r="Q734">
        <f>IFERROR([1]!s_west_netprofit($A734,2026,$B$1,180)/[1]!S_SHARE_TOTAL($A734,$B$1),"")</f>
        <v>1.0878014972057888</v>
      </c>
      <c r="R734">
        <f>IFERROR([1]!s_west_netprofit($A734,2027,$B$1,180)/[1]!S_SHARE_TOTAL($A734,$B$1),"")</f>
        <v>1.3767487699010765</v>
      </c>
      <c r="S734">
        <f>IFERROR([1]!s_fa_dupont_roe($A734,"2011/12/31")/100,"")</f>
        <v>0</v>
      </c>
      <c r="T734">
        <f>IFERROR([1]!s_fa_dupont_roe($A734,"2012/12/31")/100,"")</f>
        <v>0</v>
      </c>
      <c r="U734">
        <f>IFERROR([1]!s_fa_dupont_roe($A734,"2013/12/31")/100,"")</f>
        <v>0.22301400000000002</v>
      </c>
      <c r="V734">
        <f>IFERROR([1]!s_fa_dupont_roe($A734,"2014/12/31")/100,"")</f>
        <v>0.32579099999999994</v>
      </c>
      <c r="W734">
        <f>IFERROR([1]!s_fa_dupont_roe($A734,"2015/12/31")/100,"")</f>
        <v>0.141235</v>
      </c>
      <c r="X734">
        <f>IFERROR([1]!s_fa_dupont_roe($A734,"2016/12/31")/100,"")</f>
        <v>0.28940100000000002</v>
      </c>
      <c r="Y734">
        <f>IFERROR([1]!s_fa_dupont_roe($A734,"2017/12/31")/100,"")</f>
        <v>0.18363399999999999</v>
      </c>
      <c r="Z734">
        <f>IFERROR([1]!s_fa_dupont_roe($A734,"2018/12/31")/100,"")</f>
        <v>0.15254300000000001</v>
      </c>
      <c r="AA734">
        <f>IFERROR([1]!s_fa_dupont_roe($A734,"2019/12/31")/100,"")</f>
        <v>0.17709499999999997</v>
      </c>
      <c r="AB734">
        <f>IFERROR([1]!s_fa_dupont_roe($A734,"2020/12/31")/100,"")</f>
        <v>0.25010300000000002</v>
      </c>
      <c r="AC734">
        <f>IFERROR([1]!s_fa_dupont_roe($A734,"2021/12/31")/100,"")</f>
        <v>0.27313300000000001</v>
      </c>
      <c r="AD734">
        <f>IFERROR([1]!s_fa_dupont_roe($A734,"2022/12/31")/100,"")</f>
        <v>0.20483599999999999</v>
      </c>
      <c r="AE734">
        <f>IFERROR([1]!s_fa_dupont_roe($A734,"2023/12/31")/100,"")</f>
        <v>0.10227399999999999</v>
      </c>
      <c r="AF734">
        <f>IFERROR([1]!s_fa_dupont_roe($A734,"2024/12/31")/100,"")</f>
        <v>5.7596000000000001E-2</v>
      </c>
      <c r="AG734">
        <f>IFERROR([1]!s_fa_dupont_roe($A734,"2025/12/31")/100,"")</f>
        <v>7.9946000000000003E-2</v>
      </c>
      <c r="AH734">
        <f>IFERROR([1]!s_stm07_is($A734,"W30028333","2025/12/31",1),"")</f>
        <v>401174175.81999999</v>
      </c>
      <c r="AI734">
        <f>IFERROR([1]!s_stm07_bs($A734,"W38058048","2025/12/31",1),"")</f>
        <v>5498369263.4799995</v>
      </c>
      <c r="AJ734">
        <f>IFERROR([1]!s_fa_netdebt($A734,"2025/12/31"),"")</f>
        <v>-497154842.13999999</v>
      </c>
      <c r="AK734">
        <f>IFERROR([1]!s_val_ev1($A734,"2025/12/31"),"")</f>
        <v>20968989415.34</v>
      </c>
      <c r="AL734">
        <f>IFERROR([1]!s_fa_ebitda($A734,"2025/12/31"),"")</f>
        <v>752858698.25</v>
      </c>
      <c r="AM734">
        <f>IFERROR([1]!s_west_netprofit($A734,2026,$B$1,180)/[1]!s_west_netprofit($A734,2026,$B$1-7,180)-1,"")</f>
        <v>0</v>
      </c>
      <c r="AN734" t="str">
        <f>IFERROR([1]!s_west_netprofit($A734,2026,$B$1,180)/[1]!s_west_netprofit($A734,2026,$B$1-30,180)-1,"")</f>
        <v/>
      </c>
      <c r="AO734">
        <f>IFERROR([1]!s_est_mediannetprofit($A734,2026,$B$1)/[1]!s_est_mediannetprofit($A734,2026,$B$1-7)-1,"")</f>
        <v>0</v>
      </c>
      <c r="AP734" t="str">
        <f>IFERROR([1]!s_est_mediannetprofit($A734,2026,$B$1)/[1]!s_est_mediannetprofit($A734,2026,$B$1-30)-1,"")</f>
        <v/>
      </c>
    </row>
    <row r="735" spans="1:42">
      <c r="A735" t="s">
        <v>774</v>
      </c>
      <c r="B735">
        <f>IFERROR([1]!s_stm07_is($A735,"W30028333","2011/12/31",1)/[1]!S_SHARE_TOTAL($A735,$B$1),"")</f>
        <v>0</v>
      </c>
      <c r="C735">
        <f>IFERROR([1]!s_stm07_is($A735,"W30028333","2012/12/31",1)/[1]!S_SHARE_TOTAL($A735,$B$1),"")</f>
        <v>0</v>
      </c>
      <c r="D735">
        <f>IFERROR([1]!s_stm07_is($A735,"W30028333","2013/12/31",1)/[1]!S_SHARE_TOTAL($A735,$B$1),"")</f>
        <v>4.6345671144067506E-2</v>
      </c>
      <c r="E735">
        <f>IFERROR([1]!s_stm07_is($A735,"W30028333","2014/12/31",1)/[1]!S_SHARE_TOTAL($A735,$B$1),"")</f>
        <v>8.526589514111646E-2</v>
      </c>
      <c r="F735">
        <f>IFERROR([1]!s_stm07_is($A735,"W30028333","2015/12/31",1)/[1]!S_SHARE_TOTAL($A735,$B$1),"")</f>
        <v>0.11762774322692758</v>
      </c>
      <c r="G735">
        <f>IFERROR([1]!s_stm07_is($A735,"W30028333","2016/12/31",1)/[1]!S_SHARE_TOTAL($A735,$B$1),"")</f>
        <v>0.19057187648841933</v>
      </c>
      <c r="H735">
        <f>IFERROR([1]!s_stm07_is($A735,"W30028333","2017/12/31",1)/[1]!S_SHARE_TOTAL($A735,$B$1),"")</f>
        <v>0.21450780891683371</v>
      </c>
      <c r="I735">
        <f>IFERROR([1]!s_stm07_is($A735,"W30028333","2018/12/31",1)/[1]!S_SHARE_TOTAL($A735,$B$1),"")</f>
        <v>0.33779885541455856</v>
      </c>
      <c r="J735">
        <f>IFERROR([1]!s_stm07_is($A735,"W30028333","2019/12/31",1)/[1]!S_SHARE_TOTAL($A735,$B$1),"")</f>
        <v>0.53036311641156209</v>
      </c>
      <c r="K735">
        <f>IFERROR([1]!s_stm07_is($A735,"W30028333","2020/12/31",1)/[1]!S_SHARE_TOTAL($A735,$B$1),"")</f>
        <v>0.39387832506445392</v>
      </c>
      <c r="L735">
        <f>IFERROR([1]!s_stm07_is($A735,"W30028333","2021/12/31",1)/[1]!S_SHARE_TOTAL($A735,$B$1),"")</f>
        <v>0.43570818219210422</v>
      </c>
      <c r="M735">
        <f>IFERROR([1]!s_stm07_is($A735,"W30028333","2022/12/31",1)/[1]!S_SHARE_TOTAL($A735,$B$1),"")</f>
        <v>0.37217945905301492</v>
      </c>
      <c r="N735">
        <f>IFERROR([1]!s_stm07_is($A735,"W30028333","2023/12/31",1)/[1]!S_SHARE_TOTAL($A735,$B$1),"")</f>
        <v>0.49033620104470604</v>
      </c>
      <c r="O735">
        <f>IFERROR([1]!s_stm07_is($A735,"W30028333","2024/12/31",1)/[1]!S_SHARE_TOTAL($A735,$B$1),"")</f>
        <v>0.34070763088019568</v>
      </c>
      <c r="P735">
        <f>IFERROR([1]!s_stm07_is($A735,"W30028333","2025/12/31",1)/[1]!S_SHARE_TOTAL($A735,$B$1),"")</f>
        <v>0.35689650090874975</v>
      </c>
      <c r="Q735">
        <f>IFERROR([1]!s_west_netprofit($A735,2026,$B$1,180)/[1]!S_SHARE_TOTAL($A735,$B$1),"")</f>
        <v>0.42639154496662018</v>
      </c>
      <c r="R735">
        <f>IFERROR([1]!s_west_netprofit($A735,2027,$B$1,180)/[1]!S_SHARE_TOTAL($A735,$B$1),"")</f>
        <v>0.52526494669801038</v>
      </c>
      <c r="S735">
        <f>IFERROR([1]!s_fa_dupont_roe($A735,"2011/12/31")/100,"")</f>
        <v>0</v>
      </c>
      <c r="T735">
        <f>IFERROR([1]!s_fa_dupont_roe($A735,"2012/12/31")/100,"")</f>
        <v>0</v>
      </c>
      <c r="U735">
        <f>IFERROR([1]!s_fa_dupont_roe($A735,"2013/12/31")/100,"")</f>
        <v>9.972099999999999E-2</v>
      </c>
      <c r="V735">
        <f>IFERROR([1]!s_fa_dupont_roe($A735,"2014/12/31")/100,"")</f>
        <v>0.173429</v>
      </c>
      <c r="W735">
        <f>IFERROR([1]!s_fa_dupont_roe($A735,"2015/12/31")/100,"")</f>
        <v>0.24118999999999999</v>
      </c>
      <c r="X735">
        <f>IFERROR([1]!s_fa_dupont_roe($A735,"2016/12/31")/100,"")</f>
        <v>0.31439299999999998</v>
      </c>
      <c r="Y735">
        <f>IFERROR([1]!s_fa_dupont_roe($A735,"2017/12/31")/100,"")</f>
        <v>0.156418</v>
      </c>
      <c r="Z735">
        <f>IFERROR([1]!s_fa_dupont_roe($A735,"2018/12/31")/100,"")</f>
        <v>0.159772</v>
      </c>
      <c r="AA735">
        <f>IFERROR([1]!s_fa_dupont_roe($A735,"2019/12/31")/100,"")</f>
        <v>0.21723199999999998</v>
      </c>
      <c r="AB735">
        <f>IFERROR([1]!s_fa_dupont_roe($A735,"2020/12/31")/100,"")</f>
        <v>0.10022399999999999</v>
      </c>
      <c r="AC735">
        <f>IFERROR([1]!s_fa_dupont_roe($A735,"2021/12/31")/100,"")</f>
        <v>8.1479999999999997E-2</v>
      </c>
      <c r="AD735">
        <f>IFERROR([1]!s_fa_dupont_roe($A735,"2022/12/31")/100,"")</f>
        <v>6.6835000000000006E-2</v>
      </c>
      <c r="AE735">
        <f>IFERROR([1]!s_fa_dupont_roe($A735,"2023/12/31")/100,"")</f>
        <v>8.4167000000000006E-2</v>
      </c>
      <c r="AF735">
        <f>IFERROR([1]!s_fa_dupont_roe($A735,"2024/12/31")/100,"")</f>
        <v>5.6346E-2</v>
      </c>
      <c r="AG735">
        <f>IFERROR([1]!s_fa_dupont_roe($A735,"2025/12/31")/100,"")</f>
        <v>5.8140999999999998E-2</v>
      </c>
      <c r="AH735">
        <f>IFERROR([1]!s_stm07_is($A735,"W30028333","2025/12/31",1),"")</f>
        <v>288770484</v>
      </c>
      <c r="AI735">
        <f>IFERROR([1]!s_stm07_bs($A735,"W38058048","2025/12/31",1),"")</f>
        <v>5784948182.8999996</v>
      </c>
      <c r="AJ735">
        <f>IFERROR([1]!s_fa_netdebt($A735,"2025/12/31"),"")</f>
        <v>-741391155.23000002</v>
      </c>
      <c r="AK735">
        <f>IFERROR([1]!s_val_ev1($A735,"2025/12/31"),"")</f>
        <v>20518994902.380001</v>
      </c>
      <c r="AL735">
        <f>IFERROR([1]!s_fa_ebitda($A735,"2025/12/31"),"")</f>
        <v>1083731496.3099999</v>
      </c>
      <c r="AM735">
        <f>IFERROR([1]!s_west_netprofit($A735,2026,$B$1,180)/[1]!s_west_netprofit($A735,2026,$B$1-7,180)-1,"")</f>
        <v>0</v>
      </c>
      <c r="AN735">
        <f>IFERROR([1]!s_west_netprofit($A735,2026,$B$1,180)/[1]!s_west_netprofit($A735,2026,$B$1-30,180)-1,"")</f>
        <v>0</v>
      </c>
      <c r="AO735">
        <f>IFERROR([1]!s_est_mediannetprofit($A735,2026,$B$1)/[1]!s_est_mediannetprofit($A735,2026,$B$1-7)-1,"")</f>
        <v>0</v>
      </c>
      <c r="AP735">
        <f>IFERROR([1]!s_est_mediannetprofit($A735,2026,$B$1)/[1]!s_est_mediannetprofit($A735,2026,$B$1-30)-1,"")</f>
        <v>0</v>
      </c>
    </row>
    <row r="736" spans="1:42">
      <c r="A736" t="s">
        <v>775</v>
      </c>
      <c r="B736">
        <f>IFERROR([1]!s_stm07_is($A736,"W30028333","2011/12/31",1)/[1]!S_SHARE_TOTAL($A736,$B$1),"")</f>
        <v>0</v>
      </c>
      <c r="C736">
        <f>IFERROR([1]!s_stm07_is($A736,"W30028333","2012/12/31",1)/[1]!S_SHARE_TOTAL($A736,$B$1),"")</f>
        <v>0</v>
      </c>
      <c r="D736">
        <f>IFERROR([1]!s_stm07_is($A736,"W30028333","2013/12/31",1)/[1]!S_SHARE_TOTAL($A736,$B$1),"")</f>
        <v>-3.3657636454423968E-4</v>
      </c>
      <c r="E736">
        <f>IFERROR([1]!s_stm07_is($A736,"W30028333","2014/12/31",1)/[1]!S_SHARE_TOTAL($A736,$B$1),"")</f>
        <v>4.0567307457669366E-3</v>
      </c>
      <c r="F736">
        <f>IFERROR([1]!s_stm07_is($A736,"W30028333","2015/12/31",1)/[1]!S_SHARE_TOTAL($A736,$B$1),"")</f>
        <v>2.7205805109746392E-2</v>
      </c>
      <c r="G736">
        <f>IFERROR([1]!s_stm07_is($A736,"W30028333","2016/12/31",1)/[1]!S_SHARE_TOTAL($A736,$B$1),"")</f>
        <v>5.6405024145283637E-2</v>
      </c>
      <c r="H736">
        <f>IFERROR([1]!s_stm07_is($A736,"W30028333","2017/12/31",1)/[1]!S_SHARE_TOTAL($A736,$B$1),"")</f>
        <v>6.3675700117538384E-2</v>
      </c>
      <c r="I736">
        <f>IFERROR([1]!s_stm07_is($A736,"W30028333","2018/12/31",1)/[1]!S_SHARE_TOTAL($A736,$B$1),"")</f>
        <v>5.8799044404952414E-2</v>
      </c>
      <c r="J736">
        <f>IFERROR([1]!s_stm07_is($A736,"W30028333","2019/12/31",1)/[1]!S_SHARE_TOTAL($A736,$B$1),"")</f>
        <v>0.10535229251729547</v>
      </c>
      <c r="K736">
        <f>IFERROR([1]!s_stm07_is($A736,"W30028333","2020/12/31",1)/[1]!S_SHARE_TOTAL($A736,$B$1),"")</f>
        <v>0.15895276960226676</v>
      </c>
      <c r="L736">
        <f>IFERROR([1]!s_stm07_is($A736,"W30028333","2021/12/31",1)/[1]!S_SHARE_TOTAL($A736,$B$1),"")</f>
        <v>0.14676826213411293</v>
      </c>
      <c r="M736">
        <f>IFERROR([1]!s_stm07_is($A736,"W30028333","2022/12/31",1)/[1]!S_SHARE_TOTAL($A736,$B$1),"")</f>
        <v>0.16816430583891348</v>
      </c>
      <c r="N736">
        <f>IFERROR([1]!s_stm07_is($A736,"W30028333","2023/12/31",1)/[1]!S_SHARE_TOTAL($A736,$B$1),"")</f>
        <v>0.14345250072483692</v>
      </c>
      <c r="O736">
        <f>IFERROR([1]!s_stm07_is($A736,"W30028333","2024/12/31",1)/[1]!S_SHARE_TOTAL($A736,$B$1),"")</f>
        <v>0.1259512116366355</v>
      </c>
      <c r="P736">
        <f>IFERROR([1]!s_stm07_is($A736,"W30028333","2025/12/31",1)/[1]!S_SHARE_TOTAL($A736,$B$1),"")</f>
        <v>0.13432962676877677</v>
      </c>
      <c r="Q736">
        <f>IFERROR([1]!s_west_netprofit($A736,2026,$B$1,180)/[1]!S_SHARE_TOTAL($A736,$B$1),"")</f>
        <v>0.36106213561598161</v>
      </c>
      <c r="R736">
        <f>IFERROR([1]!s_west_netprofit($A736,2027,$B$1,180)/[1]!S_SHARE_TOTAL($A736,$B$1),"")</f>
        <v>0.47835162980589685</v>
      </c>
      <c r="S736">
        <f>IFERROR([1]!s_fa_dupont_roe($A736,"2011/12/31")/100,"")</f>
        <v>0</v>
      </c>
      <c r="T736">
        <f>IFERROR([1]!s_fa_dupont_roe($A736,"2012/12/31")/100,"")</f>
        <v>0</v>
      </c>
      <c r="U736">
        <f>IFERROR([1]!s_fa_dupont_roe($A736,"2013/12/31")/100,"")</f>
        <v>0</v>
      </c>
      <c r="V736">
        <f>IFERROR([1]!s_fa_dupont_roe($A736,"2014/12/31")/100,"")</f>
        <v>0.710511</v>
      </c>
      <c r="W736">
        <f>IFERROR([1]!s_fa_dupont_roe($A736,"2015/12/31")/100,"")</f>
        <v>0.52082499999999998</v>
      </c>
      <c r="X736">
        <f>IFERROR([1]!s_fa_dupont_roe($A736,"2016/12/31")/100,"")</f>
        <v>0.37229000000000001</v>
      </c>
      <c r="Y736">
        <f>IFERROR([1]!s_fa_dupont_roe($A736,"2017/12/31")/100,"")</f>
        <v>0.26869999999999999</v>
      </c>
      <c r="Z736">
        <f>IFERROR([1]!s_fa_dupont_roe($A736,"2018/12/31")/100,"")</f>
        <v>0.13947999999999999</v>
      </c>
      <c r="AA736">
        <f>IFERROR([1]!s_fa_dupont_roe($A736,"2019/12/31")/100,"")</f>
        <v>0.16510000000000002</v>
      </c>
      <c r="AB736">
        <f>IFERROR([1]!s_fa_dupont_roe($A736,"2020/12/31")/100,"")</f>
        <v>0.15792400000000001</v>
      </c>
      <c r="AC736">
        <f>IFERROR([1]!s_fa_dupont_roe($A736,"2021/12/31")/100,"")</f>
        <v>0.10138</v>
      </c>
      <c r="AD736">
        <f>IFERROR([1]!s_fa_dupont_roe($A736,"2022/12/31")/100,"")</f>
        <v>0.100428</v>
      </c>
      <c r="AE736">
        <f>IFERROR([1]!s_fa_dupont_roe($A736,"2023/12/31")/100,"")</f>
        <v>5.8774E-2</v>
      </c>
      <c r="AF736">
        <f>IFERROR([1]!s_fa_dupont_roe($A736,"2024/12/31")/100,"")</f>
        <v>3.8732000000000003E-2</v>
      </c>
      <c r="AG736">
        <f>IFERROR([1]!s_fa_dupont_roe($A736,"2025/12/31")/100,"")</f>
        <v>3.7052000000000002E-2</v>
      </c>
      <c r="AH736">
        <f>IFERROR([1]!s_stm07_is($A736,"W30028333","2025/12/31",1),"")</f>
        <v>132340277.40000001</v>
      </c>
      <c r="AI736">
        <f>IFERROR([1]!s_stm07_bs($A736,"W38058048","2025/12/31",1),"")</f>
        <v>4059264027.1799998</v>
      </c>
      <c r="AJ736">
        <f>IFERROR([1]!s_fa_netdebt($A736,"2025/12/31"),"")</f>
        <v>7331347814.1599998</v>
      </c>
      <c r="AK736">
        <f>IFERROR([1]!s_val_ev1($A736,"2025/12/31"),"")</f>
        <v>25793296162.740002</v>
      </c>
      <c r="AL736">
        <f>IFERROR([1]!s_fa_ebitda($A736,"2025/12/31"),"")</f>
        <v>1269747577.25</v>
      </c>
      <c r="AM736">
        <f>IFERROR([1]!s_west_netprofit($A736,2026,$B$1,180)/[1]!s_west_netprofit($A736,2026,$B$1-7,180)-1,"")</f>
        <v>0</v>
      </c>
      <c r="AN736">
        <f>IFERROR([1]!s_west_netprofit($A736,2026,$B$1,180)/[1]!s_west_netprofit($A736,2026,$B$1-30,180)-1,"")</f>
        <v>6.6089572389424145E-2</v>
      </c>
      <c r="AO736">
        <f>IFERROR([1]!s_est_mediannetprofit($A736,2026,$B$1)/[1]!s_est_mediannetprofit($A736,2026,$B$1-7)-1,"")</f>
        <v>0</v>
      </c>
      <c r="AP736">
        <f>IFERROR([1]!s_est_mediannetprofit($A736,2026,$B$1)/[1]!s_est_mediannetprofit($A736,2026,$B$1-30)-1,"")</f>
        <v>0.17665615141955837</v>
      </c>
    </row>
    <row r="737" spans="1:42">
      <c r="A737" t="s">
        <v>776</v>
      </c>
      <c r="B737">
        <f>IFERROR([1]!s_stm07_is($A737,"W30028333","2011/12/31",1)/[1]!S_SHARE_TOTAL($A737,$B$1),"")</f>
        <v>0</v>
      </c>
      <c r="C737">
        <f>IFERROR([1]!s_stm07_is($A737,"W30028333","2012/12/31",1)/[1]!S_SHARE_TOTAL($A737,$B$1),"")</f>
        <v>0</v>
      </c>
      <c r="D737">
        <f>IFERROR([1]!s_stm07_is($A737,"W30028333","2013/12/31",1)/[1]!S_SHARE_TOTAL($A737,$B$1),"")</f>
        <v>0</v>
      </c>
      <c r="E737">
        <f>IFERROR([1]!s_stm07_is($A737,"W30028333","2014/12/31",1)/[1]!S_SHARE_TOTAL($A737,$B$1),"")</f>
        <v>2.3920980858262109E-2</v>
      </c>
      <c r="F737">
        <f>IFERROR([1]!s_stm07_is($A737,"W30028333","2015/12/31",1)/[1]!S_SHARE_TOTAL($A737,$B$1),"")</f>
        <v>4.3880436182336183E-2</v>
      </c>
      <c r="G737">
        <f>IFERROR([1]!s_stm07_is($A737,"W30028333","2016/12/31",1)/[1]!S_SHARE_TOTAL($A737,$B$1),"")</f>
        <v>0.15853878345797723</v>
      </c>
      <c r="H737">
        <f>IFERROR([1]!s_stm07_is($A737,"W30028333","2017/12/31",1)/[1]!S_SHARE_TOTAL($A737,$B$1),"")</f>
        <v>0.49354621087962958</v>
      </c>
      <c r="I737">
        <f>IFERROR([1]!s_stm07_is($A737,"W30028333","2018/12/31",1)/[1]!S_SHARE_TOTAL($A737,$B$1),"")</f>
        <v>0.77016553782051289</v>
      </c>
      <c r="J737">
        <f>IFERROR([1]!s_stm07_is($A737,"W30028333","2019/12/31",1)/[1]!S_SHARE_TOTAL($A737,$B$1),"")</f>
        <v>0.57907124695512824</v>
      </c>
      <c r="K737">
        <f>IFERROR([1]!s_stm07_is($A737,"W30028333","2020/12/31",1)/[1]!S_SHARE_TOTAL($A737,$B$1),"")</f>
        <v>0.52723520316951566</v>
      </c>
      <c r="L737">
        <f>IFERROR([1]!s_stm07_is($A737,"W30028333","2021/12/31",1)/[1]!S_SHARE_TOTAL($A737,$B$1),"")</f>
        <v>0.84446624900284895</v>
      </c>
      <c r="M737">
        <f>IFERROR([1]!s_stm07_is($A737,"W30028333","2022/12/31",1)/[1]!S_SHARE_TOTAL($A737,$B$1),"")</f>
        <v>7.2780319693732193E-2</v>
      </c>
      <c r="N737">
        <f>IFERROR([1]!s_stm07_is($A737,"W30028333","2023/12/31",1)/[1]!S_SHARE_TOTAL($A737,$B$1),"")</f>
        <v>0.38715384691951571</v>
      </c>
      <c r="O737">
        <f>IFERROR([1]!s_stm07_is($A737,"W30028333","2024/12/31",1)/[1]!S_SHARE_TOTAL($A737,$B$1),"")</f>
        <v>0.23908991616809114</v>
      </c>
      <c r="P737">
        <f>IFERROR([1]!s_stm07_is($A737,"W30028333","2025/12/31",1)/[1]!S_SHARE_TOTAL($A737,$B$1),"")</f>
        <v>0.28816120519943023</v>
      </c>
      <c r="Q737">
        <f>IFERROR([1]!s_west_netprofit($A737,2026,$B$1,180)/[1]!S_SHARE_TOTAL($A737,$B$1),"")</f>
        <v>0.44791221509971507</v>
      </c>
      <c r="R737">
        <f>IFERROR([1]!s_west_netprofit($A737,2027,$B$1,180)/[1]!S_SHARE_TOTAL($A737,$B$1),"")</f>
        <v>0.60853365384615388</v>
      </c>
      <c r="S737">
        <f>IFERROR([1]!s_fa_dupont_roe($A737,"2011/12/31")/100,"")</f>
        <v>0</v>
      </c>
      <c r="T737">
        <f>IFERROR([1]!s_fa_dupont_roe($A737,"2012/12/31")/100,"")</f>
        <v>0</v>
      </c>
      <c r="U737">
        <f>IFERROR([1]!s_fa_dupont_roe($A737,"2013/12/31")/100,"")</f>
        <v>0</v>
      </c>
      <c r="V737">
        <f>IFERROR([1]!s_fa_dupont_roe($A737,"2014/12/31")/100,"")</f>
        <v>8.5947999999999997E-2</v>
      </c>
      <c r="W737">
        <f>IFERROR([1]!s_fa_dupont_roe($A737,"2015/12/31")/100,"")</f>
        <v>0.143983</v>
      </c>
      <c r="X737">
        <f>IFERROR([1]!s_fa_dupont_roe($A737,"2016/12/31")/100,"")</f>
        <v>0.37100299999999997</v>
      </c>
      <c r="Y737">
        <f>IFERROR([1]!s_fa_dupont_roe($A737,"2017/12/31")/100,"")</f>
        <v>0.68578500000000009</v>
      </c>
      <c r="Z737">
        <f>IFERROR([1]!s_fa_dupont_roe($A737,"2018/12/31")/100,"")</f>
        <v>0.33940199999999998</v>
      </c>
      <c r="AA737">
        <f>IFERROR([1]!s_fa_dupont_roe($A737,"2019/12/31")/100,"")</f>
        <v>0.15021200000000001</v>
      </c>
      <c r="AB737">
        <f>IFERROR([1]!s_fa_dupont_roe($A737,"2020/12/31")/100,"")</f>
        <v>0.121821</v>
      </c>
      <c r="AC737">
        <f>IFERROR([1]!s_fa_dupont_roe($A737,"2021/12/31")/100,"")</f>
        <v>0.170429</v>
      </c>
      <c r="AD737">
        <f>IFERROR([1]!s_fa_dupont_roe($A737,"2022/12/31")/100,"")</f>
        <v>1.349E-2</v>
      </c>
      <c r="AE737">
        <f>IFERROR([1]!s_fa_dupont_roe($A737,"2023/12/31")/100,"")</f>
        <v>6.9278000000000006E-2</v>
      </c>
      <c r="AF737">
        <f>IFERROR([1]!s_fa_dupont_roe($A737,"2024/12/31")/100,"")</f>
        <v>4.1390999999999997E-2</v>
      </c>
      <c r="AG737">
        <f>IFERROR([1]!s_fa_dupont_roe($A737,"2025/12/31")/100,"")</f>
        <v>4.8413000000000005E-2</v>
      </c>
      <c r="AH737">
        <f>IFERROR([1]!s_stm07_is($A737,"W30028333","2025/12/31",1),"")</f>
        <v>161831332.84</v>
      </c>
      <c r="AI737">
        <f>IFERROR([1]!s_stm07_bs($A737,"W38058048","2025/12/31",1),"")</f>
        <v>3517708298.9499998</v>
      </c>
      <c r="AJ737">
        <f>IFERROR([1]!s_fa_netdebt($A737,"2025/12/31"),"")</f>
        <v>-508633223.94</v>
      </c>
      <c r="AK737">
        <f>IFERROR([1]!s_val_ev1($A737,"2025/12/31"),"")</f>
        <v>15738919856.76</v>
      </c>
      <c r="AL737">
        <f>IFERROR([1]!s_fa_ebitda($A737,"2025/12/31"),"")</f>
        <v>390216042.88999999</v>
      </c>
      <c r="AM737">
        <f>IFERROR([1]!s_west_netprofit($A737,2026,$B$1,180)/[1]!s_west_netprofit($A737,2026,$B$1-7,180)-1,"")</f>
        <v>0</v>
      </c>
      <c r="AN737">
        <f>IFERROR([1]!s_west_netprofit($A737,2026,$B$1,180)/[1]!s_west_netprofit($A737,2026,$B$1-30,180)-1,"")</f>
        <v>-1.1199702549562152E-2</v>
      </c>
      <c r="AO737">
        <f>IFERROR([1]!s_est_mediannetprofit($A737,2026,$B$1)/[1]!s_est_mediannetprofit($A737,2026,$B$1-7)-1,"")</f>
        <v>0</v>
      </c>
      <c r="AP737">
        <f>IFERROR([1]!s_est_mediannetprofit($A737,2026,$B$1)/[1]!s_est_mediannetprofit($A737,2026,$B$1-30)-1,"")</f>
        <v>-2.352941176470591E-2</v>
      </c>
    </row>
    <row r="738" spans="1:42">
      <c r="A738" t="s">
        <v>777</v>
      </c>
      <c r="B738">
        <f>IFERROR([1]!s_stm07_is($A738,"W30028333","2011/12/31",1)/[1]!S_SHARE_TOTAL($A738,$B$1),"")</f>
        <v>0</v>
      </c>
      <c r="C738">
        <f>IFERROR([1]!s_stm07_is($A738,"W30028333","2012/12/31",1)/[1]!S_SHARE_TOTAL($A738,$B$1),"")</f>
        <v>0.12985176054332154</v>
      </c>
      <c r="D738">
        <f>IFERROR([1]!s_stm07_is($A738,"W30028333","2013/12/31",1)/[1]!S_SHARE_TOTAL($A738,$B$1),"")</f>
        <v>1.9313182450561042E-2</v>
      </c>
      <c r="E738">
        <f>IFERROR([1]!s_stm07_is($A738,"W30028333","2014/12/31",1)/[1]!S_SHARE_TOTAL($A738,$B$1),"")</f>
        <v>3.5078638737038675E-2</v>
      </c>
      <c r="F738">
        <f>IFERROR([1]!s_stm07_is($A738,"W30028333","2015/12/31",1)/[1]!S_SHARE_TOTAL($A738,$B$1),"")</f>
        <v>7.5097854298004182E-2</v>
      </c>
      <c r="G738">
        <f>IFERROR([1]!s_stm07_is($A738,"W30028333","2016/12/31",1)/[1]!S_SHARE_TOTAL($A738,$B$1),"")</f>
        <v>4.9984372566690596E-2</v>
      </c>
      <c r="H738">
        <f>IFERROR([1]!s_stm07_is($A738,"W30028333","2017/12/31",1)/[1]!S_SHARE_TOTAL($A738,$B$1),"")</f>
        <v>0.10131173165852278</v>
      </c>
      <c r="I738">
        <f>IFERROR([1]!s_stm07_is($A738,"W30028333","2018/12/31",1)/[1]!S_SHARE_TOTAL($A738,$B$1),"")</f>
        <v>0.10700566080371299</v>
      </c>
      <c r="J738">
        <f>IFERROR([1]!s_stm07_is($A738,"W30028333","2019/12/31",1)/[1]!S_SHARE_TOTAL($A738,$B$1),"")</f>
        <v>0.11404582808410728</v>
      </c>
      <c r="K738">
        <f>IFERROR([1]!s_stm07_is($A738,"W30028333","2020/12/31",1)/[1]!S_SHARE_TOTAL($A738,$B$1),"")</f>
        <v>0.17773013438908722</v>
      </c>
      <c r="L738">
        <f>IFERROR([1]!s_stm07_is($A738,"W30028333","2021/12/31",1)/[1]!S_SHARE_TOTAL($A738,$B$1),"")</f>
        <v>0.32936734788363214</v>
      </c>
      <c r="M738">
        <f>IFERROR([1]!s_stm07_is($A738,"W30028333","2022/12/31",1)/[1]!S_SHARE_TOTAL($A738,$B$1),"")</f>
        <v>0.51082596431396921</v>
      </c>
      <c r="N738">
        <f>IFERROR([1]!s_stm07_is($A738,"W30028333","2023/12/31",1)/[1]!S_SHARE_TOTAL($A738,$B$1),"")</f>
        <v>0.40978279447168448</v>
      </c>
      <c r="O738">
        <f>IFERROR([1]!s_stm07_is($A738,"W30028333","2024/12/31",1)/[1]!S_SHARE_TOTAL($A738,$B$1),"")</f>
        <v>0.21157698492909979</v>
      </c>
      <c r="P738">
        <f>IFERROR([1]!s_stm07_is($A738,"W30028333","2025/12/31",1)/[1]!S_SHARE_TOTAL($A738,$B$1),"")</f>
        <v>0.51294848606255183</v>
      </c>
      <c r="Q738">
        <f>IFERROR([1]!s_west_netprofit($A738,2026,$B$1,180)/[1]!S_SHARE_TOTAL($A738,$B$1),"")</f>
        <v>0.67840846903594365</v>
      </c>
      <c r="R738">
        <f>IFERROR([1]!s_west_netprofit($A738,2027,$B$1,180)/[1]!S_SHARE_TOTAL($A738,$B$1),"")</f>
        <v>0.85685770350974166</v>
      </c>
      <c r="S738">
        <f>IFERROR([1]!s_fa_dupont_roe($A738,"2011/12/31")/100,"")</f>
        <v>0</v>
      </c>
      <c r="T738">
        <f>IFERROR([1]!s_fa_dupont_roe($A738,"2012/12/31")/100,"")</f>
        <v>0</v>
      </c>
      <c r="U738">
        <f>IFERROR([1]!s_fa_dupont_roe($A738,"2013/12/31")/100,"")</f>
        <v>7.6796000000000003E-2</v>
      </c>
      <c r="V738">
        <f>IFERROR([1]!s_fa_dupont_roe($A738,"2014/12/31")/100,"")</f>
        <v>0.18437300000000001</v>
      </c>
      <c r="W738">
        <f>IFERROR([1]!s_fa_dupont_roe($A738,"2015/12/31")/100,"")</f>
        <v>0.315521</v>
      </c>
      <c r="X738">
        <f>IFERROR([1]!s_fa_dupont_roe($A738,"2016/12/31")/100,"")</f>
        <v>0.12289</v>
      </c>
      <c r="Y738">
        <f>IFERROR([1]!s_fa_dupont_roe($A738,"2017/12/31")/100,"")</f>
        <v>0.18232999999999999</v>
      </c>
      <c r="Z738">
        <f>IFERROR([1]!s_fa_dupont_roe($A738,"2018/12/31")/100,"")</f>
        <v>0.15249299999999999</v>
      </c>
      <c r="AA738">
        <f>IFERROR([1]!s_fa_dupont_roe($A738,"2019/12/31")/100,"")</f>
        <v>0.128493</v>
      </c>
      <c r="AB738">
        <f>IFERROR([1]!s_fa_dupont_roe($A738,"2020/12/31")/100,"")</f>
        <v>0.168737</v>
      </c>
      <c r="AC738">
        <f>IFERROR([1]!s_fa_dupont_roe($A738,"2021/12/31")/100,"")</f>
        <v>0.199907</v>
      </c>
      <c r="AD738">
        <f>IFERROR([1]!s_fa_dupont_roe($A738,"2022/12/31")/100,"")</f>
        <v>0.14413700000000002</v>
      </c>
      <c r="AE738">
        <f>IFERROR([1]!s_fa_dupont_roe($A738,"2023/12/31")/100,"")</f>
        <v>8.1656999999999993E-2</v>
      </c>
      <c r="AF738">
        <f>IFERROR([1]!s_fa_dupont_roe($A738,"2024/12/31")/100,"")</f>
        <v>4.1466000000000003E-2</v>
      </c>
      <c r="AG738">
        <f>IFERROR([1]!s_fa_dupont_roe($A738,"2025/12/31")/100,"")</f>
        <v>9.6813999999999997E-2</v>
      </c>
      <c r="AH738">
        <f>IFERROR([1]!s_stm07_is($A738,"W30028333","2025/12/31",1),"")</f>
        <v>705606447.34000003</v>
      </c>
      <c r="AI738">
        <f>IFERROR([1]!s_stm07_bs($A738,"W38058048","2025/12/31",1),"")</f>
        <v>7683718365.0600004</v>
      </c>
      <c r="AJ738">
        <f>IFERROR([1]!s_fa_netdebt($A738,"2025/12/31"),"")</f>
        <v>-199853863.19</v>
      </c>
      <c r="AK738">
        <f>IFERROR([1]!s_val_ev1($A738,"2025/12/31"),"")</f>
        <v>45982507021.773804</v>
      </c>
      <c r="AL738">
        <f>IFERROR([1]!s_fa_ebitda($A738,"2025/12/31"),"")</f>
        <v>1018368374.27</v>
      </c>
      <c r="AM738">
        <f>IFERROR([1]!s_west_netprofit($A738,2026,$B$1,180)/[1]!s_west_netprofit($A738,2026,$B$1-7,180)-1,"")</f>
        <v>0</v>
      </c>
      <c r="AN738">
        <f>IFERROR([1]!s_west_netprofit($A738,2026,$B$1,180)/[1]!s_west_netprofit($A738,2026,$B$1-30,180)-1,"")</f>
        <v>-3.6496005410093346E-2</v>
      </c>
      <c r="AO738">
        <f>IFERROR([1]!s_est_mediannetprofit($A738,2026,$B$1)/[1]!s_est_mediannetprofit($A738,2026,$B$1-7)-1,"")</f>
        <v>0</v>
      </c>
      <c r="AP738">
        <f>IFERROR([1]!s_est_mediannetprofit($A738,2026,$B$1)/[1]!s_est_mediannetprofit($A738,2026,$B$1-30)-1,"")</f>
        <v>-1.5682089403155297E-2</v>
      </c>
    </row>
    <row r="739" spans="1:42">
      <c r="A739" t="s">
        <v>778</v>
      </c>
      <c r="B739">
        <f>IFERROR([1]!s_stm07_is($A739,"W30028333","2011/12/31",1)/[1]!S_SHARE_TOTAL($A739,$B$1),"")</f>
        <v>0</v>
      </c>
      <c r="C739">
        <f>IFERROR([1]!s_stm07_is($A739,"W30028333","2012/12/31",1)/[1]!S_SHARE_TOTAL($A739,$B$1),"")</f>
        <v>0</v>
      </c>
      <c r="D739">
        <f>IFERROR([1]!s_stm07_is($A739,"W30028333","2013/12/31",1)/[1]!S_SHARE_TOTAL($A739,$B$1),"")</f>
        <v>0</v>
      </c>
      <c r="E739">
        <f>IFERROR([1]!s_stm07_is($A739,"W30028333","2014/12/31",1)/[1]!S_SHARE_TOTAL($A739,$B$1),"")</f>
        <v>1.1763932937052753E-2</v>
      </c>
      <c r="F739">
        <f>IFERROR([1]!s_stm07_is($A739,"W30028333","2015/12/31",1)/[1]!S_SHARE_TOTAL($A739,$B$1),"")</f>
        <v>0.20115591034221991</v>
      </c>
      <c r="G739">
        <f>IFERROR([1]!s_stm07_is($A739,"W30028333","2016/12/31",1)/[1]!S_SHARE_TOTAL($A739,$B$1),"")</f>
        <v>0.61641107629420011</v>
      </c>
      <c r="H739">
        <f>IFERROR([1]!s_stm07_is($A739,"W30028333","2017/12/31",1)/[1]!S_SHARE_TOTAL($A739,$B$1),"")</f>
        <v>0.83820617900835592</v>
      </c>
      <c r="I739">
        <f>IFERROR([1]!s_stm07_is($A739,"W30028333","2018/12/31",1)/[1]!S_SHARE_TOTAL($A739,$B$1),"")</f>
        <v>0.73209563673502132</v>
      </c>
      <c r="J739">
        <f>IFERROR([1]!s_stm07_is($A739,"W30028333","2019/12/31",1)/[1]!S_SHARE_TOTAL($A739,$B$1),"")</f>
        <v>0.98569426326793819</v>
      </c>
      <c r="K739">
        <f>IFERROR([1]!s_stm07_is($A739,"W30028333","2020/12/31",1)/[1]!S_SHARE_TOTAL($A739,$B$1),"")</f>
        <v>1.2068188423500421</v>
      </c>
      <c r="L739">
        <f>IFERROR([1]!s_stm07_is($A739,"W30028333","2021/12/31",1)/[1]!S_SHARE_TOTAL($A739,$B$1),"")</f>
        <v>3.4434978106280738</v>
      </c>
      <c r="M739">
        <f>IFERROR([1]!s_stm07_is($A739,"W30028333","2022/12/31",1)/[1]!S_SHARE_TOTAL($A739,$B$1),"")</f>
        <v>6.641999607244176</v>
      </c>
      <c r="N739">
        <f>IFERROR([1]!s_stm07_is($A739,"W30028333","2023/12/31",1)/[1]!S_SHARE_TOTAL($A739,$B$1),"")</f>
        <v>9.5366511971509667</v>
      </c>
      <c r="O739">
        <f>IFERROR([1]!s_stm07_is($A739,"W30028333","2024/12/31",1)/[1]!S_SHARE_TOTAL($A739,$B$1),"")</f>
        <v>10.968282879347841</v>
      </c>
      <c r="P739">
        <f>IFERROR([1]!s_stm07_is($A739,"W30028333","2025/12/31",1)/[1]!S_SHARE_TOTAL($A739,$B$1),"")</f>
        <v>15.60605080208337</v>
      </c>
      <c r="Q739">
        <f>IFERROR([1]!s_west_netprofit($A739,2026,$B$1,180)/[1]!S_SHARE_TOTAL($A739,$B$1),"")</f>
        <v>20.427560928879263</v>
      </c>
      <c r="R739">
        <f>IFERROR([1]!s_west_netprofit($A739,2027,$B$1,180)/[1]!S_SHARE_TOTAL($A739,$B$1),"")</f>
        <v>25.119536379801506</v>
      </c>
      <c r="S739">
        <f>IFERROR([1]!s_fa_dupont_roe($A739,"2011/12/31")/100,"")</f>
        <v>0</v>
      </c>
      <c r="T739">
        <f>IFERROR([1]!s_fa_dupont_roe($A739,"2012/12/31")/100,"")</f>
        <v>0</v>
      </c>
      <c r="U739">
        <f>IFERROR([1]!s_fa_dupont_roe($A739,"2013/12/31")/100,"")</f>
        <v>0</v>
      </c>
      <c r="V739">
        <f>IFERROR([1]!s_fa_dupont_roe($A739,"2014/12/31")/100,"")</f>
        <v>0.21187</v>
      </c>
      <c r="W739">
        <f>IFERROR([1]!s_fa_dupont_roe($A739,"2015/12/31")/100,"")</f>
        <v>1.232197</v>
      </c>
      <c r="X739">
        <f>IFERROR([1]!s_fa_dupont_roe($A739,"2016/12/31")/100,"")</f>
        <v>0.34067199999999997</v>
      </c>
      <c r="Y739">
        <f>IFERROR([1]!s_fa_dupont_roe($A739,"2017/12/31")/100,"")</f>
        <v>0.19298100000000001</v>
      </c>
      <c r="Z739">
        <f>IFERROR([1]!s_fa_dupont_roe($A739,"2018/12/31")/100,"")</f>
        <v>0.117524</v>
      </c>
      <c r="AA739">
        <f>IFERROR([1]!s_fa_dupont_roe($A739,"2019/12/31")/100,"")</f>
        <v>0.128327</v>
      </c>
      <c r="AB739">
        <f>IFERROR([1]!s_fa_dupont_roe($A739,"2020/12/31")/100,"")</f>
        <v>0.109111</v>
      </c>
      <c r="AC739">
        <f>IFERROR([1]!s_fa_dupont_roe($A739,"2021/12/31")/100,"")</f>
        <v>0.21424499999999999</v>
      </c>
      <c r="AD739">
        <f>IFERROR([1]!s_fa_dupont_roe($A739,"2022/12/31")/100,"")</f>
        <v>0.24682600000000002</v>
      </c>
      <c r="AE739">
        <f>IFERROR([1]!s_fa_dupont_roe($A739,"2023/12/31")/100,"")</f>
        <v>0.24363600000000002</v>
      </c>
      <c r="AF739">
        <f>IFERROR([1]!s_fa_dupont_roe($A739,"2024/12/31")/100,"")</f>
        <v>0.22825199999999998</v>
      </c>
      <c r="AG739">
        <f>IFERROR([1]!s_fa_dupont_roe($A739,"2025/12/31")/100,"")</f>
        <v>0.24724900000000002</v>
      </c>
      <c r="AH739">
        <f>IFERROR([1]!s_stm07_is($A739,"W30028333","2025/12/31",1),"")</f>
        <v>72201282000</v>
      </c>
      <c r="AI739">
        <f>IFERROR([1]!s_stm07_bs($A739,"W38058048","2025/12/31",1),"")</f>
        <v>371026324000</v>
      </c>
      <c r="AJ739">
        <f>IFERROR([1]!s_fa_netdebt($A739,"2025/12/31"),"")</f>
        <v>-213856438000</v>
      </c>
      <c r="AK739">
        <f>IFERROR([1]!s_val_ev1($A739,"2025/12/31"),"")</f>
        <v>1809684955552.8401</v>
      </c>
      <c r="AL739">
        <f>IFERROR([1]!s_fa_ebitda($A739,"2025/12/31"),"")</f>
        <v>108602560000</v>
      </c>
      <c r="AM739">
        <f>IFERROR([1]!s_west_netprofit($A739,2026,$B$1,180)/[1]!s_west_netprofit($A739,2026,$B$1-7,180)-1,"")</f>
        <v>0</v>
      </c>
      <c r="AN739">
        <f>IFERROR([1]!s_west_netprofit($A739,2026,$B$1,180)/[1]!s_west_netprofit($A739,2026,$B$1-30,180)-1,"")</f>
        <v>4.1030801833552566E-3</v>
      </c>
      <c r="AO739">
        <f>IFERROR([1]!s_est_mediannetprofit($A739,2026,$B$1)/[1]!s_est_mediannetprofit($A739,2026,$B$1-7)-1,"")</f>
        <v>0</v>
      </c>
      <c r="AP739">
        <f>IFERROR([1]!s_est_mediannetprofit($A739,2026,$B$1)/[1]!s_est_mediannetprofit($A739,2026,$B$1-30)-1,"")</f>
        <v>4.1431621888654568E-4</v>
      </c>
    </row>
    <row r="740" spans="1:42">
      <c r="A740" t="s">
        <v>779</v>
      </c>
      <c r="B740">
        <f>IFERROR([1]!s_stm07_is($A740,"W30028333","2011/12/31",1)/[1]!S_SHARE_TOTAL($A740,$B$1),"")</f>
        <v>0</v>
      </c>
      <c r="C740">
        <f>IFERROR([1]!s_stm07_is($A740,"W30028333","2012/12/31",1)/[1]!S_SHARE_TOTAL($A740,$B$1),"")</f>
        <v>0</v>
      </c>
      <c r="D740">
        <f>IFERROR([1]!s_stm07_is($A740,"W30028333","2013/12/31",1)/[1]!S_SHARE_TOTAL($A740,$B$1),"")</f>
        <v>0</v>
      </c>
      <c r="E740">
        <f>IFERROR([1]!s_stm07_is($A740,"W30028333","2014/12/31",1)/[1]!S_SHARE_TOTAL($A740,$B$1),"")</f>
        <v>4.3946303356315954E-4</v>
      </c>
      <c r="F740">
        <f>IFERROR([1]!s_stm07_is($A740,"W30028333","2015/12/31",1)/[1]!S_SHARE_TOTAL($A740,$B$1),"")</f>
        <v>8.220110940715783E-2</v>
      </c>
      <c r="G740">
        <f>IFERROR([1]!s_stm07_is($A740,"W30028333","2016/12/31",1)/[1]!S_SHARE_TOTAL($A740,$B$1),"")</f>
        <v>0.38375176951201079</v>
      </c>
      <c r="H740">
        <f>IFERROR([1]!s_stm07_is($A740,"W30028333","2017/12/31",1)/[1]!S_SHARE_TOTAL($A740,$B$1),"")</f>
        <v>0.46932412995383405</v>
      </c>
      <c r="I740">
        <f>IFERROR([1]!s_stm07_is($A740,"W30028333","2018/12/31",1)/[1]!S_SHARE_TOTAL($A740,$B$1),"")</f>
        <v>0.61285939914066945</v>
      </c>
      <c r="J740">
        <f>IFERROR([1]!s_stm07_is($A740,"W30028333","2019/12/31",1)/[1]!S_SHARE_TOTAL($A740,$B$1),"")</f>
        <v>0.88756316991511763</v>
      </c>
      <c r="K740">
        <f>IFERROR([1]!s_stm07_is($A740,"W30028333","2020/12/31",1)/[1]!S_SHARE_TOTAL($A740,$B$1),"")</f>
        <v>1.4142384054654484</v>
      </c>
      <c r="L740">
        <f>IFERROR([1]!s_stm07_is($A740,"W30028333","2021/12/31",1)/[1]!S_SHARE_TOTAL($A740,$B$1),"")</f>
        <v>2.3047620939290479</v>
      </c>
      <c r="M740">
        <f>IFERROR([1]!s_stm07_is($A740,"W30028333","2022/12/31",1)/[1]!S_SHARE_TOTAL($A740,$B$1),"")</f>
        <v>3.0904055269613364</v>
      </c>
      <c r="N740">
        <f>IFERROR([1]!s_stm07_is($A740,"W30028333","2023/12/31",1)/[1]!S_SHARE_TOTAL($A740,$B$1),"")</f>
        <v>3.2767677325311317</v>
      </c>
      <c r="O740">
        <f>IFERROR([1]!s_stm07_is($A740,"W30028333","2024/12/31",1)/[1]!S_SHARE_TOTAL($A740,$B$1),"")</f>
        <v>3.3198298346652195</v>
      </c>
      <c r="P740">
        <f>IFERROR([1]!s_stm07_is($A740,"W30028333","2025/12/31",1)/[1]!S_SHARE_TOTAL($A740,$B$1),"")</f>
        <v>2.5873462438127675</v>
      </c>
      <c r="Q740">
        <f>IFERROR([1]!s_west_netprofit($A740,2026,$B$1,180)/[1]!S_SHARE_TOTAL($A740,$B$1),"")</f>
        <v>3.5025694065916086</v>
      </c>
      <c r="R740">
        <f>IFERROR([1]!s_west_netprofit($A740,2027,$B$1,180)/[1]!S_SHARE_TOTAL($A740,$B$1),"")</f>
        <v>4.7523050339246344</v>
      </c>
      <c r="S740">
        <f>IFERROR([1]!s_fa_dupont_roe($A740,"2011/12/31")/100,"")</f>
        <v>0</v>
      </c>
      <c r="T740">
        <f>IFERROR([1]!s_fa_dupont_roe($A740,"2012/12/31")/100,"")</f>
        <v>0</v>
      </c>
      <c r="U740">
        <f>IFERROR([1]!s_fa_dupont_roe($A740,"2013/12/31")/100,"")</f>
        <v>0</v>
      </c>
      <c r="V740">
        <f>IFERROR([1]!s_fa_dupont_roe($A740,"2014/12/31")/100,"")</f>
        <v>2.8010000000000001E-3</v>
      </c>
      <c r="W740">
        <f>IFERROR([1]!s_fa_dupont_roe($A740,"2015/12/31")/100,"")</f>
        <v>0.39379800000000004</v>
      </c>
      <c r="X740">
        <f>IFERROR([1]!s_fa_dupont_roe($A740,"2016/12/31")/100,"")</f>
        <v>0.77190000000000003</v>
      </c>
      <c r="Y740">
        <f>IFERROR([1]!s_fa_dupont_roe($A740,"2017/12/31")/100,"")</f>
        <v>0.50817299999999999</v>
      </c>
      <c r="Z740">
        <f>IFERROR([1]!s_fa_dupont_roe($A740,"2018/12/31")/100,"")</f>
        <v>0.235487</v>
      </c>
      <c r="AA740">
        <f>IFERROR([1]!s_fa_dupont_roe($A740,"2019/12/31")/100,"")</f>
        <v>0.19803200000000001</v>
      </c>
      <c r="AB740">
        <f>IFERROR([1]!s_fa_dupont_roe($A740,"2020/12/31")/100,"")</f>
        <v>0.25404499999999997</v>
      </c>
      <c r="AC740">
        <f>IFERROR([1]!s_fa_dupont_roe($A740,"2021/12/31")/100,"")</f>
        <v>0.16875800000000002</v>
      </c>
      <c r="AD740">
        <f>IFERROR([1]!s_fa_dupont_roe($A740,"2022/12/31")/100,"")</f>
        <v>0.13988</v>
      </c>
      <c r="AE740">
        <f>IFERROR([1]!s_fa_dupont_roe($A740,"2023/12/31")/100,"")</f>
        <v>0.134682</v>
      </c>
      <c r="AF740">
        <f>IFERROR([1]!s_fa_dupont_roe($A740,"2024/12/31")/100,"")</f>
        <v>0.12623100000000001</v>
      </c>
      <c r="AG740">
        <f>IFERROR([1]!s_fa_dupont_roe($A740,"2025/12/31")/100,"")</f>
        <v>9.3236000000000013E-2</v>
      </c>
      <c r="AH740">
        <f>IFERROR([1]!s_stm07_is($A740,"W30028333","2025/12/31",1),"")</f>
        <v>721615400.42999995</v>
      </c>
      <c r="AI740">
        <f>IFERROR([1]!s_stm07_bs($A740,"W38058048","2025/12/31",1),"")</f>
        <v>7888708855.4899998</v>
      </c>
      <c r="AJ740">
        <f>IFERROR([1]!s_fa_netdebt($A740,"2025/12/31"),"")</f>
        <v>1386078124.6600001</v>
      </c>
      <c r="AK740">
        <f>IFERROR([1]!s_val_ev1($A740,"2025/12/31"),"")</f>
        <v>63517442150.190002</v>
      </c>
      <c r="AL740">
        <f>IFERROR([1]!s_fa_ebitda($A740,"2025/12/31"),"")</f>
        <v>968522932.65999997</v>
      </c>
      <c r="AM740">
        <f>IFERROR([1]!s_west_netprofit($A740,2026,$B$1,180)/[1]!s_west_netprofit($A740,2026,$B$1-7,180)-1,"")</f>
        <v>0</v>
      </c>
      <c r="AN740">
        <f>IFERROR([1]!s_west_netprofit($A740,2026,$B$1,180)/[1]!s_west_netprofit($A740,2026,$B$1-30,180)-1,"")</f>
        <v>3.373960389320585E-3</v>
      </c>
      <c r="AO740">
        <f>IFERROR([1]!s_est_mediannetprofit($A740,2026,$B$1)/[1]!s_est_mediannetprofit($A740,2026,$B$1-7)-1,"")</f>
        <v>0</v>
      </c>
      <c r="AP740">
        <f>IFERROR([1]!s_est_mediannetprofit($A740,2026,$B$1)/[1]!s_est_mediannetprofit($A740,2026,$B$1-30)-1,"")</f>
        <v>2.1298174442190732E-2</v>
      </c>
    </row>
    <row r="741" spans="1:42">
      <c r="A741" t="s">
        <v>780</v>
      </c>
      <c r="B741">
        <f>IFERROR([1]!s_stm07_is($A741,"W30028333","2011/12/31",1)/[1]!S_SHARE_TOTAL($A741,$B$1),"")</f>
        <v>0</v>
      </c>
      <c r="C741">
        <f>IFERROR([1]!s_stm07_is($A741,"W30028333","2012/12/31",1)/[1]!S_SHARE_TOTAL($A741,$B$1),"")</f>
        <v>0</v>
      </c>
      <c r="D741">
        <f>IFERROR([1]!s_stm07_is($A741,"W30028333","2013/12/31",1)/[1]!S_SHARE_TOTAL($A741,$B$1),"")</f>
        <v>0</v>
      </c>
      <c r="E741">
        <f>IFERROR([1]!s_stm07_is($A741,"W30028333","2014/12/31",1)/[1]!S_SHARE_TOTAL($A741,$B$1),"")</f>
        <v>-0.27571346072825614</v>
      </c>
      <c r="F741">
        <f>IFERROR([1]!s_stm07_is($A741,"W30028333","2015/12/31",1)/[1]!S_SHARE_TOTAL($A741,$B$1),"")</f>
        <v>6.0036991576743103E-2</v>
      </c>
      <c r="G741">
        <f>IFERROR([1]!s_stm07_is($A741,"W30028333","2016/12/31",1)/[1]!S_SHARE_TOTAL($A741,$B$1),"")</f>
        <v>0.27111607088702838</v>
      </c>
      <c r="H741">
        <f>IFERROR([1]!s_stm07_is($A741,"W30028333","2017/12/31",1)/[1]!S_SHARE_TOTAL($A741,$B$1),"")</f>
        <v>0.48632852556535727</v>
      </c>
      <c r="I741">
        <f>IFERROR([1]!s_stm07_is($A741,"W30028333","2018/12/31",1)/[1]!S_SHARE_TOTAL($A741,$B$1),"")</f>
        <v>0.53952398761607534</v>
      </c>
      <c r="J741">
        <f>IFERROR([1]!s_stm07_is($A741,"W30028333","2019/12/31",1)/[1]!S_SHARE_TOTAL($A741,$B$1),"")</f>
        <v>0.76642365692862546</v>
      </c>
      <c r="K741">
        <f>IFERROR([1]!s_stm07_is($A741,"W30028333","2020/12/31",1)/[1]!S_SHARE_TOTAL($A741,$B$1),"")</f>
        <v>0.89532038177209894</v>
      </c>
      <c r="L741">
        <f>IFERROR([1]!s_stm07_is($A741,"W30028333","2021/12/31",1)/[1]!S_SHARE_TOTAL($A741,$B$1),"")</f>
        <v>1.6207642121226953</v>
      </c>
      <c r="M741">
        <f>IFERROR([1]!s_stm07_is($A741,"W30028333","2022/12/31",1)/[1]!S_SHARE_TOTAL($A741,$B$1),"")</f>
        <v>0.87891137446784828</v>
      </c>
      <c r="N741">
        <f>IFERROR([1]!s_stm07_is($A741,"W30028333","2023/12/31",1)/[1]!S_SHARE_TOTAL($A741,$B$1),"")</f>
        <v>0.56447208151470829</v>
      </c>
      <c r="O741">
        <f>IFERROR([1]!s_stm07_is($A741,"W30028333","2024/12/31",1)/[1]!S_SHARE_TOTAL($A741,$B$1),"")</f>
        <v>0.10663642725116027</v>
      </c>
      <c r="P741">
        <f>IFERROR([1]!s_stm07_is($A741,"W30028333","2025/12/31",1)/[1]!S_SHARE_TOTAL($A741,$B$1),"")</f>
        <v>-0.88480900442516097</v>
      </c>
      <c r="Q741">
        <f>IFERROR([1]!s_west_netprofit($A741,2026,$B$1,180)/[1]!S_SHARE_TOTAL($A741,$B$1),"")</f>
        <v>4.1986725476873231E-2</v>
      </c>
      <c r="R741">
        <f>IFERROR([1]!s_west_netprofit($A741,2027,$B$1,180)/[1]!S_SHARE_TOTAL($A741,$B$1),"")</f>
        <v>0.15115221171674365</v>
      </c>
      <c r="S741">
        <f>IFERROR([1]!s_fa_dupont_roe($A741,"2011/12/31")/100,"")</f>
        <v>0</v>
      </c>
      <c r="T741">
        <f>IFERROR([1]!s_fa_dupont_roe($A741,"2012/12/31")/100,"")</f>
        <v>0</v>
      </c>
      <c r="U741">
        <f>IFERROR([1]!s_fa_dupont_roe($A741,"2013/12/31")/100,"")</f>
        <v>0</v>
      </c>
      <c r="V741">
        <f>IFERROR([1]!s_fa_dupont_roe($A741,"2014/12/31")/100,"")</f>
        <v>-0.114941</v>
      </c>
      <c r="W741">
        <f>IFERROR([1]!s_fa_dupont_roe($A741,"2015/12/31")/100,"")</f>
        <v>2.4729000000000001E-2</v>
      </c>
      <c r="X741">
        <f>IFERROR([1]!s_fa_dupont_roe($A741,"2016/12/31")/100,"")</f>
        <v>0.11620100000000001</v>
      </c>
      <c r="Y741">
        <f>IFERROR([1]!s_fa_dupont_roe($A741,"2017/12/31")/100,"")</f>
        <v>0.19815100000000002</v>
      </c>
      <c r="Z741">
        <f>IFERROR([1]!s_fa_dupont_roe($A741,"2018/12/31")/100,"")</f>
        <v>0.181813</v>
      </c>
      <c r="AA741">
        <f>IFERROR([1]!s_fa_dupont_roe($A741,"2019/12/31")/100,"")</f>
        <v>0.16567699999999999</v>
      </c>
      <c r="AB741">
        <f>IFERROR([1]!s_fa_dupont_roe($A741,"2020/12/31")/100,"")</f>
        <v>0.14018700000000001</v>
      </c>
      <c r="AC741">
        <f>IFERROR([1]!s_fa_dupont_roe($A741,"2021/12/31")/100,"")</f>
        <v>0.21687000000000001</v>
      </c>
      <c r="AD741">
        <f>IFERROR([1]!s_fa_dupont_roe($A741,"2022/12/31")/100,"")</f>
        <v>0.103884</v>
      </c>
      <c r="AE741">
        <f>IFERROR([1]!s_fa_dupont_roe($A741,"2023/12/31")/100,"")</f>
        <v>6.3250000000000001E-2</v>
      </c>
      <c r="AF741">
        <f>IFERROR([1]!s_fa_dupont_roe($A741,"2024/12/31")/100,"")</f>
        <v>1.2778000000000001E-2</v>
      </c>
      <c r="AG741">
        <f>IFERROR([1]!s_fa_dupont_roe($A741,"2025/12/31")/100,"")</f>
        <v>-0.12483499999999999</v>
      </c>
      <c r="AH741">
        <f>IFERROR([1]!s_stm07_is($A741,"W30028333","2025/12/31",1),"")</f>
        <v>-368786977.35000002</v>
      </c>
      <c r="AI741">
        <f>IFERROR([1]!s_stm07_bs($A741,"W38058048","2025/12/31",1),"")</f>
        <v>2822770979.3000002</v>
      </c>
      <c r="AJ741">
        <f>IFERROR([1]!s_fa_netdebt($A741,"2025/12/31"),"")</f>
        <v>-172904045.18000001</v>
      </c>
      <c r="AK741">
        <f>IFERROR([1]!s_val_ev1($A741,"2025/12/31"),"")</f>
        <v>8101146681.8299999</v>
      </c>
      <c r="AL741">
        <f>IFERROR([1]!s_fa_ebitda($A741,"2025/12/31"),"")</f>
        <v>-274937743.47000003</v>
      </c>
      <c r="AM741">
        <f>IFERROR([1]!s_west_netprofit($A741,2026,$B$1,180)/[1]!s_west_netprofit($A741,2026,$B$1-7,180)-1,"")</f>
        <v>0</v>
      </c>
      <c r="AN741">
        <f>IFERROR([1]!s_west_netprofit($A741,2026,$B$1,180)/[1]!s_west_netprofit($A741,2026,$B$1-30,180)-1,"")</f>
        <v>-0.78787878787878785</v>
      </c>
      <c r="AO741">
        <f>IFERROR([1]!s_est_mediannetprofit($A741,2026,$B$1)/[1]!s_est_mediannetprofit($A741,2026,$B$1-7)-1,"")</f>
        <v>0</v>
      </c>
      <c r="AP741">
        <f>IFERROR([1]!s_est_mediannetprofit($A741,2026,$B$1)/[1]!s_est_mediannetprofit($A741,2026,$B$1-30)-1,"")</f>
        <v>-0.78787878787878785</v>
      </c>
    </row>
    <row r="742" spans="1:42">
      <c r="A742" t="s">
        <v>781</v>
      </c>
      <c r="B742">
        <f>IFERROR([1]!s_stm07_is($A742,"W30028333","2011/12/31",1)/[1]!S_SHARE_TOTAL($A742,$B$1),"")</f>
        <v>0</v>
      </c>
      <c r="C742">
        <f>IFERROR([1]!s_stm07_is($A742,"W30028333","2012/12/31",1)/[1]!S_SHARE_TOTAL($A742,$B$1),"")</f>
        <v>0</v>
      </c>
      <c r="D742">
        <f>IFERROR([1]!s_stm07_is($A742,"W30028333","2013/12/31",1)/[1]!S_SHARE_TOTAL($A742,$B$1),"")</f>
        <v>0</v>
      </c>
      <c r="E742">
        <f>IFERROR([1]!s_stm07_is($A742,"W30028333","2014/12/31",1)/[1]!S_SHARE_TOTAL($A742,$B$1),"")</f>
        <v>-3.0769146846359959E-2</v>
      </c>
      <c r="F742">
        <f>IFERROR([1]!s_stm07_is($A742,"W30028333","2015/12/31",1)/[1]!S_SHARE_TOTAL($A742,$B$1),"")</f>
        <v>0.12766344135935045</v>
      </c>
      <c r="G742">
        <f>IFERROR([1]!s_stm07_is($A742,"W30028333","2016/12/31",1)/[1]!S_SHARE_TOTAL($A742,$B$1),"")</f>
        <v>0.28339435720983697</v>
      </c>
      <c r="H742">
        <f>IFERROR([1]!s_stm07_is($A742,"W30028333","2017/12/31",1)/[1]!S_SHARE_TOTAL($A742,$B$1),"")</f>
        <v>0.51859407979366823</v>
      </c>
      <c r="I742">
        <f>IFERROR([1]!s_stm07_is($A742,"W30028333","2018/12/31",1)/[1]!S_SHARE_TOTAL($A742,$B$1),"")</f>
        <v>0.5687424925992991</v>
      </c>
      <c r="J742">
        <f>IFERROR([1]!s_stm07_is($A742,"W30028333","2019/12/31",1)/[1]!S_SHARE_TOTAL($A742,$B$1),"")</f>
        <v>0.59591978153133651</v>
      </c>
      <c r="K742">
        <f>IFERROR([1]!s_stm07_is($A742,"W30028333","2020/12/31",1)/[1]!S_SHARE_TOTAL($A742,$B$1),"")</f>
        <v>-0.40135691601464324</v>
      </c>
      <c r="L742">
        <f>IFERROR([1]!s_stm07_is($A742,"W30028333","2021/12/31",1)/[1]!S_SHARE_TOTAL($A742,$B$1),"")</f>
        <v>-0.27967196360801422</v>
      </c>
      <c r="M742">
        <f>IFERROR([1]!s_stm07_is($A742,"W30028333","2022/12/31",1)/[1]!S_SHARE_TOTAL($A742,$B$1),"")</f>
        <v>0.15599127455114628</v>
      </c>
      <c r="N742">
        <f>IFERROR([1]!s_stm07_is($A742,"W30028333","2023/12/31",1)/[1]!S_SHARE_TOTAL($A742,$B$1),"")</f>
        <v>0.46019709791968239</v>
      </c>
      <c r="O742">
        <f>IFERROR([1]!s_stm07_is($A742,"W30028333","2024/12/31",1)/[1]!S_SHARE_TOTAL($A742,$B$1),"")</f>
        <v>0.38115975700006549</v>
      </c>
      <c r="P742">
        <f>IFERROR([1]!s_stm07_is($A742,"W30028333","2025/12/31",1)/[1]!S_SHARE_TOTAL($A742,$B$1),"")</f>
        <v>-0.39640309203174545</v>
      </c>
      <c r="Q742">
        <f>IFERROR([1]!s_west_netprofit($A742,2026,$B$1,180)/[1]!S_SHARE_TOTAL($A742,$B$1),"")</f>
        <v>0.2983149186616631</v>
      </c>
      <c r="R742">
        <f>IFERROR([1]!s_west_netprofit($A742,2027,$B$1,180)/[1]!S_SHARE_TOTAL($A742,$B$1),"")</f>
        <v>0.59464107318768122</v>
      </c>
      <c r="S742">
        <f>IFERROR([1]!s_fa_dupont_roe($A742,"2011/12/31")/100,"")</f>
        <v>0</v>
      </c>
      <c r="T742">
        <f>IFERROR([1]!s_fa_dupont_roe($A742,"2012/12/31")/100,"")</f>
        <v>0</v>
      </c>
      <c r="U742">
        <f>IFERROR([1]!s_fa_dupont_roe($A742,"2013/12/31")/100,"")</f>
        <v>0</v>
      </c>
      <c r="V742">
        <f>IFERROR([1]!s_fa_dupont_roe($A742,"2014/12/31")/100,"")</f>
        <v>-0.47940899999999997</v>
      </c>
      <c r="W742">
        <f>IFERROR([1]!s_fa_dupont_roe($A742,"2015/12/31")/100,"")</f>
        <v>0.89618200000000003</v>
      </c>
      <c r="X742">
        <f>IFERROR([1]!s_fa_dupont_roe($A742,"2016/12/31")/100,"")</f>
        <v>0.55843100000000001</v>
      </c>
      <c r="Y742">
        <f>IFERROR([1]!s_fa_dupont_roe($A742,"2017/12/31")/100,"")</f>
        <v>0.492093</v>
      </c>
      <c r="Z742">
        <f>IFERROR([1]!s_fa_dupont_roe($A742,"2018/12/31")/100,"")</f>
        <v>0.35593400000000003</v>
      </c>
      <c r="AA742">
        <f>IFERROR([1]!s_fa_dupont_roe($A742,"2019/12/31")/100,"")</f>
        <v>0.18795700000000001</v>
      </c>
      <c r="AB742">
        <f>IFERROR([1]!s_fa_dupont_roe($A742,"2020/12/31")/100,"")</f>
        <v>-9.3272999999999995E-2</v>
      </c>
      <c r="AC742">
        <f>IFERROR([1]!s_fa_dupont_roe($A742,"2021/12/31")/100,"")</f>
        <v>-6.0843999999999995E-2</v>
      </c>
      <c r="AD742">
        <f>IFERROR([1]!s_fa_dupont_roe($A742,"2022/12/31")/100,"")</f>
        <v>3.0449E-2</v>
      </c>
      <c r="AE742">
        <f>IFERROR([1]!s_fa_dupont_roe($A742,"2023/12/31")/100,"")</f>
        <v>8.3209999999999992E-2</v>
      </c>
      <c r="AF742">
        <f>IFERROR([1]!s_fa_dupont_roe($A742,"2024/12/31")/100,"")</f>
        <v>6.4210000000000003E-2</v>
      </c>
      <c r="AG742">
        <f>IFERROR([1]!s_fa_dupont_roe($A742,"2025/12/31")/100,"")</f>
        <v>-4.9564000000000004E-2</v>
      </c>
      <c r="AH742">
        <f>IFERROR([1]!s_stm07_is($A742,"W30028333","2025/12/31",1),"")</f>
        <v>-66440373.450000003</v>
      </c>
      <c r="AI742">
        <f>IFERROR([1]!s_stm07_bs($A742,"W38058048","2025/12/31",1),"")</f>
        <v>1671070135.4200001</v>
      </c>
      <c r="AJ742">
        <f>IFERROR([1]!s_fa_netdebt($A742,"2025/12/31"),"")</f>
        <v>1041056388.35</v>
      </c>
      <c r="AK742">
        <f>IFERROR([1]!s_val_ev1($A742,"2025/12/31"),"")</f>
        <v>40428454964.370003</v>
      </c>
      <c r="AL742">
        <f>IFERROR([1]!s_fa_ebitda($A742,"2025/12/31"),"")</f>
        <v>13620586.609999999</v>
      </c>
      <c r="AM742">
        <f>IFERROR([1]!s_west_netprofit($A742,2026,$B$1,180)/[1]!s_west_netprofit($A742,2026,$B$1-7,180)-1,"")</f>
        <v>0</v>
      </c>
      <c r="AN742">
        <f>IFERROR([1]!s_west_netprofit($A742,2026,$B$1,180)/[1]!s_west_netprofit($A742,2026,$B$1-30,180)-1,"")</f>
        <v>0</v>
      </c>
      <c r="AO742">
        <f>IFERROR([1]!s_est_mediannetprofit($A742,2026,$B$1)/[1]!s_est_mediannetprofit($A742,2026,$B$1-7)-1,"")</f>
        <v>0</v>
      </c>
      <c r="AP742">
        <f>IFERROR([1]!s_est_mediannetprofit($A742,2026,$B$1)/[1]!s_est_mediannetprofit($A742,2026,$B$1-30)-1,"")</f>
        <v>0</v>
      </c>
    </row>
    <row r="743" spans="1:42">
      <c r="A743" t="s">
        <v>782</v>
      </c>
      <c r="B743">
        <f>IFERROR([1]!s_stm07_is($A743,"W30028333","2011/12/31",1)/[1]!S_SHARE_TOTAL($A743,$B$1),"")</f>
        <v>0</v>
      </c>
      <c r="C743">
        <f>IFERROR([1]!s_stm07_is($A743,"W30028333","2012/12/31",1)/[1]!S_SHARE_TOTAL($A743,$B$1),"")</f>
        <v>0</v>
      </c>
      <c r="D743">
        <f>IFERROR([1]!s_stm07_is($A743,"W30028333","2013/12/31",1)/[1]!S_SHARE_TOTAL($A743,$B$1),"")</f>
        <v>0</v>
      </c>
      <c r="E743">
        <f>IFERROR([1]!s_stm07_is($A743,"W30028333","2014/12/31",1)/[1]!S_SHARE_TOTAL($A743,$B$1),"")</f>
        <v>1.1427326951612067E-2</v>
      </c>
      <c r="F743">
        <f>IFERROR([1]!s_stm07_is($A743,"W30028333","2015/12/31",1)/[1]!S_SHARE_TOTAL($A743,$B$1),"")</f>
        <v>4.0193273125928054E-2</v>
      </c>
      <c r="G743">
        <f>IFERROR([1]!s_stm07_is($A743,"W30028333","2016/12/31",1)/[1]!S_SHARE_TOTAL($A743,$B$1),"")</f>
        <v>9.6289936928562234E-2</v>
      </c>
      <c r="H743">
        <f>IFERROR([1]!s_stm07_is($A743,"W30028333","2017/12/31",1)/[1]!S_SHARE_TOTAL($A743,$B$1),"")</f>
        <v>0.12565130632623261</v>
      </c>
      <c r="I743">
        <f>IFERROR([1]!s_stm07_is($A743,"W30028333","2018/12/31",1)/[1]!S_SHARE_TOTAL($A743,$B$1),"")</f>
        <v>0.18463370277199245</v>
      </c>
      <c r="J743">
        <f>IFERROR([1]!s_stm07_is($A743,"W30028333","2019/12/31",1)/[1]!S_SHARE_TOTAL($A743,$B$1),"")</f>
        <v>0.2978263554961586</v>
      </c>
      <c r="K743">
        <f>IFERROR([1]!s_stm07_is($A743,"W30028333","2020/12/31",1)/[1]!S_SHARE_TOTAL($A743,$B$1),"")</f>
        <v>0.63810637069477005</v>
      </c>
      <c r="L743">
        <f>IFERROR([1]!s_stm07_is($A743,"W30028333","2021/12/31",1)/[1]!S_SHARE_TOTAL($A743,$B$1),"")</f>
        <v>0.90406758228076911</v>
      </c>
      <c r="M743">
        <f>IFERROR([1]!s_stm07_is($A743,"W30028333","2022/12/31",1)/[1]!S_SHARE_TOTAL($A743,$B$1),"")</f>
        <v>0.74817203137892441</v>
      </c>
      <c r="N743">
        <f>IFERROR([1]!s_stm07_is($A743,"W30028333","2023/12/31",1)/[1]!S_SHARE_TOTAL($A743,$B$1),"")</f>
        <v>0.87144739586173459</v>
      </c>
      <c r="O743">
        <f>IFERROR([1]!s_stm07_is($A743,"W30028333","2024/12/31",1)/[1]!S_SHARE_TOTAL($A743,$B$1),"")</f>
        <v>0.97608817014941585</v>
      </c>
      <c r="P743">
        <f>IFERROR([1]!s_stm07_is($A743,"W30028333","2025/12/31",1)/[1]!S_SHARE_TOTAL($A743,$B$1),"")</f>
        <v>0.90562984075096764</v>
      </c>
      <c r="Q743">
        <f>IFERROR([1]!s_west_netprofit($A743,2026,$B$1,180)/[1]!S_SHARE_TOTAL($A743,$B$1),"")</f>
        <v>1.1093353850971126</v>
      </c>
      <c r="R743">
        <f>IFERROR([1]!s_west_netprofit($A743,2027,$B$1,180)/[1]!S_SHARE_TOTAL($A743,$B$1),"")</f>
        <v>1.3574034552927503</v>
      </c>
      <c r="S743">
        <f>IFERROR([1]!s_fa_dupont_roe($A743,"2011/12/31")/100,"")</f>
        <v>0</v>
      </c>
      <c r="T743">
        <f>IFERROR([1]!s_fa_dupont_roe($A743,"2012/12/31")/100,"")</f>
        <v>0</v>
      </c>
      <c r="U743">
        <f>IFERROR([1]!s_fa_dupont_roe($A743,"2013/12/31")/100,"")</f>
        <v>0</v>
      </c>
      <c r="V743">
        <f>IFERROR([1]!s_fa_dupont_roe($A743,"2014/12/31")/100,"")</f>
        <v>8.1300000000000011E-2</v>
      </c>
      <c r="W743">
        <f>IFERROR([1]!s_fa_dupont_roe($A743,"2015/12/31")/100,"")</f>
        <v>0.34614699999999998</v>
      </c>
      <c r="X743">
        <f>IFERROR([1]!s_fa_dupont_roe($A743,"2016/12/31")/100,"")</f>
        <v>0.18315200000000001</v>
      </c>
      <c r="Y743">
        <f>IFERROR([1]!s_fa_dupont_roe($A743,"2017/12/31")/100,"")</f>
        <v>0.12275999999999999</v>
      </c>
      <c r="Z743">
        <f>IFERROR([1]!s_fa_dupont_roe($A743,"2018/12/31")/100,"")</f>
        <v>0.156809</v>
      </c>
      <c r="AA743">
        <f>IFERROR([1]!s_fa_dupont_roe($A743,"2019/12/31")/100,"")</f>
        <v>0.10839800000000001</v>
      </c>
      <c r="AB743">
        <f>IFERROR([1]!s_fa_dupont_roe($A743,"2020/12/31")/100,"")</f>
        <v>0.140934</v>
      </c>
      <c r="AC743">
        <f>IFERROR([1]!s_fa_dupont_roe($A743,"2021/12/31")/100,"")</f>
        <v>0.174849</v>
      </c>
      <c r="AD743">
        <f>IFERROR([1]!s_fa_dupont_roe($A743,"2022/12/31")/100,"")</f>
        <v>0.13295400000000002</v>
      </c>
      <c r="AE743">
        <f>IFERROR([1]!s_fa_dupont_roe($A743,"2023/12/31")/100,"")</f>
        <v>0.13859099999999999</v>
      </c>
      <c r="AF743">
        <f>IFERROR([1]!s_fa_dupont_roe($A743,"2024/12/31")/100,"")</f>
        <v>0.137022</v>
      </c>
      <c r="AG743">
        <f>IFERROR([1]!s_fa_dupont_roe($A743,"2025/12/31")/100,"")</f>
        <v>0.11601800000000001</v>
      </c>
      <c r="AH743">
        <f>IFERROR([1]!s_stm07_is($A743,"W30028333","2025/12/31",1),"")</f>
        <v>1663898879.4400001</v>
      </c>
      <c r="AI743">
        <f>IFERROR([1]!s_stm07_bs($A743,"W38058048","2025/12/31",1),"")</f>
        <v>15738534895.209999</v>
      </c>
      <c r="AJ743">
        <f>IFERROR([1]!s_fa_netdebt($A743,"2025/12/31"),"")</f>
        <v>6022932804.1099997</v>
      </c>
      <c r="AK743">
        <f>IFERROR([1]!s_val_ev1($A743,"2025/12/31"),"")</f>
        <v>54357235128.212601</v>
      </c>
      <c r="AL743">
        <f>IFERROR([1]!s_fa_ebitda($A743,"2025/12/31"),"")</f>
        <v>3335745025.9699998</v>
      </c>
      <c r="AM743">
        <f>IFERROR([1]!s_west_netprofit($A743,2026,$B$1,180)/[1]!s_west_netprofit($A743,2026,$B$1-7,180)-1,"")</f>
        <v>0</v>
      </c>
      <c r="AN743">
        <f>IFERROR([1]!s_west_netprofit($A743,2026,$B$1,180)/[1]!s_west_netprofit($A743,2026,$B$1-30,180)-1,"")</f>
        <v>0</v>
      </c>
      <c r="AO743">
        <f>IFERROR([1]!s_est_mediannetprofit($A743,2026,$B$1)/[1]!s_est_mediannetprofit($A743,2026,$B$1-7)-1,"")</f>
        <v>0</v>
      </c>
      <c r="AP743">
        <f>IFERROR([1]!s_est_mediannetprofit($A743,2026,$B$1)/[1]!s_est_mediannetprofit($A743,2026,$B$1-30)-1,"")</f>
        <v>0</v>
      </c>
    </row>
    <row r="744" spans="1:42">
      <c r="A744" t="s">
        <v>783</v>
      </c>
      <c r="B744">
        <f>IFERROR([1]!s_stm07_is($A744,"W30028333","2011/12/31",1)/[1]!S_SHARE_TOTAL($A744,$B$1),"")</f>
        <v>0</v>
      </c>
      <c r="C744">
        <f>IFERROR([1]!s_stm07_is($A744,"W30028333","2012/12/31",1)/[1]!S_SHARE_TOTAL($A744,$B$1),"")</f>
        <v>0</v>
      </c>
      <c r="D744">
        <f>IFERROR([1]!s_stm07_is($A744,"W30028333","2013/12/31",1)/[1]!S_SHARE_TOTAL($A744,$B$1),"")</f>
        <v>0</v>
      </c>
      <c r="E744">
        <f>IFERROR([1]!s_stm07_is($A744,"W30028333","2014/12/31",1)/[1]!S_SHARE_TOTAL($A744,$B$1),"")</f>
        <v>1.1214324310672619</v>
      </c>
      <c r="F744">
        <f>IFERROR([1]!s_stm07_is($A744,"W30028333","2015/12/31",1)/[1]!S_SHARE_TOTAL($A744,$B$1),"")</f>
        <v>0.75045246434402091</v>
      </c>
      <c r="G744">
        <f>IFERROR([1]!s_stm07_is($A744,"W30028333","2016/12/31",1)/[1]!S_SHARE_TOTAL($A744,$B$1),"")</f>
        <v>1.3200283526446475</v>
      </c>
      <c r="H744">
        <f>IFERROR([1]!s_stm07_is($A744,"W30028333","2017/12/31",1)/[1]!S_SHARE_TOTAL($A744,$B$1),"")</f>
        <v>2.1354885801597763</v>
      </c>
      <c r="I744">
        <f>IFERROR([1]!s_stm07_is($A744,"W30028333","2018/12/31",1)/[1]!S_SHARE_TOTAL($A744,$B$1),"")</f>
        <v>3.0675595434182279</v>
      </c>
      <c r="J744">
        <f>IFERROR([1]!s_stm07_is($A744,"W30028333","2019/12/31",1)/[1]!S_SHARE_TOTAL($A744,$B$1),"")</f>
        <v>3.8605138138330504</v>
      </c>
      <c r="K744">
        <f>IFERROR([1]!s_stm07_is($A744,"W30028333","2020/12/31",1)/[1]!S_SHARE_TOTAL($A744,$B$1),"")</f>
        <v>5.4911322682867754</v>
      </c>
      <c r="L744">
        <f>IFERROR([1]!s_stm07_is($A744,"W30028333","2021/12/31",1)/[1]!S_SHARE_TOTAL($A744,$B$1),"")</f>
        <v>6.5995384565367292</v>
      </c>
      <c r="M744">
        <f>IFERROR([1]!s_stm07_is($A744,"W30028333","2022/12/31",1)/[1]!S_SHARE_TOTAL($A744,$B$1),"")</f>
        <v>7.9238255486351363</v>
      </c>
      <c r="N744">
        <f>IFERROR([1]!s_stm07_is($A744,"W30028333","2023/12/31",1)/[1]!S_SHARE_TOTAL($A744,$B$1),"")</f>
        <v>9.5528131440553565</v>
      </c>
      <c r="O744">
        <f>IFERROR([1]!s_stm07_is($A744,"W30028333","2024/12/31",1)/[1]!S_SHARE_TOTAL($A744,$B$1),"")</f>
        <v>9.6239597408532553</v>
      </c>
      <c r="P744">
        <f>IFERROR([1]!s_stm07_is($A744,"W30028333","2025/12/31",1)/[1]!S_SHARE_TOTAL($A744,$B$1),"")</f>
        <v>6.7102422016119325</v>
      </c>
      <c r="Q744">
        <f>IFERROR([1]!s_west_netprofit($A744,2026,$B$1,180)/[1]!S_SHARE_TOTAL($A744,$B$1),"")</f>
        <v>7.1883688268399721</v>
      </c>
      <c r="R744">
        <f>IFERROR([1]!s_west_netprofit($A744,2027,$B$1,180)/[1]!S_SHARE_TOTAL($A744,$B$1),"")</f>
        <v>8.1538120489145882</v>
      </c>
      <c r="S744">
        <f>IFERROR([1]!s_fa_dupont_roe($A744,"2011/12/31")/100,"")</f>
        <v>0</v>
      </c>
      <c r="T744">
        <f>IFERROR([1]!s_fa_dupont_roe($A744,"2012/12/31")/100,"")</f>
        <v>0</v>
      </c>
      <c r="U744">
        <f>IFERROR([1]!s_fa_dupont_roe($A744,"2013/12/31")/100,"")</f>
        <v>0</v>
      </c>
      <c r="V744">
        <f>IFERROR([1]!s_fa_dupont_roe($A744,"2014/12/31")/100,"")</f>
        <v>0.14582900000000001</v>
      </c>
      <c r="W744">
        <f>IFERROR([1]!s_fa_dupont_roe($A744,"2015/12/31")/100,"")</f>
        <v>0.115929</v>
      </c>
      <c r="X744">
        <f>IFERROR([1]!s_fa_dupont_roe($A744,"2016/12/31")/100,"")</f>
        <v>0.29384499999999997</v>
      </c>
      <c r="Y744">
        <f>IFERROR([1]!s_fa_dupont_roe($A744,"2017/12/31")/100,"")</f>
        <v>0.46484999999999999</v>
      </c>
      <c r="Z744">
        <f>IFERROR([1]!s_fa_dupont_roe($A744,"2018/12/31")/100,"")</f>
        <v>0.34155500000000005</v>
      </c>
      <c r="AA744">
        <f>IFERROR([1]!s_fa_dupont_roe($A744,"2019/12/31")/100,"")</f>
        <v>0.27736</v>
      </c>
      <c r="AB744">
        <f>IFERROR([1]!s_fa_dupont_roe($A744,"2020/12/31")/100,"")</f>
        <v>0.31801100000000004</v>
      </c>
      <c r="AC744">
        <f>IFERROR([1]!s_fa_dupont_roe($A744,"2021/12/31")/100,"")</f>
        <v>0.31859399999999999</v>
      </c>
      <c r="AD744">
        <f>IFERROR([1]!s_fa_dupont_roe($A744,"2022/12/31")/100,"")</f>
        <v>0.32603399999999999</v>
      </c>
      <c r="AE744">
        <f>IFERROR([1]!s_fa_dupont_roe($A744,"2023/12/31")/100,"")</f>
        <v>0.356014</v>
      </c>
      <c r="AF744">
        <f>IFERROR([1]!s_fa_dupont_roe($A744,"2024/12/31")/100,"")</f>
        <v>0.338503</v>
      </c>
      <c r="AG744">
        <f>IFERROR([1]!s_fa_dupont_roe($A744,"2025/12/31")/100,"")</f>
        <v>0.22003499999999998</v>
      </c>
      <c r="AH744">
        <f>IFERROR([1]!s_stm07_is($A744,"W30028333","2025/12/31",1),"")</f>
        <v>8135775409</v>
      </c>
      <c r="AI744">
        <f>IFERROR([1]!s_stm07_bs($A744,"W38058048","2025/12/31",1),"")</f>
        <v>43011320053</v>
      </c>
      <c r="AJ744">
        <f>IFERROR([1]!s_fa_netdebt($A744,"2025/12/31"),"")</f>
        <v>-17341088786</v>
      </c>
      <c r="AK744">
        <f>IFERROR([1]!s_val_ev1($A744,"2025/12/31"),"")</f>
        <v>231258747009.29999</v>
      </c>
      <c r="AL744">
        <f>IFERROR([1]!s_fa_ebitda($A744,"2025/12/31"),"")</f>
        <v>10965177293</v>
      </c>
      <c r="AM744">
        <f>IFERROR([1]!s_west_netprofit($A744,2026,$B$1,180)/[1]!s_west_netprofit($A744,2026,$B$1-7,180)-1,"")</f>
        <v>-8.2517290169829005E-3</v>
      </c>
      <c r="AN744">
        <f>IFERROR([1]!s_west_netprofit($A744,2026,$B$1,180)/[1]!s_west_netprofit($A744,2026,$B$1-30,180)-1,"")</f>
        <v>-4.679368867709055E-2</v>
      </c>
      <c r="AO744">
        <f>IFERROR([1]!s_est_mediannetprofit($A744,2026,$B$1)/[1]!s_est_mediannetprofit($A744,2026,$B$1-7)-1,"")</f>
        <v>-1.1656370206317712E-3</v>
      </c>
      <c r="AP744">
        <f>IFERROR([1]!s_est_mediannetprofit($A744,2026,$B$1)/[1]!s_est_mediannetprofit($A744,2026,$B$1-30)-1,"")</f>
        <v>-1.0736550450242466E-2</v>
      </c>
    </row>
    <row r="745" spans="1:42">
      <c r="A745" t="s">
        <v>784</v>
      </c>
      <c r="B745">
        <f>IFERROR([1]!s_stm07_is($A745,"W30028333","2011/12/31",1)/[1]!S_SHARE_TOTAL($A745,$B$1),"")</f>
        <v>0</v>
      </c>
      <c r="C745">
        <f>IFERROR([1]!s_stm07_is($A745,"W30028333","2012/12/31",1)/[1]!S_SHARE_TOTAL($A745,$B$1),"")</f>
        <v>8.6554673705170213E-2</v>
      </c>
      <c r="D745">
        <f>IFERROR([1]!s_stm07_is($A745,"W30028333","2013/12/31",1)/[1]!S_SHARE_TOTAL($A745,$B$1),"")</f>
        <v>-0.2830120992527424</v>
      </c>
      <c r="E745">
        <f>IFERROR([1]!s_stm07_is($A745,"W30028333","2014/12/31",1)/[1]!S_SHARE_TOTAL($A745,$B$1),"")</f>
        <v>0.41998943010761813</v>
      </c>
      <c r="F745">
        <f>IFERROR([1]!s_stm07_is($A745,"W30028333","2015/12/31",1)/[1]!S_SHARE_TOTAL($A745,$B$1),"")</f>
        <v>0.52287518688379142</v>
      </c>
      <c r="G745">
        <f>IFERROR([1]!s_stm07_is($A745,"W30028333","2016/12/31",1)/[1]!S_SHARE_TOTAL($A745,$B$1),"")</f>
        <v>0.62370006949768286</v>
      </c>
      <c r="H745">
        <f>IFERROR([1]!s_stm07_is($A745,"W30028333","2017/12/31",1)/[1]!S_SHARE_TOTAL($A745,$B$1),"")</f>
        <v>0.94418442827547833</v>
      </c>
      <c r="I745">
        <f>IFERROR([1]!s_stm07_is($A745,"W30028333","2018/12/31",1)/[1]!S_SHARE_TOTAL($A745,$B$1),"")</f>
        <v>1.5522992463189049</v>
      </c>
      <c r="J745">
        <f>IFERROR([1]!s_stm07_is($A745,"W30028333","2019/12/31",1)/[1]!S_SHARE_TOTAL($A745,$B$1),"")</f>
        <v>2.3460200940212999</v>
      </c>
      <c r="K745">
        <f>IFERROR([1]!s_stm07_is($A745,"W30028333","2020/12/31",1)/[1]!S_SHARE_TOTAL($A745,$B$1),"")</f>
        <v>0.30345739440228908</v>
      </c>
      <c r="L745">
        <f>IFERROR([1]!s_stm07_is($A745,"W30028333","2021/12/31",1)/[1]!S_SHARE_TOTAL($A745,$B$1),"")</f>
        <v>-0.47247027829353727</v>
      </c>
      <c r="M745">
        <f>IFERROR([1]!s_stm07_is($A745,"W30028333","2022/12/31",1)/[1]!S_SHARE_TOTAL($A745,$B$1),"")</f>
        <v>1.0638948139647166</v>
      </c>
      <c r="N745">
        <f>IFERROR([1]!s_stm07_is($A745,"W30028333","2023/12/31",1)/[1]!S_SHARE_TOTAL($A745,$B$1),"")</f>
        <v>-0.52242336028997371</v>
      </c>
      <c r="O745">
        <f>IFERROR([1]!s_stm07_is($A745,"W30028333","2024/12/31",1)/[1]!S_SHARE_TOTAL($A745,$B$1),"")</f>
        <v>1.8165750970421246</v>
      </c>
      <c r="P745">
        <f>IFERROR([1]!s_stm07_is($A745,"W30028333","2025/12/31",1)/[1]!S_SHARE_TOTAL($A745,$B$1),"")</f>
        <v>0.6900854239978349</v>
      </c>
      <c r="Q745">
        <f>IFERROR([1]!s_west_netprofit($A745,2026,$B$1,180)/[1]!S_SHARE_TOTAL($A745,$B$1),"")</f>
        <v>1.1924885307050086</v>
      </c>
      <c r="R745">
        <f>IFERROR([1]!s_west_netprofit($A745,2027,$B$1,180)/[1]!S_SHARE_TOTAL($A745,$B$1),"")</f>
        <v>2.0768631261049153</v>
      </c>
      <c r="S745">
        <f>IFERROR([1]!s_fa_dupont_roe($A745,"2011/12/31")/100,"")</f>
        <v>0</v>
      </c>
      <c r="T745">
        <f>IFERROR([1]!s_fa_dupont_roe($A745,"2012/12/31")/100,"")</f>
        <v>8.4231E-2</v>
      </c>
      <c r="U745">
        <f>IFERROR([1]!s_fa_dupont_roe($A745,"2013/12/31")/100,"")</f>
        <v>-0.320073</v>
      </c>
      <c r="V745">
        <f>IFERROR([1]!s_fa_dupont_roe($A745,"2014/12/31")/100,"")</f>
        <v>0.41966099999999995</v>
      </c>
      <c r="W745">
        <f>IFERROR([1]!s_fa_dupont_roe($A745,"2015/12/31")/100,"")</f>
        <v>0.32211799999999996</v>
      </c>
      <c r="X745">
        <f>IFERROR([1]!s_fa_dupont_roe($A745,"2016/12/31")/100,"")</f>
        <v>0.278007</v>
      </c>
      <c r="Y745">
        <f>IFERROR([1]!s_fa_dupont_roe($A745,"2017/12/31")/100,"")</f>
        <v>0.31988700000000003</v>
      </c>
      <c r="Z745">
        <f>IFERROR([1]!s_fa_dupont_roe($A745,"2018/12/31")/100,"")</f>
        <v>0.37152200000000002</v>
      </c>
      <c r="AA745">
        <f>IFERROR([1]!s_fa_dupont_roe($A745,"2019/12/31")/100,"")</f>
        <v>0.35802799999999996</v>
      </c>
      <c r="AB745">
        <f>IFERROR([1]!s_fa_dupont_roe($A745,"2020/12/31")/100,"")</f>
        <v>3.7629999999999997E-2</v>
      </c>
      <c r="AC745">
        <f>IFERROR([1]!s_fa_dupont_roe($A745,"2021/12/31")/100,"")</f>
        <v>-6.1148000000000001E-2</v>
      </c>
      <c r="AD745">
        <f>IFERROR([1]!s_fa_dupont_roe($A745,"2022/12/31")/100,"")</f>
        <v>0.12139</v>
      </c>
      <c r="AE745">
        <f>IFERROR([1]!s_fa_dupont_roe($A745,"2023/12/31")/100,"")</f>
        <v>-5.4329999999999996E-2</v>
      </c>
      <c r="AF745">
        <f>IFERROR([1]!s_fa_dupont_roe($A745,"2024/12/31")/100,"")</f>
        <v>0.18166099999999999</v>
      </c>
      <c r="AG745">
        <f>IFERROR([1]!s_fa_dupont_roe($A745,"2025/12/31")/100,"")</f>
        <v>6.287899999999999E-2</v>
      </c>
      <c r="AH745">
        <f>IFERROR([1]!s_stm07_is($A745,"W30028333","2025/12/31",1),"")</f>
        <v>577787575.21000004</v>
      </c>
      <c r="AI745">
        <f>IFERROR([1]!s_stm07_bs($A745,"W38058048","2025/12/31",1),"")</f>
        <v>9324546735.4899998</v>
      </c>
      <c r="AJ745">
        <f>IFERROR([1]!s_fa_netdebt($A745,"2025/12/31"),"")</f>
        <v>2939825171.0900002</v>
      </c>
      <c r="AK745">
        <f>IFERROR([1]!s_val_ev1($A745,"2025/12/31"),"")</f>
        <v>20577638523.41</v>
      </c>
      <c r="AL745">
        <f>IFERROR([1]!s_fa_ebitda($A745,"2025/12/31"),"")</f>
        <v>1693668786.8599999</v>
      </c>
      <c r="AM745">
        <f>IFERROR([1]!s_west_netprofit($A745,2026,$B$1,180)/[1]!s_west_netprofit($A745,2026,$B$1-7,180)-1,"")</f>
        <v>-5.2820965479294824E-2</v>
      </c>
      <c r="AN745">
        <f>IFERROR([1]!s_west_netprofit($A745,2026,$B$1,180)/[1]!s_west_netprofit($A745,2026,$B$1-30,180)-1,"")</f>
        <v>-6.8613415263694022E-2</v>
      </c>
      <c r="AO745">
        <f>IFERROR([1]!s_est_mediannetprofit($A745,2026,$B$1)/[1]!s_est_mediannetprofit($A745,2026,$B$1-7)-1,"")</f>
        <v>-4.1774110366168182E-2</v>
      </c>
      <c r="AP745">
        <f>IFERROR([1]!s_est_mediannetprofit($A745,2026,$B$1)/[1]!s_est_mediannetprofit($A745,2026,$B$1-30)-1,"")</f>
        <v>-8.0198019801980158E-2</v>
      </c>
    </row>
    <row r="746" spans="1:42">
      <c r="A746" t="s">
        <v>785</v>
      </c>
      <c r="B746">
        <f>IFERROR([1]!s_stm07_is($A746,"W30028333","2011/12/31",1)/[1]!S_SHARE_TOTAL($A746,$B$1),"")</f>
        <v>0</v>
      </c>
      <c r="C746">
        <f>IFERROR([1]!s_stm07_is($A746,"W30028333","2012/12/31",1)/[1]!S_SHARE_TOTAL($A746,$B$1),"")</f>
        <v>0</v>
      </c>
      <c r="D746">
        <f>IFERROR([1]!s_stm07_is($A746,"W30028333","2013/12/31",1)/[1]!S_SHARE_TOTAL($A746,$B$1),"")</f>
        <v>0</v>
      </c>
      <c r="E746">
        <f>IFERROR([1]!s_stm07_is($A746,"W30028333","2014/12/31",1)/[1]!S_SHARE_TOTAL($A746,$B$1),"")</f>
        <v>2.7035574321079398E-3</v>
      </c>
      <c r="F746">
        <f>IFERROR([1]!s_stm07_is($A746,"W30028333","2015/12/31",1)/[1]!S_SHARE_TOTAL($A746,$B$1),"")</f>
        <v>3.6428749941485664E-2</v>
      </c>
      <c r="G746">
        <f>IFERROR([1]!s_stm07_is($A746,"W30028333","2016/12/31",1)/[1]!S_SHARE_TOTAL($A746,$B$1),"")</f>
        <v>5.890617146566389E-2</v>
      </c>
      <c r="H746">
        <f>IFERROR([1]!s_stm07_is($A746,"W30028333","2017/12/31",1)/[1]!S_SHARE_TOTAL($A746,$B$1),"")</f>
        <v>0.10737975925859858</v>
      </c>
      <c r="I746">
        <f>IFERROR([1]!s_stm07_is($A746,"W30028333","2018/12/31",1)/[1]!S_SHARE_TOTAL($A746,$B$1),"")</f>
        <v>0.16337578356101867</v>
      </c>
      <c r="J746">
        <f>IFERROR([1]!s_stm07_is($A746,"W30028333","2019/12/31",1)/[1]!S_SHARE_TOTAL($A746,$B$1),"")</f>
        <v>0.18334082320015366</v>
      </c>
      <c r="K746">
        <f>IFERROR([1]!s_stm07_is($A746,"W30028333","2020/12/31",1)/[1]!S_SHARE_TOTAL($A746,$B$1),"")</f>
        <v>0.26634413356210757</v>
      </c>
      <c r="L746">
        <f>IFERROR([1]!s_stm07_is($A746,"W30028333","2021/12/31",1)/[1]!S_SHARE_TOTAL($A746,$B$1),"")</f>
        <v>0.37428645657139414</v>
      </c>
      <c r="M746">
        <f>IFERROR([1]!s_stm07_is($A746,"W30028333","2022/12/31",1)/[1]!S_SHARE_TOTAL($A746,$B$1),"")</f>
        <v>0.13627992181395518</v>
      </c>
      <c r="N746">
        <f>IFERROR([1]!s_stm07_is($A746,"W30028333","2023/12/31",1)/[1]!S_SHARE_TOTAL($A746,$B$1),"")</f>
        <v>-0.30218045578445951</v>
      </c>
      <c r="O746">
        <f>IFERROR([1]!s_stm07_is($A746,"W30028333","2024/12/31",1)/[1]!S_SHARE_TOTAL($A746,$B$1),"")</f>
        <v>-0.19728336927573817</v>
      </c>
      <c r="P746">
        <f>IFERROR([1]!s_stm07_is($A746,"W30028333","2025/12/31",1)/[1]!S_SHARE_TOTAL($A746,$B$1),"")</f>
        <v>-0.19416650406226282</v>
      </c>
      <c r="Q746">
        <f>IFERROR([1]!s_west_netprofit($A746,2026,$B$1,180)/[1]!S_SHARE_TOTAL($A746,$B$1),"")</f>
        <v>0.10530828740774106</v>
      </c>
      <c r="R746">
        <f>IFERROR([1]!s_west_netprofit($A746,2027,$B$1,180)/[1]!S_SHARE_TOTAL($A746,$B$1),"")</f>
        <v>0.30899773308026729</v>
      </c>
      <c r="S746">
        <f>IFERROR([1]!s_fa_dupont_roe($A746,"2011/12/31")/100,"")</f>
        <v>0</v>
      </c>
      <c r="T746">
        <f>IFERROR([1]!s_fa_dupont_roe($A746,"2012/12/31")/100,"")</f>
        <v>0</v>
      </c>
      <c r="U746">
        <f>IFERROR([1]!s_fa_dupont_roe($A746,"2013/12/31")/100,"")</f>
        <v>0</v>
      </c>
      <c r="V746">
        <f>IFERROR([1]!s_fa_dupont_roe($A746,"2014/12/31")/100,"")</f>
        <v>2.2275999999999997E-2</v>
      </c>
      <c r="W746">
        <f>IFERROR([1]!s_fa_dupont_roe($A746,"2015/12/31")/100,"")</f>
        <v>0.1741</v>
      </c>
      <c r="X746">
        <f>IFERROR([1]!s_fa_dupont_roe($A746,"2016/12/31")/100,"")</f>
        <v>0.11743199999999999</v>
      </c>
      <c r="Y746">
        <f>IFERROR([1]!s_fa_dupont_roe($A746,"2017/12/31")/100,"")</f>
        <v>0.14132400000000001</v>
      </c>
      <c r="Z746">
        <f>IFERROR([1]!s_fa_dupont_roe($A746,"2018/12/31")/100,"")</f>
        <v>0.182504</v>
      </c>
      <c r="AA746">
        <f>IFERROR([1]!s_fa_dupont_roe($A746,"2019/12/31")/100,"")</f>
        <v>0.12573000000000001</v>
      </c>
      <c r="AB746">
        <f>IFERROR([1]!s_fa_dupont_roe($A746,"2020/12/31")/100,"")</f>
        <v>0.12891900000000001</v>
      </c>
      <c r="AC746">
        <f>IFERROR([1]!s_fa_dupont_roe($A746,"2021/12/31")/100,"")</f>
        <v>0.11780099999999999</v>
      </c>
      <c r="AD746">
        <f>IFERROR([1]!s_fa_dupont_roe($A746,"2022/12/31")/100,"")</f>
        <v>3.227E-2</v>
      </c>
      <c r="AE746">
        <f>IFERROR([1]!s_fa_dupont_roe($A746,"2023/12/31")/100,"")</f>
        <v>-7.3174000000000003E-2</v>
      </c>
      <c r="AF746">
        <f>IFERROR([1]!s_fa_dupont_roe($A746,"2024/12/31")/100,"")</f>
        <v>-5.0880000000000002E-2</v>
      </c>
      <c r="AG746">
        <f>IFERROR([1]!s_fa_dupont_roe($A746,"2025/12/31")/100,"")</f>
        <v>-5.2083000000000004E-2</v>
      </c>
      <c r="AH746">
        <f>IFERROR([1]!s_stm07_is($A746,"W30028333","2025/12/31",1),"")</f>
        <v>-121929918.62</v>
      </c>
      <c r="AI746">
        <f>IFERROR([1]!s_stm07_bs($A746,"W38058048","2025/12/31",1),"")</f>
        <v>2343841796.5100002</v>
      </c>
      <c r="AJ746">
        <f>IFERROR([1]!s_fa_netdebt($A746,"2025/12/31"),"")</f>
        <v>408255783.82999998</v>
      </c>
      <c r="AK746">
        <f>IFERROR([1]!s_val_ev1($A746,"2025/12/31"),"")</f>
        <v>27225576147.16</v>
      </c>
      <c r="AL746">
        <f>IFERROR([1]!s_fa_ebitda($A746,"2025/12/31"),"")</f>
        <v>-98226887.989999995</v>
      </c>
      <c r="AM746">
        <f>IFERROR([1]!s_west_netprofit($A746,2026,$B$1,180)/[1]!s_west_netprofit($A746,2026,$B$1-7,180)-1,"")</f>
        <v>-0.45238489566081486</v>
      </c>
      <c r="AN746">
        <f>IFERROR([1]!s_west_netprofit($A746,2026,$B$1,180)/[1]!s_west_netprofit($A746,2026,$B$1-30,180)-1,"")</f>
        <v>-0.68092189861187902</v>
      </c>
      <c r="AO746">
        <f>IFERROR([1]!s_est_mediannetprofit($A746,2026,$B$1)/[1]!s_est_mediannetprofit($A746,2026,$B$1-7)-1,"")</f>
        <v>-0.45031467373302414</v>
      </c>
      <c r="AP746">
        <f>IFERROR([1]!s_est_mediannetprofit($A746,2026,$B$1)/[1]!s_est_mediannetprofit($A746,2026,$B$1-30)-1,"")</f>
        <v>-0.67138613861386132</v>
      </c>
    </row>
    <row r="747" spans="1:42">
      <c r="A747" t="s">
        <v>786</v>
      </c>
      <c r="B747">
        <f>IFERROR([1]!s_stm07_is($A747,"W30028333","2011/12/31",1)/[1]!S_SHARE_TOTAL($A747,$B$1),"")</f>
        <v>0</v>
      </c>
      <c r="C747">
        <f>IFERROR([1]!s_stm07_is($A747,"W30028333","2012/12/31",1)/[1]!S_SHARE_TOTAL($A747,$B$1),"")</f>
        <v>0</v>
      </c>
      <c r="D747">
        <f>IFERROR([1]!s_stm07_is($A747,"W30028333","2013/12/31",1)/[1]!S_SHARE_TOTAL($A747,$B$1),"")</f>
        <v>-1.3569936295997403E-2</v>
      </c>
      <c r="E747">
        <f>IFERROR([1]!s_stm07_is($A747,"W30028333","2014/12/31",1)/[1]!S_SHARE_TOTAL($A747,$B$1),"")</f>
        <v>9.7281579449076359E-3</v>
      </c>
      <c r="F747">
        <f>IFERROR([1]!s_stm07_is($A747,"W30028333","2015/12/31",1)/[1]!S_SHARE_TOTAL($A747,$B$1),"")</f>
        <v>5.0500094570854193E-2</v>
      </c>
      <c r="G747">
        <f>IFERROR([1]!s_stm07_is($A747,"W30028333","2016/12/31",1)/[1]!S_SHARE_TOTAL($A747,$B$1),"")</f>
        <v>7.4682923257076997E-2</v>
      </c>
      <c r="H747">
        <f>IFERROR([1]!s_stm07_is($A747,"W30028333","2017/12/31",1)/[1]!S_SHARE_TOTAL($A747,$B$1),"")</f>
        <v>0.29596990345683666</v>
      </c>
      <c r="I747">
        <f>IFERROR([1]!s_stm07_is($A747,"W30028333","2018/12/31",1)/[1]!S_SHARE_TOTAL($A747,$B$1),"")</f>
        <v>0.29659781006610214</v>
      </c>
      <c r="J747">
        <f>IFERROR([1]!s_stm07_is($A747,"W30028333","2019/12/31",1)/[1]!S_SHARE_TOTAL($A747,$B$1),"")</f>
        <v>0.31800066148098333</v>
      </c>
      <c r="K747">
        <f>IFERROR([1]!s_stm07_is($A747,"W30028333","2020/12/31",1)/[1]!S_SHARE_TOTAL($A747,$B$1),"")</f>
        <v>0.79913375464027125</v>
      </c>
      <c r="L747">
        <f>IFERROR([1]!s_stm07_is($A747,"W30028333","2021/12/31",1)/[1]!S_SHARE_TOTAL($A747,$B$1),"")</f>
        <v>1.1903530033675966</v>
      </c>
      <c r="M747">
        <f>IFERROR([1]!s_stm07_is($A747,"W30028333","2022/12/31",1)/[1]!S_SHARE_TOTAL($A747,$B$1),"")</f>
        <v>2.6628183567592463</v>
      </c>
      <c r="N747">
        <f>IFERROR([1]!s_stm07_is($A747,"W30028333","2023/12/31",1)/[1]!S_SHARE_TOTAL($A747,$B$1),"")</f>
        <v>1.9578828021300136</v>
      </c>
      <c r="O747">
        <f>IFERROR([1]!s_stm07_is($A747,"W30028333","2024/12/31",1)/[1]!S_SHARE_TOTAL($A747,$B$1),"")</f>
        <v>1.7363096294734282</v>
      </c>
      <c r="P747">
        <f>IFERROR([1]!s_stm07_is($A747,"W30028333","2025/12/31",1)/[1]!S_SHARE_TOTAL($A747,$B$1),"")</f>
        <v>1.8670823742914189</v>
      </c>
      <c r="Q747">
        <f>IFERROR([1]!s_west_netprofit($A747,2026,$B$1,180)/[1]!S_SHARE_TOTAL($A747,$B$1),"")</f>
        <v>3.7348875008783193</v>
      </c>
      <c r="R747">
        <f>IFERROR([1]!s_west_netprofit($A747,2027,$B$1,180)/[1]!S_SHARE_TOTAL($A747,$B$1),"")</f>
        <v>5.0501909190726968</v>
      </c>
      <c r="S747">
        <f>IFERROR([1]!s_fa_dupont_roe($A747,"2011/12/31")/100,"")</f>
        <v>0</v>
      </c>
      <c r="T747">
        <f>IFERROR([1]!s_fa_dupont_roe($A747,"2012/12/31")/100,"")</f>
        <v>0</v>
      </c>
      <c r="U747">
        <f>IFERROR([1]!s_fa_dupont_roe($A747,"2013/12/31")/100,"")</f>
        <v>-0.17321500000000001</v>
      </c>
      <c r="V747">
        <f>IFERROR([1]!s_fa_dupont_roe($A747,"2014/12/31")/100,"")</f>
        <v>0.116898</v>
      </c>
      <c r="W747">
        <f>IFERROR([1]!s_fa_dupont_roe($A747,"2015/12/31")/100,"")</f>
        <v>0.45567599999999997</v>
      </c>
      <c r="X747">
        <f>IFERROR([1]!s_fa_dupont_roe($A747,"2016/12/31")/100,"")</f>
        <v>0.315716</v>
      </c>
      <c r="Y747">
        <f>IFERROR([1]!s_fa_dupont_roe($A747,"2017/12/31")/100,"")</f>
        <v>0.64219099999999996</v>
      </c>
      <c r="Z747">
        <f>IFERROR([1]!s_fa_dupont_roe($A747,"2018/12/31")/100,"")</f>
        <v>0.40601199999999998</v>
      </c>
      <c r="AA747">
        <f>IFERROR([1]!s_fa_dupont_roe($A747,"2019/12/31")/100,"")</f>
        <v>0.20769699999999999</v>
      </c>
      <c r="AB747">
        <f>IFERROR([1]!s_fa_dupont_roe($A747,"2020/12/31")/100,"")</f>
        <v>0.235814</v>
      </c>
      <c r="AC747">
        <f>IFERROR([1]!s_fa_dupont_roe($A747,"2021/12/31")/100,"")</f>
        <v>0.23289400000000002</v>
      </c>
      <c r="AD747">
        <f>IFERROR([1]!s_fa_dupont_roe($A747,"2022/12/31")/100,"")</f>
        <v>0.326824</v>
      </c>
      <c r="AE747">
        <f>IFERROR([1]!s_fa_dupont_roe($A747,"2023/12/31")/100,"")</f>
        <v>0.12986800000000001</v>
      </c>
      <c r="AF747">
        <f>IFERROR([1]!s_fa_dupont_roe($A747,"2024/12/31")/100,"")</f>
        <v>8.5997000000000004E-2</v>
      </c>
      <c r="AG747">
        <f>IFERROR([1]!s_fa_dupont_roe($A747,"2025/12/31")/100,"")</f>
        <v>8.5572999999999996E-2</v>
      </c>
      <c r="AH747">
        <f>IFERROR([1]!s_stm07_is($A747,"W30028333","2025/12/31",1),"")</f>
        <v>743213293.13</v>
      </c>
      <c r="AI747">
        <f>IFERROR([1]!s_stm07_bs($A747,"W38058048","2025/12/31",1),"")</f>
        <v>9052441298.5499992</v>
      </c>
      <c r="AJ747">
        <f>IFERROR([1]!s_fa_netdebt($A747,"2025/12/31"),"")</f>
        <v>6742309538.7600002</v>
      </c>
      <c r="AK747">
        <f>IFERROR([1]!s_val_ev1($A747,"2025/12/31"),"")</f>
        <v>36095730302.980003</v>
      </c>
      <c r="AL747">
        <f>IFERROR([1]!s_fa_ebitda($A747,"2025/12/31"),"")</f>
        <v>1906519603.8800001</v>
      </c>
      <c r="AM747">
        <f>IFERROR([1]!s_west_netprofit($A747,2026,$B$1,180)/[1]!s_west_netprofit($A747,2026,$B$1-7,180)-1,"")</f>
        <v>0</v>
      </c>
      <c r="AN747">
        <f>IFERROR([1]!s_west_netprofit($A747,2026,$B$1,180)/[1]!s_west_netprofit($A747,2026,$B$1-30,180)-1,"")</f>
        <v>2.0674369078676369E-2</v>
      </c>
      <c r="AO747">
        <f>IFERROR([1]!s_est_mediannetprofit($A747,2026,$B$1)/[1]!s_est_mediannetprofit($A747,2026,$B$1-7)-1,"")</f>
        <v>0</v>
      </c>
      <c r="AP747">
        <f>IFERROR([1]!s_est_mediannetprofit($A747,2026,$B$1)/[1]!s_est_mediannetprofit($A747,2026,$B$1-30)-1,"")</f>
        <v>0</v>
      </c>
    </row>
    <row r="748" spans="1:42">
      <c r="A748" t="s">
        <v>787</v>
      </c>
      <c r="B748">
        <f>IFERROR([1]!s_stm07_is($A748,"W30028333","2011/12/31",1)/[1]!S_SHARE_TOTAL($A748,$B$1),"")</f>
        <v>0</v>
      </c>
      <c r="C748">
        <f>IFERROR([1]!s_stm07_is($A748,"W30028333","2012/12/31",1)/[1]!S_SHARE_TOTAL($A748,$B$1),"")</f>
        <v>0</v>
      </c>
      <c r="D748">
        <f>IFERROR([1]!s_stm07_is($A748,"W30028333","2013/12/31",1)/[1]!S_SHARE_TOTAL($A748,$B$1),"")</f>
        <v>0</v>
      </c>
      <c r="E748">
        <f>IFERROR([1]!s_stm07_is($A748,"W30028333","2014/12/31",1)/[1]!S_SHARE_TOTAL($A748,$B$1),"")</f>
        <v>1.6143261456711026E-2</v>
      </c>
      <c r="F748">
        <f>IFERROR([1]!s_stm07_is($A748,"W30028333","2015/12/31",1)/[1]!S_SHARE_TOTAL($A748,$B$1),"")</f>
        <v>1.2066923390201417E-2</v>
      </c>
      <c r="G748">
        <f>IFERROR([1]!s_stm07_is($A748,"W30028333","2016/12/31",1)/[1]!S_SHARE_TOTAL($A748,$B$1),"")</f>
        <v>0.10657699315112749</v>
      </c>
      <c r="H748">
        <f>IFERROR([1]!s_stm07_is($A748,"W30028333","2017/12/31",1)/[1]!S_SHARE_TOTAL($A748,$B$1),"")</f>
        <v>0.23917939560349652</v>
      </c>
      <c r="I748">
        <f>IFERROR([1]!s_stm07_is($A748,"W30028333","2018/12/31",1)/[1]!S_SHARE_TOTAL($A748,$B$1),"")</f>
        <v>0.3122053980389039</v>
      </c>
      <c r="J748">
        <f>IFERROR([1]!s_stm07_is($A748,"W30028333","2019/12/31",1)/[1]!S_SHARE_TOTAL($A748,$B$1),"")</f>
        <v>0.39213635433738175</v>
      </c>
      <c r="K748">
        <f>IFERROR([1]!s_stm07_is($A748,"W30028333","2020/12/31",1)/[1]!S_SHARE_TOTAL($A748,$B$1),"")</f>
        <v>0.42924293540602482</v>
      </c>
      <c r="L748">
        <f>IFERROR([1]!s_stm07_is($A748,"W30028333","2021/12/31",1)/[1]!S_SHARE_TOTAL($A748,$B$1),"")</f>
        <v>0.4803588121628668</v>
      </c>
      <c r="M748">
        <f>IFERROR([1]!s_stm07_is($A748,"W30028333","2022/12/31",1)/[1]!S_SHARE_TOTAL($A748,$B$1),"")</f>
        <v>0.23261468301059343</v>
      </c>
      <c r="N748">
        <f>IFERROR([1]!s_stm07_is($A748,"W30028333","2023/12/31",1)/[1]!S_SHARE_TOTAL($A748,$B$1),"")</f>
        <v>0.1966926085482143</v>
      </c>
      <c r="O748">
        <f>IFERROR([1]!s_stm07_is($A748,"W30028333","2024/12/31",1)/[1]!S_SHARE_TOTAL($A748,$B$1),"")</f>
        <v>0.25031164479674861</v>
      </c>
      <c r="P748">
        <f>IFERROR([1]!s_stm07_is($A748,"W30028333","2025/12/31",1)/[1]!S_SHARE_TOTAL($A748,$B$1),"")</f>
        <v>0.28149338569986432</v>
      </c>
      <c r="Q748">
        <f>IFERROR([1]!s_west_netprofit($A748,2026,$B$1,180)/[1]!S_SHARE_TOTAL($A748,$B$1),"")</f>
        <v>0.33122146887195625</v>
      </c>
      <c r="R748">
        <f>IFERROR([1]!s_west_netprofit($A748,2027,$B$1,180)/[1]!S_SHARE_TOTAL($A748,$B$1),"")</f>
        <v>0.38420913785468441</v>
      </c>
      <c r="S748">
        <f>IFERROR([1]!s_fa_dupont_roe($A748,"2011/12/31")/100,"")</f>
        <v>0</v>
      </c>
      <c r="T748">
        <f>IFERROR([1]!s_fa_dupont_roe($A748,"2012/12/31")/100,"")</f>
        <v>0</v>
      </c>
      <c r="U748">
        <f>IFERROR([1]!s_fa_dupont_roe($A748,"2013/12/31")/100,"")</f>
        <v>0</v>
      </c>
      <c r="V748">
        <f>IFERROR([1]!s_fa_dupont_roe($A748,"2014/12/31")/100,"")</f>
        <v>7.9029999999999989E-2</v>
      </c>
      <c r="W748">
        <f>IFERROR([1]!s_fa_dupont_roe($A748,"2015/12/31")/100,"")</f>
        <v>4.7586000000000003E-2</v>
      </c>
      <c r="X748">
        <f>IFERROR([1]!s_fa_dupont_roe($A748,"2016/12/31")/100,"")</f>
        <v>0.157143</v>
      </c>
      <c r="Y748">
        <f>IFERROR([1]!s_fa_dupont_roe($A748,"2017/12/31")/100,"")</f>
        <v>0.20388100000000001</v>
      </c>
      <c r="Z748">
        <f>IFERROR([1]!s_fa_dupont_roe($A748,"2018/12/31")/100,"")</f>
        <v>0.21548800000000001</v>
      </c>
      <c r="AA748">
        <f>IFERROR([1]!s_fa_dupont_roe($A748,"2019/12/31")/100,"")</f>
        <v>0.184833</v>
      </c>
      <c r="AB748">
        <f>IFERROR([1]!s_fa_dupont_roe($A748,"2020/12/31")/100,"")</f>
        <v>0.15253800000000001</v>
      </c>
      <c r="AC748">
        <f>IFERROR([1]!s_fa_dupont_roe($A748,"2021/12/31")/100,"")</f>
        <v>0.12069800000000001</v>
      </c>
      <c r="AD748">
        <f>IFERROR([1]!s_fa_dupont_roe($A748,"2022/12/31")/100,"")</f>
        <v>4.6841999999999995E-2</v>
      </c>
      <c r="AE748">
        <f>IFERROR([1]!s_fa_dupont_roe($A748,"2023/12/31")/100,"")</f>
        <v>3.9280000000000002E-2</v>
      </c>
      <c r="AF748">
        <f>IFERROR([1]!s_fa_dupont_roe($A748,"2024/12/31")/100,"")</f>
        <v>4.9090999999999996E-2</v>
      </c>
      <c r="AG748">
        <f>IFERROR([1]!s_fa_dupont_roe($A748,"2025/12/31")/100,"")</f>
        <v>5.3281000000000002E-2</v>
      </c>
      <c r="AH748">
        <f>IFERROR([1]!s_stm07_is($A748,"W30028333","2025/12/31",1),"")</f>
        <v>181233616</v>
      </c>
      <c r="AI748">
        <f>IFERROR([1]!s_stm07_bs($A748,"W38058048","2025/12/31",1),"")</f>
        <v>3490373374.6199999</v>
      </c>
      <c r="AJ748">
        <f>IFERROR([1]!s_fa_netdebt($A748,"2025/12/31"),"")</f>
        <v>-2380420528.5999999</v>
      </c>
      <c r="AK748">
        <f>IFERROR([1]!s_val_ev1($A748,"2025/12/31"),"")</f>
        <v>11943243006.709999</v>
      </c>
      <c r="AL748">
        <f>IFERROR([1]!s_fa_ebitda($A748,"2025/12/31"),"")</f>
        <v>166943800.44999999</v>
      </c>
      <c r="AM748">
        <f>IFERROR([1]!s_west_netprofit($A748,2026,$B$1,180)/[1]!s_west_netprofit($A748,2026,$B$1-7,180)-1,"")</f>
        <v>0</v>
      </c>
      <c r="AN748">
        <f>IFERROR([1]!s_west_netprofit($A748,2026,$B$1,180)/[1]!s_west_netprofit($A748,2026,$B$1-30,180)-1,"")</f>
        <v>0</v>
      </c>
      <c r="AO748">
        <f>IFERROR([1]!s_est_mediannetprofit($A748,2026,$B$1)/[1]!s_est_mediannetprofit($A748,2026,$B$1-7)-1,"")</f>
        <v>0</v>
      </c>
      <c r="AP748">
        <f>IFERROR([1]!s_est_mediannetprofit($A748,2026,$B$1)/[1]!s_est_mediannetprofit($A748,2026,$B$1-30)-1,"")</f>
        <v>0</v>
      </c>
    </row>
    <row r="749" spans="1:42">
      <c r="A749" t="s">
        <v>788</v>
      </c>
      <c r="B749">
        <f>IFERROR([1]!s_stm07_is($A749,"W30028333","2011/12/31",1)/[1]!S_SHARE_TOTAL($A749,$B$1),"")</f>
        <v>0</v>
      </c>
      <c r="C749">
        <f>IFERROR([1]!s_stm07_is($A749,"W30028333","2012/12/31",1)/[1]!S_SHARE_TOTAL($A749,$B$1),"")</f>
        <v>0</v>
      </c>
      <c r="D749">
        <f>IFERROR([1]!s_stm07_is($A749,"W30028333","2013/12/31",1)/[1]!S_SHARE_TOTAL($A749,$B$1),"")</f>
        <v>0</v>
      </c>
      <c r="E749">
        <f>IFERROR([1]!s_stm07_is($A749,"W30028333","2014/12/31",1)/[1]!S_SHARE_TOTAL($A749,$B$1),"")</f>
        <v>7.6643279496053415E-2</v>
      </c>
      <c r="F749">
        <f>IFERROR([1]!s_stm07_is($A749,"W30028333","2015/12/31",1)/[1]!S_SHARE_TOTAL($A749,$B$1),"")</f>
        <v>0.12785432530172203</v>
      </c>
      <c r="G749">
        <f>IFERROR([1]!s_stm07_is($A749,"W30028333","2016/12/31",1)/[1]!S_SHARE_TOTAL($A749,$B$1),"")</f>
        <v>0.22154228433584369</v>
      </c>
      <c r="H749">
        <f>IFERROR([1]!s_stm07_is($A749,"W30028333","2017/12/31",1)/[1]!S_SHARE_TOTAL($A749,$B$1),"")</f>
        <v>0.48197665407788626</v>
      </c>
      <c r="I749">
        <f>IFERROR([1]!s_stm07_is($A749,"W30028333","2018/12/31",1)/[1]!S_SHARE_TOTAL($A749,$B$1),"")</f>
        <v>0.90063320120339052</v>
      </c>
      <c r="J749">
        <f>IFERROR([1]!s_stm07_is($A749,"W30028333","2019/12/31",1)/[1]!S_SHARE_TOTAL($A749,$B$1),"")</f>
        <v>1.7366803095705592</v>
      </c>
      <c r="K749">
        <f>IFERROR([1]!s_stm07_is($A749,"W30028333","2020/12/31",1)/[1]!S_SHARE_TOTAL($A749,$B$1),"")</f>
        <v>2.5234262119800417</v>
      </c>
      <c r="L749">
        <f>IFERROR([1]!s_stm07_is($A749,"W30028333","2021/12/31",1)/[1]!S_SHARE_TOTAL($A749,$B$1),"")</f>
        <v>2.983411895485256</v>
      </c>
      <c r="M749">
        <f>IFERROR([1]!s_stm07_is($A749,"W30028333","2022/12/31",1)/[1]!S_SHARE_TOTAL($A749,$B$1),"")</f>
        <v>3.0342575161027048</v>
      </c>
      <c r="N749">
        <f>IFERROR([1]!s_stm07_is($A749,"W30028333","2023/12/31",1)/[1]!S_SHARE_TOTAL($A749,$B$1),"")</f>
        <v>3.1060417507146543</v>
      </c>
      <c r="O749">
        <f>IFERROR([1]!s_stm07_is($A749,"W30028333","2024/12/31",1)/[1]!S_SHARE_TOTAL($A749,$B$1),"")</f>
        <v>2.8873899235972718</v>
      </c>
      <c r="P749">
        <f>IFERROR([1]!s_stm07_is($A749,"W30028333","2025/12/31",1)/[1]!S_SHARE_TOTAL($A749,$B$1),"")</f>
        <v>2.8986942280994001</v>
      </c>
      <c r="Q749">
        <f>IFERROR([1]!s_west_netprofit($A749,2026,$B$1,180)/[1]!S_SHARE_TOTAL($A749,$B$1),"")</f>
        <v>2.9304371312584179</v>
      </c>
      <c r="R749">
        <f>IFERROR([1]!s_west_netprofit($A749,2027,$B$1,180)/[1]!S_SHARE_TOTAL($A749,$B$1),"")</f>
        <v>2.9948101856019642</v>
      </c>
      <c r="S749">
        <f>IFERROR([1]!s_fa_dupont_roe($A749,"2011/12/31")/100,"")</f>
        <v>0</v>
      </c>
      <c r="T749">
        <f>IFERROR([1]!s_fa_dupont_roe($A749,"2012/12/31")/100,"")</f>
        <v>0</v>
      </c>
      <c r="U749">
        <f>IFERROR([1]!s_fa_dupont_roe($A749,"2013/12/31")/100,"")</f>
        <v>0</v>
      </c>
      <c r="V749">
        <f>IFERROR([1]!s_fa_dupont_roe($A749,"2014/12/31")/100,"")</f>
        <v>9.5013E-2</v>
      </c>
      <c r="W749">
        <f>IFERROR([1]!s_fa_dupont_roe($A749,"2015/12/31")/100,"")</f>
        <v>0.14685999999999999</v>
      </c>
      <c r="X749">
        <f>IFERROR([1]!s_fa_dupont_roe($A749,"2016/12/31")/100,"")</f>
        <v>0.15287800000000001</v>
      </c>
      <c r="Y749">
        <f>IFERROR([1]!s_fa_dupont_roe($A749,"2017/12/31")/100,"")</f>
        <v>0.21860700000000002</v>
      </c>
      <c r="Z749">
        <f>IFERROR([1]!s_fa_dupont_roe($A749,"2018/12/31")/100,"")</f>
        <v>0.32347399999999998</v>
      </c>
      <c r="AA749">
        <f>IFERROR([1]!s_fa_dupont_roe($A749,"2019/12/31")/100,"")</f>
        <v>0.27331099999999997</v>
      </c>
      <c r="AB749">
        <f>IFERROR([1]!s_fa_dupont_roe($A749,"2020/12/31")/100,"")</f>
        <v>0.23805800000000002</v>
      </c>
      <c r="AC749">
        <f>IFERROR([1]!s_fa_dupont_roe($A749,"2021/12/31")/100,"")</f>
        <v>0.23863199999999998</v>
      </c>
      <c r="AD749">
        <f>IFERROR([1]!s_fa_dupont_roe($A749,"2022/12/31")/100,"")</f>
        <v>0.21207399999999998</v>
      </c>
      <c r="AE749">
        <f>IFERROR([1]!s_fa_dupont_roe($A749,"2023/12/31")/100,"")</f>
        <v>0.197987</v>
      </c>
      <c r="AF749">
        <f>IFERROR([1]!s_fa_dupont_roe($A749,"2024/12/31")/100,"")</f>
        <v>0.18057600000000001</v>
      </c>
      <c r="AG749">
        <f>IFERROR([1]!s_fa_dupont_roe($A749,"2025/12/31")/100,"")</f>
        <v>0.184058</v>
      </c>
      <c r="AH749">
        <f>IFERROR([1]!s_stm07_is($A749,"W30028333","2025/12/31",1),"")</f>
        <v>660434408.66999996</v>
      </c>
      <c r="AI749">
        <f>IFERROR([1]!s_stm07_bs($A749,"W38058048","2025/12/31",1),"")</f>
        <v>3580863774.2199998</v>
      </c>
      <c r="AJ749">
        <f>IFERROR([1]!s_fa_netdebt($A749,"2025/12/31"),"")</f>
        <v>-1683283199.49</v>
      </c>
      <c r="AK749">
        <f>IFERROR([1]!s_val_ev1($A749,"2025/12/31"),"")</f>
        <v>9664622338.4899998</v>
      </c>
      <c r="AL749">
        <f>IFERROR([1]!s_fa_ebitda($A749,"2025/12/31"),"")</f>
        <v>723279883.63</v>
      </c>
      <c r="AM749">
        <f>IFERROR([1]!s_west_netprofit($A749,2026,$B$1,180)/[1]!s_west_netprofit($A749,2026,$B$1-7,180)-1,"")</f>
        <v>0</v>
      </c>
      <c r="AN749">
        <f>IFERROR([1]!s_west_netprofit($A749,2026,$B$1,180)/[1]!s_west_netprofit($A749,2026,$B$1-30,180)-1,"")</f>
        <v>-2.6873923087574081E-2</v>
      </c>
      <c r="AO749">
        <f>IFERROR([1]!s_est_mediannetprofit($A749,2026,$B$1)/[1]!s_est_mediannetprofit($A749,2026,$B$1-7)-1,"")</f>
        <v>0</v>
      </c>
      <c r="AP749">
        <f>IFERROR([1]!s_est_mediannetprofit($A749,2026,$B$1)/[1]!s_est_mediannetprofit($A749,2026,$B$1-30)-1,"")</f>
        <v>-2.9850746268657025E-3</v>
      </c>
    </row>
    <row r="750" spans="1:42">
      <c r="A750" t="s">
        <v>789</v>
      </c>
      <c r="B750">
        <f>IFERROR([1]!s_stm07_is($A750,"W30028333","2011/12/31",1)/[1]!S_SHARE_TOTAL($A750,$B$1),"")</f>
        <v>0</v>
      </c>
      <c r="C750">
        <f>IFERROR([1]!s_stm07_is($A750,"W30028333","2012/12/31",1)/[1]!S_SHARE_TOTAL($A750,$B$1),"")</f>
        <v>6.8532957086022131E-3</v>
      </c>
      <c r="D750">
        <f>IFERROR([1]!s_stm07_is($A750,"W30028333","2013/12/31",1)/[1]!S_SHARE_TOTAL($A750,$B$1),"")</f>
        <v>0</v>
      </c>
      <c r="E750">
        <f>IFERROR([1]!s_stm07_is($A750,"W30028333","2014/12/31",1)/[1]!S_SHARE_TOTAL($A750,$B$1),"")</f>
        <v>2.322434066195821E-2</v>
      </c>
      <c r="F750">
        <f>IFERROR([1]!s_stm07_is($A750,"W30028333","2015/12/31",1)/[1]!S_SHARE_TOTAL($A750,$B$1),"")</f>
        <v>0.1703859441008346</v>
      </c>
      <c r="G750">
        <f>IFERROR([1]!s_stm07_is($A750,"W30028333","2016/12/31",1)/[1]!S_SHARE_TOTAL($A750,$B$1),"")</f>
        <v>0.1324135097401091</v>
      </c>
      <c r="H750">
        <f>IFERROR([1]!s_stm07_is($A750,"W30028333","2017/12/31",1)/[1]!S_SHARE_TOTAL($A750,$B$1),"")</f>
        <v>0.11987439302501367</v>
      </c>
      <c r="I750">
        <f>IFERROR([1]!s_stm07_is($A750,"W30028333","2018/12/31",1)/[1]!S_SHARE_TOTAL($A750,$B$1),"")</f>
        <v>0.15298244397878749</v>
      </c>
      <c r="J750">
        <f>IFERROR([1]!s_stm07_is($A750,"W30028333","2019/12/31",1)/[1]!S_SHARE_TOTAL($A750,$B$1),"")</f>
        <v>0.13544631786147232</v>
      </c>
      <c r="K750">
        <f>IFERROR([1]!s_stm07_is($A750,"W30028333","2020/12/31",1)/[1]!S_SHARE_TOTAL($A750,$B$1),"")</f>
        <v>0.21987264804947229</v>
      </c>
      <c r="L750">
        <f>IFERROR([1]!s_stm07_is($A750,"W30028333","2021/12/31",1)/[1]!S_SHARE_TOTAL($A750,$B$1),"")</f>
        <v>0.62252334446346258</v>
      </c>
      <c r="M750">
        <f>IFERROR([1]!s_stm07_is($A750,"W30028333","2022/12/31",1)/[1]!S_SHARE_TOTAL($A750,$B$1),"")</f>
        <v>0.78349570627520615</v>
      </c>
      <c r="N750">
        <f>IFERROR([1]!s_stm07_is($A750,"W30028333","2023/12/31",1)/[1]!S_SHARE_TOTAL($A750,$B$1),"")</f>
        <v>0.52633448263028237</v>
      </c>
      <c r="O750">
        <f>IFERROR([1]!s_stm07_is($A750,"W30028333","2024/12/31",1)/[1]!S_SHARE_TOTAL($A750,$B$1),"")</f>
        <v>0.59074642247320275</v>
      </c>
      <c r="P750">
        <f>IFERROR([1]!s_stm07_is($A750,"W30028333","2025/12/31",1)/[1]!S_SHARE_TOTAL($A750,$B$1),"")</f>
        <v>0.43201906351115299</v>
      </c>
      <c r="Q750">
        <f>IFERROR([1]!s_west_netprofit($A750,2026,$B$1,180)/[1]!S_SHARE_TOTAL($A750,$B$1),"")</f>
        <v>1.2015825857940323</v>
      </c>
      <c r="R750">
        <f>IFERROR([1]!s_west_netprofit($A750,2027,$B$1,180)/[1]!S_SHARE_TOTAL($A750,$B$1),"")</f>
        <v>2.001975719049724</v>
      </c>
      <c r="S750">
        <f>IFERROR([1]!s_fa_dupont_roe($A750,"2011/12/31")/100,"")</f>
        <v>0</v>
      </c>
      <c r="T750">
        <f>IFERROR([1]!s_fa_dupont_roe($A750,"2012/12/31")/100,"")</f>
        <v>0</v>
      </c>
      <c r="U750">
        <f>IFERROR([1]!s_fa_dupont_roe($A750,"2013/12/31")/100,"")</f>
        <v>0</v>
      </c>
      <c r="V750">
        <f>IFERROR([1]!s_fa_dupont_roe($A750,"2014/12/31")/100,"")</f>
        <v>3.0899999999999997E-2</v>
      </c>
      <c r="W750">
        <f>IFERROR([1]!s_fa_dupont_roe($A750,"2015/12/31")/100,"")</f>
        <v>0.20677099999999998</v>
      </c>
      <c r="X750">
        <f>IFERROR([1]!s_fa_dupont_roe($A750,"2016/12/31")/100,"")</f>
        <v>0.13694900000000002</v>
      </c>
      <c r="Y750">
        <f>IFERROR([1]!s_fa_dupont_roe($A750,"2017/12/31")/100,"")</f>
        <v>0.11378500000000001</v>
      </c>
      <c r="Z750">
        <f>IFERROR([1]!s_fa_dupont_roe($A750,"2018/12/31")/100,"")</f>
        <v>0.13349900000000001</v>
      </c>
      <c r="AA750">
        <f>IFERROR([1]!s_fa_dupont_roe($A750,"2019/12/31")/100,"")</f>
        <v>8.5998999999999992E-2</v>
      </c>
      <c r="AB750">
        <f>IFERROR([1]!s_fa_dupont_roe($A750,"2020/12/31")/100,"")</f>
        <v>0.10489599999999999</v>
      </c>
      <c r="AC750">
        <f>IFERROR([1]!s_fa_dupont_roe($A750,"2021/12/31")/100,"")</f>
        <v>0.217502</v>
      </c>
      <c r="AD750">
        <f>IFERROR([1]!s_fa_dupont_roe($A750,"2022/12/31")/100,"")</f>
        <v>0.16272099999999998</v>
      </c>
      <c r="AE750">
        <f>IFERROR([1]!s_fa_dupont_roe($A750,"2023/12/31")/100,"")</f>
        <v>8.2006999999999997E-2</v>
      </c>
      <c r="AF750">
        <f>IFERROR([1]!s_fa_dupont_roe($A750,"2024/12/31")/100,"")</f>
        <v>8.5112000000000007E-2</v>
      </c>
      <c r="AG750">
        <f>IFERROR([1]!s_fa_dupont_roe($A750,"2025/12/31")/100,"")</f>
        <v>4.9043999999999997E-2</v>
      </c>
      <c r="AH750">
        <f>IFERROR([1]!s_stm07_is($A750,"W30028333","2025/12/31",1),"")</f>
        <v>339933208.63999999</v>
      </c>
      <c r="AI750">
        <f>IFERROR([1]!s_stm07_bs($A750,"W38058048","2025/12/31",1),"")</f>
        <v>8343256804.6199999</v>
      </c>
      <c r="AJ750">
        <f>IFERROR([1]!s_fa_netdebt($A750,"2025/12/31"),"")</f>
        <v>-3020131302.75</v>
      </c>
      <c r="AK750">
        <f>IFERROR([1]!s_val_ev1($A750,"2025/12/31"),"")</f>
        <v>21281745117.419998</v>
      </c>
      <c r="AL750">
        <f>IFERROR([1]!s_fa_ebitda($A750,"2025/12/31"),"")</f>
        <v>613301768.40999997</v>
      </c>
      <c r="AM750">
        <f>IFERROR([1]!s_west_netprofit($A750,2026,$B$1,180)/[1]!s_west_netprofit($A750,2026,$B$1-7,180)-1,"")</f>
        <v>0</v>
      </c>
      <c r="AN750">
        <f>IFERROR([1]!s_west_netprofit($A750,2026,$B$1,180)/[1]!s_west_netprofit($A750,2026,$B$1-30,180)-1,"")</f>
        <v>0</v>
      </c>
      <c r="AO750">
        <f>IFERROR([1]!s_est_mediannetprofit($A750,2026,$B$1)/[1]!s_est_mediannetprofit($A750,2026,$B$1-7)-1,"")</f>
        <v>0</v>
      </c>
      <c r="AP750">
        <f>IFERROR([1]!s_est_mediannetprofit($A750,2026,$B$1)/[1]!s_est_mediannetprofit($A750,2026,$B$1-30)-1,"")</f>
        <v>0</v>
      </c>
    </row>
    <row r="751" spans="1:42">
      <c r="A751" t="s">
        <v>790</v>
      </c>
      <c r="B751">
        <f>IFERROR([1]!s_stm07_is($A751,"W30028333","2011/12/31",1)/[1]!S_SHARE_TOTAL($A751,$B$1),"")</f>
        <v>0</v>
      </c>
      <c r="C751">
        <f>IFERROR([1]!s_stm07_is($A751,"W30028333","2012/12/31",1)/[1]!S_SHARE_TOTAL($A751,$B$1),"")</f>
        <v>0</v>
      </c>
      <c r="D751">
        <f>IFERROR([1]!s_stm07_is($A751,"W30028333","2013/12/31",1)/[1]!S_SHARE_TOTAL($A751,$B$1),"")</f>
        <v>-0.16320406962568937</v>
      </c>
      <c r="E751">
        <f>IFERROR([1]!s_stm07_is($A751,"W30028333","2014/12/31",1)/[1]!S_SHARE_TOTAL($A751,$B$1),"")</f>
        <v>-0.25277642365889097</v>
      </c>
      <c r="F751">
        <f>IFERROR([1]!s_stm07_is($A751,"W30028333","2015/12/31",1)/[1]!S_SHARE_TOTAL($A751,$B$1),"")</f>
        <v>0.16034565452292554</v>
      </c>
      <c r="G751">
        <f>IFERROR([1]!s_stm07_is($A751,"W30028333","2016/12/31",1)/[1]!S_SHARE_TOTAL($A751,$B$1),"")</f>
        <v>0.43134756546021619</v>
      </c>
      <c r="H751">
        <f>IFERROR([1]!s_stm07_is($A751,"W30028333","2017/12/31",1)/[1]!S_SHARE_TOTAL($A751,$B$1),"")</f>
        <v>0.6046924139779184</v>
      </c>
      <c r="I751">
        <f>IFERROR([1]!s_stm07_is($A751,"W30028333","2018/12/31",1)/[1]!S_SHARE_TOTAL($A751,$B$1),"")</f>
        <v>0.77187934559816906</v>
      </c>
      <c r="J751">
        <f>IFERROR([1]!s_stm07_is($A751,"W30028333","2019/12/31",1)/[1]!S_SHARE_TOTAL($A751,$B$1),"")</f>
        <v>1.0382113834487974</v>
      </c>
      <c r="K751">
        <f>IFERROR([1]!s_stm07_is($A751,"W30028333","2020/12/31",1)/[1]!S_SHARE_TOTAL($A751,$B$1),"")</f>
        <v>1.1984464100994532</v>
      </c>
      <c r="L751">
        <f>IFERROR([1]!s_stm07_is($A751,"W30028333","2021/12/31",1)/[1]!S_SHARE_TOTAL($A751,$B$1),"")</f>
        <v>1.393888262166467</v>
      </c>
      <c r="M751">
        <f>IFERROR([1]!s_stm07_is($A751,"W30028333","2022/12/31",1)/[1]!S_SHARE_TOTAL($A751,$B$1),"")</f>
        <v>-1.8503773724989381</v>
      </c>
      <c r="N751">
        <f>IFERROR([1]!s_stm07_is($A751,"W30028333","2023/12/31",1)/[1]!S_SHARE_TOTAL($A751,$B$1),"")</f>
        <v>0.58926699789160819</v>
      </c>
      <c r="O751">
        <f>IFERROR([1]!s_stm07_is($A751,"W30028333","2024/12/31",1)/[1]!S_SHARE_TOTAL($A751,$B$1),"")</f>
        <v>0.45218807612923001</v>
      </c>
      <c r="P751">
        <f>IFERROR([1]!s_stm07_is($A751,"W30028333","2025/12/31",1)/[1]!S_SHARE_TOTAL($A751,$B$1),"")</f>
        <v>1.5072606123117631</v>
      </c>
      <c r="Q751">
        <f>IFERROR([1]!s_west_netprofit($A751,2026,$B$1,180)/[1]!S_SHARE_TOTAL($A751,$B$1),"")</f>
        <v>1.2721058291311416</v>
      </c>
      <c r="R751">
        <f>IFERROR([1]!s_west_netprofit($A751,2027,$B$1,180)/[1]!S_SHARE_TOTAL($A751,$B$1),"")</f>
        <v>0.77349957171106609</v>
      </c>
      <c r="S751">
        <f>IFERROR([1]!s_fa_dupont_roe($A751,"2011/12/31")/100,"")</f>
        <v>0</v>
      </c>
      <c r="T751">
        <f>IFERROR([1]!s_fa_dupont_roe($A751,"2012/12/31")/100,"")</f>
        <v>0</v>
      </c>
      <c r="U751">
        <f>IFERROR([1]!s_fa_dupont_roe($A751,"2013/12/31")/100,"")</f>
        <v>0</v>
      </c>
      <c r="V751">
        <f>IFERROR([1]!s_fa_dupont_roe($A751,"2014/12/31")/100,"")</f>
        <v>0</v>
      </c>
      <c r="W751">
        <f>IFERROR([1]!s_fa_dupont_roe($A751,"2015/12/31")/100,"")</f>
        <v>0.17050499999999999</v>
      </c>
      <c r="X751">
        <f>IFERROR([1]!s_fa_dupont_roe($A751,"2016/12/31")/100,"")</f>
        <v>0.19902300000000001</v>
      </c>
      <c r="Y751">
        <f>IFERROR([1]!s_fa_dupont_roe($A751,"2017/12/31")/100,"")</f>
        <v>0.22552</v>
      </c>
      <c r="Z751">
        <f>IFERROR([1]!s_fa_dupont_roe($A751,"2018/12/31")/100,"")</f>
        <v>0.22925000000000001</v>
      </c>
      <c r="AA751">
        <f>IFERROR([1]!s_fa_dupont_roe($A751,"2019/12/31")/100,"")</f>
        <v>0.20488900000000002</v>
      </c>
      <c r="AB751">
        <f>IFERROR([1]!s_fa_dupont_roe($A751,"2020/12/31")/100,"")</f>
        <v>0.18434600000000001</v>
      </c>
      <c r="AC751">
        <f>IFERROR([1]!s_fa_dupont_roe($A751,"2021/12/31")/100,"")</f>
        <v>0.218033</v>
      </c>
      <c r="AD751">
        <f>IFERROR([1]!s_fa_dupont_roe($A751,"2022/12/31")/100,"")</f>
        <v>-0.35324300000000003</v>
      </c>
      <c r="AE751">
        <f>IFERROR([1]!s_fa_dupont_roe($A751,"2023/12/31")/100,"")</f>
        <v>0.12897900000000001</v>
      </c>
      <c r="AF751">
        <f>IFERROR([1]!s_fa_dupont_roe($A751,"2024/12/31")/100,"")</f>
        <v>9.8397999999999999E-2</v>
      </c>
      <c r="AG751">
        <f>IFERROR([1]!s_fa_dupont_roe($A751,"2025/12/31")/100,"")</f>
        <v>0.305307</v>
      </c>
      <c r="AH751">
        <f>IFERROR([1]!s_stm07_is($A751,"W30028333","2025/12/31",1),"")</f>
        <v>1170636476.04</v>
      </c>
      <c r="AI751">
        <f>IFERROR([1]!s_stm07_bs($A751,"W38058048","2025/12/31",1),"")</f>
        <v>4166659827.1399999</v>
      </c>
      <c r="AJ751">
        <f>IFERROR([1]!s_fa_netdebt($A751,"2025/12/31"),"")</f>
        <v>-6759469606.8400002</v>
      </c>
      <c r="AK751">
        <f>IFERROR([1]!s_val_ev1($A751,"2025/12/31"),"")</f>
        <v>22533959753.580002</v>
      </c>
      <c r="AL751">
        <f>IFERROR([1]!s_fa_ebitda($A751,"2025/12/31"),"")</f>
        <v>1465625339.03</v>
      </c>
      <c r="AM751">
        <f>IFERROR([1]!s_west_netprofit($A751,2026,$B$1,180)/[1]!s_west_netprofit($A751,2026,$B$1-7,180)-1,"")</f>
        <v>0</v>
      </c>
      <c r="AN751">
        <f>IFERROR([1]!s_west_netprofit($A751,2026,$B$1,180)/[1]!s_west_netprofit($A751,2026,$B$1-30,180)-1,"")</f>
        <v>0</v>
      </c>
      <c r="AO751">
        <f>IFERROR([1]!s_est_mediannetprofit($A751,2026,$B$1)/[1]!s_est_mediannetprofit($A751,2026,$B$1-7)-1,"")</f>
        <v>0</v>
      </c>
      <c r="AP751">
        <f>IFERROR([1]!s_est_mediannetprofit($A751,2026,$B$1)/[1]!s_est_mediannetprofit($A751,2026,$B$1-30)-1,"")</f>
        <v>0</v>
      </c>
    </row>
    <row r="752" spans="1:42">
      <c r="A752" t="s">
        <v>791</v>
      </c>
      <c r="B752">
        <f>IFERROR([1]!s_stm07_is($A752,"W30028333","2011/12/31",1)/[1]!S_SHARE_TOTAL($A752,$B$1),"")</f>
        <v>0</v>
      </c>
      <c r="C752">
        <f>IFERROR([1]!s_stm07_is($A752,"W30028333","2012/12/31",1)/[1]!S_SHARE_TOTAL($A752,$B$1),"")</f>
        <v>0</v>
      </c>
      <c r="D752">
        <f>IFERROR([1]!s_stm07_is($A752,"W30028333","2013/12/31",1)/[1]!S_SHARE_TOTAL($A752,$B$1),"")</f>
        <v>2.8320954653052254E-2</v>
      </c>
      <c r="E752">
        <f>IFERROR([1]!s_stm07_is($A752,"W30028333","2014/12/31",1)/[1]!S_SHARE_TOTAL($A752,$B$1),"")</f>
        <v>1.0608351370543197E-2</v>
      </c>
      <c r="F752">
        <f>IFERROR([1]!s_stm07_is($A752,"W30028333","2015/12/31",1)/[1]!S_SHARE_TOTAL($A752,$B$1),"")</f>
        <v>-1.9295942159466381E-2</v>
      </c>
      <c r="G752">
        <f>IFERROR([1]!s_stm07_is($A752,"W30028333","2016/12/31",1)/[1]!S_SHARE_TOTAL($A752,$B$1),"")</f>
        <v>8.9699067136152347E-2</v>
      </c>
      <c r="H752">
        <f>IFERROR([1]!s_stm07_is($A752,"W30028333","2017/12/31",1)/[1]!S_SHARE_TOTAL($A752,$B$1),"")</f>
        <v>0.22379550152011876</v>
      </c>
      <c r="I752">
        <f>IFERROR([1]!s_stm07_is($A752,"W30028333","2018/12/31",1)/[1]!S_SHARE_TOTAL($A752,$B$1),"")</f>
        <v>0.27322790989876167</v>
      </c>
      <c r="J752">
        <f>IFERROR([1]!s_stm07_is($A752,"W30028333","2019/12/31",1)/[1]!S_SHARE_TOTAL($A752,$B$1),"")</f>
        <v>0.35098288644236064</v>
      </c>
      <c r="K752">
        <f>IFERROR([1]!s_stm07_is($A752,"W30028333","2020/12/31",1)/[1]!S_SHARE_TOTAL($A752,$B$1),"")</f>
        <v>0.37331279487380686</v>
      </c>
      <c r="L752">
        <f>IFERROR([1]!s_stm07_is($A752,"W30028333","2021/12/31",1)/[1]!S_SHARE_TOTAL($A752,$B$1),"")</f>
        <v>0.7529688434938655</v>
      </c>
      <c r="M752">
        <f>IFERROR([1]!s_stm07_is($A752,"W30028333","2022/12/31",1)/[1]!S_SHARE_TOTAL($A752,$B$1),"")</f>
        <v>1.1408534495414504</v>
      </c>
      <c r="N752">
        <f>IFERROR([1]!s_stm07_is($A752,"W30028333","2023/12/31",1)/[1]!S_SHARE_TOTAL($A752,$B$1),"")</f>
        <v>1.3642654165900339</v>
      </c>
      <c r="O752">
        <f>IFERROR([1]!s_stm07_is($A752,"W30028333","2024/12/31",1)/[1]!S_SHARE_TOTAL($A752,$B$1),"")</f>
        <v>0.69409677517416124</v>
      </c>
      <c r="P752">
        <f>IFERROR([1]!s_stm07_is($A752,"W30028333","2025/12/31",1)/[1]!S_SHARE_TOTAL($A752,$B$1),"")</f>
        <v>0.70972143042428937</v>
      </c>
      <c r="Q752">
        <f>IFERROR([1]!s_west_netprofit($A752,2026,$B$1,180)/[1]!S_SHARE_TOTAL($A752,$B$1),"")</f>
        <v>0.7323519190583474</v>
      </c>
      <c r="R752">
        <f>IFERROR([1]!s_west_netprofit($A752,2027,$B$1,180)/[1]!S_SHARE_TOTAL($A752,$B$1),"")</f>
        <v>0.99899376490003999</v>
      </c>
      <c r="S752">
        <f>IFERROR([1]!s_fa_dupont_roe($A752,"2011/12/31")/100,"")</f>
        <v>0</v>
      </c>
      <c r="T752">
        <f>IFERROR([1]!s_fa_dupont_roe($A752,"2012/12/31")/100,"")</f>
        <v>0</v>
      </c>
      <c r="U752">
        <f>IFERROR([1]!s_fa_dupont_roe($A752,"2013/12/31")/100,"")</f>
        <v>2.9215000000000001E-2</v>
      </c>
      <c r="V752">
        <f>IFERROR([1]!s_fa_dupont_roe($A752,"2014/12/31")/100,"")</f>
        <v>1.0896999999999999E-2</v>
      </c>
      <c r="W752">
        <f>IFERROR([1]!s_fa_dupont_roe($A752,"2015/12/31")/100,"")</f>
        <v>-1.6442000000000002E-2</v>
      </c>
      <c r="X752">
        <f>IFERROR([1]!s_fa_dupont_roe($A752,"2016/12/31")/100,"")</f>
        <v>5.3489000000000002E-2</v>
      </c>
      <c r="Y752">
        <f>IFERROR([1]!s_fa_dupont_roe($A752,"2017/12/31")/100,"")</f>
        <v>0.106295</v>
      </c>
      <c r="Z752">
        <f>IFERROR([1]!s_fa_dupont_roe($A752,"2018/12/31")/100,"")</f>
        <v>0.11562500000000001</v>
      </c>
      <c r="AA752">
        <f>IFERROR([1]!s_fa_dupont_roe($A752,"2019/12/31")/100,"")</f>
        <v>0.122407</v>
      </c>
      <c r="AB752">
        <f>IFERROR([1]!s_fa_dupont_roe($A752,"2020/12/31")/100,"")</f>
        <v>0.110565</v>
      </c>
      <c r="AC752">
        <f>IFERROR([1]!s_fa_dupont_roe($A752,"2021/12/31")/100,"")</f>
        <v>0.188137</v>
      </c>
      <c r="AD752">
        <f>IFERROR([1]!s_fa_dupont_roe($A752,"2022/12/31")/100,"")</f>
        <v>0.17454</v>
      </c>
      <c r="AE752">
        <f>IFERROR([1]!s_fa_dupont_roe($A752,"2023/12/31")/100,"")</f>
        <v>0.147426</v>
      </c>
      <c r="AF752">
        <f>IFERROR([1]!s_fa_dupont_roe($A752,"2024/12/31")/100,"")</f>
        <v>6.7937999999999998E-2</v>
      </c>
      <c r="AG752">
        <f>IFERROR([1]!s_fa_dupont_roe($A752,"2025/12/31")/100,"")</f>
        <v>6.5943000000000002E-2</v>
      </c>
      <c r="AH752">
        <f>IFERROR([1]!s_stm07_is($A752,"W30028333","2025/12/31",1),"")</f>
        <v>388608654.11000001</v>
      </c>
      <c r="AI752">
        <f>IFERROR([1]!s_stm07_bs($A752,"W38058048","2025/12/31",1),"")</f>
        <v>6030657964.4099998</v>
      </c>
      <c r="AJ752">
        <f>IFERROR([1]!s_fa_netdebt($A752,"2025/12/31"),"")</f>
        <v>-1170994259.78</v>
      </c>
      <c r="AK752">
        <f>IFERROR([1]!s_val_ev1($A752,"2025/12/31"),"")</f>
        <v>17619551971.709999</v>
      </c>
      <c r="AL752">
        <f>IFERROR([1]!s_fa_ebitda($A752,"2025/12/31"),"")</f>
        <v>547949703.79999995</v>
      </c>
      <c r="AM752">
        <f>IFERROR([1]!s_west_netprofit($A752,2026,$B$1,180)/[1]!s_west_netprofit($A752,2026,$B$1-7,180)-1,"")</f>
        <v>0</v>
      </c>
      <c r="AN752">
        <f>IFERROR([1]!s_west_netprofit($A752,2026,$B$1,180)/[1]!s_west_netprofit($A752,2026,$B$1-30,180)-1,"")</f>
        <v>-0.34369885433715219</v>
      </c>
      <c r="AO752">
        <f>IFERROR([1]!s_est_mediannetprofit($A752,2026,$B$1)/[1]!s_est_mediannetprofit($A752,2026,$B$1-7)-1,"")</f>
        <v>0</v>
      </c>
      <c r="AP752">
        <f>IFERROR([1]!s_est_mediannetprofit($A752,2026,$B$1)/[1]!s_est_mediannetprofit($A752,2026,$B$1-30)-1,"")</f>
        <v>-0.34369885433715219</v>
      </c>
    </row>
    <row r="753" spans="1:42">
      <c r="A753" t="s">
        <v>792</v>
      </c>
      <c r="B753">
        <f>IFERROR([1]!s_stm07_is($A753,"W30028333","2011/12/31",1)/[1]!S_SHARE_TOTAL($A753,$B$1),"")</f>
        <v>0</v>
      </c>
      <c r="C753">
        <f>IFERROR([1]!s_stm07_is($A753,"W30028333","2012/12/31",1)/[1]!S_SHARE_TOTAL($A753,$B$1),"")</f>
        <v>0</v>
      </c>
      <c r="D753">
        <f>IFERROR([1]!s_stm07_is($A753,"W30028333","2013/12/31",1)/[1]!S_SHARE_TOTAL($A753,$B$1),"")</f>
        <v>2.6143879265307421E-5</v>
      </c>
      <c r="E753">
        <f>IFERROR([1]!s_stm07_is($A753,"W30028333","2014/12/31",1)/[1]!S_SHARE_TOTAL($A753,$B$1),"")</f>
        <v>3.0875176341762069E-3</v>
      </c>
      <c r="F753">
        <f>IFERROR([1]!s_stm07_is($A753,"W30028333","2015/12/31",1)/[1]!S_SHARE_TOTAL($A753,$B$1),"")</f>
        <v>3.1055072747153377E-2</v>
      </c>
      <c r="G753">
        <f>IFERROR([1]!s_stm07_is($A753,"W30028333","2016/12/31",1)/[1]!S_SHARE_TOTAL($A753,$B$1),"")</f>
        <v>0.10601464579809668</v>
      </c>
      <c r="H753">
        <f>IFERROR([1]!s_stm07_is($A753,"W30028333","2017/12/31",1)/[1]!S_SHARE_TOTAL($A753,$B$1),"")</f>
        <v>0.23561748208416278</v>
      </c>
      <c r="I753">
        <f>IFERROR([1]!s_stm07_is($A753,"W30028333","2018/12/31",1)/[1]!S_SHARE_TOTAL($A753,$B$1),"")</f>
        <v>0.58935564060170065</v>
      </c>
      <c r="J753">
        <f>IFERROR([1]!s_stm07_is($A753,"W30028333","2019/12/31",1)/[1]!S_SHARE_TOTAL($A753,$B$1),"")</f>
        <v>1.0711108481954998</v>
      </c>
      <c r="K753">
        <f>IFERROR([1]!s_stm07_is($A753,"W30028333","2020/12/31",1)/[1]!S_SHARE_TOTAL($A753,$B$1),"")</f>
        <v>1.309778482100207</v>
      </c>
      <c r="L753">
        <f>IFERROR([1]!s_stm07_is($A753,"W30028333","2021/12/31",1)/[1]!S_SHARE_TOTAL($A753,$B$1),"")</f>
        <v>1.3373862838549533</v>
      </c>
      <c r="M753">
        <f>IFERROR([1]!s_stm07_is($A753,"W30028333","2022/12/31",1)/[1]!S_SHARE_TOTAL($A753,$B$1),"")</f>
        <v>1.4432963459225572</v>
      </c>
      <c r="N753">
        <f>IFERROR([1]!s_stm07_is($A753,"W30028333","2023/12/31",1)/[1]!S_SHARE_TOTAL($A753,$B$1),"")</f>
        <v>1.6187733000180637</v>
      </c>
      <c r="O753">
        <f>IFERROR([1]!s_stm07_is($A753,"W30028333","2024/12/31",1)/[1]!S_SHARE_TOTAL($A753,$B$1),"")</f>
        <v>1.851922935273782</v>
      </c>
      <c r="P753">
        <f>IFERROR([1]!s_stm07_is($A753,"W30028333","2025/12/31",1)/[1]!S_SHARE_TOTAL($A753,$B$1),"")</f>
        <v>1.8224808884591102</v>
      </c>
      <c r="Q753">
        <f>IFERROR([1]!s_west_netprofit($A753,2026,$B$1,180)/[1]!S_SHARE_TOTAL($A753,$B$1),"")</f>
        <v>2.4256088703713368</v>
      </c>
      <c r="R753">
        <f>IFERROR([1]!s_west_netprofit($A753,2027,$B$1,180)/[1]!S_SHARE_TOTAL($A753,$B$1),"")</f>
        <v>3.0000120498763514</v>
      </c>
      <c r="S753">
        <f>IFERROR([1]!s_fa_dupont_roe($A753,"2011/12/31")/100,"")</f>
        <v>0</v>
      </c>
      <c r="T753">
        <f>IFERROR([1]!s_fa_dupont_roe($A753,"2012/12/31")/100,"")</f>
        <v>0</v>
      </c>
      <c r="U753">
        <f>IFERROR([1]!s_fa_dupont_roe($A753,"2013/12/31")/100,"")</f>
        <v>2.43E-4</v>
      </c>
      <c r="V753">
        <f>IFERROR([1]!s_fa_dupont_roe($A753,"2014/12/31")/100,"")</f>
        <v>2.8237000000000002E-2</v>
      </c>
      <c r="W753">
        <f>IFERROR([1]!s_fa_dupont_roe($A753,"2015/12/31")/100,"")</f>
        <v>0.24229700000000001</v>
      </c>
      <c r="X753">
        <f>IFERROR([1]!s_fa_dupont_roe($A753,"2016/12/31")/100,"")</f>
        <v>0.53418399999999999</v>
      </c>
      <c r="Y753">
        <f>IFERROR([1]!s_fa_dupont_roe($A753,"2017/12/31")/100,"")</f>
        <v>0.60084800000000005</v>
      </c>
      <c r="Z753">
        <f>IFERROR([1]!s_fa_dupont_roe($A753,"2018/12/31")/100,"")</f>
        <v>0.71221900000000005</v>
      </c>
      <c r="AA753">
        <f>IFERROR([1]!s_fa_dupont_roe($A753,"2019/12/31")/100,"")</f>
        <v>0.34328800000000004</v>
      </c>
      <c r="AB753">
        <f>IFERROR([1]!s_fa_dupont_roe($A753,"2020/12/31")/100,"")</f>
        <v>0.22906799999999999</v>
      </c>
      <c r="AC753">
        <f>IFERROR([1]!s_fa_dupont_roe($A753,"2021/12/31")/100,"")</f>
        <v>0.18553600000000001</v>
      </c>
      <c r="AD753">
        <f>IFERROR([1]!s_fa_dupont_roe($A753,"2022/12/31")/100,"")</f>
        <v>0.16492100000000001</v>
      </c>
      <c r="AE753">
        <f>IFERROR([1]!s_fa_dupont_roe($A753,"2023/12/31")/100,"")</f>
        <v>0.160381</v>
      </c>
      <c r="AF753">
        <f>IFERROR([1]!s_fa_dupont_roe($A753,"2024/12/31")/100,"")</f>
        <v>0.161439</v>
      </c>
      <c r="AG753">
        <f>IFERROR([1]!s_fa_dupont_roe($A753,"2025/12/31")/100,"")</f>
        <v>0.14065899999999998</v>
      </c>
      <c r="AH753">
        <f>IFERROR([1]!s_stm07_is($A753,"W30028333","2025/12/31",1),"")</f>
        <v>519223327.08999997</v>
      </c>
      <c r="AI753">
        <f>IFERROR([1]!s_stm07_bs($A753,"W38058048","2025/12/31",1),"")</f>
        <v>3918334549.6700001</v>
      </c>
      <c r="AJ753">
        <f>IFERROR([1]!s_fa_netdebt($A753,"2025/12/31"),"")</f>
        <v>407602353.16000003</v>
      </c>
      <c r="AK753">
        <f>IFERROR([1]!s_val_ev1($A753,"2025/12/31"),"")</f>
        <v>17835320229.580002</v>
      </c>
      <c r="AL753">
        <f>IFERROR([1]!s_fa_ebitda($A753,"2025/12/31"),"")</f>
        <v>643378495.63999999</v>
      </c>
      <c r="AM753">
        <f>IFERROR([1]!s_west_netprofit($A753,2026,$B$1,180)/[1]!s_west_netprofit($A753,2026,$B$1-7,180)-1,"")</f>
        <v>-1.9343528254336384E-3</v>
      </c>
      <c r="AN753">
        <f>IFERROR([1]!s_west_netprofit($A753,2026,$B$1,180)/[1]!s_west_netprofit($A753,2026,$B$1-30,180)-1,"")</f>
        <v>-1.6648784638721326E-2</v>
      </c>
      <c r="AO753">
        <f>IFERROR([1]!s_est_mediannetprofit($A753,2026,$B$1)/[1]!s_est_mediannetprofit($A753,2026,$B$1-7)-1,"")</f>
        <v>3.3896306776304286E-4</v>
      </c>
      <c r="AP753">
        <f>IFERROR([1]!s_est_mediannetprofit($A753,2026,$B$1)/[1]!s_est_mediannetprofit($A753,2026,$B$1-30)-1,"")</f>
        <v>-1.594734476709625E-2</v>
      </c>
    </row>
    <row r="754" spans="1:42">
      <c r="A754" t="s">
        <v>793</v>
      </c>
      <c r="B754">
        <f>IFERROR([1]!s_stm07_is($A754,"W30028333","2011/12/31",1)/[1]!S_SHARE_TOTAL($A754,$B$1),"")</f>
        <v>0</v>
      </c>
      <c r="C754">
        <f>IFERROR([1]!s_stm07_is($A754,"W30028333","2012/12/31",1)/[1]!S_SHARE_TOTAL($A754,$B$1),"")</f>
        <v>0</v>
      </c>
      <c r="D754">
        <f>IFERROR([1]!s_stm07_is($A754,"W30028333","2013/12/31",1)/[1]!S_SHARE_TOTAL($A754,$B$1),"")</f>
        <v>-1.541270578675571E-2</v>
      </c>
      <c r="E754">
        <f>IFERROR([1]!s_stm07_is($A754,"W30028333","2014/12/31",1)/[1]!S_SHARE_TOTAL($A754,$B$1),"")</f>
        <v>2.890938317029576E-2</v>
      </c>
      <c r="F754">
        <f>IFERROR([1]!s_stm07_is($A754,"W30028333","2015/12/31",1)/[1]!S_SHARE_TOTAL($A754,$B$1),"")</f>
        <v>0.10642786361881261</v>
      </c>
      <c r="G754">
        <f>IFERROR([1]!s_stm07_is($A754,"W30028333","2016/12/31",1)/[1]!S_SHARE_TOTAL($A754,$B$1),"")</f>
        <v>0.12927217074289085</v>
      </c>
      <c r="H754">
        <f>IFERROR([1]!s_stm07_is($A754,"W30028333","2017/12/31",1)/[1]!S_SHARE_TOTAL($A754,$B$1),"")</f>
        <v>0.25107944192459908</v>
      </c>
      <c r="I754">
        <f>IFERROR([1]!s_stm07_is($A754,"W30028333","2018/12/31",1)/[1]!S_SHARE_TOTAL($A754,$B$1),"")</f>
        <v>0.27404988902885236</v>
      </c>
      <c r="J754">
        <f>IFERROR([1]!s_stm07_is($A754,"W30028333","2019/12/31",1)/[1]!S_SHARE_TOTAL($A754,$B$1),"")</f>
        <v>0.31066849240748856</v>
      </c>
      <c r="K754">
        <f>IFERROR([1]!s_stm07_is($A754,"W30028333","2020/12/31",1)/[1]!S_SHARE_TOTAL($A754,$B$1),"")</f>
        <v>0.5284049897921127</v>
      </c>
      <c r="L754">
        <f>IFERROR([1]!s_stm07_is($A754,"W30028333","2021/12/31",1)/[1]!S_SHARE_TOTAL($A754,$B$1),"")</f>
        <v>0.45772616033188446</v>
      </c>
      <c r="M754">
        <f>IFERROR([1]!s_stm07_is($A754,"W30028333","2022/12/31",1)/[1]!S_SHARE_TOTAL($A754,$B$1),"")</f>
        <v>1.3543212602698689</v>
      </c>
      <c r="N754">
        <f>IFERROR([1]!s_stm07_is($A754,"W30028333","2023/12/31",1)/[1]!S_SHARE_TOTAL($A754,$B$1),"")</f>
        <v>0.65763879237303136</v>
      </c>
      <c r="O754">
        <f>IFERROR([1]!s_stm07_is($A754,"W30028333","2024/12/31",1)/[1]!S_SHARE_TOTAL($A754,$B$1),"")</f>
        <v>0.80993121157256853</v>
      </c>
      <c r="P754">
        <f>IFERROR([1]!s_stm07_is($A754,"W30028333","2025/12/31",1)/[1]!S_SHARE_TOTAL($A754,$B$1),"")</f>
        <v>0.71557237453039158</v>
      </c>
      <c r="Q754">
        <f>IFERROR([1]!s_west_netprofit($A754,2026,$B$1,180)/[1]!S_SHARE_TOTAL($A754,$B$1),"")</f>
        <v>0</v>
      </c>
      <c r="R754">
        <f>IFERROR([1]!s_west_netprofit($A754,2027,$B$1,180)/[1]!S_SHARE_TOTAL($A754,$B$1),"")</f>
        <v>0</v>
      </c>
      <c r="S754">
        <f>IFERROR([1]!s_fa_dupont_roe($A754,"2011/12/31")/100,"")</f>
        <v>0</v>
      </c>
      <c r="T754">
        <f>IFERROR([1]!s_fa_dupont_roe($A754,"2012/12/31")/100,"")</f>
        <v>0</v>
      </c>
      <c r="U754">
        <f>IFERROR([1]!s_fa_dupont_roe($A754,"2013/12/31")/100,"")</f>
        <v>-3.6297000000000003E-2</v>
      </c>
      <c r="V754">
        <f>IFERROR([1]!s_fa_dupont_roe($A754,"2014/12/31")/100,"")</f>
        <v>6.5839999999999996E-2</v>
      </c>
      <c r="W754">
        <f>IFERROR([1]!s_fa_dupont_roe($A754,"2015/12/31")/100,"")</f>
        <v>0.16905799999999999</v>
      </c>
      <c r="X754">
        <f>IFERROR([1]!s_fa_dupont_roe($A754,"2016/12/31")/100,"")</f>
        <v>0.148983</v>
      </c>
      <c r="Y754">
        <f>IFERROR([1]!s_fa_dupont_roe($A754,"2017/12/31")/100,"")</f>
        <v>0.23974100000000001</v>
      </c>
      <c r="Z754">
        <f>IFERROR([1]!s_fa_dupont_roe($A754,"2018/12/31")/100,"")</f>
        <v>0.210537</v>
      </c>
      <c r="AA754">
        <f>IFERROR([1]!s_fa_dupont_roe($A754,"2019/12/31")/100,"")</f>
        <v>0.169431</v>
      </c>
      <c r="AB754">
        <f>IFERROR([1]!s_fa_dupont_roe($A754,"2020/12/31")/100,"")</f>
        <v>0.21467700000000001</v>
      </c>
      <c r="AC754">
        <f>IFERROR([1]!s_fa_dupont_roe($A754,"2021/12/31")/100,"")</f>
        <v>0.15917600000000001</v>
      </c>
      <c r="AD754">
        <f>IFERROR([1]!s_fa_dupont_roe($A754,"2022/12/31")/100,"")</f>
        <v>0.22755800000000001</v>
      </c>
      <c r="AE754">
        <f>IFERROR([1]!s_fa_dupont_roe($A754,"2023/12/31")/100,"")</f>
        <v>7.2577000000000003E-2</v>
      </c>
      <c r="AF754">
        <f>IFERROR([1]!s_fa_dupont_roe($A754,"2024/12/31")/100,"")</f>
        <v>8.444900000000001E-2</v>
      </c>
      <c r="AG754">
        <f>IFERROR([1]!s_fa_dupont_roe($A754,"2025/12/31")/100,"")</f>
        <v>7.0601999999999998E-2</v>
      </c>
      <c r="AH754">
        <f>IFERROR([1]!s_stm07_is($A754,"W30028333","2025/12/31",1),"")</f>
        <v>314642566.35000002</v>
      </c>
      <c r="AI754">
        <f>IFERROR([1]!s_stm07_bs($A754,"W38058048","2025/12/31",1),"")</f>
        <v>4560454769.6999998</v>
      </c>
      <c r="AJ754">
        <f>IFERROR([1]!s_fa_netdebt($A754,"2025/12/31"),"")</f>
        <v>-882824010.19000006</v>
      </c>
      <c r="AK754">
        <f>IFERROR([1]!s_val_ev1($A754,"2025/12/31"),"")</f>
        <v>18015363466.610001</v>
      </c>
      <c r="AL754">
        <f>IFERROR([1]!s_fa_ebitda($A754,"2025/12/31"),"")</f>
        <v>550393692.77999997</v>
      </c>
      <c r="AM754" t="str">
        <f>IFERROR([1]!s_west_netprofit($A754,2026,$B$1,180)/[1]!s_west_netprofit($A754,2026,$B$1-7,180)-1,"")</f>
        <v/>
      </c>
      <c r="AN754" t="str">
        <f>IFERROR([1]!s_west_netprofit($A754,2026,$B$1,180)/[1]!s_west_netprofit($A754,2026,$B$1-30,180)-1,"")</f>
        <v/>
      </c>
      <c r="AO754" t="str">
        <f>IFERROR([1]!s_est_mediannetprofit($A754,2026,$B$1)/[1]!s_est_mediannetprofit($A754,2026,$B$1-7)-1,"")</f>
        <v/>
      </c>
      <c r="AP754" t="str">
        <f>IFERROR([1]!s_est_mediannetprofit($A754,2026,$B$1)/[1]!s_est_mediannetprofit($A754,2026,$B$1-30)-1,"")</f>
        <v/>
      </c>
    </row>
    <row r="755" spans="1:42">
      <c r="A755" t="s">
        <v>794</v>
      </c>
      <c r="B755">
        <f>IFERROR([1]!s_stm07_is($A755,"W30028333","2011/12/31",1)/[1]!S_SHARE_TOTAL($A755,$B$1),"")</f>
        <v>0</v>
      </c>
      <c r="C755">
        <f>IFERROR([1]!s_stm07_is($A755,"W30028333","2012/12/31",1)/[1]!S_SHARE_TOTAL($A755,$B$1),"")</f>
        <v>0</v>
      </c>
      <c r="D755">
        <f>IFERROR([1]!s_stm07_is($A755,"W30028333","2013/12/31",1)/[1]!S_SHARE_TOTAL($A755,$B$1),"")</f>
        <v>0</v>
      </c>
      <c r="E755">
        <f>IFERROR([1]!s_stm07_is($A755,"W30028333","2014/12/31",1)/[1]!S_SHARE_TOTAL($A755,$B$1),"")</f>
        <v>-6.2606936861430984E-3</v>
      </c>
      <c r="F755">
        <f>IFERROR([1]!s_stm07_is($A755,"W30028333","2015/12/31",1)/[1]!S_SHARE_TOTAL($A755,$B$1),"")</f>
        <v>2.6185092003362428E-2</v>
      </c>
      <c r="G755">
        <f>IFERROR([1]!s_stm07_is($A755,"W30028333","2016/12/31",1)/[1]!S_SHARE_TOTAL($A755,$B$1),"")</f>
        <v>0.1503118617548112</v>
      </c>
      <c r="H755">
        <f>IFERROR([1]!s_stm07_is($A755,"W30028333","2017/12/31",1)/[1]!S_SHARE_TOTAL($A755,$B$1),"")</f>
        <v>0.23599232422220748</v>
      </c>
      <c r="I755">
        <f>IFERROR([1]!s_stm07_is($A755,"W30028333","2018/12/31",1)/[1]!S_SHARE_TOTAL($A755,$B$1),"")</f>
        <v>0.29971489120554162</v>
      </c>
      <c r="J755">
        <f>IFERROR([1]!s_stm07_is($A755,"W30028333","2019/12/31",1)/[1]!S_SHARE_TOTAL($A755,$B$1),"")</f>
        <v>0.20151039013770394</v>
      </c>
      <c r="K755">
        <f>IFERROR([1]!s_stm07_is($A755,"W30028333","2020/12/31",1)/[1]!S_SHARE_TOTAL($A755,$B$1),"")</f>
        <v>0.12701669166022847</v>
      </c>
      <c r="L755">
        <f>IFERROR([1]!s_stm07_is($A755,"W30028333","2021/12/31",1)/[1]!S_SHARE_TOTAL($A755,$B$1),"")</f>
        <v>5.5264253546122855E-2</v>
      </c>
      <c r="M755">
        <f>IFERROR([1]!s_stm07_is($A755,"W30028333","2022/12/31",1)/[1]!S_SHARE_TOTAL($A755,$B$1),"")</f>
        <v>1.1629852440668527E-2</v>
      </c>
      <c r="N755">
        <f>IFERROR([1]!s_stm07_is($A755,"W30028333","2023/12/31",1)/[1]!S_SHARE_TOTAL($A755,$B$1),"")</f>
        <v>0.65124286603513726</v>
      </c>
      <c r="O755">
        <f>IFERROR([1]!s_stm07_is($A755,"W30028333","2024/12/31",1)/[1]!S_SHARE_TOTAL($A755,$B$1),"")</f>
        <v>0.20029006445513708</v>
      </c>
      <c r="P755">
        <f>IFERROR([1]!s_stm07_is($A755,"W30028333","2025/12/31",1)/[1]!S_SHARE_TOTAL($A755,$B$1),"")</f>
        <v>0.27489380547445963</v>
      </c>
      <c r="Q755">
        <f>IFERROR([1]!s_west_netprofit($A755,2026,$B$1,180)/[1]!S_SHARE_TOTAL($A755,$B$1),"")</f>
        <v>0</v>
      </c>
      <c r="R755">
        <f>IFERROR([1]!s_west_netprofit($A755,2027,$B$1,180)/[1]!S_SHARE_TOTAL($A755,$B$1),"")</f>
        <v>0</v>
      </c>
      <c r="S755">
        <f>IFERROR([1]!s_fa_dupont_roe($A755,"2011/12/31")/100,"")</f>
        <v>0</v>
      </c>
      <c r="T755">
        <f>IFERROR([1]!s_fa_dupont_roe($A755,"2012/12/31")/100,"")</f>
        <v>0</v>
      </c>
      <c r="U755">
        <f>IFERROR([1]!s_fa_dupont_roe($A755,"2013/12/31")/100,"")</f>
        <v>0</v>
      </c>
      <c r="V755">
        <f>IFERROR([1]!s_fa_dupont_roe($A755,"2014/12/31")/100,"")</f>
        <v>-6.6979999999999991E-3</v>
      </c>
      <c r="W755">
        <f>IFERROR([1]!s_fa_dupont_roe($A755,"2015/12/31")/100,"")</f>
        <v>2.7629000000000001E-2</v>
      </c>
      <c r="X755">
        <f>IFERROR([1]!s_fa_dupont_roe($A755,"2016/12/31")/100,"")</f>
        <v>0.145091</v>
      </c>
      <c r="Y755">
        <f>IFERROR([1]!s_fa_dupont_roe($A755,"2017/12/31")/100,"")</f>
        <v>0.196218</v>
      </c>
      <c r="Z755">
        <f>IFERROR([1]!s_fa_dupont_roe($A755,"2018/12/31")/100,"")</f>
        <v>0.21137699999999998</v>
      </c>
      <c r="AA755">
        <f>IFERROR([1]!s_fa_dupont_roe($A755,"2019/12/31")/100,"")</f>
        <v>8.7752999999999998E-2</v>
      </c>
      <c r="AB755">
        <f>IFERROR([1]!s_fa_dupont_roe($A755,"2020/12/31")/100,"")</f>
        <v>4.1090999999999996E-2</v>
      </c>
      <c r="AC755">
        <f>IFERROR([1]!s_fa_dupont_roe($A755,"2021/12/31")/100,"")</f>
        <v>1.6874E-2</v>
      </c>
      <c r="AD755">
        <f>IFERROR([1]!s_fa_dupont_roe($A755,"2022/12/31")/100,"")</f>
        <v>3.3219999999999999E-3</v>
      </c>
      <c r="AE755">
        <f>IFERROR([1]!s_fa_dupont_roe($A755,"2023/12/31")/100,"")</f>
        <v>0.13308</v>
      </c>
      <c r="AF755">
        <f>IFERROR([1]!s_fa_dupont_roe($A755,"2024/12/31")/100,"")</f>
        <v>3.2078000000000002E-2</v>
      </c>
      <c r="AG755">
        <f>IFERROR([1]!s_fa_dupont_roe($A755,"2025/12/31")/100,"")</f>
        <v>4.2430000000000002E-2</v>
      </c>
      <c r="AH755">
        <f>IFERROR([1]!s_stm07_is($A755,"W30028333","2025/12/31",1),"")</f>
        <v>58467192.899999999</v>
      </c>
      <c r="AI755">
        <f>IFERROR([1]!s_stm07_bs($A755,"W38058048","2025/12/31",1),"")</f>
        <v>1633436751.1400001</v>
      </c>
      <c r="AJ755">
        <f>IFERROR([1]!s_fa_netdebt($A755,"2025/12/31"),"")</f>
        <v>3077504337.0300002</v>
      </c>
      <c r="AK755">
        <f>IFERROR([1]!s_val_ev1($A755,"2025/12/31"),"")</f>
        <v>29435717466.75</v>
      </c>
      <c r="AL755">
        <f>IFERROR([1]!s_fa_ebitda($A755,"2025/12/31"),"")</f>
        <v>367036436.72000003</v>
      </c>
      <c r="AM755" t="str">
        <f>IFERROR([1]!s_west_netprofit($A755,2026,$B$1,180)/[1]!s_west_netprofit($A755,2026,$B$1-7,180)-1,"")</f>
        <v/>
      </c>
      <c r="AN755" t="str">
        <f>IFERROR([1]!s_west_netprofit($A755,2026,$B$1,180)/[1]!s_west_netprofit($A755,2026,$B$1-30,180)-1,"")</f>
        <v/>
      </c>
      <c r="AO755" t="str">
        <f>IFERROR([1]!s_est_mediannetprofit($A755,2026,$B$1)/[1]!s_est_mediannetprofit($A755,2026,$B$1-7)-1,"")</f>
        <v/>
      </c>
      <c r="AP755" t="str">
        <f>IFERROR([1]!s_est_mediannetprofit($A755,2026,$B$1)/[1]!s_est_mediannetprofit($A755,2026,$B$1-30)-1,"")</f>
        <v/>
      </c>
    </row>
    <row r="756" spans="1:42">
      <c r="A756" t="s">
        <v>795</v>
      </c>
      <c r="B756">
        <f>IFERROR([1]!s_stm07_is($A756,"W30028333","2011/12/31",1)/[1]!S_SHARE_TOTAL($A756,$B$1),"")</f>
        <v>0</v>
      </c>
      <c r="C756">
        <f>IFERROR([1]!s_stm07_is($A756,"W30028333","2012/12/31",1)/[1]!S_SHARE_TOTAL($A756,$B$1),"")</f>
        <v>0</v>
      </c>
      <c r="D756">
        <f>IFERROR([1]!s_stm07_is($A756,"W30028333","2013/12/31",1)/[1]!S_SHARE_TOTAL($A756,$B$1),"")</f>
        <v>0</v>
      </c>
      <c r="E756">
        <f>IFERROR([1]!s_stm07_is($A756,"W30028333","2014/12/31",1)/[1]!S_SHARE_TOTAL($A756,$B$1),"")</f>
        <v>-2.883749094105584E-4</v>
      </c>
      <c r="F756">
        <f>IFERROR([1]!s_stm07_is($A756,"W30028333","2015/12/31",1)/[1]!S_SHARE_TOTAL($A756,$B$1),"")</f>
        <v>1.9569468881857441E-2</v>
      </c>
      <c r="G756">
        <f>IFERROR([1]!s_stm07_is($A756,"W30028333","2016/12/31",1)/[1]!S_SHARE_TOTAL($A756,$B$1),"")</f>
        <v>0.14636750114201716</v>
      </c>
      <c r="H756">
        <f>IFERROR([1]!s_stm07_is($A756,"W30028333","2017/12/31",1)/[1]!S_SHARE_TOTAL($A756,$B$1),"")</f>
        <v>0.29546475444924242</v>
      </c>
      <c r="I756">
        <f>IFERROR([1]!s_stm07_is($A756,"W30028333","2018/12/31",1)/[1]!S_SHARE_TOTAL($A756,$B$1),"")</f>
        <v>0.28232451890658961</v>
      </c>
      <c r="J756">
        <f>IFERROR([1]!s_stm07_is($A756,"W30028333","2019/12/31",1)/[1]!S_SHARE_TOTAL($A756,$B$1),"")</f>
        <v>0.86466298082440429</v>
      </c>
      <c r="K756">
        <f>IFERROR([1]!s_stm07_is($A756,"W30028333","2020/12/31",1)/[1]!S_SHARE_TOTAL($A756,$B$1),"")</f>
        <v>1.8657683903127507</v>
      </c>
      <c r="L756">
        <f>IFERROR([1]!s_stm07_is($A756,"W30028333","2021/12/31",1)/[1]!S_SHARE_TOTAL($A756,$B$1),"")</f>
        <v>3.7128398661530753</v>
      </c>
      <c r="M756">
        <f>IFERROR([1]!s_stm07_is($A756,"W30028333","2022/12/31",1)/[1]!S_SHARE_TOTAL($A756,$B$1),"")</f>
        <v>1.8595217152967007</v>
      </c>
      <c r="N756">
        <f>IFERROR([1]!s_stm07_is($A756,"W30028333","2023/12/31",1)/[1]!S_SHARE_TOTAL($A756,$B$1),"")</f>
        <v>1.9519402113389746</v>
      </c>
      <c r="O756">
        <f>IFERROR([1]!s_stm07_is($A756,"W30028333","2024/12/31",1)/[1]!S_SHARE_TOTAL($A756,$B$1),"")</f>
        <v>0.6988447710362613</v>
      </c>
      <c r="P756">
        <f>IFERROR([1]!s_stm07_is($A756,"W30028333","2025/12/31",1)/[1]!S_SHARE_TOTAL($A756,$B$1),"")</f>
        <v>-0.50936626118699668</v>
      </c>
      <c r="Q756">
        <f>IFERROR([1]!s_west_netprofit($A756,2026,$B$1,180)/[1]!S_SHARE_TOTAL($A756,$B$1),"")</f>
        <v>9.3561538451932894E-2</v>
      </c>
      <c r="R756">
        <f>IFERROR([1]!s_west_netprofit($A756,2027,$B$1,180)/[1]!S_SHARE_TOTAL($A756,$B$1),"")</f>
        <v>0.57371733279542436</v>
      </c>
      <c r="S756">
        <f>IFERROR([1]!s_fa_dupont_roe($A756,"2011/12/31")/100,"")</f>
        <v>0</v>
      </c>
      <c r="T756">
        <f>IFERROR([1]!s_fa_dupont_roe($A756,"2012/12/31")/100,"")</f>
        <v>0</v>
      </c>
      <c r="U756">
        <f>IFERROR([1]!s_fa_dupont_roe($A756,"2013/12/31")/100,"")</f>
        <v>0</v>
      </c>
      <c r="V756">
        <f>IFERROR([1]!s_fa_dupont_roe($A756,"2014/12/31")/100,"")</f>
        <v>-0.227825</v>
      </c>
      <c r="W756">
        <f>IFERROR([1]!s_fa_dupont_roe($A756,"2015/12/31")/100,"")</f>
        <v>0.91364599999999996</v>
      </c>
      <c r="X756">
        <f>IFERROR([1]!s_fa_dupont_roe($A756,"2016/12/31")/100,"")</f>
        <v>1.002208</v>
      </c>
      <c r="Y756">
        <f>IFERROR([1]!s_fa_dupont_roe($A756,"2017/12/31")/100,"")</f>
        <v>0.74748800000000004</v>
      </c>
      <c r="Z756">
        <f>IFERROR([1]!s_fa_dupont_roe($A756,"2018/12/31")/100,"")</f>
        <v>0.41315600000000002</v>
      </c>
      <c r="AA756">
        <f>IFERROR([1]!s_fa_dupont_roe($A756,"2019/12/31")/100,"")</f>
        <v>0.45645200000000002</v>
      </c>
      <c r="AB756">
        <f>IFERROR([1]!s_fa_dupont_roe($A756,"2020/12/31")/100,"")</f>
        <v>0.49177199999999999</v>
      </c>
      <c r="AC756">
        <f>IFERROR([1]!s_fa_dupont_roe($A756,"2021/12/31")/100,"")</f>
        <v>0.41444300000000001</v>
      </c>
      <c r="AD756">
        <f>IFERROR([1]!s_fa_dupont_roe($A756,"2022/12/31")/100,"")</f>
        <v>0.130995</v>
      </c>
      <c r="AE756">
        <f>IFERROR([1]!s_fa_dupont_roe($A756,"2023/12/31")/100,"")</f>
        <v>0.121433</v>
      </c>
      <c r="AF756">
        <f>IFERROR([1]!s_fa_dupont_roe($A756,"2024/12/31")/100,"")</f>
        <v>4.0178000000000005E-2</v>
      </c>
      <c r="AG756">
        <f>IFERROR([1]!s_fa_dupont_roe($A756,"2025/12/31")/100,"")</f>
        <v>-2.9184000000000002E-2</v>
      </c>
      <c r="AH756">
        <f>IFERROR([1]!s_stm07_is($A756,"W30028333","2025/12/31",1),"")</f>
        <v>-292878971.29000002</v>
      </c>
      <c r="AI756">
        <f>IFERROR([1]!s_stm07_bs($A756,"W38058048","2025/12/31",1),"")</f>
        <v>9873725872.2099991</v>
      </c>
      <c r="AJ756">
        <f>IFERROR([1]!s_fa_netdebt($A756,"2025/12/31"),"")</f>
        <v>1719453625.1300001</v>
      </c>
      <c r="AK756">
        <f>IFERROR([1]!s_val_ev1($A756,"2025/12/31"),"")</f>
        <v>46954165796.489998</v>
      </c>
      <c r="AL756">
        <f>IFERROR([1]!s_fa_ebitda($A756,"2025/12/31"),"")</f>
        <v>414836386.88999999</v>
      </c>
      <c r="AM756">
        <f>IFERROR([1]!s_west_netprofit($A756,2026,$B$1,180)/[1]!s_west_netprofit($A756,2026,$B$1-7,180)-1,"")</f>
        <v>0</v>
      </c>
      <c r="AN756">
        <f>IFERROR([1]!s_west_netprofit($A756,2026,$B$1,180)/[1]!s_west_netprofit($A756,2026,$B$1-30,180)-1,"")</f>
        <v>-0.35007996323882518</v>
      </c>
      <c r="AO756">
        <f>IFERROR([1]!s_est_mediannetprofit($A756,2026,$B$1)/[1]!s_est_mediannetprofit($A756,2026,$B$1-7)-1,"")</f>
        <v>0</v>
      </c>
      <c r="AP756">
        <f>IFERROR([1]!s_est_mediannetprofit($A756,2026,$B$1)/[1]!s_est_mediannetprofit($A756,2026,$B$1-30)-1,"")</f>
        <v>-0.31366459627329191</v>
      </c>
    </row>
    <row r="757" spans="1:42">
      <c r="A757" t="s">
        <v>796</v>
      </c>
      <c r="B757">
        <f>IFERROR([1]!s_stm07_is($A757,"W30028333","2011/12/31",1)/[1]!S_SHARE_TOTAL($A757,$B$1),"")</f>
        <v>0</v>
      </c>
      <c r="C757">
        <f>IFERROR([1]!s_stm07_is($A757,"W30028333","2012/12/31",1)/[1]!S_SHARE_TOTAL($A757,$B$1),"")</f>
        <v>0</v>
      </c>
      <c r="D757">
        <f>IFERROR([1]!s_stm07_is($A757,"W30028333","2013/12/31",1)/[1]!S_SHARE_TOTAL($A757,$B$1),"")</f>
        <v>0</v>
      </c>
      <c r="E757">
        <f>IFERROR([1]!s_stm07_is($A757,"W30028333","2014/12/31",1)/[1]!S_SHARE_TOTAL($A757,$B$1),"")</f>
        <v>-3.2027136293387083E-2</v>
      </c>
      <c r="F757">
        <f>IFERROR([1]!s_stm07_is($A757,"W30028333","2015/12/31",1)/[1]!S_SHARE_TOTAL($A757,$B$1),"")</f>
        <v>2.2340447672612267E-2</v>
      </c>
      <c r="G757">
        <f>IFERROR([1]!s_stm07_is($A757,"W30028333","2016/12/31",1)/[1]!S_SHARE_TOTAL($A757,$B$1),"")</f>
        <v>0.58876851130633256</v>
      </c>
      <c r="H757">
        <f>IFERROR([1]!s_stm07_is($A757,"W30028333","2017/12/31",1)/[1]!S_SHARE_TOTAL($A757,$B$1),"")</f>
        <v>0.75187310349566228</v>
      </c>
      <c r="I757">
        <f>IFERROR([1]!s_stm07_is($A757,"W30028333","2018/12/31",1)/[1]!S_SHARE_TOTAL($A757,$B$1),"")</f>
        <v>0.75646036562353114</v>
      </c>
      <c r="J757">
        <f>IFERROR([1]!s_stm07_is($A757,"W30028333","2019/12/31",1)/[1]!S_SHARE_TOTAL($A757,$B$1),"")</f>
        <v>0.59436087761497525</v>
      </c>
      <c r="K757">
        <f>IFERROR([1]!s_stm07_is($A757,"W30028333","2020/12/31",1)/[1]!S_SHARE_TOTAL($A757,$B$1),"")</f>
        <v>0.75014413221358744</v>
      </c>
      <c r="L757">
        <f>IFERROR([1]!s_stm07_is($A757,"W30028333","2021/12/31",1)/[1]!S_SHARE_TOTAL($A757,$B$1),"")</f>
        <v>1.0234571398981891</v>
      </c>
      <c r="M757">
        <f>IFERROR([1]!s_stm07_is($A757,"W30028333","2022/12/31",1)/[1]!S_SHARE_TOTAL($A757,$B$1),"")</f>
        <v>0.32128882693066035</v>
      </c>
      <c r="N757">
        <f>IFERROR([1]!s_stm07_is($A757,"W30028333","2023/12/31",1)/[1]!S_SHARE_TOTAL($A757,$B$1),"")</f>
        <v>0.5471666630236921</v>
      </c>
      <c r="O757">
        <f>IFERROR([1]!s_stm07_is($A757,"W30028333","2024/12/31",1)/[1]!S_SHARE_TOTAL($A757,$B$1),"")</f>
        <v>1.0150605432496593</v>
      </c>
      <c r="P757">
        <f>IFERROR([1]!s_stm07_is($A757,"W30028333","2025/12/31",1)/[1]!S_SHARE_TOTAL($A757,$B$1),"")</f>
        <v>0.38676122358138093</v>
      </c>
      <c r="Q757">
        <f>IFERROR([1]!s_west_netprofit($A757,2026,$B$1,180)/[1]!S_SHARE_TOTAL($A757,$B$1),"")</f>
        <v>0.82010333185290818</v>
      </c>
      <c r="R757">
        <f>IFERROR([1]!s_west_netprofit($A757,2027,$B$1,180)/[1]!S_SHARE_TOTAL($A757,$B$1),"")</f>
        <v>0.9721828296900269</v>
      </c>
      <c r="S757">
        <f>IFERROR([1]!s_fa_dupont_roe($A757,"2011/12/31")/100,"")</f>
        <v>0</v>
      </c>
      <c r="T757">
        <f>IFERROR([1]!s_fa_dupont_roe($A757,"2012/12/31")/100,"")</f>
        <v>0</v>
      </c>
      <c r="U757">
        <f>IFERROR([1]!s_fa_dupont_roe($A757,"2013/12/31")/100,"")</f>
        <v>0</v>
      </c>
      <c r="V757">
        <f>IFERROR([1]!s_fa_dupont_roe($A757,"2014/12/31")/100,"")</f>
        <v>-0.10001599999999999</v>
      </c>
      <c r="W757">
        <f>IFERROR([1]!s_fa_dupont_roe($A757,"2015/12/31")/100,"")</f>
        <v>4.1523000000000004E-2</v>
      </c>
      <c r="X757">
        <f>IFERROR([1]!s_fa_dupont_roe($A757,"2016/12/31")/100,"")</f>
        <v>0.52006399999999997</v>
      </c>
      <c r="Y757">
        <f>IFERROR([1]!s_fa_dupont_roe($A757,"2017/12/31")/100,"")</f>
        <v>0.42723500000000003</v>
      </c>
      <c r="Z757">
        <f>IFERROR([1]!s_fa_dupont_roe($A757,"2018/12/31")/100,"")</f>
        <v>0.31657000000000002</v>
      </c>
      <c r="AA757">
        <f>IFERROR([1]!s_fa_dupont_roe($A757,"2019/12/31")/100,"")</f>
        <v>0.15878999999999999</v>
      </c>
      <c r="AB757">
        <f>IFERROR([1]!s_fa_dupont_roe($A757,"2020/12/31")/100,"")</f>
        <v>0.150975</v>
      </c>
      <c r="AC757">
        <f>IFERROR([1]!s_fa_dupont_roe($A757,"2021/12/31")/100,"")</f>
        <v>0.188828</v>
      </c>
      <c r="AD757">
        <f>IFERROR([1]!s_fa_dupont_roe($A757,"2022/12/31")/100,"")</f>
        <v>5.6096000000000007E-2</v>
      </c>
      <c r="AE757">
        <f>IFERROR([1]!s_fa_dupont_roe($A757,"2023/12/31")/100,"")</f>
        <v>9.0498999999999996E-2</v>
      </c>
      <c r="AF757">
        <f>IFERROR([1]!s_fa_dupont_roe($A757,"2024/12/31")/100,"")</f>
        <v>0.15268800000000002</v>
      </c>
      <c r="AG757">
        <f>IFERROR([1]!s_fa_dupont_roe($A757,"2025/12/31")/100,"")</f>
        <v>5.3616999999999998E-2</v>
      </c>
      <c r="AH757">
        <f>IFERROR([1]!s_stm07_is($A757,"W30028333","2025/12/31",1),"")</f>
        <v>155356723.56</v>
      </c>
      <c r="AI757">
        <f>IFERROR([1]!s_stm07_bs($A757,"W38058048","2025/12/31",1),"")</f>
        <v>3025283473.79</v>
      </c>
      <c r="AJ757">
        <f>IFERROR([1]!s_fa_netdebt($A757,"2025/12/31"),"")</f>
        <v>-344697929.02999997</v>
      </c>
      <c r="AK757">
        <f>IFERROR([1]!s_val_ev1($A757,"2025/12/31"),"")</f>
        <v>10130069286.42</v>
      </c>
      <c r="AL757">
        <f>IFERROR([1]!s_fa_ebitda($A757,"2025/12/31"),"")</f>
        <v>362344148.69999999</v>
      </c>
      <c r="AM757">
        <f>IFERROR([1]!s_west_netprofit($A757,2026,$B$1,180)/[1]!s_west_netprofit($A757,2026,$B$1-7,180)-1,"")</f>
        <v>0</v>
      </c>
      <c r="AN757">
        <f>IFERROR([1]!s_west_netprofit($A757,2026,$B$1,180)/[1]!s_west_netprofit($A757,2026,$B$1-30,180)-1,"")</f>
        <v>3.0267886437844949E-2</v>
      </c>
      <c r="AO757">
        <f>IFERROR([1]!s_est_mediannetprofit($A757,2026,$B$1)/[1]!s_est_mediannetprofit($A757,2026,$B$1-7)-1,"")</f>
        <v>0</v>
      </c>
      <c r="AP757">
        <f>IFERROR([1]!s_est_mediannetprofit($A757,2026,$B$1)/[1]!s_est_mediannetprofit($A757,2026,$B$1-30)-1,"")</f>
        <v>1.794453507340954E-2</v>
      </c>
    </row>
    <row r="758" spans="1:42">
      <c r="A758" t="s">
        <v>797</v>
      </c>
      <c r="B758">
        <f>IFERROR([1]!s_stm07_is($A758,"W30028333","2011/12/31",1)/[1]!S_SHARE_TOTAL($A758,$B$1),"")</f>
        <v>2.3729291327189866E-3</v>
      </c>
      <c r="C758">
        <f>IFERROR([1]!s_stm07_is($A758,"W30028333","2012/12/31",1)/[1]!S_SHARE_TOTAL($A758,$B$1),"")</f>
        <v>-5.1745728704848441E-2</v>
      </c>
      <c r="D758">
        <f>IFERROR([1]!s_stm07_is($A758,"W30028333","2013/12/31",1)/[1]!S_SHARE_TOTAL($A758,$B$1),"")</f>
        <v>-2.3697291886856191E-2</v>
      </c>
      <c r="E758">
        <f>IFERROR([1]!s_stm07_is($A758,"W30028333","2014/12/31",1)/[1]!S_SHARE_TOTAL($A758,$B$1),"")</f>
        <v>4.7600857417074809E-2</v>
      </c>
      <c r="F758">
        <f>IFERROR([1]!s_stm07_is($A758,"W30028333","2015/12/31",1)/[1]!S_SHARE_TOTAL($A758,$B$1),"")</f>
        <v>0.17268436069704204</v>
      </c>
      <c r="G758">
        <f>IFERROR([1]!s_stm07_is($A758,"W30028333","2016/12/31",1)/[1]!S_SHARE_TOTAL($A758,$B$1),"")</f>
        <v>0.23724056918662165</v>
      </c>
      <c r="H758">
        <f>IFERROR([1]!s_stm07_is($A758,"W30028333","2017/12/31",1)/[1]!S_SHARE_TOTAL($A758,$B$1),"")</f>
        <v>0.25389165089209159</v>
      </c>
      <c r="I758">
        <f>IFERROR([1]!s_stm07_is($A758,"W30028333","2018/12/31",1)/[1]!S_SHARE_TOTAL($A758,$B$1),"")</f>
        <v>0.209686564965362</v>
      </c>
      <c r="J758">
        <f>IFERROR([1]!s_stm07_is($A758,"W30028333","2019/12/31",1)/[1]!S_SHARE_TOTAL($A758,$B$1),"")</f>
        <v>0.19741917371928422</v>
      </c>
      <c r="K758">
        <f>IFERROR([1]!s_stm07_is($A758,"W30028333","2020/12/31",1)/[1]!S_SHARE_TOTAL($A758,$B$1),"")</f>
        <v>0.14629686259451308</v>
      </c>
      <c r="L758">
        <f>IFERROR([1]!s_stm07_is($A758,"W30028333","2021/12/31",1)/[1]!S_SHARE_TOTAL($A758,$B$1),"")</f>
        <v>0.28894560368187239</v>
      </c>
      <c r="M758">
        <f>IFERROR([1]!s_stm07_is($A758,"W30028333","2022/12/31",1)/[1]!S_SHARE_TOTAL($A758,$B$1),"")</f>
        <v>0.55494792350600453</v>
      </c>
      <c r="N758">
        <f>IFERROR([1]!s_stm07_is($A758,"W30028333","2023/12/31",1)/[1]!S_SHARE_TOTAL($A758,$B$1),"")</f>
        <v>0.1190730906952087</v>
      </c>
      <c r="O758">
        <f>IFERROR([1]!s_stm07_is($A758,"W30028333","2024/12/31",1)/[1]!S_SHARE_TOTAL($A758,$B$1),"")</f>
        <v>0.17087319368607895</v>
      </c>
      <c r="P758">
        <f>IFERROR([1]!s_stm07_is($A758,"W30028333","2025/12/31",1)/[1]!S_SHARE_TOTAL($A758,$B$1),"")</f>
        <v>0.37376063767588652</v>
      </c>
      <c r="Q758">
        <f>IFERROR([1]!s_west_netprofit($A758,2026,$B$1,180)/[1]!S_SHARE_TOTAL($A758,$B$1),"")</f>
        <v>0.60457782061607035</v>
      </c>
      <c r="R758">
        <f>IFERROR([1]!s_west_netprofit($A758,2027,$B$1,180)/[1]!S_SHARE_TOTAL($A758,$B$1),"")</f>
        <v>0.81958741286361592</v>
      </c>
      <c r="S758">
        <f>IFERROR([1]!s_fa_dupont_roe($A758,"2011/12/31")/100,"")</f>
        <v>2.1856E-2</v>
      </c>
      <c r="T758">
        <f>IFERROR([1]!s_fa_dupont_roe($A758,"2012/12/31")/100,"")</f>
        <v>-0.61691499999999999</v>
      </c>
      <c r="U758">
        <f>IFERROR([1]!s_fa_dupont_roe($A758,"2013/12/31")/100,"")</f>
        <v>-0.42636099999999999</v>
      </c>
      <c r="V758">
        <f>IFERROR([1]!s_fa_dupont_roe($A758,"2014/12/31")/100,"")</f>
        <v>0.63020399999999999</v>
      </c>
      <c r="W758">
        <f>IFERROR([1]!s_fa_dupont_roe($A758,"2015/12/31")/100,"")</f>
        <v>0.69698099999999996</v>
      </c>
      <c r="X758">
        <f>IFERROR([1]!s_fa_dupont_roe($A758,"2016/12/31")/100,"")</f>
        <v>0.45953499999999997</v>
      </c>
      <c r="Y758">
        <f>IFERROR([1]!s_fa_dupont_roe($A758,"2017/12/31")/100,"")</f>
        <v>0.33342700000000003</v>
      </c>
      <c r="Z758">
        <f>IFERROR([1]!s_fa_dupont_roe($A758,"2018/12/31")/100,"")</f>
        <v>0.21118999999999999</v>
      </c>
      <c r="AA758">
        <f>IFERROR([1]!s_fa_dupont_roe($A758,"2019/12/31")/100,"")</f>
        <v>0.136906</v>
      </c>
      <c r="AB758">
        <f>IFERROR([1]!s_fa_dupont_roe($A758,"2020/12/31")/100,"")</f>
        <v>8.0734999999999987E-2</v>
      </c>
      <c r="AC758">
        <f>IFERROR([1]!s_fa_dupont_roe($A758,"2021/12/31")/100,"")</f>
        <v>0.14666000000000001</v>
      </c>
      <c r="AD758">
        <f>IFERROR([1]!s_fa_dupont_roe($A758,"2022/12/31")/100,"")</f>
        <v>0.22687200000000002</v>
      </c>
      <c r="AE758">
        <f>IFERROR([1]!s_fa_dupont_roe($A758,"2023/12/31")/100,"")</f>
        <v>4.0629999999999999E-2</v>
      </c>
      <c r="AF758">
        <f>IFERROR([1]!s_fa_dupont_roe($A758,"2024/12/31")/100,"")</f>
        <v>5.0598000000000004E-2</v>
      </c>
      <c r="AG758">
        <f>IFERROR([1]!s_fa_dupont_roe($A758,"2025/12/31")/100,"")</f>
        <v>9.0534000000000003E-2</v>
      </c>
      <c r="AH758">
        <f>IFERROR([1]!s_stm07_is($A758,"W30028333","2025/12/31",1),"")</f>
        <v>227916215</v>
      </c>
      <c r="AI758">
        <f>IFERROR([1]!s_stm07_bs($A758,"W38058048","2025/12/31",1),"")</f>
        <v>2767859657</v>
      </c>
      <c r="AJ758">
        <f>IFERROR([1]!s_fa_netdebt($A758,"2025/12/31"),"")</f>
        <v>1866154801</v>
      </c>
      <c r="AK758">
        <f>IFERROR([1]!s_val_ev1($A758,"2025/12/31"),"")</f>
        <v>90920868288.050003</v>
      </c>
      <c r="AL758">
        <f>IFERROR([1]!s_fa_ebitda($A758,"2025/12/31"),"")</f>
        <v>322879418</v>
      </c>
      <c r="AM758">
        <f>IFERROR([1]!s_west_netprofit($A758,2026,$B$1,180)/[1]!s_west_netprofit($A758,2026,$B$1-7,180)-1,"")</f>
        <v>0</v>
      </c>
      <c r="AN758">
        <f>IFERROR([1]!s_west_netprofit($A758,2026,$B$1,180)/[1]!s_west_netprofit($A758,2026,$B$1-30,180)-1,"")</f>
        <v>-6.6240026945099117E-3</v>
      </c>
      <c r="AO758">
        <f>IFERROR([1]!s_est_mediannetprofit($A758,2026,$B$1)/[1]!s_est_mediannetprofit($A758,2026,$B$1-7)-1,"")</f>
        <v>0</v>
      </c>
      <c r="AP758">
        <f>IFERROR([1]!s_est_mediannetprofit($A758,2026,$B$1)/[1]!s_est_mediannetprofit($A758,2026,$B$1-30)-1,"")</f>
        <v>-3.0707610146862518E-2</v>
      </c>
    </row>
    <row r="759" spans="1:42">
      <c r="A759" t="s">
        <v>798</v>
      </c>
      <c r="B759">
        <f>IFERROR([1]!s_stm07_is($A759,"W30028333","2011/12/31",1)/[1]!S_SHARE_TOTAL($A759,$B$1),"")</f>
        <v>0</v>
      </c>
      <c r="C759">
        <f>IFERROR([1]!s_stm07_is($A759,"W30028333","2012/12/31",1)/[1]!S_SHARE_TOTAL($A759,$B$1),"")</f>
        <v>0</v>
      </c>
      <c r="D759">
        <f>IFERROR([1]!s_stm07_is($A759,"W30028333","2013/12/31",1)/[1]!S_SHARE_TOTAL($A759,$B$1),"")</f>
        <v>0</v>
      </c>
      <c r="E759">
        <f>IFERROR([1]!s_stm07_is($A759,"W30028333","2014/12/31",1)/[1]!S_SHARE_TOTAL($A759,$B$1),"")</f>
        <v>0</v>
      </c>
      <c r="F759">
        <f>IFERROR([1]!s_stm07_is($A759,"W30028333","2015/12/31",1)/[1]!S_SHARE_TOTAL($A759,$B$1),"")</f>
        <v>0.21617157196993603</v>
      </c>
      <c r="G759">
        <f>IFERROR([1]!s_stm07_is($A759,"W30028333","2016/12/31",1)/[1]!S_SHARE_TOTAL($A759,$B$1),"")</f>
        <v>0.16905194963934572</v>
      </c>
      <c r="H759">
        <f>IFERROR([1]!s_stm07_is($A759,"W30028333","2017/12/31",1)/[1]!S_SHARE_TOTAL($A759,$B$1),"")</f>
        <v>0.21620143894908558</v>
      </c>
      <c r="I759">
        <f>IFERROR([1]!s_stm07_is($A759,"W30028333","2018/12/31",1)/[1]!S_SHARE_TOTAL($A759,$B$1),"")</f>
        <v>0.54299355756427403</v>
      </c>
      <c r="J759">
        <f>IFERROR([1]!s_stm07_is($A759,"W30028333","2019/12/31",1)/[1]!S_SHARE_TOTAL($A759,$B$1),"")</f>
        <v>0.56411029395060008</v>
      </c>
      <c r="K759">
        <f>IFERROR([1]!s_stm07_is($A759,"W30028333","2020/12/31",1)/[1]!S_SHARE_TOTAL($A759,$B$1),"")</f>
        <v>0.13230115114349181</v>
      </c>
      <c r="L759">
        <f>IFERROR([1]!s_stm07_is($A759,"W30028333","2021/12/31",1)/[1]!S_SHARE_TOTAL($A759,$B$1),"")</f>
        <v>0.30202801866535828</v>
      </c>
      <c r="M759">
        <f>IFERROR([1]!s_stm07_is($A759,"W30028333","2022/12/31",1)/[1]!S_SHARE_TOTAL($A759,$B$1),"")</f>
        <v>0.18620932814334037</v>
      </c>
      <c r="N759">
        <f>IFERROR([1]!s_stm07_is($A759,"W30028333","2023/12/31",1)/[1]!S_SHARE_TOTAL($A759,$B$1),"")</f>
        <v>0.46442129998043696</v>
      </c>
      <c r="O759">
        <f>IFERROR([1]!s_stm07_is($A759,"W30028333","2024/12/31",1)/[1]!S_SHARE_TOTAL($A759,$B$1),"")</f>
        <v>0.2444616819410963</v>
      </c>
      <c r="P759">
        <f>IFERROR([1]!s_stm07_is($A759,"W30028333","2025/12/31",1)/[1]!S_SHARE_TOTAL($A759,$B$1),"")</f>
        <v>0.79730912817426258</v>
      </c>
      <c r="Q759">
        <f>IFERROR([1]!s_west_netprofit($A759,2026,$B$1,180)/[1]!S_SHARE_TOTAL($A759,$B$1),"")</f>
        <v>0</v>
      </c>
      <c r="R759">
        <f>IFERROR([1]!s_west_netprofit($A759,2027,$B$1,180)/[1]!S_SHARE_TOTAL($A759,$B$1),"")</f>
        <v>0</v>
      </c>
      <c r="S759">
        <f>IFERROR([1]!s_fa_dupont_roe($A759,"2011/12/31")/100,"")</f>
        <v>0</v>
      </c>
      <c r="T759">
        <f>IFERROR([1]!s_fa_dupont_roe($A759,"2012/12/31")/100,"")</f>
        <v>0</v>
      </c>
      <c r="U759">
        <f>IFERROR([1]!s_fa_dupont_roe($A759,"2013/12/31")/100,"")</f>
        <v>0</v>
      </c>
      <c r="V759">
        <f>IFERROR([1]!s_fa_dupont_roe($A759,"2014/12/31")/100,"")</f>
        <v>0</v>
      </c>
      <c r="W759">
        <f>IFERROR([1]!s_fa_dupont_roe($A759,"2015/12/31")/100,"")</f>
        <v>9.3893000000000004E-2</v>
      </c>
      <c r="X759">
        <f>IFERROR([1]!s_fa_dupont_roe($A759,"2016/12/31")/100,"")</f>
        <v>8.3382000000000012E-2</v>
      </c>
      <c r="Y759">
        <f>IFERROR([1]!s_fa_dupont_roe($A759,"2017/12/31")/100,"")</f>
        <v>0.127609</v>
      </c>
      <c r="Z759">
        <f>IFERROR([1]!s_fa_dupont_roe($A759,"2018/12/31")/100,"")</f>
        <v>0.28467400000000004</v>
      </c>
      <c r="AA759">
        <f>IFERROR([1]!s_fa_dupont_roe($A759,"2019/12/31")/100,"")</f>
        <v>0.14752100000000001</v>
      </c>
      <c r="AB759">
        <f>IFERROR([1]!s_fa_dupont_roe($A759,"2020/12/31")/100,"")</f>
        <v>2.4150000000000001E-2</v>
      </c>
      <c r="AC759">
        <f>IFERROR([1]!s_fa_dupont_roe($A759,"2021/12/31")/100,"")</f>
        <v>5.4023000000000002E-2</v>
      </c>
      <c r="AD759">
        <f>IFERROR([1]!s_fa_dupont_roe($A759,"2022/12/31")/100,"")</f>
        <v>3.243E-2</v>
      </c>
      <c r="AE759">
        <f>IFERROR([1]!s_fa_dupont_roe($A759,"2023/12/31")/100,"")</f>
        <v>7.7672000000000005E-2</v>
      </c>
      <c r="AF759">
        <f>IFERROR([1]!s_fa_dupont_roe($A759,"2024/12/31")/100,"")</f>
        <v>3.9097E-2</v>
      </c>
      <c r="AG759">
        <f>IFERROR([1]!s_fa_dupont_roe($A759,"2025/12/31")/100,"")</f>
        <v>0.118247</v>
      </c>
      <c r="AH759">
        <f>IFERROR([1]!s_stm07_is($A759,"W30028333","2025/12/31",1),"")</f>
        <v>202149118.50999999</v>
      </c>
      <c r="AI759">
        <f>IFERROR([1]!s_stm07_bs($A759,"W38058048","2025/12/31",1),"")</f>
        <v>1813850008.96</v>
      </c>
      <c r="AJ759">
        <f>IFERROR([1]!s_fa_netdebt($A759,"2025/12/31"),"")</f>
        <v>-407332778.74000001</v>
      </c>
      <c r="AK759">
        <f>IFERROR([1]!s_val_ev1($A759,"2025/12/31"),"")</f>
        <v>9652237344</v>
      </c>
      <c r="AL759">
        <f>IFERROR([1]!s_fa_ebitda($A759,"2025/12/31"),"")</f>
        <v>267836819.28</v>
      </c>
      <c r="AM759" t="str">
        <f>IFERROR([1]!s_west_netprofit($A759,2026,$B$1,180)/[1]!s_west_netprofit($A759,2026,$B$1-7,180)-1,"")</f>
        <v/>
      </c>
      <c r="AN759" t="str">
        <f>IFERROR([1]!s_west_netprofit($A759,2026,$B$1,180)/[1]!s_west_netprofit($A759,2026,$B$1-30,180)-1,"")</f>
        <v/>
      </c>
      <c r="AO759" t="str">
        <f>IFERROR([1]!s_est_mediannetprofit($A759,2026,$B$1)/[1]!s_est_mediannetprofit($A759,2026,$B$1-7)-1,"")</f>
        <v/>
      </c>
      <c r="AP759" t="str">
        <f>IFERROR([1]!s_est_mediannetprofit($A759,2026,$B$1)/[1]!s_est_mediannetprofit($A759,2026,$B$1-30)-1,"")</f>
        <v/>
      </c>
    </row>
    <row r="760" spans="1:42">
      <c r="A760" t="s">
        <v>799</v>
      </c>
      <c r="B760">
        <f>IFERROR([1]!s_stm07_is($A760,"W30028333","2011/12/31",1)/[1]!S_SHARE_TOTAL($A760,$B$1),"")</f>
        <v>0</v>
      </c>
      <c r="C760">
        <f>IFERROR([1]!s_stm07_is($A760,"W30028333","2012/12/31",1)/[1]!S_SHARE_TOTAL($A760,$B$1),"")</f>
        <v>0</v>
      </c>
      <c r="D760">
        <f>IFERROR([1]!s_stm07_is($A760,"W30028333","2013/12/31",1)/[1]!S_SHARE_TOTAL($A760,$B$1),"")</f>
        <v>0</v>
      </c>
      <c r="E760">
        <f>IFERROR([1]!s_stm07_is($A760,"W30028333","2014/12/31",1)/[1]!S_SHARE_TOTAL($A760,$B$1),"")</f>
        <v>7.8375955996631996E-2</v>
      </c>
      <c r="F760">
        <f>IFERROR([1]!s_stm07_is($A760,"W30028333","2015/12/31",1)/[1]!S_SHARE_TOTAL($A760,$B$1),"")</f>
        <v>5.7563542156695478E-2</v>
      </c>
      <c r="G760">
        <f>IFERROR([1]!s_stm07_is($A760,"W30028333","2016/12/31",1)/[1]!S_SHARE_TOTAL($A760,$B$1),"")</f>
        <v>0.13928869403051641</v>
      </c>
      <c r="H760">
        <f>IFERROR([1]!s_stm07_is($A760,"W30028333","2017/12/31",1)/[1]!S_SHARE_TOTAL($A760,$B$1),"")</f>
        <v>0.1704944020044378</v>
      </c>
      <c r="I760">
        <f>IFERROR([1]!s_stm07_is($A760,"W30028333","2018/12/31",1)/[1]!S_SHARE_TOTAL($A760,$B$1),"")</f>
        <v>0.16998256579112717</v>
      </c>
      <c r="J760">
        <f>IFERROR([1]!s_stm07_is($A760,"W30028333","2019/12/31",1)/[1]!S_SHARE_TOTAL($A760,$B$1),"")</f>
        <v>0.20844243049069067</v>
      </c>
      <c r="K760">
        <f>IFERROR([1]!s_stm07_is($A760,"W30028333","2020/12/31",1)/[1]!S_SHARE_TOTAL($A760,$B$1),"")</f>
        <v>0.2624817412860741</v>
      </c>
      <c r="L760">
        <f>IFERROR([1]!s_stm07_is($A760,"W30028333","2021/12/31",1)/[1]!S_SHARE_TOTAL($A760,$B$1),"")</f>
        <v>0.2963455312131662</v>
      </c>
      <c r="M760">
        <f>IFERROR([1]!s_stm07_is($A760,"W30028333","2022/12/31",1)/[1]!S_SHARE_TOTAL($A760,$B$1),"")</f>
        <v>0.47570586978507085</v>
      </c>
      <c r="N760">
        <f>IFERROR([1]!s_stm07_is($A760,"W30028333","2023/12/31",1)/[1]!S_SHARE_TOTAL($A760,$B$1),"")</f>
        <v>0.63022056564762352</v>
      </c>
      <c r="O760">
        <f>IFERROR([1]!s_stm07_is($A760,"W30028333","2024/12/31",1)/[1]!S_SHARE_TOTAL($A760,$B$1),"")</f>
        <v>0.92577983630536587</v>
      </c>
      <c r="P760">
        <f>IFERROR([1]!s_stm07_is($A760,"W30028333","2025/12/31",1)/[1]!S_SHARE_TOTAL($A760,$B$1),"")</f>
        <v>1.0302960950118012</v>
      </c>
      <c r="Q760">
        <f>IFERROR([1]!s_west_netprofit($A760,2026,$B$1,180)/[1]!S_SHARE_TOTAL($A760,$B$1),"")</f>
        <v>1.4673144434893965</v>
      </c>
      <c r="R760">
        <f>IFERROR([1]!s_west_netprofit($A760,2027,$B$1,180)/[1]!S_SHARE_TOTAL($A760,$B$1),"")</f>
        <v>1.9342432210565512</v>
      </c>
      <c r="S760">
        <f>IFERROR([1]!s_fa_dupont_roe($A760,"2011/12/31")/100,"")</f>
        <v>0</v>
      </c>
      <c r="T760">
        <f>IFERROR([1]!s_fa_dupont_roe($A760,"2012/12/31")/100,"")</f>
        <v>0</v>
      </c>
      <c r="U760">
        <f>IFERROR([1]!s_fa_dupont_roe($A760,"2013/12/31")/100,"")</f>
        <v>0</v>
      </c>
      <c r="V760">
        <f>IFERROR([1]!s_fa_dupont_roe($A760,"2014/12/31")/100,"")</f>
        <v>0.39982300000000004</v>
      </c>
      <c r="W760">
        <f>IFERROR([1]!s_fa_dupont_roe($A760,"2015/12/31")/100,"")</f>
        <v>0.19196100000000002</v>
      </c>
      <c r="X760">
        <f>IFERROR([1]!s_fa_dupont_roe($A760,"2016/12/31")/100,"")</f>
        <v>0.29425499999999999</v>
      </c>
      <c r="Y760">
        <f>IFERROR([1]!s_fa_dupont_roe($A760,"2017/12/31")/100,"")</f>
        <v>0.27137899999999998</v>
      </c>
      <c r="Z760">
        <f>IFERROR([1]!s_fa_dupont_roe($A760,"2018/12/31")/100,"")</f>
        <v>0.21288000000000001</v>
      </c>
      <c r="AA760">
        <f>IFERROR([1]!s_fa_dupont_roe($A760,"2019/12/31")/100,"")</f>
        <v>0.14943199999999998</v>
      </c>
      <c r="AB760">
        <f>IFERROR([1]!s_fa_dupont_roe($A760,"2020/12/31")/100,"")</f>
        <v>0.13018199999999999</v>
      </c>
      <c r="AC760">
        <f>IFERROR([1]!s_fa_dupont_roe($A760,"2021/12/31")/100,"")</f>
        <v>0.12976499999999999</v>
      </c>
      <c r="AD760">
        <f>IFERROR([1]!s_fa_dupont_roe($A760,"2022/12/31")/100,"")</f>
        <v>0.14738499999999999</v>
      </c>
      <c r="AE760">
        <f>IFERROR([1]!s_fa_dupont_roe($A760,"2023/12/31")/100,"")</f>
        <v>0.144895</v>
      </c>
      <c r="AF760">
        <f>IFERROR([1]!s_fa_dupont_roe($A760,"2024/12/31")/100,"")</f>
        <v>0.17842</v>
      </c>
      <c r="AG760">
        <f>IFERROR([1]!s_fa_dupont_roe($A760,"2025/12/31")/100,"")</f>
        <v>0.15654599999999999</v>
      </c>
      <c r="AH760">
        <f>IFERROR([1]!s_stm07_is($A760,"W30028333","2025/12/31",1),"")</f>
        <v>418138952.63</v>
      </c>
      <c r="AI760">
        <f>IFERROR([1]!s_stm07_bs($A760,"W38058048","2025/12/31",1),"")</f>
        <v>3058046586.25</v>
      </c>
      <c r="AJ760">
        <f>IFERROR([1]!s_fa_netdebt($A760,"2025/12/31"),"")</f>
        <v>128291186.45</v>
      </c>
      <c r="AK760">
        <f>IFERROR([1]!s_val_ev1($A760,"2025/12/31"),"")</f>
        <v>21231185640.669998</v>
      </c>
      <c r="AL760">
        <f>IFERROR([1]!s_fa_ebitda($A760,"2025/12/31"),"")</f>
        <v>634282067.74000001</v>
      </c>
      <c r="AM760">
        <f>IFERROR([1]!s_west_netprofit($A760,2026,$B$1,180)/[1]!s_west_netprofit($A760,2026,$B$1-7,180)-1,"")</f>
        <v>-5.5110220440881541E-3</v>
      </c>
      <c r="AN760">
        <f>IFERROR([1]!s_west_netprofit($A760,2026,$B$1,180)/[1]!s_west_netprofit($A760,2026,$B$1-30,180)-1,"")</f>
        <v>-2.4090462143559477E-2</v>
      </c>
      <c r="AO760">
        <f>IFERROR([1]!s_est_mediannetprofit($A760,2026,$B$1)/[1]!s_est_mediannetprofit($A760,2026,$B$1-7)-1,"")</f>
        <v>-4.3300653594771199E-2</v>
      </c>
      <c r="AP760">
        <f>IFERROR([1]!s_est_mediannetprofit($A760,2026,$B$1)/[1]!s_est_mediannetprofit($A760,2026,$B$1-30)-1,"")</f>
        <v>-4.3300653594771199E-2</v>
      </c>
    </row>
    <row r="761" spans="1:42">
      <c r="A761" t="s">
        <v>800</v>
      </c>
      <c r="B761">
        <f>IFERROR([1]!s_stm07_is($A761,"W30028333","2011/12/31",1)/[1]!S_SHARE_TOTAL($A761,$B$1),"")</f>
        <v>0.46883577832161444</v>
      </c>
      <c r="C761">
        <f>IFERROR([1]!s_stm07_is($A761,"W30028333","2012/12/31",1)/[1]!S_SHARE_TOTAL($A761,$B$1),"")</f>
        <v>0</v>
      </c>
      <c r="D761">
        <f>IFERROR([1]!s_stm07_is($A761,"W30028333","2013/12/31",1)/[1]!S_SHARE_TOTAL($A761,$B$1),"")</f>
        <v>0</v>
      </c>
      <c r="E761">
        <f>IFERROR([1]!s_stm07_is($A761,"W30028333","2014/12/31",1)/[1]!S_SHARE_TOTAL($A761,$B$1),"")</f>
        <v>0</v>
      </c>
      <c r="F761">
        <f>IFERROR([1]!s_stm07_is($A761,"W30028333","2015/12/31",1)/[1]!S_SHARE_TOTAL($A761,$B$1),"")</f>
        <v>9.4558930514002298E-2</v>
      </c>
      <c r="G761">
        <f>IFERROR([1]!s_stm07_is($A761,"W30028333","2016/12/31",1)/[1]!S_SHARE_TOTAL($A761,$B$1),"")</f>
        <v>0.15527539595774559</v>
      </c>
      <c r="H761">
        <f>IFERROR([1]!s_stm07_is($A761,"W30028333","2017/12/31",1)/[1]!S_SHARE_TOTAL($A761,$B$1),"")</f>
        <v>0.32432281294478588</v>
      </c>
      <c r="I761">
        <f>IFERROR([1]!s_stm07_is($A761,"W30028333","2018/12/31",1)/[1]!S_SHARE_TOTAL($A761,$B$1),"")</f>
        <v>0.50955649185184482</v>
      </c>
      <c r="J761">
        <f>IFERROR([1]!s_stm07_is($A761,"W30028333","2019/12/31",1)/[1]!S_SHARE_TOTAL($A761,$B$1),"")</f>
        <v>0.49931191806411906</v>
      </c>
      <c r="K761">
        <f>IFERROR([1]!s_stm07_is($A761,"W30028333","2020/12/31",1)/[1]!S_SHARE_TOTAL($A761,$B$1),"")</f>
        <v>0.47018684125076049</v>
      </c>
      <c r="L761">
        <f>IFERROR([1]!s_stm07_is($A761,"W30028333","2021/12/31",1)/[1]!S_SHARE_TOTAL($A761,$B$1),"")</f>
        <v>0.70807956844390607</v>
      </c>
      <c r="M761">
        <f>IFERROR([1]!s_stm07_is($A761,"W30028333","2022/12/31",1)/[1]!S_SHARE_TOTAL($A761,$B$1),"")</f>
        <v>1.5256927711862509</v>
      </c>
      <c r="N761">
        <f>IFERROR([1]!s_stm07_is($A761,"W30028333","2023/12/31",1)/[1]!S_SHARE_TOTAL($A761,$B$1),"")</f>
        <v>1.941122888694492</v>
      </c>
      <c r="O761">
        <f>IFERROR([1]!s_stm07_is($A761,"W30028333","2024/12/31",1)/[1]!S_SHARE_TOTAL($A761,$B$1),"")</f>
        <v>1.4522002638992404</v>
      </c>
      <c r="P761">
        <f>IFERROR([1]!s_stm07_is($A761,"W30028333","2025/12/31",1)/[1]!S_SHARE_TOTAL($A761,$B$1),"")</f>
        <v>1.00285951117476</v>
      </c>
      <c r="Q761">
        <f>IFERROR([1]!s_west_netprofit($A761,2026,$B$1,180)/[1]!S_SHARE_TOTAL($A761,$B$1),"")</f>
        <v>1.4637972098897307</v>
      </c>
      <c r="R761">
        <f>IFERROR([1]!s_west_netprofit($A761,2027,$B$1,180)/[1]!S_SHARE_TOTAL($A761,$B$1),"")</f>
        <v>1.8042500464155697</v>
      </c>
      <c r="S761">
        <f>IFERROR([1]!s_fa_dupont_roe($A761,"2011/12/31")/100,"")</f>
        <v>0.65326800000000007</v>
      </c>
      <c r="T761">
        <f>IFERROR([1]!s_fa_dupont_roe($A761,"2012/12/31")/100,"")</f>
        <v>0</v>
      </c>
      <c r="U761">
        <f>IFERROR([1]!s_fa_dupont_roe($A761,"2013/12/31")/100,"")</f>
        <v>0</v>
      </c>
      <c r="V761">
        <f>IFERROR([1]!s_fa_dupont_roe($A761,"2014/12/31")/100,"")</f>
        <v>0</v>
      </c>
      <c r="W761">
        <f>IFERROR([1]!s_fa_dupont_roe($A761,"2015/12/31")/100,"")</f>
        <v>7.7229000000000006E-2</v>
      </c>
      <c r="X761">
        <f>IFERROR([1]!s_fa_dupont_roe($A761,"2016/12/31")/100,"")</f>
        <v>0.124376</v>
      </c>
      <c r="Y761">
        <f>IFERROR([1]!s_fa_dupont_roe($A761,"2017/12/31")/100,"")</f>
        <v>0.24426200000000001</v>
      </c>
      <c r="Z761">
        <f>IFERROR([1]!s_fa_dupont_roe($A761,"2018/12/31")/100,"")</f>
        <v>0.311114</v>
      </c>
      <c r="AA761">
        <f>IFERROR([1]!s_fa_dupont_roe($A761,"2019/12/31")/100,"")</f>
        <v>0.233075</v>
      </c>
      <c r="AB761">
        <f>IFERROR([1]!s_fa_dupont_roe($A761,"2020/12/31")/100,"")</f>
        <v>0.131331</v>
      </c>
      <c r="AC761">
        <f>IFERROR([1]!s_fa_dupont_roe($A761,"2021/12/31")/100,"")</f>
        <v>0.13997699999999999</v>
      </c>
      <c r="AD761">
        <f>IFERROR([1]!s_fa_dupont_roe($A761,"2022/12/31")/100,"")</f>
        <v>0.25130800000000003</v>
      </c>
      <c r="AE761">
        <f>IFERROR([1]!s_fa_dupont_roe($A761,"2023/12/31")/100,"")</f>
        <v>0.23609100000000002</v>
      </c>
      <c r="AF761">
        <f>IFERROR([1]!s_fa_dupont_roe($A761,"2024/12/31")/100,"")</f>
        <v>0.14202400000000001</v>
      </c>
      <c r="AG761">
        <f>IFERROR([1]!s_fa_dupont_roe($A761,"2025/12/31")/100,"")</f>
        <v>9.0149000000000007E-2</v>
      </c>
      <c r="AH761">
        <f>IFERROR([1]!s_stm07_is($A761,"W30028333","2025/12/31",1),"")</f>
        <v>222888542.96000001</v>
      </c>
      <c r="AI761">
        <f>IFERROR([1]!s_stm07_bs($A761,"W38058048","2025/12/31",1),"")</f>
        <v>2618050166.1999998</v>
      </c>
      <c r="AJ761">
        <f>IFERROR([1]!s_fa_netdebt($A761,"2025/12/31"),"")</f>
        <v>-756531377.11000001</v>
      </c>
      <c r="AK761">
        <f>IFERROR([1]!s_val_ev1($A761,"2025/12/31"),"")</f>
        <v>10685516826.82</v>
      </c>
      <c r="AL761">
        <f>IFERROR([1]!s_fa_ebitda($A761,"2025/12/31"),"")</f>
        <v>287290855.38</v>
      </c>
      <c r="AM761">
        <f>IFERROR([1]!s_west_netprofit($A761,2026,$B$1,180)/[1]!s_west_netprofit($A761,2026,$B$1-7,180)-1,"")</f>
        <v>0</v>
      </c>
      <c r="AN761">
        <f>IFERROR([1]!s_west_netprofit($A761,2026,$B$1,180)/[1]!s_west_netprofit($A761,2026,$B$1-30,180)-1,"")</f>
        <v>-8.7345124923826623E-3</v>
      </c>
      <c r="AO761">
        <f>IFERROR([1]!s_est_mediannetprofit($A761,2026,$B$1)/[1]!s_est_mediannetprofit($A761,2026,$B$1-7)-1,"")</f>
        <v>0</v>
      </c>
      <c r="AP761">
        <f>IFERROR([1]!s_est_mediannetprofit($A761,2026,$B$1)/[1]!s_est_mediannetprofit($A761,2026,$B$1-30)-1,"")</f>
        <v>-4.5180722891565717E-3</v>
      </c>
    </row>
    <row r="762" spans="1:42">
      <c r="A762" t="s">
        <v>801</v>
      </c>
      <c r="B762">
        <f>IFERROR([1]!s_stm07_is($A762,"W30028333","2011/12/31",1)/[1]!S_SHARE_TOTAL($A762,$B$1),"")</f>
        <v>0</v>
      </c>
      <c r="C762">
        <f>IFERROR([1]!s_stm07_is($A762,"W30028333","2012/12/31",1)/[1]!S_SHARE_TOTAL($A762,$B$1),"")</f>
        <v>0</v>
      </c>
      <c r="D762">
        <f>IFERROR([1]!s_stm07_is($A762,"W30028333","2013/12/31",1)/[1]!S_SHARE_TOTAL($A762,$B$1),"")</f>
        <v>0</v>
      </c>
      <c r="E762">
        <f>IFERROR([1]!s_stm07_is($A762,"W30028333","2014/12/31",1)/[1]!S_SHARE_TOTAL($A762,$B$1),"")</f>
        <v>0</v>
      </c>
      <c r="F762">
        <f>IFERROR([1]!s_stm07_is($A762,"W30028333","2015/12/31",1)/[1]!S_SHARE_TOTAL($A762,$B$1),"")</f>
        <v>-2.9449599299999997E-2</v>
      </c>
      <c r="G762">
        <f>IFERROR([1]!s_stm07_is($A762,"W30028333","2016/12/31",1)/[1]!S_SHARE_TOTAL($A762,$B$1),"")</f>
        <v>5.0427701091666666E-2</v>
      </c>
      <c r="H762">
        <f>IFERROR([1]!s_stm07_is($A762,"W30028333","2017/12/31",1)/[1]!S_SHARE_TOTAL($A762,$B$1),"")</f>
        <v>0.25838541208333332</v>
      </c>
      <c r="I762">
        <f>IFERROR([1]!s_stm07_is($A762,"W30028333","2018/12/31",1)/[1]!S_SHARE_TOTAL($A762,$B$1),"")</f>
        <v>0.55288929571666667</v>
      </c>
      <c r="J762">
        <f>IFERROR([1]!s_stm07_is($A762,"W30028333","2019/12/31",1)/[1]!S_SHARE_TOTAL($A762,$B$1),"")</f>
        <v>0.46118774796666662</v>
      </c>
      <c r="K762">
        <f>IFERROR([1]!s_stm07_is($A762,"W30028333","2020/12/31",1)/[1]!S_SHARE_TOTAL($A762,$B$1),"")</f>
        <v>0.23394325998333335</v>
      </c>
      <c r="L762">
        <f>IFERROR([1]!s_stm07_is($A762,"W30028333","2021/12/31",1)/[1]!S_SHARE_TOTAL($A762,$B$1),"")</f>
        <v>0.95886205557500004</v>
      </c>
      <c r="M762">
        <f>IFERROR([1]!s_stm07_is($A762,"W30028333","2022/12/31",1)/[1]!S_SHARE_TOTAL($A762,$B$1),"")</f>
        <v>0.42593215493333336</v>
      </c>
      <c r="N762">
        <f>IFERROR([1]!s_stm07_is($A762,"W30028333","2023/12/31",1)/[1]!S_SHARE_TOTAL($A762,$B$1),"")</f>
        <v>-0.22593725281666666</v>
      </c>
      <c r="O762">
        <f>IFERROR([1]!s_stm07_is($A762,"W30028333","2024/12/31",1)/[1]!S_SHARE_TOTAL($A762,$B$1),"")</f>
        <v>4.7301310549999996E-2</v>
      </c>
      <c r="P762">
        <f>IFERROR([1]!s_stm07_is($A762,"W30028333","2025/12/31",1)/[1]!S_SHARE_TOTAL($A762,$B$1),"")</f>
        <v>-1.6090989416666666E-2</v>
      </c>
      <c r="Q762">
        <f>IFERROR([1]!s_west_netprofit($A762,2026,$B$1,180)/[1]!S_SHARE_TOTAL($A762,$B$1),"")</f>
        <v>0</v>
      </c>
      <c r="R762">
        <f>IFERROR([1]!s_west_netprofit($A762,2027,$B$1,180)/[1]!S_SHARE_TOTAL($A762,$B$1),"")</f>
        <v>0</v>
      </c>
      <c r="S762">
        <f>IFERROR([1]!s_fa_dupont_roe($A762,"2011/12/31")/100,"")</f>
        <v>0</v>
      </c>
      <c r="T762">
        <f>IFERROR([1]!s_fa_dupont_roe($A762,"2012/12/31")/100,"")</f>
        <v>0</v>
      </c>
      <c r="U762">
        <f>IFERROR([1]!s_fa_dupont_roe($A762,"2013/12/31")/100,"")</f>
        <v>0</v>
      </c>
      <c r="V762">
        <f>IFERROR([1]!s_fa_dupont_roe($A762,"2014/12/31")/100,"")</f>
        <v>0</v>
      </c>
      <c r="W762">
        <f>IFERROR([1]!s_fa_dupont_roe($A762,"2015/12/31")/100,"")</f>
        <v>-6.5354999999999996E-2</v>
      </c>
      <c r="X762">
        <f>IFERROR([1]!s_fa_dupont_roe($A762,"2016/12/31")/100,"")</f>
        <v>0.10598</v>
      </c>
      <c r="Y762">
        <f>IFERROR([1]!s_fa_dupont_roe($A762,"2017/12/31")/100,"")</f>
        <v>0.46190100000000001</v>
      </c>
      <c r="Z762">
        <f>IFERROR([1]!s_fa_dupont_roe($A762,"2018/12/31")/100,"")</f>
        <v>0.49966299999999997</v>
      </c>
      <c r="AA762">
        <f>IFERROR([1]!s_fa_dupont_roe($A762,"2019/12/31")/100,"")</f>
        <v>0.27518999999999999</v>
      </c>
      <c r="AB762">
        <f>IFERROR([1]!s_fa_dupont_roe($A762,"2020/12/31")/100,"")</f>
        <v>9.0749999999999997E-2</v>
      </c>
      <c r="AC762">
        <f>IFERROR([1]!s_fa_dupont_roe($A762,"2021/12/31")/100,"")</f>
        <v>0.250002</v>
      </c>
      <c r="AD762">
        <f>IFERROR([1]!s_fa_dupont_roe($A762,"2022/12/31")/100,"")</f>
        <v>9.8641000000000006E-2</v>
      </c>
      <c r="AE762">
        <f>IFERROR([1]!s_fa_dupont_roe($A762,"2023/12/31")/100,"")</f>
        <v>-5.3592000000000001E-2</v>
      </c>
      <c r="AF762">
        <f>IFERROR([1]!s_fa_dupont_roe($A762,"2024/12/31")/100,"")</f>
        <v>1.1603E-2</v>
      </c>
      <c r="AG762">
        <f>IFERROR([1]!s_fa_dupont_roe($A762,"2025/12/31")/100,"")</f>
        <v>-3.9280000000000001E-3</v>
      </c>
      <c r="AH762">
        <f>IFERROR([1]!s_stm07_is($A762,"W30028333","2025/12/31",1),"")</f>
        <v>-19309187.300000001</v>
      </c>
      <c r="AI762">
        <f>IFERROR([1]!s_stm07_bs($A762,"W38058048","2025/12/31",1),"")</f>
        <v>4927246640.0100002</v>
      </c>
      <c r="AJ762">
        <f>IFERROR([1]!s_fa_netdebt($A762,"2025/12/31"),"")</f>
        <v>-980777691.03999996</v>
      </c>
      <c r="AK762">
        <f>IFERROR([1]!s_val_ev1($A762,"2025/12/31"),"")</f>
        <v>13992000000</v>
      </c>
      <c r="AL762">
        <f>IFERROR([1]!s_fa_ebitda($A762,"2025/12/31"),"")</f>
        <v>346184030.76999998</v>
      </c>
      <c r="AM762" t="str">
        <f>IFERROR([1]!s_west_netprofit($A762,2026,$B$1,180)/[1]!s_west_netprofit($A762,2026,$B$1-7,180)-1,"")</f>
        <v/>
      </c>
      <c r="AN762" t="str">
        <f>IFERROR([1]!s_west_netprofit($A762,2026,$B$1,180)/[1]!s_west_netprofit($A762,2026,$B$1-30,180)-1,"")</f>
        <v/>
      </c>
      <c r="AO762" t="str">
        <f>IFERROR([1]!s_est_mediannetprofit($A762,2026,$B$1)/[1]!s_est_mediannetprofit($A762,2026,$B$1-7)-1,"")</f>
        <v/>
      </c>
      <c r="AP762" t="str">
        <f>IFERROR([1]!s_est_mediannetprofit($A762,2026,$B$1)/[1]!s_est_mediannetprofit($A762,2026,$B$1-30)-1,"")</f>
        <v/>
      </c>
    </row>
    <row r="763" spans="1:42">
      <c r="A763" t="s">
        <v>802</v>
      </c>
      <c r="B763">
        <f>IFERROR([1]!s_stm07_is($A763,"W30028333","2011/12/31",1)/[1]!S_SHARE_TOTAL($A763,$B$1),"")</f>
        <v>0</v>
      </c>
      <c r="C763">
        <f>IFERROR([1]!s_stm07_is($A763,"W30028333","2012/12/31",1)/[1]!S_SHARE_TOTAL($A763,$B$1),"")</f>
        <v>0</v>
      </c>
      <c r="D763">
        <f>IFERROR([1]!s_stm07_is($A763,"W30028333","2013/12/31",1)/[1]!S_SHARE_TOTAL($A763,$B$1),"")</f>
        <v>1.2586050291233164E-2</v>
      </c>
      <c r="E763">
        <f>IFERROR([1]!s_stm07_is($A763,"W30028333","2014/12/31",1)/[1]!S_SHARE_TOTAL($A763,$B$1),"")</f>
        <v>3.8022524174018447E-2</v>
      </c>
      <c r="F763">
        <f>IFERROR([1]!s_stm07_is($A763,"W30028333","2015/12/31",1)/[1]!S_SHARE_TOTAL($A763,$B$1),"")</f>
        <v>6.0413923056666173E-2</v>
      </c>
      <c r="G763">
        <f>IFERROR([1]!s_stm07_is($A763,"W30028333","2016/12/31",1)/[1]!S_SHARE_TOTAL($A763,$B$1),"")</f>
        <v>6.5196073479674474E-2</v>
      </c>
      <c r="H763">
        <f>IFERROR([1]!s_stm07_is($A763,"W30028333","2017/12/31",1)/[1]!S_SHARE_TOTAL($A763,$B$1),"")</f>
        <v>9.7839567643253314E-2</v>
      </c>
      <c r="I763">
        <f>IFERROR([1]!s_stm07_is($A763,"W30028333","2018/12/31",1)/[1]!S_SHARE_TOTAL($A763,$B$1),"")</f>
        <v>0.12728838237015974</v>
      </c>
      <c r="J763">
        <f>IFERROR([1]!s_stm07_is($A763,"W30028333","2019/12/31",1)/[1]!S_SHARE_TOTAL($A763,$B$1),"")</f>
        <v>0.15060918803659504</v>
      </c>
      <c r="K763">
        <f>IFERROR([1]!s_stm07_is($A763,"W30028333","2020/12/31",1)/[1]!S_SHARE_TOTAL($A763,$B$1),"")</f>
        <v>0.13913192234582017</v>
      </c>
      <c r="L763">
        <f>IFERROR([1]!s_stm07_is($A763,"W30028333","2021/12/31",1)/[1]!S_SHARE_TOTAL($A763,$B$1),"")</f>
        <v>0.10581987573050751</v>
      </c>
      <c r="M763">
        <f>IFERROR([1]!s_stm07_is($A763,"W30028333","2022/12/31",1)/[1]!S_SHARE_TOTAL($A763,$B$1),"")</f>
        <v>0.14651715841744392</v>
      </c>
      <c r="N763">
        <f>IFERROR([1]!s_stm07_is($A763,"W30028333","2023/12/31",1)/[1]!S_SHARE_TOTAL($A763,$B$1),"")</f>
        <v>0.5135089025120676</v>
      </c>
      <c r="O763">
        <f>IFERROR([1]!s_stm07_is($A763,"W30028333","2024/12/31",1)/[1]!S_SHARE_TOTAL($A763,$B$1),"")</f>
        <v>0.75226077908751698</v>
      </c>
      <c r="P763">
        <f>IFERROR([1]!s_stm07_is($A763,"W30028333","2025/12/31",1)/[1]!S_SHARE_TOTAL($A763,$B$1),"")</f>
        <v>0.83106931590571087</v>
      </c>
      <c r="Q763">
        <f>IFERROR([1]!s_west_netprofit($A763,2026,$B$1,180)/[1]!S_SHARE_TOTAL($A763,$B$1),"")</f>
        <v>1.3073666415205465</v>
      </c>
      <c r="R763">
        <f>IFERROR([1]!s_west_netprofit($A763,2027,$B$1,180)/[1]!S_SHARE_TOTAL($A763,$B$1),"")</f>
        <v>1.6684283273485623</v>
      </c>
      <c r="S763">
        <f>IFERROR([1]!s_fa_dupont_roe($A763,"2011/12/31")/100,"")</f>
        <v>0</v>
      </c>
      <c r="T763">
        <f>IFERROR([1]!s_fa_dupont_roe($A763,"2012/12/31")/100,"")</f>
        <v>0</v>
      </c>
      <c r="U763">
        <f>IFERROR([1]!s_fa_dupont_roe($A763,"2013/12/31")/100,"")</f>
        <v>0.12567700000000001</v>
      </c>
      <c r="V763">
        <f>IFERROR([1]!s_fa_dupont_roe($A763,"2014/12/31")/100,"")</f>
        <v>0.31909599999999999</v>
      </c>
      <c r="W763">
        <f>IFERROR([1]!s_fa_dupont_roe($A763,"2015/12/31")/100,"")</f>
        <v>0.37593000000000004</v>
      </c>
      <c r="X763">
        <f>IFERROR([1]!s_fa_dupont_roe($A763,"2016/12/31")/100,"")</f>
        <v>0.30205799999999999</v>
      </c>
      <c r="Y763">
        <f>IFERROR([1]!s_fa_dupont_roe($A763,"2017/12/31")/100,"")</f>
        <v>0.26699699999999998</v>
      </c>
      <c r="Z763">
        <f>IFERROR([1]!s_fa_dupont_roe($A763,"2018/12/31")/100,"")</f>
        <v>0.23456299999999999</v>
      </c>
      <c r="AA763">
        <f>IFERROR([1]!s_fa_dupont_roe($A763,"2019/12/31")/100,"")</f>
        <v>0.22487200000000002</v>
      </c>
      <c r="AB763">
        <f>IFERROR([1]!s_fa_dupont_roe($A763,"2020/12/31")/100,"")</f>
        <v>0.12332900000000001</v>
      </c>
      <c r="AC763">
        <f>IFERROR([1]!s_fa_dupont_roe($A763,"2021/12/31")/100,"")</f>
        <v>6.7973000000000006E-2</v>
      </c>
      <c r="AD763">
        <f>IFERROR([1]!s_fa_dupont_roe($A763,"2022/12/31")/100,"")</f>
        <v>8.5117999999999985E-2</v>
      </c>
      <c r="AE763">
        <f>IFERROR([1]!s_fa_dupont_roe($A763,"2023/12/31")/100,"")</f>
        <v>0.20532699999999998</v>
      </c>
      <c r="AF763">
        <f>IFERROR([1]!s_fa_dupont_roe($A763,"2024/12/31")/100,"")</f>
        <v>0.213723</v>
      </c>
      <c r="AG763">
        <f>IFERROR([1]!s_fa_dupont_roe($A763,"2025/12/31")/100,"")</f>
        <v>0.145348</v>
      </c>
      <c r="AH763">
        <f>IFERROR([1]!s_stm07_is($A763,"W30028333","2025/12/31",1),"")</f>
        <v>462649289.73000002</v>
      </c>
      <c r="AI763">
        <f>IFERROR([1]!s_stm07_bs($A763,"W38058048","2025/12/31",1),"")</f>
        <v>4205360943.1199999</v>
      </c>
      <c r="AJ763">
        <f>IFERROR([1]!s_fa_netdebt($A763,"2025/12/31"),"")</f>
        <v>-1874537472</v>
      </c>
      <c r="AK763">
        <f>IFERROR([1]!s_val_ev1($A763,"2025/12/31"),"")</f>
        <v>19360923333.169998</v>
      </c>
      <c r="AL763">
        <f>IFERROR([1]!s_fa_ebitda($A763,"2025/12/31"),"")</f>
        <v>646971496.92999995</v>
      </c>
      <c r="AM763">
        <f>IFERROR([1]!s_west_netprofit($A763,2026,$B$1,180)/[1]!s_west_netprofit($A763,2026,$B$1-7,180)-1,"")</f>
        <v>0</v>
      </c>
      <c r="AN763">
        <f>IFERROR([1]!s_west_netprofit($A763,2026,$B$1,180)/[1]!s_west_netprofit($A763,2026,$B$1-30,180)-1,"")</f>
        <v>0</v>
      </c>
      <c r="AO763">
        <f>IFERROR([1]!s_est_mediannetprofit($A763,2026,$B$1)/[1]!s_est_mediannetprofit($A763,2026,$B$1-7)-1,"")</f>
        <v>0</v>
      </c>
      <c r="AP763">
        <f>IFERROR([1]!s_est_mediannetprofit($A763,2026,$B$1)/[1]!s_est_mediannetprofit($A763,2026,$B$1-30)-1,"")</f>
        <v>0</v>
      </c>
    </row>
    <row r="764" spans="1:42">
      <c r="A764" t="s">
        <v>803</v>
      </c>
      <c r="B764">
        <f>IFERROR([1]!s_stm07_is($A764,"W30028333","2011/12/31",1)/[1]!S_SHARE_TOTAL($A764,$B$1),"")</f>
        <v>0</v>
      </c>
      <c r="C764">
        <f>IFERROR([1]!s_stm07_is($A764,"W30028333","2012/12/31",1)/[1]!S_SHARE_TOTAL($A764,$B$1),"")</f>
        <v>9.5617621704182615E-2</v>
      </c>
      <c r="D764">
        <f>IFERROR([1]!s_stm07_is($A764,"W30028333","2013/12/31",1)/[1]!S_SHARE_TOTAL($A764,$B$1),"")</f>
        <v>0.17979442816808816</v>
      </c>
      <c r="E764">
        <f>IFERROR([1]!s_stm07_is($A764,"W30028333","2014/12/31",1)/[1]!S_SHARE_TOTAL($A764,$B$1),"")</f>
        <v>0.32183569659722466</v>
      </c>
      <c r="F764">
        <f>IFERROR([1]!s_stm07_is($A764,"W30028333","2015/12/31",1)/[1]!S_SHARE_TOTAL($A764,$B$1),"")</f>
        <v>0.31705825546731708</v>
      </c>
      <c r="G764">
        <f>IFERROR([1]!s_stm07_is($A764,"W30028333","2016/12/31",1)/[1]!S_SHARE_TOTAL($A764,$B$1),"")</f>
        <v>0.57488076140371269</v>
      </c>
      <c r="H764">
        <f>IFERROR([1]!s_stm07_is($A764,"W30028333","2017/12/31",1)/[1]!S_SHARE_TOTAL($A764,$B$1),"")</f>
        <v>0.6849865618396791</v>
      </c>
      <c r="I764">
        <f>IFERROR([1]!s_stm07_is($A764,"W30028333","2018/12/31",1)/[1]!S_SHARE_TOTAL($A764,$B$1),"")</f>
        <v>0.88326365720020306</v>
      </c>
      <c r="J764">
        <f>IFERROR([1]!s_stm07_is($A764,"W30028333","2019/12/31",1)/[1]!S_SHARE_TOTAL($A764,$B$1),"")</f>
        <v>0.98331489534134031</v>
      </c>
      <c r="K764">
        <f>IFERROR([1]!s_stm07_is($A764,"W30028333","2020/12/31",1)/[1]!S_SHARE_TOTAL($A764,$B$1),"")</f>
        <v>1.1952716422199325</v>
      </c>
      <c r="L764">
        <f>IFERROR([1]!s_stm07_is($A764,"W30028333","2021/12/31",1)/[1]!S_SHARE_TOTAL($A764,$B$1),"")</f>
        <v>1.2392429805913321</v>
      </c>
      <c r="M764">
        <f>IFERROR([1]!s_stm07_is($A764,"W30028333","2022/12/31",1)/[1]!S_SHARE_TOTAL($A764,$B$1),"")</f>
        <v>1.6900682338147228</v>
      </c>
      <c r="N764">
        <f>IFERROR([1]!s_stm07_is($A764,"W30028333","2023/12/31",1)/[1]!S_SHARE_TOTAL($A764,$B$1),"")</f>
        <v>2.1046375326001656</v>
      </c>
      <c r="O764">
        <f>IFERROR([1]!s_stm07_is($A764,"W30028333","2024/12/31",1)/[1]!S_SHARE_TOTAL($A764,$B$1),"")</f>
        <v>2.3271132791740494</v>
      </c>
      <c r="P764">
        <f>IFERROR([1]!s_stm07_is($A764,"W30028333","2025/12/31",1)/[1]!S_SHARE_TOTAL($A764,$B$1),"")</f>
        <v>2.062127358988878</v>
      </c>
      <c r="Q764">
        <f>IFERROR([1]!s_west_netprofit($A764,2026,$B$1,180)/[1]!S_SHARE_TOTAL($A764,$B$1),"")</f>
        <v>2.3620322314172495</v>
      </c>
      <c r="R764">
        <f>IFERROR([1]!s_west_netprofit($A764,2027,$B$1,180)/[1]!S_SHARE_TOTAL($A764,$B$1),"")</f>
        <v>2.7549831801463167</v>
      </c>
      <c r="S764">
        <f>IFERROR([1]!s_fa_dupont_roe($A764,"2011/12/31")/100,"")</f>
        <v>0</v>
      </c>
      <c r="T764">
        <f>IFERROR([1]!s_fa_dupont_roe($A764,"2012/12/31")/100,"")</f>
        <v>0.30272399999999999</v>
      </c>
      <c r="U764">
        <f>IFERROR([1]!s_fa_dupont_roe($A764,"2013/12/31")/100,"")</f>
        <v>0.450602</v>
      </c>
      <c r="V764">
        <f>IFERROR([1]!s_fa_dupont_roe($A764,"2014/12/31")/100,"")</f>
        <v>0.511185</v>
      </c>
      <c r="W764">
        <f>IFERROR([1]!s_fa_dupont_roe($A764,"2015/12/31")/100,"")</f>
        <v>0.30498399999999998</v>
      </c>
      <c r="X764">
        <f>IFERROR([1]!s_fa_dupont_roe($A764,"2016/12/31")/100,"")</f>
        <v>0.36987699999999996</v>
      </c>
      <c r="Y764">
        <f>IFERROR([1]!s_fa_dupont_roe($A764,"2017/12/31")/100,"")</f>
        <v>0.33727499999999999</v>
      </c>
      <c r="Z764">
        <f>IFERROR([1]!s_fa_dupont_roe($A764,"2018/12/31")/100,"")</f>
        <v>0.33538499999999999</v>
      </c>
      <c r="AA764">
        <f>IFERROR([1]!s_fa_dupont_roe($A764,"2019/12/31")/100,"")</f>
        <v>0.28069</v>
      </c>
      <c r="AB764">
        <f>IFERROR([1]!s_fa_dupont_roe($A764,"2020/12/31")/100,"")</f>
        <v>0.23647200000000002</v>
      </c>
      <c r="AC764">
        <f>IFERROR([1]!s_fa_dupont_roe($A764,"2021/12/31")/100,"")</f>
        <v>0.18695799999999999</v>
      </c>
      <c r="AD764">
        <f>IFERROR([1]!s_fa_dupont_roe($A764,"2022/12/31")/100,"")</f>
        <v>0.221108</v>
      </c>
      <c r="AE764">
        <f>IFERROR([1]!s_fa_dupont_roe($A764,"2023/12/31")/100,"")</f>
        <v>0.23718699999999998</v>
      </c>
      <c r="AF764">
        <f>IFERROR([1]!s_fa_dupont_roe($A764,"2024/12/31")/100,"")</f>
        <v>0.22684100000000001</v>
      </c>
      <c r="AG764">
        <f>IFERROR([1]!s_fa_dupont_roe($A764,"2025/12/31")/100,"")</f>
        <v>0.18285799999999999</v>
      </c>
      <c r="AH764">
        <f>IFERROR([1]!s_stm07_is($A764,"W30028333","2025/12/31",1),"")</f>
        <v>1620252203.02</v>
      </c>
      <c r="AI764">
        <f>IFERROR([1]!s_stm07_bs($A764,"W38058048","2025/12/31",1),"")</f>
        <v>9144852444.4500008</v>
      </c>
      <c r="AJ764">
        <f>IFERROR([1]!s_fa_netdebt($A764,"2025/12/31"),"")</f>
        <v>-993758382.50999999</v>
      </c>
      <c r="AK764">
        <f>IFERROR([1]!s_val_ev1($A764,"2025/12/31"),"")</f>
        <v>44200360447.260002</v>
      </c>
      <c r="AL764">
        <f>IFERROR([1]!s_fa_ebitda($A764,"2025/12/31"),"")</f>
        <v>2054306120.6500001</v>
      </c>
      <c r="AM764">
        <f>IFERROR([1]!s_west_netprofit($A764,2026,$B$1,180)/[1]!s_west_netprofit($A764,2026,$B$1-7,180)-1,"")</f>
        <v>-8.7223171971972935E-4</v>
      </c>
      <c r="AN764">
        <f>IFERROR([1]!s_west_netprofit($A764,2026,$B$1,180)/[1]!s_west_netprofit($A764,2026,$B$1-30,180)-1,"")</f>
        <v>-4.1615944973961261E-2</v>
      </c>
      <c r="AO764">
        <f>IFERROR([1]!s_est_mediannetprofit($A764,2026,$B$1)/[1]!s_est_mediannetprofit($A764,2026,$B$1-7)-1,"")</f>
        <v>-4.8517520215632937E-3</v>
      </c>
      <c r="AP764">
        <f>IFERROR([1]!s_est_mediannetprofit($A764,2026,$B$1)/[1]!s_est_mediannetprofit($A764,2026,$B$1-30)-1,"")</f>
        <v>-4.0488176329789294E-2</v>
      </c>
    </row>
    <row r="765" spans="1:42">
      <c r="A765" t="s">
        <v>804</v>
      </c>
      <c r="B765">
        <f>IFERROR([1]!s_stm07_is($A765,"W30028333","2011/12/31",1)/[1]!S_SHARE_TOTAL($A765,$B$1),"")</f>
        <v>0</v>
      </c>
      <c r="C765">
        <f>IFERROR([1]!s_stm07_is($A765,"W30028333","2012/12/31",1)/[1]!S_SHARE_TOTAL($A765,$B$1),"")</f>
        <v>0</v>
      </c>
      <c r="D765">
        <f>IFERROR([1]!s_stm07_is($A765,"W30028333","2013/12/31",1)/[1]!S_SHARE_TOTAL($A765,$B$1),"")</f>
        <v>0</v>
      </c>
      <c r="E765">
        <f>IFERROR([1]!s_stm07_is($A765,"W30028333","2014/12/31",1)/[1]!S_SHARE_TOTAL($A765,$B$1),"")</f>
        <v>0</v>
      </c>
      <c r="F765">
        <f>IFERROR([1]!s_stm07_is($A765,"W30028333","2015/12/31",1)/[1]!S_SHARE_TOTAL($A765,$B$1),"")</f>
        <v>9.0049766328013731E-2</v>
      </c>
      <c r="G765">
        <f>IFERROR([1]!s_stm07_is($A765,"W30028333","2016/12/31",1)/[1]!S_SHARE_TOTAL($A765,$B$1),"")</f>
        <v>5.1235768773520325E-2</v>
      </c>
      <c r="H765">
        <f>IFERROR([1]!s_stm07_is($A765,"W30028333","2017/12/31",1)/[1]!S_SHARE_TOTAL($A765,$B$1),"")</f>
        <v>0.57298746959710056</v>
      </c>
      <c r="I765">
        <f>IFERROR([1]!s_stm07_is($A765,"W30028333","2018/12/31",1)/[1]!S_SHARE_TOTAL($A765,$B$1),"")</f>
        <v>1.1861743436447836</v>
      </c>
      <c r="J765">
        <f>IFERROR([1]!s_stm07_is($A765,"W30028333","2019/12/31",1)/[1]!S_SHARE_TOTAL($A765,$B$1),"")</f>
        <v>1.4366380990746075</v>
      </c>
      <c r="K765">
        <f>IFERROR([1]!s_stm07_is($A765,"W30028333","2020/12/31",1)/[1]!S_SHARE_TOTAL($A765,$B$1),"")</f>
        <v>3.1401000838042314</v>
      </c>
      <c r="L765">
        <f>IFERROR([1]!s_stm07_is($A765,"W30028333","2021/12/31",1)/[1]!S_SHARE_TOTAL($A765,$B$1),"")</f>
        <v>6.3832058873524948</v>
      </c>
      <c r="M765">
        <f>IFERROR([1]!s_stm07_is($A765,"W30028333","2022/12/31",1)/[1]!S_SHARE_TOTAL($A765,$B$1),"")</f>
        <v>4.6023892895666556</v>
      </c>
      <c r="N765">
        <f>IFERROR([1]!s_stm07_is($A765,"W30028333","2023/12/31",1)/[1]!S_SHARE_TOTAL($A765,$B$1),"")</f>
        <v>3.9186465292257568</v>
      </c>
      <c r="O765">
        <f>IFERROR([1]!s_stm07_is($A765,"W30028333","2024/12/31",1)/[1]!S_SHARE_TOTAL($A765,$B$1),"")</f>
        <v>3.0678063590420881</v>
      </c>
      <c r="P765">
        <f>IFERROR([1]!s_stm07_is($A765,"W30028333","2025/12/31",1)/[1]!S_SHARE_TOTAL($A765,$B$1),"")</f>
        <v>1.6922137944977047</v>
      </c>
      <c r="Q765">
        <f>IFERROR([1]!s_west_netprofit($A765,2026,$B$1,180)/[1]!S_SHARE_TOTAL($A765,$B$1),"")</f>
        <v>2.2596152910120617</v>
      </c>
      <c r="R765">
        <f>IFERROR([1]!s_west_netprofit($A765,2027,$B$1,180)/[1]!S_SHARE_TOTAL($A765,$B$1),"")</f>
        <v>2.8412374811652872</v>
      </c>
      <c r="S765">
        <f>IFERROR([1]!s_fa_dupont_roe($A765,"2011/12/31")/100,"")</f>
        <v>0</v>
      </c>
      <c r="T765">
        <f>IFERROR([1]!s_fa_dupont_roe($A765,"2012/12/31")/100,"")</f>
        <v>0</v>
      </c>
      <c r="U765">
        <f>IFERROR([1]!s_fa_dupont_roe($A765,"2013/12/31")/100,"")</f>
        <v>0</v>
      </c>
      <c r="V765">
        <f>IFERROR([1]!s_fa_dupont_roe($A765,"2014/12/31")/100,"")</f>
        <v>0</v>
      </c>
      <c r="W765">
        <f>IFERROR([1]!s_fa_dupont_roe($A765,"2015/12/31")/100,"")</f>
        <v>0</v>
      </c>
      <c r="X765">
        <f>IFERROR([1]!s_fa_dupont_roe($A765,"2016/12/31")/100,"")</f>
        <v>0</v>
      </c>
      <c r="Y765">
        <f>IFERROR([1]!s_fa_dupont_roe($A765,"2017/12/31")/100,"")</f>
        <v>1.615918</v>
      </c>
      <c r="Z765">
        <f>IFERROR([1]!s_fa_dupont_roe($A765,"2018/12/31")/100,"")</f>
        <v>0.55439000000000005</v>
      </c>
      <c r="AA765">
        <f>IFERROR([1]!s_fa_dupont_roe($A765,"2019/12/31")/100,"")</f>
        <v>0.39621499999999998</v>
      </c>
      <c r="AB765">
        <f>IFERROR([1]!s_fa_dupont_roe($A765,"2020/12/31")/100,"")</f>
        <v>0.32015099999999996</v>
      </c>
      <c r="AC765">
        <f>IFERROR([1]!s_fa_dupont_roe($A765,"2021/12/31")/100,"")</f>
        <v>0.35716900000000001</v>
      </c>
      <c r="AD765">
        <f>IFERROR([1]!s_fa_dupont_roe($A765,"2022/12/31")/100,"")</f>
        <v>0.20816899999999999</v>
      </c>
      <c r="AE765">
        <f>IFERROR([1]!s_fa_dupont_roe($A765,"2023/12/31")/100,"")</f>
        <v>0.15454899999999999</v>
      </c>
      <c r="AF765">
        <f>IFERROR([1]!s_fa_dupont_roe($A765,"2024/12/31")/100,"")</f>
        <v>0.11452899999999999</v>
      </c>
      <c r="AG765">
        <f>IFERROR([1]!s_fa_dupont_roe($A765,"2025/12/31")/100,"")</f>
        <v>6.2962999999999991E-2</v>
      </c>
      <c r="AH765">
        <f>IFERROR([1]!s_stm07_is($A765,"W30028333","2025/12/31",1),"")</f>
        <v>219897935.03999999</v>
      </c>
      <c r="AI765">
        <f>IFERROR([1]!s_stm07_bs($A765,"W38058048","2025/12/31",1),"")</f>
        <v>3537459732.3200002</v>
      </c>
      <c r="AJ765">
        <f>IFERROR([1]!s_fa_netdebt($A765,"2025/12/31"),"")</f>
        <v>-1011149221.05</v>
      </c>
      <c r="AK765">
        <f>IFERROR([1]!s_val_ev1($A765,"2025/12/31"),"")</f>
        <v>9529858981.3899994</v>
      </c>
      <c r="AL765">
        <f>IFERROR([1]!s_fa_ebitda($A765,"2025/12/31"),"")</f>
        <v>343797016.12</v>
      </c>
      <c r="AM765">
        <f>IFERROR([1]!s_west_netprofit($A765,2026,$B$1,180)/[1]!s_west_netprofit($A765,2026,$B$1-7,180)-1,"")</f>
        <v>0</v>
      </c>
      <c r="AN765">
        <f>IFERROR([1]!s_west_netprofit($A765,2026,$B$1,180)/[1]!s_west_netprofit($A765,2026,$B$1-30,180)-1,"")</f>
        <v>0</v>
      </c>
      <c r="AO765">
        <f>IFERROR([1]!s_est_mediannetprofit($A765,2026,$B$1)/[1]!s_est_mediannetprofit($A765,2026,$B$1-7)-1,"")</f>
        <v>0</v>
      </c>
      <c r="AP765">
        <f>IFERROR([1]!s_est_mediannetprofit($A765,2026,$B$1)/[1]!s_est_mediannetprofit($A765,2026,$B$1-30)-1,"")</f>
        <v>0</v>
      </c>
    </row>
    <row r="766" spans="1:42">
      <c r="A766" t="s">
        <v>805</v>
      </c>
      <c r="B766">
        <f>IFERROR([1]!s_stm07_is($A766,"W30028333","2011/12/31",1)/[1]!S_SHARE_TOTAL($A766,$B$1),"")</f>
        <v>0</v>
      </c>
      <c r="C766">
        <f>IFERROR([1]!s_stm07_is($A766,"W30028333","2012/12/31",1)/[1]!S_SHARE_TOTAL($A766,$B$1),"")</f>
        <v>0</v>
      </c>
      <c r="D766">
        <f>IFERROR([1]!s_stm07_is($A766,"W30028333","2013/12/31",1)/[1]!S_SHARE_TOTAL($A766,$B$1),"")</f>
        <v>0</v>
      </c>
      <c r="E766">
        <f>IFERROR([1]!s_stm07_is($A766,"W30028333","2014/12/31",1)/[1]!S_SHARE_TOTAL($A766,$B$1),"")</f>
        <v>0</v>
      </c>
      <c r="F766">
        <f>IFERROR([1]!s_stm07_is($A766,"W30028333","2015/12/31",1)/[1]!S_SHARE_TOTAL($A766,$B$1),"")</f>
        <v>0</v>
      </c>
      <c r="G766">
        <f>IFERROR([1]!s_stm07_is($A766,"W30028333","2016/12/31",1)/[1]!S_SHARE_TOTAL($A766,$B$1),"")</f>
        <v>0.10322966348269315</v>
      </c>
      <c r="H766">
        <f>IFERROR([1]!s_stm07_is($A766,"W30028333","2017/12/31",1)/[1]!S_SHARE_TOTAL($A766,$B$1),"")</f>
        <v>9.8669372643476208E-2</v>
      </c>
      <c r="I766">
        <f>IFERROR([1]!s_stm07_is($A766,"W30028333","2018/12/31",1)/[1]!S_SHARE_TOTAL($A766,$B$1),"")</f>
        <v>0.13759413820566938</v>
      </c>
      <c r="J766">
        <f>IFERROR([1]!s_stm07_is($A766,"W30028333","2019/12/31",1)/[1]!S_SHARE_TOTAL($A766,$B$1),"")</f>
        <v>0.24108642972537325</v>
      </c>
      <c r="K766">
        <f>IFERROR([1]!s_stm07_is($A766,"W30028333","2020/12/31",1)/[1]!S_SHARE_TOTAL($A766,$B$1),"")</f>
        <v>1.0256824240075733</v>
      </c>
      <c r="L766">
        <f>IFERROR([1]!s_stm07_is($A766,"W30028333","2021/12/31",1)/[1]!S_SHARE_TOTAL($A766,$B$1),"")</f>
        <v>1.2420308513330334</v>
      </c>
      <c r="M766">
        <f>IFERROR([1]!s_stm07_is($A766,"W30028333","2022/12/31",1)/[1]!S_SHARE_TOTAL($A766,$B$1),"")</f>
        <v>0.76337996352857618</v>
      </c>
      <c r="N766">
        <f>IFERROR([1]!s_stm07_is($A766,"W30028333","2023/12/31",1)/[1]!S_SHARE_TOTAL($A766,$B$1),"")</f>
        <v>0.90523305604018067</v>
      </c>
      <c r="O766">
        <f>IFERROR([1]!s_stm07_is($A766,"W30028333","2024/12/31",1)/[1]!S_SHARE_TOTAL($A766,$B$1),"")</f>
        <v>0.15788434125016618</v>
      </c>
      <c r="P766">
        <f>IFERROR([1]!s_stm07_is($A766,"W30028333","2025/12/31",1)/[1]!S_SHARE_TOTAL($A766,$B$1),"")</f>
        <v>1.9758202261857134</v>
      </c>
      <c r="Q766">
        <f>IFERROR([1]!s_west_netprofit($A766,2026,$B$1,180)/[1]!S_SHARE_TOTAL($A766,$B$1),"")</f>
        <v>2.7264878548670954</v>
      </c>
      <c r="R766">
        <f>IFERROR([1]!s_west_netprofit($A766,2027,$B$1,180)/[1]!S_SHARE_TOTAL($A766,$B$1),"")</f>
        <v>3.3012479163891224</v>
      </c>
      <c r="S766">
        <f>IFERROR([1]!s_fa_dupont_roe($A766,"2011/12/31")/100,"")</f>
        <v>0</v>
      </c>
      <c r="T766">
        <f>IFERROR([1]!s_fa_dupont_roe($A766,"2012/12/31")/100,"")</f>
        <v>0</v>
      </c>
      <c r="U766">
        <f>IFERROR([1]!s_fa_dupont_roe($A766,"2013/12/31")/100,"")</f>
        <v>0</v>
      </c>
      <c r="V766">
        <f>IFERROR([1]!s_fa_dupont_roe($A766,"2014/12/31")/100,"")</f>
        <v>0</v>
      </c>
      <c r="W766">
        <f>IFERROR([1]!s_fa_dupont_roe($A766,"2015/12/31")/100,"")</f>
        <v>0</v>
      </c>
      <c r="X766">
        <f>IFERROR([1]!s_fa_dupont_roe($A766,"2016/12/31")/100,"")</f>
        <v>9.7463999999999995E-2</v>
      </c>
      <c r="Y766">
        <f>IFERROR([1]!s_fa_dupont_roe($A766,"2017/12/31")/100,"")</f>
        <v>8.8739000000000012E-2</v>
      </c>
      <c r="Z766">
        <f>IFERROR([1]!s_fa_dupont_roe($A766,"2018/12/31")/100,"")</f>
        <v>0.111445</v>
      </c>
      <c r="AA766">
        <f>IFERROR([1]!s_fa_dupont_roe($A766,"2019/12/31")/100,"")</f>
        <v>0.16913900000000001</v>
      </c>
      <c r="AB766">
        <f>IFERROR([1]!s_fa_dupont_roe($A766,"2020/12/31")/100,"")</f>
        <v>0.39441999999999999</v>
      </c>
      <c r="AC766">
        <f>IFERROR([1]!s_fa_dupont_roe($A766,"2021/12/31")/100,"")</f>
        <v>0.20783499999999999</v>
      </c>
      <c r="AD766">
        <f>IFERROR([1]!s_fa_dupont_roe($A766,"2022/12/31")/100,"")</f>
        <v>8.6534E-2</v>
      </c>
      <c r="AE766">
        <f>IFERROR([1]!s_fa_dupont_roe($A766,"2023/12/31")/100,"")</f>
        <v>8.3740000000000009E-2</v>
      </c>
      <c r="AF766">
        <f>IFERROR([1]!s_fa_dupont_roe($A766,"2024/12/31")/100,"")</f>
        <v>1.2827E-2</v>
      </c>
      <c r="AG766">
        <f>IFERROR([1]!s_fa_dupont_roe($A766,"2025/12/31")/100,"")</f>
        <v>0.135107</v>
      </c>
      <c r="AH766">
        <f>IFERROR([1]!s_stm07_is($A766,"W30028333","2025/12/31",1),"")</f>
        <v>818159168.16999996</v>
      </c>
      <c r="AI766">
        <f>IFERROR([1]!s_stm07_bs($A766,"W38058048","2025/12/31",1),"")</f>
        <v>7227185857.8599997</v>
      </c>
      <c r="AJ766">
        <f>IFERROR([1]!s_fa_netdebt($A766,"2025/12/31"),"")</f>
        <v>1642221202.9400001</v>
      </c>
      <c r="AK766">
        <f>IFERROR([1]!s_val_ev1($A766,"2025/12/31"),"")</f>
        <v>19425059699.369999</v>
      </c>
      <c r="AL766">
        <f>IFERROR([1]!s_fa_ebitda($A766,"2025/12/31"),"")</f>
        <v>1468159037.73</v>
      </c>
      <c r="AM766">
        <f>IFERROR([1]!s_west_netprofit($A766,2026,$B$1,180)/[1]!s_west_netprofit($A766,2026,$B$1-7,180)-1,"")</f>
        <v>0</v>
      </c>
      <c r="AN766">
        <f>IFERROR([1]!s_west_netprofit($A766,2026,$B$1,180)/[1]!s_west_netprofit($A766,2026,$B$1-30,180)-1,"")</f>
        <v>2.3082386363635354E-3</v>
      </c>
      <c r="AO766">
        <f>IFERROR([1]!s_est_mediannetprofit($A766,2026,$B$1)/[1]!s_est_mediannetprofit($A766,2026,$B$1-7)-1,"")</f>
        <v>0</v>
      </c>
      <c r="AP766">
        <f>IFERROR([1]!s_est_mediannetprofit($A766,2026,$B$1)/[1]!s_est_mediannetprofit($A766,2026,$B$1-30)-1,"")</f>
        <v>-2.7027027027026751E-3</v>
      </c>
    </row>
    <row r="767" spans="1:42">
      <c r="A767" t="s">
        <v>806</v>
      </c>
      <c r="B767">
        <f>IFERROR([1]!s_stm07_is($A767,"W30028333","2011/12/31",1)/[1]!S_SHARE_TOTAL($A767,$B$1),"")</f>
        <v>0</v>
      </c>
      <c r="C767">
        <f>IFERROR([1]!s_stm07_is($A767,"W30028333","2012/12/31",1)/[1]!S_SHARE_TOTAL($A767,$B$1),"")</f>
        <v>0</v>
      </c>
      <c r="D767">
        <f>IFERROR([1]!s_stm07_is($A767,"W30028333","2013/12/31",1)/[1]!S_SHARE_TOTAL($A767,$B$1),"")</f>
        <v>2.7542971090798077E-2</v>
      </c>
      <c r="E767">
        <f>IFERROR([1]!s_stm07_is($A767,"W30028333","2014/12/31",1)/[1]!S_SHARE_TOTAL($A767,$B$1),"")</f>
        <v>1.5750263961277423E-2</v>
      </c>
      <c r="F767">
        <f>IFERROR([1]!s_stm07_is($A767,"W30028333","2015/12/31",1)/[1]!S_SHARE_TOTAL($A767,$B$1),"")</f>
        <v>2.0886787348163169E-2</v>
      </c>
      <c r="G767">
        <f>IFERROR([1]!s_stm07_is($A767,"W30028333","2016/12/31",1)/[1]!S_SHARE_TOTAL($A767,$B$1),"")</f>
        <v>3.8705569113964375E-2</v>
      </c>
      <c r="H767">
        <f>IFERROR([1]!s_stm07_is($A767,"W30028333","2017/12/31",1)/[1]!S_SHARE_TOTAL($A767,$B$1),"")</f>
        <v>0.1063843705495011</v>
      </c>
      <c r="I767">
        <f>IFERROR([1]!s_stm07_is($A767,"W30028333","2018/12/31",1)/[1]!S_SHARE_TOTAL($A767,$B$1),"")</f>
        <v>0.18762619945566913</v>
      </c>
      <c r="J767">
        <f>IFERROR([1]!s_stm07_is($A767,"W30028333","2019/12/31",1)/[1]!S_SHARE_TOTAL($A767,$B$1),"")</f>
        <v>0.25775472282232897</v>
      </c>
      <c r="K767">
        <f>IFERROR([1]!s_stm07_is($A767,"W30028333","2020/12/31",1)/[1]!S_SHARE_TOTAL($A767,$B$1),"")</f>
        <v>0.27578276832565801</v>
      </c>
      <c r="L767">
        <f>IFERROR([1]!s_stm07_is($A767,"W30028333","2021/12/31",1)/[1]!S_SHARE_TOTAL($A767,$B$1),"")</f>
        <v>0.45845906763430982</v>
      </c>
      <c r="M767">
        <f>IFERROR([1]!s_stm07_is($A767,"W30028333","2022/12/31",1)/[1]!S_SHARE_TOTAL($A767,$B$1),"")</f>
        <v>0.64419515171358033</v>
      </c>
      <c r="N767">
        <f>IFERROR([1]!s_stm07_is($A767,"W30028333","2023/12/31",1)/[1]!S_SHARE_TOTAL($A767,$B$1),"")</f>
        <v>0.83514322029977384</v>
      </c>
      <c r="O767">
        <f>IFERROR([1]!s_stm07_is($A767,"W30028333","2024/12/31",1)/[1]!S_SHARE_TOTAL($A767,$B$1),"")</f>
        <v>0.67505208353822643</v>
      </c>
      <c r="P767">
        <f>IFERROR([1]!s_stm07_is($A767,"W30028333","2025/12/31",1)/[1]!S_SHARE_TOTAL($A767,$B$1),"")</f>
        <v>0.39260117843964387</v>
      </c>
      <c r="Q767">
        <f>IFERROR([1]!s_west_netprofit($A767,2026,$B$1,180)/[1]!S_SHARE_TOTAL($A767,$B$1),"")</f>
        <v>0.99694064568814367</v>
      </c>
      <c r="R767">
        <f>IFERROR([1]!s_west_netprofit($A767,2027,$B$1,180)/[1]!S_SHARE_TOTAL($A767,$B$1),"")</f>
        <v>1.2984300871106347</v>
      </c>
      <c r="S767">
        <f>IFERROR([1]!s_fa_dupont_roe($A767,"2011/12/31")/100,"")</f>
        <v>0</v>
      </c>
      <c r="T767">
        <f>IFERROR([1]!s_fa_dupont_roe($A767,"2012/12/31")/100,"")</f>
        <v>0</v>
      </c>
      <c r="U767">
        <f>IFERROR([1]!s_fa_dupont_roe($A767,"2013/12/31")/100,"")</f>
        <v>5.5084000000000001E-2</v>
      </c>
      <c r="V767">
        <f>IFERROR([1]!s_fa_dupont_roe($A767,"2014/12/31")/100,"")</f>
        <v>2.9952999999999997E-2</v>
      </c>
      <c r="W767">
        <f>IFERROR([1]!s_fa_dupont_roe($A767,"2015/12/31")/100,"")</f>
        <v>3.6503000000000001E-2</v>
      </c>
      <c r="X767">
        <f>IFERROR([1]!s_fa_dupont_roe($A767,"2016/12/31")/100,"")</f>
        <v>6.3319E-2</v>
      </c>
      <c r="Y767">
        <f>IFERROR([1]!s_fa_dupont_roe($A767,"2017/12/31")/100,"")</f>
        <v>0.155505</v>
      </c>
      <c r="Z767">
        <f>IFERROR([1]!s_fa_dupont_roe($A767,"2018/12/31")/100,"")</f>
        <v>0.21452599999999999</v>
      </c>
      <c r="AA767">
        <f>IFERROR([1]!s_fa_dupont_roe($A767,"2019/12/31")/100,"")</f>
        <v>0.23040500000000003</v>
      </c>
      <c r="AB767">
        <f>IFERROR([1]!s_fa_dupont_roe($A767,"2020/12/31")/100,"")</f>
        <v>0.141093</v>
      </c>
      <c r="AC767">
        <f>IFERROR([1]!s_fa_dupont_roe($A767,"2021/12/31")/100,"")</f>
        <v>0.158582</v>
      </c>
      <c r="AD767">
        <f>IFERROR([1]!s_fa_dupont_roe($A767,"2022/12/31")/100,"")</f>
        <v>0.18776399999999999</v>
      </c>
      <c r="AE767">
        <f>IFERROR([1]!s_fa_dupont_roe($A767,"2023/12/31")/100,"")</f>
        <v>0.19920400000000002</v>
      </c>
      <c r="AF767">
        <f>IFERROR([1]!s_fa_dupont_roe($A767,"2024/12/31")/100,"")</f>
        <v>0.14152400000000001</v>
      </c>
      <c r="AG767">
        <f>IFERROR([1]!s_fa_dupont_roe($A767,"2025/12/31")/100,"")</f>
        <v>7.8589000000000006E-2</v>
      </c>
      <c r="AH767">
        <f>IFERROR([1]!s_stm07_is($A767,"W30028333","2025/12/31",1),"")</f>
        <v>155286133.00999999</v>
      </c>
      <c r="AI767">
        <f>IFERROR([1]!s_stm07_bs($A767,"W38058048","2025/12/31",1),"")</f>
        <v>2006918425.4200001</v>
      </c>
      <c r="AJ767">
        <f>IFERROR([1]!s_fa_netdebt($A767,"2025/12/31"),"")</f>
        <v>240602874.38</v>
      </c>
      <c r="AK767">
        <f>IFERROR([1]!s_val_ev1($A767,"2025/12/31"),"")</f>
        <v>13186375735.68</v>
      </c>
      <c r="AL767">
        <f>IFERROR([1]!s_fa_ebitda($A767,"2025/12/31"),"")</f>
        <v>264510119.24000001</v>
      </c>
      <c r="AM767">
        <f>IFERROR([1]!s_west_netprofit($A767,2026,$B$1,180)/[1]!s_west_netprofit($A767,2026,$B$1-7,180)-1,"")</f>
        <v>0</v>
      </c>
      <c r="AN767">
        <f>IFERROR([1]!s_west_netprofit($A767,2026,$B$1,180)/[1]!s_west_netprofit($A767,2026,$B$1-30,180)-1,"")</f>
        <v>1.6210495932995173E-2</v>
      </c>
      <c r="AO767">
        <f>IFERROR([1]!s_est_mediannetprofit($A767,2026,$B$1)/[1]!s_est_mediannetprofit($A767,2026,$B$1-7)-1,"")</f>
        <v>0</v>
      </c>
      <c r="AP767">
        <f>IFERROR([1]!s_est_mediannetprofit($A767,2026,$B$1)/[1]!s_est_mediannetprofit($A767,2026,$B$1-30)-1,"")</f>
        <v>3.4659820282413323E-2</v>
      </c>
    </row>
    <row r="768" spans="1:42">
      <c r="A768" t="s">
        <v>807</v>
      </c>
      <c r="B768">
        <f>IFERROR([1]!s_stm07_is($A768,"W30028333","2011/12/31",1)/[1]!S_SHARE_TOTAL($A768,$B$1),"")</f>
        <v>0</v>
      </c>
      <c r="C768">
        <f>IFERROR([1]!s_stm07_is($A768,"W30028333","2012/12/31",1)/[1]!S_SHARE_TOTAL($A768,$B$1),"")</f>
        <v>0</v>
      </c>
      <c r="D768">
        <f>IFERROR([1]!s_stm07_is($A768,"W30028333","2013/12/31",1)/[1]!S_SHARE_TOTAL($A768,$B$1),"")</f>
        <v>0</v>
      </c>
      <c r="E768">
        <f>IFERROR([1]!s_stm07_is($A768,"W30028333","2014/12/31",1)/[1]!S_SHARE_TOTAL($A768,$B$1),"")</f>
        <v>3.9061336612776748E-2</v>
      </c>
      <c r="F768">
        <f>IFERROR([1]!s_stm07_is($A768,"W30028333","2015/12/31",1)/[1]!S_SHARE_TOTAL($A768,$B$1),"")</f>
        <v>4.4399629081481554E-2</v>
      </c>
      <c r="G768">
        <f>IFERROR([1]!s_stm07_is($A768,"W30028333","2016/12/31",1)/[1]!S_SHARE_TOTAL($A768,$B$1),"")</f>
        <v>9.1423226412789313E-2</v>
      </c>
      <c r="H768">
        <f>IFERROR([1]!s_stm07_is($A768,"W30028333","2017/12/31",1)/[1]!S_SHARE_TOTAL($A768,$B$1),"")</f>
        <v>8.9940423878065778E-2</v>
      </c>
      <c r="I768">
        <f>IFERROR([1]!s_stm07_is($A768,"W30028333","2018/12/31",1)/[1]!S_SHARE_TOTAL($A768,$B$1),"")</f>
        <v>0.18237731794196205</v>
      </c>
      <c r="J768">
        <f>IFERROR([1]!s_stm07_is($A768,"W30028333","2019/12/31",1)/[1]!S_SHARE_TOTAL($A768,$B$1),"")</f>
        <v>0.3231080460195585</v>
      </c>
      <c r="K768">
        <f>IFERROR([1]!s_stm07_is($A768,"W30028333","2020/12/31",1)/[1]!S_SHARE_TOTAL($A768,$B$1),"")</f>
        <v>0.34362534021646407</v>
      </c>
      <c r="L768">
        <f>IFERROR([1]!s_stm07_is($A768,"W30028333","2021/12/31",1)/[1]!S_SHARE_TOTAL($A768,$B$1),"")</f>
        <v>0.27931396111936352</v>
      </c>
      <c r="M768">
        <f>IFERROR([1]!s_stm07_is($A768,"W30028333","2022/12/31",1)/[1]!S_SHARE_TOTAL($A768,$B$1),"")</f>
        <v>0.81596385549754402</v>
      </c>
      <c r="N768">
        <f>IFERROR([1]!s_stm07_is($A768,"W30028333","2023/12/31",1)/[1]!S_SHARE_TOTAL($A768,$B$1),"")</f>
        <v>1.5421630605789889</v>
      </c>
      <c r="O768">
        <f>IFERROR([1]!s_stm07_is($A768,"W30028333","2024/12/31",1)/[1]!S_SHARE_TOTAL($A768,$B$1),"")</f>
        <v>1.1824437491986199</v>
      </c>
      <c r="P768">
        <f>IFERROR([1]!s_stm07_is($A768,"W30028333","2025/12/31",1)/[1]!S_SHARE_TOTAL($A768,$B$1),"")</f>
        <v>0.22711141707499677</v>
      </c>
      <c r="Q768">
        <f>IFERROR([1]!s_west_netprofit($A768,2026,$B$1,180)/[1]!S_SHARE_TOTAL($A768,$B$1),"")</f>
        <v>0.38861670245029895</v>
      </c>
      <c r="R768">
        <f>IFERROR([1]!s_west_netprofit($A768,2027,$B$1,180)/[1]!S_SHARE_TOTAL($A768,$B$1),"")</f>
        <v>0.48796769973365461</v>
      </c>
      <c r="S768">
        <f>IFERROR([1]!s_fa_dupont_roe($A768,"2011/12/31")/100,"")</f>
        <v>0</v>
      </c>
      <c r="T768">
        <f>IFERROR([1]!s_fa_dupont_roe($A768,"2012/12/31")/100,"")</f>
        <v>0</v>
      </c>
      <c r="U768">
        <f>IFERROR([1]!s_fa_dupont_roe($A768,"2013/12/31")/100,"")</f>
        <v>0</v>
      </c>
      <c r="V768">
        <f>IFERROR([1]!s_fa_dupont_roe($A768,"2014/12/31")/100,"")</f>
        <v>7.0178000000000004E-2</v>
      </c>
      <c r="W768">
        <f>IFERROR([1]!s_fa_dupont_roe($A768,"2015/12/31")/100,"")</f>
        <v>7.7615000000000003E-2</v>
      </c>
      <c r="X768">
        <f>IFERROR([1]!s_fa_dupont_roe($A768,"2016/12/31")/100,"")</f>
        <v>0.15562500000000001</v>
      </c>
      <c r="Y768">
        <f>IFERROR([1]!s_fa_dupont_roe($A768,"2017/12/31")/100,"")</f>
        <v>0.139935</v>
      </c>
      <c r="Z768">
        <f>IFERROR([1]!s_fa_dupont_roe($A768,"2018/12/31")/100,"")</f>
        <v>0.23288300000000001</v>
      </c>
      <c r="AA768">
        <f>IFERROR([1]!s_fa_dupont_roe($A768,"2019/12/31")/100,"")</f>
        <v>0.32084800000000002</v>
      </c>
      <c r="AB768">
        <f>IFERROR([1]!s_fa_dupont_roe($A768,"2020/12/31")/100,"")</f>
        <v>0.161802</v>
      </c>
      <c r="AC768">
        <f>IFERROR([1]!s_fa_dupont_roe($A768,"2021/12/31")/100,"")</f>
        <v>8.669700000000001E-2</v>
      </c>
      <c r="AD768">
        <f>IFERROR([1]!s_fa_dupont_roe($A768,"2022/12/31")/100,"")</f>
        <v>0.21959299999999998</v>
      </c>
      <c r="AE768">
        <f>IFERROR([1]!s_fa_dupont_roe($A768,"2023/12/31")/100,"")</f>
        <v>0.32087599999999999</v>
      </c>
      <c r="AF768">
        <f>IFERROR([1]!s_fa_dupont_roe($A768,"2024/12/31")/100,"")</f>
        <v>0.20839200000000002</v>
      </c>
      <c r="AG768">
        <f>IFERROR([1]!s_fa_dupont_roe($A768,"2025/12/31")/100,"")</f>
        <v>3.8908999999999999E-2</v>
      </c>
      <c r="AH768">
        <f>IFERROR([1]!s_stm07_is($A768,"W30028333","2025/12/31",1),"")</f>
        <v>108033999.3</v>
      </c>
      <c r="AI768">
        <f>IFERROR([1]!s_stm07_bs($A768,"W38058048","2025/12/31",1),"")</f>
        <v>2935796619.0700002</v>
      </c>
      <c r="AJ768">
        <f>IFERROR([1]!s_fa_netdebt($A768,"2025/12/31"),"")</f>
        <v>360935979.64999998</v>
      </c>
      <c r="AK768">
        <f>IFERROR([1]!s_val_ev1($A768,"2025/12/31"),"")</f>
        <v>7114738179.54</v>
      </c>
      <c r="AL768">
        <f>IFERROR([1]!s_fa_ebitda($A768,"2025/12/31"),"")</f>
        <v>329945162.94</v>
      </c>
      <c r="AM768">
        <f>IFERROR([1]!s_west_netprofit($A768,2026,$B$1,180)/[1]!s_west_netprofit($A768,2026,$B$1-7,180)-1,"")</f>
        <v>0</v>
      </c>
      <c r="AN768">
        <f>IFERROR([1]!s_west_netprofit($A768,2026,$B$1,180)/[1]!s_west_netprofit($A768,2026,$B$1-30,180)-1,"")</f>
        <v>5.3113405335110109E-3</v>
      </c>
      <c r="AO768">
        <f>IFERROR([1]!s_est_mediannetprofit($A768,2026,$B$1)/[1]!s_est_mediannetprofit($A768,2026,$B$1-7)-1,"")</f>
        <v>0</v>
      </c>
      <c r="AP768">
        <f>IFERROR([1]!s_est_mediannetprofit($A768,2026,$B$1)/[1]!s_est_mediannetprofit($A768,2026,$B$1-30)-1,"")</f>
        <v>0</v>
      </c>
    </row>
    <row r="769" spans="1:42">
      <c r="A769" t="s">
        <v>808</v>
      </c>
      <c r="B769">
        <f>IFERROR([1]!s_stm07_is($A769,"W30028333","2011/12/31",1)/[1]!S_SHARE_TOTAL($A769,$B$1),"")</f>
        <v>0</v>
      </c>
      <c r="C769">
        <f>IFERROR([1]!s_stm07_is($A769,"W30028333","2012/12/31",1)/[1]!S_SHARE_TOTAL($A769,$B$1),"")</f>
        <v>0</v>
      </c>
      <c r="D769">
        <f>IFERROR([1]!s_stm07_is($A769,"W30028333","2013/12/31",1)/[1]!S_SHARE_TOTAL($A769,$B$1),"")</f>
        <v>0</v>
      </c>
      <c r="E769">
        <f>IFERROR([1]!s_stm07_is($A769,"W30028333","2014/12/31",1)/[1]!S_SHARE_TOTAL($A769,$B$1),"")</f>
        <v>0</v>
      </c>
      <c r="F769">
        <f>IFERROR([1]!s_stm07_is($A769,"W30028333","2015/12/31",1)/[1]!S_SHARE_TOTAL($A769,$B$1),"")</f>
        <v>0</v>
      </c>
      <c r="G769">
        <f>IFERROR([1]!s_stm07_is($A769,"W30028333","2016/12/31",1)/[1]!S_SHARE_TOTAL($A769,$B$1),"")</f>
        <v>6.0964746458988812E-2</v>
      </c>
      <c r="H769">
        <f>IFERROR([1]!s_stm07_is($A769,"W30028333","2017/12/31",1)/[1]!S_SHARE_TOTAL($A769,$B$1),"")</f>
        <v>9.4042567844927566E-2</v>
      </c>
      <c r="I769">
        <f>IFERROR([1]!s_stm07_is($A769,"W30028333","2018/12/31",1)/[1]!S_SHARE_TOTAL($A769,$B$1),"")</f>
        <v>0.13878799481873416</v>
      </c>
      <c r="J769">
        <f>IFERROR([1]!s_stm07_is($A769,"W30028333","2019/12/31",1)/[1]!S_SHARE_TOTAL($A769,$B$1),"")</f>
        <v>0.19470010888031103</v>
      </c>
      <c r="K769">
        <f>IFERROR([1]!s_stm07_is($A769,"W30028333","2020/12/31",1)/[1]!S_SHARE_TOTAL($A769,$B$1),"")</f>
        <v>0.20483546301330807</v>
      </c>
      <c r="L769">
        <f>IFERROR([1]!s_stm07_is($A769,"W30028333","2021/12/31",1)/[1]!S_SHARE_TOTAL($A769,$B$1),"")</f>
        <v>0.25803765550009661</v>
      </c>
      <c r="M769">
        <f>IFERROR([1]!s_stm07_is($A769,"W30028333","2022/12/31",1)/[1]!S_SHARE_TOTAL($A769,$B$1),"")</f>
        <v>0.2675050760474269</v>
      </c>
      <c r="N769">
        <f>IFERROR([1]!s_stm07_is($A769,"W30028333","2023/12/31",1)/[1]!S_SHARE_TOTAL($A769,$B$1),"")</f>
        <v>0.58706284710426837</v>
      </c>
      <c r="O769">
        <f>IFERROR([1]!s_stm07_is($A769,"W30028333","2024/12/31",1)/[1]!S_SHARE_TOTAL($A769,$B$1),"")</f>
        <v>1.4136404662681512</v>
      </c>
      <c r="P769">
        <f>IFERROR([1]!s_stm07_is($A769,"W30028333","2025/12/31",1)/[1]!S_SHARE_TOTAL($A769,$B$1),"")</f>
        <v>2.3793867148610159</v>
      </c>
      <c r="Q769">
        <f>IFERROR([1]!s_west_netprofit($A769,2026,$B$1,180)/[1]!S_SHARE_TOTAL($A769,$B$1),"")</f>
        <v>4.9492908168953669</v>
      </c>
      <c r="R769">
        <f>IFERROR([1]!s_west_netprofit($A769,2027,$B$1,180)/[1]!S_SHARE_TOTAL($A769,$B$1),"")</f>
        <v>7.4157623346462778</v>
      </c>
      <c r="S769">
        <f>IFERROR([1]!s_fa_dupont_roe($A769,"2011/12/31")/100,"")</f>
        <v>0</v>
      </c>
      <c r="T769">
        <f>IFERROR([1]!s_fa_dupont_roe($A769,"2012/12/31")/100,"")</f>
        <v>0</v>
      </c>
      <c r="U769">
        <f>IFERROR([1]!s_fa_dupont_roe($A769,"2013/12/31")/100,"")</f>
        <v>0</v>
      </c>
      <c r="V769">
        <f>IFERROR([1]!s_fa_dupont_roe($A769,"2014/12/31")/100,"")</f>
        <v>0</v>
      </c>
      <c r="W769">
        <f>IFERROR([1]!s_fa_dupont_roe($A769,"2015/12/31")/100,"")</f>
        <v>0</v>
      </c>
      <c r="X769">
        <f>IFERROR([1]!s_fa_dupont_roe($A769,"2016/12/31")/100,"")</f>
        <v>0.104311</v>
      </c>
      <c r="Y769">
        <f>IFERROR([1]!s_fa_dupont_roe($A769,"2017/12/31")/100,"")</f>
        <v>0.13463800000000001</v>
      </c>
      <c r="Z769">
        <f>IFERROR([1]!s_fa_dupont_roe($A769,"2018/12/31")/100,"")</f>
        <v>0.144038</v>
      </c>
      <c r="AA769">
        <f>IFERROR([1]!s_fa_dupont_roe($A769,"2019/12/31")/100,"")</f>
        <v>0.16065200000000002</v>
      </c>
      <c r="AB769">
        <f>IFERROR([1]!s_fa_dupont_roe($A769,"2020/12/31")/100,"")</f>
        <v>0.110426</v>
      </c>
      <c r="AC769">
        <f>IFERROR([1]!s_fa_dupont_roe($A769,"2021/12/31")/100,"")</f>
        <v>0.102316</v>
      </c>
      <c r="AD769">
        <f>IFERROR([1]!s_fa_dupont_roe($A769,"2022/12/31")/100,"")</f>
        <v>9.6296999999999994E-2</v>
      </c>
      <c r="AE769">
        <f>IFERROR([1]!s_fa_dupont_roe($A769,"2023/12/31")/100,"")</f>
        <v>0.14922299999999999</v>
      </c>
      <c r="AF769">
        <f>IFERROR([1]!s_fa_dupont_roe($A769,"2024/12/31")/100,"")</f>
        <v>0.24538699999999999</v>
      </c>
      <c r="AG769">
        <f>IFERROR([1]!s_fa_dupont_roe($A769,"2025/12/31")/100,"")</f>
        <v>0.306257</v>
      </c>
      <c r="AH769">
        <f>IFERROR([1]!s_stm07_is($A769,"W30028333","2025/12/31",1),"")</f>
        <v>1164383916.1199999</v>
      </c>
      <c r="AI769">
        <f>IFERROR([1]!s_stm07_bs($A769,"W38058048","2025/12/31",1),"")</f>
        <v>4406909390.2799997</v>
      </c>
      <c r="AJ769">
        <f>IFERROR([1]!s_fa_netdebt($A769,"2025/12/31"),"")</f>
        <v>12684173276.49</v>
      </c>
      <c r="AK769">
        <f>IFERROR([1]!s_val_ev1($A769,"2025/12/31"),"")</f>
        <v>73446985255.690002</v>
      </c>
      <c r="AL769">
        <f>IFERROR([1]!s_fa_ebitda($A769,"2025/12/31"),"")</f>
        <v>2192313225.0300002</v>
      </c>
      <c r="AM769">
        <f>IFERROR([1]!s_west_netprofit($A769,2026,$B$1,180)/[1]!s_west_netprofit($A769,2026,$B$1-7,180)-1,"")</f>
        <v>7.1681415929203629E-2</v>
      </c>
      <c r="AN769">
        <f>IFERROR([1]!s_west_netprofit($A769,2026,$B$1,180)/[1]!s_west_netprofit($A769,2026,$B$1-30,180)-1,"")</f>
        <v>0.1235069001507596</v>
      </c>
      <c r="AO769">
        <f>IFERROR([1]!s_est_mediannetprofit($A769,2026,$B$1)/[1]!s_est_mediannetprofit($A769,2026,$B$1-7)-1,"")</f>
        <v>9.5969289827255277E-2</v>
      </c>
      <c r="AP769">
        <f>IFERROR([1]!s_est_mediannetprofit($A769,2026,$B$1)/[1]!s_est_mediannetprofit($A769,2026,$B$1-30)-1,"")</f>
        <v>0.14572360170554299</v>
      </c>
    </row>
    <row r="770" spans="1:42">
      <c r="A770" t="s">
        <v>809</v>
      </c>
      <c r="B770">
        <f>IFERROR([1]!s_stm07_is($A770,"W30028333","2011/12/31",1)/[1]!S_SHARE_TOTAL($A770,$B$1),"")</f>
        <v>0</v>
      </c>
      <c r="C770">
        <f>IFERROR([1]!s_stm07_is($A770,"W30028333","2012/12/31",1)/[1]!S_SHARE_TOTAL($A770,$B$1),"")</f>
        <v>0</v>
      </c>
      <c r="D770">
        <f>IFERROR([1]!s_stm07_is($A770,"W30028333","2013/12/31",1)/[1]!S_SHARE_TOTAL($A770,$B$1),"")</f>
        <v>0</v>
      </c>
      <c r="E770">
        <f>IFERROR([1]!s_stm07_is($A770,"W30028333","2014/12/31",1)/[1]!S_SHARE_TOTAL($A770,$B$1),"")</f>
        <v>0</v>
      </c>
      <c r="F770">
        <f>IFERROR([1]!s_stm07_is($A770,"W30028333","2015/12/31",1)/[1]!S_SHARE_TOTAL($A770,$B$1),"")</f>
        <v>-8.0733455104310182E-4</v>
      </c>
      <c r="G770">
        <f>IFERROR([1]!s_stm07_is($A770,"W30028333","2016/12/31",1)/[1]!S_SHARE_TOTAL($A770,$B$1),"")</f>
        <v>0.13991953208413593</v>
      </c>
      <c r="H770">
        <f>IFERROR([1]!s_stm07_is($A770,"W30028333","2017/12/31",1)/[1]!S_SHARE_TOTAL($A770,$B$1),"")</f>
        <v>1.0084782911847343</v>
      </c>
      <c r="I770">
        <f>IFERROR([1]!s_stm07_is($A770,"W30028333","2018/12/31",1)/[1]!S_SHARE_TOTAL($A770,$B$1),"")</f>
        <v>1.5247712910970348</v>
      </c>
      <c r="J770">
        <f>IFERROR([1]!s_stm07_is($A770,"W30028333","2019/12/31",1)/[1]!S_SHARE_TOTAL($A770,$B$1),"")</f>
        <v>0.60680710532995008</v>
      </c>
      <c r="K770">
        <f>IFERROR([1]!s_stm07_is($A770,"W30028333","2020/12/31",1)/[1]!S_SHARE_TOTAL($A770,$B$1),"")</f>
        <v>0.66930935162223937</v>
      </c>
      <c r="L770">
        <f>IFERROR([1]!s_stm07_is($A770,"W30028333","2021/12/31",1)/[1]!S_SHARE_TOTAL($A770,$B$1),"")</f>
        <v>1.1359486827556853</v>
      </c>
      <c r="M770">
        <f>IFERROR([1]!s_stm07_is($A770,"W30028333","2022/12/31",1)/[1]!S_SHARE_TOTAL($A770,$B$1),"")</f>
        <v>2.1923558944739914</v>
      </c>
      <c r="N770">
        <f>IFERROR([1]!s_stm07_is($A770,"W30028333","2023/12/31",1)/[1]!S_SHARE_TOTAL($A770,$B$1),"")</f>
        <v>2.3645699511479243</v>
      </c>
      <c r="O770">
        <f>IFERROR([1]!s_stm07_is($A770,"W30028333","2024/12/31",1)/[1]!S_SHARE_TOTAL($A770,$B$1),"")</f>
        <v>0.21660356591514499</v>
      </c>
      <c r="P770">
        <f>IFERROR([1]!s_stm07_is($A770,"W30028333","2025/12/31",1)/[1]!S_SHARE_TOTAL($A770,$B$1),"")</f>
        <v>0.36302155824379967</v>
      </c>
      <c r="Q770">
        <f>IFERROR([1]!s_west_netprofit($A770,2026,$B$1,180)/[1]!S_SHARE_TOTAL($A770,$B$1),"")</f>
        <v>0.73827053340224658</v>
      </c>
      <c r="R770">
        <f>IFERROR([1]!s_west_netprofit($A770,2027,$B$1,180)/[1]!S_SHARE_TOTAL($A770,$B$1),"")</f>
        <v>0.65268473567920382</v>
      </c>
      <c r="S770">
        <f>IFERROR([1]!s_fa_dupont_roe($A770,"2011/12/31")/100,"")</f>
        <v>0</v>
      </c>
      <c r="T770">
        <f>IFERROR([1]!s_fa_dupont_roe($A770,"2012/12/31")/100,"")</f>
        <v>0</v>
      </c>
      <c r="U770">
        <f>IFERROR([1]!s_fa_dupont_roe($A770,"2013/12/31")/100,"")</f>
        <v>0</v>
      </c>
      <c r="V770">
        <f>IFERROR([1]!s_fa_dupont_roe($A770,"2014/12/31")/100,"")</f>
        <v>0</v>
      </c>
      <c r="W770">
        <f>IFERROR([1]!s_fa_dupont_roe($A770,"2015/12/31")/100,"")</f>
        <v>-1.6711E-2</v>
      </c>
      <c r="X770">
        <f>IFERROR([1]!s_fa_dupont_roe($A770,"2016/12/31")/100,"")</f>
        <v>0.79691500000000004</v>
      </c>
      <c r="Y770">
        <f>IFERROR([1]!s_fa_dupont_roe($A770,"2017/12/31")/100,"")</f>
        <v>1.249538</v>
      </c>
      <c r="Z770">
        <f>IFERROR([1]!s_fa_dupont_roe($A770,"2018/12/31")/100,"")</f>
        <v>0.95900000000000007</v>
      </c>
      <c r="AA770">
        <f>IFERROR([1]!s_fa_dupont_roe($A770,"2019/12/31")/100,"")</f>
        <v>0.30996499999999999</v>
      </c>
      <c r="AB770">
        <f>IFERROR([1]!s_fa_dupont_roe($A770,"2020/12/31")/100,"")</f>
        <v>0.18622900000000001</v>
      </c>
      <c r="AC770">
        <f>IFERROR([1]!s_fa_dupont_roe($A770,"2021/12/31")/100,"")</f>
        <v>0.204293</v>
      </c>
      <c r="AD770">
        <f>IFERROR([1]!s_fa_dupont_roe($A770,"2022/12/31")/100,"")</f>
        <v>0.32345100000000004</v>
      </c>
      <c r="AE770">
        <f>IFERROR([1]!s_fa_dupont_roe($A770,"2023/12/31")/100,"")</f>
        <v>0.275586</v>
      </c>
      <c r="AF770">
        <f>IFERROR([1]!s_fa_dupont_roe($A770,"2024/12/31")/100,"")</f>
        <v>2.2591999999999998E-2</v>
      </c>
      <c r="AG770">
        <f>IFERROR([1]!s_fa_dupont_roe($A770,"2025/12/31")/100,"")</f>
        <v>3.7934000000000002E-2</v>
      </c>
      <c r="AH770">
        <f>IFERROR([1]!s_stm07_is($A770,"W30028333","2025/12/31",1),"")</f>
        <v>243892563.41999999</v>
      </c>
      <c r="AI770">
        <f>IFERROR([1]!s_stm07_bs($A770,"W38058048","2025/12/31",1),"")</f>
        <v>6414501919.3100004</v>
      </c>
      <c r="AJ770">
        <f>IFERROR([1]!s_fa_netdebt($A770,"2025/12/31"),"")</f>
        <v>-216095144.66999999</v>
      </c>
      <c r="AK770">
        <f>IFERROR([1]!s_val_ev1($A770,"2025/12/31"),"")</f>
        <v>10069998298.83</v>
      </c>
      <c r="AL770">
        <f>IFERROR([1]!s_fa_ebitda($A770,"2025/12/31"),"")</f>
        <v>589856336.70000005</v>
      </c>
      <c r="AM770">
        <f>IFERROR([1]!s_west_netprofit($A770,2026,$B$1,180)/[1]!s_west_netprofit($A770,2026,$B$1-7,180)-1,"")</f>
        <v>0</v>
      </c>
      <c r="AN770">
        <f>IFERROR([1]!s_west_netprofit($A770,2026,$B$1,180)/[1]!s_west_netprofit($A770,2026,$B$1-30,180)-1,"")</f>
        <v>0</v>
      </c>
      <c r="AO770">
        <f>IFERROR([1]!s_est_mediannetprofit($A770,2026,$B$1)/[1]!s_est_mediannetprofit($A770,2026,$B$1-7)-1,"")</f>
        <v>0</v>
      </c>
      <c r="AP770">
        <f>IFERROR([1]!s_est_mediannetprofit($A770,2026,$B$1)/[1]!s_est_mediannetprofit($A770,2026,$B$1-30)-1,"")</f>
        <v>0</v>
      </c>
    </row>
    <row r="771" spans="1:42">
      <c r="A771" t="s">
        <v>810</v>
      </c>
      <c r="B771">
        <f>IFERROR([1]!s_stm07_is($A771,"W30028333","2011/12/31",1)/[1]!S_SHARE_TOTAL($A771,$B$1),"")</f>
        <v>0</v>
      </c>
      <c r="C771">
        <f>IFERROR([1]!s_stm07_is($A771,"W30028333","2012/12/31",1)/[1]!S_SHARE_TOTAL($A771,$B$1),"")</f>
        <v>0</v>
      </c>
      <c r="D771">
        <f>IFERROR([1]!s_stm07_is($A771,"W30028333","2013/12/31",1)/[1]!S_SHARE_TOTAL($A771,$B$1),"")</f>
        <v>0</v>
      </c>
      <c r="E771">
        <f>IFERROR([1]!s_stm07_is($A771,"W30028333","2014/12/31",1)/[1]!S_SHARE_TOTAL($A771,$B$1),"")</f>
        <v>1.5104768593566199E-2</v>
      </c>
      <c r="F771">
        <f>IFERROR([1]!s_stm07_is($A771,"W30028333","2015/12/31",1)/[1]!S_SHARE_TOTAL($A771,$B$1),"")</f>
        <v>0.25155888698879064</v>
      </c>
      <c r="G771">
        <f>IFERROR([1]!s_stm07_is($A771,"W30028333","2016/12/31",1)/[1]!S_SHARE_TOTAL($A771,$B$1),"")</f>
        <v>0.42931479802689793</v>
      </c>
      <c r="H771">
        <f>IFERROR([1]!s_stm07_is($A771,"W30028333","2017/12/31",1)/[1]!S_SHARE_TOTAL($A771,$B$1),"")</f>
        <v>0.59983157139352561</v>
      </c>
      <c r="I771">
        <f>IFERROR([1]!s_stm07_is($A771,"W30028333","2018/12/31",1)/[1]!S_SHARE_TOTAL($A771,$B$1),"")</f>
        <v>0.79633595142996794</v>
      </c>
      <c r="J771">
        <f>IFERROR([1]!s_stm07_is($A771,"W30028333","2019/12/31",1)/[1]!S_SHARE_TOTAL($A771,$B$1),"")</f>
        <v>1.3446059829674386</v>
      </c>
      <c r="K771">
        <f>IFERROR([1]!s_stm07_is($A771,"W30028333","2020/12/31",1)/[1]!S_SHARE_TOTAL($A771,$B$1),"")</f>
        <v>1.5960666811977318</v>
      </c>
      <c r="L771">
        <f>IFERROR([1]!s_stm07_is($A771,"W30028333","2021/12/31",1)/[1]!S_SHARE_TOTAL($A771,$B$1),"")</f>
        <v>1.8306367952896525</v>
      </c>
      <c r="M771">
        <f>IFERROR([1]!s_stm07_is($A771,"W30028333","2022/12/31",1)/[1]!S_SHARE_TOTAL($A771,$B$1),"")</f>
        <v>2.1313703247706086</v>
      </c>
      <c r="N771">
        <f>IFERROR([1]!s_stm07_is($A771,"W30028333","2023/12/31",1)/[1]!S_SHARE_TOTAL($A771,$B$1),"")</f>
        <v>3.0112682233652812</v>
      </c>
      <c r="O771">
        <f>IFERROR([1]!s_stm07_is($A771,"W30028333","2024/12/31",1)/[1]!S_SHARE_TOTAL($A771,$B$1),"")</f>
        <v>3.9427983119561714</v>
      </c>
      <c r="P771">
        <f>IFERROR([1]!s_stm07_is($A771,"W30028333","2025/12/31",1)/[1]!S_SHARE_TOTAL($A771,$B$1),"")</f>
        <v>4.7459333847943626</v>
      </c>
      <c r="Q771">
        <f>IFERROR([1]!s_west_netprofit($A771,2026,$B$1,180)/[1]!S_SHARE_TOTAL($A771,$B$1),"")</f>
        <v>5.9606817126900768</v>
      </c>
      <c r="R771">
        <f>IFERROR([1]!s_west_netprofit($A771,2027,$B$1,180)/[1]!S_SHARE_TOTAL($A771,$B$1),"")</f>
        <v>7.3338589827080947</v>
      </c>
      <c r="S771">
        <f>IFERROR([1]!s_fa_dupont_roe($A771,"2011/12/31")/100,"")</f>
        <v>0</v>
      </c>
      <c r="T771">
        <f>IFERROR([1]!s_fa_dupont_roe($A771,"2012/12/31")/100,"")</f>
        <v>0</v>
      </c>
      <c r="U771">
        <f>IFERROR([1]!s_fa_dupont_roe($A771,"2013/12/31")/100,"")</f>
        <v>0</v>
      </c>
      <c r="V771">
        <f>IFERROR([1]!s_fa_dupont_roe($A771,"2014/12/31")/100,"")</f>
        <v>0.51916499999999999</v>
      </c>
      <c r="W771">
        <f>IFERROR([1]!s_fa_dupont_roe($A771,"2015/12/31")/100,"")</f>
        <v>2.5755439999999998</v>
      </c>
      <c r="X771">
        <f>IFERROR([1]!s_fa_dupont_roe($A771,"2016/12/31")/100,"")</f>
        <v>0.83160100000000003</v>
      </c>
      <c r="Y771">
        <f>IFERROR([1]!s_fa_dupont_roe($A771,"2017/12/31")/100,"")</f>
        <v>0.43443500000000002</v>
      </c>
      <c r="Z771">
        <f>IFERROR([1]!s_fa_dupont_roe($A771,"2018/12/31")/100,"")</f>
        <v>0.36182899999999996</v>
      </c>
      <c r="AA771">
        <f>IFERROR([1]!s_fa_dupont_roe($A771,"2019/12/31")/100,"")</f>
        <v>0.43592399999999998</v>
      </c>
      <c r="AB771">
        <f>IFERROR([1]!s_fa_dupont_roe($A771,"2020/12/31")/100,"")</f>
        <v>0.23250800000000002</v>
      </c>
      <c r="AC771">
        <f>IFERROR([1]!s_fa_dupont_roe($A771,"2021/12/31")/100,"")</f>
        <v>0.171512</v>
      </c>
      <c r="AD771">
        <f>IFERROR([1]!s_fa_dupont_roe($A771,"2022/12/31")/100,"")</f>
        <v>0.177317</v>
      </c>
      <c r="AE771">
        <f>IFERROR([1]!s_fa_dupont_roe($A771,"2023/12/31")/100,"")</f>
        <v>0.21759799999999999</v>
      </c>
      <c r="AF771">
        <f>IFERROR([1]!s_fa_dupont_roe($A771,"2024/12/31")/100,"")</f>
        <v>0.24937300000000001</v>
      </c>
      <c r="AG771">
        <f>IFERROR([1]!s_fa_dupont_roe($A771,"2025/12/31")/100,"")</f>
        <v>0.26123099999999999</v>
      </c>
      <c r="AH771">
        <f>IFERROR([1]!s_stm07_is($A771,"W30028333","2025/12/31",1),"")</f>
        <v>2545131880.4000001</v>
      </c>
      <c r="AI771">
        <f>IFERROR([1]!s_stm07_bs($A771,"W38058048","2025/12/31",1),"")</f>
        <v>10711670026.73</v>
      </c>
      <c r="AJ771">
        <f>IFERROR([1]!s_fa_netdebt($A771,"2025/12/31"),"")</f>
        <v>-718726535.38999999</v>
      </c>
      <c r="AK771">
        <f>IFERROR([1]!s_val_ev1($A771,"2025/12/31"),"")</f>
        <v>64268996262.360001</v>
      </c>
      <c r="AL771">
        <f>IFERROR([1]!s_fa_ebitda($A771,"2025/12/31"),"")</f>
        <v>3132024419.1999998</v>
      </c>
      <c r="AM771">
        <f>IFERROR([1]!s_west_netprofit($A771,2026,$B$1,180)/[1]!s_west_netprofit($A771,2026,$B$1-7,180)-1,"")</f>
        <v>0</v>
      </c>
      <c r="AN771">
        <f>IFERROR([1]!s_west_netprofit($A771,2026,$B$1,180)/[1]!s_west_netprofit($A771,2026,$B$1-30,180)-1,"")</f>
        <v>-1.3942075495817496E-3</v>
      </c>
      <c r="AO771">
        <f>IFERROR([1]!s_est_mediannetprofit($A771,2026,$B$1)/[1]!s_est_mediannetprofit($A771,2026,$B$1-7)-1,"")</f>
        <v>0</v>
      </c>
      <c r="AP771">
        <f>IFERROR([1]!s_est_mediannetprofit($A771,2026,$B$1)/[1]!s_est_mediannetprofit($A771,2026,$B$1-30)-1,"")</f>
        <v>-6.3684374029201463E-3</v>
      </c>
    </row>
    <row r="772" spans="1:42">
      <c r="A772" t="s">
        <v>811</v>
      </c>
      <c r="B772">
        <f>IFERROR([1]!s_stm07_is($A772,"W30028333","2011/12/31",1)/[1]!S_SHARE_TOTAL($A772,$B$1),"")</f>
        <v>0</v>
      </c>
      <c r="C772">
        <f>IFERROR([1]!s_stm07_is($A772,"W30028333","2012/12/31",1)/[1]!S_SHARE_TOTAL($A772,$B$1),"")</f>
        <v>0</v>
      </c>
      <c r="D772">
        <f>IFERROR([1]!s_stm07_is($A772,"W30028333","2013/12/31",1)/[1]!S_SHARE_TOTAL($A772,$B$1),"")</f>
        <v>0</v>
      </c>
      <c r="E772">
        <f>IFERROR([1]!s_stm07_is($A772,"W30028333","2014/12/31",1)/[1]!S_SHARE_TOTAL($A772,$B$1),"")</f>
        <v>0</v>
      </c>
      <c r="F772">
        <f>IFERROR([1]!s_stm07_is($A772,"W30028333","2015/12/31",1)/[1]!S_SHARE_TOTAL($A772,$B$1),"")</f>
        <v>0</v>
      </c>
      <c r="G772">
        <f>IFERROR([1]!s_stm07_is($A772,"W30028333","2016/12/31",1)/[1]!S_SHARE_TOTAL($A772,$B$1),"")</f>
        <v>0.32988382845568448</v>
      </c>
      <c r="H772">
        <f>IFERROR([1]!s_stm07_is($A772,"W30028333","2017/12/31",1)/[1]!S_SHARE_TOTAL($A772,$B$1),"")</f>
        <v>0.23465690061183617</v>
      </c>
      <c r="I772">
        <f>IFERROR([1]!s_stm07_is($A772,"W30028333","2018/12/31",1)/[1]!S_SHARE_TOTAL($A772,$B$1),"")</f>
        <v>0.38367004136563065</v>
      </c>
      <c r="J772">
        <f>IFERROR([1]!s_stm07_is($A772,"W30028333","2019/12/31",1)/[1]!S_SHARE_TOTAL($A772,$B$1),"")</f>
        <v>0.73669465827178382</v>
      </c>
      <c r="K772">
        <f>IFERROR([1]!s_stm07_is($A772,"W30028333","2020/12/31",1)/[1]!S_SHARE_TOTAL($A772,$B$1),"")</f>
        <v>1.2706393219909133</v>
      </c>
      <c r="L772">
        <f>IFERROR([1]!s_stm07_is($A772,"W30028333","2021/12/31",1)/[1]!S_SHARE_TOTAL($A772,$B$1),"")</f>
        <v>0.72777294317558161</v>
      </c>
      <c r="M772">
        <f>IFERROR([1]!s_stm07_is($A772,"W30028333","2022/12/31",1)/[1]!S_SHARE_TOTAL($A772,$B$1),"")</f>
        <v>0.59068984230710242</v>
      </c>
      <c r="N772">
        <f>IFERROR([1]!s_stm07_is($A772,"W30028333","2023/12/31",1)/[1]!S_SHARE_TOTAL($A772,$B$1),"")</f>
        <v>1.2822793895377391</v>
      </c>
      <c r="O772">
        <f>IFERROR([1]!s_stm07_is($A772,"W30028333","2024/12/31",1)/[1]!S_SHARE_TOTAL($A772,$B$1),"")</f>
        <v>1.755654393221167</v>
      </c>
      <c r="P772">
        <f>IFERROR([1]!s_stm07_is($A772,"W30028333","2025/12/31",1)/[1]!S_SHARE_TOTAL($A772,$B$1),"")</f>
        <v>1.5985158704734768</v>
      </c>
      <c r="Q772">
        <f>IFERROR([1]!s_west_netprofit($A772,2026,$B$1,180)/[1]!S_SHARE_TOTAL($A772,$B$1),"")</f>
        <v>2.9604415451447785</v>
      </c>
      <c r="R772">
        <f>IFERROR([1]!s_west_netprofit($A772,2027,$B$1,180)/[1]!S_SHARE_TOTAL($A772,$B$1),"")</f>
        <v>4.2774639615983805</v>
      </c>
      <c r="S772">
        <f>IFERROR([1]!s_fa_dupont_roe($A772,"2011/12/31")/100,"")</f>
        <v>0</v>
      </c>
      <c r="T772">
        <f>IFERROR([1]!s_fa_dupont_roe($A772,"2012/12/31")/100,"")</f>
        <v>0</v>
      </c>
      <c r="U772">
        <f>IFERROR([1]!s_fa_dupont_roe($A772,"2013/12/31")/100,"")</f>
        <v>0</v>
      </c>
      <c r="V772">
        <f>IFERROR([1]!s_fa_dupont_roe($A772,"2014/12/31")/100,"")</f>
        <v>0</v>
      </c>
      <c r="W772">
        <f>IFERROR([1]!s_fa_dupont_roe($A772,"2015/12/31")/100,"")</f>
        <v>0</v>
      </c>
      <c r="X772">
        <f>IFERROR([1]!s_fa_dupont_roe($A772,"2016/12/31")/100,"")</f>
        <v>0.41459400000000002</v>
      </c>
      <c r="Y772">
        <f>IFERROR([1]!s_fa_dupont_roe($A772,"2017/12/31")/100,"")</f>
        <v>0.17407599999999998</v>
      </c>
      <c r="Z772">
        <f>IFERROR([1]!s_fa_dupont_roe($A772,"2018/12/31")/100,"")</f>
        <v>0.18332399999999999</v>
      </c>
      <c r="AA772">
        <f>IFERROR([1]!s_fa_dupont_roe($A772,"2019/12/31")/100,"")</f>
        <v>0.27721499999999999</v>
      </c>
      <c r="AB772">
        <f>IFERROR([1]!s_fa_dupont_roe($A772,"2020/12/31")/100,"")</f>
        <v>0.19776299999999999</v>
      </c>
      <c r="AC772">
        <f>IFERROR([1]!s_fa_dupont_roe($A772,"2021/12/31")/100,"")</f>
        <v>7.2302000000000005E-2</v>
      </c>
      <c r="AD772">
        <f>IFERROR([1]!s_fa_dupont_roe($A772,"2022/12/31")/100,"")</f>
        <v>5.6332000000000007E-2</v>
      </c>
      <c r="AE772">
        <f>IFERROR([1]!s_fa_dupont_roe($A772,"2023/12/31")/100,"")</f>
        <v>0.112342</v>
      </c>
      <c r="AF772">
        <f>IFERROR([1]!s_fa_dupont_roe($A772,"2024/12/31")/100,"")</f>
        <v>0.13306499999999999</v>
      </c>
      <c r="AG772">
        <f>IFERROR([1]!s_fa_dupont_roe($A772,"2025/12/31")/100,"")</f>
        <v>0.101298</v>
      </c>
      <c r="AH772">
        <f>IFERROR([1]!s_stm07_is($A772,"W30028333","2025/12/31",1),"")</f>
        <v>244002491.40000001</v>
      </c>
      <c r="AI772">
        <f>IFERROR([1]!s_stm07_bs($A772,"W38058048","2025/12/31",1),"")</f>
        <v>2647488719.8899999</v>
      </c>
      <c r="AJ772">
        <f>IFERROR([1]!s_fa_netdebt($A772,"2025/12/31"),"")</f>
        <v>-468335763.75</v>
      </c>
      <c r="AK772">
        <f>IFERROR([1]!s_val_ev1($A772,"2025/12/31"),"")</f>
        <v>24906797208.200001</v>
      </c>
      <c r="AL772">
        <f>IFERROR([1]!s_fa_ebitda($A772,"2025/12/31"),"")</f>
        <v>469925953.80000001</v>
      </c>
      <c r="AM772">
        <f>IFERROR([1]!s_west_netprofit($A772,2026,$B$1,180)/[1]!s_west_netprofit($A772,2026,$B$1-7,180)-1,"")</f>
        <v>0</v>
      </c>
      <c r="AN772">
        <f>IFERROR([1]!s_west_netprofit($A772,2026,$B$1,180)/[1]!s_west_netprofit($A772,2026,$B$1-30,180)-1,"")</f>
        <v>-1.7395422108952174E-2</v>
      </c>
      <c r="AO772">
        <f>IFERROR([1]!s_est_mediannetprofit($A772,2026,$B$1)/[1]!s_est_mediannetprofit($A772,2026,$B$1-7)-1,"")</f>
        <v>0</v>
      </c>
      <c r="AP772">
        <f>IFERROR([1]!s_est_mediannetprofit($A772,2026,$B$1)/[1]!s_est_mediannetprofit($A772,2026,$B$1-30)-1,"")</f>
        <v>-1.5086206896551713E-2</v>
      </c>
    </row>
    <row r="773" spans="1:42">
      <c r="A773" t="s">
        <v>812</v>
      </c>
      <c r="B773">
        <f>IFERROR([1]!s_stm07_is($A773,"W30028333","2011/12/31",1)/[1]!S_SHARE_TOTAL($A773,$B$1),"")</f>
        <v>0</v>
      </c>
      <c r="C773">
        <f>IFERROR([1]!s_stm07_is($A773,"W30028333","2012/12/31",1)/[1]!S_SHARE_TOTAL($A773,$B$1),"")</f>
        <v>0</v>
      </c>
      <c r="D773">
        <f>IFERROR([1]!s_stm07_is($A773,"W30028333","2013/12/31",1)/[1]!S_SHARE_TOTAL($A773,$B$1),"")</f>
        <v>5.6603891026768043E-2</v>
      </c>
      <c r="E773">
        <f>IFERROR([1]!s_stm07_is($A773,"W30028333","2014/12/31",1)/[1]!S_SHARE_TOTAL($A773,$B$1),"")</f>
        <v>8.0762702868132419E-2</v>
      </c>
      <c r="F773">
        <f>IFERROR([1]!s_stm07_is($A773,"W30028333","2015/12/31",1)/[1]!S_SHARE_TOTAL($A773,$B$1),"")</f>
        <v>0.10216180777014297</v>
      </c>
      <c r="G773">
        <f>IFERROR([1]!s_stm07_is($A773,"W30028333","2016/12/31",1)/[1]!S_SHARE_TOTAL($A773,$B$1),"")</f>
        <v>8.4181760184286081E-2</v>
      </c>
      <c r="H773">
        <f>IFERROR([1]!s_stm07_is($A773,"W30028333","2017/12/31",1)/[1]!S_SHARE_TOTAL($A773,$B$1),"")</f>
        <v>0.1129629753976433</v>
      </c>
      <c r="I773">
        <f>IFERROR([1]!s_stm07_is($A773,"W30028333","2018/12/31",1)/[1]!S_SHARE_TOTAL($A773,$B$1),"")</f>
        <v>0.18068350526461482</v>
      </c>
      <c r="J773">
        <f>IFERROR([1]!s_stm07_is($A773,"W30028333","2019/12/31",1)/[1]!S_SHARE_TOTAL($A773,$B$1),"")</f>
        <v>0.22186791413391993</v>
      </c>
      <c r="K773">
        <f>IFERROR([1]!s_stm07_is($A773,"W30028333","2020/12/31",1)/[1]!S_SHARE_TOTAL($A773,$B$1),"")</f>
        <v>0.27408530221178745</v>
      </c>
      <c r="L773">
        <f>IFERROR([1]!s_stm07_is($A773,"W30028333","2021/12/31",1)/[1]!S_SHARE_TOTAL($A773,$B$1),"")</f>
        <v>0.20280228578039111</v>
      </c>
      <c r="M773">
        <f>IFERROR([1]!s_stm07_is($A773,"W30028333","2022/12/31",1)/[1]!S_SHARE_TOTAL($A773,$B$1),"")</f>
        <v>0.12443909834150721</v>
      </c>
      <c r="N773">
        <f>IFERROR([1]!s_stm07_is($A773,"W30028333","2023/12/31",1)/[1]!S_SHARE_TOTAL($A773,$B$1),"")</f>
        <v>0.23913898834810215</v>
      </c>
      <c r="O773">
        <f>IFERROR([1]!s_stm07_is($A773,"W30028333","2024/12/31",1)/[1]!S_SHARE_TOTAL($A773,$B$1),"")</f>
        <v>0.15877995314945245</v>
      </c>
      <c r="P773">
        <f>IFERROR([1]!s_stm07_is($A773,"W30028333","2025/12/31",1)/[1]!S_SHARE_TOTAL($A773,$B$1),"")</f>
        <v>-0.28299482915389668</v>
      </c>
      <c r="Q773">
        <f>IFERROR([1]!s_west_netprofit($A773,2026,$B$1,180)/[1]!S_SHARE_TOTAL($A773,$B$1),"")</f>
        <v>0.208964544971314</v>
      </c>
      <c r="R773">
        <f>IFERROR([1]!s_west_netprofit($A773,2027,$B$1,180)/[1]!S_SHARE_TOTAL($A773,$B$1),"")</f>
        <v>0.22740259305701818</v>
      </c>
      <c r="S773">
        <f>IFERROR([1]!s_fa_dupont_roe($A773,"2011/12/31")/100,"")</f>
        <v>0</v>
      </c>
      <c r="T773">
        <f>IFERROR([1]!s_fa_dupont_roe($A773,"2012/12/31")/100,"")</f>
        <v>0</v>
      </c>
      <c r="U773">
        <f>IFERROR([1]!s_fa_dupont_roe($A773,"2013/12/31")/100,"")</f>
        <v>2.3822969999999999</v>
      </c>
      <c r="V773">
        <f>IFERROR([1]!s_fa_dupont_roe($A773,"2014/12/31")/100,"")</f>
        <v>1.368398</v>
      </c>
      <c r="W773">
        <f>IFERROR([1]!s_fa_dupont_roe($A773,"2015/12/31")/100,"")</f>
        <v>0.38821300000000003</v>
      </c>
      <c r="X773">
        <f>IFERROR([1]!s_fa_dupont_roe($A773,"2016/12/31")/100,"")</f>
        <v>0.184866</v>
      </c>
      <c r="Y773">
        <f>IFERROR([1]!s_fa_dupont_roe($A773,"2017/12/31")/100,"")</f>
        <v>0.11355</v>
      </c>
      <c r="Z773">
        <f>IFERROR([1]!s_fa_dupont_roe($A773,"2018/12/31")/100,"")</f>
        <v>0.11210000000000001</v>
      </c>
      <c r="AA773">
        <f>IFERROR([1]!s_fa_dupont_roe($A773,"2019/12/31")/100,"")</f>
        <v>0.12166700000000001</v>
      </c>
      <c r="AB773">
        <f>IFERROR([1]!s_fa_dupont_roe($A773,"2020/12/31")/100,"")</f>
        <v>8.4902999999999992E-2</v>
      </c>
      <c r="AC773">
        <f>IFERROR([1]!s_fa_dupont_roe($A773,"2021/12/31")/100,"")</f>
        <v>4.3909999999999998E-2</v>
      </c>
      <c r="AD773">
        <f>IFERROR([1]!s_fa_dupont_roe($A773,"2022/12/31")/100,"")</f>
        <v>2.6533000000000001E-2</v>
      </c>
      <c r="AE773">
        <f>IFERROR([1]!s_fa_dupont_roe($A773,"2023/12/31")/100,"")</f>
        <v>4.7933000000000003E-2</v>
      </c>
      <c r="AF773">
        <f>IFERROR([1]!s_fa_dupont_roe($A773,"2024/12/31")/100,"")</f>
        <v>2.6658000000000001E-2</v>
      </c>
      <c r="AG773">
        <f>IFERROR([1]!s_fa_dupont_roe($A773,"2025/12/31")/100,"")</f>
        <v>-4.0601000000000005E-2</v>
      </c>
      <c r="AH773">
        <f>IFERROR([1]!s_stm07_is($A773,"W30028333","2025/12/31",1),"")</f>
        <v>-138135742.49000001</v>
      </c>
      <c r="AI773">
        <f>IFERROR([1]!s_stm07_bs($A773,"W38058048","2025/12/31",1),"")</f>
        <v>3587500725.7600002</v>
      </c>
      <c r="AJ773">
        <f>IFERROR([1]!s_fa_netdebt($A773,"2025/12/31"),"")</f>
        <v>-622207920.13999999</v>
      </c>
      <c r="AK773">
        <f>IFERROR([1]!s_val_ev1($A773,"2025/12/31"),"")</f>
        <v>10562221573.969999</v>
      </c>
      <c r="AL773">
        <f>IFERROR([1]!s_fa_ebitda($A773,"2025/12/31"),"")</f>
        <v>-109367094.93000001</v>
      </c>
      <c r="AM773" t="str">
        <f>IFERROR([1]!s_west_netprofit($A773,2026,$B$1,180)/[1]!s_west_netprofit($A773,2026,$B$1-7,180)-1,"")</f>
        <v/>
      </c>
      <c r="AN773">
        <f>IFERROR([1]!s_west_netprofit($A773,2026,$B$1,180)/[1]!s_west_netprofit($A773,2026,$B$1-30,180)-1,"")</f>
        <v>-0.23308270676691734</v>
      </c>
      <c r="AO773" t="str">
        <f>IFERROR([1]!s_est_mediannetprofit($A773,2026,$B$1)/[1]!s_est_mediannetprofit($A773,2026,$B$1-7)-1,"")</f>
        <v/>
      </c>
      <c r="AP773">
        <f>IFERROR([1]!s_est_mediannetprofit($A773,2026,$B$1)/[1]!s_est_mediannetprofit($A773,2026,$B$1-30)-1,"")</f>
        <v>-0.23308270676691734</v>
      </c>
    </row>
    <row r="774" spans="1:42">
      <c r="A774" t="s">
        <v>813</v>
      </c>
      <c r="B774">
        <f>IFERROR([1]!s_stm07_is($A774,"W30028333","2011/12/31",1)/[1]!S_SHARE_TOTAL($A774,$B$1),"")</f>
        <v>0</v>
      </c>
      <c r="C774">
        <f>IFERROR([1]!s_stm07_is($A774,"W30028333","2012/12/31",1)/[1]!S_SHARE_TOTAL($A774,$B$1),"")</f>
        <v>0</v>
      </c>
      <c r="D774">
        <f>IFERROR([1]!s_stm07_is($A774,"W30028333","2013/12/31",1)/[1]!S_SHARE_TOTAL($A774,$B$1),"")</f>
        <v>0.15135501439074539</v>
      </c>
      <c r="E774">
        <f>IFERROR([1]!s_stm07_is($A774,"W30028333","2014/12/31",1)/[1]!S_SHARE_TOTAL($A774,$B$1),"")</f>
        <v>0.22162545122539906</v>
      </c>
      <c r="F774">
        <f>IFERROR([1]!s_stm07_is($A774,"W30028333","2015/12/31",1)/[1]!S_SHARE_TOTAL($A774,$B$1),"")</f>
        <v>0.37871943405651665</v>
      </c>
      <c r="G774">
        <f>IFERROR([1]!s_stm07_is($A774,"W30028333","2016/12/31",1)/[1]!S_SHARE_TOTAL($A774,$B$1),"")</f>
        <v>0.7034522166517706</v>
      </c>
      <c r="H774">
        <f>IFERROR([1]!s_stm07_is($A774,"W30028333","2017/12/31",1)/[1]!S_SHARE_TOTAL($A774,$B$1),"")</f>
        <v>0.73361332542331403</v>
      </c>
      <c r="I774">
        <f>IFERROR([1]!s_stm07_is($A774,"W30028333","2018/12/31",1)/[1]!S_SHARE_TOTAL($A774,$B$1),"")</f>
        <v>0.72928578797738619</v>
      </c>
      <c r="J774">
        <f>IFERROR([1]!s_stm07_is($A774,"W30028333","2019/12/31",1)/[1]!S_SHARE_TOTAL($A774,$B$1),"")</f>
        <v>0.93811731840799051</v>
      </c>
      <c r="K774">
        <f>IFERROR([1]!s_stm07_is($A774,"W30028333","2020/12/31",1)/[1]!S_SHARE_TOTAL($A774,$B$1),"")</f>
        <v>6.5433925106578092</v>
      </c>
      <c r="L774">
        <f>IFERROR([1]!s_stm07_is($A774,"W30028333","2021/12/31",1)/[1]!S_SHARE_TOTAL($A774,$B$1),"")</f>
        <v>2.1282099082587234</v>
      </c>
      <c r="M774">
        <f>IFERROR([1]!s_stm07_is($A774,"W30028333","2022/12/31",1)/[1]!S_SHARE_TOTAL($A774,$B$1),"")</f>
        <v>2.8344460557478453</v>
      </c>
      <c r="N774">
        <f>IFERROR([1]!s_stm07_is($A774,"W30028333","2023/12/31",1)/[1]!S_SHARE_TOTAL($A774,$B$1),"")</f>
        <v>0.99669160739578699</v>
      </c>
      <c r="O774">
        <f>IFERROR([1]!s_stm07_is($A774,"W30028333","2024/12/31",1)/[1]!S_SHARE_TOTAL($A774,$B$1),"")</f>
        <v>1.1941324643989373</v>
      </c>
      <c r="P774">
        <f>IFERROR([1]!s_stm07_is($A774,"W30028333","2025/12/31",1)/[1]!S_SHARE_TOTAL($A774,$B$1),"")</f>
        <v>1.3187843921429487</v>
      </c>
      <c r="Q774">
        <f>IFERROR([1]!s_west_netprofit($A774,2026,$B$1,180)/[1]!S_SHARE_TOTAL($A774,$B$1),"")</f>
        <v>1.7171846817087544</v>
      </c>
      <c r="R774">
        <f>IFERROR([1]!s_west_netprofit($A774,2027,$B$1,180)/[1]!S_SHARE_TOTAL($A774,$B$1),"")</f>
        <v>1.9967155055885444</v>
      </c>
      <c r="S774">
        <f>IFERROR([1]!s_fa_dupont_roe($A774,"2011/12/31")/100,"")</f>
        <v>0</v>
      </c>
      <c r="T774">
        <f>IFERROR([1]!s_fa_dupont_roe($A774,"2012/12/31")/100,"")</f>
        <v>0</v>
      </c>
      <c r="U774">
        <f>IFERROR([1]!s_fa_dupont_roe($A774,"2013/12/31")/100,"")</f>
        <v>0.118867</v>
      </c>
      <c r="V774">
        <f>IFERROR([1]!s_fa_dupont_roe($A774,"2014/12/31")/100,"")</f>
        <v>0.13716799999999998</v>
      </c>
      <c r="W774">
        <f>IFERROR([1]!s_fa_dupont_roe($A774,"2015/12/31")/100,"")</f>
        <v>0.18020900000000001</v>
      </c>
      <c r="X774">
        <f>IFERROR([1]!s_fa_dupont_roe($A774,"2016/12/31")/100,"")</f>
        <v>0.27692800000000001</v>
      </c>
      <c r="Y774">
        <f>IFERROR([1]!s_fa_dupont_roe($A774,"2017/12/31")/100,"")</f>
        <v>0.23562999999999998</v>
      </c>
      <c r="Z774">
        <f>IFERROR([1]!s_fa_dupont_roe($A774,"2018/12/31")/100,"")</f>
        <v>0.18337299999999998</v>
      </c>
      <c r="AA774">
        <f>IFERROR([1]!s_fa_dupont_roe($A774,"2019/12/31")/100,"")</f>
        <v>0.18781400000000001</v>
      </c>
      <c r="AB774">
        <f>IFERROR([1]!s_fa_dupont_roe($A774,"2020/12/31")/100,"")</f>
        <v>0.55976599999999999</v>
      </c>
      <c r="AC774">
        <f>IFERROR([1]!s_fa_dupont_roe($A774,"2021/12/31")/100,"")</f>
        <v>0.117311</v>
      </c>
      <c r="AD774">
        <f>IFERROR([1]!s_fa_dupont_roe($A774,"2022/12/31")/100,"")</f>
        <v>0.147508</v>
      </c>
      <c r="AE774">
        <f>IFERROR([1]!s_fa_dupont_roe($A774,"2023/12/31")/100,"")</f>
        <v>4.9953000000000004E-2</v>
      </c>
      <c r="AF774">
        <f>IFERROR([1]!s_fa_dupont_roe($A774,"2024/12/31")/100,"")</f>
        <v>6.1308999999999995E-2</v>
      </c>
      <c r="AG774">
        <f>IFERROR([1]!s_fa_dupont_roe($A774,"2025/12/31")/100,"")</f>
        <v>6.7757999999999999E-2</v>
      </c>
      <c r="AH774">
        <f>IFERROR([1]!s_stm07_is($A774,"W30028333","2025/12/31",1),"")</f>
        <v>767967461.87</v>
      </c>
      <c r="AI774">
        <f>IFERROR([1]!s_stm07_bs($A774,"W38058048","2025/12/31",1),"")</f>
        <v>12292581428.889999</v>
      </c>
      <c r="AJ774">
        <f>IFERROR([1]!s_fa_netdebt($A774,"2025/12/31"),"")</f>
        <v>895061568.36000001</v>
      </c>
      <c r="AK774">
        <f>IFERROR([1]!s_val_ev1($A774,"2025/12/31"),"")</f>
        <v>24524410823</v>
      </c>
      <c r="AL774">
        <f>IFERROR([1]!s_fa_ebitda($A774,"2025/12/31"),"")</f>
        <v>1716322679.3599999</v>
      </c>
      <c r="AM774">
        <f>IFERROR([1]!s_west_netprofit($A774,2026,$B$1,180)/[1]!s_west_netprofit($A774,2026,$B$1-7,180)-1,"")</f>
        <v>0</v>
      </c>
      <c r="AN774">
        <f>IFERROR([1]!s_west_netprofit($A774,2026,$B$1,180)/[1]!s_west_netprofit($A774,2026,$B$1-30,180)-1,"")</f>
        <v>-2.1772508184116912E-2</v>
      </c>
      <c r="AO774">
        <f>IFERROR([1]!s_est_mediannetprofit($A774,2026,$B$1)/[1]!s_est_mediannetprofit($A774,2026,$B$1-7)-1,"")</f>
        <v>0</v>
      </c>
      <c r="AP774">
        <f>IFERROR([1]!s_est_mediannetprofit($A774,2026,$B$1)/[1]!s_est_mediannetprofit($A774,2026,$B$1-30)-1,"")</f>
        <v>-1.0341261633919352E-3</v>
      </c>
    </row>
    <row r="775" spans="1:42">
      <c r="A775" t="s">
        <v>814</v>
      </c>
      <c r="B775">
        <f>IFERROR([1]!s_stm07_is($A775,"W30028333","2011/12/31",1)/[1]!S_SHARE_TOTAL($A775,$B$1),"")</f>
        <v>0</v>
      </c>
      <c r="C775">
        <f>IFERROR([1]!s_stm07_is($A775,"W30028333","2012/12/31",1)/[1]!S_SHARE_TOTAL($A775,$B$1),"")</f>
        <v>0</v>
      </c>
      <c r="D775">
        <f>IFERROR([1]!s_stm07_is($A775,"W30028333","2013/12/31",1)/[1]!S_SHARE_TOTAL($A775,$B$1),"")</f>
        <v>0</v>
      </c>
      <c r="E775">
        <f>IFERROR([1]!s_stm07_is($A775,"W30028333","2014/12/31",1)/[1]!S_SHARE_TOTAL($A775,$B$1),"")</f>
        <v>9.3919863085899016E-2</v>
      </c>
      <c r="F775">
        <f>IFERROR([1]!s_stm07_is($A775,"W30028333","2015/12/31",1)/[1]!S_SHARE_TOTAL($A775,$B$1),"")</f>
        <v>5.8336001254176997E-2</v>
      </c>
      <c r="G775">
        <f>IFERROR([1]!s_stm07_is($A775,"W30028333","2016/12/31",1)/[1]!S_SHARE_TOTAL($A775,$B$1),"")</f>
        <v>0.17639925857142696</v>
      </c>
      <c r="H775">
        <f>IFERROR([1]!s_stm07_is($A775,"W30028333","2017/12/31",1)/[1]!S_SHARE_TOTAL($A775,$B$1),"")</f>
        <v>0.2716314066812216</v>
      </c>
      <c r="I775">
        <f>IFERROR([1]!s_stm07_is($A775,"W30028333","2018/12/31",1)/[1]!S_SHARE_TOTAL($A775,$B$1),"")</f>
        <v>0.40600813826374649</v>
      </c>
      <c r="J775">
        <f>IFERROR([1]!s_stm07_is($A775,"W30028333","2019/12/31",1)/[1]!S_SHARE_TOTAL($A775,$B$1),"")</f>
        <v>1.0096756665073245</v>
      </c>
      <c r="K775">
        <f>IFERROR([1]!s_stm07_is($A775,"W30028333","2020/12/31",1)/[1]!S_SHARE_TOTAL($A775,$B$1),"")</f>
        <v>1.4532727077066308</v>
      </c>
      <c r="L775">
        <f>IFERROR([1]!s_stm07_is($A775,"W30028333","2021/12/31",1)/[1]!S_SHARE_TOTAL($A775,$B$1),"")</f>
        <v>3.1653128798048669</v>
      </c>
      <c r="M775">
        <f>IFERROR([1]!s_stm07_is($A775,"W30028333","2022/12/31",1)/[1]!S_SHARE_TOTAL($A775,$B$1),"")</f>
        <v>4.1757817820276522</v>
      </c>
      <c r="N775">
        <f>IFERROR([1]!s_stm07_is($A775,"W30028333","2023/12/31",1)/[1]!S_SHARE_TOTAL($A775,$B$1),"")</f>
        <v>6.1418508350752798</v>
      </c>
      <c r="O775">
        <f>IFERROR([1]!s_stm07_is($A775,"W30028333","2024/12/31",1)/[1]!S_SHARE_TOTAL($A775,$B$1),"")</f>
        <v>6.469425639491579</v>
      </c>
      <c r="P775">
        <f>IFERROR([1]!s_stm07_is($A775,"W30028333","2025/12/31",1)/[1]!S_SHARE_TOTAL($A775,$B$1),"")</f>
        <v>4.2665285995061186</v>
      </c>
      <c r="Q775">
        <f>IFERROR([1]!s_west_netprofit($A775,2026,$B$1,180)/[1]!S_SHARE_TOTAL($A775,$B$1),"")</f>
        <v>4.8307249739774241</v>
      </c>
      <c r="R775">
        <f>IFERROR([1]!s_west_netprofit($A775,2027,$B$1,180)/[1]!S_SHARE_TOTAL($A775,$B$1),"")</f>
        <v>5.4244136035016464</v>
      </c>
      <c r="S775">
        <f>IFERROR([1]!s_fa_dupont_roe($A775,"2011/12/31")/100,"")</f>
        <v>0</v>
      </c>
      <c r="T775">
        <f>IFERROR([1]!s_fa_dupont_roe($A775,"2012/12/31")/100,"")</f>
        <v>0</v>
      </c>
      <c r="U775">
        <f>IFERROR([1]!s_fa_dupont_roe($A775,"2013/12/31")/100,"")</f>
        <v>0</v>
      </c>
      <c r="V775">
        <f>IFERROR([1]!s_fa_dupont_roe($A775,"2014/12/31")/100,"")</f>
        <v>0.32273400000000002</v>
      </c>
      <c r="W775">
        <f>IFERROR([1]!s_fa_dupont_roe($A775,"2015/12/31")/100,"")</f>
        <v>0.14727100000000001</v>
      </c>
      <c r="X775">
        <f>IFERROR([1]!s_fa_dupont_roe($A775,"2016/12/31")/100,"")</f>
        <v>0.25753100000000001</v>
      </c>
      <c r="Y775">
        <f>IFERROR([1]!s_fa_dupont_roe($A775,"2017/12/31")/100,"")</f>
        <v>0.27960600000000002</v>
      </c>
      <c r="Z775">
        <f>IFERROR([1]!s_fa_dupont_roe($A775,"2018/12/31")/100,"")</f>
        <v>0.33962500000000001</v>
      </c>
      <c r="AA775">
        <f>IFERROR([1]!s_fa_dupont_roe($A775,"2019/12/31")/100,"")</f>
        <v>0.57789900000000005</v>
      </c>
      <c r="AB775">
        <f>IFERROR([1]!s_fa_dupont_roe($A775,"2020/12/31")/100,"")</f>
        <v>0.16937000000000002</v>
      </c>
      <c r="AC775">
        <f>IFERROR([1]!s_fa_dupont_roe($A775,"2021/12/31")/100,"")</f>
        <v>0.20030699999999999</v>
      </c>
      <c r="AD775">
        <f>IFERROR([1]!s_fa_dupont_roe($A775,"2022/12/31")/100,"")</f>
        <v>0.23236599999999999</v>
      </c>
      <c r="AE775">
        <f>IFERROR([1]!s_fa_dupont_roe($A775,"2023/12/31")/100,"")</f>
        <v>0.30481599999999998</v>
      </c>
      <c r="AF775">
        <f>IFERROR([1]!s_fa_dupont_roe($A775,"2024/12/31")/100,"")</f>
        <v>0.27678999999999998</v>
      </c>
      <c r="AG775">
        <f>IFERROR([1]!s_fa_dupont_roe($A775,"2025/12/31")/100,"")</f>
        <v>0.16787199999999999</v>
      </c>
      <c r="AH775">
        <f>IFERROR([1]!s_stm07_is($A775,"W30028333","2025/12/31",1),"")</f>
        <v>1291017682.24</v>
      </c>
      <c r="AI775">
        <f>IFERROR([1]!s_stm07_bs($A775,"W38058048","2025/12/31",1),"")</f>
        <v>8164620295.6800003</v>
      </c>
      <c r="AJ775">
        <f>IFERROR([1]!s_fa_netdebt($A775,"2025/12/31"),"")</f>
        <v>-974168161.60000002</v>
      </c>
      <c r="AK775">
        <f>IFERROR([1]!s_val_ev1($A775,"2025/12/31"),"")</f>
        <v>43136468006.5</v>
      </c>
      <c r="AL775">
        <f>IFERROR([1]!s_fa_ebitda($A775,"2025/12/31"),"")</f>
        <v>1571300972.49</v>
      </c>
      <c r="AM775">
        <f>IFERROR([1]!s_west_netprofit($A775,2026,$B$1,180)/[1]!s_west_netprofit($A775,2026,$B$1-7,180)-1,"")</f>
        <v>0</v>
      </c>
      <c r="AN775">
        <f>IFERROR([1]!s_west_netprofit($A775,2026,$B$1,180)/[1]!s_west_netprofit($A775,2026,$B$1-30,180)-1,"")</f>
        <v>-5.2911125214757382E-3</v>
      </c>
      <c r="AO775">
        <f>IFERROR([1]!s_est_mediannetprofit($A775,2026,$B$1)/[1]!s_est_mediannetprofit($A775,2026,$B$1-7)-1,"")</f>
        <v>0</v>
      </c>
      <c r="AP775">
        <f>IFERROR([1]!s_est_mediannetprofit($A775,2026,$B$1)/[1]!s_est_mediannetprofit($A775,2026,$B$1-30)-1,"")</f>
        <v>-3.4494653328731584E-4</v>
      </c>
    </row>
    <row r="776" spans="1:42">
      <c r="A776" t="s">
        <v>815</v>
      </c>
      <c r="B776">
        <f>IFERROR([1]!s_stm07_is($A776,"W30028333","2011/12/31",1)/[1]!S_SHARE_TOTAL($A776,$B$1),"")</f>
        <v>0</v>
      </c>
      <c r="C776">
        <f>IFERROR([1]!s_stm07_is($A776,"W30028333","2012/12/31",1)/[1]!S_SHARE_TOTAL($A776,$B$1),"")</f>
        <v>0</v>
      </c>
      <c r="D776">
        <f>IFERROR([1]!s_stm07_is($A776,"W30028333","2013/12/31",1)/[1]!S_SHARE_TOTAL($A776,$B$1),"")</f>
        <v>0</v>
      </c>
      <c r="E776">
        <f>IFERROR([1]!s_stm07_is($A776,"W30028333","2014/12/31",1)/[1]!S_SHARE_TOTAL($A776,$B$1),"")</f>
        <v>0</v>
      </c>
      <c r="F776">
        <f>IFERROR([1]!s_stm07_is($A776,"W30028333","2015/12/31",1)/[1]!S_SHARE_TOTAL($A776,$B$1),"")</f>
        <v>0</v>
      </c>
      <c r="G776">
        <f>IFERROR([1]!s_stm07_is($A776,"W30028333","2016/12/31",1)/[1]!S_SHARE_TOTAL($A776,$B$1),"")</f>
        <v>8.876774716958985E-2</v>
      </c>
      <c r="H776">
        <f>IFERROR([1]!s_stm07_is($A776,"W30028333","2017/12/31",1)/[1]!S_SHARE_TOTAL($A776,$B$1),"")</f>
        <v>0.11822979534971803</v>
      </c>
      <c r="I776">
        <f>IFERROR([1]!s_stm07_is($A776,"W30028333","2018/12/31",1)/[1]!S_SHARE_TOTAL($A776,$B$1),"")</f>
        <v>0.14777592054153335</v>
      </c>
      <c r="J776">
        <f>IFERROR([1]!s_stm07_is($A776,"W30028333","2019/12/31",1)/[1]!S_SHARE_TOTAL($A776,$B$1),"")</f>
        <v>0.25679399185484686</v>
      </c>
      <c r="K776">
        <f>IFERROR([1]!s_stm07_is($A776,"W30028333","2020/12/31",1)/[1]!S_SHARE_TOTAL($A776,$B$1),"")</f>
        <v>0.47740084805312494</v>
      </c>
      <c r="L776">
        <f>IFERROR([1]!s_stm07_is($A776,"W30028333","2021/12/31",1)/[1]!S_SHARE_TOTAL($A776,$B$1),"")</f>
        <v>0.52486995107853329</v>
      </c>
      <c r="M776">
        <f>IFERROR([1]!s_stm07_is($A776,"W30028333","2022/12/31",1)/[1]!S_SHARE_TOTAL($A776,$B$1),"")</f>
        <v>1.5354202029506003</v>
      </c>
      <c r="N776">
        <f>IFERROR([1]!s_stm07_is($A776,"W30028333","2023/12/31",1)/[1]!S_SHARE_TOTAL($A776,$B$1),"")</f>
        <v>1.5833386695328151</v>
      </c>
      <c r="O776">
        <f>IFERROR([1]!s_stm07_is($A776,"W30028333","2024/12/31",1)/[1]!S_SHARE_TOTAL($A776,$B$1),"")</f>
        <v>1.8861808663747057</v>
      </c>
      <c r="P776">
        <f>IFERROR([1]!s_stm07_is($A776,"W30028333","2025/12/31",1)/[1]!S_SHARE_TOTAL($A776,$B$1),"")</f>
        <v>1.9224852259323846</v>
      </c>
      <c r="Q776">
        <f>IFERROR([1]!s_west_netprofit($A776,2026,$B$1,180)/[1]!S_SHARE_TOTAL($A776,$B$1),"")</f>
        <v>2.3309002337619251</v>
      </c>
      <c r="R776">
        <f>IFERROR([1]!s_west_netprofit($A776,2027,$B$1,180)/[1]!S_SHARE_TOTAL($A776,$B$1),"")</f>
        <v>2.8643487491590909</v>
      </c>
      <c r="S776">
        <f>IFERROR([1]!s_fa_dupont_roe($A776,"2011/12/31")/100,"")</f>
        <v>0</v>
      </c>
      <c r="T776">
        <f>IFERROR([1]!s_fa_dupont_roe($A776,"2012/12/31")/100,"")</f>
        <v>0</v>
      </c>
      <c r="U776">
        <f>IFERROR([1]!s_fa_dupont_roe($A776,"2013/12/31")/100,"")</f>
        <v>0</v>
      </c>
      <c r="V776">
        <f>IFERROR([1]!s_fa_dupont_roe($A776,"2014/12/31")/100,"")</f>
        <v>0</v>
      </c>
      <c r="W776">
        <f>IFERROR([1]!s_fa_dupont_roe($A776,"2015/12/31")/100,"")</f>
        <v>0</v>
      </c>
      <c r="X776">
        <f>IFERROR([1]!s_fa_dupont_roe($A776,"2016/12/31")/100,"")</f>
        <v>0.14996200000000001</v>
      </c>
      <c r="Y776">
        <f>IFERROR([1]!s_fa_dupont_roe($A776,"2017/12/31")/100,"")</f>
        <v>0.148784</v>
      </c>
      <c r="Z776">
        <f>IFERROR([1]!s_fa_dupont_roe($A776,"2018/12/31")/100,"")</f>
        <v>0.13794999999999999</v>
      </c>
      <c r="AA776">
        <f>IFERROR([1]!s_fa_dupont_roe($A776,"2019/12/31")/100,"")</f>
        <v>0.149531</v>
      </c>
      <c r="AB776">
        <f>IFERROR([1]!s_fa_dupont_roe($A776,"2020/12/31")/100,"")</f>
        <v>0.123811</v>
      </c>
      <c r="AC776">
        <f>IFERROR([1]!s_fa_dupont_roe($A776,"2021/12/31")/100,"")</f>
        <v>9.4947999999999991E-2</v>
      </c>
      <c r="AD776">
        <f>IFERROR([1]!s_fa_dupont_roe($A776,"2022/12/31")/100,"")</f>
        <v>0.24020600000000003</v>
      </c>
      <c r="AE776">
        <f>IFERROR([1]!s_fa_dupont_roe($A776,"2023/12/31")/100,"")</f>
        <v>0.20660200000000001</v>
      </c>
      <c r="AF776">
        <f>IFERROR([1]!s_fa_dupont_roe($A776,"2024/12/31")/100,"")</f>
        <v>0.22310300000000002</v>
      </c>
      <c r="AG776">
        <f>IFERROR([1]!s_fa_dupont_roe($A776,"2025/12/31")/100,"")</f>
        <v>0.20552900000000002</v>
      </c>
      <c r="AH776">
        <f>IFERROR([1]!s_stm07_is($A776,"W30028333","2025/12/31",1),"")</f>
        <v>736393118.44000006</v>
      </c>
      <c r="AI776">
        <f>IFERROR([1]!s_stm07_bs($A776,"W38058048","2025/12/31",1),"")</f>
        <v>3849052514.3000002</v>
      </c>
      <c r="AJ776">
        <f>IFERROR([1]!s_fa_netdebt($A776,"2025/12/31"),"")</f>
        <v>-140040264.61000001</v>
      </c>
      <c r="AK776">
        <f>IFERROR([1]!s_val_ev1($A776,"2025/12/31"),"")</f>
        <v>17436291875.02</v>
      </c>
      <c r="AL776">
        <f>IFERROR([1]!s_fa_ebitda($A776,"2025/12/31"),"")</f>
        <v>975810729.63</v>
      </c>
      <c r="AM776">
        <f>IFERROR([1]!s_west_netprofit($A776,2026,$B$1,180)/[1]!s_west_netprofit($A776,2026,$B$1-7,180)-1,"")</f>
        <v>0</v>
      </c>
      <c r="AN776">
        <f>IFERROR([1]!s_west_netprofit($A776,2026,$B$1,180)/[1]!s_west_netprofit($A776,2026,$B$1-30,180)-1,"")</f>
        <v>-1.2898470978441101E-2</v>
      </c>
      <c r="AO776">
        <f>IFERROR([1]!s_est_mediannetprofit($A776,2026,$B$1)/[1]!s_est_mediannetprofit($A776,2026,$B$1-7)-1,"")</f>
        <v>0</v>
      </c>
      <c r="AP776">
        <f>IFERROR([1]!s_est_mediannetprofit($A776,2026,$B$1)/[1]!s_est_mediannetprofit($A776,2026,$B$1-30)-1,"")</f>
        <v>0</v>
      </c>
    </row>
    <row r="777" spans="1:42">
      <c r="A777" t="s">
        <v>816</v>
      </c>
      <c r="B777">
        <f>IFERROR([1]!s_stm07_is($A777,"W30028333","2011/12/31",1)/[1]!S_SHARE_TOTAL($A777,$B$1),"")</f>
        <v>0</v>
      </c>
      <c r="C777">
        <f>IFERROR([1]!s_stm07_is($A777,"W30028333","2012/12/31",1)/[1]!S_SHARE_TOTAL($A777,$B$1),"")</f>
        <v>0</v>
      </c>
      <c r="D777">
        <f>IFERROR([1]!s_stm07_is($A777,"W30028333","2013/12/31",1)/[1]!S_SHARE_TOTAL($A777,$B$1),"")</f>
        <v>0</v>
      </c>
      <c r="E777">
        <f>IFERROR([1]!s_stm07_is($A777,"W30028333","2014/12/31",1)/[1]!S_SHARE_TOTAL($A777,$B$1),"")</f>
        <v>0</v>
      </c>
      <c r="F777">
        <f>IFERROR([1]!s_stm07_is($A777,"W30028333","2015/12/31",1)/[1]!S_SHARE_TOTAL($A777,$B$1),"")</f>
        <v>0</v>
      </c>
      <c r="G777">
        <f>IFERROR([1]!s_stm07_is($A777,"W30028333","2016/12/31",1)/[1]!S_SHARE_TOTAL($A777,$B$1),"")</f>
        <v>0.15523927522612682</v>
      </c>
      <c r="H777">
        <f>IFERROR([1]!s_stm07_is($A777,"W30028333","2017/12/31",1)/[1]!S_SHARE_TOTAL($A777,$B$1),"")</f>
        <v>9.8833234660065286E-2</v>
      </c>
      <c r="I777">
        <f>IFERROR([1]!s_stm07_is($A777,"W30028333","2018/12/31",1)/[1]!S_SHARE_TOTAL($A777,$B$1),"")</f>
        <v>0.21130800503248251</v>
      </c>
      <c r="J777">
        <f>IFERROR([1]!s_stm07_is($A777,"W30028333","2019/12/31",1)/[1]!S_SHARE_TOTAL($A777,$B$1),"")</f>
        <v>0.21955770542438277</v>
      </c>
      <c r="K777">
        <f>IFERROR([1]!s_stm07_is($A777,"W30028333","2020/12/31",1)/[1]!S_SHARE_TOTAL($A777,$B$1),"")</f>
        <v>0.21293557991175241</v>
      </c>
      <c r="L777">
        <f>IFERROR([1]!s_stm07_is($A777,"W30028333","2021/12/31",1)/[1]!S_SHARE_TOTAL($A777,$B$1),"")</f>
        <v>0.25750270960080884</v>
      </c>
      <c r="M777">
        <f>IFERROR([1]!s_stm07_is($A777,"W30028333","2022/12/31",1)/[1]!S_SHARE_TOTAL($A777,$B$1),"")</f>
        <v>0.3805792595869924</v>
      </c>
      <c r="N777">
        <f>IFERROR([1]!s_stm07_is($A777,"W30028333","2023/12/31",1)/[1]!S_SHARE_TOTAL($A777,$B$1),"")</f>
        <v>0.28634484171707003</v>
      </c>
      <c r="O777">
        <f>IFERROR([1]!s_stm07_is($A777,"W30028333","2024/12/31",1)/[1]!S_SHARE_TOTAL($A777,$B$1),"")</f>
        <v>0.44640288166979558</v>
      </c>
      <c r="P777">
        <f>IFERROR([1]!s_stm07_is($A777,"W30028333","2025/12/31",1)/[1]!S_SHARE_TOTAL($A777,$B$1),"")</f>
        <v>0.67495917975295727</v>
      </c>
      <c r="Q777">
        <f>IFERROR([1]!s_west_netprofit($A777,2026,$B$1,180)/[1]!S_SHARE_TOTAL($A777,$B$1),"")</f>
        <v>0</v>
      </c>
      <c r="R777">
        <f>IFERROR([1]!s_west_netprofit($A777,2027,$B$1,180)/[1]!S_SHARE_TOTAL($A777,$B$1),"")</f>
        <v>0</v>
      </c>
      <c r="S777">
        <f>IFERROR([1]!s_fa_dupont_roe($A777,"2011/12/31")/100,"")</f>
        <v>0</v>
      </c>
      <c r="T777">
        <f>IFERROR([1]!s_fa_dupont_roe($A777,"2012/12/31")/100,"")</f>
        <v>0</v>
      </c>
      <c r="U777">
        <f>IFERROR([1]!s_fa_dupont_roe($A777,"2013/12/31")/100,"")</f>
        <v>0</v>
      </c>
      <c r="V777">
        <f>IFERROR([1]!s_fa_dupont_roe($A777,"2014/12/31")/100,"")</f>
        <v>0</v>
      </c>
      <c r="W777">
        <f>IFERROR([1]!s_fa_dupont_roe($A777,"2015/12/31")/100,"")</f>
        <v>0</v>
      </c>
      <c r="X777">
        <f>IFERROR([1]!s_fa_dupont_roe($A777,"2016/12/31")/100,"")</f>
        <v>0.211034</v>
      </c>
      <c r="Y777">
        <f>IFERROR([1]!s_fa_dupont_roe($A777,"2017/12/31")/100,"")</f>
        <v>0.15382099999999999</v>
      </c>
      <c r="Z777">
        <f>IFERROR([1]!s_fa_dupont_roe($A777,"2018/12/31")/100,"")</f>
        <v>0.31144899999999998</v>
      </c>
      <c r="AA777">
        <f>IFERROR([1]!s_fa_dupont_roe($A777,"2019/12/31")/100,"")</f>
        <v>0.23935600000000001</v>
      </c>
      <c r="AB777">
        <f>IFERROR([1]!s_fa_dupont_roe($A777,"2020/12/31")/100,"")</f>
        <v>0.12884799999999999</v>
      </c>
      <c r="AC777">
        <f>IFERROR([1]!s_fa_dupont_roe($A777,"2021/12/31")/100,"")</f>
        <v>0.107948</v>
      </c>
      <c r="AD777">
        <f>IFERROR([1]!s_fa_dupont_roe($A777,"2022/12/31")/100,"")</f>
        <v>0.14266500000000001</v>
      </c>
      <c r="AE777">
        <f>IFERROR([1]!s_fa_dupont_roe($A777,"2023/12/31")/100,"")</f>
        <v>9.5927000000000012E-2</v>
      </c>
      <c r="AF777">
        <f>IFERROR([1]!s_fa_dupont_roe($A777,"2024/12/31")/100,"")</f>
        <v>0.13375100000000001</v>
      </c>
      <c r="AG777">
        <f>IFERROR([1]!s_fa_dupont_roe($A777,"2025/12/31")/100,"")</f>
        <v>0.120877</v>
      </c>
      <c r="AH777">
        <f>IFERROR([1]!s_stm07_is($A777,"W30028333","2025/12/31",1),"")</f>
        <v>231363263.59</v>
      </c>
      <c r="AI777">
        <f>IFERROR([1]!s_stm07_bs($A777,"W38058048","2025/12/31",1),"")</f>
        <v>2612012742.8899999</v>
      </c>
      <c r="AJ777">
        <f>IFERROR([1]!s_fa_netdebt($A777,"2025/12/31"),"")</f>
        <v>-1457486168.23</v>
      </c>
      <c r="AK777">
        <f>IFERROR([1]!s_val_ev1($A777,"2025/12/31"),"")</f>
        <v>18049782366.630001</v>
      </c>
      <c r="AL777">
        <f>IFERROR([1]!s_fa_ebitda($A777,"2025/12/31"),"")</f>
        <v>303372146.81999999</v>
      </c>
      <c r="AM777" t="str">
        <f>IFERROR([1]!s_west_netprofit($A777,2026,$B$1,180)/[1]!s_west_netprofit($A777,2026,$B$1-7,180)-1,"")</f>
        <v/>
      </c>
      <c r="AN777" t="str">
        <f>IFERROR([1]!s_west_netprofit($A777,2026,$B$1,180)/[1]!s_west_netprofit($A777,2026,$B$1-30,180)-1,"")</f>
        <v/>
      </c>
      <c r="AO777" t="str">
        <f>IFERROR([1]!s_est_mediannetprofit($A777,2026,$B$1)/[1]!s_est_mediannetprofit($A777,2026,$B$1-7)-1,"")</f>
        <v/>
      </c>
      <c r="AP777" t="str">
        <f>IFERROR([1]!s_est_mediannetprofit($A777,2026,$B$1)/[1]!s_est_mediannetprofit($A777,2026,$B$1-30)-1,"")</f>
        <v/>
      </c>
    </row>
    <row r="778" spans="1:42">
      <c r="A778" t="s">
        <v>817</v>
      </c>
      <c r="B778">
        <f>IFERROR([1]!s_stm07_is($A778,"W30028333","2011/12/31",1)/[1]!S_SHARE_TOTAL($A778,$B$1),"")</f>
        <v>1.8824852071005916E-2</v>
      </c>
      <c r="C778">
        <f>IFERROR([1]!s_stm07_is($A778,"W30028333","2012/12/31",1)/[1]!S_SHARE_TOTAL($A778,$B$1),"")</f>
        <v>2.2672781065088757E-2</v>
      </c>
      <c r="D778">
        <f>IFERROR([1]!s_stm07_is($A778,"W30028333","2013/12/31",1)/[1]!S_SHARE_TOTAL($A778,$B$1),"")</f>
        <v>0</v>
      </c>
      <c r="E778">
        <f>IFERROR([1]!s_stm07_is($A778,"W30028333","2014/12/31",1)/[1]!S_SHARE_TOTAL($A778,$B$1),"")</f>
        <v>0</v>
      </c>
      <c r="F778">
        <f>IFERROR([1]!s_stm07_is($A778,"W30028333","2015/12/31",1)/[1]!S_SHARE_TOTAL($A778,$B$1),"")</f>
        <v>0</v>
      </c>
      <c r="G778">
        <f>IFERROR([1]!s_stm07_is($A778,"W30028333","2016/12/31",1)/[1]!S_SHARE_TOTAL($A778,$B$1),"")</f>
        <v>0.17606409875739645</v>
      </c>
      <c r="H778">
        <f>IFERROR([1]!s_stm07_is($A778,"W30028333","2017/12/31",1)/[1]!S_SHARE_TOTAL($A778,$B$1),"")</f>
        <v>0.20580570177514793</v>
      </c>
      <c r="I778">
        <f>IFERROR([1]!s_stm07_is($A778,"W30028333","2018/12/31",1)/[1]!S_SHARE_TOTAL($A778,$B$1),"")</f>
        <v>0.30650563680473369</v>
      </c>
      <c r="J778">
        <f>IFERROR([1]!s_stm07_is($A778,"W30028333","2019/12/31",1)/[1]!S_SHARE_TOTAL($A778,$B$1),"")</f>
        <v>0.38656031674556213</v>
      </c>
      <c r="K778">
        <f>IFERROR([1]!s_stm07_is($A778,"W30028333","2020/12/31",1)/[1]!S_SHARE_TOTAL($A778,$B$1),"")</f>
        <v>0.5876042583431953</v>
      </c>
      <c r="L778">
        <f>IFERROR([1]!s_stm07_is($A778,"W30028333","2021/12/31",1)/[1]!S_SHARE_TOTAL($A778,$B$1),"")</f>
        <v>0.6647963461538462</v>
      </c>
      <c r="M778">
        <f>IFERROR([1]!s_stm07_is($A778,"W30028333","2022/12/31",1)/[1]!S_SHARE_TOTAL($A778,$B$1),"")</f>
        <v>0.67448291242603553</v>
      </c>
      <c r="N778">
        <f>IFERROR([1]!s_stm07_is($A778,"W30028333","2023/12/31",1)/[1]!S_SHARE_TOTAL($A778,$B$1),"")</f>
        <v>0.71093995905325447</v>
      </c>
      <c r="O778">
        <f>IFERROR([1]!s_stm07_is($A778,"W30028333","2024/12/31",1)/[1]!S_SHARE_TOTAL($A778,$B$1),"")</f>
        <v>0.71975154437869826</v>
      </c>
      <c r="P778">
        <f>IFERROR([1]!s_stm07_is($A778,"W30028333","2025/12/31",1)/[1]!S_SHARE_TOTAL($A778,$B$1),"")</f>
        <v>0.7329782182248521</v>
      </c>
      <c r="Q778">
        <f>IFERROR([1]!s_west_netprofit($A778,2026,$B$1,180)/[1]!S_SHARE_TOTAL($A778,$B$1),"")</f>
        <v>0.7405325443786982</v>
      </c>
      <c r="R778">
        <f>IFERROR([1]!s_west_netprofit($A778,2027,$B$1,180)/[1]!S_SHARE_TOTAL($A778,$B$1),"")</f>
        <v>0.74609467455621303</v>
      </c>
      <c r="S778">
        <f>IFERROR([1]!s_fa_dupont_roe($A778,"2011/12/31")/100,"")</f>
        <v>0</v>
      </c>
      <c r="T778">
        <f>IFERROR([1]!s_fa_dupont_roe($A778,"2012/12/31")/100,"")</f>
        <v>0</v>
      </c>
      <c r="U778">
        <f>IFERROR([1]!s_fa_dupont_roe($A778,"2013/12/31")/100,"")</f>
        <v>0</v>
      </c>
      <c r="V778">
        <f>IFERROR([1]!s_fa_dupont_roe($A778,"2014/12/31")/100,"")</f>
        <v>0</v>
      </c>
      <c r="W778">
        <f>IFERROR([1]!s_fa_dupont_roe($A778,"2015/12/31")/100,"")</f>
        <v>0</v>
      </c>
      <c r="X778">
        <f>IFERROR([1]!s_fa_dupont_roe($A778,"2016/12/31")/100,"")</f>
        <v>0.29064400000000001</v>
      </c>
      <c r="Y778">
        <f>IFERROR([1]!s_fa_dupont_roe($A778,"2017/12/31")/100,"")</f>
        <v>0.30462600000000001</v>
      </c>
      <c r="Z778">
        <f>IFERROR([1]!s_fa_dupont_roe($A778,"2018/12/31")/100,"")</f>
        <v>0.33608199999999999</v>
      </c>
      <c r="AA778">
        <f>IFERROR([1]!s_fa_dupont_roe($A778,"2019/12/31")/100,"")</f>
        <v>0.29912099999999997</v>
      </c>
      <c r="AB778">
        <f>IFERROR([1]!s_fa_dupont_roe($A778,"2020/12/31")/100,"")</f>
        <v>0.19081800000000002</v>
      </c>
      <c r="AC778">
        <f>IFERROR([1]!s_fa_dupont_roe($A778,"2021/12/31")/100,"")</f>
        <v>0.136409</v>
      </c>
      <c r="AD778">
        <f>IFERROR([1]!s_fa_dupont_roe($A778,"2022/12/31")/100,"")</f>
        <v>0.126412</v>
      </c>
      <c r="AE778">
        <f>IFERROR([1]!s_fa_dupont_roe($A778,"2023/12/31")/100,"")</f>
        <v>0.121853</v>
      </c>
      <c r="AF778">
        <f>IFERROR([1]!s_fa_dupont_roe($A778,"2024/12/31")/100,"")</f>
        <v>0.11349500000000001</v>
      </c>
      <c r="AG778">
        <f>IFERROR([1]!s_fa_dupont_roe($A778,"2025/12/31")/100,"")</f>
        <v>0.10727399999999999</v>
      </c>
      <c r="AH778">
        <f>IFERROR([1]!s_stm07_is($A778,"W30028333","2025/12/31",1),"")</f>
        <v>123873318.88</v>
      </c>
      <c r="AI778">
        <f>IFERROR([1]!s_stm07_bs($A778,"W38058048","2025/12/31",1),"")</f>
        <v>1312293951.71</v>
      </c>
      <c r="AJ778">
        <f>IFERROR([1]!s_fa_netdebt($A778,"2025/12/31"),"")</f>
        <v>-154746839.78</v>
      </c>
      <c r="AK778">
        <f>IFERROR([1]!s_val_ev1($A778,"2025/12/31"),"")</f>
        <v>6687074892.7200003</v>
      </c>
      <c r="AL778">
        <f>IFERROR([1]!s_fa_ebitda($A778,"2025/12/31"),"")</f>
        <v>226052207.97</v>
      </c>
      <c r="AM778">
        <f>IFERROR([1]!s_west_netprofit($A778,2026,$B$1,180)/[1]!s_west_netprofit($A778,2026,$B$1-7,180)-1,"")</f>
        <v>0</v>
      </c>
      <c r="AN778">
        <f>IFERROR([1]!s_west_netprofit($A778,2026,$B$1,180)/[1]!s_west_netprofit($A778,2026,$B$1-30,180)-1,"")</f>
        <v>0</v>
      </c>
      <c r="AO778">
        <f>IFERROR([1]!s_est_mediannetprofit($A778,2026,$B$1)/[1]!s_est_mediannetprofit($A778,2026,$B$1-7)-1,"")</f>
        <v>0</v>
      </c>
      <c r="AP778">
        <f>IFERROR([1]!s_est_mediannetprofit($A778,2026,$B$1)/[1]!s_est_mediannetprofit($A778,2026,$B$1-30)-1,"")</f>
        <v>0</v>
      </c>
    </row>
    <row r="779" spans="1:42">
      <c r="A779" t="s">
        <v>818</v>
      </c>
      <c r="B779">
        <f>IFERROR([1]!s_stm07_is($A779,"W30028333","2011/12/31",1)/[1]!S_SHARE_TOTAL($A779,$B$1),"")</f>
        <v>0</v>
      </c>
      <c r="C779">
        <f>IFERROR([1]!s_stm07_is($A779,"W30028333","2012/12/31",1)/[1]!S_SHARE_TOTAL($A779,$B$1),"")</f>
        <v>0</v>
      </c>
      <c r="D779">
        <f>IFERROR([1]!s_stm07_is($A779,"W30028333","2013/12/31",1)/[1]!S_SHARE_TOTAL($A779,$B$1),"")</f>
        <v>0</v>
      </c>
      <c r="E779">
        <f>IFERROR([1]!s_stm07_is($A779,"W30028333","2014/12/31",1)/[1]!S_SHARE_TOTAL($A779,$B$1),"")</f>
        <v>0</v>
      </c>
      <c r="F779">
        <f>IFERROR([1]!s_stm07_is($A779,"W30028333","2015/12/31",1)/[1]!S_SHARE_TOTAL($A779,$B$1),"")</f>
        <v>0</v>
      </c>
      <c r="G779">
        <f>IFERROR([1]!s_stm07_is($A779,"W30028333","2016/12/31",1)/[1]!S_SHARE_TOTAL($A779,$B$1),"")</f>
        <v>0</v>
      </c>
      <c r="H779">
        <f>IFERROR([1]!s_stm07_is($A779,"W30028333","2017/12/31",1)/[1]!S_SHARE_TOTAL($A779,$B$1),"")</f>
        <v>1.7494145212365336E-2</v>
      </c>
      <c r="I779">
        <f>IFERROR([1]!s_stm07_is($A779,"W30028333","2018/12/31",1)/[1]!S_SHARE_TOTAL($A779,$B$1),"")</f>
        <v>6.0574425822849769E-2</v>
      </c>
      <c r="J779">
        <f>IFERROR([1]!s_stm07_is($A779,"W30028333","2019/12/31",1)/[1]!S_SHARE_TOTAL($A779,$B$1),"")</f>
        <v>0.17253666033443457</v>
      </c>
      <c r="K779">
        <f>IFERROR([1]!s_stm07_is($A779,"W30028333","2020/12/31",1)/[1]!S_SHARE_TOTAL($A779,$B$1),"")</f>
        <v>0.40312576954740331</v>
      </c>
      <c r="L779">
        <f>IFERROR([1]!s_stm07_is($A779,"W30028333","2021/12/31",1)/[1]!S_SHARE_TOTAL($A779,$B$1),"")</f>
        <v>0.90088616793587339</v>
      </c>
      <c r="M779">
        <f>IFERROR([1]!s_stm07_is($A779,"W30028333","2022/12/31",1)/[1]!S_SHARE_TOTAL($A779,$B$1),"")</f>
        <v>1.4809527907451507</v>
      </c>
      <c r="N779">
        <f>IFERROR([1]!s_stm07_is($A779,"W30028333","2023/12/31",1)/[1]!S_SHARE_TOTAL($A779,$B$1),"")</f>
        <v>1.8676489056469388</v>
      </c>
      <c r="O779">
        <f>IFERROR([1]!s_stm07_is($A779,"W30028333","2024/12/31",1)/[1]!S_SHARE_TOTAL($A779,$B$1),"")</f>
        <v>1.4074402416460041</v>
      </c>
      <c r="P779">
        <f>IFERROR([1]!s_stm07_is($A779,"W30028333","2025/12/31",1)/[1]!S_SHARE_TOTAL($A779,$B$1),"")</f>
        <v>1.5037236022397145</v>
      </c>
      <c r="Q779">
        <f>IFERROR([1]!s_west_netprofit($A779,2026,$B$1,180)/[1]!S_SHARE_TOTAL($A779,$B$1),"")</f>
        <v>2.6150385331555186</v>
      </c>
      <c r="R779">
        <f>IFERROR([1]!s_west_netprofit($A779,2027,$B$1,180)/[1]!S_SHARE_TOTAL($A779,$B$1),"")</f>
        <v>3.1795017831442749</v>
      </c>
      <c r="S779">
        <f>IFERROR([1]!s_fa_dupont_roe($A779,"2011/12/31")/100,"")</f>
        <v>0</v>
      </c>
      <c r="T779">
        <f>IFERROR([1]!s_fa_dupont_roe($A779,"2012/12/31")/100,"")</f>
        <v>0</v>
      </c>
      <c r="U779">
        <f>IFERROR([1]!s_fa_dupont_roe($A779,"2013/12/31")/100,"")</f>
        <v>0</v>
      </c>
      <c r="V779">
        <f>IFERROR([1]!s_fa_dupont_roe($A779,"2014/12/31")/100,"")</f>
        <v>0</v>
      </c>
      <c r="W779">
        <f>IFERROR([1]!s_fa_dupont_roe($A779,"2015/12/31")/100,"")</f>
        <v>0</v>
      </c>
      <c r="X779">
        <f>IFERROR([1]!s_fa_dupont_roe($A779,"2016/12/31")/100,"")</f>
        <v>0</v>
      </c>
      <c r="Y779">
        <f>IFERROR([1]!s_fa_dupont_roe($A779,"2017/12/31")/100,"")</f>
        <v>6.0561999999999998E-2</v>
      </c>
      <c r="Z779">
        <f>IFERROR([1]!s_fa_dupont_roe($A779,"2018/12/31")/100,"")</f>
        <v>0.159609</v>
      </c>
      <c r="AA779">
        <f>IFERROR([1]!s_fa_dupont_roe($A779,"2019/12/31")/100,"")</f>
        <v>0.13810600000000001</v>
      </c>
      <c r="AB779">
        <f>IFERROR([1]!s_fa_dupont_roe($A779,"2020/12/31")/100,"")</f>
        <v>0.14121</v>
      </c>
      <c r="AC779">
        <f>IFERROR([1]!s_fa_dupont_roe($A779,"2021/12/31")/100,"")</f>
        <v>0.137382</v>
      </c>
      <c r="AD779">
        <f>IFERROR([1]!s_fa_dupont_roe($A779,"2022/12/31")/100,"")</f>
        <v>0.11713599999999999</v>
      </c>
      <c r="AE779">
        <f>IFERROR([1]!s_fa_dupont_roe($A779,"2023/12/31")/100,"")</f>
        <v>0.107103</v>
      </c>
      <c r="AF779">
        <f>IFERROR([1]!s_fa_dupont_roe($A779,"2024/12/31")/100,"")</f>
        <v>7.3403999999999997E-2</v>
      </c>
      <c r="AG779">
        <f>IFERROR([1]!s_fa_dupont_roe($A779,"2025/12/31")/100,"")</f>
        <v>7.0794999999999997E-2</v>
      </c>
      <c r="AH779">
        <f>IFERROR([1]!s_stm07_is($A779,"W30028333","2025/12/31",1),"")</f>
        <v>1567261725.8</v>
      </c>
      <c r="AI779">
        <f>IFERROR([1]!s_stm07_bs($A779,"W38058048","2025/12/31",1),"")</f>
        <v>33622185708.34</v>
      </c>
      <c r="AJ779">
        <f>IFERROR([1]!s_fa_netdebt($A779,"2025/12/31"),"")</f>
        <v>17665546235.759998</v>
      </c>
      <c r="AK779">
        <f>IFERROR([1]!s_val_ev1($A779,"2025/12/31"),"")</f>
        <v>74559776321.591003</v>
      </c>
      <c r="AL779">
        <f>IFERROR([1]!s_fa_ebitda($A779,"2025/12/31"),"")</f>
        <v>4837325818.0600004</v>
      </c>
      <c r="AM779">
        <f>IFERROR([1]!s_west_netprofit($A779,2026,$B$1,180)/[1]!s_west_netprofit($A779,2026,$B$1-7,180)-1,"")</f>
        <v>0</v>
      </c>
      <c r="AN779">
        <f>IFERROR([1]!s_west_netprofit($A779,2026,$B$1,180)/[1]!s_west_netprofit($A779,2026,$B$1-30,180)-1,"")</f>
        <v>0.12315961523033514</v>
      </c>
      <c r="AO779">
        <f>IFERROR([1]!s_est_mediannetprofit($A779,2026,$B$1)/[1]!s_est_mediannetprofit($A779,2026,$B$1-7)-1,"")</f>
        <v>0</v>
      </c>
      <c r="AP779">
        <f>IFERROR([1]!s_est_mediannetprofit($A779,2026,$B$1)/[1]!s_est_mediannetprofit($A779,2026,$B$1-30)-1,"")</f>
        <v>0.35995938628158841</v>
      </c>
    </row>
    <row r="780" spans="1:42">
      <c r="A780" t="s">
        <v>819</v>
      </c>
      <c r="B780">
        <f>IFERROR([1]!s_stm07_is($A780,"W30028333","2011/12/31",1)/[1]!S_SHARE_TOTAL($A780,$B$1),"")</f>
        <v>0</v>
      </c>
      <c r="C780">
        <f>IFERROR([1]!s_stm07_is($A780,"W30028333","2012/12/31",1)/[1]!S_SHARE_TOTAL($A780,$B$1),"")</f>
        <v>0</v>
      </c>
      <c r="D780">
        <f>IFERROR([1]!s_stm07_is($A780,"W30028333","2013/12/31",1)/[1]!S_SHARE_TOTAL($A780,$B$1),"")</f>
        <v>3.5728124590449118E-3</v>
      </c>
      <c r="E780">
        <f>IFERROR([1]!s_stm07_is($A780,"W30028333","2014/12/31",1)/[1]!S_SHARE_TOTAL($A780,$B$1),"")</f>
        <v>1.3796464918640781E-2</v>
      </c>
      <c r="F780">
        <f>IFERROR([1]!s_stm07_is($A780,"W30028333","2015/12/31",1)/[1]!S_SHARE_TOTAL($A780,$B$1),"")</f>
        <v>2.4061700905261028E-2</v>
      </c>
      <c r="G780">
        <f>IFERROR([1]!s_stm07_is($A780,"W30028333","2016/12/31",1)/[1]!S_SHARE_TOTAL($A780,$B$1),"")</f>
        <v>2.67622653406497E-2</v>
      </c>
      <c r="H780">
        <f>IFERROR([1]!s_stm07_is($A780,"W30028333","2017/12/31",1)/[1]!S_SHARE_TOTAL($A780,$B$1),"")</f>
        <v>7.4294912297666188E-2</v>
      </c>
      <c r="I780">
        <f>IFERROR([1]!s_stm07_is($A780,"W30028333","2018/12/31",1)/[1]!S_SHARE_TOTAL($A780,$B$1),"")</f>
        <v>0.15200508197933682</v>
      </c>
      <c r="J780">
        <f>IFERROR([1]!s_stm07_is($A780,"W30028333","2019/12/31",1)/[1]!S_SHARE_TOTAL($A780,$B$1),"")</f>
        <v>0.22382167691882426</v>
      </c>
      <c r="K780">
        <f>IFERROR([1]!s_stm07_is($A780,"W30028333","2020/12/31",1)/[1]!S_SHARE_TOTAL($A780,$B$1),"")</f>
        <v>0.28350284449978064</v>
      </c>
      <c r="L780">
        <f>IFERROR([1]!s_stm07_is($A780,"W30028333","2021/12/31",1)/[1]!S_SHARE_TOTAL($A780,$B$1),"")</f>
        <v>0.31548956028897418</v>
      </c>
      <c r="M780">
        <f>IFERROR([1]!s_stm07_is($A780,"W30028333","2022/12/31",1)/[1]!S_SHARE_TOTAL($A780,$B$1),"")</f>
        <v>0.30219647388043186</v>
      </c>
      <c r="N780">
        <f>IFERROR([1]!s_stm07_is($A780,"W30028333","2023/12/31",1)/[1]!S_SHARE_TOTAL($A780,$B$1),"")</f>
        <v>0.26360449227388993</v>
      </c>
      <c r="O780">
        <f>IFERROR([1]!s_stm07_is($A780,"W30028333","2024/12/31",1)/[1]!S_SHARE_TOTAL($A780,$B$1),"")</f>
        <v>0.3055273637455827</v>
      </c>
      <c r="P780">
        <f>IFERROR([1]!s_stm07_is($A780,"W30028333","2025/12/31",1)/[1]!S_SHARE_TOTAL($A780,$B$1),"")</f>
        <v>0.24352545415165061</v>
      </c>
      <c r="Q780">
        <f>IFERROR([1]!s_west_netprofit($A780,2026,$B$1,180)/[1]!S_SHARE_TOTAL($A780,$B$1),"")</f>
        <v>0</v>
      </c>
      <c r="R780">
        <f>IFERROR([1]!s_west_netprofit($A780,2027,$B$1,180)/[1]!S_SHARE_TOTAL($A780,$B$1),"")</f>
        <v>0</v>
      </c>
      <c r="S780">
        <f>IFERROR([1]!s_fa_dupont_roe($A780,"2011/12/31")/100,"")</f>
        <v>0</v>
      </c>
      <c r="T780">
        <f>IFERROR([1]!s_fa_dupont_roe($A780,"2012/12/31")/100,"")</f>
        <v>0</v>
      </c>
      <c r="U780">
        <f>IFERROR([1]!s_fa_dupont_roe($A780,"2013/12/31")/100,"")</f>
        <v>0.13534299999999999</v>
      </c>
      <c r="V780">
        <f>IFERROR([1]!s_fa_dupont_roe($A780,"2014/12/31")/100,"")</f>
        <v>0.34229300000000001</v>
      </c>
      <c r="W780">
        <f>IFERROR([1]!s_fa_dupont_roe($A780,"2015/12/31")/100,"")</f>
        <v>0.33062800000000003</v>
      </c>
      <c r="X780">
        <f>IFERROR([1]!s_fa_dupont_roe($A780,"2016/12/31")/100,"")</f>
        <v>0.166489</v>
      </c>
      <c r="Y780">
        <f>IFERROR([1]!s_fa_dupont_roe($A780,"2017/12/31")/100,"")</f>
        <v>0.23593800000000001</v>
      </c>
      <c r="Z780">
        <f>IFERROR([1]!s_fa_dupont_roe($A780,"2018/12/31")/100,"")</f>
        <v>0.31958500000000001</v>
      </c>
      <c r="AA780">
        <f>IFERROR([1]!s_fa_dupont_roe($A780,"2019/12/31")/100,"")</f>
        <v>0.29573300000000002</v>
      </c>
      <c r="AB780">
        <f>IFERROR([1]!s_fa_dupont_roe($A780,"2020/12/31")/100,"")</f>
        <v>0.15872999999999998</v>
      </c>
      <c r="AC780">
        <f>IFERROR([1]!s_fa_dupont_roe($A780,"2021/12/31")/100,"")</f>
        <v>0.11413999999999999</v>
      </c>
      <c r="AD780">
        <f>IFERROR([1]!s_fa_dupont_roe($A780,"2022/12/31")/100,"")</f>
        <v>9.4286999999999996E-2</v>
      </c>
      <c r="AE780">
        <f>IFERROR([1]!s_fa_dupont_roe($A780,"2023/12/31")/100,"")</f>
        <v>6.3696000000000003E-2</v>
      </c>
      <c r="AF780">
        <f>IFERROR([1]!s_fa_dupont_roe($A780,"2024/12/31")/100,"")</f>
        <v>6.2755000000000005E-2</v>
      </c>
      <c r="AG780">
        <f>IFERROR([1]!s_fa_dupont_roe($A780,"2025/12/31")/100,"")</f>
        <v>4.8103999999999994E-2</v>
      </c>
      <c r="AH780">
        <f>IFERROR([1]!s_stm07_is($A780,"W30028333","2025/12/31",1),"")</f>
        <v>104401540.53</v>
      </c>
      <c r="AI780">
        <f>IFERROR([1]!s_stm07_bs($A780,"W38058048","2025/12/31",1),"")</f>
        <v>2217576409.1999998</v>
      </c>
      <c r="AJ780">
        <f>IFERROR([1]!s_fa_netdebt($A780,"2025/12/31"),"")</f>
        <v>-785269894.52999997</v>
      </c>
      <c r="AK780">
        <f>IFERROR([1]!s_val_ev1($A780,"2025/12/31"),"")</f>
        <v>9308685752.7999992</v>
      </c>
      <c r="AL780">
        <f>IFERROR([1]!s_fa_ebitda($A780,"2025/12/31"),"")</f>
        <v>139716462</v>
      </c>
      <c r="AM780" t="str">
        <f>IFERROR([1]!s_west_netprofit($A780,2026,$B$1,180)/[1]!s_west_netprofit($A780,2026,$B$1-7,180)-1,"")</f>
        <v/>
      </c>
      <c r="AN780">
        <f>IFERROR([1]!s_west_netprofit($A780,2026,$B$1,180)/[1]!s_west_netprofit($A780,2026,$B$1-30,180)-1,"")</f>
        <v>-1</v>
      </c>
      <c r="AO780" t="str">
        <f>IFERROR([1]!s_est_mediannetprofit($A780,2026,$B$1)/[1]!s_est_mediannetprofit($A780,2026,$B$1-7)-1,"")</f>
        <v/>
      </c>
      <c r="AP780">
        <f>IFERROR([1]!s_est_mediannetprofit($A780,2026,$B$1)/[1]!s_est_mediannetprofit($A780,2026,$B$1-30)-1,"")</f>
        <v>-1</v>
      </c>
    </row>
    <row r="781" spans="1:42">
      <c r="A781" t="s">
        <v>820</v>
      </c>
      <c r="B781">
        <f>IFERROR([1]!s_stm07_is($A781,"W30028333","2011/12/31",1)/[1]!S_SHARE_TOTAL($A781,$B$1),"")</f>
        <v>0</v>
      </c>
      <c r="C781">
        <f>IFERROR([1]!s_stm07_is($A781,"W30028333","2012/12/31",1)/[1]!S_SHARE_TOTAL($A781,$B$1),"")</f>
        <v>0</v>
      </c>
      <c r="D781">
        <f>IFERROR([1]!s_stm07_is($A781,"W30028333","2013/12/31",1)/[1]!S_SHARE_TOTAL($A781,$B$1),"")</f>
        <v>0</v>
      </c>
      <c r="E781">
        <f>IFERROR([1]!s_stm07_is($A781,"W30028333","2014/12/31",1)/[1]!S_SHARE_TOTAL($A781,$B$1),"")</f>
        <v>3.6059341649404164E-2</v>
      </c>
      <c r="F781">
        <f>IFERROR([1]!s_stm07_is($A781,"W30028333","2015/12/31",1)/[1]!S_SHARE_TOTAL($A781,$B$1),"")</f>
        <v>0.1076433729346859</v>
      </c>
      <c r="G781">
        <f>IFERROR([1]!s_stm07_is($A781,"W30028333","2016/12/31",1)/[1]!S_SHARE_TOTAL($A781,$B$1),"")</f>
        <v>0.14122741007279485</v>
      </c>
      <c r="H781">
        <f>IFERROR([1]!s_stm07_is($A781,"W30028333","2017/12/31",1)/[1]!S_SHARE_TOTAL($A781,$B$1),"")</f>
        <v>0.13878736513855425</v>
      </c>
      <c r="I781">
        <f>IFERROR([1]!s_stm07_is($A781,"W30028333","2018/12/31",1)/[1]!S_SHARE_TOTAL($A781,$B$1),"")</f>
        <v>0.14134693832000106</v>
      </c>
      <c r="J781">
        <f>IFERROR([1]!s_stm07_is($A781,"W30028333","2019/12/31",1)/[1]!S_SHARE_TOTAL($A781,$B$1),"")</f>
        <v>0.14668188031049381</v>
      </c>
      <c r="K781">
        <f>IFERROR([1]!s_stm07_is($A781,"W30028333","2020/12/31",1)/[1]!S_SHARE_TOTAL($A781,$B$1),"")</f>
        <v>0.15495142176432147</v>
      </c>
      <c r="L781">
        <f>IFERROR([1]!s_stm07_is($A781,"W30028333","2021/12/31",1)/[1]!S_SHARE_TOTAL($A781,$B$1),"")</f>
        <v>0.19392574584416919</v>
      </c>
      <c r="M781">
        <f>IFERROR([1]!s_stm07_is($A781,"W30028333","2022/12/31",1)/[1]!S_SHARE_TOTAL($A781,$B$1),"")</f>
        <v>0.34055236213452506</v>
      </c>
      <c r="N781">
        <f>IFERROR([1]!s_stm07_is($A781,"W30028333","2023/12/31",1)/[1]!S_SHARE_TOTAL($A781,$B$1),"")</f>
        <v>0.71030724690481339</v>
      </c>
      <c r="O781">
        <f>IFERROR([1]!s_stm07_is($A781,"W30028333","2024/12/31",1)/[1]!S_SHARE_TOTAL($A781,$B$1),"")</f>
        <v>1.4116663060109405</v>
      </c>
      <c r="P781">
        <f>IFERROR([1]!s_stm07_is($A781,"W30028333","2025/12/31",1)/[1]!S_SHARE_TOTAL($A781,$B$1),"")</f>
        <v>1.9436315852808019</v>
      </c>
      <c r="Q781">
        <f>IFERROR([1]!s_west_netprofit($A781,2026,$B$1,180)/[1]!S_SHARE_TOTAL($A781,$B$1),"")</f>
        <v>2.4409804587084949</v>
      </c>
      <c r="R781">
        <f>IFERROR([1]!s_west_netprofit($A781,2027,$B$1,180)/[1]!S_SHARE_TOTAL($A781,$B$1),"")</f>
        <v>3.0396173891263505</v>
      </c>
      <c r="S781">
        <f>IFERROR([1]!s_fa_dupont_roe($A781,"2011/12/31")/100,"")</f>
        <v>0</v>
      </c>
      <c r="T781">
        <f>IFERROR([1]!s_fa_dupont_roe($A781,"2012/12/31")/100,"")</f>
        <v>0</v>
      </c>
      <c r="U781">
        <f>IFERROR([1]!s_fa_dupont_roe($A781,"2013/12/31")/100,"")</f>
        <v>0</v>
      </c>
      <c r="V781">
        <f>IFERROR([1]!s_fa_dupont_roe($A781,"2014/12/31")/100,"")</f>
        <v>9.0361999999999998E-2</v>
      </c>
      <c r="W781">
        <f>IFERROR([1]!s_fa_dupont_roe($A781,"2015/12/31")/100,"")</f>
        <v>0.27158199999999999</v>
      </c>
      <c r="X781">
        <f>IFERROR([1]!s_fa_dupont_roe($A781,"2016/12/31")/100,"")</f>
        <v>0.28173500000000001</v>
      </c>
      <c r="Y781">
        <f>IFERROR([1]!s_fa_dupont_roe($A781,"2017/12/31")/100,"")</f>
        <v>0.19594300000000001</v>
      </c>
      <c r="Z781">
        <f>IFERROR([1]!s_fa_dupont_roe($A781,"2018/12/31")/100,"")</f>
        <v>0.160916</v>
      </c>
      <c r="AA781">
        <f>IFERROR([1]!s_fa_dupont_roe($A781,"2019/12/31")/100,"")</f>
        <v>0.14346800000000001</v>
      </c>
      <c r="AB781">
        <f>IFERROR([1]!s_fa_dupont_roe($A781,"2020/12/31")/100,"")</f>
        <v>0.10003000000000001</v>
      </c>
      <c r="AC781">
        <f>IFERROR([1]!s_fa_dupont_roe($A781,"2021/12/31")/100,"")</f>
        <v>9.2737E-2</v>
      </c>
      <c r="AD781">
        <f>IFERROR([1]!s_fa_dupont_roe($A781,"2022/12/31")/100,"")</f>
        <v>0.13314799999999999</v>
      </c>
      <c r="AE781">
        <f>IFERROR([1]!s_fa_dupont_roe($A781,"2023/12/31")/100,"")</f>
        <v>0.20469100000000001</v>
      </c>
      <c r="AF781">
        <f>IFERROR([1]!s_fa_dupont_roe($A781,"2024/12/31")/100,"")</f>
        <v>0.28997099999999998</v>
      </c>
      <c r="AG781">
        <f>IFERROR([1]!s_fa_dupont_roe($A781,"2025/12/31")/100,"")</f>
        <v>0.279748</v>
      </c>
      <c r="AH781">
        <f>IFERROR([1]!s_stm07_is($A781,"W30028333","2025/12/31",1),"")</f>
        <v>844158097.33000004</v>
      </c>
      <c r="AI781">
        <f>IFERROR([1]!s_stm07_bs($A781,"W38058048","2025/12/31",1),"")</f>
        <v>3547030742.9200001</v>
      </c>
      <c r="AJ781">
        <f>IFERROR([1]!s_fa_netdebt($A781,"2025/12/31"),"")</f>
        <v>1847871601.0599999</v>
      </c>
      <c r="AK781">
        <f>IFERROR([1]!s_val_ev1($A781,"2025/12/31"),"")</f>
        <v>16529325048.639999</v>
      </c>
      <c r="AL781">
        <f>IFERROR([1]!s_fa_ebitda($A781,"2025/12/31"),"")</f>
        <v>1317894600.0999999</v>
      </c>
      <c r="AM781">
        <f>IFERROR([1]!s_west_netprofit($A781,2026,$B$1,180)/[1]!s_west_netprofit($A781,2026,$B$1-7,180)-1,"")</f>
        <v>0</v>
      </c>
      <c r="AN781">
        <f>IFERROR([1]!s_west_netprofit($A781,2026,$B$1,180)/[1]!s_west_netprofit($A781,2026,$B$1-30,180)-1,"")</f>
        <v>-1.4104153135184205E-2</v>
      </c>
      <c r="AO781">
        <f>IFERROR([1]!s_est_mediannetprofit($A781,2026,$B$1)/[1]!s_est_mediannetprofit($A781,2026,$B$1-7)-1,"")</f>
        <v>0</v>
      </c>
      <c r="AP781">
        <f>IFERROR([1]!s_est_mediannetprofit($A781,2026,$B$1)/[1]!s_est_mediannetprofit($A781,2026,$B$1-30)-1,"")</f>
        <v>-1.3824884792627001E-3</v>
      </c>
    </row>
    <row r="782" spans="1:42">
      <c r="A782" t="s">
        <v>821</v>
      </c>
      <c r="B782">
        <f>IFERROR([1]!s_stm07_is($A782,"W30028333","2011/12/31",1)/[1]!S_SHARE_TOTAL($A782,$B$1),"")</f>
        <v>0</v>
      </c>
      <c r="C782">
        <f>IFERROR([1]!s_stm07_is($A782,"W30028333","2012/12/31",1)/[1]!S_SHARE_TOTAL($A782,$B$1),"")</f>
        <v>0.1312963061378315</v>
      </c>
      <c r="D782">
        <f>IFERROR([1]!s_stm07_is($A782,"W30028333","2013/12/31",1)/[1]!S_SHARE_TOTAL($A782,$B$1),"")</f>
        <v>0.11890910850164729</v>
      </c>
      <c r="E782">
        <f>IFERROR([1]!s_stm07_is($A782,"W30028333","2014/12/31",1)/[1]!S_SHARE_TOTAL($A782,$B$1),"")</f>
        <v>9.4659198425926155E-2</v>
      </c>
      <c r="F782">
        <f>IFERROR([1]!s_stm07_is($A782,"W30028333","2015/12/31",1)/[1]!S_SHARE_TOTAL($A782,$B$1),"")</f>
        <v>9.8122484846887917E-2</v>
      </c>
      <c r="G782">
        <f>IFERROR([1]!s_stm07_is($A782,"W30028333","2016/12/31",1)/[1]!S_SHARE_TOTAL($A782,$B$1),"")</f>
        <v>9.2324319091875912E-2</v>
      </c>
      <c r="H782">
        <f>IFERROR([1]!s_stm07_is($A782,"W30028333","2017/12/31",1)/[1]!S_SHARE_TOTAL($A782,$B$1),"")</f>
        <v>7.8150705833942485E-2</v>
      </c>
      <c r="I782">
        <f>IFERROR([1]!s_stm07_is($A782,"W30028333","2018/12/31",1)/[1]!S_SHARE_TOTAL($A782,$B$1),"")</f>
        <v>0.22748289059414104</v>
      </c>
      <c r="J782">
        <f>IFERROR([1]!s_stm07_is($A782,"W30028333","2019/12/31",1)/[1]!S_SHARE_TOTAL($A782,$B$1),"")</f>
        <v>0.31940378333079533</v>
      </c>
      <c r="K782">
        <f>IFERROR([1]!s_stm07_is($A782,"W30028333","2020/12/31",1)/[1]!S_SHARE_TOTAL($A782,$B$1),"")</f>
        <v>0.53714875279777596</v>
      </c>
      <c r="L782">
        <f>IFERROR([1]!s_stm07_is($A782,"W30028333","2021/12/31",1)/[1]!S_SHARE_TOTAL($A782,$B$1),"")</f>
        <v>0.7018402449156752</v>
      </c>
      <c r="M782">
        <f>IFERROR([1]!s_stm07_is($A782,"W30028333","2022/12/31",1)/[1]!S_SHARE_TOTAL($A782,$B$1),"")</f>
        <v>0.42736599538187331</v>
      </c>
      <c r="N782">
        <f>IFERROR([1]!s_stm07_is($A782,"W30028333","2023/12/31",1)/[1]!S_SHARE_TOTAL($A782,$B$1),"")</f>
        <v>0.17635938822048233</v>
      </c>
      <c r="O782">
        <f>IFERROR([1]!s_stm07_is($A782,"W30028333","2024/12/31",1)/[1]!S_SHARE_TOTAL($A782,$B$1),"")</f>
        <v>1.0471713893046457</v>
      </c>
      <c r="P782">
        <f>IFERROR([1]!s_stm07_is($A782,"W30028333","2025/12/31",1)/[1]!S_SHARE_TOTAL($A782,$B$1),"")</f>
        <v>2.1151178724932076</v>
      </c>
      <c r="Q782">
        <f>IFERROR([1]!s_west_netprofit($A782,2026,$B$1,180)/[1]!S_SHARE_TOTAL($A782,$B$1),"")</f>
        <v>4.3756810400776311</v>
      </c>
      <c r="R782">
        <f>IFERROR([1]!s_west_netprofit($A782,2027,$B$1,180)/[1]!S_SHARE_TOTAL($A782,$B$1),"")</f>
        <v>6.2149389968454445</v>
      </c>
      <c r="S782">
        <f>IFERROR([1]!s_fa_dupont_roe($A782,"2011/12/31")/100,"")</f>
        <v>0</v>
      </c>
      <c r="T782">
        <f>IFERROR([1]!s_fa_dupont_roe($A782,"2012/12/31")/100,"")</f>
        <v>0.26478800000000002</v>
      </c>
      <c r="U782">
        <f>IFERROR([1]!s_fa_dupont_roe($A782,"2013/12/31")/100,"")</f>
        <v>0.222388</v>
      </c>
      <c r="V782">
        <f>IFERROR([1]!s_fa_dupont_roe($A782,"2014/12/31")/100,"")</f>
        <v>0.15246499999999999</v>
      </c>
      <c r="W782">
        <f>IFERROR([1]!s_fa_dupont_roe($A782,"2015/12/31")/100,"")</f>
        <v>0.13879900000000001</v>
      </c>
      <c r="X782">
        <f>IFERROR([1]!s_fa_dupont_roe($A782,"2016/12/31")/100,"")</f>
        <v>0.11652799999999999</v>
      </c>
      <c r="Y782">
        <f>IFERROR([1]!s_fa_dupont_roe($A782,"2017/12/31")/100,"")</f>
        <v>7.1785000000000002E-2</v>
      </c>
      <c r="Z782">
        <f>IFERROR([1]!s_fa_dupont_roe($A782,"2018/12/31")/100,"")</f>
        <v>0.156474</v>
      </c>
      <c r="AA782">
        <f>IFERROR([1]!s_fa_dupont_roe($A782,"2019/12/31")/100,"")</f>
        <v>0.15751200000000001</v>
      </c>
      <c r="AB782">
        <f>IFERROR([1]!s_fa_dupont_roe($A782,"2020/12/31")/100,"")</f>
        <v>0.19497</v>
      </c>
      <c r="AC782">
        <f>IFERROR([1]!s_fa_dupont_roe($A782,"2021/12/31")/100,"")</f>
        <v>0.15329599999999999</v>
      </c>
      <c r="AD782">
        <f>IFERROR([1]!s_fa_dupont_roe($A782,"2022/12/31")/100,"")</f>
        <v>5.3459000000000007E-2</v>
      </c>
      <c r="AE782">
        <f>IFERROR([1]!s_fa_dupont_roe($A782,"2023/12/31")/100,"")</f>
        <v>1.7027E-2</v>
      </c>
      <c r="AF782">
        <f>IFERROR([1]!s_fa_dupont_roe($A782,"2024/12/31")/100,"")</f>
        <v>9.0260999999999994E-2</v>
      </c>
      <c r="AG782">
        <f>IFERROR([1]!s_fa_dupont_roe($A782,"2025/12/31")/100,"")</f>
        <v>0.13791</v>
      </c>
      <c r="AH782">
        <f>IFERROR([1]!s_stm07_is($A782,"W30028333","2025/12/31",1),"")</f>
        <v>512936368.06</v>
      </c>
      <c r="AI782">
        <f>IFERROR([1]!s_stm07_bs($A782,"W38058048","2025/12/31",1),"")</f>
        <v>4448383869.9499998</v>
      </c>
      <c r="AJ782">
        <f>IFERROR([1]!s_fa_netdebt($A782,"2025/12/31"),"")</f>
        <v>3333961575.1300001</v>
      </c>
      <c r="AK782">
        <f>IFERROR([1]!s_val_ev1($A782,"2025/12/31"),"")</f>
        <v>33341790455.32</v>
      </c>
      <c r="AL782">
        <f>IFERROR([1]!s_fa_ebitda($A782,"2025/12/31"),"")</f>
        <v>1179121699.54</v>
      </c>
      <c r="AM782">
        <f>IFERROR([1]!s_west_netprofit($A782,2026,$B$1,180)/[1]!s_west_netprofit($A782,2026,$B$1-7,180)-1,"")</f>
        <v>1.4973471769218261E-2</v>
      </c>
      <c r="AN782">
        <f>IFERROR([1]!s_west_netprofit($A782,2026,$B$1,180)/[1]!s_west_netprofit($A782,2026,$B$1-30,180)-1,"")</f>
        <v>8.1176656083922882E-2</v>
      </c>
      <c r="AO782">
        <f>IFERROR([1]!s_est_mediannetprofit($A782,2026,$B$1)/[1]!s_est_mediannetprofit($A782,2026,$B$1-7)-1,"")</f>
        <v>6.3882063882063633E-3</v>
      </c>
      <c r="AP782">
        <f>IFERROR([1]!s_est_mediannetprofit($A782,2026,$B$1)/[1]!s_est_mediannetprofit($A782,2026,$B$1-30)-1,"")</f>
        <v>2.2977022977022976E-2</v>
      </c>
    </row>
    <row r="783" spans="1:42">
      <c r="A783" t="s">
        <v>822</v>
      </c>
      <c r="B783">
        <f>IFERROR([1]!s_stm07_is($A783,"W30028333","2011/12/31",1)/[1]!S_SHARE_TOTAL($A783,$B$1),"")</f>
        <v>0</v>
      </c>
      <c r="C783">
        <f>IFERROR([1]!s_stm07_is($A783,"W30028333","2012/12/31",1)/[1]!S_SHARE_TOTAL($A783,$B$1),"")</f>
        <v>0</v>
      </c>
      <c r="D783">
        <f>IFERROR([1]!s_stm07_is($A783,"W30028333","2013/12/31",1)/[1]!S_SHARE_TOTAL($A783,$B$1),"")</f>
        <v>0</v>
      </c>
      <c r="E783">
        <f>IFERROR([1]!s_stm07_is($A783,"W30028333","2014/12/31",1)/[1]!S_SHARE_TOTAL($A783,$B$1),"")</f>
        <v>0</v>
      </c>
      <c r="F783">
        <f>IFERROR([1]!s_stm07_is($A783,"W30028333","2015/12/31",1)/[1]!S_SHARE_TOTAL($A783,$B$1),"")</f>
        <v>0</v>
      </c>
      <c r="G783">
        <f>IFERROR([1]!s_stm07_is($A783,"W30028333","2016/12/31",1)/[1]!S_SHARE_TOTAL($A783,$B$1),"")</f>
        <v>0</v>
      </c>
      <c r="H783">
        <f>IFERROR([1]!s_stm07_is($A783,"W30028333","2017/12/31",1)/[1]!S_SHARE_TOTAL($A783,$B$1),"")</f>
        <v>0.36267902138810199</v>
      </c>
      <c r="I783">
        <f>IFERROR([1]!s_stm07_is($A783,"W30028333","2018/12/31",1)/[1]!S_SHARE_TOTAL($A783,$B$1),"")</f>
        <v>0.6150296681539188</v>
      </c>
      <c r="J783">
        <f>IFERROR([1]!s_stm07_is($A783,"W30028333","2019/12/31",1)/[1]!S_SHARE_TOTAL($A783,$B$1),"")</f>
        <v>0.97248630311614725</v>
      </c>
      <c r="K783">
        <f>IFERROR([1]!s_stm07_is($A783,"W30028333","2020/12/31",1)/[1]!S_SHARE_TOTAL($A783,$B$1),"")</f>
        <v>1.2830687062322947</v>
      </c>
      <c r="L783">
        <f>IFERROR([1]!s_stm07_is($A783,"W30028333","2021/12/31",1)/[1]!S_SHARE_TOTAL($A783,$B$1),"")</f>
        <v>2.0371174377006609</v>
      </c>
      <c r="M783">
        <f>IFERROR([1]!s_stm07_is($A783,"W30028333","2022/12/31",1)/[1]!S_SHARE_TOTAL($A783,$B$1),"")</f>
        <v>2.4816544593484418</v>
      </c>
      <c r="N783">
        <f>IFERROR([1]!s_stm07_is($A783,"W30028333","2023/12/31",1)/[1]!S_SHARE_TOTAL($A783,$B$1),"")</f>
        <v>1.7865793379603399</v>
      </c>
      <c r="O783">
        <f>IFERROR([1]!s_stm07_is($A783,"W30028333","2024/12/31",1)/[1]!S_SHARE_TOTAL($A783,$B$1),"")</f>
        <v>1.1875674837818697</v>
      </c>
      <c r="P783">
        <f>IFERROR([1]!s_stm07_is($A783,"W30028333","2025/12/31",1)/[1]!S_SHARE_TOTAL($A783,$B$1),"")</f>
        <v>1.1938613405335223</v>
      </c>
      <c r="Q783">
        <f>IFERROR([1]!s_west_netprofit($A783,2026,$B$1,180)/[1]!S_SHARE_TOTAL($A783,$B$1),"")</f>
        <v>1.5401816619452313</v>
      </c>
      <c r="R783">
        <f>IFERROR([1]!s_west_netprofit($A783,2027,$B$1,180)/[1]!S_SHARE_TOTAL($A783,$B$1),"")</f>
        <v>1.7963330193578848</v>
      </c>
      <c r="S783">
        <f>IFERROR([1]!s_fa_dupont_roe($A783,"2011/12/31")/100,"")</f>
        <v>0</v>
      </c>
      <c r="T783">
        <f>IFERROR([1]!s_fa_dupont_roe($A783,"2012/12/31")/100,"")</f>
        <v>0</v>
      </c>
      <c r="U783">
        <f>IFERROR([1]!s_fa_dupont_roe($A783,"2013/12/31")/100,"")</f>
        <v>0</v>
      </c>
      <c r="V783">
        <f>IFERROR([1]!s_fa_dupont_roe($A783,"2014/12/31")/100,"")</f>
        <v>0</v>
      </c>
      <c r="W783">
        <f>IFERROR([1]!s_fa_dupont_roe($A783,"2015/12/31")/100,"")</f>
        <v>0</v>
      </c>
      <c r="X783">
        <f>IFERROR([1]!s_fa_dupont_roe($A783,"2016/12/31")/100,"")</f>
        <v>0</v>
      </c>
      <c r="Y783">
        <f>IFERROR([1]!s_fa_dupont_roe($A783,"2017/12/31")/100,"")</f>
        <v>0.602634</v>
      </c>
      <c r="Z783">
        <f>IFERROR([1]!s_fa_dupont_roe($A783,"2018/12/31")/100,"")</f>
        <v>0.74428499999999997</v>
      </c>
      <c r="AA783">
        <f>IFERROR([1]!s_fa_dupont_roe($A783,"2019/12/31")/100,"")</f>
        <v>0.68575399999999997</v>
      </c>
      <c r="AB783">
        <f>IFERROR([1]!s_fa_dupont_roe($A783,"2020/12/31")/100,"")</f>
        <v>0.55593300000000001</v>
      </c>
      <c r="AC783">
        <f>IFERROR([1]!s_fa_dupont_roe($A783,"2021/12/31")/100,"")</f>
        <v>0.28985299999999997</v>
      </c>
      <c r="AD783">
        <f>IFERROR([1]!s_fa_dupont_roe($A783,"2022/12/31")/100,"")</f>
        <v>0.20397400000000002</v>
      </c>
      <c r="AE783">
        <f>IFERROR([1]!s_fa_dupont_roe($A783,"2023/12/31")/100,"")</f>
        <v>0.13261699999999998</v>
      </c>
      <c r="AF783">
        <f>IFERROR([1]!s_fa_dupont_roe($A783,"2024/12/31")/100,"")</f>
        <v>8.4468999999999989E-2</v>
      </c>
      <c r="AG783">
        <f>IFERROR([1]!s_fa_dupont_roe($A783,"2025/12/31")/100,"")</f>
        <v>8.2855999999999999E-2</v>
      </c>
      <c r="AH783">
        <f>IFERROR([1]!s_stm07_is($A783,"W30028333","2025/12/31",1),"")</f>
        <v>505719663.85000002</v>
      </c>
      <c r="AI783">
        <f>IFERROR([1]!s_stm07_bs($A783,"W38058048","2025/12/31",1),"")</f>
        <v>6304541345.71</v>
      </c>
      <c r="AJ783">
        <f>IFERROR([1]!s_fa_netdebt($A783,"2025/12/31"),"")</f>
        <v>-1623518061.5999999</v>
      </c>
      <c r="AK783">
        <f>IFERROR([1]!s_val_ev1($A783,"2025/12/31"),"")</f>
        <v>17613300370.849998</v>
      </c>
      <c r="AL783">
        <f>IFERROR([1]!s_fa_ebitda($A783,"2025/12/31"),"")</f>
        <v>891144858.45000005</v>
      </c>
      <c r="AM783">
        <f>IFERROR([1]!s_west_netprofit($A783,2026,$B$1,180)/[1]!s_west_netprofit($A783,2026,$B$1-7,180)-1,"")</f>
        <v>0</v>
      </c>
      <c r="AN783">
        <f>IFERROR([1]!s_west_netprofit($A783,2026,$B$1,180)/[1]!s_west_netprofit($A783,2026,$B$1-30,180)-1,"")</f>
        <v>8.7199508610218412E-3</v>
      </c>
      <c r="AO783">
        <f>IFERROR([1]!s_est_mediannetprofit($A783,2026,$B$1)/[1]!s_est_mediannetprofit($A783,2026,$B$1-7)-1,"")</f>
        <v>0</v>
      </c>
      <c r="AP783">
        <f>IFERROR([1]!s_est_mediannetprofit($A783,2026,$B$1)/[1]!s_est_mediannetprofit($A783,2026,$B$1-30)-1,"")</f>
        <v>-1.5384615384614886E-3</v>
      </c>
    </row>
    <row r="784" spans="1:42">
      <c r="A784" t="s">
        <v>823</v>
      </c>
      <c r="B784">
        <f>IFERROR([1]!s_stm07_is($A784,"W30028333","2011/12/31",1)/[1]!S_SHARE_TOTAL($A784,$B$1),"")</f>
        <v>0</v>
      </c>
      <c r="C784">
        <f>IFERROR([1]!s_stm07_is($A784,"W30028333","2012/12/31",1)/[1]!S_SHARE_TOTAL($A784,$B$1),"")</f>
        <v>0</v>
      </c>
      <c r="D784">
        <f>IFERROR([1]!s_stm07_is($A784,"W30028333","2013/12/31",1)/[1]!S_SHARE_TOTAL($A784,$B$1),"")</f>
        <v>7.5671081617497526E-2</v>
      </c>
      <c r="E784">
        <f>IFERROR([1]!s_stm07_is($A784,"W30028333","2014/12/31",1)/[1]!S_SHARE_TOTAL($A784,$B$1),"")</f>
        <v>0.17065415018492952</v>
      </c>
      <c r="F784">
        <f>IFERROR([1]!s_stm07_is($A784,"W30028333","2015/12/31",1)/[1]!S_SHARE_TOTAL($A784,$B$1),"")</f>
        <v>0.16750575234113235</v>
      </c>
      <c r="G784">
        <f>IFERROR([1]!s_stm07_is($A784,"W30028333","2016/12/31",1)/[1]!S_SHARE_TOTAL($A784,$B$1),"")</f>
        <v>0.19788064426017979</v>
      </c>
      <c r="H784">
        <f>IFERROR([1]!s_stm07_is($A784,"W30028333","2017/12/31",1)/[1]!S_SHARE_TOTAL($A784,$B$1),"")</f>
        <v>8.3527277731075128E-2</v>
      </c>
      <c r="I784">
        <f>IFERROR([1]!s_stm07_is($A784,"W30028333","2018/12/31",1)/[1]!S_SHARE_TOTAL($A784,$B$1),"")</f>
        <v>0.17603775628280333</v>
      </c>
      <c r="J784">
        <f>IFERROR([1]!s_stm07_is($A784,"W30028333","2019/12/31",1)/[1]!S_SHARE_TOTAL($A784,$B$1),"")</f>
        <v>0.46716631318397894</v>
      </c>
      <c r="K784">
        <f>IFERROR([1]!s_stm07_is($A784,"W30028333","2020/12/31",1)/[1]!S_SHARE_TOTAL($A784,$B$1),"")</f>
        <v>0.48714612254920564</v>
      </c>
      <c r="L784">
        <f>IFERROR([1]!s_stm07_is($A784,"W30028333","2021/12/31",1)/[1]!S_SHARE_TOTAL($A784,$B$1),"")</f>
        <v>0.1230361643286154</v>
      </c>
      <c r="M784">
        <f>IFERROR([1]!s_stm07_is($A784,"W30028333","2022/12/31",1)/[1]!S_SHARE_TOTAL($A784,$B$1),"")</f>
        <v>0.24205534392405048</v>
      </c>
      <c r="N784">
        <f>IFERROR([1]!s_stm07_is($A784,"W30028333","2023/12/31",1)/[1]!S_SHARE_TOTAL($A784,$B$1),"")</f>
        <v>-0.4202352096527236</v>
      </c>
      <c r="O784">
        <f>IFERROR([1]!s_stm07_is($A784,"W30028333","2024/12/31",1)/[1]!S_SHARE_TOTAL($A784,$B$1),"")</f>
        <v>1.4874409873843664</v>
      </c>
      <c r="P784">
        <f>IFERROR([1]!s_stm07_is($A784,"W30028333","2025/12/31",1)/[1]!S_SHARE_TOTAL($A784,$B$1),"")</f>
        <v>6.813837241061794</v>
      </c>
      <c r="Q784">
        <f>IFERROR([1]!s_west_netprofit($A784,2026,$B$1,180)/[1]!S_SHARE_TOTAL($A784,$B$1),"")</f>
        <v>11.880912688914639</v>
      </c>
      <c r="R784">
        <f>IFERROR([1]!s_west_netprofit($A784,2027,$B$1,180)/[1]!S_SHARE_TOTAL($A784,$B$1),"")</f>
        <v>15.234442484717045</v>
      </c>
      <c r="S784">
        <f>IFERROR([1]!s_fa_dupont_roe($A784,"2011/12/31")/100,"")</f>
        <v>0</v>
      </c>
      <c r="T784">
        <f>IFERROR([1]!s_fa_dupont_roe($A784,"2012/12/31")/100,"")</f>
        <v>0</v>
      </c>
      <c r="U784">
        <f>IFERROR([1]!s_fa_dupont_roe($A784,"2013/12/31")/100,"")</f>
        <v>0.18296299999999999</v>
      </c>
      <c r="V784">
        <f>IFERROR([1]!s_fa_dupont_roe($A784,"2014/12/31")/100,"")</f>
        <v>0.34520699999999999</v>
      </c>
      <c r="W784">
        <f>IFERROR([1]!s_fa_dupont_roe($A784,"2015/12/31")/100,"")</f>
        <v>0.16744399999999998</v>
      </c>
      <c r="X784">
        <f>IFERROR([1]!s_fa_dupont_roe($A784,"2016/12/31")/100,"")</f>
        <v>0.13863700000000001</v>
      </c>
      <c r="Y784">
        <f>IFERROR([1]!s_fa_dupont_roe($A784,"2017/12/31")/100,"")</f>
        <v>5.679E-2</v>
      </c>
      <c r="Z784">
        <f>IFERROR([1]!s_fa_dupont_roe($A784,"2018/12/31")/100,"")</f>
        <v>0.109984</v>
      </c>
      <c r="AA784">
        <f>IFERROR([1]!s_fa_dupont_roe($A784,"2019/12/31")/100,"")</f>
        <v>0.271926</v>
      </c>
      <c r="AB784">
        <f>IFERROR([1]!s_fa_dupont_roe($A784,"2020/12/31")/100,"")</f>
        <v>0.257905</v>
      </c>
      <c r="AC784">
        <f>IFERROR([1]!s_fa_dupont_roe($A784,"2021/12/31")/100,"")</f>
        <v>4.6062000000000006E-2</v>
      </c>
      <c r="AD784">
        <f>IFERROR([1]!s_fa_dupont_roe($A784,"2022/12/31")/100,"")</f>
        <v>7.2278000000000009E-2</v>
      </c>
      <c r="AE784">
        <f>IFERROR([1]!s_fa_dupont_roe($A784,"2023/12/31")/100,"")</f>
        <v>-0.12626400000000002</v>
      </c>
      <c r="AF784">
        <f>IFERROR([1]!s_fa_dupont_roe($A784,"2024/12/31")/100,"")</f>
        <v>0.33670099999999997</v>
      </c>
      <c r="AG784">
        <f>IFERROR([1]!s_fa_dupont_roe($A784,"2025/12/31")/100,"")</f>
        <v>1.041758</v>
      </c>
      <c r="AH784">
        <f>IFERROR([1]!s_stm07_is($A784,"W30028333","2025/12/31",1),"")</f>
        <v>1344598814.55</v>
      </c>
      <c r="AI784">
        <f>IFERROR([1]!s_stm07_bs($A784,"W38058048","2025/12/31",1),"")</f>
        <v>2550811791.1500001</v>
      </c>
      <c r="AJ784">
        <f>IFERROR([1]!s_fa_netdebt($A784,"2025/12/31"),"")</f>
        <v>-2671504061.8699999</v>
      </c>
      <c r="AK784">
        <f>IFERROR([1]!s_val_ev1($A784,"2025/12/31"),"")</f>
        <v>40050657079.019997</v>
      </c>
      <c r="AL784">
        <f>IFERROR([1]!s_fa_ebitda($A784,"2025/12/31"),"")</f>
        <v>3585074245.7600002</v>
      </c>
      <c r="AM784">
        <f>IFERROR([1]!s_west_netprofit($A784,2026,$B$1,180)/[1]!s_west_netprofit($A784,2026,$B$1-7,180)-1,"")</f>
        <v>0</v>
      </c>
      <c r="AN784">
        <f>IFERROR([1]!s_west_netprofit($A784,2026,$B$1,180)/[1]!s_west_netprofit($A784,2026,$B$1-30,180)-1,"")</f>
        <v>2.2539797545473306E-2</v>
      </c>
      <c r="AO784">
        <f>IFERROR([1]!s_est_mediannetprofit($A784,2026,$B$1)/[1]!s_est_mediannetprofit($A784,2026,$B$1-7)-1,"")</f>
        <v>0</v>
      </c>
      <c r="AP784">
        <f>IFERROR([1]!s_est_mediannetprofit($A784,2026,$B$1)/[1]!s_est_mediannetprofit($A784,2026,$B$1-30)-1,"")</f>
        <v>2.2913964548205712E-2</v>
      </c>
    </row>
    <row r="785" spans="1:42">
      <c r="A785" t="s">
        <v>824</v>
      </c>
      <c r="B785">
        <f>IFERROR([1]!s_stm07_is($A785,"W30028333","2011/12/31",1)/[1]!S_SHARE_TOTAL($A785,$B$1),"")</f>
        <v>0</v>
      </c>
      <c r="C785">
        <f>IFERROR([1]!s_stm07_is($A785,"W30028333","2012/12/31",1)/[1]!S_SHARE_TOTAL($A785,$B$1),"")</f>
        <v>0</v>
      </c>
      <c r="D785">
        <f>IFERROR([1]!s_stm07_is($A785,"W30028333","2013/12/31",1)/[1]!S_SHARE_TOTAL($A785,$B$1),"")</f>
        <v>0</v>
      </c>
      <c r="E785">
        <f>IFERROR([1]!s_stm07_is($A785,"W30028333","2014/12/31",1)/[1]!S_SHARE_TOTAL($A785,$B$1),"")</f>
        <v>0</v>
      </c>
      <c r="F785">
        <f>IFERROR([1]!s_stm07_is($A785,"W30028333","2015/12/31",1)/[1]!S_SHARE_TOTAL($A785,$B$1),"")</f>
        <v>0</v>
      </c>
      <c r="G785">
        <f>IFERROR([1]!s_stm07_is($A785,"W30028333","2016/12/31",1)/[1]!S_SHARE_TOTAL($A785,$B$1),"")</f>
        <v>0</v>
      </c>
      <c r="H785">
        <f>IFERROR([1]!s_stm07_is($A785,"W30028333","2017/12/31",1)/[1]!S_SHARE_TOTAL($A785,$B$1),"")</f>
        <v>0.94798367013710361</v>
      </c>
      <c r="I785">
        <f>IFERROR([1]!s_stm07_is($A785,"W30028333","2018/12/31",1)/[1]!S_SHARE_TOTAL($A785,$B$1),"")</f>
        <v>1.3128560162382177</v>
      </c>
      <c r="J785">
        <f>IFERROR([1]!s_stm07_is($A785,"W30028333","2019/12/31",1)/[1]!S_SHARE_TOTAL($A785,$B$1),"")</f>
        <v>1.5604841973864609</v>
      </c>
      <c r="K785">
        <f>IFERROR([1]!s_stm07_is($A785,"W30028333","2020/12/31",1)/[1]!S_SHARE_TOTAL($A785,$B$1),"")</f>
        <v>1.6097586062125107</v>
      </c>
      <c r="L785">
        <f>IFERROR([1]!s_stm07_is($A785,"W30028333","2021/12/31",1)/[1]!S_SHARE_TOTAL($A785,$B$1),"")</f>
        <v>2.3717747487574981</v>
      </c>
      <c r="M785">
        <f>IFERROR([1]!s_stm07_is($A785,"W30028333","2022/12/31",1)/[1]!S_SHARE_TOTAL($A785,$B$1),"")</f>
        <v>2.766088165141388</v>
      </c>
      <c r="N785">
        <f>IFERROR([1]!s_stm07_is($A785,"W30028333","2023/12/31",1)/[1]!S_SHARE_TOTAL($A785,$B$1),"")</f>
        <v>2.7422542512167953</v>
      </c>
      <c r="O785">
        <f>IFERROR([1]!s_stm07_is($A785,"W30028333","2024/12/31",1)/[1]!S_SHARE_TOTAL($A785,$B$1),"")</f>
        <v>3.2907703837789204</v>
      </c>
      <c r="P785">
        <f>IFERROR([1]!s_stm07_is($A785,"W30028333","2025/12/31",1)/[1]!S_SHARE_TOTAL($A785,$B$1),"")</f>
        <v>2.7477894105569836</v>
      </c>
      <c r="Q785">
        <f>IFERROR([1]!s_west_netprofit($A785,2026,$B$1,180)/[1]!S_SHARE_TOTAL($A785,$B$1),"")</f>
        <v>2.7773920754070267</v>
      </c>
      <c r="R785">
        <f>IFERROR([1]!s_west_netprofit($A785,2027,$B$1,180)/[1]!S_SHARE_TOTAL($A785,$B$1),"")</f>
        <v>3.2696019854327334</v>
      </c>
      <c r="S785">
        <f>IFERROR([1]!s_fa_dupont_roe($A785,"2011/12/31")/100,"")</f>
        <v>0</v>
      </c>
      <c r="T785">
        <f>IFERROR([1]!s_fa_dupont_roe($A785,"2012/12/31")/100,"")</f>
        <v>0</v>
      </c>
      <c r="U785">
        <f>IFERROR([1]!s_fa_dupont_roe($A785,"2013/12/31")/100,"")</f>
        <v>0</v>
      </c>
      <c r="V785">
        <f>IFERROR([1]!s_fa_dupont_roe($A785,"2014/12/31")/100,"")</f>
        <v>0</v>
      </c>
      <c r="W785">
        <f>IFERROR([1]!s_fa_dupont_roe($A785,"2015/12/31")/100,"")</f>
        <v>0</v>
      </c>
      <c r="X785">
        <f>IFERROR([1]!s_fa_dupont_roe($A785,"2016/12/31")/100,"")</f>
        <v>0</v>
      </c>
      <c r="Y785">
        <f>IFERROR([1]!s_fa_dupont_roe($A785,"2017/12/31")/100,"")</f>
        <v>0.29231499999999999</v>
      </c>
      <c r="Z785">
        <f>IFERROR([1]!s_fa_dupont_roe($A785,"2018/12/31")/100,"")</f>
        <v>0.58260800000000001</v>
      </c>
      <c r="AA785">
        <f>IFERROR([1]!s_fa_dupont_roe($A785,"2019/12/31")/100,"")</f>
        <v>0.64541499999999996</v>
      </c>
      <c r="AB785">
        <f>IFERROR([1]!s_fa_dupont_roe($A785,"2020/12/31")/100,"")</f>
        <v>0.37914200000000003</v>
      </c>
      <c r="AC785">
        <f>IFERROR([1]!s_fa_dupont_roe($A785,"2021/12/31")/100,"")</f>
        <v>0.33211399999999996</v>
      </c>
      <c r="AD785">
        <f>IFERROR([1]!s_fa_dupont_roe($A785,"2022/12/31")/100,"")</f>
        <v>0.26763900000000002</v>
      </c>
      <c r="AE785">
        <f>IFERROR([1]!s_fa_dupont_roe($A785,"2023/12/31")/100,"")</f>
        <v>0.226128</v>
      </c>
      <c r="AF785">
        <f>IFERROR([1]!s_fa_dupont_roe($A785,"2024/12/31")/100,"")</f>
        <v>0.23603100000000002</v>
      </c>
      <c r="AG785">
        <f>IFERROR([1]!s_fa_dupont_roe($A785,"2025/12/31")/100,"")</f>
        <v>0.190471</v>
      </c>
      <c r="AH785">
        <f>IFERROR([1]!s_stm07_is($A785,"W30028333","2025/12/31",1),"")</f>
        <v>3206670242.1199999</v>
      </c>
      <c r="AI785">
        <f>IFERROR([1]!s_stm07_bs($A785,"W38058048","2025/12/31",1),"")</f>
        <v>16250153378.370001</v>
      </c>
      <c r="AJ785">
        <f>IFERROR([1]!s_fa_netdebt($A785,"2025/12/31"),"")</f>
        <v>-3557517879.4499998</v>
      </c>
      <c r="AK785">
        <f>IFERROR([1]!s_val_ev1($A785,"2025/12/31"),"")</f>
        <v>60855520975.260002</v>
      </c>
      <c r="AL785">
        <f>IFERROR([1]!s_fa_ebitda($A785,"2025/12/31"),"")</f>
        <v>5146433476.6800003</v>
      </c>
      <c r="AM785">
        <f>IFERROR([1]!s_west_netprofit($A785,2026,$B$1,180)/[1]!s_west_netprofit($A785,2026,$B$1-7,180)-1,"")</f>
        <v>0</v>
      </c>
      <c r="AN785">
        <f>IFERROR([1]!s_west_netprofit($A785,2026,$B$1,180)/[1]!s_west_netprofit($A785,2026,$B$1-30,180)-1,"")</f>
        <v>-3.9548854493278496E-2</v>
      </c>
      <c r="AO785">
        <f>IFERROR([1]!s_est_mediannetprofit($A785,2026,$B$1)/[1]!s_est_mediannetprofit($A785,2026,$B$1-7)-1,"")</f>
        <v>0</v>
      </c>
      <c r="AP785">
        <f>IFERROR([1]!s_est_mediannetprofit($A785,2026,$B$1)/[1]!s_est_mediannetprofit($A785,2026,$B$1-30)-1,"")</f>
        <v>-0.11104751001717228</v>
      </c>
    </row>
    <row r="786" spans="1:42">
      <c r="A786" t="s">
        <v>825</v>
      </c>
      <c r="B786">
        <f>IFERROR([1]!s_stm07_is($A786,"W30028333","2011/12/31",1)/[1]!S_SHARE_TOTAL($A786,$B$1),"")</f>
        <v>0</v>
      </c>
      <c r="C786">
        <f>IFERROR([1]!s_stm07_is($A786,"W30028333","2012/12/31",1)/[1]!S_SHARE_TOTAL($A786,$B$1),"")</f>
        <v>0</v>
      </c>
      <c r="D786">
        <f>IFERROR([1]!s_stm07_is($A786,"W30028333","2013/12/31",1)/[1]!S_SHARE_TOTAL($A786,$B$1),"")</f>
        <v>0</v>
      </c>
      <c r="E786">
        <f>IFERROR([1]!s_stm07_is($A786,"W30028333","2014/12/31",1)/[1]!S_SHARE_TOTAL($A786,$B$1),"")</f>
        <v>0</v>
      </c>
      <c r="F786">
        <f>IFERROR([1]!s_stm07_is($A786,"W30028333","2015/12/31",1)/[1]!S_SHARE_TOTAL($A786,$B$1),"")</f>
        <v>0</v>
      </c>
      <c r="G786">
        <f>IFERROR([1]!s_stm07_is($A786,"W30028333","2016/12/31",1)/[1]!S_SHARE_TOTAL($A786,$B$1),"")</f>
        <v>9.432285641667712E-2</v>
      </c>
      <c r="H786">
        <f>IFERROR([1]!s_stm07_is($A786,"W30028333","2017/12/31",1)/[1]!S_SHARE_TOTAL($A786,$B$1),"")</f>
        <v>0.92244721255592577</v>
      </c>
      <c r="I786">
        <f>IFERROR([1]!s_stm07_is($A786,"W30028333","2018/12/31",1)/[1]!S_SHARE_TOTAL($A786,$B$1),"")</f>
        <v>0.94577228217068698</v>
      </c>
      <c r="J786">
        <f>IFERROR([1]!s_stm07_is($A786,"W30028333","2019/12/31",1)/[1]!S_SHARE_TOTAL($A786,$B$1),"")</f>
        <v>0.99749768386092597</v>
      </c>
      <c r="K786">
        <f>IFERROR([1]!s_stm07_is($A786,"W30028333","2020/12/31",1)/[1]!S_SHARE_TOTAL($A786,$B$1),"")</f>
        <v>1.1068473086091966</v>
      </c>
      <c r="L786">
        <f>IFERROR([1]!s_stm07_is($A786,"W30028333","2021/12/31",1)/[1]!S_SHARE_TOTAL($A786,$B$1),"")</f>
        <v>0.76206773833210439</v>
      </c>
      <c r="M786">
        <f>IFERROR([1]!s_stm07_is($A786,"W30028333","2022/12/31",1)/[1]!S_SHARE_TOTAL($A786,$B$1),"")</f>
        <v>0.55539835120474479</v>
      </c>
      <c r="N786">
        <f>IFERROR([1]!s_stm07_is($A786,"W30028333","2023/12/31",1)/[1]!S_SHARE_TOTAL($A786,$B$1),"")</f>
        <v>0.52526070639785649</v>
      </c>
      <c r="O786">
        <f>IFERROR([1]!s_stm07_is($A786,"W30028333","2024/12/31",1)/[1]!S_SHARE_TOTAL($A786,$B$1),"")</f>
        <v>0.46149179320985279</v>
      </c>
      <c r="P786">
        <f>IFERROR([1]!s_stm07_is($A786,"W30028333","2025/12/31",1)/[1]!S_SHARE_TOTAL($A786,$B$1),"")</f>
        <v>0.5815439947964387</v>
      </c>
      <c r="Q786">
        <f>IFERROR([1]!s_west_netprofit($A786,2026,$B$1,180)/[1]!S_SHARE_TOTAL($A786,$B$1),"")</f>
        <v>0.79135895271915591</v>
      </c>
      <c r="R786">
        <f>IFERROR([1]!s_west_netprofit($A786,2027,$B$1,180)/[1]!S_SHARE_TOTAL($A786,$B$1),"")</f>
        <v>0.97358773064160986</v>
      </c>
      <c r="S786">
        <f>IFERROR([1]!s_fa_dupont_roe($A786,"2011/12/31")/100,"")</f>
        <v>0</v>
      </c>
      <c r="T786">
        <f>IFERROR([1]!s_fa_dupont_roe($A786,"2012/12/31")/100,"")</f>
        <v>0</v>
      </c>
      <c r="U786">
        <f>IFERROR([1]!s_fa_dupont_roe($A786,"2013/12/31")/100,"")</f>
        <v>0</v>
      </c>
      <c r="V786">
        <f>IFERROR([1]!s_fa_dupont_roe($A786,"2014/12/31")/100,"")</f>
        <v>0</v>
      </c>
      <c r="W786">
        <f>IFERROR([1]!s_fa_dupont_roe($A786,"2015/12/31")/100,"")</f>
        <v>0</v>
      </c>
      <c r="X786">
        <f>IFERROR([1]!s_fa_dupont_roe($A786,"2016/12/31")/100,"")</f>
        <v>1.175E-2</v>
      </c>
      <c r="Y786">
        <f>IFERROR([1]!s_fa_dupont_roe($A786,"2017/12/31")/100,"")</f>
        <v>0.10262299999999999</v>
      </c>
      <c r="Z786">
        <f>IFERROR([1]!s_fa_dupont_roe($A786,"2018/12/31")/100,"")</f>
        <v>9.0625999999999998E-2</v>
      </c>
      <c r="AA786">
        <f>IFERROR([1]!s_fa_dupont_roe($A786,"2019/12/31")/100,"")</f>
        <v>8.7216000000000002E-2</v>
      </c>
      <c r="AB786">
        <f>IFERROR([1]!s_fa_dupont_roe($A786,"2020/12/31")/100,"")</f>
        <v>8.0911000000000011E-2</v>
      </c>
      <c r="AC786">
        <f>IFERROR([1]!s_fa_dupont_roe($A786,"2021/12/31")/100,"")</f>
        <v>4.854E-2</v>
      </c>
      <c r="AD786">
        <f>IFERROR([1]!s_fa_dupont_roe($A786,"2022/12/31")/100,"")</f>
        <v>3.4333000000000002E-2</v>
      </c>
      <c r="AE786">
        <f>IFERROR([1]!s_fa_dupont_roe($A786,"2023/12/31")/100,"")</f>
        <v>3.1606000000000002E-2</v>
      </c>
      <c r="AF786">
        <f>IFERROR([1]!s_fa_dupont_roe($A786,"2024/12/31")/100,"")</f>
        <v>2.7014999999999997E-2</v>
      </c>
      <c r="AG786">
        <f>IFERROR([1]!s_fa_dupont_roe($A786,"2025/12/31")/100,"")</f>
        <v>3.3159000000000001E-2</v>
      </c>
      <c r="AH786">
        <f>IFERROR([1]!s_stm07_is($A786,"W30028333","2025/12/31",1),"")</f>
        <v>3152894000</v>
      </c>
      <c r="AI786">
        <f>IFERROR([1]!s_stm07_bs($A786,"W38058048","2025/12/31",1),"")</f>
        <v>100949991000</v>
      </c>
      <c r="AJ786">
        <f>IFERROR([1]!s_fa_netdebt($A786,"2025/12/31"),"")</f>
        <v>42269164000</v>
      </c>
      <c r="AK786">
        <f>IFERROR([1]!s_val_ev1($A786,"2025/12/31"),"")</f>
        <v>242289533744.64001</v>
      </c>
      <c r="AL786">
        <f>IFERROR([1]!s_fa_ebitda($A786,"2025/12/31"),"")</f>
        <v>9766914000</v>
      </c>
      <c r="AM786">
        <f>IFERROR([1]!s_west_netprofit($A786,2026,$B$1,180)/[1]!s_west_netprofit($A786,2026,$B$1-7,180)-1,"")</f>
        <v>0</v>
      </c>
      <c r="AN786">
        <f>IFERROR([1]!s_west_netprofit($A786,2026,$B$1,180)/[1]!s_west_netprofit($A786,2026,$B$1-30,180)-1,"")</f>
        <v>3.1020056039640975E-2</v>
      </c>
      <c r="AO786">
        <f>IFERROR([1]!s_est_mediannetprofit($A786,2026,$B$1)/[1]!s_est_mediannetprofit($A786,2026,$B$1-7)-1,"")</f>
        <v>0</v>
      </c>
      <c r="AP786">
        <f>IFERROR([1]!s_est_mediannetprofit($A786,2026,$B$1)/[1]!s_est_mediannetprofit($A786,2026,$B$1-30)-1,"")</f>
        <v>8.5690711928336771E-3</v>
      </c>
    </row>
    <row r="787" spans="1:42">
      <c r="A787" t="s">
        <v>826</v>
      </c>
      <c r="B787">
        <f>IFERROR([1]!s_stm07_is($A787,"W30028333","2011/12/31",1)/[1]!S_SHARE_TOTAL($A787,$B$1),"")</f>
        <v>0</v>
      </c>
      <c r="C787">
        <f>IFERROR([1]!s_stm07_is($A787,"W30028333","2012/12/31",1)/[1]!S_SHARE_TOTAL($A787,$B$1),"")</f>
        <v>0</v>
      </c>
      <c r="D787">
        <f>IFERROR([1]!s_stm07_is($A787,"W30028333","2013/12/31",1)/[1]!S_SHARE_TOTAL($A787,$B$1),"")</f>
        <v>0</v>
      </c>
      <c r="E787">
        <f>IFERROR([1]!s_stm07_is($A787,"W30028333","2014/12/31",1)/[1]!S_SHARE_TOTAL($A787,$B$1),"")</f>
        <v>0</v>
      </c>
      <c r="F787">
        <f>IFERROR([1]!s_stm07_is($A787,"W30028333","2015/12/31",1)/[1]!S_SHARE_TOTAL($A787,$B$1),"")</f>
        <v>0</v>
      </c>
      <c r="G787">
        <f>IFERROR([1]!s_stm07_is($A787,"W30028333","2016/12/31",1)/[1]!S_SHARE_TOTAL($A787,$B$1),"")</f>
        <v>0</v>
      </c>
      <c r="H787">
        <f>IFERROR([1]!s_stm07_is($A787,"W30028333","2017/12/31",1)/[1]!S_SHARE_TOTAL($A787,$B$1),"")</f>
        <v>0.12284602956140614</v>
      </c>
      <c r="I787">
        <f>IFERROR([1]!s_stm07_is($A787,"W30028333","2018/12/31",1)/[1]!S_SHARE_TOTAL($A787,$B$1),"")</f>
        <v>0.21861159346692932</v>
      </c>
      <c r="J787">
        <f>IFERROR([1]!s_stm07_is($A787,"W30028333","2019/12/31",1)/[1]!S_SHARE_TOTAL($A787,$B$1),"")</f>
        <v>0.29548391247525563</v>
      </c>
      <c r="K787">
        <f>IFERROR([1]!s_stm07_is($A787,"W30028333","2020/12/31",1)/[1]!S_SHARE_TOTAL($A787,$B$1),"")</f>
        <v>0.42906317969664387</v>
      </c>
      <c r="L787">
        <f>IFERROR([1]!s_stm07_is($A787,"W30028333","2021/12/31",1)/[1]!S_SHARE_TOTAL($A787,$B$1),"")</f>
        <v>0.47804167583049989</v>
      </c>
      <c r="M787">
        <f>IFERROR([1]!s_stm07_is($A787,"W30028333","2022/12/31",1)/[1]!S_SHARE_TOTAL($A787,$B$1),"")</f>
        <v>0.38727481129520602</v>
      </c>
      <c r="N787">
        <f>IFERROR([1]!s_stm07_is($A787,"W30028333","2023/12/31",1)/[1]!S_SHARE_TOTAL($A787,$B$1),"")</f>
        <v>0.42477751024382654</v>
      </c>
      <c r="O787">
        <f>IFERROR([1]!s_stm07_is($A787,"W30028333","2024/12/31",1)/[1]!S_SHARE_TOTAL($A787,$B$1),"")</f>
        <v>0.58302232648548791</v>
      </c>
      <c r="P787">
        <f>IFERROR([1]!s_stm07_is($A787,"W30028333","2025/12/31",1)/[1]!S_SHARE_TOTAL($A787,$B$1),"")</f>
        <v>0.61337407089914853</v>
      </c>
      <c r="Q787">
        <f>IFERROR([1]!s_west_netprofit($A787,2026,$B$1,180)/[1]!S_SHARE_TOTAL($A787,$B$1),"")</f>
        <v>0.71539982322881512</v>
      </c>
      <c r="R787">
        <f>IFERROR([1]!s_west_netprofit($A787,2027,$B$1,180)/[1]!S_SHARE_TOTAL($A787,$B$1),"")</f>
        <v>0.86752507299586212</v>
      </c>
      <c r="S787">
        <f>IFERROR([1]!s_fa_dupont_roe($A787,"2011/12/31")/100,"")</f>
        <v>0</v>
      </c>
      <c r="T787">
        <f>IFERROR([1]!s_fa_dupont_roe($A787,"2012/12/31")/100,"")</f>
        <v>0</v>
      </c>
      <c r="U787">
        <f>IFERROR([1]!s_fa_dupont_roe($A787,"2013/12/31")/100,"")</f>
        <v>0</v>
      </c>
      <c r="V787">
        <f>IFERROR([1]!s_fa_dupont_roe($A787,"2014/12/31")/100,"")</f>
        <v>0</v>
      </c>
      <c r="W787">
        <f>IFERROR([1]!s_fa_dupont_roe($A787,"2015/12/31")/100,"")</f>
        <v>0</v>
      </c>
      <c r="X787">
        <f>IFERROR([1]!s_fa_dupont_roe($A787,"2016/12/31")/100,"")</f>
        <v>0</v>
      </c>
      <c r="Y787">
        <f>IFERROR([1]!s_fa_dupont_roe($A787,"2017/12/31")/100,"")</f>
        <v>0.25079000000000001</v>
      </c>
      <c r="Z787">
        <f>IFERROR([1]!s_fa_dupont_roe($A787,"2018/12/31")/100,"")</f>
        <v>0.36436100000000005</v>
      </c>
      <c r="AA787">
        <f>IFERROR([1]!s_fa_dupont_roe($A787,"2019/12/31")/100,"")</f>
        <v>0.38606699999999994</v>
      </c>
      <c r="AB787">
        <f>IFERROR([1]!s_fa_dupont_roe($A787,"2020/12/31")/100,"")</f>
        <v>0.445463</v>
      </c>
      <c r="AC787">
        <f>IFERROR([1]!s_fa_dupont_roe($A787,"2021/12/31")/100,"")</f>
        <v>0.16943999999999998</v>
      </c>
      <c r="AD787">
        <f>IFERROR([1]!s_fa_dupont_roe($A787,"2022/12/31")/100,"")</f>
        <v>8.4817000000000004E-2</v>
      </c>
      <c r="AE787">
        <f>IFERROR([1]!s_fa_dupont_roe($A787,"2023/12/31")/100,"")</f>
        <v>9.128E-2</v>
      </c>
      <c r="AF787">
        <f>IFERROR([1]!s_fa_dupont_roe($A787,"2024/12/31")/100,"")</f>
        <v>0.12254799999999999</v>
      </c>
      <c r="AG787">
        <f>IFERROR([1]!s_fa_dupont_roe($A787,"2025/12/31")/100,"")</f>
        <v>0.121516</v>
      </c>
      <c r="AH787">
        <f>IFERROR([1]!s_stm07_is($A787,"W30028333","2025/12/31",1),"")</f>
        <v>149185231.63</v>
      </c>
      <c r="AI787">
        <f>IFERROR([1]!s_stm07_bs($A787,"W38058048","2025/12/31",1),"")</f>
        <v>1290279890.7</v>
      </c>
      <c r="AJ787">
        <f>IFERROR([1]!s_fa_netdebt($A787,"2025/12/31"),"")</f>
        <v>-161411538.59</v>
      </c>
      <c r="AK787">
        <f>IFERROR([1]!s_val_ev1($A787,"2025/12/31"),"")</f>
        <v>9565816376.7099991</v>
      </c>
      <c r="AL787">
        <f>IFERROR([1]!s_fa_ebitda($A787,"2025/12/31"),"")</f>
        <v>213711022.53999999</v>
      </c>
      <c r="AM787">
        <f>IFERROR([1]!s_west_netprofit($A787,2026,$B$1,180)/[1]!s_west_netprofit($A787,2026,$B$1-7,180)-1,"")</f>
        <v>0</v>
      </c>
      <c r="AN787" t="str">
        <f>IFERROR([1]!s_west_netprofit($A787,2026,$B$1,180)/[1]!s_west_netprofit($A787,2026,$B$1-30,180)-1,"")</f>
        <v/>
      </c>
      <c r="AO787">
        <f>IFERROR([1]!s_est_mediannetprofit($A787,2026,$B$1)/[1]!s_est_mediannetprofit($A787,2026,$B$1-7)-1,"")</f>
        <v>0</v>
      </c>
      <c r="AP787" t="str">
        <f>IFERROR([1]!s_est_mediannetprofit($A787,2026,$B$1)/[1]!s_est_mediannetprofit($A787,2026,$B$1-30)-1,"")</f>
        <v/>
      </c>
    </row>
    <row r="788" spans="1:42">
      <c r="A788" t="s">
        <v>827</v>
      </c>
      <c r="B788">
        <f>IFERROR([1]!s_stm07_is($A788,"W30028333","2011/12/31",1)/[1]!S_SHARE_TOTAL($A788,$B$1),"")</f>
        <v>0</v>
      </c>
      <c r="C788">
        <f>IFERROR([1]!s_stm07_is($A788,"W30028333","2012/12/31",1)/[1]!S_SHARE_TOTAL($A788,$B$1),"")</f>
        <v>0</v>
      </c>
      <c r="D788">
        <f>IFERROR([1]!s_stm07_is($A788,"W30028333","2013/12/31",1)/[1]!S_SHARE_TOTAL($A788,$B$1),"")</f>
        <v>0</v>
      </c>
      <c r="E788">
        <f>IFERROR([1]!s_stm07_is($A788,"W30028333","2014/12/31",1)/[1]!S_SHARE_TOTAL($A788,$B$1),"")</f>
        <v>0</v>
      </c>
      <c r="F788">
        <f>IFERROR([1]!s_stm07_is($A788,"W30028333","2015/12/31",1)/[1]!S_SHARE_TOTAL($A788,$B$1),"")</f>
        <v>0</v>
      </c>
      <c r="G788">
        <f>IFERROR([1]!s_stm07_is($A788,"W30028333","2016/12/31",1)/[1]!S_SHARE_TOTAL($A788,$B$1),"")</f>
        <v>0</v>
      </c>
      <c r="H788">
        <f>IFERROR([1]!s_stm07_is($A788,"W30028333","2017/12/31",1)/[1]!S_SHARE_TOTAL($A788,$B$1),"")</f>
        <v>0.17709906787389987</v>
      </c>
      <c r="I788">
        <f>IFERROR([1]!s_stm07_is($A788,"W30028333","2018/12/31",1)/[1]!S_SHARE_TOTAL($A788,$B$1),"")</f>
        <v>0.55706922758681965</v>
      </c>
      <c r="J788">
        <f>IFERROR([1]!s_stm07_is($A788,"W30028333","2019/12/31",1)/[1]!S_SHARE_TOTAL($A788,$B$1),"")</f>
        <v>0.49312126693783842</v>
      </c>
      <c r="K788">
        <f>IFERROR([1]!s_stm07_is($A788,"W30028333","2020/12/31",1)/[1]!S_SHARE_TOTAL($A788,$B$1),"")</f>
        <v>0.44468216860515941</v>
      </c>
      <c r="L788">
        <f>IFERROR([1]!s_stm07_is($A788,"W30028333","2021/12/31",1)/[1]!S_SHARE_TOTAL($A788,$B$1),"")</f>
        <v>0.56356272479919545</v>
      </c>
      <c r="M788">
        <f>IFERROR([1]!s_stm07_is($A788,"W30028333","2022/12/31",1)/[1]!S_SHARE_TOTAL($A788,$B$1),"")</f>
        <v>1.8648460531572042</v>
      </c>
      <c r="N788">
        <f>IFERROR([1]!s_stm07_is($A788,"W30028333","2023/12/31",1)/[1]!S_SHARE_TOTAL($A788,$B$1),"")</f>
        <v>3.2373986418880101</v>
      </c>
      <c r="O788">
        <f>IFERROR([1]!s_stm07_is($A788,"W30028333","2024/12/31",1)/[1]!S_SHARE_TOTAL($A788,$B$1),"")</f>
        <v>5.0267939189954269</v>
      </c>
      <c r="P788">
        <f>IFERROR([1]!s_stm07_is($A788,"W30028333","2025/12/31",1)/[1]!S_SHARE_TOTAL($A788,$B$1),"")</f>
        <v>2.998221273975946</v>
      </c>
      <c r="Q788">
        <f>IFERROR([1]!s_west_netprofit($A788,2026,$B$1,180)/[1]!S_SHARE_TOTAL($A788,$B$1),"")</f>
        <v>3.2165976328118417</v>
      </c>
      <c r="R788">
        <f>IFERROR([1]!s_west_netprofit($A788,2027,$B$1,180)/[1]!S_SHARE_TOTAL($A788,$B$1),"")</f>
        <v>3.9367314312025523</v>
      </c>
      <c r="S788">
        <f>IFERROR([1]!s_fa_dupont_roe($A788,"2011/12/31")/100,"")</f>
        <v>0</v>
      </c>
      <c r="T788">
        <f>IFERROR([1]!s_fa_dupont_roe($A788,"2012/12/31")/100,"")</f>
        <v>0</v>
      </c>
      <c r="U788">
        <f>IFERROR([1]!s_fa_dupont_roe($A788,"2013/12/31")/100,"")</f>
        <v>0</v>
      </c>
      <c r="V788">
        <f>IFERROR([1]!s_fa_dupont_roe($A788,"2014/12/31")/100,"")</f>
        <v>0</v>
      </c>
      <c r="W788">
        <f>IFERROR([1]!s_fa_dupont_roe($A788,"2015/12/31")/100,"")</f>
        <v>0</v>
      </c>
      <c r="X788">
        <f>IFERROR([1]!s_fa_dupont_roe($A788,"2016/12/31")/100,"")</f>
        <v>0</v>
      </c>
      <c r="Y788">
        <f>IFERROR([1]!s_fa_dupont_roe($A788,"2017/12/31")/100,"")</f>
        <v>0.15320900000000001</v>
      </c>
      <c r="Z788">
        <f>IFERROR([1]!s_fa_dupont_roe($A788,"2018/12/31")/100,"")</f>
        <v>0.38834600000000002</v>
      </c>
      <c r="AA788">
        <f>IFERROR([1]!s_fa_dupont_roe($A788,"2019/12/31")/100,"")</f>
        <v>0.251332</v>
      </c>
      <c r="AB788">
        <f>IFERROR([1]!s_fa_dupont_roe($A788,"2020/12/31")/100,"")</f>
        <v>0.18295500000000001</v>
      </c>
      <c r="AC788">
        <f>IFERROR([1]!s_fa_dupont_roe($A788,"2021/12/31")/100,"")</f>
        <v>0.16588</v>
      </c>
      <c r="AD788">
        <f>IFERROR([1]!s_fa_dupont_roe($A788,"2022/12/31")/100,"")</f>
        <v>0.36934399999999995</v>
      </c>
      <c r="AE788">
        <f>IFERROR([1]!s_fa_dupont_roe($A788,"2023/12/31")/100,"")</f>
        <v>0.43418799999999996</v>
      </c>
      <c r="AF788">
        <f>IFERROR([1]!s_fa_dupont_roe($A788,"2024/12/31")/100,"")</f>
        <v>0.44813999999999998</v>
      </c>
      <c r="AG788">
        <f>IFERROR([1]!s_fa_dupont_roe($A788,"2025/12/31")/100,"")</f>
        <v>0.23174600000000001</v>
      </c>
      <c r="AH788">
        <f>IFERROR([1]!s_stm07_is($A788,"W30028333","2025/12/31",1),"")</f>
        <v>437159364.64999998</v>
      </c>
      <c r="AI788">
        <f>IFERROR([1]!s_stm07_bs($A788,"W38058048","2025/12/31",1),"")</f>
        <v>1808010185.95</v>
      </c>
      <c r="AJ788">
        <f>IFERROR([1]!s_fa_netdebt($A788,"2025/12/31"),"")</f>
        <v>-78040775.060000002</v>
      </c>
      <c r="AK788">
        <f>IFERROR([1]!s_val_ev1($A788,"2025/12/31"),"")</f>
        <v>8025008214.0600004</v>
      </c>
      <c r="AL788">
        <f>IFERROR([1]!s_fa_ebitda($A788,"2025/12/31"),"")</f>
        <v>617921502.30999994</v>
      </c>
      <c r="AM788">
        <f>IFERROR([1]!s_west_netprofit($A788,2026,$B$1,180)/[1]!s_west_netprofit($A788,2026,$B$1-7,180)-1,"")</f>
        <v>0</v>
      </c>
      <c r="AN788">
        <f>IFERROR([1]!s_west_netprofit($A788,2026,$B$1,180)/[1]!s_west_netprofit($A788,2026,$B$1-30,180)-1,"")</f>
        <v>-0.30825958702064893</v>
      </c>
      <c r="AO788">
        <f>IFERROR([1]!s_est_mediannetprofit($A788,2026,$B$1)/[1]!s_est_mediannetprofit($A788,2026,$B$1-7)-1,"")</f>
        <v>0</v>
      </c>
      <c r="AP788">
        <f>IFERROR([1]!s_est_mediannetprofit($A788,2026,$B$1)/[1]!s_est_mediannetprofit($A788,2026,$B$1-30)-1,"")</f>
        <v>-0.30825958702064893</v>
      </c>
    </row>
    <row r="789" spans="1:42">
      <c r="A789" t="s">
        <v>828</v>
      </c>
      <c r="B789">
        <f>IFERROR([1]!s_stm07_is($A789,"W30028333","2011/12/31",1)/[1]!S_SHARE_TOTAL($A789,$B$1),"")</f>
        <v>0</v>
      </c>
      <c r="C789">
        <f>IFERROR([1]!s_stm07_is($A789,"W30028333","2012/12/31",1)/[1]!S_SHARE_TOTAL($A789,$B$1),"")</f>
        <v>0</v>
      </c>
      <c r="D789">
        <f>IFERROR([1]!s_stm07_is($A789,"W30028333","2013/12/31",1)/[1]!S_SHARE_TOTAL($A789,$B$1),"")</f>
        <v>0</v>
      </c>
      <c r="E789">
        <f>IFERROR([1]!s_stm07_is($A789,"W30028333","2014/12/31",1)/[1]!S_SHARE_TOTAL($A789,$B$1),"")</f>
        <v>0</v>
      </c>
      <c r="F789">
        <f>IFERROR([1]!s_stm07_is($A789,"W30028333","2015/12/31",1)/[1]!S_SHARE_TOTAL($A789,$B$1),"")</f>
        <v>0.1386403385779453</v>
      </c>
      <c r="G789">
        <f>IFERROR([1]!s_stm07_is($A789,"W30028333","2016/12/31",1)/[1]!S_SHARE_TOTAL($A789,$B$1),"")</f>
        <v>0.35009963974690606</v>
      </c>
      <c r="H789">
        <f>IFERROR([1]!s_stm07_is($A789,"W30028333","2017/12/31",1)/[1]!S_SHARE_TOTAL($A789,$B$1),"")</f>
        <v>0.42231089579635067</v>
      </c>
      <c r="I789">
        <f>IFERROR([1]!s_stm07_is($A789,"W30028333","2018/12/31",1)/[1]!S_SHARE_TOTAL($A789,$B$1),"")</f>
        <v>0.49104347491677025</v>
      </c>
      <c r="J789">
        <f>IFERROR([1]!s_stm07_is($A789,"W30028333","2019/12/31",1)/[1]!S_SHARE_TOTAL($A789,$B$1),"")</f>
        <v>0.39927999883079934</v>
      </c>
      <c r="K789">
        <f>IFERROR([1]!s_stm07_is($A789,"W30028333","2020/12/31",1)/[1]!S_SHARE_TOTAL($A789,$B$1),"")</f>
        <v>0.5188324815836014</v>
      </c>
      <c r="L789">
        <f>IFERROR([1]!s_stm07_is($A789,"W30028333","2021/12/31",1)/[1]!S_SHARE_TOTAL($A789,$B$1),"")</f>
        <v>0.80438839809843798</v>
      </c>
      <c r="M789">
        <f>IFERROR([1]!s_stm07_is($A789,"W30028333","2022/12/31",1)/[1]!S_SHARE_TOTAL($A789,$B$1),"")</f>
        <v>0.95522473764077598</v>
      </c>
      <c r="N789">
        <f>IFERROR([1]!s_stm07_is($A789,"W30028333","2023/12/31",1)/[1]!S_SHARE_TOTAL($A789,$B$1),"")</f>
        <v>1.2486219577228383</v>
      </c>
      <c r="O789">
        <f>IFERROR([1]!s_stm07_is($A789,"W30028333","2024/12/31",1)/[1]!S_SHARE_TOTAL($A789,$B$1),"")</f>
        <v>1.3157565495615604</v>
      </c>
      <c r="P789">
        <f>IFERROR([1]!s_stm07_is($A789,"W30028333","2025/12/31",1)/[1]!S_SHARE_TOTAL($A789,$B$1),"")</f>
        <v>0.90308843588228549</v>
      </c>
      <c r="Q789">
        <f>IFERROR([1]!s_west_netprofit($A789,2026,$B$1,180)/[1]!S_SHARE_TOTAL($A789,$B$1),"")</f>
        <v>1.279873828915185</v>
      </c>
      <c r="R789">
        <f>IFERROR([1]!s_west_netprofit($A789,2027,$B$1,180)/[1]!S_SHARE_TOTAL($A789,$B$1),"")</f>
        <v>1.4385827877515589</v>
      </c>
      <c r="S789">
        <f>IFERROR([1]!s_fa_dupont_roe($A789,"2011/12/31")/100,"")</f>
        <v>0</v>
      </c>
      <c r="T789">
        <f>IFERROR([1]!s_fa_dupont_roe($A789,"2012/12/31")/100,"")</f>
        <v>0</v>
      </c>
      <c r="U789">
        <f>IFERROR([1]!s_fa_dupont_roe($A789,"2013/12/31")/100,"")</f>
        <v>0</v>
      </c>
      <c r="V789">
        <f>IFERROR([1]!s_fa_dupont_roe($A789,"2014/12/31")/100,"")</f>
        <v>0</v>
      </c>
      <c r="W789">
        <f>IFERROR([1]!s_fa_dupont_roe($A789,"2015/12/31")/100,"")</f>
        <v>8.9185E-2</v>
      </c>
      <c r="X789">
        <f>IFERROR([1]!s_fa_dupont_roe($A789,"2016/12/31")/100,"")</f>
        <v>0.23324500000000001</v>
      </c>
      <c r="Y789">
        <f>IFERROR([1]!s_fa_dupont_roe($A789,"2017/12/31")/100,"")</f>
        <v>0.26161800000000002</v>
      </c>
      <c r="Z789">
        <f>IFERROR([1]!s_fa_dupont_roe($A789,"2018/12/31")/100,"")</f>
        <v>0.25666499999999998</v>
      </c>
      <c r="AA789">
        <f>IFERROR([1]!s_fa_dupont_roe($A789,"2019/12/31")/100,"")</f>
        <v>0.178172</v>
      </c>
      <c r="AB789">
        <f>IFERROR([1]!s_fa_dupont_roe($A789,"2020/12/31")/100,"")</f>
        <v>0.19814499999999999</v>
      </c>
      <c r="AC789">
        <f>IFERROR([1]!s_fa_dupont_roe($A789,"2021/12/31")/100,"")</f>
        <v>0.23306399999999999</v>
      </c>
      <c r="AD789">
        <f>IFERROR([1]!s_fa_dupont_roe($A789,"2022/12/31")/100,"")</f>
        <v>0.22523399999999999</v>
      </c>
      <c r="AE789">
        <f>IFERROR([1]!s_fa_dupont_roe($A789,"2023/12/31")/100,"")</f>
        <v>0.26408000000000004</v>
      </c>
      <c r="AF789">
        <f>IFERROR([1]!s_fa_dupont_roe($A789,"2024/12/31")/100,"")</f>
        <v>0.274258</v>
      </c>
      <c r="AG789">
        <f>IFERROR([1]!s_fa_dupont_roe($A789,"2025/12/31")/100,"")</f>
        <v>0.19623000000000002</v>
      </c>
      <c r="AH789">
        <f>IFERROR([1]!s_stm07_is($A789,"W30028333","2025/12/31",1),"")</f>
        <v>474685025.56</v>
      </c>
      <c r="AI789">
        <f>IFERROR([1]!s_stm07_bs($A789,"W38058048","2025/12/31",1),"")</f>
        <v>2741848370.96</v>
      </c>
      <c r="AJ789">
        <f>IFERROR([1]!s_fa_netdebt($A789,"2025/12/31"),"")</f>
        <v>1242509467.3299999</v>
      </c>
      <c r="AK789">
        <f>IFERROR([1]!s_val_ev1($A789,"2025/12/31"),"")</f>
        <v>15784683518.65</v>
      </c>
      <c r="AL789">
        <f>IFERROR([1]!s_fa_ebitda($A789,"2025/12/31"),"")</f>
        <v>945526961.12</v>
      </c>
      <c r="AM789">
        <f>IFERROR([1]!s_west_netprofit($A789,2026,$B$1,180)/[1]!s_west_netprofit($A789,2026,$B$1-7,180)-1,"")</f>
        <v>0</v>
      </c>
      <c r="AN789">
        <f>IFERROR([1]!s_west_netprofit($A789,2026,$B$1,180)/[1]!s_west_netprofit($A789,2026,$B$1-30,180)-1,"")</f>
        <v>-6.1047277871333461E-2</v>
      </c>
      <c r="AO789">
        <f>IFERROR([1]!s_est_mediannetprofit($A789,2026,$B$1)/[1]!s_est_mediannetprofit($A789,2026,$B$1-7)-1,"")</f>
        <v>0</v>
      </c>
      <c r="AP789">
        <f>IFERROR([1]!s_est_mediannetprofit($A789,2026,$B$1)/[1]!s_est_mediannetprofit($A789,2026,$B$1-30)-1,"")</f>
        <v>-0.14397135416666662</v>
      </c>
    </row>
    <row r="790" spans="1:42">
      <c r="A790" t="s">
        <v>829</v>
      </c>
      <c r="B790">
        <f>IFERROR([1]!s_stm07_is($A790,"W30028333","2011/12/31",1)/[1]!S_SHARE_TOTAL($A790,$B$1),"")</f>
        <v>0</v>
      </c>
      <c r="C790">
        <f>IFERROR([1]!s_stm07_is($A790,"W30028333","2012/12/31",1)/[1]!S_SHARE_TOTAL($A790,$B$1),"")</f>
        <v>0</v>
      </c>
      <c r="D790">
        <f>IFERROR([1]!s_stm07_is($A790,"W30028333","2013/12/31",1)/[1]!S_SHARE_TOTAL($A790,$B$1),"")</f>
        <v>0</v>
      </c>
      <c r="E790">
        <f>IFERROR([1]!s_stm07_is($A790,"W30028333","2014/12/31",1)/[1]!S_SHARE_TOTAL($A790,$B$1),"")</f>
        <v>9.6522972709574495E-2</v>
      </c>
      <c r="F790">
        <f>IFERROR([1]!s_stm07_is($A790,"W30028333","2015/12/31",1)/[1]!S_SHARE_TOTAL($A790,$B$1),"")</f>
        <v>0.18588451539124154</v>
      </c>
      <c r="G790">
        <f>IFERROR([1]!s_stm07_is($A790,"W30028333","2016/12/31",1)/[1]!S_SHARE_TOTAL($A790,$B$1),"")</f>
        <v>0.2361303865325757</v>
      </c>
      <c r="H790">
        <f>IFERROR([1]!s_stm07_is($A790,"W30028333","2017/12/31",1)/[1]!S_SHARE_TOTAL($A790,$B$1),"")</f>
        <v>0.23736982249066924</v>
      </c>
      <c r="I790">
        <f>IFERROR([1]!s_stm07_is($A790,"W30028333","2018/12/31",1)/[1]!S_SHARE_TOTAL($A790,$B$1),"")</f>
        <v>0.27579604520438034</v>
      </c>
      <c r="J790">
        <f>IFERROR([1]!s_stm07_is($A790,"W30028333","2019/12/31",1)/[1]!S_SHARE_TOTAL($A790,$B$1),"")</f>
        <v>0.27116292973933176</v>
      </c>
      <c r="K790">
        <f>IFERROR([1]!s_stm07_is($A790,"W30028333","2020/12/31",1)/[1]!S_SHARE_TOTAL($A790,$B$1),"")</f>
        <v>0.33292966339954233</v>
      </c>
      <c r="L790">
        <f>IFERROR([1]!s_stm07_is($A790,"W30028333","2021/12/31",1)/[1]!S_SHARE_TOTAL($A790,$B$1),"")</f>
        <v>0.37490927636122412</v>
      </c>
      <c r="M790">
        <f>IFERROR([1]!s_stm07_is($A790,"W30028333","2022/12/31",1)/[1]!S_SHARE_TOTAL($A790,$B$1),"")</f>
        <v>0.44421741857132768</v>
      </c>
      <c r="N790">
        <f>IFERROR([1]!s_stm07_is($A790,"W30028333","2023/12/31",1)/[1]!S_SHARE_TOTAL($A790,$B$1),"")</f>
        <v>0.28026099345551397</v>
      </c>
      <c r="O790">
        <f>IFERROR([1]!s_stm07_is($A790,"W30028333","2024/12/31",1)/[1]!S_SHARE_TOTAL($A790,$B$1),"")</f>
        <v>0.30875602828277793</v>
      </c>
      <c r="P790">
        <f>IFERROR([1]!s_stm07_is($A790,"W30028333","2025/12/31",1)/[1]!S_SHARE_TOTAL($A790,$B$1),"")</f>
        <v>0.57918242400003817</v>
      </c>
      <c r="Q790">
        <f>IFERROR([1]!s_west_netprofit($A790,2026,$B$1,180)/[1]!S_SHARE_TOTAL($A790,$B$1),"")</f>
        <v>1.2166462832922589</v>
      </c>
      <c r="R790">
        <f>IFERROR([1]!s_west_netprofit($A790,2027,$B$1,180)/[1]!S_SHARE_TOTAL($A790,$B$1),"")</f>
        <v>1.8008111272680896</v>
      </c>
      <c r="S790">
        <f>IFERROR([1]!s_fa_dupont_roe($A790,"2011/12/31")/100,"")</f>
        <v>0</v>
      </c>
      <c r="T790">
        <f>IFERROR([1]!s_fa_dupont_roe($A790,"2012/12/31")/100,"")</f>
        <v>0</v>
      </c>
      <c r="U790">
        <f>IFERROR([1]!s_fa_dupont_roe($A790,"2013/12/31")/100,"")</f>
        <v>0</v>
      </c>
      <c r="V790">
        <f>IFERROR([1]!s_fa_dupont_roe($A790,"2014/12/31")/100,"")</f>
        <v>7.4024999999999994E-2</v>
      </c>
      <c r="W790">
        <f>IFERROR([1]!s_fa_dupont_roe($A790,"2015/12/31")/100,"")</f>
        <v>0.13306399999999999</v>
      </c>
      <c r="X790">
        <f>IFERROR([1]!s_fa_dupont_roe($A790,"2016/12/31")/100,"")</f>
        <v>0.15060000000000001</v>
      </c>
      <c r="Y790">
        <f>IFERROR([1]!s_fa_dupont_roe($A790,"2017/12/31")/100,"")</f>
        <v>0.137907</v>
      </c>
      <c r="Z790">
        <f>IFERROR([1]!s_fa_dupont_roe($A790,"2018/12/31")/100,"")</f>
        <v>0.14621899999999999</v>
      </c>
      <c r="AA790">
        <f>IFERROR([1]!s_fa_dupont_roe($A790,"2019/12/31")/100,"")</f>
        <v>0.131435</v>
      </c>
      <c r="AB790">
        <f>IFERROR([1]!s_fa_dupont_roe($A790,"2020/12/31")/100,"")</f>
        <v>0.14702799999999999</v>
      </c>
      <c r="AC790">
        <f>IFERROR([1]!s_fa_dupont_roe($A790,"2021/12/31")/100,"")</f>
        <v>0.120434</v>
      </c>
      <c r="AD790">
        <f>IFERROR([1]!s_fa_dupont_roe($A790,"2022/12/31")/100,"")</f>
        <v>0.109873</v>
      </c>
      <c r="AE790">
        <f>IFERROR([1]!s_fa_dupont_roe($A790,"2023/12/31")/100,"")</f>
        <v>5.1958999999999998E-2</v>
      </c>
      <c r="AF790">
        <f>IFERROR([1]!s_fa_dupont_roe($A790,"2024/12/31")/100,"")</f>
        <v>4.6364999999999996E-2</v>
      </c>
      <c r="AG790">
        <f>IFERROR([1]!s_fa_dupont_roe($A790,"2025/12/31")/100,"")</f>
        <v>8.2417999999999991E-2</v>
      </c>
      <c r="AH790">
        <f>IFERROR([1]!s_stm07_is($A790,"W30028333","2025/12/31",1),"")</f>
        <v>216777173.18000001</v>
      </c>
      <c r="AI790">
        <f>IFERROR([1]!s_stm07_bs($A790,"W38058048","2025/12/31",1),"")</f>
        <v>2748577889.54</v>
      </c>
      <c r="AJ790">
        <f>IFERROR([1]!s_fa_netdebt($A790,"2025/12/31"),"")</f>
        <v>635531254.13</v>
      </c>
      <c r="AK790">
        <f>IFERROR([1]!s_val_ev1($A790,"2025/12/31"),"")</f>
        <v>18128070892.59</v>
      </c>
      <c r="AL790">
        <f>IFERROR([1]!s_fa_ebitda($A790,"2025/12/31"),"")</f>
        <v>389277996.18000001</v>
      </c>
      <c r="AM790">
        <f>IFERROR([1]!s_west_netprofit($A790,2026,$B$1,180)/[1]!s_west_netprofit($A790,2026,$B$1-7,180)-1,"")</f>
        <v>0</v>
      </c>
      <c r="AN790">
        <f>IFERROR([1]!s_west_netprofit($A790,2026,$B$1,180)/[1]!s_west_netprofit($A790,2026,$B$1-30,180)-1,"")</f>
        <v>4.2724004488104317E-2</v>
      </c>
      <c r="AO790">
        <f>IFERROR([1]!s_est_mediannetprofit($A790,2026,$B$1)/[1]!s_est_mediannetprofit($A790,2026,$B$1-7)-1,"")</f>
        <v>0</v>
      </c>
      <c r="AP790">
        <f>IFERROR([1]!s_est_mediannetprofit($A790,2026,$B$1)/[1]!s_est_mediannetprofit($A790,2026,$B$1-30)-1,"")</f>
        <v>4.018658055256541E-2</v>
      </c>
    </row>
    <row r="791" spans="1:42">
      <c r="A791" t="s">
        <v>830</v>
      </c>
      <c r="B791">
        <f>IFERROR([1]!s_stm07_is($A791,"W30028333","2011/12/31",1)/[1]!S_SHARE_TOTAL($A791,$B$1),"")</f>
        <v>0</v>
      </c>
      <c r="C791">
        <f>IFERROR([1]!s_stm07_is($A791,"W30028333","2012/12/31",1)/[1]!S_SHARE_TOTAL($A791,$B$1),"")</f>
        <v>0</v>
      </c>
      <c r="D791">
        <f>IFERROR([1]!s_stm07_is($A791,"W30028333","2013/12/31",1)/[1]!S_SHARE_TOTAL($A791,$B$1),"")</f>
        <v>0</v>
      </c>
      <c r="E791">
        <f>IFERROR([1]!s_stm07_is($A791,"W30028333","2014/12/31",1)/[1]!S_SHARE_TOTAL($A791,$B$1),"")</f>
        <v>0</v>
      </c>
      <c r="F791">
        <f>IFERROR([1]!s_stm07_is($A791,"W30028333","2015/12/31",1)/[1]!S_SHARE_TOTAL($A791,$B$1),"")</f>
        <v>0</v>
      </c>
      <c r="G791">
        <f>IFERROR([1]!s_stm07_is($A791,"W30028333","2016/12/31",1)/[1]!S_SHARE_TOTAL($A791,$B$1),"")</f>
        <v>0</v>
      </c>
      <c r="H791">
        <f>IFERROR([1]!s_stm07_is($A791,"W30028333","2017/12/31",1)/[1]!S_SHARE_TOTAL($A791,$B$1),"")</f>
        <v>0.10063203637009992</v>
      </c>
      <c r="I791">
        <f>IFERROR([1]!s_stm07_is($A791,"W30028333","2018/12/31",1)/[1]!S_SHARE_TOTAL($A791,$B$1),"")</f>
        <v>0.15388209615540085</v>
      </c>
      <c r="J791">
        <f>IFERROR([1]!s_stm07_is($A791,"W30028333","2019/12/31",1)/[1]!S_SHARE_TOTAL($A791,$B$1),"")</f>
        <v>0.2275478961527998</v>
      </c>
      <c r="K791">
        <f>IFERROR([1]!s_stm07_is($A791,"W30028333","2020/12/31",1)/[1]!S_SHARE_TOTAL($A791,$B$1),"")</f>
        <v>0.42786107343230662</v>
      </c>
      <c r="L791">
        <f>IFERROR([1]!s_stm07_is($A791,"W30028333","2021/12/31",1)/[1]!S_SHARE_TOTAL($A791,$B$1),"")</f>
        <v>0.63173266225326397</v>
      </c>
      <c r="M791">
        <f>IFERROR([1]!s_stm07_is($A791,"W30028333","2022/12/31",1)/[1]!S_SHARE_TOTAL($A791,$B$1),"")</f>
        <v>0.79848493796727882</v>
      </c>
      <c r="N791">
        <f>IFERROR([1]!s_stm07_is($A791,"W30028333","2023/12/31",1)/[1]!S_SHARE_TOTAL($A791,$B$1),"")</f>
        <v>0.86018537151887808</v>
      </c>
      <c r="O791">
        <f>IFERROR([1]!s_stm07_is($A791,"W30028333","2024/12/31",1)/[1]!S_SHARE_TOTAL($A791,$B$1),"")</f>
        <v>0.63764513099401565</v>
      </c>
      <c r="P791">
        <f>IFERROR([1]!s_stm07_is($A791,"W30028333","2025/12/31",1)/[1]!S_SHARE_TOTAL($A791,$B$1),"")</f>
        <v>0.80728630564418014</v>
      </c>
      <c r="Q791">
        <f>IFERROR([1]!s_west_netprofit($A791,2026,$B$1,180)/[1]!S_SHARE_TOTAL($A791,$B$1),"")</f>
        <v>1.019946532489757</v>
      </c>
      <c r="R791">
        <f>IFERROR([1]!s_west_netprofit($A791,2027,$B$1,180)/[1]!S_SHARE_TOTAL($A791,$B$1),"")</f>
        <v>1.2248922707224248</v>
      </c>
      <c r="S791">
        <f>IFERROR([1]!s_fa_dupont_roe($A791,"2011/12/31")/100,"")</f>
        <v>0</v>
      </c>
      <c r="T791">
        <f>IFERROR([1]!s_fa_dupont_roe($A791,"2012/12/31")/100,"")</f>
        <v>0</v>
      </c>
      <c r="U791">
        <f>IFERROR([1]!s_fa_dupont_roe($A791,"2013/12/31")/100,"")</f>
        <v>0</v>
      </c>
      <c r="V791">
        <f>IFERROR([1]!s_fa_dupont_roe($A791,"2014/12/31")/100,"")</f>
        <v>0</v>
      </c>
      <c r="W791">
        <f>IFERROR([1]!s_fa_dupont_roe($A791,"2015/12/31")/100,"")</f>
        <v>0</v>
      </c>
      <c r="X791">
        <f>IFERROR([1]!s_fa_dupont_roe($A791,"2016/12/31")/100,"")</f>
        <v>0</v>
      </c>
      <c r="Y791">
        <f>IFERROR([1]!s_fa_dupont_roe($A791,"2017/12/31")/100,"")</f>
        <v>0.27495700000000001</v>
      </c>
      <c r="Z791">
        <f>IFERROR([1]!s_fa_dupont_roe($A791,"2018/12/31")/100,"")</f>
        <v>0.23148700000000003</v>
      </c>
      <c r="AA791">
        <f>IFERROR([1]!s_fa_dupont_roe($A791,"2019/12/31")/100,"")</f>
        <v>0.16719899999999999</v>
      </c>
      <c r="AB791">
        <f>IFERROR([1]!s_fa_dupont_roe($A791,"2020/12/31")/100,"")</f>
        <v>0.21946200000000002</v>
      </c>
      <c r="AC791">
        <f>IFERROR([1]!s_fa_dupont_roe($A791,"2021/12/31")/100,"")</f>
        <v>0.221327</v>
      </c>
      <c r="AD791">
        <f>IFERROR([1]!s_fa_dupont_roe($A791,"2022/12/31")/100,"")</f>
        <v>0.205487</v>
      </c>
      <c r="AE791">
        <f>IFERROR([1]!s_fa_dupont_roe($A791,"2023/12/31")/100,"")</f>
        <v>0.19011199999999998</v>
      </c>
      <c r="AF791">
        <f>IFERROR([1]!s_fa_dupont_roe($A791,"2024/12/31")/100,"")</f>
        <v>0.112576</v>
      </c>
      <c r="AG791">
        <f>IFERROR([1]!s_fa_dupont_roe($A791,"2025/12/31")/100,"")</f>
        <v>0.12089499999999999</v>
      </c>
      <c r="AH791">
        <f>IFERROR([1]!s_stm07_is($A791,"W30028333","2025/12/31",1),"")</f>
        <v>511983164.39999998</v>
      </c>
      <c r="AI791">
        <f>IFERROR([1]!s_stm07_bs($A791,"W38058048","2025/12/31",1),"")</f>
        <v>4358428556.96</v>
      </c>
      <c r="AJ791">
        <f>IFERROR([1]!s_fa_netdebt($A791,"2025/12/31"),"")</f>
        <v>-1016150392.49</v>
      </c>
      <c r="AK791">
        <f>IFERROR([1]!s_val_ev1($A791,"2025/12/31"),"")</f>
        <v>16831658694.92</v>
      </c>
      <c r="AL791">
        <f>IFERROR([1]!s_fa_ebitda($A791,"2025/12/31"),"")</f>
        <v>637408424.95000005</v>
      </c>
      <c r="AM791">
        <f>IFERROR([1]!s_west_netprofit($A791,2026,$B$1,180)/[1]!s_west_netprofit($A791,2026,$B$1-7,180)-1,"")</f>
        <v>0</v>
      </c>
      <c r="AN791">
        <f>IFERROR([1]!s_west_netprofit($A791,2026,$B$1,180)/[1]!s_west_netprofit($A791,2026,$B$1-30,180)-1,"")</f>
        <v>-6.1083327175923685E-3</v>
      </c>
      <c r="AO791">
        <f>IFERROR([1]!s_est_mediannetprofit($A791,2026,$B$1)/[1]!s_est_mediannetprofit($A791,2026,$B$1-7)-1,"")</f>
        <v>0</v>
      </c>
      <c r="AP791">
        <f>IFERROR([1]!s_est_mediannetprofit($A791,2026,$B$1)/[1]!s_est_mediannetprofit($A791,2026,$B$1-30)-1,"")</f>
        <v>-1.3168086754453912E-2</v>
      </c>
    </row>
    <row r="792" spans="1:42">
      <c r="A792" t="s">
        <v>831</v>
      </c>
      <c r="B792">
        <f>IFERROR([1]!s_stm07_is($A792,"W30028333","2011/12/31",1)/[1]!S_SHARE_TOTAL($A792,$B$1),"")</f>
        <v>0</v>
      </c>
      <c r="C792">
        <f>IFERROR([1]!s_stm07_is($A792,"W30028333","2012/12/31",1)/[1]!S_SHARE_TOTAL($A792,$B$1),"")</f>
        <v>0</v>
      </c>
      <c r="D792">
        <f>IFERROR([1]!s_stm07_is($A792,"W30028333","2013/12/31",1)/[1]!S_SHARE_TOTAL($A792,$B$1),"")</f>
        <v>0</v>
      </c>
      <c r="E792">
        <f>IFERROR([1]!s_stm07_is($A792,"W30028333","2014/12/31",1)/[1]!S_SHARE_TOTAL($A792,$B$1),"")</f>
        <v>5.6654649737446057E-2</v>
      </c>
      <c r="F792">
        <f>IFERROR([1]!s_stm07_is($A792,"W30028333","2015/12/31",1)/[1]!S_SHARE_TOTAL($A792,$B$1),"")</f>
        <v>8.0122451752636908E-2</v>
      </c>
      <c r="G792">
        <f>IFERROR([1]!s_stm07_is($A792,"W30028333","2016/12/31",1)/[1]!S_SHARE_TOTAL($A792,$B$1),"")</f>
        <v>0.12983896937795603</v>
      </c>
      <c r="H792">
        <f>IFERROR([1]!s_stm07_is($A792,"W30028333","2017/12/31",1)/[1]!S_SHARE_TOTAL($A792,$B$1),"")</f>
        <v>0.16137129266909411</v>
      </c>
      <c r="I792">
        <f>IFERROR([1]!s_stm07_is($A792,"W30028333","2018/12/31",1)/[1]!S_SHARE_TOTAL($A792,$B$1),"")</f>
        <v>0.32051156609792503</v>
      </c>
      <c r="J792">
        <f>IFERROR([1]!s_stm07_is($A792,"W30028333","2019/12/31",1)/[1]!S_SHARE_TOTAL($A792,$B$1),"")</f>
        <v>0.38134011876126123</v>
      </c>
      <c r="K792">
        <f>IFERROR([1]!s_stm07_is($A792,"W30028333","2020/12/31",1)/[1]!S_SHARE_TOTAL($A792,$B$1),"")</f>
        <v>0.56036520790100663</v>
      </c>
      <c r="L792">
        <f>IFERROR([1]!s_stm07_is($A792,"W30028333","2021/12/31",1)/[1]!S_SHARE_TOTAL($A792,$B$1),"")</f>
        <v>0.81423048513278595</v>
      </c>
      <c r="M792">
        <f>IFERROR([1]!s_stm07_is($A792,"W30028333","2022/12/31",1)/[1]!S_SHARE_TOTAL($A792,$B$1),"")</f>
        <v>1.5561060841256207</v>
      </c>
      <c r="N792">
        <f>IFERROR([1]!s_stm07_is($A792,"W30028333","2023/12/31",1)/[1]!S_SHARE_TOTAL($A792,$B$1),"")</f>
        <v>1.1835954306341447</v>
      </c>
      <c r="O792">
        <f>IFERROR([1]!s_stm07_is($A792,"W30028333","2024/12/31",1)/[1]!S_SHARE_TOTAL($A792,$B$1),"")</f>
        <v>1.8913743810628698</v>
      </c>
      <c r="P792">
        <f>IFERROR([1]!s_stm07_is($A792,"W30028333","2025/12/31",1)/[1]!S_SHARE_TOTAL($A792,$B$1),"")</f>
        <v>4.0984441712245978</v>
      </c>
      <c r="Q792">
        <f>IFERROR([1]!s_west_netprofit($A792,2026,$B$1,180)/[1]!S_SHARE_TOTAL($A792,$B$1),"")</f>
        <v>5.7540024495692617</v>
      </c>
      <c r="R792">
        <f>IFERROR([1]!s_west_netprofit($A792,2027,$B$1,180)/[1]!S_SHARE_TOTAL($A792,$B$1),"")</f>
        <v>7.4543932161166904</v>
      </c>
      <c r="S792">
        <f>IFERROR([1]!s_fa_dupont_roe($A792,"2011/12/31")/100,"")</f>
        <v>0</v>
      </c>
      <c r="T792">
        <f>IFERROR([1]!s_fa_dupont_roe($A792,"2012/12/31")/100,"")</f>
        <v>0</v>
      </c>
      <c r="U792">
        <f>IFERROR([1]!s_fa_dupont_roe($A792,"2013/12/31")/100,"")</f>
        <v>0</v>
      </c>
      <c r="V792">
        <f>IFERROR([1]!s_fa_dupont_roe($A792,"2014/12/31")/100,"")</f>
        <v>0.22503499999999999</v>
      </c>
      <c r="W792">
        <f>IFERROR([1]!s_fa_dupont_roe($A792,"2015/12/31")/100,"")</f>
        <v>0.27455999999999997</v>
      </c>
      <c r="X792">
        <f>IFERROR([1]!s_fa_dupont_roe($A792,"2016/12/31")/100,"")</f>
        <v>0.32062299999999999</v>
      </c>
      <c r="Y792">
        <f>IFERROR([1]!s_fa_dupont_roe($A792,"2017/12/31")/100,"")</f>
        <v>0.26076199999999999</v>
      </c>
      <c r="Z792">
        <f>IFERROR([1]!s_fa_dupont_roe($A792,"2018/12/31")/100,"")</f>
        <v>0.348416</v>
      </c>
      <c r="AA792">
        <f>IFERROR([1]!s_fa_dupont_roe($A792,"2019/12/31")/100,"")</f>
        <v>0.25291000000000002</v>
      </c>
      <c r="AB792">
        <f>IFERROR([1]!s_fa_dupont_roe($A792,"2020/12/31")/100,"")</f>
        <v>0.25291399999999997</v>
      </c>
      <c r="AC792">
        <f>IFERROR([1]!s_fa_dupont_roe($A792,"2021/12/31")/100,"")</f>
        <v>0.16592799999999999</v>
      </c>
      <c r="AD792">
        <f>IFERROR([1]!s_fa_dupont_roe($A792,"2022/12/31")/100,"")</f>
        <v>0.19709099999999999</v>
      </c>
      <c r="AE792">
        <f>IFERROR([1]!s_fa_dupont_roe($A792,"2023/12/31")/100,"")</f>
        <v>0.12834899999999999</v>
      </c>
      <c r="AF792">
        <f>IFERROR([1]!s_fa_dupont_roe($A792,"2024/12/31")/100,"")</f>
        <v>0.174259</v>
      </c>
      <c r="AG792">
        <f>IFERROR([1]!s_fa_dupont_roe($A792,"2025/12/31")/100,"")</f>
        <v>0.29572700000000002</v>
      </c>
      <c r="AH792">
        <f>IFERROR([1]!s_stm07_is($A792,"W30028333","2025/12/31",1),"")</f>
        <v>405081143.82999998</v>
      </c>
      <c r="AI792">
        <f>IFERROR([1]!s_stm07_bs($A792,"W38058048","2025/12/31",1),"")</f>
        <v>1589054641.1099999</v>
      </c>
      <c r="AJ792">
        <f>IFERROR([1]!s_fa_netdebt($A792,"2025/12/31"),"")</f>
        <v>123036888.52</v>
      </c>
      <c r="AK792">
        <f>IFERROR([1]!s_val_ev1($A792,"2025/12/31"),"")</f>
        <v>11374104505.780001</v>
      </c>
      <c r="AL792">
        <f>IFERROR([1]!s_fa_ebitda($A792,"2025/12/31"),"")</f>
        <v>515107190.80000001</v>
      </c>
      <c r="AM792">
        <f>IFERROR([1]!s_west_netprofit($A792,2026,$B$1,180)/[1]!s_west_netprofit($A792,2026,$B$1-7,180)-1,"")</f>
        <v>0</v>
      </c>
      <c r="AN792">
        <f>IFERROR([1]!s_west_netprofit($A792,2026,$B$1,180)/[1]!s_west_netprofit($A792,2026,$B$1-30,180)-1,"")</f>
        <v>1.4881330540554405E-2</v>
      </c>
      <c r="AO792">
        <f>IFERROR([1]!s_est_mediannetprofit($A792,2026,$B$1)/[1]!s_est_mediannetprofit($A792,2026,$B$1-7)-1,"")</f>
        <v>0</v>
      </c>
      <c r="AP792">
        <f>IFERROR([1]!s_est_mediannetprofit($A792,2026,$B$1)/[1]!s_est_mediannetprofit($A792,2026,$B$1-30)-1,"")</f>
        <v>1.9578739044388005E-2</v>
      </c>
    </row>
    <row r="793" spans="1:42">
      <c r="A793" t="s">
        <v>832</v>
      </c>
      <c r="B793">
        <f>IFERROR([1]!s_stm07_is($A793,"W30028333","2011/12/31",1)/[1]!S_SHARE_TOTAL($A793,$B$1),"")</f>
        <v>0</v>
      </c>
      <c r="C793">
        <f>IFERROR([1]!s_stm07_is($A793,"W30028333","2012/12/31",1)/[1]!S_SHARE_TOTAL($A793,$B$1),"")</f>
        <v>0</v>
      </c>
      <c r="D793">
        <f>IFERROR([1]!s_stm07_is($A793,"W30028333","2013/12/31",1)/[1]!S_SHARE_TOTAL($A793,$B$1),"")</f>
        <v>0.78593391358576425</v>
      </c>
      <c r="E793">
        <f>IFERROR([1]!s_stm07_is($A793,"W30028333","2014/12/31",1)/[1]!S_SHARE_TOTAL($A793,$B$1),"")</f>
        <v>0.40247756239549087</v>
      </c>
      <c r="F793">
        <f>IFERROR([1]!s_stm07_is($A793,"W30028333","2015/12/31",1)/[1]!S_SHARE_TOTAL($A793,$B$1),"")</f>
        <v>0.49221535883105738</v>
      </c>
      <c r="G793">
        <f>IFERROR([1]!s_stm07_is($A793,"W30028333","2016/12/31",1)/[1]!S_SHARE_TOTAL($A793,$B$1),"")</f>
        <v>0.6529801492634677</v>
      </c>
      <c r="H793">
        <f>IFERROR([1]!s_stm07_is($A793,"W30028333","2017/12/31",1)/[1]!S_SHARE_TOTAL($A793,$B$1),"")</f>
        <v>0.71781391742636713</v>
      </c>
      <c r="I793">
        <f>IFERROR([1]!s_stm07_is($A793,"W30028333","2018/12/31",1)/[1]!S_SHARE_TOTAL($A793,$B$1),"")</f>
        <v>0.8515307330018107</v>
      </c>
      <c r="J793">
        <f>IFERROR([1]!s_stm07_is($A793,"W30028333","2019/12/31",1)/[1]!S_SHARE_TOTAL($A793,$B$1),"")</f>
        <v>0.93095354789743978</v>
      </c>
      <c r="K793">
        <f>IFERROR([1]!s_stm07_is($A793,"W30028333","2020/12/31",1)/[1]!S_SHARE_TOTAL($A793,$B$1),"")</f>
        <v>1.2006260852483817</v>
      </c>
      <c r="L793">
        <f>IFERROR([1]!s_stm07_is($A793,"W30028333","2021/12/31",1)/[1]!S_SHARE_TOTAL($A793,$B$1),"")</f>
        <v>2.1939847165884294</v>
      </c>
      <c r="M793">
        <f>IFERROR([1]!s_stm07_is($A793,"W30028333","2022/12/31",1)/[1]!S_SHARE_TOTAL($A793,$B$1),"")</f>
        <v>3.8771409083291539</v>
      </c>
      <c r="N793">
        <f>IFERROR([1]!s_stm07_is($A793,"W30028333","2023/12/31",1)/[1]!S_SHARE_TOTAL($A793,$B$1),"")</f>
        <v>2.115527082261687</v>
      </c>
      <c r="O793">
        <f>IFERROR([1]!s_stm07_is($A793,"W30028333","2024/12/31",1)/[1]!S_SHARE_TOTAL($A793,$B$1),"")</f>
        <v>1.2347764256168525</v>
      </c>
      <c r="P793">
        <f>IFERROR([1]!s_stm07_is($A793,"W30028333","2025/12/31",1)/[1]!S_SHARE_TOTAL($A793,$B$1),"")</f>
        <v>2.8655879602573426</v>
      </c>
      <c r="Q793">
        <f>IFERROR([1]!s_west_netprofit($A793,2026,$B$1,180)/[1]!S_SHARE_TOTAL($A793,$B$1),"")</f>
        <v>3.7963054640752434</v>
      </c>
      <c r="R793">
        <f>IFERROR([1]!s_west_netprofit($A793,2027,$B$1,180)/[1]!S_SHARE_TOTAL($A793,$B$1),"")</f>
        <v>4.6650171934690237</v>
      </c>
      <c r="S793">
        <f>IFERROR([1]!s_fa_dupont_roe($A793,"2011/12/31")/100,"")</f>
        <v>0</v>
      </c>
      <c r="T793">
        <f>IFERROR([1]!s_fa_dupont_roe($A793,"2012/12/31")/100,"")</f>
        <v>0</v>
      </c>
      <c r="U793">
        <f>IFERROR([1]!s_fa_dupont_roe($A793,"2013/12/31")/100,"")</f>
        <v>0.33383499999999999</v>
      </c>
      <c r="V793">
        <f>IFERROR([1]!s_fa_dupont_roe($A793,"2014/12/31")/100,"")</f>
        <v>0.16042100000000001</v>
      </c>
      <c r="W793">
        <f>IFERROR([1]!s_fa_dupont_roe($A793,"2015/12/31")/100,"")</f>
        <v>0.171402</v>
      </c>
      <c r="X793">
        <f>IFERROR([1]!s_fa_dupont_roe($A793,"2016/12/31")/100,"")</f>
        <v>0.19644600000000001</v>
      </c>
      <c r="Y793">
        <f>IFERROR([1]!s_fa_dupont_roe($A793,"2017/12/31")/100,"")</f>
        <v>0.16422799999999999</v>
      </c>
      <c r="Z793">
        <f>IFERROR([1]!s_fa_dupont_roe($A793,"2018/12/31")/100,"")</f>
        <v>0.15376599999999999</v>
      </c>
      <c r="AA793">
        <f>IFERROR([1]!s_fa_dupont_roe($A793,"2019/12/31")/100,"")</f>
        <v>0.14751300000000001</v>
      </c>
      <c r="AB793">
        <f>IFERROR([1]!s_fa_dupont_roe($A793,"2020/12/31")/100,"")</f>
        <v>0.16667500000000002</v>
      </c>
      <c r="AC793">
        <f>IFERROR([1]!s_fa_dupont_roe($A793,"2021/12/31")/100,"")</f>
        <v>0.20743300000000001</v>
      </c>
      <c r="AD793">
        <f>IFERROR([1]!s_fa_dupont_roe($A793,"2022/12/31")/100,"")</f>
        <v>0.25479800000000002</v>
      </c>
      <c r="AE793">
        <f>IFERROR([1]!s_fa_dupont_roe($A793,"2023/12/31")/100,"")</f>
        <v>0.12114599999999999</v>
      </c>
      <c r="AF793">
        <f>IFERROR([1]!s_fa_dupont_roe($A793,"2024/12/31")/100,"")</f>
        <v>6.8158999999999997E-2</v>
      </c>
      <c r="AG793">
        <f>IFERROR([1]!s_fa_dupont_roe($A793,"2025/12/31")/100,"")</f>
        <v>0.14701500000000001</v>
      </c>
      <c r="AH793">
        <f>IFERROR([1]!s_stm07_is($A793,"W30028333","2025/12/31",1),"")</f>
        <v>1044521901.7</v>
      </c>
      <c r="AI793">
        <f>IFERROR([1]!s_stm07_bs($A793,"W38058048","2025/12/31",1),"")</f>
        <v>7977548587.3999996</v>
      </c>
      <c r="AJ793">
        <f>IFERROR([1]!s_fa_netdebt($A793,"2025/12/31"),"")</f>
        <v>-1351130105.3699999</v>
      </c>
      <c r="AK793">
        <f>IFERROR([1]!s_val_ev1($A793,"2025/12/31"),"")</f>
        <v>21289962251.790001</v>
      </c>
      <c r="AL793">
        <f>IFERROR([1]!s_fa_ebitda($A793,"2025/12/31"),"")</f>
        <v>1869105465.6400001</v>
      </c>
      <c r="AM793">
        <f>IFERROR([1]!s_west_netprofit($A793,2026,$B$1,180)/[1]!s_west_netprofit($A793,2026,$B$1-7,180)-1,"")</f>
        <v>0</v>
      </c>
      <c r="AN793">
        <f>IFERROR([1]!s_west_netprofit($A793,2026,$B$1,180)/[1]!s_west_netprofit($A793,2026,$B$1-30,180)-1,"")</f>
        <v>2.0082063721940102E-3</v>
      </c>
      <c r="AO793">
        <f>IFERROR([1]!s_est_mediannetprofit($A793,2026,$B$1)/[1]!s_est_mediannetprofit($A793,2026,$B$1-7)-1,"")</f>
        <v>0</v>
      </c>
      <c r="AP793">
        <f>IFERROR([1]!s_est_mediannetprofit($A793,2026,$B$1)/[1]!s_est_mediannetprofit($A793,2026,$B$1-30)-1,"")</f>
        <v>7.626686110098424E-3</v>
      </c>
    </row>
    <row r="794" spans="1:42">
      <c r="A794" t="s">
        <v>833</v>
      </c>
      <c r="B794">
        <f>IFERROR([1]!s_stm07_is($A794,"W30028333","2011/12/31",1)/[1]!S_SHARE_TOTAL($A794,$B$1),"")</f>
        <v>0</v>
      </c>
      <c r="C794">
        <f>IFERROR([1]!s_stm07_is($A794,"W30028333","2012/12/31",1)/[1]!S_SHARE_TOTAL($A794,$B$1),"")</f>
        <v>0</v>
      </c>
      <c r="D794">
        <f>IFERROR([1]!s_stm07_is($A794,"W30028333","2013/12/31",1)/[1]!S_SHARE_TOTAL($A794,$B$1),"")</f>
        <v>0</v>
      </c>
      <c r="E794">
        <f>IFERROR([1]!s_stm07_is($A794,"W30028333","2014/12/31",1)/[1]!S_SHARE_TOTAL($A794,$B$1),"")</f>
        <v>0</v>
      </c>
      <c r="F794">
        <f>IFERROR([1]!s_stm07_is($A794,"W30028333","2015/12/31",1)/[1]!S_SHARE_TOTAL($A794,$B$1),"")</f>
        <v>0.32632273155055525</v>
      </c>
      <c r="G794">
        <f>IFERROR([1]!s_stm07_is($A794,"W30028333","2016/12/31",1)/[1]!S_SHARE_TOTAL($A794,$B$1),"")</f>
        <v>0.37122935519937356</v>
      </c>
      <c r="H794">
        <f>IFERROR([1]!s_stm07_is($A794,"W30028333","2017/12/31",1)/[1]!S_SHARE_TOTAL($A794,$B$1),"")</f>
        <v>0.51457594869288348</v>
      </c>
      <c r="I794">
        <f>IFERROR([1]!s_stm07_is($A794,"W30028333","2018/12/31",1)/[1]!S_SHARE_TOTAL($A794,$B$1),"")</f>
        <v>0.63794422774769666</v>
      </c>
      <c r="J794">
        <f>IFERROR([1]!s_stm07_is($A794,"W30028333","2019/12/31",1)/[1]!S_SHARE_TOTAL($A794,$B$1),"")</f>
        <v>0.64597793143317561</v>
      </c>
      <c r="K794">
        <f>IFERROR([1]!s_stm07_is($A794,"W30028333","2020/12/31",1)/[1]!S_SHARE_TOTAL($A794,$B$1),"")</f>
        <v>0.60377231257143527</v>
      </c>
      <c r="L794">
        <f>IFERROR([1]!s_stm07_is($A794,"W30028333","2021/12/31",1)/[1]!S_SHARE_TOTAL($A794,$B$1),"")</f>
        <v>0.48062408798344347</v>
      </c>
      <c r="M794">
        <f>IFERROR([1]!s_stm07_is($A794,"W30028333","2022/12/31",1)/[1]!S_SHARE_TOTAL($A794,$B$1),"")</f>
        <v>0.59652301285845255</v>
      </c>
      <c r="N794">
        <f>IFERROR([1]!s_stm07_is($A794,"W30028333","2023/12/31",1)/[1]!S_SHARE_TOTAL($A794,$B$1),"")</f>
        <v>1.310302921409028</v>
      </c>
      <c r="O794">
        <f>IFERROR([1]!s_stm07_is($A794,"W30028333","2024/12/31",1)/[1]!S_SHARE_TOTAL($A794,$B$1),"")</f>
        <v>0.57913368596413672</v>
      </c>
      <c r="P794">
        <f>IFERROR([1]!s_stm07_is($A794,"W30028333","2025/12/31",1)/[1]!S_SHARE_TOTAL($A794,$B$1),"")</f>
        <v>0.48210120938502043</v>
      </c>
      <c r="Q794">
        <f>IFERROR([1]!s_west_netprofit($A794,2026,$B$1,180)/[1]!S_SHARE_TOTAL($A794,$B$1),"")</f>
        <v>0.6129795800857234</v>
      </c>
      <c r="R794">
        <f>IFERROR([1]!s_west_netprofit($A794,2027,$B$1,180)/[1]!S_SHARE_TOTAL($A794,$B$1),"")</f>
        <v>0.75363192802322054</v>
      </c>
      <c r="S794">
        <f>IFERROR([1]!s_fa_dupont_roe($A794,"2011/12/31")/100,"")</f>
        <v>0</v>
      </c>
      <c r="T794">
        <f>IFERROR([1]!s_fa_dupont_roe($A794,"2012/12/31")/100,"")</f>
        <v>0</v>
      </c>
      <c r="U794">
        <f>IFERROR([1]!s_fa_dupont_roe($A794,"2013/12/31")/100,"")</f>
        <v>0</v>
      </c>
      <c r="V794">
        <f>IFERROR([1]!s_fa_dupont_roe($A794,"2014/12/31")/100,"")</f>
        <v>0</v>
      </c>
      <c r="W794">
        <f>IFERROR([1]!s_fa_dupont_roe($A794,"2015/12/31")/100,"")</f>
        <v>0</v>
      </c>
      <c r="X794">
        <f>IFERROR([1]!s_fa_dupont_roe($A794,"2016/12/31")/100,"")</f>
        <v>0</v>
      </c>
      <c r="Y794">
        <f>IFERROR([1]!s_fa_dupont_roe($A794,"2017/12/31")/100,"")</f>
        <v>0.14412800000000001</v>
      </c>
      <c r="Z794">
        <f>IFERROR([1]!s_fa_dupont_roe($A794,"2018/12/31")/100,"")</f>
        <v>0.16966799999999999</v>
      </c>
      <c r="AA794">
        <f>IFERROR([1]!s_fa_dupont_roe($A794,"2019/12/31")/100,"")</f>
        <v>0.140461</v>
      </c>
      <c r="AB794">
        <f>IFERROR([1]!s_fa_dupont_roe($A794,"2020/12/31")/100,"")</f>
        <v>0.114803</v>
      </c>
      <c r="AC794">
        <f>IFERROR([1]!s_fa_dupont_roe($A794,"2021/12/31")/100,"")</f>
        <v>8.3013999999999991E-2</v>
      </c>
      <c r="AD794">
        <f>IFERROR([1]!s_fa_dupont_roe($A794,"2022/12/31")/100,"")</f>
        <v>9.1491000000000003E-2</v>
      </c>
      <c r="AE794">
        <f>IFERROR([1]!s_fa_dupont_roe($A794,"2023/12/31")/100,"")</f>
        <v>0.178538</v>
      </c>
      <c r="AF794">
        <f>IFERROR([1]!s_fa_dupont_roe($A794,"2024/12/31")/100,"")</f>
        <v>7.4366000000000002E-2</v>
      </c>
      <c r="AG794">
        <f>IFERROR([1]!s_fa_dupont_roe($A794,"2025/12/31")/100,"")</f>
        <v>6.2089999999999999E-2</v>
      </c>
      <c r="AH794">
        <f>IFERROR([1]!s_stm07_is($A794,"W30028333","2025/12/31",1),"")</f>
        <v>903517649.41999996</v>
      </c>
      <c r="AI794">
        <f>IFERROR([1]!s_stm07_bs($A794,"W38058048","2025/12/31",1),"")</f>
        <v>15238989285.629999</v>
      </c>
      <c r="AJ794">
        <f>IFERROR([1]!s_fa_netdebt($A794,"2025/12/31"),"")</f>
        <v>-6210979248.8500004</v>
      </c>
      <c r="AK794">
        <f>IFERROR([1]!s_val_ev1($A794,"2025/12/31"),"")</f>
        <v>17539806129.009998</v>
      </c>
      <c r="AL794">
        <f>IFERROR([1]!s_fa_ebitda($A794,"2025/12/31"),"")</f>
        <v>1660355018.1300001</v>
      </c>
      <c r="AM794">
        <f>IFERROR([1]!s_west_netprofit($A794,2026,$B$1,180)/[1]!s_west_netprofit($A794,2026,$B$1-7,180)-1,"")</f>
        <v>0</v>
      </c>
      <c r="AN794">
        <f>IFERROR([1]!s_west_netprofit($A794,2026,$B$1,180)/[1]!s_west_netprofit($A794,2026,$B$1-30,180)-1,"")</f>
        <v>0</v>
      </c>
      <c r="AO794">
        <f>IFERROR([1]!s_est_mediannetprofit($A794,2026,$B$1)/[1]!s_est_mediannetprofit($A794,2026,$B$1-7)-1,"")</f>
        <v>0</v>
      </c>
      <c r="AP794">
        <f>IFERROR([1]!s_est_mediannetprofit($A794,2026,$B$1)/[1]!s_est_mediannetprofit($A794,2026,$B$1-30)-1,"")</f>
        <v>0</v>
      </c>
    </row>
    <row r="795" spans="1:42">
      <c r="A795" t="s">
        <v>834</v>
      </c>
      <c r="B795">
        <f>IFERROR([1]!s_stm07_is($A795,"W30028333","2011/12/31",1)/[1]!S_SHARE_TOTAL($A795,$B$1),"")</f>
        <v>0</v>
      </c>
      <c r="C795">
        <f>IFERROR([1]!s_stm07_is($A795,"W30028333","2012/12/31",1)/[1]!S_SHARE_TOTAL($A795,$B$1),"")</f>
        <v>0</v>
      </c>
      <c r="D795">
        <f>IFERROR([1]!s_stm07_is($A795,"W30028333","2013/12/31",1)/[1]!S_SHARE_TOTAL($A795,$B$1),"")</f>
        <v>0</v>
      </c>
      <c r="E795">
        <f>IFERROR([1]!s_stm07_is($A795,"W30028333","2014/12/31",1)/[1]!S_SHARE_TOTAL($A795,$B$1),"")</f>
        <v>0</v>
      </c>
      <c r="F795">
        <f>IFERROR([1]!s_stm07_is($A795,"W30028333","2015/12/31",1)/[1]!S_SHARE_TOTAL($A795,$B$1),"")</f>
        <v>0</v>
      </c>
      <c r="G795">
        <f>IFERROR([1]!s_stm07_is($A795,"W30028333","2016/12/31",1)/[1]!S_SHARE_TOTAL($A795,$B$1),"")</f>
        <v>0</v>
      </c>
      <c r="H795">
        <f>IFERROR([1]!s_stm07_is($A795,"W30028333","2017/12/31",1)/[1]!S_SHARE_TOTAL($A795,$B$1),"")</f>
        <v>0.10759719452203019</v>
      </c>
      <c r="I795">
        <f>IFERROR([1]!s_stm07_is($A795,"W30028333","2018/12/31",1)/[1]!S_SHARE_TOTAL($A795,$B$1),"")</f>
        <v>0.29886938463050905</v>
      </c>
      <c r="J795">
        <f>IFERROR([1]!s_stm07_is($A795,"W30028333","2019/12/31",1)/[1]!S_SHARE_TOTAL($A795,$B$1),"")</f>
        <v>0.29934157665946037</v>
      </c>
      <c r="K795">
        <f>IFERROR([1]!s_stm07_is($A795,"W30028333","2020/12/31",1)/[1]!S_SHARE_TOTAL($A795,$B$1),"")</f>
        <v>9.2702872214384033</v>
      </c>
      <c r="L795">
        <f>IFERROR([1]!s_stm07_is($A795,"W30028333","2021/12/31",1)/[1]!S_SHARE_TOTAL($A795,$B$1),"")</f>
        <v>5.9193764916031704</v>
      </c>
      <c r="M795">
        <f>IFERROR([1]!s_stm07_is($A795,"W30028333","2022/12/31",1)/[1]!S_SHARE_TOTAL($A795,$B$1),"")</f>
        <v>2.4921331608832471</v>
      </c>
      <c r="N795">
        <f>IFERROR([1]!s_stm07_is($A795,"W30028333","2023/12/31",1)/[1]!S_SHARE_TOTAL($A795,$B$1),"")</f>
        <v>2.138595159676342</v>
      </c>
      <c r="O795">
        <f>IFERROR([1]!s_stm07_is($A795,"W30028333","2024/12/31",1)/[1]!S_SHARE_TOTAL($A795,$B$1),"")</f>
        <v>1.0023918354373549</v>
      </c>
      <c r="P795">
        <f>IFERROR([1]!s_stm07_is($A795,"W30028333","2025/12/31",1)/[1]!S_SHARE_TOTAL($A795,$B$1),"")</f>
        <v>1.2145658089066542</v>
      </c>
      <c r="Q795">
        <f>IFERROR([1]!s_west_netprofit($A795,2026,$B$1,180)/[1]!S_SHARE_TOTAL($A795,$B$1),"")</f>
        <v>0</v>
      </c>
      <c r="R795">
        <f>IFERROR([1]!s_west_netprofit($A795,2027,$B$1,180)/[1]!S_SHARE_TOTAL($A795,$B$1),"")</f>
        <v>0</v>
      </c>
      <c r="S795">
        <f>IFERROR([1]!s_fa_dupont_roe($A795,"2011/12/31")/100,"")</f>
        <v>0</v>
      </c>
      <c r="T795">
        <f>IFERROR([1]!s_fa_dupont_roe($A795,"2012/12/31")/100,"")</f>
        <v>0</v>
      </c>
      <c r="U795">
        <f>IFERROR([1]!s_fa_dupont_roe($A795,"2013/12/31")/100,"")</f>
        <v>0</v>
      </c>
      <c r="V795">
        <f>IFERROR([1]!s_fa_dupont_roe($A795,"2014/12/31")/100,"")</f>
        <v>0</v>
      </c>
      <c r="W795">
        <f>IFERROR([1]!s_fa_dupont_roe($A795,"2015/12/31")/100,"")</f>
        <v>0</v>
      </c>
      <c r="X795">
        <f>IFERROR([1]!s_fa_dupont_roe($A795,"2016/12/31")/100,"")</f>
        <v>0</v>
      </c>
      <c r="Y795">
        <f>IFERROR([1]!s_fa_dupont_roe($A795,"2017/12/31")/100,"")</f>
        <v>0.32662999999999998</v>
      </c>
      <c r="Z795">
        <f>IFERROR([1]!s_fa_dupont_roe($A795,"2018/12/31")/100,"")</f>
        <v>0.61055199999999998</v>
      </c>
      <c r="AA795">
        <f>IFERROR([1]!s_fa_dupont_roe($A795,"2019/12/31")/100,"")</f>
        <v>0.31824799999999998</v>
      </c>
      <c r="AB795">
        <f>IFERROR([1]!s_fa_dupont_roe($A795,"2020/12/31")/100,"")</f>
        <v>1.556986</v>
      </c>
      <c r="AC795">
        <f>IFERROR([1]!s_fa_dupont_roe($A795,"2021/12/31")/100,"")</f>
        <v>0.178864</v>
      </c>
      <c r="AD795">
        <f>IFERROR([1]!s_fa_dupont_roe($A795,"2022/12/31")/100,"")</f>
        <v>4.6204000000000002E-2</v>
      </c>
      <c r="AE795">
        <f>IFERROR([1]!s_fa_dupont_roe($A795,"2023/12/31")/100,"")</f>
        <v>4.0849000000000003E-2</v>
      </c>
      <c r="AF795">
        <f>IFERROR([1]!s_fa_dupont_roe($A795,"2024/12/31")/100,"")</f>
        <v>2.0087000000000001E-2</v>
      </c>
      <c r="AG795">
        <f>IFERROR([1]!s_fa_dupont_roe($A795,"2025/12/31")/100,"")</f>
        <v>2.6648999999999999E-2</v>
      </c>
      <c r="AH795">
        <f>IFERROR([1]!s_stm07_is($A795,"W30028333","2025/12/31",1),"")</f>
        <v>147735827.94</v>
      </c>
      <c r="AI795">
        <f>IFERROR([1]!s_stm07_bs($A795,"W38058048","2025/12/31",1),"")</f>
        <v>5314825339.5299997</v>
      </c>
      <c r="AJ795">
        <f>IFERROR([1]!s_fa_netdebt($A795,"2025/12/31"),"")</f>
        <v>-268777257.93000001</v>
      </c>
      <c r="AK795">
        <f>IFERROR([1]!s_val_ev1($A795,"2025/12/31"),"")</f>
        <v>8276168178.3299999</v>
      </c>
      <c r="AL795">
        <f>IFERROR([1]!s_fa_ebitda($A795,"2025/12/31"),"")</f>
        <v>276385591.13999999</v>
      </c>
      <c r="AM795" t="str">
        <f>IFERROR([1]!s_west_netprofit($A795,2026,$B$1,180)/[1]!s_west_netprofit($A795,2026,$B$1-7,180)-1,"")</f>
        <v/>
      </c>
      <c r="AN795" t="str">
        <f>IFERROR([1]!s_west_netprofit($A795,2026,$B$1,180)/[1]!s_west_netprofit($A795,2026,$B$1-30,180)-1,"")</f>
        <v/>
      </c>
      <c r="AO795" t="str">
        <f>IFERROR([1]!s_est_mediannetprofit($A795,2026,$B$1)/[1]!s_est_mediannetprofit($A795,2026,$B$1-7)-1,"")</f>
        <v/>
      </c>
      <c r="AP795" t="str">
        <f>IFERROR([1]!s_est_mediannetprofit($A795,2026,$B$1)/[1]!s_est_mediannetprofit($A795,2026,$B$1-30)-1,"")</f>
        <v/>
      </c>
    </row>
    <row r="796" spans="1:42">
      <c r="A796" t="s">
        <v>835</v>
      </c>
      <c r="B796">
        <f>IFERROR([1]!s_stm07_is($A796,"W30028333","2011/12/31",1)/[1]!S_SHARE_TOTAL($A796,$B$1),"")</f>
        <v>0</v>
      </c>
      <c r="C796">
        <f>IFERROR([1]!s_stm07_is($A796,"W30028333","2012/12/31",1)/[1]!S_SHARE_TOTAL($A796,$B$1),"")</f>
        <v>0</v>
      </c>
      <c r="D796">
        <f>IFERROR([1]!s_stm07_is($A796,"W30028333","2013/12/31",1)/[1]!S_SHARE_TOTAL($A796,$B$1),"")</f>
        <v>0</v>
      </c>
      <c r="E796">
        <f>IFERROR([1]!s_stm07_is($A796,"W30028333","2014/12/31",1)/[1]!S_SHARE_TOTAL($A796,$B$1),"")</f>
        <v>0</v>
      </c>
      <c r="F796">
        <f>IFERROR([1]!s_stm07_is($A796,"W30028333","2015/12/31",1)/[1]!S_SHARE_TOTAL($A796,$B$1),"")</f>
        <v>0</v>
      </c>
      <c r="G796">
        <f>IFERROR([1]!s_stm07_is($A796,"W30028333","2016/12/31",1)/[1]!S_SHARE_TOTAL($A796,$B$1),"")</f>
        <v>0</v>
      </c>
      <c r="H796">
        <f>IFERROR([1]!s_stm07_is($A796,"W30028333","2017/12/31",1)/[1]!S_SHARE_TOTAL($A796,$B$1),"")</f>
        <v>-5.8803557206859286E-2</v>
      </c>
      <c r="I796">
        <f>IFERROR([1]!s_stm07_is($A796,"W30028333","2018/12/31",1)/[1]!S_SHARE_TOTAL($A796,$B$1),"")</f>
        <v>-0.12443472903005516</v>
      </c>
      <c r="J796">
        <f>IFERROR([1]!s_stm07_is($A796,"W30028333","2019/12/31",1)/[1]!S_SHARE_TOTAL($A796,$B$1),"")</f>
        <v>0.33428164229569018</v>
      </c>
      <c r="K796">
        <f>IFERROR([1]!s_stm07_is($A796,"W30028333","2020/12/31",1)/[1]!S_SHARE_TOTAL($A796,$B$1),"")</f>
        <v>0.48933698749610594</v>
      </c>
      <c r="L796">
        <f>IFERROR([1]!s_stm07_is($A796,"W30028333","2021/12/31",1)/[1]!S_SHARE_TOTAL($A796,$B$1),"")</f>
        <v>0.81391197904062951</v>
      </c>
      <c r="M796">
        <f>IFERROR([1]!s_stm07_is($A796,"W30028333","2022/12/31",1)/[1]!S_SHARE_TOTAL($A796,$B$1),"")</f>
        <v>1.1197684038002675</v>
      </c>
      <c r="N796">
        <f>IFERROR([1]!s_stm07_is($A796,"W30028333","2023/12/31",1)/[1]!S_SHARE_TOTAL($A796,$B$1),"")</f>
        <v>1.2329160277330575</v>
      </c>
      <c r="O796">
        <f>IFERROR([1]!s_stm07_is($A796,"W30028333","2024/12/31",1)/[1]!S_SHARE_TOTAL($A796,$B$1),"")</f>
        <v>1.3841027733461542</v>
      </c>
      <c r="P796">
        <f>IFERROR([1]!s_stm07_is($A796,"W30028333","2025/12/31",1)/[1]!S_SHARE_TOTAL($A796,$B$1),"")</f>
        <v>0.66380172433877238</v>
      </c>
      <c r="Q796">
        <f>IFERROR([1]!s_west_netprofit($A796,2026,$B$1,180)/[1]!S_SHARE_TOTAL($A796,$B$1),"")</f>
        <v>0</v>
      </c>
      <c r="R796">
        <f>IFERROR([1]!s_west_netprofit($A796,2027,$B$1,180)/[1]!S_SHARE_TOTAL($A796,$B$1),"")</f>
        <v>0</v>
      </c>
      <c r="S796">
        <f>IFERROR([1]!s_fa_dupont_roe($A796,"2011/12/31")/100,"")</f>
        <v>0</v>
      </c>
      <c r="T796">
        <f>IFERROR([1]!s_fa_dupont_roe($A796,"2012/12/31")/100,"")</f>
        <v>0</v>
      </c>
      <c r="U796">
        <f>IFERROR([1]!s_fa_dupont_roe($A796,"2013/12/31")/100,"")</f>
        <v>0</v>
      </c>
      <c r="V796">
        <f>IFERROR([1]!s_fa_dupont_roe($A796,"2014/12/31")/100,"")</f>
        <v>0</v>
      </c>
      <c r="W796">
        <f>IFERROR([1]!s_fa_dupont_roe($A796,"2015/12/31")/100,"")</f>
        <v>0</v>
      </c>
      <c r="X796">
        <f>IFERROR([1]!s_fa_dupont_roe($A796,"2016/12/31")/100,"")</f>
        <v>0</v>
      </c>
      <c r="Y796">
        <f>IFERROR([1]!s_fa_dupont_roe($A796,"2017/12/31")/100,"")</f>
        <v>-7.1942000000000006E-2</v>
      </c>
      <c r="Z796">
        <f>IFERROR([1]!s_fa_dupont_roe($A796,"2018/12/31")/100,"")</f>
        <v>-0.13982</v>
      </c>
      <c r="AA796">
        <f>IFERROR([1]!s_fa_dupont_roe($A796,"2019/12/31")/100,"")</f>
        <v>0.26524199999999998</v>
      </c>
      <c r="AB796">
        <f>IFERROR([1]!s_fa_dupont_roe($A796,"2020/12/31")/100,"")</f>
        <v>0.27136500000000002</v>
      </c>
      <c r="AC796">
        <f>IFERROR([1]!s_fa_dupont_roe($A796,"2021/12/31")/100,"")</f>
        <v>0.15657500000000002</v>
      </c>
      <c r="AD796">
        <f>IFERROR([1]!s_fa_dupont_roe($A796,"2022/12/31")/100,"")</f>
        <v>0.125835</v>
      </c>
      <c r="AE796">
        <f>IFERROR([1]!s_fa_dupont_roe($A796,"2023/12/31")/100,"")</f>
        <v>0.121973</v>
      </c>
      <c r="AF796">
        <f>IFERROR([1]!s_fa_dupont_roe($A796,"2024/12/31")/100,"")</f>
        <v>0.12154899999999999</v>
      </c>
      <c r="AG796">
        <f>IFERROR([1]!s_fa_dupont_roe($A796,"2025/12/31")/100,"")</f>
        <v>5.3989000000000002E-2</v>
      </c>
      <c r="AH796">
        <f>IFERROR([1]!s_stm07_is($A796,"W30028333","2025/12/31",1),"")</f>
        <v>164343494.56</v>
      </c>
      <c r="AI796">
        <f>IFERROR([1]!s_stm07_bs($A796,"W38058048","2025/12/31",1),"")</f>
        <v>3115223368.96</v>
      </c>
      <c r="AJ796">
        <f>IFERROR([1]!s_fa_netdebt($A796,"2025/12/31"),"")</f>
        <v>-1038152833.8</v>
      </c>
      <c r="AK796">
        <f>IFERROR([1]!s_val_ev1($A796,"2025/12/31"),"")</f>
        <v>12934475326.200001</v>
      </c>
      <c r="AL796">
        <f>IFERROR([1]!s_fa_ebitda($A796,"2025/12/31"),"")</f>
        <v>196091741.69999999</v>
      </c>
      <c r="AM796" t="str">
        <f>IFERROR([1]!s_west_netprofit($A796,2026,$B$1,180)/[1]!s_west_netprofit($A796,2026,$B$1-7,180)-1,"")</f>
        <v/>
      </c>
      <c r="AN796" t="str">
        <f>IFERROR([1]!s_west_netprofit($A796,2026,$B$1,180)/[1]!s_west_netprofit($A796,2026,$B$1-30,180)-1,"")</f>
        <v/>
      </c>
      <c r="AO796" t="str">
        <f>IFERROR([1]!s_est_mediannetprofit($A796,2026,$B$1)/[1]!s_est_mediannetprofit($A796,2026,$B$1-7)-1,"")</f>
        <v/>
      </c>
      <c r="AP796" t="str">
        <f>IFERROR([1]!s_est_mediannetprofit($A796,2026,$B$1)/[1]!s_est_mediannetprofit($A796,2026,$B$1-30)-1,"")</f>
        <v/>
      </c>
    </row>
    <row r="797" spans="1:42">
      <c r="A797" t="s">
        <v>836</v>
      </c>
      <c r="B797">
        <f>IFERROR([1]!s_stm07_is($A797,"W30028333","2011/12/31",1)/[1]!S_SHARE_TOTAL($A797,$B$1),"")</f>
        <v>0</v>
      </c>
      <c r="C797">
        <f>IFERROR([1]!s_stm07_is($A797,"W30028333","2012/12/31",1)/[1]!S_SHARE_TOTAL($A797,$B$1),"")</f>
        <v>0</v>
      </c>
      <c r="D797">
        <f>IFERROR([1]!s_stm07_is($A797,"W30028333","2013/12/31",1)/[1]!S_SHARE_TOTAL($A797,$B$1),"")</f>
        <v>0</v>
      </c>
      <c r="E797">
        <f>IFERROR([1]!s_stm07_is($A797,"W30028333","2014/12/31",1)/[1]!S_SHARE_TOTAL($A797,$B$1),"")</f>
        <v>0</v>
      </c>
      <c r="F797">
        <f>IFERROR([1]!s_stm07_is($A797,"W30028333","2015/12/31",1)/[1]!S_SHARE_TOTAL($A797,$B$1),"")</f>
        <v>0</v>
      </c>
      <c r="G797">
        <f>IFERROR([1]!s_stm07_is($A797,"W30028333","2016/12/31",1)/[1]!S_SHARE_TOTAL($A797,$B$1),"")</f>
        <v>0</v>
      </c>
      <c r="H797">
        <f>IFERROR([1]!s_stm07_is($A797,"W30028333","2017/12/31",1)/[1]!S_SHARE_TOTAL($A797,$B$1),"")</f>
        <v>0.36528061846902721</v>
      </c>
      <c r="I797">
        <f>IFERROR([1]!s_stm07_is($A797,"W30028333","2018/12/31",1)/[1]!S_SHARE_TOTAL($A797,$B$1),"")</f>
        <v>0.48375075197974321</v>
      </c>
      <c r="J797">
        <f>IFERROR([1]!s_stm07_is($A797,"W30028333","2019/12/31",1)/[1]!S_SHARE_TOTAL($A797,$B$1),"")</f>
        <v>0.39711612060214807</v>
      </c>
      <c r="K797">
        <f>IFERROR([1]!s_stm07_is($A797,"W30028333","2020/12/31",1)/[1]!S_SHARE_TOTAL($A797,$B$1),"")</f>
        <v>0.72294903426776547</v>
      </c>
      <c r="L797">
        <f>IFERROR([1]!s_stm07_is($A797,"W30028333","2021/12/31",1)/[1]!S_SHARE_TOTAL($A797,$B$1),"")</f>
        <v>1.049371655292433</v>
      </c>
      <c r="M797">
        <f>IFERROR([1]!s_stm07_is($A797,"W30028333","2022/12/31",1)/[1]!S_SHARE_TOTAL($A797,$B$1),"")</f>
        <v>1.1748071820192898</v>
      </c>
      <c r="N797">
        <f>IFERROR([1]!s_stm07_is($A797,"W30028333","2023/12/31",1)/[1]!S_SHARE_TOTAL($A797,$B$1),"")</f>
        <v>1.4324715362158391</v>
      </c>
      <c r="O797">
        <f>IFERROR([1]!s_stm07_is($A797,"W30028333","2024/12/31",1)/[1]!S_SHARE_TOTAL($A797,$B$1),"")</f>
        <v>2.4013411059792236</v>
      </c>
      <c r="P797">
        <f>IFERROR([1]!s_stm07_is($A797,"W30028333","2025/12/31",1)/[1]!S_SHARE_TOTAL($A797,$B$1),"")</f>
        <v>3.0150730800944356</v>
      </c>
      <c r="Q797">
        <f>IFERROR([1]!s_west_netprofit($A797,2026,$B$1,180)/[1]!S_SHARE_TOTAL($A797,$B$1),"")</f>
        <v>3.6741165285626631</v>
      </c>
      <c r="R797">
        <f>IFERROR([1]!s_west_netprofit($A797,2027,$B$1,180)/[1]!S_SHARE_TOTAL($A797,$B$1),"")</f>
        <v>4.4716906475107256</v>
      </c>
      <c r="S797">
        <f>IFERROR([1]!s_fa_dupont_roe($A797,"2011/12/31")/100,"")</f>
        <v>0</v>
      </c>
      <c r="T797">
        <f>IFERROR([1]!s_fa_dupont_roe($A797,"2012/12/31")/100,"")</f>
        <v>0</v>
      </c>
      <c r="U797">
        <f>IFERROR([1]!s_fa_dupont_roe($A797,"2013/12/31")/100,"")</f>
        <v>0</v>
      </c>
      <c r="V797">
        <f>IFERROR([1]!s_fa_dupont_roe($A797,"2014/12/31")/100,"")</f>
        <v>0</v>
      </c>
      <c r="W797">
        <f>IFERROR([1]!s_fa_dupont_roe($A797,"2015/12/31")/100,"")</f>
        <v>0</v>
      </c>
      <c r="X797">
        <f>IFERROR([1]!s_fa_dupont_roe($A797,"2016/12/31")/100,"")</f>
        <v>0</v>
      </c>
      <c r="Y797">
        <f>IFERROR([1]!s_fa_dupont_roe($A797,"2017/12/31")/100,"")</f>
        <v>0.23899200000000001</v>
      </c>
      <c r="Z797">
        <f>IFERROR([1]!s_fa_dupont_roe($A797,"2018/12/31")/100,"")</f>
        <v>0.317081</v>
      </c>
      <c r="AA797">
        <f>IFERROR([1]!s_fa_dupont_roe($A797,"2019/12/31")/100,"")</f>
        <v>0.20763600000000001</v>
      </c>
      <c r="AB797">
        <f>IFERROR([1]!s_fa_dupont_roe($A797,"2020/12/31")/100,"")</f>
        <v>0.27267399999999997</v>
      </c>
      <c r="AC797">
        <f>IFERROR([1]!s_fa_dupont_roe($A797,"2021/12/31")/100,"")</f>
        <v>0.17824500000000001</v>
      </c>
      <c r="AD797">
        <f>IFERROR([1]!s_fa_dupont_roe($A797,"2022/12/31")/100,"")</f>
        <v>0.128659</v>
      </c>
      <c r="AE797">
        <f>IFERROR([1]!s_fa_dupont_roe($A797,"2023/12/31")/100,"")</f>
        <v>0.14288999999999999</v>
      </c>
      <c r="AF797">
        <f>IFERROR([1]!s_fa_dupont_roe($A797,"2024/12/31")/100,"")</f>
        <v>0.207622</v>
      </c>
      <c r="AG797">
        <f>IFERROR([1]!s_fa_dupont_roe($A797,"2025/12/31")/100,"")</f>
        <v>0.22021499999999999</v>
      </c>
      <c r="AH797">
        <f>IFERROR([1]!s_stm07_is($A797,"W30028333","2025/12/31",1),"")</f>
        <v>857479611.12</v>
      </c>
      <c r="AI797">
        <f>IFERROR([1]!s_stm07_bs($A797,"W38058048","2025/12/31",1),"")</f>
        <v>4212713662.4400001</v>
      </c>
      <c r="AJ797">
        <f>IFERROR([1]!s_fa_netdebt($A797,"2025/12/31"),"")</f>
        <v>-1742471384.5999999</v>
      </c>
      <c r="AK797">
        <f>IFERROR([1]!s_val_ev1($A797,"2025/12/31"),"")</f>
        <v>21263279715.77</v>
      </c>
      <c r="AL797">
        <f>IFERROR([1]!s_fa_ebitda($A797,"2025/12/31"),"")</f>
        <v>1009372391.6799999</v>
      </c>
      <c r="AM797">
        <f>IFERROR([1]!s_west_netprofit($A797,2026,$B$1,180)/[1]!s_west_netprofit($A797,2026,$B$1-7,180)-1,"")</f>
        <v>-1.205661184225526E-2</v>
      </c>
      <c r="AN797">
        <f>IFERROR([1]!s_west_netprofit($A797,2026,$B$1,180)/[1]!s_west_netprofit($A797,2026,$B$1-30,180)-1,"")</f>
        <v>-4.1527764548218382E-2</v>
      </c>
      <c r="AO797">
        <f>IFERROR([1]!s_est_mediannetprofit($A797,2026,$B$1)/[1]!s_est_mediannetprofit($A797,2026,$B$1-7)-1,"")</f>
        <v>-4.8262548262548721E-3</v>
      </c>
      <c r="AP797">
        <f>IFERROR([1]!s_est_mediannetprofit($A797,2026,$B$1)/[1]!s_est_mediannetprofit($A797,2026,$B$1-30)-1,"")</f>
        <v>-7.1171171171171221E-2</v>
      </c>
    </row>
    <row r="798" spans="1:42">
      <c r="A798" t="s">
        <v>837</v>
      </c>
      <c r="B798">
        <f>IFERROR([1]!s_stm07_is($A798,"W30028333","2011/12/31",1)/[1]!S_SHARE_TOTAL($A798,$B$1),"")</f>
        <v>0</v>
      </c>
      <c r="C798">
        <f>IFERROR([1]!s_stm07_is($A798,"W30028333","2012/12/31",1)/[1]!S_SHARE_TOTAL($A798,$B$1),"")</f>
        <v>0</v>
      </c>
      <c r="D798">
        <f>IFERROR([1]!s_stm07_is($A798,"W30028333","2013/12/31",1)/[1]!S_SHARE_TOTAL($A798,$B$1),"")</f>
        <v>0</v>
      </c>
      <c r="E798">
        <f>IFERROR([1]!s_stm07_is($A798,"W30028333","2014/12/31",1)/[1]!S_SHARE_TOTAL($A798,$B$1),"")</f>
        <v>1.1842972325681064E-2</v>
      </c>
      <c r="F798">
        <f>IFERROR([1]!s_stm07_is($A798,"W30028333","2015/12/31",1)/[1]!S_SHARE_TOTAL($A798,$B$1),"")</f>
        <v>2.7446149103074208E-2</v>
      </c>
      <c r="G798">
        <f>IFERROR([1]!s_stm07_is($A798,"W30028333","2016/12/31",1)/[1]!S_SHARE_TOTAL($A798,$B$1),"")</f>
        <v>0</v>
      </c>
      <c r="H798">
        <f>IFERROR([1]!s_stm07_is($A798,"W30028333","2017/12/31",1)/[1]!S_SHARE_TOTAL($A798,$B$1),"")</f>
        <v>0.16287747905786659</v>
      </c>
      <c r="I798">
        <f>IFERROR([1]!s_stm07_is($A798,"W30028333","2018/12/31",1)/[1]!S_SHARE_TOTAL($A798,$B$1),"")</f>
        <v>0.27715064671515793</v>
      </c>
      <c r="J798">
        <f>IFERROR([1]!s_stm07_is($A798,"W30028333","2019/12/31",1)/[1]!S_SHARE_TOTAL($A798,$B$1),"")</f>
        <v>0.24252207656063671</v>
      </c>
      <c r="K798">
        <f>IFERROR([1]!s_stm07_is($A798,"W30028333","2020/12/31",1)/[1]!S_SHARE_TOTAL($A798,$B$1),"")</f>
        <v>0.28046305693683216</v>
      </c>
      <c r="L798">
        <f>IFERROR([1]!s_stm07_is($A798,"W30028333","2021/12/31",1)/[1]!S_SHARE_TOTAL($A798,$B$1),"")</f>
        <v>0.92040256998061876</v>
      </c>
      <c r="M798">
        <f>IFERROR([1]!s_stm07_is($A798,"W30028333","2022/12/31",1)/[1]!S_SHARE_TOTAL($A798,$B$1),"")</f>
        <v>1.7683071077176002</v>
      </c>
      <c r="N798">
        <f>IFERROR([1]!s_stm07_is($A798,"W30028333","2023/12/31",1)/[1]!S_SHARE_TOTAL($A798,$B$1),"")</f>
        <v>1.3974621806968766</v>
      </c>
      <c r="O798">
        <f>IFERROR([1]!s_stm07_is($A798,"W30028333","2024/12/31",1)/[1]!S_SHARE_TOTAL($A798,$B$1),"")</f>
        <v>0.77159574287872867</v>
      </c>
      <c r="P798">
        <f>IFERROR([1]!s_stm07_is($A798,"W30028333","2025/12/31",1)/[1]!S_SHARE_TOTAL($A798,$B$1),"")</f>
        <v>0.41995060577188631</v>
      </c>
      <c r="Q798">
        <f>IFERROR([1]!s_west_netprofit($A798,2026,$B$1,180)/[1]!S_SHARE_TOTAL($A798,$B$1),"")</f>
        <v>0</v>
      </c>
      <c r="R798">
        <f>IFERROR([1]!s_west_netprofit($A798,2027,$B$1,180)/[1]!S_SHARE_TOTAL($A798,$B$1),"")</f>
        <v>0</v>
      </c>
      <c r="S798">
        <f>IFERROR([1]!s_fa_dupont_roe($A798,"2011/12/31")/100,"")</f>
        <v>0</v>
      </c>
      <c r="T798">
        <f>IFERROR([1]!s_fa_dupont_roe($A798,"2012/12/31")/100,"")</f>
        <v>0</v>
      </c>
      <c r="U798">
        <f>IFERROR([1]!s_fa_dupont_roe($A798,"2013/12/31")/100,"")</f>
        <v>0</v>
      </c>
      <c r="V798">
        <f>IFERROR([1]!s_fa_dupont_roe($A798,"2014/12/31")/100,"")</f>
        <v>0.107999</v>
      </c>
      <c r="W798">
        <f>IFERROR([1]!s_fa_dupont_roe($A798,"2015/12/31")/100,"")</f>
        <v>0.22245100000000001</v>
      </c>
      <c r="X798">
        <f>IFERROR([1]!s_fa_dupont_roe($A798,"2016/12/31")/100,"")</f>
        <v>0</v>
      </c>
      <c r="Y798">
        <f>IFERROR([1]!s_fa_dupont_roe($A798,"2017/12/31")/100,"")</f>
        <v>0.22218199999999999</v>
      </c>
      <c r="Z798">
        <f>IFERROR([1]!s_fa_dupont_roe($A798,"2018/12/31")/100,"")</f>
        <v>0.30103200000000002</v>
      </c>
      <c r="AA798">
        <f>IFERROR([1]!s_fa_dupont_roe($A798,"2019/12/31")/100,"")</f>
        <v>0.190971</v>
      </c>
      <c r="AB798">
        <f>IFERROR([1]!s_fa_dupont_roe($A798,"2020/12/31")/100,"")</f>
        <v>0.178509</v>
      </c>
      <c r="AC798">
        <f>IFERROR([1]!s_fa_dupont_roe($A798,"2021/12/31")/100,"")</f>
        <v>0.34135500000000002</v>
      </c>
      <c r="AD798">
        <f>IFERROR([1]!s_fa_dupont_roe($A798,"2022/12/31")/100,"")</f>
        <v>0.14812400000000001</v>
      </c>
      <c r="AE798">
        <f>IFERROR([1]!s_fa_dupont_roe($A798,"2023/12/31")/100,"")</f>
        <v>6.8734000000000003E-2</v>
      </c>
      <c r="AF798">
        <f>IFERROR([1]!s_fa_dupont_roe($A798,"2024/12/31")/100,"")</f>
        <v>3.7828000000000001E-2</v>
      </c>
      <c r="AG798">
        <f>IFERROR([1]!s_fa_dupont_roe($A798,"2025/12/31")/100,"")</f>
        <v>2.0541E-2</v>
      </c>
      <c r="AH798">
        <f>IFERROR([1]!s_stm07_is($A798,"W30028333","2025/12/31",1),"")</f>
        <v>109301515.51000001</v>
      </c>
      <c r="AI798">
        <f>IFERROR([1]!s_stm07_bs($A798,"W38058048","2025/12/31",1),"")</f>
        <v>5351856127.8900003</v>
      </c>
      <c r="AJ798">
        <f>IFERROR([1]!s_fa_netdebt($A798,"2025/12/31"),"")</f>
        <v>-768156782.91999996</v>
      </c>
      <c r="AK798">
        <f>IFERROR([1]!s_val_ev1($A798,"2025/12/31"),"")</f>
        <v>10108191339.120001</v>
      </c>
      <c r="AL798">
        <f>IFERROR([1]!s_fa_ebitda($A798,"2025/12/31"),"")</f>
        <v>324423078.79000002</v>
      </c>
      <c r="AM798" t="str">
        <f>IFERROR([1]!s_west_netprofit($A798,2026,$B$1,180)/[1]!s_west_netprofit($A798,2026,$B$1-7,180)-1,"")</f>
        <v/>
      </c>
      <c r="AN798" t="str">
        <f>IFERROR([1]!s_west_netprofit($A798,2026,$B$1,180)/[1]!s_west_netprofit($A798,2026,$B$1-30,180)-1,"")</f>
        <v/>
      </c>
      <c r="AO798" t="str">
        <f>IFERROR([1]!s_est_mediannetprofit($A798,2026,$B$1)/[1]!s_est_mediannetprofit($A798,2026,$B$1-7)-1,"")</f>
        <v/>
      </c>
      <c r="AP798" t="str">
        <f>IFERROR([1]!s_est_mediannetprofit($A798,2026,$B$1)/[1]!s_est_mediannetprofit($A798,2026,$B$1-30)-1,"")</f>
        <v/>
      </c>
    </row>
    <row r="799" spans="1:42">
      <c r="A799" t="s">
        <v>838</v>
      </c>
      <c r="B799">
        <f>IFERROR([1]!s_stm07_is($A799,"W30028333","2011/12/31",1)/[1]!S_SHARE_TOTAL($A799,$B$1),"")</f>
        <v>0</v>
      </c>
      <c r="C799">
        <f>IFERROR([1]!s_stm07_is($A799,"W30028333","2012/12/31",1)/[1]!S_SHARE_TOTAL($A799,$B$1),"")</f>
        <v>0</v>
      </c>
      <c r="D799">
        <f>IFERROR([1]!s_stm07_is($A799,"W30028333","2013/12/31",1)/[1]!S_SHARE_TOTAL($A799,$B$1),"")</f>
        <v>0</v>
      </c>
      <c r="E799">
        <f>IFERROR([1]!s_stm07_is($A799,"W30028333","2014/12/31",1)/[1]!S_SHARE_TOTAL($A799,$B$1),"")</f>
        <v>-7.0015710880651422E-2</v>
      </c>
      <c r="F799">
        <f>IFERROR([1]!s_stm07_is($A799,"W30028333","2015/12/31",1)/[1]!S_SHARE_TOTAL($A799,$B$1),"")</f>
        <v>-0.10946949809240315</v>
      </c>
      <c r="G799">
        <f>IFERROR([1]!s_stm07_is($A799,"W30028333","2016/12/31",1)/[1]!S_SHARE_TOTAL($A799,$B$1),"")</f>
        <v>-0.11367895195875177</v>
      </c>
      <c r="H799">
        <f>IFERROR([1]!s_stm07_is($A799,"W30028333","2017/12/31",1)/[1]!S_SHARE_TOTAL($A799,$B$1),"")</f>
        <v>7.4170506472800463E-2</v>
      </c>
      <c r="I799">
        <f>IFERROR([1]!s_stm07_is($A799,"W30028333","2018/12/31",1)/[1]!S_SHARE_TOTAL($A799,$B$1),"")</f>
        <v>0.21821649588129022</v>
      </c>
      <c r="J799">
        <f>IFERROR([1]!s_stm07_is($A799,"W30028333","2019/12/31",1)/[1]!S_SHARE_TOTAL($A799,$B$1),"")</f>
        <v>0.29843075435765759</v>
      </c>
      <c r="K799">
        <f>IFERROR([1]!s_stm07_is($A799,"W30028333","2020/12/31",1)/[1]!S_SHARE_TOTAL($A799,$B$1),"")</f>
        <v>0.30919032516373995</v>
      </c>
      <c r="L799">
        <f>IFERROR([1]!s_stm07_is($A799,"W30028333","2021/12/31",1)/[1]!S_SHARE_TOTAL($A799,$B$1),"")</f>
        <v>0.15942938906812659</v>
      </c>
      <c r="M799">
        <f>IFERROR([1]!s_stm07_is($A799,"W30028333","2022/12/31",1)/[1]!S_SHARE_TOTAL($A799,$B$1),"")</f>
        <v>9.6555642460605468E-2</v>
      </c>
      <c r="N799">
        <f>IFERROR([1]!s_stm07_is($A799,"W30028333","2023/12/31",1)/[1]!S_SHARE_TOTAL($A799,$B$1),"")</f>
        <v>8.3118599063204304E-2</v>
      </c>
      <c r="O799">
        <f>IFERROR([1]!s_stm07_is($A799,"W30028333","2024/12/31",1)/[1]!S_SHARE_TOTAL($A799,$B$1),"")</f>
        <v>0.14332687742457054</v>
      </c>
      <c r="P799">
        <f>IFERROR([1]!s_stm07_is($A799,"W30028333","2025/12/31",1)/[1]!S_SHARE_TOTAL($A799,$B$1),"")</f>
        <v>0.23535985083764752</v>
      </c>
      <c r="Q799">
        <f>IFERROR([1]!s_west_netprofit($A799,2026,$B$1,180)/[1]!S_SHARE_TOTAL($A799,$B$1),"")</f>
        <v>0.34478198481594563</v>
      </c>
      <c r="R799">
        <f>IFERROR([1]!s_west_netprofit($A799,2027,$B$1,180)/[1]!S_SHARE_TOTAL($A799,$B$1),"")</f>
        <v>0.42886568866286745</v>
      </c>
      <c r="S799">
        <f>IFERROR([1]!s_fa_dupont_roe($A799,"2011/12/31")/100,"")</f>
        <v>0</v>
      </c>
      <c r="T799">
        <f>IFERROR([1]!s_fa_dupont_roe($A799,"2012/12/31")/100,"")</f>
        <v>0</v>
      </c>
      <c r="U799">
        <f>IFERROR([1]!s_fa_dupont_roe($A799,"2013/12/31")/100,"")</f>
        <v>0</v>
      </c>
      <c r="V799">
        <f>IFERROR([1]!s_fa_dupont_roe($A799,"2014/12/31")/100,"")</f>
        <v>-0.129358</v>
      </c>
      <c r="W799">
        <f>IFERROR([1]!s_fa_dupont_roe($A799,"2015/12/31")/100,"")</f>
        <v>-0.20406500000000002</v>
      </c>
      <c r="X799">
        <f>IFERROR([1]!s_fa_dupont_roe($A799,"2016/12/31")/100,"")</f>
        <v>-0.18263200000000002</v>
      </c>
      <c r="Y799">
        <f>IFERROR([1]!s_fa_dupont_roe($A799,"2017/12/31")/100,"")</f>
        <v>9.6903000000000003E-2</v>
      </c>
      <c r="Z799">
        <f>IFERROR([1]!s_fa_dupont_roe($A799,"2018/12/31")/100,"")</f>
        <v>0.23439800000000002</v>
      </c>
      <c r="AA799">
        <f>IFERROR([1]!s_fa_dupont_roe($A799,"2019/12/31")/100,"")</f>
        <v>0.24993500000000002</v>
      </c>
      <c r="AB799">
        <f>IFERROR([1]!s_fa_dupont_roe($A799,"2020/12/31")/100,"")</f>
        <v>0.20636399999999999</v>
      </c>
      <c r="AC799">
        <f>IFERROR([1]!s_fa_dupont_roe($A799,"2021/12/31")/100,"")</f>
        <v>8.1655999999999992E-2</v>
      </c>
      <c r="AD799">
        <f>IFERROR([1]!s_fa_dupont_roe($A799,"2022/12/31")/100,"")</f>
        <v>4.2034000000000002E-2</v>
      </c>
      <c r="AE799">
        <f>IFERROR([1]!s_fa_dupont_roe($A799,"2023/12/31")/100,"")</f>
        <v>3.4447999999999999E-2</v>
      </c>
      <c r="AF799">
        <f>IFERROR([1]!s_fa_dupont_roe($A799,"2024/12/31")/100,"")</f>
        <v>5.0902000000000003E-2</v>
      </c>
      <c r="AG799">
        <f>IFERROR([1]!s_fa_dupont_roe($A799,"2025/12/31")/100,"")</f>
        <v>7.2287000000000004E-2</v>
      </c>
      <c r="AH799">
        <f>IFERROR([1]!s_stm07_is($A799,"W30028333","2025/12/31",1),"")</f>
        <v>297646558.76999998</v>
      </c>
      <c r="AI799">
        <f>IFERROR([1]!s_stm07_bs($A799,"W38058048","2025/12/31",1),"")</f>
        <v>4018762240.3200002</v>
      </c>
      <c r="AJ799">
        <f>IFERROR([1]!s_fa_netdebt($A799,"2025/12/31"),"")</f>
        <v>2203790985.6999998</v>
      </c>
      <c r="AK799">
        <f>IFERROR([1]!s_val_ev1($A799,"2025/12/31"),"")</f>
        <v>16854775845.700001</v>
      </c>
      <c r="AL799">
        <f>IFERROR([1]!s_fa_ebitda($A799,"2025/12/31"),"")</f>
        <v>1168429526.3199999</v>
      </c>
      <c r="AM799">
        <f>IFERROR([1]!s_west_netprofit($A799,2026,$B$1,180)/[1]!s_west_netprofit($A799,2026,$B$1-7,180)-1,"")</f>
        <v>0</v>
      </c>
      <c r="AN799">
        <f>IFERROR([1]!s_west_netprofit($A799,2026,$B$1,180)/[1]!s_west_netprofit($A799,2026,$B$1-30,180)-1,"")</f>
        <v>-9.4075929765180533E-6</v>
      </c>
      <c r="AO799">
        <f>IFERROR([1]!s_est_mediannetprofit($A799,2026,$B$1)/[1]!s_est_mediannetprofit($A799,2026,$B$1-7)-1,"")</f>
        <v>0</v>
      </c>
      <c r="AP799">
        <f>IFERROR([1]!s_est_mediannetprofit($A799,2026,$B$1)/[1]!s_est_mediannetprofit($A799,2026,$B$1-30)-1,"")</f>
        <v>0</v>
      </c>
    </row>
    <row r="800" spans="1:42">
      <c r="A800" t="s">
        <v>839</v>
      </c>
      <c r="B800">
        <f>IFERROR([1]!s_stm07_is($A800,"W30028333","2011/12/31",1)/[1]!S_SHARE_TOTAL($A800,$B$1),"")</f>
        <v>0</v>
      </c>
      <c r="C800">
        <f>IFERROR([1]!s_stm07_is($A800,"W30028333","2012/12/31",1)/[1]!S_SHARE_TOTAL($A800,$B$1),"")</f>
        <v>0</v>
      </c>
      <c r="D800">
        <f>IFERROR([1]!s_stm07_is($A800,"W30028333","2013/12/31",1)/[1]!S_SHARE_TOTAL($A800,$B$1),"")</f>
        <v>0</v>
      </c>
      <c r="E800">
        <f>IFERROR([1]!s_stm07_is($A800,"W30028333","2014/12/31",1)/[1]!S_SHARE_TOTAL($A800,$B$1),"")</f>
        <v>0</v>
      </c>
      <c r="F800">
        <f>IFERROR([1]!s_stm07_is($A800,"W30028333","2015/12/31",1)/[1]!S_SHARE_TOTAL($A800,$B$1),"")</f>
        <v>0</v>
      </c>
      <c r="G800">
        <f>IFERROR([1]!s_stm07_is($A800,"W30028333","2016/12/31",1)/[1]!S_SHARE_TOTAL($A800,$B$1),"")</f>
        <v>0</v>
      </c>
      <c r="H800">
        <f>IFERROR([1]!s_stm07_is($A800,"W30028333","2017/12/31",1)/[1]!S_SHARE_TOTAL($A800,$B$1),"")</f>
        <v>-0.10104652060009242</v>
      </c>
      <c r="I800">
        <f>IFERROR([1]!s_stm07_is($A800,"W30028333","2018/12/31",1)/[1]!S_SHARE_TOTAL($A800,$B$1),"")</f>
        <v>0.28074554029936793</v>
      </c>
      <c r="J800">
        <f>IFERROR([1]!s_stm07_is($A800,"W30028333","2019/12/31",1)/[1]!S_SHARE_TOTAL($A800,$B$1),"")</f>
        <v>0.52432515466495977</v>
      </c>
      <c r="K800">
        <f>IFERROR([1]!s_stm07_is($A800,"W30028333","2020/12/31",1)/[1]!S_SHARE_TOTAL($A800,$B$1),"")</f>
        <v>1.797182184046427</v>
      </c>
      <c r="L800">
        <f>IFERROR([1]!s_stm07_is($A800,"W30028333","2021/12/31",1)/[1]!S_SHARE_TOTAL($A800,$B$1),"")</f>
        <v>1.8179822650987507</v>
      </c>
      <c r="M800">
        <f>IFERROR([1]!s_stm07_is($A800,"W30028333","2022/12/31",1)/[1]!S_SHARE_TOTAL($A800,$B$1),"")</f>
        <v>1.2788775204432443</v>
      </c>
      <c r="N800">
        <f>IFERROR([1]!s_stm07_is($A800,"W30028333","2023/12/31",1)/[1]!S_SHARE_TOTAL($A800,$B$1),"")</f>
        <v>1.0779271709262941</v>
      </c>
      <c r="O800">
        <f>IFERROR([1]!s_stm07_is($A800,"W30028333","2024/12/31",1)/[1]!S_SHARE_TOTAL($A800,$B$1),"")</f>
        <v>1.3215553584403361</v>
      </c>
      <c r="P800">
        <f>IFERROR([1]!s_stm07_is($A800,"W30028333","2025/12/31",1)/[1]!S_SHARE_TOTAL($A800,$B$1),"")</f>
        <v>1.5753002652004902</v>
      </c>
      <c r="Q800">
        <f>IFERROR([1]!s_west_netprofit($A800,2026,$B$1,180)/[1]!S_SHARE_TOTAL($A800,$B$1),"")</f>
        <v>1.968916679737343</v>
      </c>
      <c r="R800">
        <f>IFERROR([1]!s_west_netprofit($A800,2027,$B$1,180)/[1]!S_SHARE_TOTAL($A800,$B$1),"")</f>
        <v>2.4132957646769566</v>
      </c>
      <c r="S800">
        <f>IFERROR([1]!s_fa_dupont_roe($A800,"2011/12/31")/100,"")</f>
        <v>0</v>
      </c>
      <c r="T800">
        <f>IFERROR([1]!s_fa_dupont_roe($A800,"2012/12/31")/100,"")</f>
        <v>0</v>
      </c>
      <c r="U800">
        <f>IFERROR([1]!s_fa_dupont_roe($A800,"2013/12/31")/100,"")</f>
        <v>0</v>
      </c>
      <c r="V800">
        <f>IFERROR([1]!s_fa_dupont_roe($A800,"2014/12/31")/100,"")</f>
        <v>0</v>
      </c>
      <c r="W800">
        <f>IFERROR([1]!s_fa_dupont_roe($A800,"2015/12/31")/100,"")</f>
        <v>0</v>
      </c>
      <c r="X800">
        <f>IFERROR([1]!s_fa_dupont_roe($A800,"2016/12/31")/100,"")</f>
        <v>0</v>
      </c>
      <c r="Y800">
        <f>IFERROR([1]!s_fa_dupont_roe($A800,"2017/12/31")/100,"")</f>
        <v>-0.14311299999999999</v>
      </c>
      <c r="Z800">
        <f>IFERROR([1]!s_fa_dupont_roe($A800,"2018/12/31")/100,"")</f>
        <v>0.33167999999999997</v>
      </c>
      <c r="AA800">
        <f>IFERROR([1]!s_fa_dupont_roe($A800,"2019/12/31")/100,"")</f>
        <v>0.29830899999999999</v>
      </c>
      <c r="AB800">
        <f>IFERROR([1]!s_fa_dupont_roe($A800,"2020/12/31")/100,"")</f>
        <v>0.532304</v>
      </c>
      <c r="AC800">
        <f>IFERROR([1]!s_fa_dupont_roe($A800,"2021/12/31")/100,"")</f>
        <v>0.14430799999999999</v>
      </c>
      <c r="AD800">
        <f>IFERROR([1]!s_fa_dupont_roe($A800,"2022/12/31")/100,"")</f>
        <v>6.0533000000000003E-2</v>
      </c>
      <c r="AE800">
        <f>IFERROR([1]!s_fa_dupont_roe($A800,"2023/12/31")/100,"")</f>
        <v>5.1269000000000002E-2</v>
      </c>
      <c r="AF800">
        <f>IFERROR([1]!s_fa_dupont_roe($A800,"2024/12/31")/100,"")</f>
        <v>6.4306000000000002E-2</v>
      </c>
      <c r="AG800">
        <f>IFERROR([1]!s_fa_dupont_roe($A800,"2025/12/31")/100,"")</f>
        <v>7.6909999999999992E-2</v>
      </c>
      <c r="AH800">
        <f>IFERROR([1]!s_stm07_is($A800,"W30028333","2025/12/31",1),"")</f>
        <v>371608606.66000003</v>
      </c>
      <c r="AI800">
        <f>IFERROR([1]!s_stm07_bs($A800,"W38058048","2025/12/31",1),"")</f>
        <v>4902888487.4200001</v>
      </c>
      <c r="AJ800">
        <f>IFERROR([1]!s_fa_netdebt($A800,"2025/12/31"),"")</f>
        <v>-595519060.98000002</v>
      </c>
      <c r="AK800">
        <f>IFERROR([1]!s_val_ev1($A800,"2025/12/31"),"")</f>
        <v>10157608877.33</v>
      </c>
      <c r="AL800">
        <f>IFERROR([1]!s_fa_ebitda($A800,"2025/12/31"),"")</f>
        <v>623513554.96000004</v>
      </c>
      <c r="AM800">
        <f>IFERROR([1]!s_west_netprofit($A800,2026,$B$1,180)/[1]!s_west_netprofit($A800,2026,$B$1-7,180)-1,"")</f>
        <v>0</v>
      </c>
      <c r="AN800">
        <f>IFERROR([1]!s_west_netprofit($A800,2026,$B$1,180)/[1]!s_west_netprofit($A800,2026,$B$1-30,180)-1,"")</f>
        <v>4.3231086004613672E-4</v>
      </c>
      <c r="AO800">
        <f>IFERROR([1]!s_est_mediannetprofit($A800,2026,$B$1)/[1]!s_est_mediannetprofit($A800,2026,$B$1-7)-1,"")</f>
        <v>0</v>
      </c>
      <c r="AP800">
        <f>IFERROR([1]!s_est_mediannetprofit($A800,2026,$B$1)/[1]!s_est_mediannetprofit($A800,2026,$B$1-30)-1,"")</f>
        <v>3.77497268823479E-3</v>
      </c>
    </row>
    <row r="801" spans="1:42">
      <c r="A801" t="s">
        <v>840</v>
      </c>
      <c r="B801">
        <f>IFERROR([1]!s_stm07_is($A801,"W30028333","2011/12/31",1)/[1]!S_SHARE_TOTAL($A801,$B$1),"")</f>
        <v>0</v>
      </c>
      <c r="C801">
        <f>IFERROR([1]!s_stm07_is($A801,"W30028333","2012/12/31",1)/[1]!S_SHARE_TOTAL($A801,$B$1),"")</f>
        <v>0</v>
      </c>
      <c r="D801">
        <f>IFERROR([1]!s_stm07_is($A801,"W30028333","2013/12/31",1)/[1]!S_SHARE_TOTAL($A801,$B$1),"")</f>
        <v>0</v>
      </c>
      <c r="E801">
        <f>IFERROR([1]!s_stm07_is($A801,"W30028333","2014/12/31",1)/[1]!S_SHARE_TOTAL($A801,$B$1),"")</f>
        <v>0</v>
      </c>
      <c r="F801">
        <f>IFERROR([1]!s_stm07_is($A801,"W30028333","2015/12/31",1)/[1]!S_SHARE_TOTAL($A801,$B$1),"")</f>
        <v>0</v>
      </c>
      <c r="G801">
        <f>IFERROR([1]!s_stm07_is($A801,"W30028333","2016/12/31",1)/[1]!S_SHARE_TOTAL($A801,$B$1),"")</f>
        <v>0</v>
      </c>
      <c r="H801">
        <f>IFERROR([1]!s_stm07_is($A801,"W30028333","2017/12/31",1)/[1]!S_SHARE_TOTAL($A801,$B$1),"")</f>
        <v>7.0549046597633128E-2</v>
      </c>
      <c r="I801">
        <f>IFERROR([1]!s_stm07_is($A801,"W30028333","2018/12/31",1)/[1]!S_SHARE_TOTAL($A801,$B$1),"")</f>
        <v>0.13300284209528143</v>
      </c>
      <c r="J801">
        <f>IFERROR([1]!s_stm07_is($A801,"W30028333","2019/12/31",1)/[1]!S_SHARE_TOTAL($A801,$B$1),"")</f>
        <v>0.21597817074419665</v>
      </c>
      <c r="K801">
        <f>IFERROR([1]!s_stm07_is($A801,"W30028333","2020/12/31",1)/[1]!S_SHARE_TOTAL($A801,$B$1),"")</f>
        <v>0.28269738603777883</v>
      </c>
      <c r="L801">
        <f>IFERROR([1]!s_stm07_is($A801,"W30028333","2021/12/31",1)/[1]!S_SHARE_TOTAL($A801,$B$1),"")</f>
        <v>0.30380320124032767</v>
      </c>
      <c r="M801">
        <f>IFERROR([1]!s_stm07_is($A801,"W30028333","2022/12/31",1)/[1]!S_SHARE_TOTAL($A801,$B$1),"")</f>
        <v>0.30415038514641179</v>
      </c>
      <c r="N801">
        <f>IFERROR([1]!s_stm07_is($A801,"W30028333","2023/12/31",1)/[1]!S_SHARE_TOTAL($A801,$B$1),"")</f>
        <v>0.30724063935669854</v>
      </c>
      <c r="O801">
        <f>IFERROR([1]!s_stm07_is($A801,"W30028333","2024/12/31",1)/[1]!S_SHARE_TOTAL($A801,$B$1),"")</f>
        <v>0.20049916023744499</v>
      </c>
      <c r="P801">
        <f>IFERROR([1]!s_stm07_is($A801,"W30028333","2025/12/31",1)/[1]!S_SHARE_TOTAL($A801,$B$1),"")</f>
        <v>0.11600379500455166</v>
      </c>
      <c r="Q801">
        <f>IFERROR([1]!s_west_netprofit($A801,2026,$B$1,180)/[1]!S_SHARE_TOTAL($A801,$B$1),"")</f>
        <v>0.20400293392504931</v>
      </c>
      <c r="R801">
        <f>IFERROR([1]!s_west_netprofit($A801,2027,$B$1,180)/[1]!S_SHARE_TOTAL($A801,$B$1),"")</f>
        <v>0.30467051092398728</v>
      </c>
      <c r="S801">
        <f>IFERROR([1]!s_fa_dupont_roe($A801,"2011/12/31")/100,"")</f>
        <v>0</v>
      </c>
      <c r="T801">
        <f>IFERROR([1]!s_fa_dupont_roe($A801,"2012/12/31")/100,"")</f>
        <v>0</v>
      </c>
      <c r="U801">
        <f>IFERROR([1]!s_fa_dupont_roe($A801,"2013/12/31")/100,"")</f>
        <v>0</v>
      </c>
      <c r="V801">
        <f>IFERROR([1]!s_fa_dupont_roe($A801,"2014/12/31")/100,"")</f>
        <v>0</v>
      </c>
      <c r="W801">
        <f>IFERROR([1]!s_fa_dupont_roe($A801,"2015/12/31")/100,"")</f>
        <v>0</v>
      </c>
      <c r="X801">
        <f>IFERROR([1]!s_fa_dupont_roe($A801,"2016/12/31")/100,"")</f>
        <v>0</v>
      </c>
      <c r="Y801">
        <f>IFERROR([1]!s_fa_dupont_roe($A801,"2017/12/31")/100,"")</f>
        <v>0.191995</v>
      </c>
      <c r="Z801">
        <f>IFERROR([1]!s_fa_dupont_roe($A801,"2018/12/31")/100,"")</f>
        <v>0.30827899999999997</v>
      </c>
      <c r="AA801">
        <f>IFERROR([1]!s_fa_dupont_roe($A801,"2019/12/31")/100,"")</f>
        <v>0.41819000000000001</v>
      </c>
      <c r="AB801">
        <f>IFERROR([1]!s_fa_dupont_roe($A801,"2020/12/31")/100,"")</f>
        <v>0.431197</v>
      </c>
      <c r="AC801">
        <f>IFERROR([1]!s_fa_dupont_roe($A801,"2021/12/31")/100,"")</f>
        <v>0.135713</v>
      </c>
      <c r="AD801">
        <f>IFERROR([1]!s_fa_dupont_roe($A801,"2022/12/31")/100,"")</f>
        <v>7.9688999999999996E-2</v>
      </c>
      <c r="AE801">
        <f>IFERROR([1]!s_fa_dupont_roe($A801,"2023/12/31")/100,"")</f>
        <v>7.5278999999999999E-2</v>
      </c>
      <c r="AF801">
        <f>IFERROR([1]!s_fa_dupont_roe($A801,"2024/12/31")/100,"")</f>
        <v>4.6299E-2</v>
      </c>
      <c r="AG801">
        <f>IFERROR([1]!s_fa_dupont_roe($A801,"2025/12/31")/100,"")</f>
        <v>2.5897E-2</v>
      </c>
      <c r="AH801">
        <f>IFERROR([1]!s_stm07_is($A801,"W30028333","2025/12/31",1),"")</f>
        <v>61166481.030000001</v>
      </c>
      <c r="AI801">
        <f>IFERROR([1]!s_stm07_bs($A801,"W38058048","2025/12/31",1),"")</f>
        <v>2513235662.9699998</v>
      </c>
      <c r="AJ801">
        <f>IFERROR([1]!s_fa_netdebt($A801,"2025/12/31"),"")</f>
        <v>-742052258.63999999</v>
      </c>
      <c r="AK801">
        <f>IFERROR([1]!s_val_ev1($A801,"2025/12/31"),"")</f>
        <v>14238416659.620001</v>
      </c>
      <c r="AL801">
        <f>IFERROR([1]!s_fa_ebitda($A801,"2025/12/31"),"")</f>
        <v>134965204.75999999</v>
      </c>
      <c r="AM801">
        <f>IFERROR([1]!s_west_netprofit($A801,2026,$B$1,180)/[1]!s_west_netprofit($A801,2026,$B$1-7,180)-1,"")</f>
        <v>0</v>
      </c>
      <c r="AN801">
        <f>IFERROR([1]!s_west_netprofit($A801,2026,$B$1,180)/[1]!s_west_netprofit($A801,2026,$B$1-30,180)-1,"")</f>
        <v>-2.6271024571163926E-3</v>
      </c>
      <c r="AO801">
        <f>IFERROR([1]!s_est_mediannetprofit($A801,2026,$B$1)/[1]!s_est_mediannetprofit($A801,2026,$B$1-7)-1,"")</f>
        <v>0</v>
      </c>
      <c r="AP801">
        <f>IFERROR([1]!s_est_mediannetprofit($A801,2026,$B$1)/[1]!s_est_mediannetprofit($A801,2026,$B$1-30)-1,"")</f>
        <v>-7.8813166434863469E-3</v>
      </c>
    </row>
    <row r="802" spans="1:42">
      <c r="A802" t="s">
        <v>841</v>
      </c>
      <c r="B802">
        <f>IFERROR([1]!s_stm07_is($A802,"W30028333","2011/12/31",1)/[1]!S_SHARE_TOTAL($A802,$B$1),"")</f>
        <v>0</v>
      </c>
      <c r="C802">
        <f>IFERROR([1]!s_stm07_is($A802,"W30028333","2012/12/31",1)/[1]!S_SHARE_TOTAL($A802,$B$1),"")</f>
        <v>0</v>
      </c>
      <c r="D802">
        <f>IFERROR([1]!s_stm07_is($A802,"W30028333","2013/12/31",1)/[1]!S_SHARE_TOTAL($A802,$B$1),"")</f>
        <v>6.6534575146705811E-3</v>
      </c>
      <c r="E802">
        <f>IFERROR([1]!s_stm07_is($A802,"W30028333","2014/12/31",1)/[1]!S_SHARE_TOTAL($A802,$B$1),"")</f>
        <v>2.7667800566371996E-3</v>
      </c>
      <c r="F802">
        <f>IFERROR([1]!s_stm07_is($A802,"W30028333","2015/12/31",1)/[1]!S_SHARE_TOTAL($A802,$B$1),"")</f>
        <v>4.6750770347323063E-2</v>
      </c>
      <c r="G802">
        <f>IFERROR([1]!s_stm07_is($A802,"W30028333","2016/12/31",1)/[1]!S_SHARE_TOTAL($A802,$B$1),"")</f>
        <v>0</v>
      </c>
      <c r="H802">
        <f>IFERROR([1]!s_stm07_is($A802,"W30028333","2017/12/31",1)/[1]!S_SHARE_TOTAL($A802,$B$1),"")</f>
        <v>0</v>
      </c>
      <c r="I802">
        <f>IFERROR([1]!s_stm07_is($A802,"W30028333","2018/12/31",1)/[1]!S_SHARE_TOTAL($A802,$B$1),"")</f>
        <v>-4.9781013372565658E-2</v>
      </c>
      <c r="J802">
        <f>IFERROR([1]!s_stm07_is($A802,"W30028333","2019/12/31",1)/[1]!S_SHARE_TOTAL($A802,$B$1),"")</f>
        <v>9.6518667154434482E-2</v>
      </c>
      <c r="K802">
        <f>IFERROR([1]!s_stm07_is($A802,"W30028333","2020/12/31",1)/[1]!S_SHARE_TOTAL($A802,$B$1),"")</f>
        <v>0.24902258469856126</v>
      </c>
      <c r="L802">
        <f>IFERROR([1]!s_stm07_is($A802,"W30028333","2021/12/31",1)/[1]!S_SHARE_TOTAL($A802,$B$1),"")</f>
        <v>0.3182887021764132</v>
      </c>
      <c r="M802">
        <f>IFERROR([1]!s_stm07_is($A802,"W30028333","2022/12/31",1)/[1]!S_SHARE_TOTAL($A802,$B$1),"")</f>
        <v>0.61101570578645947</v>
      </c>
      <c r="N802">
        <f>IFERROR([1]!s_stm07_is($A802,"W30028333","2023/12/31",1)/[1]!S_SHARE_TOTAL($A802,$B$1),"")</f>
        <v>0.6431119606260578</v>
      </c>
      <c r="O802">
        <f>IFERROR([1]!s_stm07_is($A802,"W30028333","2024/12/31",1)/[1]!S_SHARE_TOTAL($A802,$B$1),"")</f>
        <v>0.4007790399560841</v>
      </c>
      <c r="P802">
        <f>IFERROR([1]!s_stm07_is($A802,"W30028333","2025/12/31",1)/[1]!S_SHARE_TOTAL($A802,$B$1),"")</f>
        <v>0.44281746906627545</v>
      </c>
      <c r="Q802">
        <f>IFERROR([1]!s_west_netprofit($A802,2026,$B$1,180)/[1]!S_SHARE_TOTAL($A802,$B$1),"")</f>
        <v>0.76689717203853014</v>
      </c>
      <c r="R802">
        <f>IFERROR([1]!s_west_netprofit($A802,2027,$B$1,180)/[1]!S_SHARE_TOTAL($A802,$B$1),"")</f>
        <v>1.1578560378102201</v>
      </c>
      <c r="S802">
        <f>IFERROR([1]!s_fa_dupont_roe($A802,"2011/12/31")/100,"")</f>
        <v>0</v>
      </c>
      <c r="T802">
        <f>IFERROR([1]!s_fa_dupont_roe($A802,"2012/12/31")/100,"")</f>
        <v>0</v>
      </c>
      <c r="U802">
        <f>IFERROR([1]!s_fa_dupont_roe($A802,"2013/12/31")/100,"")</f>
        <v>0</v>
      </c>
      <c r="V802">
        <f>IFERROR([1]!s_fa_dupont_roe($A802,"2014/12/31")/100,"")</f>
        <v>0</v>
      </c>
      <c r="W802">
        <f>IFERROR([1]!s_fa_dupont_roe($A802,"2015/12/31")/100,"")</f>
        <v>0</v>
      </c>
      <c r="X802">
        <f>IFERROR([1]!s_fa_dupont_roe($A802,"2016/12/31")/100,"")</f>
        <v>0</v>
      </c>
      <c r="Y802">
        <f>IFERROR([1]!s_fa_dupont_roe($A802,"2017/12/31")/100,"")</f>
        <v>0</v>
      </c>
      <c r="Z802">
        <f>IFERROR([1]!s_fa_dupont_roe($A802,"2018/12/31")/100,"")</f>
        <v>-0.56434099999999998</v>
      </c>
      <c r="AA802">
        <f>IFERROR([1]!s_fa_dupont_roe($A802,"2019/12/31")/100,"")</f>
        <v>0.435865</v>
      </c>
      <c r="AB802">
        <f>IFERROR([1]!s_fa_dupont_roe($A802,"2020/12/31")/100,"")</f>
        <v>0.28188600000000003</v>
      </c>
      <c r="AC802">
        <f>IFERROR([1]!s_fa_dupont_roe($A802,"2021/12/31")/100,"")</f>
        <v>0.19738399999999998</v>
      </c>
      <c r="AD802">
        <f>IFERROR([1]!s_fa_dupont_roe($A802,"2022/12/31")/100,"")</f>
        <v>6.8967000000000001E-2</v>
      </c>
      <c r="AE802">
        <f>IFERROR([1]!s_fa_dupont_roe($A802,"2023/12/31")/100,"")</f>
        <v>3.9997999999999999E-2</v>
      </c>
      <c r="AF802">
        <f>IFERROR([1]!s_fa_dupont_roe($A802,"2024/12/31")/100,"")</f>
        <v>2.5097000000000001E-2</v>
      </c>
      <c r="AG802">
        <f>IFERROR([1]!s_fa_dupont_roe($A802,"2025/12/31")/100,"")</f>
        <v>2.8034E-2</v>
      </c>
      <c r="AH802">
        <f>IFERROR([1]!s_stm07_is($A802,"W30028333","2025/12/31",1),"")</f>
        <v>88687964.489999995</v>
      </c>
      <c r="AI802">
        <f>IFERROR([1]!s_stm07_bs($A802,"W38058048","2025/12/31",1),"")</f>
        <v>3191344628.6500001</v>
      </c>
      <c r="AJ802">
        <f>IFERROR([1]!s_fa_netdebt($A802,"2025/12/31"),"")</f>
        <v>-919151880.54999995</v>
      </c>
      <c r="AK802">
        <f>IFERROR([1]!s_val_ev1($A802,"2025/12/31"),"")</f>
        <v>14561585388.950001</v>
      </c>
      <c r="AL802">
        <f>IFERROR([1]!s_fa_ebitda($A802,"2025/12/31"),"")</f>
        <v>122408513.43000001</v>
      </c>
      <c r="AM802">
        <f>IFERROR([1]!s_west_netprofit($A802,2026,$B$1,180)/[1]!s_west_netprofit($A802,2026,$B$1-7,180)-1,"")</f>
        <v>0</v>
      </c>
      <c r="AN802">
        <f>IFERROR([1]!s_west_netprofit($A802,2026,$B$1,180)/[1]!s_west_netprofit($A802,2026,$B$1-30,180)-1,"")</f>
        <v>-4.3001933491864985E-2</v>
      </c>
      <c r="AO802">
        <f>IFERROR([1]!s_est_mediannetprofit($A802,2026,$B$1)/[1]!s_est_mediannetprofit($A802,2026,$B$1-7)-1,"")</f>
        <v>0</v>
      </c>
      <c r="AP802">
        <f>IFERROR([1]!s_est_mediannetprofit($A802,2026,$B$1)/[1]!s_est_mediannetprofit($A802,2026,$B$1-30)-1,"")</f>
        <v>-0.10802469135802473</v>
      </c>
    </row>
    <row r="803" spans="1:42">
      <c r="A803" t="s">
        <v>842</v>
      </c>
      <c r="B803">
        <f>IFERROR([1]!s_stm07_is($A803,"W30028333","2011/12/31",1)/[1]!S_SHARE_TOTAL($A803,$B$1),"")</f>
        <v>0</v>
      </c>
      <c r="C803">
        <f>IFERROR([1]!s_stm07_is($A803,"W30028333","2012/12/31",1)/[1]!S_SHARE_TOTAL($A803,$B$1),"")</f>
        <v>0</v>
      </c>
      <c r="D803">
        <f>IFERROR([1]!s_stm07_is($A803,"W30028333","2013/12/31",1)/[1]!S_SHARE_TOTAL($A803,$B$1),"")</f>
        <v>0</v>
      </c>
      <c r="E803">
        <f>IFERROR([1]!s_stm07_is($A803,"W30028333","2014/12/31",1)/[1]!S_SHARE_TOTAL($A803,$B$1),"")</f>
        <v>0</v>
      </c>
      <c r="F803">
        <f>IFERROR([1]!s_stm07_is($A803,"W30028333","2015/12/31",1)/[1]!S_SHARE_TOTAL($A803,$B$1),"")</f>
        <v>0</v>
      </c>
      <c r="G803">
        <f>IFERROR([1]!s_stm07_is($A803,"W30028333","2016/12/31",1)/[1]!S_SHARE_TOTAL($A803,$B$1),"")</f>
        <v>0</v>
      </c>
      <c r="H803">
        <f>IFERROR([1]!s_stm07_is($A803,"W30028333","2017/12/31",1)/[1]!S_SHARE_TOTAL($A803,$B$1),"")</f>
        <v>8.3644202159572537E-2</v>
      </c>
      <c r="I803">
        <f>IFERROR([1]!s_stm07_is($A803,"W30028333","2018/12/31",1)/[1]!S_SHARE_TOTAL($A803,$B$1),"")</f>
        <v>0.16300087190794002</v>
      </c>
      <c r="J803">
        <f>IFERROR([1]!s_stm07_is($A803,"W30028333","2019/12/31",1)/[1]!S_SHARE_TOTAL($A803,$B$1),"")</f>
        <v>0.34660934003466787</v>
      </c>
      <c r="K803">
        <f>IFERROR([1]!s_stm07_is($A803,"W30028333","2020/12/31",1)/[1]!S_SHARE_TOTAL($A803,$B$1),"")</f>
        <v>0.34739780569008016</v>
      </c>
      <c r="L803">
        <f>IFERROR([1]!s_stm07_is($A803,"W30028333","2021/12/31",1)/[1]!S_SHARE_TOTAL($A803,$B$1),"")</f>
        <v>0.4073903988891982</v>
      </c>
      <c r="M803">
        <f>IFERROR([1]!s_stm07_is($A803,"W30028333","2022/12/31",1)/[1]!S_SHARE_TOTAL($A803,$B$1),"")</f>
        <v>0.67581654238132594</v>
      </c>
      <c r="N803">
        <f>IFERROR([1]!s_stm07_is($A803,"W30028333","2023/12/31",1)/[1]!S_SHARE_TOTAL($A803,$B$1),"")</f>
        <v>0.7818042744827729</v>
      </c>
      <c r="O803">
        <f>IFERROR([1]!s_stm07_is($A803,"W30028333","2024/12/31",1)/[1]!S_SHARE_TOTAL($A803,$B$1),"")</f>
        <v>0.87729683865137631</v>
      </c>
      <c r="P803">
        <f>IFERROR([1]!s_stm07_is($A803,"W30028333","2025/12/31",1)/[1]!S_SHARE_TOTAL($A803,$B$1),"")</f>
        <v>0.95737488046623509</v>
      </c>
      <c r="Q803">
        <f>IFERROR([1]!s_west_netprofit($A803,2026,$B$1,180)/[1]!S_SHARE_TOTAL($A803,$B$1),"")</f>
        <v>1.115742995085655</v>
      </c>
      <c r="R803">
        <f>IFERROR([1]!s_west_netprofit($A803,2027,$B$1,180)/[1]!S_SHARE_TOTAL($A803,$B$1),"")</f>
        <v>1.301056219452827</v>
      </c>
      <c r="S803">
        <f>IFERROR([1]!s_fa_dupont_roe($A803,"2011/12/31")/100,"")</f>
        <v>0</v>
      </c>
      <c r="T803">
        <f>IFERROR([1]!s_fa_dupont_roe($A803,"2012/12/31")/100,"")</f>
        <v>0</v>
      </c>
      <c r="U803">
        <f>IFERROR([1]!s_fa_dupont_roe($A803,"2013/12/31")/100,"")</f>
        <v>0</v>
      </c>
      <c r="V803">
        <f>IFERROR([1]!s_fa_dupont_roe($A803,"2014/12/31")/100,"")</f>
        <v>0</v>
      </c>
      <c r="W803">
        <f>IFERROR([1]!s_fa_dupont_roe($A803,"2015/12/31")/100,"")</f>
        <v>0</v>
      </c>
      <c r="X803">
        <f>IFERROR([1]!s_fa_dupont_roe($A803,"2016/12/31")/100,"")</f>
        <v>0</v>
      </c>
      <c r="Y803">
        <f>IFERROR([1]!s_fa_dupont_roe($A803,"2017/12/31")/100,"")</f>
        <v>6.3948000000000005E-2</v>
      </c>
      <c r="Z803">
        <f>IFERROR([1]!s_fa_dupont_roe($A803,"2018/12/31")/100,"")</f>
        <v>0.12096299999999999</v>
      </c>
      <c r="AA803">
        <f>IFERROR([1]!s_fa_dupont_roe($A803,"2019/12/31")/100,"")</f>
        <v>0.19045100000000001</v>
      </c>
      <c r="AB803">
        <f>IFERROR([1]!s_fa_dupont_roe($A803,"2020/12/31")/100,"")</f>
        <v>0.142704</v>
      </c>
      <c r="AC803">
        <f>IFERROR([1]!s_fa_dupont_roe($A803,"2021/12/31")/100,"")</f>
        <v>8.5005999999999998E-2</v>
      </c>
      <c r="AD803">
        <f>IFERROR([1]!s_fa_dupont_roe($A803,"2022/12/31")/100,"")</f>
        <v>9.478099999999999E-2</v>
      </c>
      <c r="AE803">
        <f>IFERROR([1]!s_fa_dupont_roe($A803,"2023/12/31")/100,"")</f>
        <v>0.104131</v>
      </c>
      <c r="AF803">
        <f>IFERROR([1]!s_fa_dupont_roe($A803,"2024/12/31")/100,"")</f>
        <v>0.10959899999999999</v>
      </c>
      <c r="AG803">
        <f>IFERROR([1]!s_fa_dupont_roe($A803,"2025/12/31")/100,"")</f>
        <v>0.112426</v>
      </c>
      <c r="AH803">
        <f>IFERROR([1]!s_stm07_is($A803,"W30028333","2025/12/31",1),"")</f>
        <v>192922622.65000001</v>
      </c>
      <c r="AI803">
        <f>IFERROR([1]!s_stm07_bs($A803,"W38058048","2025/12/31",1),"")</f>
        <v>1803585938.4200001</v>
      </c>
      <c r="AJ803">
        <f>IFERROR([1]!s_fa_netdebt($A803,"2025/12/31"),"")</f>
        <v>-693452504.83000004</v>
      </c>
      <c r="AK803">
        <f>IFERROR([1]!s_val_ev1($A803,"2025/12/31"),"")</f>
        <v>8398123726.5500002</v>
      </c>
      <c r="AL803">
        <f>IFERROR([1]!s_fa_ebitda($A803,"2025/12/31"),"")</f>
        <v>295456194.13999999</v>
      </c>
      <c r="AM803">
        <f>IFERROR([1]!s_west_netprofit($A803,2026,$B$1,180)/[1]!s_west_netprofit($A803,2026,$B$1-7,180)-1,"")</f>
        <v>0</v>
      </c>
      <c r="AN803">
        <f>IFERROR([1]!s_west_netprofit($A803,2026,$B$1,180)/[1]!s_west_netprofit($A803,2026,$B$1-30,180)-1,"")</f>
        <v>7.1977175819193384E-4</v>
      </c>
      <c r="AO803">
        <f>IFERROR([1]!s_est_mediannetprofit($A803,2026,$B$1)/[1]!s_est_mediannetprofit($A803,2026,$B$1-7)-1,"")</f>
        <v>0</v>
      </c>
      <c r="AP803">
        <f>IFERROR([1]!s_est_mediannetprofit($A803,2026,$B$1)/[1]!s_est_mediannetprofit($A803,2026,$B$1-30)-1,"")</f>
        <v>1.0654354967591928E-3</v>
      </c>
    </row>
    <row r="804" spans="1:42">
      <c r="A804" t="s">
        <v>843</v>
      </c>
      <c r="B804">
        <f>IFERROR([1]!s_stm07_is($A804,"W30028333","2011/12/31",1)/[1]!S_SHARE_TOTAL($A804,$B$1),"")</f>
        <v>0</v>
      </c>
      <c r="C804">
        <f>IFERROR([1]!s_stm07_is($A804,"W30028333","2012/12/31",1)/[1]!S_SHARE_TOTAL($A804,$B$1),"")</f>
        <v>0</v>
      </c>
      <c r="D804">
        <f>IFERROR([1]!s_stm07_is($A804,"W30028333","2013/12/31",1)/[1]!S_SHARE_TOTAL($A804,$B$1),"")</f>
        <v>0</v>
      </c>
      <c r="E804">
        <f>IFERROR([1]!s_stm07_is($A804,"W30028333","2014/12/31",1)/[1]!S_SHARE_TOTAL($A804,$B$1),"")</f>
        <v>0</v>
      </c>
      <c r="F804">
        <f>IFERROR([1]!s_stm07_is($A804,"W30028333","2015/12/31",1)/[1]!S_SHARE_TOTAL($A804,$B$1),"")</f>
        <v>6.5807190584647735E-3</v>
      </c>
      <c r="G804">
        <f>IFERROR([1]!s_stm07_is($A804,"W30028333","2016/12/31",1)/[1]!S_SHARE_TOTAL($A804,$B$1),"")</f>
        <v>-3.0696830507247132E-3</v>
      </c>
      <c r="H804">
        <f>IFERROR([1]!s_stm07_is($A804,"W30028333","2017/12/31",1)/[1]!S_SHARE_TOTAL($A804,$B$1),"")</f>
        <v>0.21781629894649132</v>
      </c>
      <c r="I804">
        <f>IFERROR([1]!s_stm07_is($A804,"W30028333","2018/12/31",1)/[1]!S_SHARE_TOTAL($A804,$B$1),"")</f>
        <v>0.33755905397956731</v>
      </c>
      <c r="J804">
        <f>IFERROR([1]!s_stm07_is($A804,"W30028333","2019/12/31",1)/[1]!S_SHARE_TOTAL($A804,$B$1),"")</f>
        <v>0.40387024552180112</v>
      </c>
      <c r="K804">
        <f>IFERROR([1]!s_stm07_is($A804,"W30028333","2020/12/31",1)/[1]!S_SHARE_TOTAL($A804,$B$1),"")</f>
        <v>0.52635161574190792</v>
      </c>
      <c r="L804">
        <f>IFERROR([1]!s_stm07_is($A804,"W30028333","2021/12/31",1)/[1]!S_SHARE_TOTAL($A804,$B$1),"")</f>
        <v>0.55664536189913227</v>
      </c>
      <c r="M804">
        <f>IFERROR([1]!s_stm07_is($A804,"W30028333","2022/12/31",1)/[1]!S_SHARE_TOTAL($A804,$B$1),"")</f>
        <v>0.5907950936136499</v>
      </c>
      <c r="N804">
        <f>IFERROR([1]!s_stm07_is($A804,"W30028333","2023/12/31",1)/[1]!S_SHARE_TOTAL($A804,$B$1),"")</f>
        <v>0.65118680572894383</v>
      </c>
      <c r="O804">
        <f>IFERROR([1]!s_stm07_is($A804,"W30028333","2024/12/31",1)/[1]!S_SHARE_TOTAL($A804,$B$1),"")</f>
        <v>0.6796059974676848</v>
      </c>
      <c r="P804">
        <f>IFERROR([1]!s_stm07_is($A804,"W30028333","2025/12/31",1)/[1]!S_SHARE_TOTAL($A804,$B$1),"")</f>
        <v>0.90809051791633999</v>
      </c>
      <c r="Q804">
        <f>IFERROR([1]!s_west_netprofit($A804,2026,$B$1,180)/[1]!S_SHARE_TOTAL($A804,$B$1),"")</f>
        <v>1.0727188312897529</v>
      </c>
      <c r="R804">
        <f>IFERROR([1]!s_west_netprofit($A804,2027,$B$1,180)/[1]!S_SHARE_TOTAL($A804,$B$1),"")</f>
        <v>1.1425409174762988</v>
      </c>
      <c r="S804">
        <f>IFERROR([1]!s_fa_dupont_roe($A804,"2011/12/31")/100,"")</f>
        <v>0</v>
      </c>
      <c r="T804">
        <f>IFERROR([1]!s_fa_dupont_roe($A804,"2012/12/31")/100,"")</f>
        <v>0</v>
      </c>
      <c r="U804">
        <f>IFERROR([1]!s_fa_dupont_roe($A804,"2013/12/31")/100,"")</f>
        <v>0</v>
      </c>
      <c r="V804">
        <f>IFERROR([1]!s_fa_dupont_roe($A804,"2014/12/31")/100,"")</f>
        <v>0</v>
      </c>
      <c r="W804">
        <f>IFERROR([1]!s_fa_dupont_roe($A804,"2015/12/31")/100,"")</f>
        <v>5.7908999999999995E-2</v>
      </c>
      <c r="X804">
        <f>IFERROR([1]!s_fa_dupont_roe($A804,"2016/12/31")/100,"")</f>
        <v>-6.8230000000000001E-3</v>
      </c>
      <c r="Y804">
        <f>IFERROR([1]!s_fa_dupont_roe($A804,"2017/12/31")/100,"")</f>
        <v>0.23049499999999998</v>
      </c>
      <c r="Z804">
        <f>IFERROR([1]!s_fa_dupont_roe($A804,"2018/12/31")/100,"")</f>
        <v>0.24856800000000001</v>
      </c>
      <c r="AA804">
        <f>IFERROR([1]!s_fa_dupont_roe($A804,"2019/12/31")/100,"")</f>
        <v>0.22262899999999999</v>
      </c>
      <c r="AB804">
        <f>IFERROR([1]!s_fa_dupont_roe($A804,"2020/12/31")/100,"")</f>
        <v>0.23891300000000001</v>
      </c>
      <c r="AC804">
        <f>IFERROR([1]!s_fa_dupont_roe($A804,"2021/12/31")/100,"")</f>
        <v>0.20757200000000001</v>
      </c>
      <c r="AD804">
        <f>IFERROR([1]!s_fa_dupont_roe($A804,"2022/12/31")/100,"")</f>
        <v>0.12703900000000001</v>
      </c>
      <c r="AE804">
        <f>IFERROR([1]!s_fa_dupont_roe($A804,"2023/12/31")/100,"")</f>
        <v>0.101364</v>
      </c>
      <c r="AF804">
        <f>IFERROR([1]!s_fa_dupont_roe($A804,"2024/12/31")/100,"")</f>
        <v>8.9375999999999997E-2</v>
      </c>
      <c r="AG804">
        <f>IFERROR([1]!s_fa_dupont_roe($A804,"2025/12/31")/100,"")</f>
        <v>9.8124000000000003E-2</v>
      </c>
      <c r="AH804">
        <f>IFERROR([1]!s_stm07_is($A804,"W30028333","2025/12/31",1),"")</f>
        <v>716574992.29999995</v>
      </c>
      <c r="AI804">
        <f>IFERROR([1]!s_stm07_bs($A804,"W38058048","2025/12/31",1),"")</f>
        <v>9573305964.9699993</v>
      </c>
      <c r="AJ804">
        <f>IFERROR([1]!s_fa_netdebt($A804,"2025/12/31"),"")</f>
        <v>1783149681.8900001</v>
      </c>
      <c r="AK804">
        <f>IFERROR([1]!s_val_ev1($A804,"2025/12/31"),"")</f>
        <v>14852867495.370001</v>
      </c>
      <c r="AL804">
        <f>IFERROR([1]!s_fa_ebitda($A804,"2025/12/31"),"")</f>
        <v>1920482509.76</v>
      </c>
      <c r="AM804">
        <f>IFERROR([1]!s_west_netprofit($A804,2026,$B$1,180)/[1]!s_west_netprofit($A804,2026,$B$1-7,180)-1,"")</f>
        <v>0</v>
      </c>
      <c r="AN804">
        <f>IFERROR([1]!s_west_netprofit($A804,2026,$B$1,180)/[1]!s_west_netprofit($A804,2026,$B$1-30,180)-1,"")</f>
        <v>0</v>
      </c>
      <c r="AO804">
        <f>IFERROR([1]!s_est_mediannetprofit($A804,2026,$B$1)/[1]!s_est_mediannetprofit($A804,2026,$B$1-7)-1,"")</f>
        <v>0</v>
      </c>
      <c r="AP804">
        <f>IFERROR([1]!s_est_mediannetprofit($A804,2026,$B$1)/[1]!s_est_mediannetprofit($A804,2026,$B$1-30)-1,"")</f>
        <v>0</v>
      </c>
    </row>
    <row r="805" spans="1:42">
      <c r="A805" t="s">
        <v>844</v>
      </c>
      <c r="B805">
        <f>IFERROR([1]!s_stm07_is($A805,"W30028333","2011/12/31",1)/[1]!S_SHARE_TOTAL($A805,$B$1),"")</f>
        <v>0</v>
      </c>
      <c r="C805">
        <f>IFERROR([1]!s_stm07_is($A805,"W30028333","2012/12/31",1)/[1]!S_SHARE_TOTAL($A805,$B$1),"")</f>
        <v>6.5261125941324988E-4</v>
      </c>
      <c r="D805">
        <f>IFERROR([1]!s_stm07_is($A805,"W30028333","2013/12/31",1)/[1]!S_SHARE_TOTAL($A805,$B$1),"")</f>
        <v>-1.5410476818106204E-3</v>
      </c>
      <c r="E805">
        <f>IFERROR([1]!s_stm07_is($A805,"W30028333","2014/12/31",1)/[1]!S_SHARE_TOTAL($A805,$B$1),"")</f>
        <v>5.2860519466716629E-3</v>
      </c>
      <c r="F805">
        <f>IFERROR([1]!s_stm07_is($A805,"W30028333","2015/12/31",1)/[1]!S_SHARE_TOTAL($A805,$B$1),"")</f>
        <v>4.0158580595450521E-2</v>
      </c>
      <c r="G805">
        <f>IFERROR([1]!s_stm07_is($A805,"W30028333","2016/12/31",1)/[1]!S_SHARE_TOTAL($A805,$B$1),"")</f>
        <v>3.4700952283306004E-2</v>
      </c>
      <c r="H805">
        <f>IFERROR([1]!s_stm07_is($A805,"W30028333","2017/12/31",1)/[1]!S_SHARE_TOTAL($A805,$B$1),"")</f>
        <v>1.5477978252075579E-2</v>
      </c>
      <c r="I805">
        <f>IFERROR([1]!s_stm07_is($A805,"W30028333","2018/12/31",1)/[1]!S_SHARE_TOTAL($A805,$B$1),"")</f>
        <v>5.4647170812074833E-2</v>
      </c>
      <c r="J805">
        <f>IFERROR([1]!s_stm07_is($A805,"W30028333","2019/12/31",1)/[1]!S_SHARE_TOTAL($A805,$B$1),"")</f>
        <v>0.13440546980194779</v>
      </c>
      <c r="K805">
        <f>IFERROR([1]!s_stm07_is($A805,"W30028333","2020/12/31",1)/[1]!S_SHARE_TOTAL($A805,$B$1),"")</f>
        <v>0.21546780973540061</v>
      </c>
      <c r="L805">
        <f>IFERROR([1]!s_stm07_is($A805,"W30028333","2021/12/31",1)/[1]!S_SHARE_TOTAL($A805,$B$1),"")</f>
        <v>0.23764924807289572</v>
      </c>
      <c r="M805">
        <f>IFERROR([1]!s_stm07_is($A805,"W30028333","2022/12/31",1)/[1]!S_SHARE_TOTAL($A805,$B$1),"")</f>
        <v>0.29986177550106807</v>
      </c>
      <c r="N805">
        <f>IFERROR([1]!s_stm07_is($A805,"W30028333","2023/12/31",1)/[1]!S_SHARE_TOTAL($A805,$B$1),"")</f>
        <v>0.41942773919526793</v>
      </c>
      <c r="O805">
        <f>IFERROR([1]!s_stm07_is($A805,"W30028333","2024/12/31",1)/[1]!S_SHARE_TOTAL($A805,$B$1),"")</f>
        <v>0.49437065763734911</v>
      </c>
      <c r="P805">
        <f>IFERROR([1]!s_stm07_is($A805,"W30028333","2025/12/31",1)/[1]!S_SHARE_TOTAL($A805,$B$1),"")</f>
        <v>0.32580906696430806</v>
      </c>
      <c r="Q805">
        <f>IFERROR([1]!s_west_netprofit($A805,2026,$B$1,180)/[1]!S_SHARE_TOTAL($A805,$B$1),"")</f>
        <v>0.41835124933190454</v>
      </c>
      <c r="R805">
        <f>IFERROR([1]!s_west_netprofit($A805,2027,$B$1,180)/[1]!S_SHARE_TOTAL($A805,$B$1),"")</f>
        <v>0.52071378906205146</v>
      </c>
      <c r="S805">
        <f>IFERROR([1]!s_fa_dupont_roe($A805,"2011/12/31")/100,"")</f>
        <v>0</v>
      </c>
      <c r="T805">
        <f>IFERROR([1]!s_fa_dupont_roe($A805,"2012/12/31")/100,"")</f>
        <v>2.0847000000000001E-2</v>
      </c>
      <c r="U805">
        <f>IFERROR([1]!s_fa_dupont_roe($A805,"2013/12/31")/100,"")</f>
        <v>-2.8957999999999998E-2</v>
      </c>
      <c r="V805">
        <f>IFERROR([1]!s_fa_dupont_roe($A805,"2014/12/31")/100,"")</f>
        <v>6.7977999999999997E-2</v>
      </c>
      <c r="W805">
        <f>IFERROR([1]!s_fa_dupont_roe($A805,"2015/12/31")/100,"")</f>
        <v>0.23124700000000001</v>
      </c>
      <c r="X805">
        <f>IFERROR([1]!s_fa_dupont_roe($A805,"2016/12/31")/100,"")</f>
        <v>0.12712300000000001</v>
      </c>
      <c r="Y805">
        <f>IFERROR([1]!s_fa_dupont_roe($A805,"2017/12/31")/100,"")</f>
        <v>3.9192999999999999E-2</v>
      </c>
      <c r="Z805">
        <f>IFERROR([1]!s_fa_dupont_roe($A805,"2018/12/31")/100,"")</f>
        <v>0.101546</v>
      </c>
      <c r="AA805">
        <f>IFERROR([1]!s_fa_dupont_roe($A805,"2019/12/31")/100,"")</f>
        <v>0.21243899999999999</v>
      </c>
      <c r="AB805">
        <f>IFERROR([1]!s_fa_dupont_roe($A805,"2020/12/31")/100,"")</f>
        <v>0.26696599999999998</v>
      </c>
      <c r="AC805">
        <f>IFERROR([1]!s_fa_dupont_roe($A805,"2021/12/31")/100,"")</f>
        <v>0.12710100000000002</v>
      </c>
      <c r="AD805">
        <f>IFERROR([1]!s_fa_dupont_roe($A805,"2022/12/31")/100,"")</f>
        <v>0.1009</v>
      </c>
      <c r="AE805">
        <f>IFERROR([1]!s_fa_dupont_roe($A805,"2023/12/31")/100,"")</f>
        <v>0.12024599999999999</v>
      </c>
      <c r="AF805">
        <f>IFERROR([1]!s_fa_dupont_roe($A805,"2024/12/31")/100,"")</f>
        <v>0.11400399999999999</v>
      </c>
      <c r="AG805">
        <f>IFERROR([1]!s_fa_dupont_roe($A805,"2025/12/31")/100,"")</f>
        <v>6.6252000000000005E-2</v>
      </c>
      <c r="AH805">
        <f>IFERROR([1]!s_stm07_is($A805,"W30028333","2025/12/31",1),"")</f>
        <v>219619654.61000001</v>
      </c>
      <c r="AI805">
        <f>IFERROR([1]!s_stm07_bs($A805,"W38058048","2025/12/31",1),"")</f>
        <v>3578751466.7199998</v>
      </c>
      <c r="AJ805">
        <f>IFERROR([1]!s_fa_netdebt($A805,"2025/12/31"),"")</f>
        <v>3697099284.5500002</v>
      </c>
      <c r="AK805">
        <f>IFERROR([1]!s_val_ev1($A805,"2025/12/31"),"")</f>
        <v>14855585230.27</v>
      </c>
      <c r="AL805">
        <f>IFERROR([1]!s_fa_ebitda($A805,"2025/12/31"),"")</f>
        <v>464923339.66000003</v>
      </c>
      <c r="AM805">
        <f>IFERROR([1]!s_west_netprofit($A805,2026,$B$1,180)/[1]!s_west_netprofit($A805,2026,$B$1-7,180)-1,"")</f>
        <v>0</v>
      </c>
      <c r="AN805" t="str">
        <f>IFERROR([1]!s_west_netprofit($A805,2026,$B$1,180)/[1]!s_west_netprofit($A805,2026,$B$1-30,180)-1,"")</f>
        <v/>
      </c>
      <c r="AO805">
        <f>IFERROR([1]!s_est_mediannetprofit($A805,2026,$B$1)/[1]!s_est_mediannetprofit($A805,2026,$B$1-7)-1,"")</f>
        <v>0</v>
      </c>
      <c r="AP805" t="str">
        <f>IFERROR([1]!s_est_mediannetprofit($A805,2026,$B$1)/[1]!s_est_mediannetprofit($A805,2026,$B$1-30)-1,"")</f>
        <v/>
      </c>
    </row>
    <row r="806" spans="1:42">
      <c r="A806" t="s">
        <v>845</v>
      </c>
      <c r="B806">
        <f>IFERROR([1]!s_stm07_is($A806,"W30028333","2011/12/31",1)/[1]!S_SHARE_TOTAL($A806,$B$1),"")</f>
        <v>0</v>
      </c>
      <c r="C806">
        <f>IFERROR([1]!s_stm07_is($A806,"W30028333","2012/12/31",1)/[1]!S_SHARE_TOTAL($A806,$B$1),"")</f>
        <v>-1.9901959576963148E-2</v>
      </c>
      <c r="D806">
        <f>IFERROR([1]!s_stm07_is($A806,"W30028333","2013/12/31",1)/[1]!S_SHARE_TOTAL($A806,$B$1),"")</f>
        <v>2.1175625052507346E-2</v>
      </c>
      <c r="E806">
        <f>IFERROR([1]!s_stm07_is($A806,"W30028333","2014/12/31",1)/[1]!S_SHARE_TOTAL($A806,$B$1),"")</f>
        <v>9.69238752575039E-2</v>
      </c>
      <c r="F806">
        <f>IFERROR([1]!s_stm07_is($A806,"W30028333","2015/12/31",1)/[1]!S_SHARE_TOTAL($A806,$B$1),"")</f>
        <v>0</v>
      </c>
      <c r="G806">
        <f>IFERROR([1]!s_stm07_is($A806,"W30028333","2016/12/31",1)/[1]!S_SHARE_TOTAL($A806,$B$1),"")</f>
        <v>0</v>
      </c>
      <c r="H806">
        <f>IFERROR([1]!s_stm07_is($A806,"W30028333","2017/12/31",1)/[1]!S_SHARE_TOTAL($A806,$B$1),"")</f>
        <v>0.13081749405310375</v>
      </c>
      <c r="I806">
        <f>IFERROR([1]!s_stm07_is($A806,"W30028333","2018/12/31",1)/[1]!S_SHARE_TOTAL($A806,$B$1),"")</f>
        <v>0.14002095955480742</v>
      </c>
      <c r="J806">
        <f>IFERROR([1]!s_stm07_is($A806,"W30028333","2019/12/31",1)/[1]!S_SHARE_TOTAL($A806,$B$1),"")</f>
        <v>0.20006607032379842</v>
      </c>
      <c r="K806">
        <f>IFERROR([1]!s_stm07_is($A806,"W30028333","2020/12/31",1)/[1]!S_SHARE_TOTAL($A806,$B$1),"")</f>
        <v>0.35046122210896946</v>
      </c>
      <c r="L806">
        <f>IFERROR([1]!s_stm07_is($A806,"W30028333","2021/12/31",1)/[1]!S_SHARE_TOTAL($A806,$B$1),"")</f>
        <v>0.43876444959986455</v>
      </c>
      <c r="M806">
        <f>IFERROR([1]!s_stm07_is($A806,"W30028333","2022/12/31",1)/[1]!S_SHARE_TOTAL($A806,$B$1),"")</f>
        <v>0.72694071947350836</v>
      </c>
      <c r="N806">
        <f>IFERROR([1]!s_stm07_is($A806,"W30028333","2023/12/31",1)/[1]!S_SHARE_TOTAL($A806,$B$1),"")</f>
        <v>0.84233067360781444</v>
      </c>
      <c r="O806">
        <f>IFERROR([1]!s_stm07_is($A806,"W30028333","2024/12/31",1)/[1]!S_SHARE_TOTAL($A806,$B$1),"")</f>
        <v>0.29363363503337359</v>
      </c>
      <c r="P806">
        <f>IFERROR([1]!s_stm07_is($A806,"W30028333","2025/12/31",1)/[1]!S_SHARE_TOTAL($A806,$B$1),"")</f>
        <v>0.28360943281607065</v>
      </c>
      <c r="Q806">
        <f>IFERROR([1]!s_west_netprofit($A806,2026,$B$1,180)/[1]!S_SHARE_TOTAL($A806,$B$1),"")</f>
        <v>0.40863648699060562</v>
      </c>
      <c r="R806">
        <f>IFERROR([1]!s_west_netprofit($A806,2027,$B$1,180)/[1]!S_SHARE_TOTAL($A806,$B$1),"")</f>
        <v>0.53807728698943602</v>
      </c>
      <c r="S806">
        <f>IFERROR([1]!s_fa_dupont_roe($A806,"2011/12/31")/100,"")</f>
        <v>0</v>
      </c>
      <c r="T806">
        <f>IFERROR([1]!s_fa_dupont_roe($A806,"2012/12/31")/100,"")</f>
        <v>-1.9419409999999999</v>
      </c>
      <c r="U806">
        <f>IFERROR([1]!s_fa_dupont_roe($A806,"2013/12/31")/100,"")</f>
        <v>0.76377899999999999</v>
      </c>
      <c r="V806">
        <f>IFERROR([1]!s_fa_dupont_roe($A806,"2014/12/31")/100,"")</f>
        <v>0.78932400000000003</v>
      </c>
      <c r="W806">
        <f>IFERROR([1]!s_fa_dupont_roe($A806,"2015/12/31")/100,"")</f>
        <v>0</v>
      </c>
      <c r="X806">
        <f>IFERROR([1]!s_fa_dupont_roe($A806,"2016/12/31")/100,"")</f>
        <v>0</v>
      </c>
      <c r="Y806">
        <f>IFERROR([1]!s_fa_dupont_roe($A806,"2017/12/31")/100,"")</f>
        <v>0.24171900000000002</v>
      </c>
      <c r="Z806">
        <f>IFERROR([1]!s_fa_dupont_roe($A806,"2018/12/31")/100,"")</f>
        <v>0.22908899999999999</v>
      </c>
      <c r="AA806">
        <f>IFERROR([1]!s_fa_dupont_roe($A806,"2019/12/31")/100,"")</f>
        <v>0.25608399999999998</v>
      </c>
      <c r="AB806">
        <f>IFERROR([1]!s_fa_dupont_roe($A806,"2020/12/31")/100,"")</f>
        <v>0.34990599999999999</v>
      </c>
      <c r="AC806">
        <f>IFERROR([1]!s_fa_dupont_roe($A806,"2021/12/31")/100,"")</f>
        <v>0.327125</v>
      </c>
      <c r="AD806">
        <f>IFERROR([1]!s_fa_dupont_roe($A806,"2022/12/31")/100,"")</f>
        <v>0.24617999999999998</v>
      </c>
      <c r="AE806">
        <f>IFERROR([1]!s_fa_dupont_roe($A806,"2023/12/31")/100,"")</f>
        <v>0.17888300000000001</v>
      </c>
      <c r="AF806">
        <f>IFERROR([1]!s_fa_dupont_roe($A806,"2024/12/31")/100,"")</f>
        <v>5.8708000000000003E-2</v>
      </c>
      <c r="AG806">
        <f>IFERROR([1]!s_fa_dupont_roe($A806,"2025/12/31")/100,"")</f>
        <v>5.6016000000000003E-2</v>
      </c>
      <c r="AH806">
        <f>IFERROR([1]!s_stm07_is($A806,"W30028333","2025/12/31",1),"")</f>
        <v>100869812.79000001</v>
      </c>
      <c r="AI806">
        <f>IFERROR([1]!s_stm07_bs($A806,"W38058048","2025/12/31",1),"")</f>
        <v>1893141450.54</v>
      </c>
      <c r="AJ806">
        <f>IFERROR([1]!s_fa_netdebt($A806,"2025/12/31"),"")</f>
        <v>-1678266231.6900001</v>
      </c>
      <c r="AK806">
        <f>IFERROR([1]!s_val_ev1($A806,"2025/12/31"),"")</f>
        <v>8726039174</v>
      </c>
      <c r="AL806">
        <f>IFERROR([1]!s_fa_ebitda($A806,"2025/12/31"),"")</f>
        <v>85882951.900000006</v>
      </c>
      <c r="AM806">
        <f>IFERROR([1]!s_west_netprofit($A806,2026,$B$1,180)/[1]!s_west_netprofit($A806,2026,$B$1-7,180)-1,"")</f>
        <v>0</v>
      </c>
      <c r="AN806">
        <f>IFERROR([1]!s_west_netprofit($A806,2026,$B$1,180)/[1]!s_west_netprofit($A806,2026,$B$1-30,180)-1,"")</f>
        <v>1.6014584946603572E-2</v>
      </c>
      <c r="AO806">
        <f>IFERROR([1]!s_est_mediannetprofit($A806,2026,$B$1)/[1]!s_est_mediannetprofit($A806,2026,$B$1-7)-1,"")</f>
        <v>0</v>
      </c>
      <c r="AP806">
        <f>IFERROR([1]!s_est_mediannetprofit($A806,2026,$B$1)/[1]!s_est_mediannetprofit($A806,2026,$B$1-30)-1,"")</f>
        <v>7.3666666666667435E-3</v>
      </c>
    </row>
    <row r="807" spans="1:42">
      <c r="A807" t="s">
        <v>846</v>
      </c>
      <c r="B807">
        <f>IFERROR([1]!s_stm07_is($A807,"W30028333","2011/12/31",1)/[1]!S_SHARE_TOTAL($A807,$B$1),"")</f>
        <v>0</v>
      </c>
      <c r="C807">
        <f>IFERROR([1]!s_stm07_is($A807,"W30028333","2012/12/31",1)/[1]!S_SHARE_TOTAL($A807,$B$1),"")</f>
        <v>0</v>
      </c>
      <c r="D807">
        <f>IFERROR([1]!s_stm07_is($A807,"W30028333","2013/12/31",1)/[1]!S_SHARE_TOTAL($A807,$B$1),"")</f>
        <v>0</v>
      </c>
      <c r="E807">
        <f>IFERROR([1]!s_stm07_is($A807,"W30028333","2014/12/31",1)/[1]!S_SHARE_TOTAL($A807,$B$1),"")</f>
        <v>0</v>
      </c>
      <c r="F807">
        <f>IFERROR([1]!s_stm07_is($A807,"W30028333","2015/12/31",1)/[1]!S_SHARE_TOTAL($A807,$B$1),"")</f>
        <v>0</v>
      </c>
      <c r="G807">
        <f>IFERROR([1]!s_stm07_is($A807,"W30028333","2016/12/31",1)/[1]!S_SHARE_TOTAL($A807,$B$1),"")</f>
        <v>0</v>
      </c>
      <c r="H807">
        <f>IFERROR([1]!s_stm07_is($A807,"W30028333","2017/12/31",1)/[1]!S_SHARE_TOTAL($A807,$B$1),"")</f>
        <v>0.13835030869977341</v>
      </c>
      <c r="I807">
        <f>IFERROR([1]!s_stm07_is($A807,"W30028333","2018/12/31",1)/[1]!S_SHARE_TOTAL($A807,$B$1),"")</f>
        <v>0.16309107820684673</v>
      </c>
      <c r="J807">
        <f>IFERROR([1]!s_stm07_is($A807,"W30028333","2019/12/31",1)/[1]!S_SHARE_TOTAL($A807,$B$1),"")</f>
        <v>0.79451462963971387</v>
      </c>
      <c r="K807">
        <f>IFERROR([1]!s_stm07_is($A807,"W30028333","2020/12/31",1)/[1]!S_SHARE_TOTAL($A807,$B$1),"")</f>
        <v>2.830996493294001</v>
      </c>
      <c r="L807">
        <f>IFERROR([1]!s_stm07_is($A807,"W30028333","2021/12/31",1)/[1]!S_SHARE_TOTAL($A807,$B$1),"")</f>
        <v>5.11833465210628</v>
      </c>
      <c r="M807">
        <f>IFERROR([1]!s_stm07_is($A807,"W30028333","2022/12/31",1)/[1]!S_SHARE_TOTAL($A807,$B$1),"")</f>
        <v>0.94334607127515824</v>
      </c>
      <c r="N807">
        <f>IFERROR([1]!s_stm07_is($A807,"W30028333","2023/12/31",1)/[1]!S_SHARE_TOTAL($A807,$B$1),"")</f>
        <v>-0.40503542029370626</v>
      </c>
      <c r="O807">
        <f>IFERROR([1]!s_stm07_is($A807,"W30028333","2024/12/31",1)/[1]!S_SHARE_TOTAL($A807,$B$1),"")</f>
        <v>0.30411474133314464</v>
      </c>
      <c r="P807">
        <f>IFERROR([1]!s_stm07_is($A807,"W30028333","2025/12/31",1)/[1]!S_SHARE_TOTAL($A807,$B$1),"")</f>
        <v>1.5958138037499336</v>
      </c>
      <c r="Q807">
        <f>IFERROR([1]!s_west_netprofit($A807,2026,$B$1,180)/[1]!S_SHARE_TOTAL($A807,$B$1),"")</f>
        <v>2.5307646466252001</v>
      </c>
      <c r="R807">
        <f>IFERROR([1]!s_west_netprofit($A807,2027,$B$1,180)/[1]!S_SHARE_TOTAL($A807,$B$1),"")</f>
        <v>4.3086632264398146</v>
      </c>
      <c r="S807">
        <f>IFERROR([1]!s_fa_dupont_roe($A807,"2011/12/31")/100,"")</f>
        <v>0</v>
      </c>
      <c r="T807">
        <f>IFERROR([1]!s_fa_dupont_roe($A807,"2012/12/31")/100,"")</f>
        <v>0</v>
      </c>
      <c r="U807">
        <f>IFERROR([1]!s_fa_dupont_roe($A807,"2013/12/31")/100,"")</f>
        <v>0</v>
      </c>
      <c r="V807">
        <f>IFERROR([1]!s_fa_dupont_roe($A807,"2014/12/31")/100,"")</f>
        <v>0</v>
      </c>
      <c r="W807">
        <f>IFERROR([1]!s_fa_dupont_roe($A807,"2015/12/31")/100,"")</f>
        <v>0</v>
      </c>
      <c r="X807">
        <f>IFERROR([1]!s_fa_dupont_roe($A807,"2016/12/31")/100,"")</f>
        <v>0</v>
      </c>
      <c r="Y807">
        <f>IFERROR([1]!s_fa_dupont_roe($A807,"2017/12/31")/100,"")</f>
        <v>0.158361</v>
      </c>
      <c r="Z807">
        <f>IFERROR([1]!s_fa_dupont_roe($A807,"2018/12/31")/100,"")</f>
        <v>0.17052</v>
      </c>
      <c r="AA807">
        <f>IFERROR([1]!s_fa_dupont_roe($A807,"2019/12/31")/100,"")</f>
        <v>0.48827800000000005</v>
      </c>
      <c r="AB807">
        <f>IFERROR([1]!s_fa_dupont_roe($A807,"2020/12/31")/100,"")</f>
        <v>0.77975399999999995</v>
      </c>
      <c r="AC807">
        <f>IFERROR([1]!s_fa_dupont_roe($A807,"2021/12/31")/100,"")</f>
        <v>0.346086</v>
      </c>
      <c r="AD807">
        <f>IFERROR([1]!s_fa_dupont_roe($A807,"2022/12/31")/100,"")</f>
        <v>3.8181E-2</v>
      </c>
      <c r="AE807">
        <f>IFERROR([1]!s_fa_dupont_roe($A807,"2023/12/31")/100,"")</f>
        <v>-1.6375000000000001E-2</v>
      </c>
      <c r="AF807">
        <f>IFERROR([1]!s_fa_dupont_roe($A807,"2024/12/31")/100,"")</f>
        <v>1.2298999999999999E-2</v>
      </c>
      <c r="AG807">
        <f>IFERROR([1]!s_fa_dupont_roe($A807,"2025/12/31")/100,"")</f>
        <v>6.2149000000000003E-2</v>
      </c>
      <c r="AH807">
        <f>IFERROR([1]!s_stm07_is($A807,"W30028333","2025/12/31",1),"")</f>
        <v>346916321.41000003</v>
      </c>
      <c r="AI807">
        <f>IFERROR([1]!s_stm07_bs($A807,"W38058048","2025/12/31",1),"")</f>
        <v>5999482384.2799997</v>
      </c>
      <c r="AJ807">
        <f>IFERROR([1]!s_fa_netdebt($A807,"2025/12/31"),"")</f>
        <v>1042537719.15</v>
      </c>
      <c r="AK807">
        <f>IFERROR([1]!s_val_ev1($A807,"2025/12/31"),"")</f>
        <v>19317074173.52</v>
      </c>
      <c r="AL807">
        <f>IFERROR([1]!s_fa_ebitda($A807,"2025/12/31"),"")</f>
        <v>693052795.70000005</v>
      </c>
      <c r="AM807">
        <f>IFERROR([1]!s_west_netprofit($A807,2026,$B$1,180)/[1]!s_west_netprofit($A807,2026,$B$1-7,180)-1,"")</f>
        <v>-0.12277438207665459</v>
      </c>
      <c r="AN807">
        <f>IFERROR([1]!s_west_netprofit($A807,2026,$B$1,180)/[1]!s_west_netprofit($A807,2026,$B$1-30,180)-1,"")</f>
        <v>-0.22801683805986117</v>
      </c>
      <c r="AO807">
        <f>IFERROR([1]!s_est_mediannetprofit($A807,2026,$B$1)/[1]!s_est_mediannetprofit($A807,2026,$B$1-7)-1,"")</f>
        <v>-5.3956834532373765E-3</v>
      </c>
      <c r="AP807">
        <f>IFERROR([1]!s_est_mediannetprofit($A807,2026,$B$1)/[1]!s_est_mediannetprofit($A807,2026,$B$1-30)-1,"")</f>
        <v>-3.321678321678323E-2</v>
      </c>
    </row>
    <row r="808" spans="1:42">
      <c r="A808" t="s">
        <v>847</v>
      </c>
      <c r="B808">
        <f>IFERROR([1]!s_stm07_is($A808,"W30028333","2011/12/31",1)/[1]!S_SHARE_TOTAL($A808,$B$1),"")</f>
        <v>1.9662369519060723E-3</v>
      </c>
      <c r="C808">
        <f>IFERROR([1]!s_stm07_is($A808,"W30028333","2012/12/31",1)/[1]!S_SHARE_TOTAL($A808,$B$1),"")</f>
        <v>2.0528142559792053E-3</v>
      </c>
      <c r="D808">
        <f>IFERROR([1]!s_stm07_is($A808,"W30028333","2013/12/31",1)/[1]!S_SHARE_TOTAL($A808,$B$1),"")</f>
        <v>2.6100010199815496E-3</v>
      </c>
      <c r="E808">
        <f>IFERROR([1]!s_stm07_is($A808,"W30028333","2014/12/31",1)/[1]!S_SHARE_TOTAL($A808,$B$1),"")</f>
        <v>2.2518395947990718E-3</v>
      </c>
      <c r="F808">
        <f>IFERROR([1]!s_stm07_is($A808,"W30028333","2015/12/31",1)/[1]!S_SHARE_TOTAL($A808,$B$1),"")</f>
        <v>3.7588632270705538E-2</v>
      </c>
      <c r="G808">
        <f>IFERROR([1]!s_stm07_is($A808,"W30028333","2016/12/31",1)/[1]!S_SHARE_TOTAL($A808,$B$1),"")</f>
        <v>0.25819815421883047</v>
      </c>
      <c r="H808">
        <f>IFERROR([1]!s_stm07_is($A808,"W30028333","2017/12/31",1)/[1]!S_SHARE_TOTAL($A808,$B$1),"")</f>
        <v>0.42116067079256059</v>
      </c>
      <c r="I808">
        <f>IFERROR([1]!s_stm07_is($A808,"W30028333","2018/12/31",1)/[1]!S_SHARE_TOTAL($A808,$B$1),"")</f>
        <v>0.31136476152130338</v>
      </c>
      <c r="J808">
        <f>IFERROR([1]!s_stm07_is($A808,"W30028333","2019/12/31",1)/[1]!S_SHARE_TOTAL($A808,$B$1),"")</f>
        <v>0.38922643254442685</v>
      </c>
      <c r="K808">
        <f>IFERROR([1]!s_stm07_is($A808,"W30028333","2020/12/31",1)/[1]!S_SHARE_TOTAL($A808,$B$1),"")</f>
        <v>0.37946406955578316</v>
      </c>
      <c r="L808">
        <f>IFERROR([1]!s_stm07_is($A808,"W30028333","2021/12/31",1)/[1]!S_SHARE_TOTAL($A808,$B$1),"")</f>
        <v>0.41800510183816042</v>
      </c>
      <c r="M808">
        <f>IFERROR([1]!s_stm07_is($A808,"W30028333","2022/12/31",1)/[1]!S_SHARE_TOTAL($A808,$B$1),"")</f>
        <v>0.42378650637616516</v>
      </c>
      <c r="N808">
        <f>IFERROR([1]!s_stm07_is($A808,"W30028333","2023/12/31",1)/[1]!S_SHARE_TOTAL($A808,$B$1),"")</f>
        <v>0.35090321841493782</v>
      </c>
      <c r="O808">
        <f>IFERROR([1]!s_stm07_is($A808,"W30028333","2024/12/31",1)/[1]!S_SHARE_TOTAL($A808,$B$1),"")</f>
        <v>0.3748057548546388</v>
      </c>
      <c r="P808">
        <f>IFERROR([1]!s_stm07_is($A808,"W30028333","2025/12/31",1)/[1]!S_SHARE_TOTAL($A808,$B$1),"")</f>
        <v>0.25562020722814854</v>
      </c>
      <c r="Q808">
        <f>IFERROR([1]!s_west_netprofit($A808,2026,$B$1,180)/[1]!S_SHARE_TOTAL($A808,$B$1),"")</f>
        <v>0.40532577429481975</v>
      </c>
      <c r="R808">
        <f>IFERROR([1]!s_west_netprofit($A808,2027,$B$1,180)/[1]!S_SHARE_TOTAL($A808,$B$1),"")</f>
        <v>0.55920292839470842</v>
      </c>
      <c r="S808">
        <f>IFERROR([1]!s_fa_dupont_roe($A808,"2011/12/31")/100,"")</f>
        <v>0.28115499999999999</v>
      </c>
      <c r="T808">
        <f>IFERROR([1]!s_fa_dupont_roe($A808,"2012/12/31")/100,"")</f>
        <v>0.20095099999999999</v>
      </c>
      <c r="U808">
        <f>IFERROR([1]!s_fa_dupont_roe($A808,"2013/12/31")/100,"")</f>
        <v>0.18968699999999999</v>
      </c>
      <c r="V808">
        <f>IFERROR([1]!s_fa_dupont_roe($A808,"2014/12/31")/100,"")</f>
        <v>0.13908500000000001</v>
      </c>
      <c r="W808">
        <f>IFERROR([1]!s_fa_dupont_roe($A808,"2015/12/31")/100,"")</f>
        <v>0.249195</v>
      </c>
      <c r="X808">
        <f>IFERROR([1]!s_fa_dupont_roe($A808,"2016/12/31")/100,"")</f>
        <v>0.239117</v>
      </c>
      <c r="Y808">
        <f>IFERROR([1]!s_fa_dupont_roe($A808,"2017/12/31")/100,"")</f>
        <v>0.242003</v>
      </c>
      <c r="Z808">
        <f>IFERROR([1]!s_fa_dupont_roe($A808,"2018/12/31")/100,"")</f>
        <v>0.181728</v>
      </c>
      <c r="AA808">
        <f>IFERROR([1]!s_fa_dupont_roe($A808,"2019/12/31")/100,"")</f>
        <v>0.20391700000000001</v>
      </c>
      <c r="AB808">
        <f>IFERROR([1]!s_fa_dupont_roe($A808,"2020/12/31")/100,"")</f>
        <v>0.17563700000000002</v>
      </c>
      <c r="AC808">
        <f>IFERROR([1]!s_fa_dupont_roe($A808,"2021/12/31")/100,"")</f>
        <v>0.16519999999999999</v>
      </c>
      <c r="AD808">
        <f>IFERROR([1]!s_fa_dupont_roe($A808,"2022/12/31")/100,"")</f>
        <v>0.107505</v>
      </c>
      <c r="AE808">
        <f>IFERROR([1]!s_fa_dupont_roe($A808,"2023/12/31")/100,"")</f>
        <v>6.5998000000000001E-2</v>
      </c>
      <c r="AF808">
        <f>IFERROR([1]!s_fa_dupont_roe($A808,"2024/12/31")/100,"")</f>
        <v>6.6631999999999997E-2</v>
      </c>
      <c r="AG808">
        <f>IFERROR([1]!s_fa_dupont_roe($A808,"2025/12/31")/100,"")</f>
        <v>4.3476000000000001E-2</v>
      </c>
      <c r="AH808">
        <f>IFERROR([1]!s_stm07_is($A808,"W30028333","2025/12/31",1),"")</f>
        <v>158106464.15000001</v>
      </c>
      <c r="AI808">
        <f>IFERROR([1]!s_stm07_bs($A808,"W38058048","2025/12/31",1),"")</f>
        <v>3726015395.5700002</v>
      </c>
      <c r="AJ808">
        <f>IFERROR([1]!s_fa_netdebt($A808,"2025/12/31"),"")</f>
        <v>-1892867886.49</v>
      </c>
      <c r="AK808">
        <f>IFERROR([1]!s_val_ev1($A808,"2025/12/31"),"")</f>
        <v>19707179340.450001</v>
      </c>
      <c r="AL808">
        <f>IFERROR([1]!s_fa_ebitda($A808,"2025/12/31"),"")</f>
        <v>155423421.59</v>
      </c>
      <c r="AM808">
        <f>IFERROR([1]!s_west_netprofit($A808,2026,$B$1,180)/[1]!s_west_netprofit($A808,2026,$B$1-7,180)-1,"")</f>
        <v>0</v>
      </c>
      <c r="AN808">
        <f>IFERROR([1]!s_west_netprofit($A808,2026,$B$1,180)/[1]!s_west_netprofit($A808,2026,$B$1-30,180)-1,"")</f>
        <v>-1.7498309933671075E-2</v>
      </c>
      <c r="AO808">
        <f>IFERROR([1]!s_est_mediannetprofit($A808,2026,$B$1)/[1]!s_est_mediannetprofit($A808,2026,$B$1-7)-1,"")</f>
        <v>0</v>
      </c>
      <c r="AP808">
        <f>IFERROR([1]!s_est_mediannetprofit($A808,2026,$B$1)/[1]!s_est_mediannetprofit($A808,2026,$B$1-30)-1,"")</f>
        <v>-5.9405940594059459E-3</v>
      </c>
    </row>
    <row r="809" spans="1:42">
      <c r="A809" t="s">
        <v>848</v>
      </c>
      <c r="B809">
        <f>IFERROR([1]!s_stm07_is($A809,"W30028333","2011/12/31",1)/[1]!S_SHARE_TOTAL($A809,$B$1),"")</f>
        <v>0</v>
      </c>
      <c r="C809">
        <f>IFERROR([1]!s_stm07_is($A809,"W30028333","2012/12/31",1)/[1]!S_SHARE_TOTAL($A809,$B$1),"")</f>
        <v>0</v>
      </c>
      <c r="D809">
        <f>IFERROR([1]!s_stm07_is($A809,"W30028333","2013/12/31",1)/[1]!S_SHARE_TOTAL($A809,$B$1),"")</f>
        <v>4.7503872598309645E-4</v>
      </c>
      <c r="E809">
        <f>IFERROR([1]!s_stm07_is($A809,"W30028333","2014/12/31",1)/[1]!S_SHARE_TOTAL($A809,$B$1),"")</f>
        <v>7.6772562980677774E-3</v>
      </c>
      <c r="F809">
        <f>IFERROR([1]!s_stm07_is($A809,"W30028333","2015/12/31",1)/[1]!S_SHARE_TOTAL($A809,$B$1),"")</f>
        <v>0</v>
      </c>
      <c r="G809">
        <f>IFERROR([1]!s_stm07_is($A809,"W30028333","2016/12/31",1)/[1]!S_SHARE_TOTAL($A809,$B$1),"")</f>
        <v>0</v>
      </c>
      <c r="H809">
        <f>IFERROR([1]!s_stm07_is($A809,"W30028333","2017/12/31",1)/[1]!S_SHARE_TOTAL($A809,$B$1),"")</f>
        <v>1.1199007419083078E-2</v>
      </c>
      <c r="I809">
        <f>IFERROR([1]!s_stm07_is($A809,"W30028333","2018/12/31",1)/[1]!S_SHARE_TOTAL($A809,$B$1),"")</f>
        <v>4.4875328518629236E-2</v>
      </c>
      <c r="J809">
        <f>IFERROR([1]!s_stm07_is($A809,"W30028333","2019/12/31",1)/[1]!S_SHARE_TOTAL($A809,$B$1),"")</f>
        <v>6.54557960023915E-2</v>
      </c>
      <c r="K809">
        <f>IFERROR([1]!s_stm07_is($A809,"W30028333","2020/12/31",1)/[1]!S_SHARE_TOTAL($A809,$B$1),"")</f>
        <v>9.0380435816778543E-2</v>
      </c>
      <c r="L809">
        <f>IFERROR([1]!s_stm07_is($A809,"W30028333","2021/12/31",1)/[1]!S_SHARE_TOTAL($A809,$B$1),"")</f>
        <v>0.1171949827431584</v>
      </c>
      <c r="M809">
        <f>IFERROR([1]!s_stm07_is($A809,"W30028333","2022/12/31",1)/[1]!S_SHARE_TOTAL($A809,$B$1),"")</f>
        <v>0.14412862236731255</v>
      </c>
      <c r="N809">
        <f>IFERROR([1]!s_stm07_is($A809,"W30028333","2023/12/31",1)/[1]!S_SHARE_TOTAL($A809,$B$1),"")</f>
        <v>0.1832174869894285</v>
      </c>
      <c r="O809">
        <f>IFERROR([1]!s_stm07_is($A809,"W30028333","2024/12/31",1)/[1]!S_SHARE_TOTAL($A809,$B$1),"")</f>
        <v>0.21788119509063239</v>
      </c>
      <c r="P809">
        <f>IFERROR([1]!s_stm07_is($A809,"W30028333","2025/12/31",1)/[1]!S_SHARE_TOTAL($A809,$B$1),"")</f>
        <v>0.25937217429410003</v>
      </c>
      <c r="Q809">
        <f>IFERROR([1]!s_west_netprofit($A809,2026,$B$1,180)/[1]!S_SHARE_TOTAL($A809,$B$1),"")</f>
        <v>0.32370166046145066</v>
      </c>
      <c r="R809">
        <f>IFERROR([1]!s_west_netprofit($A809,2027,$B$1,180)/[1]!S_SHARE_TOTAL($A809,$B$1),"")</f>
        <v>0.37667812593417943</v>
      </c>
      <c r="S809">
        <f>IFERROR([1]!s_fa_dupont_roe($A809,"2011/12/31")/100,"")</f>
        <v>0</v>
      </c>
      <c r="T809">
        <f>IFERROR([1]!s_fa_dupont_roe($A809,"2012/12/31")/100,"")</f>
        <v>0</v>
      </c>
      <c r="U809">
        <f>IFERROR([1]!s_fa_dupont_roe($A809,"2013/12/31")/100,"")</f>
        <v>0</v>
      </c>
      <c r="V809">
        <f>IFERROR([1]!s_fa_dupont_roe($A809,"2014/12/31")/100,"")</f>
        <v>0</v>
      </c>
      <c r="W809">
        <f>IFERROR([1]!s_fa_dupont_roe($A809,"2015/12/31")/100,"")</f>
        <v>0</v>
      </c>
      <c r="X809">
        <f>IFERROR([1]!s_fa_dupont_roe($A809,"2016/12/31")/100,"")</f>
        <v>0</v>
      </c>
      <c r="Y809">
        <f>IFERROR([1]!s_fa_dupont_roe($A809,"2017/12/31")/100,"")</f>
        <v>1.9300999999999999E-2</v>
      </c>
      <c r="Z809">
        <f>IFERROR([1]!s_fa_dupont_roe($A809,"2018/12/31")/100,"")</f>
        <v>7.5397999999999993E-2</v>
      </c>
      <c r="AA809">
        <f>IFERROR([1]!s_fa_dupont_roe($A809,"2019/12/31")/100,"")</f>
        <v>0.10055799999999999</v>
      </c>
      <c r="AB809">
        <f>IFERROR([1]!s_fa_dupont_roe($A809,"2020/12/31")/100,"")</f>
        <v>0.10811799999999999</v>
      </c>
      <c r="AC809">
        <f>IFERROR([1]!s_fa_dupont_roe($A809,"2021/12/31")/100,"")</f>
        <v>0.11167199999999999</v>
      </c>
      <c r="AD809">
        <f>IFERROR([1]!s_fa_dupont_roe($A809,"2022/12/31")/100,"")</f>
        <v>8.7326000000000001E-2</v>
      </c>
      <c r="AE809">
        <f>IFERROR([1]!s_fa_dupont_roe($A809,"2023/12/31")/100,"")</f>
        <v>8.1517000000000006E-2</v>
      </c>
      <c r="AF809">
        <f>IFERROR([1]!s_fa_dupont_roe($A809,"2024/12/31")/100,"")</f>
        <v>9.1819000000000012E-2</v>
      </c>
      <c r="AG809">
        <f>IFERROR([1]!s_fa_dupont_roe($A809,"2025/12/31")/100,"")</f>
        <v>0.104794</v>
      </c>
      <c r="AH809">
        <f>IFERROR([1]!s_stm07_is($A809,"W30028333","2025/12/31",1),"")</f>
        <v>381764715.89999998</v>
      </c>
      <c r="AI809">
        <f>IFERROR([1]!s_stm07_bs($A809,"W38058048","2025/12/31",1),"")</f>
        <v>4084988638.3699999</v>
      </c>
      <c r="AJ809">
        <f>IFERROR([1]!s_fa_netdebt($A809,"2025/12/31"),"")</f>
        <v>1977065696.3099999</v>
      </c>
      <c r="AK809">
        <f>IFERROR([1]!s_val_ev1($A809,"2025/12/31"),"")</f>
        <v>11742181986.68</v>
      </c>
      <c r="AL809">
        <f>IFERROR([1]!s_fa_ebitda($A809,"2025/12/31"),"")</f>
        <v>815064133.38</v>
      </c>
      <c r="AM809">
        <f>IFERROR([1]!s_west_netprofit($A809,2026,$B$1,180)/[1]!s_west_netprofit($A809,2026,$B$1-7,180)-1,"")</f>
        <v>0</v>
      </c>
      <c r="AN809">
        <f>IFERROR([1]!s_west_netprofit($A809,2026,$B$1,180)/[1]!s_west_netprofit($A809,2026,$B$1-30,180)-1,"")</f>
        <v>0</v>
      </c>
      <c r="AO809">
        <f>IFERROR([1]!s_est_mediannetprofit($A809,2026,$B$1)/[1]!s_est_mediannetprofit($A809,2026,$B$1-7)-1,"")</f>
        <v>0</v>
      </c>
      <c r="AP809">
        <f>IFERROR([1]!s_est_mediannetprofit($A809,2026,$B$1)/[1]!s_est_mediannetprofit($A809,2026,$B$1-30)-1,"")</f>
        <v>0</v>
      </c>
    </row>
    <row r="810" spans="1:42">
      <c r="A810" t="s">
        <v>849</v>
      </c>
      <c r="B810">
        <f>IFERROR([1]!s_stm07_is($A810,"W30028333","2011/12/31",1)/[1]!S_SHARE_TOTAL($A810,$B$1),"")</f>
        <v>0</v>
      </c>
      <c r="C810">
        <f>IFERROR([1]!s_stm07_is($A810,"W30028333","2012/12/31",1)/[1]!S_SHARE_TOTAL($A810,$B$1),"")</f>
        <v>0</v>
      </c>
      <c r="D810">
        <f>IFERROR([1]!s_stm07_is($A810,"W30028333","2013/12/31",1)/[1]!S_SHARE_TOTAL($A810,$B$1),"")</f>
        <v>0</v>
      </c>
      <c r="E810">
        <f>IFERROR([1]!s_stm07_is($A810,"W30028333","2014/12/31",1)/[1]!S_SHARE_TOTAL($A810,$B$1),"")</f>
        <v>0</v>
      </c>
      <c r="F810">
        <f>IFERROR([1]!s_stm07_is($A810,"W30028333","2015/12/31",1)/[1]!S_SHARE_TOTAL($A810,$B$1),"")</f>
        <v>0</v>
      </c>
      <c r="G810">
        <f>IFERROR([1]!s_stm07_is($A810,"W30028333","2016/12/31",1)/[1]!S_SHARE_TOTAL($A810,$B$1),"")</f>
        <v>0</v>
      </c>
      <c r="H810">
        <f>IFERROR([1]!s_stm07_is($A810,"W30028333","2017/12/31",1)/[1]!S_SHARE_TOTAL($A810,$B$1),"")</f>
        <v>0.62576262745158295</v>
      </c>
      <c r="I810">
        <f>IFERROR([1]!s_stm07_is($A810,"W30028333","2018/12/31",1)/[1]!S_SHARE_TOTAL($A810,$B$1),"")</f>
        <v>0.68101623001012679</v>
      </c>
      <c r="J810">
        <f>IFERROR([1]!s_stm07_is($A810,"W30028333","2019/12/31",1)/[1]!S_SHARE_TOTAL($A810,$B$1),"")</f>
        <v>0.65933015631395997</v>
      </c>
      <c r="K810">
        <f>IFERROR([1]!s_stm07_is($A810,"W30028333","2020/12/31",1)/[1]!S_SHARE_TOTAL($A810,$B$1),"")</f>
        <v>1.4072963640581198</v>
      </c>
      <c r="L810">
        <f>IFERROR([1]!s_stm07_is($A810,"W30028333","2021/12/31",1)/[1]!S_SHARE_TOTAL($A810,$B$1),"")</f>
        <v>3.2521887760788188</v>
      </c>
      <c r="M810">
        <f>IFERROR([1]!s_stm07_is($A810,"W30028333","2022/12/31",1)/[1]!S_SHARE_TOTAL($A810,$B$1),"")</f>
        <v>1.8218543913671252</v>
      </c>
      <c r="N810">
        <f>IFERROR([1]!s_stm07_is($A810,"W30028333","2023/12/31",1)/[1]!S_SHARE_TOTAL($A810,$B$1),"")</f>
        <v>0.17227567528337739</v>
      </c>
      <c r="O810">
        <f>IFERROR([1]!s_stm07_is($A810,"W30028333","2024/12/31",1)/[1]!S_SHARE_TOTAL($A810,$B$1),"")</f>
        <v>0.13248289877535305</v>
      </c>
      <c r="P810">
        <f>IFERROR([1]!s_stm07_is($A810,"W30028333","2025/12/31",1)/[1]!S_SHARE_TOTAL($A810,$B$1),"")</f>
        <v>0.34752374928658347</v>
      </c>
      <c r="Q810">
        <f>IFERROR([1]!s_west_netprofit($A810,2026,$B$1,180)/[1]!S_SHARE_TOTAL($A810,$B$1),"")</f>
        <v>0.47262560160269995</v>
      </c>
      <c r="R810">
        <f>IFERROR([1]!s_west_netprofit($A810,2027,$B$1,180)/[1]!S_SHARE_TOTAL($A810,$B$1),"")</f>
        <v>0.60279458936372543</v>
      </c>
      <c r="S810">
        <f>IFERROR([1]!s_fa_dupont_roe($A810,"2011/12/31")/100,"")</f>
        <v>0</v>
      </c>
      <c r="T810">
        <f>IFERROR([1]!s_fa_dupont_roe($A810,"2012/12/31")/100,"")</f>
        <v>0</v>
      </c>
      <c r="U810">
        <f>IFERROR([1]!s_fa_dupont_roe($A810,"2013/12/31")/100,"")</f>
        <v>0</v>
      </c>
      <c r="V810">
        <f>IFERROR([1]!s_fa_dupont_roe($A810,"2014/12/31")/100,"")</f>
        <v>0</v>
      </c>
      <c r="W810">
        <f>IFERROR([1]!s_fa_dupont_roe($A810,"2015/12/31")/100,"")</f>
        <v>0</v>
      </c>
      <c r="X810">
        <f>IFERROR([1]!s_fa_dupont_roe($A810,"2016/12/31")/100,"")</f>
        <v>0</v>
      </c>
      <c r="Y810">
        <f>IFERROR([1]!s_fa_dupont_roe($A810,"2017/12/31")/100,"")</f>
        <v>0.69948599999999994</v>
      </c>
      <c r="Z810">
        <f>IFERROR([1]!s_fa_dupont_roe($A810,"2018/12/31")/100,"")</f>
        <v>0.64349000000000001</v>
      </c>
      <c r="AA810">
        <f>IFERROR([1]!s_fa_dupont_roe($A810,"2019/12/31")/100,"")</f>
        <v>0.45564500000000002</v>
      </c>
      <c r="AB810">
        <f>IFERROR([1]!s_fa_dupont_roe($A810,"2020/12/31")/100,"")</f>
        <v>0.63022900000000004</v>
      </c>
      <c r="AC810">
        <f>IFERROR([1]!s_fa_dupont_roe($A810,"2021/12/31")/100,"")</f>
        <v>0.32605600000000001</v>
      </c>
      <c r="AD810">
        <f>IFERROR([1]!s_fa_dupont_roe($A810,"2022/12/31")/100,"")</f>
        <v>0.106695</v>
      </c>
      <c r="AE810">
        <f>IFERROR([1]!s_fa_dupont_roe($A810,"2023/12/31")/100,"")</f>
        <v>1.0388999999999999E-2</v>
      </c>
      <c r="AF810">
        <f>IFERROR([1]!s_fa_dupont_roe($A810,"2024/12/31")/100,"")</f>
        <v>8.2880000000000002E-3</v>
      </c>
      <c r="AG810">
        <f>IFERROR([1]!s_fa_dupont_roe($A810,"2025/12/31")/100,"")</f>
        <v>2.2101000000000003E-2</v>
      </c>
      <c r="AH810">
        <f>IFERROR([1]!s_stm07_is($A810,"W30028333","2025/12/31",1),"")</f>
        <v>139104912.36000001</v>
      </c>
      <c r="AI810">
        <f>IFERROR([1]!s_stm07_bs($A810,"W38058048","2025/12/31",1),"")</f>
        <v>6264792978.1800003</v>
      </c>
      <c r="AJ810">
        <f>IFERROR([1]!s_fa_netdebt($A810,"2025/12/31"),"")</f>
        <v>727323081.37</v>
      </c>
      <c r="AK810">
        <f>IFERROR([1]!s_val_ev1($A810,"2025/12/31"),"")</f>
        <v>12538702389.92</v>
      </c>
      <c r="AL810">
        <f>IFERROR([1]!s_fa_ebitda($A810,"2025/12/31"),"")</f>
        <v>380122429.79000002</v>
      </c>
      <c r="AM810">
        <f>IFERROR([1]!s_west_netprofit($A810,2026,$B$1,180)/[1]!s_west_netprofit($A810,2026,$B$1-7,180)-1,"")</f>
        <v>0</v>
      </c>
      <c r="AN810">
        <f>IFERROR([1]!s_west_netprofit($A810,2026,$B$1,180)/[1]!s_west_netprofit($A810,2026,$B$1-30,180)-1,"")</f>
        <v>-8.5823309610888465E-4</v>
      </c>
      <c r="AO810">
        <f>IFERROR([1]!s_est_mediannetprofit($A810,2026,$B$1)/[1]!s_est_mediannetprofit($A810,2026,$B$1-7)-1,"")</f>
        <v>0</v>
      </c>
      <c r="AP810">
        <f>IFERROR([1]!s_est_mediannetprofit($A810,2026,$B$1)/[1]!s_est_mediannetprofit($A810,2026,$B$1-30)-1,"")</f>
        <v>-6.0263157894736574E-3</v>
      </c>
    </row>
    <row r="811" spans="1:42">
      <c r="A811" t="s">
        <v>850</v>
      </c>
      <c r="B811">
        <f>IFERROR([1]!s_stm07_is($A811,"W30028333","2011/12/31",1)/[1]!S_SHARE_TOTAL($A811,$B$1),"")</f>
        <v>0</v>
      </c>
      <c r="C811">
        <f>IFERROR([1]!s_stm07_is($A811,"W30028333","2012/12/31",1)/[1]!S_SHARE_TOTAL($A811,$B$1),"")</f>
        <v>4.8546908381149736E-2</v>
      </c>
      <c r="D811">
        <f>IFERROR([1]!s_stm07_is($A811,"W30028333","2013/12/31",1)/[1]!S_SHARE_TOTAL($A811,$B$1),"")</f>
        <v>8.9534331113993545E-2</v>
      </c>
      <c r="E811">
        <f>IFERROR([1]!s_stm07_is($A811,"W30028333","2014/12/31",1)/[1]!S_SHARE_TOTAL($A811,$B$1),"")</f>
        <v>0.21118841846718331</v>
      </c>
      <c r="F811">
        <f>IFERROR([1]!s_stm07_is($A811,"W30028333","2015/12/31",1)/[1]!S_SHARE_TOTAL($A811,$B$1),"")</f>
        <v>0.11060942771456046</v>
      </c>
      <c r="G811">
        <f>IFERROR([1]!s_stm07_is($A811,"W30028333","2016/12/31",1)/[1]!S_SHARE_TOTAL($A811,$B$1),"")</f>
        <v>0.17204134903459534</v>
      </c>
      <c r="H811">
        <f>IFERROR([1]!s_stm07_is($A811,"W30028333","2017/12/31",1)/[1]!S_SHARE_TOTAL($A811,$B$1),"")</f>
        <v>0.34842807676535331</v>
      </c>
      <c r="I811">
        <f>IFERROR([1]!s_stm07_is($A811,"W30028333","2018/12/31",1)/[1]!S_SHARE_TOTAL($A811,$B$1),"")</f>
        <v>0.76234593081830171</v>
      </c>
      <c r="J811">
        <f>IFERROR([1]!s_stm07_is($A811,"W30028333","2019/12/31",1)/[1]!S_SHARE_TOTAL($A811,$B$1),"")</f>
        <v>0.46619827830087462</v>
      </c>
      <c r="K811">
        <f>IFERROR([1]!s_stm07_is($A811,"W30028333","2020/12/31",1)/[1]!S_SHARE_TOTAL($A811,$B$1),"")</f>
        <v>0.62083804683574528</v>
      </c>
      <c r="L811">
        <f>IFERROR([1]!s_stm07_is($A811,"W30028333","2021/12/31",1)/[1]!S_SHARE_TOTAL($A811,$B$1),"")</f>
        <v>1.4292048467388168</v>
      </c>
      <c r="M811">
        <f>IFERROR([1]!s_stm07_is($A811,"W30028333","2022/12/31",1)/[1]!S_SHARE_TOTAL($A811,$B$1),"")</f>
        <v>0.88891562368948263</v>
      </c>
      <c r="N811">
        <f>IFERROR([1]!s_stm07_is($A811,"W30028333","2023/12/31",1)/[1]!S_SHARE_TOTAL($A811,$B$1),"")</f>
        <v>0.27718562633142446</v>
      </c>
      <c r="O811">
        <f>IFERROR([1]!s_stm07_is($A811,"W30028333","2024/12/31",1)/[1]!S_SHARE_TOTAL($A811,$B$1),"")</f>
        <v>0.61589996175541117</v>
      </c>
      <c r="P811">
        <f>IFERROR([1]!s_stm07_is($A811,"W30028333","2025/12/31",1)/[1]!S_SHARE_TOTAL($A811,$B$1),"")</f>
        <v>1.6855927823441144</v>
      </c>
      <c r="Q811">
        <f>IFERROR([1]!s_west_netprofit($A811,2026,$B$1,180)/[1]!S_SHARE_TOTAL($A811,$B$1),"")</f>
        <v>3.1835374237971421</v>
      </c>
      <c r="R811">
        <f>IFERROR([1]!s_west_netprofit($A811,2027,$B$1,180)/[1]!S_SHARE_TOTAL($A811,$B$1),"")</f>
        <v>4.9414668795600925</v>
      </c>
      <c r="S811">
        <f>IFERROR([1]!s_fa_dupont_roe($A811,"2011/12/31")/100,"")</f>
        <v>0</v>
      </c>
      <c r="T811">
        <f>IFERROR([1]!s_fa_dupont_roe($A811,"2012/12/31")/100,"")</f>
        <v>0</v>
      </c>
      <c r="U811">
        <f>IFERROR([1]!s_fa_dupont_roe($A811,"2013/12/31")/100,"")</f>
        <v>0</v>
      </c>
      <c r="V811">
        <f>IFERROR([1]!s_fa_dupont_roe($A811,"2014/12/31")/100,"")</f>
        <v>0</v>
      </c>
      <c r="W811">
        <f>IFERROR([1]!s_fa_dupont_roe($A811,"2015/12/31")/100,"")</f>
        <v>0</v>
      </c>
      <c r="X811">
        <f>IFERROR([1]!s_fa_dupont_roe($A811,"2016/12/31")/100,"")</f>
        <v>0.13399</v>
      </c>
      <c r="Y811">
        <f>IFERROR([1]!s_fa_dupont_roe($A811,"2017/12/31")/100,"")</f>
        <v>0.22565100000000002</v>
      </c>
      <c r="Z811">
        <f>IFERROR([1]!s_fa_dupont_roe($A811,"2018/12/31")/100,"")</f>
        <v>0.34766399999999997</v>
      </c>
      <c r="AA811">
        <f>IFERROR([1]!s_fa_dupont_roe($A811,"2019/12/31")/100,"")</f>
        <v>0.16942099999999999</v>
      </c>
      <c r="AB811">
        <f>IFERROR([1]!s_fa_dupont_roe($A811,"2020/12/31")/100,"")</f>
        <v>0.18881599999999998</v>
      </c>
      <c r="AC811">
        <f>IFERROR([1]!s_fa_dupont_roe($A811,"2021/12/31")/100,"")</f>
        <v>0.33145899999999995</v>
      </c>
      <c r="AD811">
        <f>IFERROR([1]!s_fa_dupont_roe($A811,"2022/12/31")/100,"")</f>
        <v>0.107117</v>
      </c>
      <c r="AE811">
        <f>IFERROR([1]!s_fa_dupont_roe($A811,"2023/12/31")/100,"")</f>
        <v>2.6053000000000003E-2</v>
      </c>
      <c r="AF811">
        <f>IFERROR([1]!s_fa_dupont_roe($A811,"2024/12/31")/100,"")</f>
        <v>6.1438E-2</v>
      </c>
      <c r="AG811">
        <f>IFERROR([1]!s_fa_dupont_roe($A811,"2025/12/31")/100,"")</f>
        <v>0.14721999999999999</v>
      </c>
      <c r="AH811">
        <f>IFERROR([1]!s_stm07_is($A811,"W30028333","2025/12/31",1),"")</f>
        <v>824267918.74000001</v>
      </c>
      <c r="AI811">
        <f>IFERROR([1]!s_stm07_bs($A811,"W38058048","2025/12/31",1),"")</f>
        <v>6084889504.8699999</v>
      </c>
      <c r="AJ811">
        <f>IFERROR([1]!s_fa_netdebt($A811,"2025/12/31"),"")</f>
        <v>-1083748092.4400001</v>
      </c>
      <c r="AK811">
        <f>IFERROR([1]!s_val_ev1($A811,"2025/12/31"),"")</f>
        <v>51270495119.639999</v>
      </c>
      <c r="AL811">
        <f>IFERROR([1]!s_fa_ebitda($A811,"2025/12/31"),"")</f>
        <v>987305810.53999996</v>
      </c>
      <c r="AM811">
        <f>IFERROR([1]!s_west_netprofit($A811,2026,$B$1,180)/[1]!s_west_netprofit($A811,2026,$B$1-7,180)-1,"")</f>
        <v>2.9171879139666679E-3</v>
      </c>
      <c r="AN811">
        <f>IFERROR([1]!s_west_netprofit($A811,2026,$B$1,180)/[1]!s_west_netprofit($A811,2026,$B$1-30,180)-1,"")</f>
        <v>2.9171879139666679E-3</v>
      </c>
      <c r="AO811">
        <f>IFERROR([1]!s_est_mediannetprofit($A811,2026,$B$1)/[1]!s_est_mediannetprofit($A811,2026,$B$1-7)-1,"")</f>
        <v>1.0637783939941414E-2</v>
      </c>
      <c r="AP811">
        <f>IFERROR([1]!s_est_mediannetprofit($A811,2026,$B$1)/[1]!s_est_mediannetprofit($A811,2026,$B$1-30)-1,"")</f>
        <v>1.0637783939941414E-2</v>
      </c>
    </row>
    <row r="812" spans="1:42">
      <c r="A812" t="s">
        <v>851</v>
      </c>
      <c r="B812">
        <f>IFERROR([1]!s_stm07_is($A812,"W30028333","2011/12/31",1)/[1]!S_SHARE_TOTAL($A812,$B$1),"")</f>
        <v>0</v>
      </c>
      <c r="C812">
        <f>IFERROR([1]!s_stm07_is($A812,"W30028333","2012/12/31",1)/[1]!S_SHARE_TOTAL($A812,$B$1),"")</f>
        <v>0</v>
      </c>
      <c r="D812">
        <f>IFERROR([1]!s_stm07_is($A812,"W30028333","2013/12/31",1)/[1]!S_SHARE_TOTAL($A812,$B$1),"")</f>
        <v>6.7286348501664815E-4</v>
      </c>
      <c r="E812">
        <f>IFERROR([1]!s_stm07_is($A812,"W30028333","2014/12/31",1)/[1]!S_SHARE_TOTAL($A812,$B$1),"")</f>
        <v>4.0078924651621656E-3</v>
      </c>
      <c r="F812">
        <f>IFERROR([1]!s_stm07_is($A812,"W30028333","2015/12/31",1)/[1]!S_SHARE_TOTAL($A812,$B$1),"")</f>
        <v>0</v>
      </c>
      <c r="G812">
        <f>IFERROR([1]!s_stm07_is($A812,"W30028333","2016/12/31",1)/[1]!S_SHARE_TOTAL($A812,$B$1),"")</f>
        <v>0</v>
      </c>
      <c r="H812">
        <f>IFERROR([1]!s_stm07_is($A812,"W30028333","2017/12/31",1)/[1]!S_SHARE_TOTAL($A812,$B$1),"")</f>
        <v>0</v>
      </c>
      <c r="I812">
        <f>IFERROR([1]!s_stm07_is($A812,"W30028333","2018/12/31",1)/[1]!S_SHARE_TOTAL($A812,$B$1),"")</f>
        <v>0.37069620521950919</v>
      </c>
      <c r="J812">
        <f>IFERROR([1]!s_stm07_is($A812,"W30028333","2019/12/31",1)/[1]!S_SHARE_TOTAL($A812,$B$1),"")</f>
        <v>0.43483643289863116</v>
      </c>
      <c r="K812">
        <f>IFERROR([1]!s_stm07_is($A812,"W30028333","2020/12/31",1)/[1]!S_SHARE_TOTAL($A812,$B$1),"")</f>
        <v>0.3326099886699963</v>
      </c>
      <c r="L812">
        <f>IFERROR([1]!s_stm07_is($A812,"W30028333","2021/12/31",1)/[1]!S_SHARE_TOTAL($A812,$B$1),"")</f>
        <v>0.81621208094401287</v>
      </c>
      <c r="M812">
        <f>IFERROR([1]!s_stm07_is($A812,"W30028333","2022/12/31",1)/[1]!S_SHARE_TOTAL($A812,$B$1),"")</f>
        <v>0.8729183782679738</v>
      </c>
      <c r="N812">
        <f>IFERROR([1]!s_stm07_is($A812,"W30028333","2023/12/31",1)/[1]!S_SHARE_TOTAL($A812,$B$1),"")</f>
        <v>0.2041148947928228</v>
      </c>
      <c r="O812">
        <f>IFERROR([1]!s_stm07_is($A812,"W30028333","2024/12/31",1)/[1]!S_SHARE_TOTAL($A812,$B$1),"")</f>
        <v>0.7164309777716118</v>
      </c>
      <c r="P812">
        <f>IFERROR([1]!s_stm07_is($A812,"W30028333","2025/12/31",1)/[1]!S_SHARE_TOTAL($A812,$B$1),"")</f>
        <v>0.79453794610926132</v>
      </c>
      <c r="Q812">
        <f>IFERROR([1]!s_west_netprofit($A812,2026,$B$1,180)/[1]!S_SHARE_TOTAL($A812,$B$1),"")</f>
        <v>2.1023965115920582</v>
      </c>
      <c r="R812">
        <f>IFERROR([1]!s_west_netprofit($A812,2027,$B$1,180)/[1]!S_SHARE_TOTAL($A812,$B$1),"")</f>
        <v>4.1298505749784189</v>
      </c>
      <c r="S812">
        <f>IFERROR([1]!s_fa_dupont_roe($A812,"2011/12/31")/100,"")</f>
        <v>0</v>
      </c>
      <c r="T812">
        <f>IFERROR([1]!s_fa_dupont_roe($A812,"2012/12/31")/100,"")</f>
        <v>0</v>
      </c>
      <c r="U812">
        <f>IFERROR([1]!s_fa_dupont_roe($A812,"2013/12/31")/100,"")</f>
        <v>0</v>
      </c>
      <c r="V812">
        <f>IFERROR([1]!s_fa_dupont_roe($A812,"2014/12/31")/100,"")</f>
        <v>0</v>
      </c>
      <c r="W812">
        <f>IFERROR([1]!s_fa_dupont_roe($A812,"2015/12/31")/100,"")</f>
        <v>0</v>
      </c>
      <c r="X812">
        <f>IFERROR([1]!s_fa_dupont_roe($A812,"2016/12/31")/100,"")</f>
        <v>0</v>
      </c>
      <c r="Y812">
        <f>IFERROR([1]!s_fa_dupont_roe($A812,"2017/12/31")/100,"")</f>
        <v>0</v>
      </c>
      <c r="Z812">
        <f>IFERROR([1]!s_fa_dupont_roe($A812,"2018/12/31")/100,"")</f>
        <v>0.17111499999999999</v>
      </c>
      <c r="AA812">
        <f>IFERROR([1]!s_fa_dupont_roe($A812,"2019/12/31")/100,"")</f>
        <v>0.18112400000000001</v>
      </c>
      <c r="AB812">
        <f>IFERROR([1]!s_fa_dupont_roe($A812,"2020/12/31")/100,"")</f>
        <v>0.10293799999999999</v>
      </c>
      <c r="AC812">
        <f>IFERROR([1]!s_fa_dupont_roe($A812,"2021/12/31")/100,"")</f>
        <v>0.188614</v>
      </c>
      <c r="AD812">
        <f>IFERROR([1]!s_fa_dupont_roe($A812,"2022/12/31")/100,"")</f>
        <v>0.11124700000000001</v>
      </c>
      <c r="AE812">
        <f>IFERROR([1]!s_fa_dupont_roe($A812,"2023/12/31")/100,"")</f>
        <v>1.8707000000000001E-2</v>
      </c>
      <c r="AF812">
        <f>IFERROR([1]!s_fa_dupont_roe($A812,"2024/12/31")/100,"")</f>
        <v>6.3392999999999991E-2</v>
      </c>
      <c r="AG812">
        <f>IFERROR([1]!s_fa_dupont_roe($A812,"2025/12/31")/100,"")</f>
        <v>6.5862999999999991E-2</v>
      </c>
      <c r="AH812">
        <f>IFERROR([1]!s_stm07_is($A812,"W30028333","2025/12/31",1),"")</f>
        <v>103086531.28</v>
      </c>
      <c r="AI812">
        <f>IFERROR([1]!s_stm07_bs($A812,"W38058048","2025/12/31",1),"")</f>
        <v>1619352034.8699999</v>
      </c>
      <c r="AJ812">
        <f>IFERROR([1]!s_fa_netdebt($A812,"2025/12/31"),"")</f>
        <v>702951126.89999998</v>
      </c>
      <c r="AK812">
        <f>IFERROR([1]!s_val_ev1($A812,"2025/12/31"),"")</f>
        <v>22745741985.09</v>
      </c>
      <c r="AL812">
        <f>IFERROR([1]!s_fa_ebitda($A812,"2025/12/31"),"")</f>
        <v>180508509.74000001</v>
      </c>
      <c r="AM812">
        <f>IFERROR([1]!s_west_netprofit($A812,2026,$B$1,180)/[1]!s_west_netprofit($A812,2026,$B$1-7,180)-1,"")</f>
        <v>0</v>
      </c>
      <c r="AN812">
        <f>IFERROR([1]!s_west_netprofit($A812,2026,$B$1,180)/[1]!s_west_netprofit($A812,2026,$B$1-30,180)-1,"")</f>
        <v>0</v>
      </c>
      <c r="AO812">
        <f>IFERROR([1]!s_est_mediannetprofit($A812,2026,$B$1)/[1]!s_est_mediannetprofit($A812,2026,$B$1-7)-1,"")</f>
        <v>0</v>
      </c>
      <c r="AP812">
        <f>IFERROR([1]!s_est_mediannetprofit($A812,2026,$B$1)/[1]!s_est_mediannetprofit($A812,2026,$B$1-30)-1,"")</f>
        <v>0</v>
      </c>
    </row>
    <row r="813" spans="1:42">
      <c r="A813" t="s">
        <v>852</v>
      </c>
      <c r="B813">
        <f>IFERROR([1]!s_stm07_is($A813,"W30028333","2011/12/31",1)/[1]!S_SHARE_TOTAL($A813,$B$1),"")</f>
        <v>0.10648431228188394</v>
      </c>
      <c r="C813">
        <f>IFERROR([1]!s_stm07_is($A813,"W30028333","2012/12/31",1)/[1]!S_SHARE_TOTAL($A813,$B$1),"")</f>
        <v>0.10457147135530404</v>
      </c>
      <c r="D813">
        <f>IFERROR([1]!s_stm07_is($A813,"W30028333","2013/12/31",1)/[1]!S_SHARE_TOTAL($A813,$B$1),"")</f>
        <v>1.0374981178065895E-2</v>
      </c>
      <c r="E813">
        <f>IFERROR([1]!s_stm07_is($A813,"W30028333","2014/12/31",1)/[1]!S_SHARE_TOTAL($A813,$B$1),"")</f>
        <v>7.6893336827349827E-3</v>
      </c>
      <c r="F813">
        <f>IFERROR([1]!s_stm07_is($A813,"W30028333","2015/12/31",1)/[1]!S_SHARE_TOTAL($A813,$B$1),"")</f>
        <v>0</v>
      </c>
      <c r="G813">
        <f>IFERROR([1]!s_stm07_is($A813,"W30028333","2016/12/31",1)/[1]!S_SHARE_TOTAL($A813,$B$1),"")</f>
        <v>0</v>
      </c>
      <c r="H813">
        <f>IFERROR([1]!s_stm07_is($A813,"W30028333","2017/12/31",1)/[1]!S_SHARE_TOTAL($A813,$B$1),"")</f>
        <v>-0.12791690355266605</v>
      </c>
      <c r="I813">
        <f>IFERROR([1]!s_stm07_is($A813,"W30028333","2018/12/31",1)/[1]!S_SHARE_TOTAL($A813,$B$1),"")</f>
        <v>0.44947663462986298</v>
      </c>
      <c r="J813">
        <f>IFERROR([1]!s_stm07_is($A813,"W30028333","2019/12/31",1)/[1]!S_SHARE_TOTAL($A813,$B$1),"")</f>
        <v>0.62442686812167503</v>
      </c>
      <c r="K813">
        <f>IFERROR([1]!s_stm07_is($A813,"W30028333","2020/12/31",1)/[1]!S_SHARE_TOTAL($A813,$B$1),"")</f>
        <v>1.5388798846475411</v>
      </c>
      <c r="L813">
        <f>IFERROR([1]!s_stm07_is($A813,"W30028333","2021/12/31",1)/[1]!S_SHARE_TOTAL($A813,$B$1),"")</f>
        <v>1.0331846960247244</v>
      </c>
      <c r="M813">
        <f>IFERROR([1]!s_stm07_is($A813,"W30028333","2022/12/31",1)/[1]!S_SHARE_TOTAL($A813,$B$1),"")</f>
        <v>0.8645774184043159</v>
      </c>
      <c r="N813">
        <f>IFERROR([1]!s_stm07_is($A813,"W30028333","2023/12/31",1)/[1]!S_SHARE_TOTAL($A813,$B$1),"")</f>
        <v>1.4308306997932707</v>
      </c>
      <c r="O813">
        <f>IFERROR([1]!s_stm07_is($A813,"W30028333","2024/12/31",1)/[1]!S_SHARE_TOTAL($A813,$B$1),"")</f>
        <v>0.34193995407864031</v>
      </c>
      <c r="P813">
        <f>IFERROR([1]!s_stm07_is($A813,"W30028333","2025/12/31",1)/[1]!S_SHARE_TOTAL($A813,$B$1),"")</f>
        <v>0.30434496065487854</v>
      </c>
      <c r="Q813">
        <f>IFERROR([1]!s_west_netprofit($A813,2026,$B$1,180)/[1]!S_SHARE_TOTAL($A813,$B$1),"")</f>
        <v>0.36464221687027631</v>
      </c>
      <c r="R813">
        <f>IFERROR([1]!s_west_netprofit($A813,2027,$B$1,180)/[1]!S_SHARE_TOTAL($A813,$B$1),"")</f>
        <v>0.43443935593629246</v>
      </c>
      <c r="S813">
        <f>IFERROR([1]!s_fa_dupont_roe($A813,"2011/12/31")/100,"")</f>
        <v>0</v>
      </c>
      <c r="T813">
        <f>IFERROR([1]!s_fa_dupont_roe($A813,"2012/12/31")/100,"")</f>
        <v>0</v>
      </c>
      <c r="U813">
        <f>IFERROR([1]!s_fa_dupont_roe($A813,"2013/12/31")/100,"")</f>
        <v>0</v>
      </c>
      <c r="V813">
        <f>IFERROR([1]!s_fa_dupont_roe($A813,"2014/12/31")/100,"")</f>
        <v>0</v>
      </c>
      <c r="W813">
        <f>IFERROR([1]!s_fa_dupont_roe($A813,"2015/12/31")/100,"")</f>
        <v>0</v>
      </c>
      <c r="X813">
        <f>IFERROR([1]!s_fa_dupont_roe($A813,"2016/12/31")/100,"")</f>
        <v>0</v>
      </c>
      <c r="Y813">
        <f>IFERROR([1]!s_fa_dupont_roe($A813,"2017/12/31")/100,"")</f>
        <v>-0.12465</v>
      </c>
      <c r="Z813">
        <f>IFERROR([1]!s_fa_dupont_roe($A813,"2018/12/31")/100,"")</f>
        <v>0.35930899999999999</v>
      </c>
      <c r="AA813">
        <f>IFERROR([1]!s_fa_dupont_roe($A813,"2019/12/31")/100,"")</f>
        <v>0.34925199999999995</v>
      </c>
      <c r="AB813">
        <f>IFERROR([1]!s_fa_dupont_roe($A813,"2020/12/31")/100,"")</f>
        <v>0.53627899999999995</v>
      </c>
      <c r="AC813">
        <f>IFERROR([1]!s_fa_dupont_roe($A813,"2021/12/31")/100,"")</f>
        <v>0.24862600000000001</v>
      </c>
      <c r="AD813">
        <f>IFERROR([1]!s_fa_dupont_roe($A813,"2022/12/31")/100,"")</f>
        <v>0.125143</v>
      </c>
      <c r="AE813">
        <f>IFERROR([1]!s_fa_dupont_roe($A813,"2023/12/31")/100,"")</f>
        <v>0.146257</v>
      </c>
      <c r="AF813">
        <f>IFERROR([1]!s_fa_dupont_roe($A813,"2024/12/31")/100,"")</f>
        <v>3.3481999999999998E-2</v>
      </c>
      <c r="AG813">
        <f>IFERROR([1]!s_fa_dupont_roe($A813,"2025/12/31")/100,"")</f>
        <v>3.1222E-2</v>
      </c>
      <c r="AH813">
        <f>IFERROR([1]!s_stm07_is($A813,"W30028333","2025/12/31",1),"")</f>
        <v>182919690.84</v>
      </c>
      <c r="AI813">
        <f>IFERROR([1]!s_stm07_bs($A813,"W38058048","2025/12/31",1),"")</f>
        <v>5704289589.1499996</v>
      </c>
      <c r="AJ813">
        <f>IFERROR([1]!s_fa_netdebt($A813,"2025/12/31"),"")</f>
        <v>-352938221.01999998</v>
      </c>
      <c r="AK813">
        <f>IFERROR([1]!s_val_ev1($A813,"2025/12/31"),"")</f>
        <v>11197142325</v>
      </c>
      <c r="AL813">
        <f>IFERROR([1]!s_fa_ebitda($A813,"2025/12/31"),"")</f>
        <v>327113600.24000001</v>
      </c>
      <c r="AM813">
        <f>IFERROR([1]!s_west_netprofit($A813,2026,$B$1,180)/[1]!s_west_netprofit($A813,2026,$B$1-7,180)-1,"")</f>
        <v>0</v>
      </c>
      <c r="AN813">
        <f>IFERROR([1]!s_west_netprofit($A813,2026,$B$1,180)/[1]!s_west_netprofit($A813,2026,$B$1-30,180)-1,"")</f>
        <v>0</v>
      </c>
      <c r="AO813">
        <f>IFERROR([1]!s_est_mediannetprofit($A813,2026,$B$1)/[1]!s_est_mediannetprofit($A813,2026,$B$1-7)-1,"")</f>
        <v>0</v>
      </c>
      <c r="AP813">
        <f>IFERROR([1]!s_est_mediannetprofit($A813,2026,$B$1)/[1]!s_est_mediannetprofit($A813,2026,$B$1-30)-1,"")</f>
        <v>0</v>
      </c>
    </row>
    <row r="814" spans="1:42">
      <c r="A814" t="s">
        <v>853</v>
      </c>
      <c r="B814">
        <f>IFERROR([1]!s_stm07_is($A814,"W30028333","2011/12/31",1)/[1]!S_SHARE_TOTAL($A814,$B$1),"")</f>
        <v>0</v>
      </c>
      <c r="C814">
        <f>IFERROR([1]!s_stm07_is($A814,"W30028333","2012/12/31",1)/[1]!S_SHARE_TOTAL($A814,$B$1),"")</f>
        <v>0</v>
      </c>
      <c r="D814">
        <f>IFERROR([1]!s_stm07_is($A814,"W30028333","2013/12/31",1)/[1]!S_SHARE_TOTAL($A814,$B$1),"")</f>
        <v>-3.5425636377369894E-3</v>
      </c>
      <c r="E814">
        <f>IFERROR([1]!s_stm07_is($A814,"W30028333","2014/12/31",1)/[1]!S_SHARE_TOTAL($A814,$B$1),"")</f>
        <v>0</v>
      </c>
      <c r="F814">
        <f>IFERROR([1]!s_stm07_is($A814,"W30028333","2015/12/31",1)/[1]!S_SHARE_TOTAL($A814,$B$1),"")</f>
        <v>-6.9567187854067524E-3</v>
      </c>
      <c r="G814">
        <f>IFERROR([1]!s_stm07_is($A814,"W30028333","2016/12/31",1)/[1]!S_SHARE_TOTAL($A814,$B$1),"")</f>
        <v>-8.0746279930508352E-3</v>
      </c>
      <c r="H814">
        <f>IFERROR([1]!s_stm07_is($A814,"W30028333","2017/12/31",1)/[1]!S_SHARE_TOTAL($A814,$B$1),"")</f>
        <v>4.0094741898934964E-2</v>
      </c>
      <c r="I814">
        <f>IFERROR([1]!s_stm07_is($A814,"W30028333","2018/12/31",1)/[1]!S_SHARE_TOTAL($A814,$B$1),"")</f>
        <v>0.10295509610997811</v>
      </c>
      <c r="J814">
        <f>IFERROR([1]!s_stm07_is($A814,"W30028333","2019/12/31",1)/[1]!S_SHARE_TOTAL($A814,$B$1),"")</f>
        <v>0.10813174654430092</v>
      </c>
      <c r="K814">
        <f>IFERROR([1]!s_stm07_is($A814,"W30028333","2020/12/31",1)/[1]!S_SHARE_TOTAL($A814,$B$1),"")</f>
        <v>7.5635202870307422E-2</v>
      </c>
      <c r="L814">
        <f>IFERROR([1]!s_stm07_is($A814,"W30028333","2021/12/31",1)/[1]!S_SHARE_TOTAL($A814,$B$1),"")</f>
        <v>7.7926582022811386E-2</v>
      </c>
      <c r="M814">
        <f>IFERROR([1]!s_stm07_is($A814,"W30028333","2022/12/31",1)/[1]!S_SHARE_TOTAL($A814,$B$1),"")</f>
        <v>0.10745739940327818</v>
      </c>
      <c r="N814">
        <f>IFERROR([1]!s_stm07_is($A814,"W30028333","2023/12/31",1)/[1]!S_SHARE_TOTAL($A814,$B$1),"")</f>
        <v>0.12460242439005968</v>
      </c>
      <c r="O814">
        <f>IFERROR([1]!s_stm07_is($A814,"W30028333","2024/12/31",1)/[1]!S_SHARE_TOTAL($A814,$B$1),"")</f>
        <v>0.12588075899992446</v>
      </c>
      <c r="P814">
        <f>IFERROR([1]!s_stm07_is($A814,"W30028333","2025/12/31",1)/[1]!S_SHARE_TOTAL($A814,$B$1),"")</f>
        <v>0.16064328689478058</v>
      </c>
      <c r="Q814">
        <f>IFERROR([1]!s_west_netprofit($A814,2026,$B$1,180)/[1]!S_SHARE_TOTAL($A814,$B$1),"")</f>
        <v>0.19445577460533273</v>
      </c>
      <c r="R814">
        <f>IFERROR([1]!s_west_netprofit($A814,2027,$B$1,180)/[1]!S_SHARE_TOTAL($A814,$B$1),"")</f>
        <v>0.22205604652919406</v>
      </c>
      <c r="S814">
        <f>IFERROR([1]!s_fa_dupont_roe($A814,"2011/12/31")/100,"")</f>
        <v>0</v>
      </c>
      <c r="T814">
        <f>IFERROR([1]!s_fa_dupont_roe($A814,"2012/12/31")/100,"")</f>
        <v>0</v>
      </c>
      <c r="U814">
        <f>IFERROR([1]!s_fa_dupont_roe($A814,"2013/12/31")/100,"")</f>
        <v>0</v>
      </c>
      <c r="V814">
        <f>IFERROR([1]!s_fa_dupont_roe($A814,"2014/12/31")/100,"")</f>
        <v>0</v>
      </c>
      <c r="W814">
        <f>IFERROR([1]!s_fa_dupont_roe($A814,"2015/12/31")/100,"")</f>
        <v>0</v>
      </c>
      <c r="X814">
        <f>IFERROR([1]!s_fa_dupont_roe($A814,"2016/12/31")/100,"")</f>
        <v>0</v>
      </c>
      <c r="Y814">
        <f>IFERROR([1]!s_fa_dupont_roe($A814,"2017/12/31")/100,"")</f>
        <v>5.5476999999999999E-2</v>
      </c>
      <c r="Z814">
        <f>IFERROR([1]!s_fa_dupont_roe($A814,"2018/12/31")/100,"")</f>
        <v>0.13298099999999999</v>
      </c>
      <c r="AA814">
        <f>IFERROR([1]!s_fa_dupont_roe($A814,"2019/12/31")/100,"")</f>
        <v>0.12291199999999999</v>
      </c>
      <c r="AB814">
        <f>IFERROR([1]!s_fa_dupont_roe($A814,"2020/12/31")/100,"")</f>
        <v>7.7842999999999996E-2</v>
      </c>
      <c r="AC814">
        <f>IFERROR([1]!s_fa_dupont_roe($A814,"2021/12/31")/100,"")</f>
        <v>7.4623999999999996E-2</v>
      </c>
      <c r="AD814">
        <f>IFERROR([1]!s_fa_dupont_roe($A814,"2022/12/31")/100,"")</f>
        <v>6.8475999999999995E-2</v>
      </c>
      <c r="AE814">
        <f>IFERROR([1]!s_fa_dupont_roe($A814,"2023/12/31")/100,"")</f>
        <v>5.9482E-2</v>
      </c>
      <c r="AF814">
        <f>IFERROR([1]!s_fa_dupont_roe($A814,"2024/12/31")/100,"")</f>
        <v>5.8750999999999998E-2</v>
      </c>
      <c r="AG814">
        <f>IFERROR([1]!s_fa_dupont_roe($A814,"2025/12/31")/100,"")</f>
        <v>7.3638000000000009E-2</v>
      </c>
      <c r="AH814">
        <f>IFERROR([1]!s_stm07_is($A814,"W30028333","2025/12/31",1),"")</f>
        <v>212675647.52000001</v>
      </c>
      <c r="AI814">
        <f>IFERROR([1]!s_stm07_bs($A814,"W38058048","2025/12/31",1),"")</f>
        <v>2923134596.0599999</v>
      </c>
      <c r="AJ814">
        <f>IFERROR([1]!s_fa_netdebt($A814,"2025/12/31"),"")</f>
        <v>-114809562</v>
      </c>
      <c r="AK814">
        <f>IFERROR([1]!s_val_ev1($A814,"2025/12/31"),"")</f>
        <v>9089755853.6100006</v>
      </c>
      <c r="AL814">
        <f>IFERROR([1]!s_fa_ebitda($A814,"2025/12/31"),"")</f>
        <v>367097256.70999998</v>
      </c>
      <c r="AM814">
        <f>IFERROR([1]!s_west_netprofit($A814,2026,$B$1,180)/[1]!s_west_netprofit($A814,2026,$B$1-7,180)-1,"")</f>
        <v>0</v>
      </c>
      <c r="AN814" t="str">
        <f>IFERROR([1]!s_west_netprofit($A814,2026,$B$1,180)/[1]!s_west_netprofit($A814,2026,$B$1-30,180)-1,"")</f>
        <v/>
      </c>
      <c r="AO814">
        <f>IFERROR([1]!s_est_mediannetprofit($A814,2026,$B$1)/[1]!s_est_mediannetprofit($A814,2026,$B$1-7)-1,"")</f>
        <v>0</v>
      </c>
      <c r="AP814" t="str">
        <f>IFERROR([1]!s_est_mediannetprofit($A814,2026,$B$1)/[1]!s_est_mediannetprofit($A814,2026,$B$1-30)-1,"")</f>
        <v/>
      </c>
    </row>
    <row r="815" spans="1:42">
      <c r="A815" t="s">
        <v>854</v>
      </c>
      <c r="B815">
        <f>IFERROR([1]!s_stm07_is($A815,"W30028333","2011/12/31",1)/[1]!S_SHARE_TOTAL($A815,$B$1),"")</f>
        <v>0</v>
      </c>
      <c r="C815">
        <f>IFERROR([1]!s_stm07_is($A815,"W30028333","2012/12/31",1)/[1]!S_SHARE_TOTAL($A815,$B$1),"")</f>
        <v>4.7975071502398756E-3</v>
      </c>
      <c r="D815">
        <f>IFERROR([1]!s_stm07_is($A815,"W30028333","2013/12/31",1)/[1]!S_SHARE_TOTAL($A815,$B$1),"")</f>
        <v>0</v>
      </c>
      <c r="E815">
        <f>IFERROR([1]!s_stm07_is($A815,"W30028333","2014/12/31",1)/[1]!S_SHARE_TOTAL($A815,$B$1),"")</f>
        <v>0</v>
      </c>
      <c r="F815">
        <f>IFERROR([1]!s_stm07_is($A815,"W30028333","2015/12/31",1)/[1]!S_SHARE_TOTAL($A815,$B$1),"")</f>
        <v>0</v>
      </c>
      <c r="G815">
        <f>IFERROR([1]!s_stm07_is($A815,"W30028333","2016/12/31",1)/[1]!S_SHARE_TOTAL($A815,$B$1),"")</f>
        <v>8.7005697338287794E-2</v>
      </c>
      <c r="H815">
        <f>IFERROR([1]!s_stm07_is($A815,"W30028333","2017/12/31",1)/[1]!S_SHARE_TOTAL($A815,$B$1),"")</f>
        <v>0.38264493938125721</v>
      </c>
      <c r="I815">
        <f>IFERROR([1]!s_stm07_is($A815,"W30028333","2018/12/31",1)/[1]!S_SHARE_TOTAL($A815,$B$1),"")</f>
        <v>0.26555945562584049</v>
      </c>
      <c r="J815">
        <f>IFERROR([1]!s_stm07_is($A815,"W30028333","2019/12/31",1)/[1]!S_SHARE_TOTAL($A815,$B$1),"")</f>
        <v>0.11689157985196957</v>
      </c>
      <c r="K815">
        <f>IFERROR([1]!s_stm07_is($A815,"W30028333","2020/12/31",1)/[1]!S_SHARE_TOTAL($A815,$B$1),"")</f>
        <v>8.6503958700200195E-2</v>
      </c>
      <c r="L815">
        <f>IFERROR([1]!s_stm07_is($A815,"W30028333","2021/12/31",1)/[1]!S_SHARE_TOTAL($A815,$B$1),"")</f>
        <v>0.44330068454060251</v>
      </c>
      <c r="M815">
        <f>IFERROR([1]!s_stm07_is($A815,"W30028333","2022/12/31",1)/[1]!S_SHARE_TOTAL($A815,$B$1),"")</f>
        <v>0.31978651795942681</v>
      </c>
      <c r="N815">
        <f>IFERROR([1]!s_stm07_is($A815,"W30028333","2023/12/31",1)/[1]!S_SHARE_TOTAL($A815,$B$1),"")</f>
        <v>2.0747754266474887E-2</v>
      </c>
      <c r="O815">
        <f>IFERROR([1]!s_stm07_is($A815,"W30028333","2024/12/31",1)/[1]!S_SHARE_TOTAL($A815,$B$1),"")</f>
        <v>-0.18859101514024204</v>
      </c>
      <c r="P815">
        <f>IFERROR([1]!s_stm07_is($A815,"W30028333","2025/12/31",1)/[1]!S_SHARE_TOTAL($A815,$B$1),"")</f>
        <v>7.5571407814278568E-2</v>
      </c>
      <c r="Q815">
        <f>IFERROR([1]!s_west_netprofit($A815,2026,$B$1,180)/[1]!S_SHARE_TOTAL($A815,$B$1),"")</f>
        <v>0.6154890625307744</v>
      </c>
      <c r="R815">
        <f>IFERROR([1]!s_west_netprofit($A815,2027,$B$1,180)/[1]!S_SHARE_TOTAL($A815,$B$1),"")</f>
        <v>0.912479875045624</v>
      </c>
      <c r="S815">
        <f>IFERROR([1]!s_fa_dupont_roe($A815,"2011/12/31")/100,"")</f>
        <v>0</v>
      </c>
      <c r="T815">
        <f>IFERROR([1]!s_fa_dupont_roe($A815,"2012/12/31")/100,"")</f>
        <v>0</v>
      </c>
      <c r="U815">
        <f>IFERROR([1]!s_fa_dupont_roe($A815,"2013/12/31")/100,"")</f>
        <v>0</v>
      </c>
      <c r="V815">
        <f>IFERROR([1]!s_fa_dupont_roe($A815,"2014/12/31")/100,"")</f>
        <v>0</v>
      </c>
      <c r="W815">
        <f>IFERROR([1]!s_fa_dupont_roe($A815,"2015/12/31")/100,"")</f>
        <v>0</v>
      </c>
      <c r="X815">
        <f>IFERROR([1]!s_fa_dupont_roe($A815,"2016/12/31")/100,"")</f>
        <v>0.10488599999999999</v>
      </c>
      <c r="Y815">
        <f>IFERROR([1]!s_fa_dupont_roe($A815,"2017/12/31")/100,"")</f>
        <v>0.30643599999999999</v>
      </c>
      <c r="Z815">
        <f>IFERROR([1]!s_fa_dupont_roe($A815,"2018/12/31")/100,"")</f>
        <v>0.15365600000000001</v>
      </c>
      <c r="AA815">
        <f>IFERROR([1]!s_fa_dupont_roe($A815,"2019/12/31")/100,"")</f>
        <v>6.3282999999999992E-2</v>
      </c>
      <c r="AB815">
        <f>IFERROR([1]!s_fa_dupont_roe($A815,"2020/12/31")/100,"")</f>
        <v>4.3640999999999999E-2</v>
      </c>
      <c r="AC815">
        <f>IFERROR([1]!s_fa_dupont_roe($A815,"2021/12/31")/100,"")</f>
        <v>0.194326</v>
      </c>
      <c r="AD815">
        <f>IFERROR([1]!s_fa_dupont_roe($A815,"2022/12/31")/100,"")</f>
        <v>6.8666000000000005E-2</v>
      </c>
      <c r="AE815">
        <f>IFERROR([1]!s_fa_dupont_roe($A815,"2023/12/31")/100,"")</f>
        <v>3.0639999999999999E-3</v>
      </c>
      <c r="AF815">
        <f>IFERROR([1]!s_fa_dupont_roe($A815,"2024/12/31")/100,"")</f>
        <v>-2.8527E-2</v>
      </c>
      <c r="AG815">
        <f>IFERROR([1]!s_fa_dupont_roe($A815,"2025/12/31")/100,"")</f>
        <v>1.1631000000000001E-2</v>
      </c>
      <c r="AH815">
        <f>IFERROR([1]!s_stm07_is($A815,"W30028333","2025/12/31",1),"")</f>
        <v>62649871.759999998</v>
      </c>
      <c r="AI815">
        <f>IFERROR([1]!s_stm07_bs($A815,"W38058048","2025/12/31",1),"")</f>
        <v>5390631696.4200001</v>
      </c>
      <c r="AJ815">
        <f>IFERROR([1]!s_fa_netdebt($A815,"2025/12/31"),"")</f>
        <v>734808544.19000006</v>
      </c>
      <c r="AK815">
        <f>IFERROR([1]!s_val_ev1($A815,"2025/12/31"),"")</f>
        <v>29846352651.560001</v>
      </c>
      <c r="AL815">
        <f>IFERROR([1]!s_fa_ebitda($A815,"2025/12/31"),"")</f>
        <v>338638517.55000001</v>
      </c>
      <c r="AM815">
        <f>IFERROR([1]!s_west_netprofit($A815,2026,$B$1,180)/[1]!s_west_netprofit($A815,2026,$B$1-7,180)-1,"")</f>
        <v>0</v>
      </c>
      <c r="AN815">
        <f>IFERROR([1]!s_west_netprofit($A815,2026,$B$1,180)/[1]!s_west_netprofit($A815,2026,$B$1-30,180)-1,"")</f>
        <v>0</v>
      </c>
      <c r="AO815">
        <f>IFERROR([1]!s_est_mediannetprofit($A815,2026,$B$1)/[1]!s_est_mediannetprofit($A815,2026,$B$1-7)-1,"")</f>
        <v>0</v>
      </c>
      <c r="AP815">
        <f>IFERROR([1]!s_est_mediannetprofit($A815,2026,$B$1)/[1]!s_est_mediannetprofit($A815,2026,$B$1-30)-1,"")</f>
        <v>0</v>
      </c>
    </row>
    <row r="816" spans="1:42">
      <c r="A816" t="s">
        <v>855</v>
      </c>
      <c r="B816">
        <f>IFERROR([1]!s_stm07_is($A816,"W30028333","2011/12/31",1)/[1]!S_SHARE_TOTAL($A816,$B$1),"")</f>
        <v>0</v>
      </c>
      <c r="C816">
        <f>IFERROR([1]!s_stm07_is($A816,"W30028333","2012/12/31",1)/[1]!S_SHARE_TOTAL($A816,$B$1),"")</f>
        <v>0</v>
      </c>
      <c r="D816">
        <f>IFERROR([1]!s_stm07_is($A816,"W30028333","2013/12/31",1)/[1]!S_SHARE_TOTAL($A816,$B$1),"")</f>
        <v>0</v>
      </c>
      <c r="E816">
        <f>IFERROR([1]!s_stm07_is($A816,"W30028333","2014/12/31",1)/[1]!S_SHARE_TOTAL($A816,$B$1),"")</f>
        <v>9.0020668221508712E-2</v>
      </c>
      <c r="F816">
        <f>IFERROR([1]!s_stm07_is($A816,"W30028333","2015/12/31",1)/[1]!S_SHARE_TOTAL($A816,$B$1),"")</f>
        <v>1.9455701568156281E-2</v>
      </c>
      <c r="G816">
        <f>IFERROR([1]!s_stm07_is($A816,"W30028333","2016/12/31",1)/[1]!S_SHARE_TOTAL($A816,$B$1),"")</f>
        <v>0.1709669948594989</v>
      </c>
      <c r="H816">
        <f>IFERROR([1]!s_stm07_is($A816,"W30028333","2017/12/31",1)/[1]!S_SHARE_TOTAL($A816,$B$1),"")</f>
        <v>1.4401553633883484</v>
      </c>
      <c r="I816">
        <f>IFERROR([1]!s_stm07_is($A816,"W30028333","2018/12/31",1)/[1]!S_SHARE_TOTAL($A816,$B$1),"")</f>
        <v>0.62856029035321059</v>
      </c>
      <c r="J816">
        <f>IFERROR([1]!s_stm07_is($A816,"W30028333","2019/12/31",1)/[1]!S_SHARE_TOTAL($A816,$B$1),"")</f>
        <v>0.37372852479296576</v>
      </c>
      <c r="K816">
        <f>IFERROR([1]!s_stm07_is($A816,"W30028333","2020/12/31",1)/[1]!S_SHARE_TOTAL($A816,$B$1),"")</f>
        <v>1.7412840894698838</v>
      </c>
      <c r="L816">
        <f>IFERROR([1]!s_stm07_is($A816,"W30028333","2021/12/31",1)/[1]!S_SHARE_TOTAL($A816,$B$1),"")</f>
        <v>3.9026972537692082</v>
      </c>
      <c r="M816">
        <f>IFERROR([1]!s_stm07_is($A816,"W30028333","2022/12/31",1)/[1]!S_SHARE_TOTAL($A816,$B$1),"")</f>
        <v>0.9313316129970326</v>
      </c>
      <c r="N816">
        <f>IFERROR([1]!s_stm07_is($A816,"W30028333","2023/12/31",1)/[1]!S_SHARE_TOTAL($A816,$B$1),"")</f>
        <v>1.2828403170942371</v>
      </c>
      <c r="O816">
        <f>IFERROR([1]!s_stm07_is($A816,"W30028333","2024/12/31",1)/[1]!S_SHARE_TOTAL($A816,$B$1),"")</f>
        <v>2.3250402093285487</v>
      </c>
      <c r="P816">
        <f>IFERROR([1]!s_stm07_is($A816,"W30028333","2025/12/31",1)/[1]!S_SHARE_TOTAL($A816,$B$1),"")</f>
        <v>3.7690332102863278</v>
      </c>
      <c r="Q816">
        <f>IFERROR([1]!s_west_netprofit($A816,2026,$B$1,180)/[1]!S_SHARE_TOTAL($A816,$B$1),"")</f>
        <v>6.4672171030734136</v>
      </c>
      <c r="R816">
        <f>IFERROR([1]!s_west_netprofit($A816,2027,$B$1,180)/[1]!S_SHARE_TOTAL($A816,$B$1),"")</f>
        <v>7.5597899819766869</v>
      </c>
      <c r="S816">
        <f>IFERROR([1]!s_fa_dupont_roe($A816,"2011/12/31")/100,"")</f>
        <v>0</v>
      </c>
      <c r="T816">
        <f>IFERROR([1]!s_fa_dupont_roe($A816,"2012/12/31")/100,"")</f>
        <v>0</v>
      </c>
      <c r="U816">
        <f>IFERROR([1]!s_fa_dupont_roe($A816,"2013/12/31")/100,"")</f>
        <v>0</v>
      </c>
      <c r="V816">
        <f>IFERROR([1]!s_fa_dupont_roe($A816,"2014/12/31")/100,"")</f>
        <v>0.16195100000000001</v>
      </c>
      <c r="W816">
        <f>IFERROR([1]!s_fa_dupont_roe($A816,"2015/12/31")/100,"")</f>
        <v>2.2841999999999998E-2</v>
      </c>
      <c r="X816">
        <f>IFERROR([1]!s_fa_dupont_roe($A816,"2016/12/31")/100,"")</f>
        <v>0.137739</v>
      </c>
      <c r="Y816">
        <f>IFERROR([1]!s_fa_dupont_roe($A816,"2017/12/31")/100,"")</f>
        <v>0.70772199999999996</v>
      </c>
      <c r="Z816">
        <f>IFERROR([1]!s_fa_dupont_roe($A816,"2018/12/31")/100,"")</f>
        <v>0.18345700000000001</v>
      </c>
      <c r="AA816">
        <f>IFERROR([1]!s_fa_dupont_roe($A816,"2019/12/31")/100,"")</f>
        <v>8.6456999999999992E-2</v>
      </c>
      <c r="AB816">
        <f>IFERROR([1]!s_fa_dupont_roe($A816,"2020/12/31")/100,"")</f>
        <v>0.29040099999999996</v>
      </c>
      <c r="AC816">
        <f>IFERROR([1]!s_fa_dupont_roe($A816,"2021/12/31")/100,"")</f>
        <v>0.41637400000000002</v>
      </c>
      <c r="AD816">
        <f>IFERROR([1]!s_fa_dupont_roe($A816,"2022/12/31")/100,"")</f>
        <v>4.6532999999999998E-2</v>
      </c>
      <c r="AE816">
        <f>IFERROR([1]!s_fa_dupont_roe($A816,"2023/12/31")/100,"")</f>
        <v>4.4502E-2</v>
      </c>
      <c r="AF816">
        <f>IFERROR([1]!s_fa_dupont_roe($A816,"2024/12/31")/100,"")</f>
        <v>7.9128999999999991E-2</v>
      </c>
      <c r="AG816">
        <f>IFERROR([1]!s_fa_dupont_roe($A816,"2025/12/31")/100,"")</f>
        <v>0.122212</v>
      </c>
      <c r="AH816">
        <f>IFERROR([1]!s_stm07_is($A816,"W30028333","2025/12/31",1),"")</f>
        <v>1110798846.5999999</v>
      </c>
      <c r="AI816">
        <f>IFERROR([1]!s_stm07_bs($A816,"W38058048","2025/12/31",1),"")</f>
        <v>9367017462.25</v>
      </c>
      <c r="AJ816">
        <f>IFERROR([1]!s_fa_netdebt($A816,"2025/12/31"),"")</f>
        <v>-2907340145.0500002</v>
      </c>
      <c r="AK816">
        <f>IFERROR([1]!s_val_ev1($A816,"2025/12/31"),"")</f>
        <v>20861476954.48</v>
      </c>
      <c r="AL816">
        <f>IFERROR([1]!s_fa_ebitda($A816,"2025/12/31"),"")</f>
        <v>1599460196.3</v>
      </c>
      <c r="AM816">
        <f>IFERROR([1]!s_west_netprofit($A816,2026,$B$1,180)/[1]!s_west_netprofit($A816,2026,$B$1-7,180)-1,"")</f>
        <v>0</v>
      </c>
      <c r="AN816">
        <f>IFERROR([1]!s_west_netprofit($A816,2026,$B$1,180)/[1]!s_west_netprofit($A816,2026,$B$1-30,180)-1,"")</f>
        <v>0.16254955779200975</v>
      </c>
      <c r="AO816">
        <f>IFERROR([1]!s_est_mediannetprofit($A816,2026,$B$1)/[1]!s_est_mediannetprofit($A816,2026,$B$1-7)-1,"")</f>
        <v>0</v>
      </c>
      <c r="AP816">
        <f>IFERROR([1]!s_est_mediannetprofit($A816,2026,$B$1)/[1]!s_est_mediannetprofit($A816,2026,$B$1-30)-1,"")</f>
        <v>0.16254955779200975</v>
      </c>
    </row>
    <row r="817" spans="1:42">
      <c r="A817" t="s">
        <v>856</v>
      </c>
      <c r="B817">
        <f>IFERROR([1]!s_stm07_is($A817,"W30028333","2011/12/31",1)/[1]!S_SHARE_TOTAL($A817,$B$1),"")</f>
        <v>0</v>
      </c>
      <c r="C817">
        <f>IFERROR([1]!s_stm07_is($A817,"W30028333","2012/12/31",1)/[1]!S_SHARE_TOTAL($A817,$B$1),"")</f>
        <v>0</v>
      </c>
      <c r="D817">
        <f>IFERROR([1]!s_stm07_is($A817,"W30028333","2013/12/31",1)/[1]!S_SHARE_TOTAL($A817,$B$1),"")</f>
        <v>0</v>
      </c>
      <c r="E817">
        <f>IFERROR([1]!s_stm07_is($A817,"W30028333","2014/12/31",1)/[1]!S_SHARE_TOTAL($A817,$B$1),"")</f>
        <v>0</v>
      </c>
      <c r="F817">
        <f>IFERROR([1]!s_stm07_is($A817,"W30028333","2015/12/31",1)/[1]!S_SHARE_TOTAL($A817,$B$1),"")</f>
        <v>0</v>
      </c>
      <c r="G817">
        <f>IFERROR([1]!s_stm07_is($A817,"W30028333","2016/12/31",1)/[1]!S_SHARE_TOTAL($A817,$B$1),"")</f>
        <v>0</v>
      </c>
      <c r="H817">
        <f>IFERROR([1]!s_stm07_is($A817,"W30028333","2017/12/31",1)/[1]!S_SHARE_TOTAL($A817,$B$1),"")</f>
        <v>-1.5158364622941227E-2</v>
      </c>
      <c r="I817">
        <f>IFERROR([1]!s_stm07_is($A817,"W30028333","2018/12/31",1)/[1]!S_SHARE_TOTAL($A817,$B$1),"")</f>
        <v>0.29617667173871814</v>
      </c>
      <c r="J817">
        <f>IFERROR([1]!s_stm07_is($A817,"W30028333","2019/12/31",1)/[1]!S_SHARE_TOTAL($A817,$B$1),"")</f>
        <v>0.68780659825805002</v>
      </c>
      <c r="K817">
        <f>IFERROR([1]!s_stm07_is($A817,"W30028333","2020/12/31",1)/[1]!S_SHARE_TOTAL($A817,$B$1),"")</f>
        <v>1.2158466062940683</v>
      </c>
      <c r="L817">
        <f>IFERROR([1]!s_stm07_is($A817,"W30028333","2021/12/31",1)/[1]!S_SHARE_TOTAL($A817,$B$1),"")</f>
        <v>0.91266326033631262</v>
      </c>
      <c r="M817">
        <f>IFERROR([1]!s_stm07_is($A817,"W30028333","2022/12/31",1)/[1]!S_SHARE_TOTAL($A817,$B$1),"")</f>
        <v>0.94023385167783036</v>
      </c>
      <c r="N817">
        <f>IFERROR([1]!s_stm07_is($A817,"W30028333","2023/12/31",1)/[1]!S_SHARE_TOTAL($A817,$B$1),"")</f>
        <v>0.51574760782878282</v>
      </c>
      <c r="O817">
        <f>IFERROR([1]!s_stm07_is($A817,"W30028333","2024/12/31",1)/[1]!S_SHARE_TOTAL($A817,$B$1),"")</f>
        <v>0.17424685017990141</v>
      </c>
      <c r="P817">
        <f>IFERROR([1]!s_stm07_is($A817,"W30028333","2025/12/31",1)/[1]!S_SHARE_TOTAL($A817,$B$1),"")</f>
        <v>0.19910689332099729</v>
      </c>
      <c r="Q817">
        <f>IFERROR([1]!s_west_netprofit($A817,2026,$B$1,180)/[1]!S_SHARE_TOTAL($A817,$B$1),"")</f>
        <v>0.36367624479264316</v>
      </c>
      <c r="R817">
        <f>IFERROR([1]!s_west_netprofit($A817,2027,$B$1,180)/[1]!S_SHARE_TOTAL($A817,$B$1),"")</f>
        <v>0.49148741184800521</v>
      </c>
      <c r="S817">
        <f>IFERROR([1]!s_fa_dupont_roe($A817,"2011/12/31")/100,"")</f>
        <v>0</v>
      </c>
      <c r="T817">
        <f>IFERROR([1]!s_fa_dupont_roe($A817,"2012/12/31")/100,"")</f>
        <v>0</v>
      </c>
      <c r="U817">
        <f>IFERROR([1]!s_fa_dupont_roe($A817,"2013/12/31")/100,"")</f>
        <v>0</v>
      </c>
      <c r="V817">
        <f>IFERROR([1]!s_fa_dupont_roe($A817,"2014/12/31")/100,"")</f>
        <v>0</v>
      </c>
      <c r="W817">
        <f>IFERROR([1]!s_fa_dupont_roe($A817,"2015/12/31")/100,"")</f>
        <v>0</v>
      </c>
      <c r="X817">
        <f>IFERROR([1]!s_fa_dupont_roe($A817,"2016/12/31")/100,"")</f>
        <v>0</v>
      </c>
      <c r="Y817">
        <f>IFERROR([1]!s_fa_dupont_roe($A817,"2017/12/31")/100,"")</f>
        <v>-6.8189999999999995E-3</v>
      </c>
      <c r="Z817">
        <f>IFERROR([1]!s_fa_dupont_roe($A817,"2018/12/31")/100,"")</f>
        <v>0.12459899999999999</v>
      </c>
      <c r="AA817">
        <f>IFERROR([1]!s_fa_dupont_roe($A817,"2019/12/31")/100,"")</f>
        <v>0.239818</v>
      </c>
      <c r="AB817">
        <f>IFERROR([1]!s_fa_dupont_roe($A817,"2020/12/31")/100,"")</f>
        <v>0.33855400000000002</v>
      </c>
      <c r="AC817">
        <f>IFERROR([1]!s_fa_dupont_roe($A817,"2021/12/31")/100,"")</f>
        <v>0.20547299999999999</v>
      </c>
      <c r="AD817">
        <f>IFERROR([1]!s_fa_dupont_roe($A817,"2022/12/31")/100,"")</f>
        <v>0.128603</v>
      </c>
      <c r="AE817">
        <f>IFERROR([1]!s_fa_dupont_roe($A817,"2023/12/31")/100,"")</f>
        <v>5.1786000000000006E-2</v>
      </c>
      <c r="AF817">
        <f>IFERROR([1]!s_fa_dupont_roe($A817,"2024/12/31")/100,"")</f>
        <v>1.7069000000000001E-2</v>
      </c>
      <c r="AG817">
        <f>IFERROR([1]!s_fa_dupont_roe($A817,"2025/12/31")/100,"")</f>
        <v>1.9667E-2</v>
      </c>
      <c r="AH817">
        <f>IFERROR([1]!s_stm07_is($A817,"W30028333","2025/12/31",1),"")</f>
        <v>206113321.53999999</v>
      </c>
      <c r="AI817">
        <f>IFERROR([1]!s_stm07_bs($A817,"W38058048","2025/12/31",1),"")</f>
        <v>10683284295.75</v>
      </c>
      <c r="AJ817">
        <f>IFERROR([1]!s_fa_netdebt($A817,"2025/12/31"),"")</f>
        <v>583756701.30999994</v>
      </c>
      <c r="AK817">
        <f>IFERROR([1]!s_val_ev1($A817,"2025/12/31"),"")</f>
        <v>52226841425.480003</v>
      </c>
      <c r="AL817">
        <f>IFERROR([1]!s_fa_ebitda($A817,"2025/12/31"),"")</f>
        <v>765994297.20000005</v>
      </c>
      <c r="AM817">
        <f>IFERROR([1]!s_west_netprofit($A817,2026,$B$1,180)/[1]!s_west_netprofit($A817,2026,$B$1-7,180)-1,"")</f>
        <v>-2.4679404145077743E-2</v>
      </c>
      <c r="AN817">
        <f>IFERROR([1]!s_west_netprofit($A817,2026,$B$1,180)/[1]!s_west_netprofit($A817,2026,$B$1-30,180)-1,"")</f>
        <v>-4.8828322385042977E-2</v>
      </c>
      <c r="AO817">
        <f>IFERROR([1]!s_est_mediannetprofit($A817,2026,$B$1)/[1]!s_est_mediannetprofit($A817,2026,$B$1-7)-1,"")</f>
        <v>-4.4568245125348183E-2</v>
      </c>
      <c r="AP817">
        <f>IFERROR([1]!s_est_mediannetprofit($A817,2026,$B$1)/[1]!s_est_mediannetprofit($A817,2026,$B$1-30)-1,"")</f>
        <v>-4.4568245125348183E-2</v>
      </c>
    </row>
    <row r="818" spans="1:42">
      <c r="A818" t="s">
        <v>857</v>
      </c>
      <c r="B818">
        <f>IFERROR([1]!s_stm07_is($A818,"W30028333","2011/12/31",1)/[1]!S_SHARE_TOTAL($A818,$B$1),"")</f>
        <v>0</v>
      </c>
      <c r="C818">
        <f>IFERROR([1]!s_stm07_is($A818,"W30028333","2012/12/31",1)/[1]!S_SHARE_TOTAL($A818,$B$1),"")</f>
        <v>0</v>
      </c>
      <c r="D818">
        <f>IFERROR([1]!s_stm07_is($A818,"W30028333","2013/12/31",1)/[1]!S_SHARE_TOTAL($A818,$B$1),"")</f>
        <v>0</v>
      </c>
      <c r="E818">
        <f>IFERROR([1]!s_stm07_is($A818,"W30028333","2014/12/31",1)/[1]!S_SHARE_TOTAL($A818,$B$1),"")</f>
        <v>0</v>
      </c>
      <c r="F818">
        <f>IFERROR([1]!s_stm07_is($A818,"W30028333","2015/12/31",1)/[1]!S_SHARE_TOTAL($A818,$B$1),"")</f>
        <v>0</v>
      </c>
      <c r="G818">
        <f>IFERROR([1]!s_stm07_is($A818,"W30028333","2016/12/31",1)/[1]!S_SHARE_TOTAL($A818,$B$1),"")</f>
        <v>0</v>
      </c>
      <c r="H818">
        <f>IFERROR([1]!s_stm07_is($A818,"W30028333","2017/12/31",1)/[1]!S_SHARE_TOTAL($A818,$B$1),"")</f>
        <v>0.22311770544171389</v>
      </c>
      <c r="I818">
        <f>IFERROR([1]!s_stm07_is($A818,"W30028333","2018/12/31",1)/[1]!S_SHARE_TOTAL($A818,$B$1),"")</f>
        <v>0.12225274187057918</v>
      </c>
      <c r="J818">
        <f>IFERROR([1]!s_stm07_is($A818,"W30028333","2019/12/31",1)/[1]!S_SHARE_TOTAL($A818,$B$1),"")</f>
        <v>0.24115430777519584</v>
      </c>
      <c r="K818">
        <f>IFERROR([1]!s_stm07_is($A818,"W30028333","2020/12/31",1)/[1]!S_SHARE_TOTAL($A818,$B$1),"")</f>
        <v>0.35086432758474212</v>
      </c>
      <c r="L818">
        <f>IFERROR([1]!s_stm07_is($A818,"W30028333","2021/12/31",1)/[1]!S_SHARE_TOTAL($A818,$B$1),"")</f>
        <v>0.82137161127143687</v>
      </c>
      <c r="M818">
        <f>IFERROR([1]!s_stm07_is($A818,"W30028333","2022/12/31",1)/[1]!S_SHARE_TOTAL($A818,$B$1),"")</f>
        <v>1.0594152604688754</v>
      </c>
      <c r="N818">
        <f>IFERROR([1]!s_stm07_is($A818,"W30028333","2023/12/31",1)/[1]!S_SHARE_TOTAL($A818,$B$1),"")</f>
        <v>0.636030612396846</v>
      </c>
      <c r="O818">
        <f>IFERROR([1]!s_stm07_is($A818,"W30028333","2024/12/31",1)/[1]!S_SHARE_TOTAL($A818,$B$1),"")</f>
        <v>0.1153649250756784</v>
      </c>
      <c r="P818">
        <f>IFERROR([1]!s_stm07_is($A818,"W30028333","2025/12/31",1)/[1]!S_SHARE_TOTAL($A818,$B$1),"")</f>
        <v>0.3032331273787785</v>
      </c>
      <c r="Q818">
        <f>IFERROR([1]!s_west_netprofit($A818,2026,$B$1,180)/[1]!S_SHARE_TOTAL($A818,$B$1),"")</f>
        <v>0</v>
      </c>
      <c r="R818">
        <f>IFERROR([1]!s_west_netprofit($A818,2027,$B$1,180)/[1]!S_SHARE_TOTAL($A818,$B$1),"")</f>
        <v>0</v>
      </c>
      <c r="S818">
        <f>IFERROR([1]!s_fa_dupont_roe($A818,"2011/12/31")/100,"")</f>
        <v>0</v>
      </c>
      <c r="T818">
        <f>IFERROR([1]!s_fa_dupont_roe($A818,"2012/12/31")/100,"")</f>
        <v>0</v>
      </c>
      <c r="U818">
        <f>IFERROR([1]!s_fa_dupont_roe($A818,"2013/12/31")/100,"")</f>
        <v>0</v>
      </c>
      <c r="V818">
        <f>IFERROR([1]!s_fa_dupont_roe($A818,"2014/12/31")/100,"")</f>
        <v>0</v>
      </c>
      <c r="W818">
        <f>IFERROR([1]!s_fa_dupont_roe($A818,"2015/12/31")/100,"")</f>
        <v>0</v>
      </c>
      <c r="X818">
        <f>IFERROR([1]!s_fa_dupont_roe($A818,"2016/12/31")/100,"")</f>
        <v>0</v>
      </c>
      <c r="Y818">
        <f>IFERROR([1]!s_fa_dupont_roe($A818,"2017/12/31")/100,"")</f>
        <v>0.25924800000000003</v>
      </c>
      <c r="Z818">
        <f>IFERROR([1]!s_fa_dupont_roe($A818,"2018/12/31")/100,"")</f>
        <v>0.11940099999999999</v>
      </c>
      <c r="AA818">
        <f>IFERROR([1]!s_fa_dupont_roe($A818,"2019/12/31")/100,"")</f>
        <v>0.18462100000000001</v>
      </c>
      <c r="AB818">
        <f>IFERROR([1]!s_fa_dupont_roe($A818,"2020/12/31")/100,"")</f>
        <v>0.17003900000000002</v>
      </c>
      <c r="AC818">
        <f>IFERROR([1]!s_fa_dupont_roe($A818,"2021/12/31")/100,"")</f>
        <v>0.26561899999999999</v>
      </c>
      <c r="AD818">
        <f>IFERROR([1]!s_fa_dupont_roe($A818,"2022/12/31")/100,"")</f>
        <v>0.16720500000000002</v>
      </c>
      <c r="AE818">
        <f>IFERROR([1]!s_fa_dupont_roe($A818,"2023/12/31")/100,"")</f>
        <v>6.6969000000000001E-2</v>
      </c>
      <c r="AF818">
        <f>IFERROR([1]!s_fa_dupont_roe($A818,"2024/12/31")/100,"")</f>
        <v>1.1816E-2</v>
      </c>
      <c r="AG818">
        <f>IFERROR([1]!s_fa_dupont_roe($A818,"2025/12/31")/100,"")</f>
        <v>3.0872E-2</v>
      </c>
      <c r="AH818">
        <f>IFERROR([1]!s_stm07_is($A818,"W30028333","2025/12/31",1),"")</f>
        <v>222370949.97</v>
      </c>
      <c r="AI818">
        <f>IFERROR([1]!s_stm07_bs($A818,"W38058048","2025/12/31",1),"")</f>
        <v>7347859603.1000004</v>
      </c>
      <c r="AJ818">
        <f>IFERROR([1]!s_fa_netdebt($A818,"2025/12/31"),"")</f>
        <v>-91949597.930000007</v>
      </c>
      <c r="AK818">
        <f>IFERROR([1]!s_val_ev1($A818,"2025/12/31"),"")</f>
        <v>16051908424.969999</v>
      </c>
      <c r="AL818">
        <f>IFERROR([1]!s_fa_ebitda($A818,"2025/12/31"),"")</f>
        <v>549719163.34000003</v>
      </c>
      <c r="AM818" t="str">
        <f>IFERROR([1]!s_west_netprofit($A818,2026,$B$1,180)/[1]!s_west_netprofit($A818,2026,$B$1-7,180)-1,"")</f>
        <v/>
      </c>
      <c r="AN818" t="str">
        <f>IFERROR([1]!s_west_netprofit($A818,2026,$B$1,180)/[1]!s_west_netprofit($A818,2026,$B$1-30,180)-1,"")</f>
        <v/>
      </c>
      <c r="AO818" t="str">
        <f>IFERROR([1]!s_est_mediannetprofit($A818,2026,$B$1)/[1]!s_est_mediannetprofit($A818,2026,$B$1-7)-1,"")</f>
        <v/>
      </c>
      <c r="AP818" t="str">
        <f>IFERROR([1]!s_est_mediannetprofit($A818,2026,$B$1)/[1]!s_est_mediannetprofit($A818,2026,$B$1-30)-1,"")</f>
        <v/>
      </c>
    </row>
    <row r="819" spans="1:42">
      <c r="A819" t="s">
        <v>858</v>
      </c>
      <c r="B819">
        <f>IFERROR([1]!s_stm07_is($A819,"W30028333","2011/12/31",1)/[1]!S_SHARE_TOTAL($A819,$B$1),"")</f>
        <v>0</v>
      </c>
      <c r="C819">
        <f>IFERROR([1]!s_stm07_is($A819,"W30028333","2012/12/31",1)/[1]!S_SHARE_TOTAL($A819,$B$1),"")</f>
        <v>0</v>
      </c>
      <c r="D819">
        <f>IFERROR([1]!s_stm07_is($A819,"W30028333","2013/12/31",1)/[1]!S_SHARE_TOTAL($A819,$B$1),"")</f>
        <v>0</v>
      </c>
      <c r="E819">
        <f>IFERROR([1]!s_stm07_is($A819,"W30028333","2014/12/31",1)/[1]!S_SHARE_TOTAL($A819,$B$1),"")</f>
        <v>0</v>
      </c>
      <c r="F819">
        <f>IFERROR([1]!s_stm07_is($A819,"W30028333","2015/12/31",1)/[1]!S_SHARE_TOTAL($A819,$B$1),"")</f>
        <v>0</v>
      </c>
      <c r="G819">
        <f>IFERROR([1]!s_stm07_is($A819,"W30028333","2016/12/31",1)/[1]!S_SHARE_TOTAL($A819,$B$1),"")</f>
        <v>0</v>
      </c>
      <c r="H819">
        <f>IFERROR([1]!s_stm07_is($A819,"W30028333","2017/12/31",1)/[1]!S_SHARE_TOTAL($A819,$B$1),"")</f>
        <v>0.4341694812709832</v>
      </c>
      <c r="I819">
        <f>IFERROR([1]!s_stm07_is($A819,"W30028333","2018/12/31",1)/[1]!S_SHARE_TOTAL($A819,$B$1),"")</f>
        <v>0.57555562263788962</v>
      </c>
      <c r="J819">
        <f>IFERROR([1]!s_stm07_is($A819,"W30028333","2019/12/31",1)/[1]!S_SHARE_TOTAL($A819,$B$1),"")</f>
        <v>0.86892104371702639</v>
      </c>
      <c r="K819">
        <f>IFERROR([1]!s_stm07_is($A819,"W30028333","2020/12/31",1)/[1]!S_SHARE_TOTAL($A819,$B$1),"")</f>
        <v>0.93076194328537176</v>
      </c>
      <c r="L819">
        <f>IFERROR([1]!s_stm07_is($A819,"W30028333","2021/12/31",1)/[1]!S_SHARE_TOTAL($A819,$B$1),"")</f>
        <v>1.0545974843405277</v>
      </c>
      <c r="M819">
        <f>IFERROR([1]!s_stm07_is($A819,"W30028333","2022/12/31",1)/[1]!S_SHARE_TOTAL($A819,$B$1),"")</f>
        <v>0.99271214949640285</v>
      </c>
      <c r="N819">
        <f>IFERROR([1]!s_stm07_is($A819,"W30028333","2023/12/31",1)/[1]!S_SHARE_TOTAL($A819,$B$1),"")</f>
        <v>0.98327959599520376</v>
      </c>
      <c r="O819">
        <f>IFERROR([1]!s_stm07_is($A819,"W30028333","2024/12/31",1)/[1]!S_SHARE_TOTAL($A819,$B$1),"")</f>
        <v>0.95986543832134286</v>
      </c>
      <c r="P819">
        <f>IFERROR([1]!s_stm07_is($A819,"W30028333","2025/12/31",1)/[1]!S_SHARE_TOTAL($A819,$B$1),"")</f>
        <v>0.99522001558752993</v>
      </c>
      <c r="Q819">
        <f>IFERROR([1]!s_west_netprofit($A819,2026,$B$1,180)/[1]!S_SHARE_TOTAL($A819,$B$1),"")</f>
        <v>0</v>
      </c>
      <c r="R819">
        <f>IFERROR([1]!s_west_netprofit($A819,2027,$B$1,180)/[1]!S_SHARE_TOTAL($A819,$B$1),"")</f>
        <v>0</v>
      </c>
      <c r="S819">
        <f>IFERROR([1]!s_fa_dupont_roe($A819,"2011/12/31")/100,"")</f>
        <v>0</v>
      </c>
      <c r="T819">
        <f>IFERROR([1]!s_fa_dupont_roe($A819,"2012/12/31")/100,"")</f>
        <v>0</v>
      </c>
      <c r="U819">
        <f>IFERROR([1]!s_fa_dupont_roe($A819,"2013/12/31")/100,"")</f>
        <v>0</v>
      </c>
      <c r="V819">
        <f>IFERROR([1]!s_fa_dupont_roe($A819,"2014/12/31")/100,"")</f>
        <v>0</v>
      </c>
      <c r="W819">
        <f>IFERROR([1]!s_fa_dupont_roe($A819,"2015/12/31")/100,"")</f>
        <v>0</v>
      </c>
      <c r="X819">
        <f>IFERROR([1]!s_fa_dupont_roe($A819,"2016/12/31")/100,"")</f>
        <v>0</v>
      </c>
      <c r="Y819">
        <f>IFERROR([1]!s_fa_dupont_roe($A819,"2017/12/31")/100,"")</f>
        <v>0.36964599999999997</v>
      </c>
      <c r="Z819">
        <f>IFERROR([1]!s_fa_dupont_roe($A819,"2018/12/31")/100,"")</f>
        <v>0.32532299999999997</v>
      </c>
      <c r="AA819">
        <f>IFERROR([1]!s_fa_dupont_roe($A819,"2019/12/31")/100,"")</f>
        <v>0.31725000000000003</v>
      </c>
      <c r="AB819">
        <f>IFERROR([1]!s_fa_dupont_roe($A819,"2020/12/31")/100,"")</f>
        <v>0.26904499999999998</v>
      </c>
      <c r="AC819">
        <f>IFERROR([1]!s_fa_dupont_roe($A819,"2021/12/31")/100,"")</f>
        <v>0.26043900000000003</v>
      </c>
      <c r="AD819">
        <f>IFERROR([1]!s_fa_dupont_roe($A819,"2022/12/31")/100,"")</f>
        <v>0.20724699999999999</v>
      </c>
      <c r="AE819">
        <f>IFERROR([1]!s_fa_dupont_roe($A819,"2023/12/31")/100,"")</f>
        <v>0.14555799999999999</v>
      </c>
      <c r="AF819">
        <f>IFERROR([1]!s_fa_dupont_roe($A819,"2024/12/31")/100,"")</f>
        <v>0.112133</v>
      </c>
      <c r="AG819">
        <f>IFERROR([1]!s_fa_dupont_roe($A819,"2025/12/31")/100,"")</f>
        <v>0.11171099999999999</v>
      </c>
      <c r="AH819">
        <f>IFERROR([1]!s_stm07_is($A819,"W30028333","2025/12/31",1),"")</f>
        <v>415006746.5</v>
      </c>
      <c r="AI819">
        <f>IFERROR([1]!s_stm07_bs($A819,"W38058048","2025/12/31",1),"")</f>
        <v>3720395475.79</v>
      </c>
      <c r="AJ819">
        <f>IFERROR([1]!s_fa_netdebt($A819,"2025/12/31"),"")</f>
        <v>-1744607550.48</v>
      </c>
      <c r="AK819">
        <f>IFERROR([1]!s_val_ev1($A819,"2025/12/31"),"")</f>
        <v>10379130000</v>
      </c>
      <c r="AL819">
        <f>IFERROR([1]!s_fa_ebitda($A819,"2025/12/31"),"")</f>
        <v>494739455.80000001</v>
      </c>
      <c r="AM819" t="str">
        <f>IFERROR([1]!s_west_netprofit($A819,2026,$B$1,180)/[1]!s_west_netprofit($A819,2026,$B$1-7,180)-1,"")</f>
        <v/>
      </c>
      <c r="AN819">
        <f>IFERROR([1]!s_west_netprofit($A819,2026,$B$1,180)/[1]!s_west_netprofit($A819,2026,$B$1-30,180)-1,"")</f>
        <v>-1</v>
      </c>
      <c r="AO819" t="str">
        <f>IFERROR([1]!s_est_mediannetprofit($A819,2026,$B$1)/[1]!s_est_mediannetprofit($A819,2026,$B$1-7)-1,"")</f>
        <v/>
      </c>
      <c r="AP819">
        <f>IFERROR([1]!s_est_mediannetprofit($A819,2026,$B$1)/[1]!s_est_mediannetprofit($A819,2026,$B$1-30)-1,"")</f>
        <v>-1</v>
      </c>
    </row>
    <row r="820" spans="1:42">
      <c r="A820" t="s">
        <v>859</v>
      </c>
      <c r="B820">
        <f>IFERROR([1]!s_stm07_is($A820,"W30028333","2011/12/31",1)/[1]!S_SHARE_TOTAL($A820,$B$1),"")</f>
        <v>0</v>
      </c>
      <c r="C820">
        <f>IFERROR([1]!s_stm07_is($A820,"W30028333","2012/12/31",1)/[1]!S_SHARE_TOTAL($A820,$B$1),"")</f>
        <v>8.9292117325405346E-2</v>
      </c>
      <c r="D820">
        <f>IFERROR([1]!s_stm07_is($A820,"W30028333","2013/12/31",1)/[1]!S_SHARE_TOTAL($A820,$B$1),"")</f>
        <v>9.4134238489454514E-2</v>
      </c>
      <c r="E820">
        <f>IFERROR([1]!s_stm07_is($A820,"W30028333","2014/12/31",1)/[1]!S_SHARE_TOTAL($A820,$B$1),"")</f>
        <v>7.9236810419959378E-2</v>
      </c>
      <c r="F820">
        <f>IFERROR([1]!s_stm07_is($A820,"W30028333","2015/12/31",1)/[1]!S_SHARE_TOTAL($A820,$B$1),"")</f>
        <v>8.2868631288472119E-2</v>
      </c>
      <c r="G820">
        <f>IFERROR([1]!s_stm07_is($A820,"W30028333","2016/12/31",1)/[1]!S_SHARE_TOTAL($A820,$B$1),"")</f>
        <v>5.3926389207143793E-2</v>
      </c>
      <c r="H820">
        <f>IFERROR([1]!s_stm07_is($A820,"W30028333","2017/12/31",1)/[1]!S_SHARE_TOTAL($A820,$B$1),"")</f>
        <v>0.10798097891291958</v>
      </c>
      <c r="I820">
        <f>IFERROR([1]!s_stm07_is($A820,"W30028333","2018/12/31",1)/[1]!S_SHARE_TOTAL($A820,$B$1),"")</f>
        <v>0.14579403519801329</v>
      </c>
      <c r="J820">
        <f>IFERROR([1]!s_stm07_is($A820,"W30028333","2019/12/31",1)/[1]!S_SHARE_TOTAL($A820,$B$1),"")</f>
        <v>0.10752932855069654</v>
      </c>
      <c r="K820">
        <f>IFERROR([1]!s_stm07_is($A820,"W30028333","2020/12/31",1)/[1]!S_SHARE_TOTAL($A820,$B$1),"")</f>
        <v>0.31497463653331298</v>
      </c>
      <c r="L820">
        <f>IFERROR([1]!s_stm07_is($A820,"W30028333","2021/12/31",1)/[1]!S_SHARE_TOTAL($A820,$B$1),"")</f>
        <v>0.23514815331856631</v>
      </c>
      <c r="M820">
        <f>IFERROR([1]!s_stm07_is($A820,"W30028333","2022/12/31",1)/[1]!S_SHARE_TOTAL($A820,$B$1),"")</f>
        <v>0.34198123046159695</v>
      </c>
      <c r="N820">
        <f>IFERROR([1]!s_stm07_is($A820,"W30028333","2023/12/31",1)/[1]!S_SHARE_TOTAL($A820,$B$1),"")</f>
        <v>0.31375066324322315</v>
      </c>
      <c r="O820">
        <f>IFERROR([1]!s_stm07_is($A820,"W30028333","2024/12/31",1)/[1]!S_SHARE_TOTAL($A820,$B$1),"")</f>
        <v>0.21194802507652807</v>
      </c>
      <c r="P820">
        <f>IFERROR([1]!s_stm07_is($A820,"W30028333","2025/12/31",1)/[1]!S_SHARE_TOTAL($A820,$B$1),"")</f>
        <v>5.6077289251601554E-2</v>
      </c>
      <c r="Q820">
        <f>IFERROR([1]!s_west_netprofit($A820,2026,$B$1,180)/[1]!S_SHARE_TOTAL($A820,$B$1),"")</f>
        <v>0.36427946110141657</v>
      </c>
      <c r="R820">
        <f>IFERROR([1]!s_west_netprofit($A820,2027,$B$1,180)/[1]!S_SHARE_TOTAL($A820,$B$1),"")</f>
        <v>0.81277406643595629</v>
      </c>
      <c r="S820">
        <f>IFERROR([1]!s_fa_dupont_roe($A820,"2011/12/31")/100,"")</f>
        <v>0</v>
      </c>
      <c r="T820">
        <f>IFERROR([1]!s_fa_dupont_roe($A820,"2012/12/31")/100,"")</f>
        <v>0.28219699999999998</v>
      </c>
      <c r="U820">
        <f>IFERROR([1]!s_fa_dupont_roe($A820,"2013/12/31")/100,"")</f>
        <v>0.273725</v>
      </c>
      <c r="V820">
        <f>IFERROR([1]!s_fa_dupont_roe($A820,"2014/12/31")/100,"")</f>
        <v>0.22494700000000001</v>
      </c>
      <c r="W820">
        <f>IFERROR([1]!s_fa_dupont_roe($A820,"2015/12/31")/100,"")</f>
        <v>0.14529500000000001</v>
      </c>
      <c r="X820">
        <f>IFERROR([1]!s_fa_dupont_roe($A820,"2016/12/31")/100,"")</f>
        <v>6.5513000000000002E-2</v>
      </c>
      <c r="Y820">
        <f>IFERROR([1]!s_fa_dupont_roe($A820,"2017/12/31")/100,"")</f>
        <v>0.12632399999999999</v>
      </c>
      <c r="Z820">
        <f>IFERROR([1]!s_fa_dupont_roe($A820,"2018/12/31")/100,"")</f>
        <v>0.15447</v>
      </c>
      <c r="AA820">
        <f>IFERROR([1]!s_fa_dupont_roe($A820,"2019/12/31")/100,"")</f>
        <v>0.108126</v>
      </c>
      <c r="AB820">
        <f>IFERROR([1]!s_fa_dupont_roe($A820,"2020/12/31")/100,"")</f>
        <v>0.29614999999999997</v>
      </c>
      <c r="AC820">
        <f>IFERROR([1]!s_fa_dupont_roe($A820,"2021/12/31")/100,"")</f>
        <v>0.18476299999999998</v>
      </c>
      <c r="AD820">
        <f>IFERROR([1]!s_fa_dupont_roe($A820,"2022/12/31")/100,"")</f>
        <v>0.13620100000000002</v>
      </c>
      <c r="AE820">
        <f>IFERROR([1]!s_fa_dupont_roe($A820,"2023/12/31")/100,"")</f>
        <v>8.7922999999999987E-2</v>
      </c>
      <c r="AF820">
        <f>IFERROR([1]!s_fa_dupont_roe($A820,"2024/12/31")/100,"")</f>
        <v>6.0848000000000006E-2</v>
      </c>
      <c r="AG820">
        <f>IFERROR([1]!s_fa_dupont_roe($A820,"2025/12/31")/100,"")</f>
        <v>1.6655E-2</v>
      </c>
      <c r="AH820">
        <f>IFERROR([1]!s_stm07_is($A820,"W30028333","2025/12/31",1),"")</f>
        <v>28632895.66</v>
      </c>
      <c r="AI820">
        <f>IFERROR([1]!s_stm07_bs($A820,"W38058048","2025/12/31",1),"")</f>
        <v>1741194207.95</v>
      </c>
      <c r="AJ820">
        <f>IFERROR([1]!s_fa_netdebt($A820,"2025/12/31"),"")</f>
        <v>-218132038.75</v>
      </c>
      <c r="AK820">
        <f>IFERROR([1]!s_val_ev1($A820,"2025/12/31"),"")</f>
        <v>12696763456.1</v>
      </c>
      <c r="AL820">
        <f>IFERROR([1]!s_fa_ebitda($A820,"2025/12/31"),"")</f>
        <v>67986738.159999996</v>
      </c>
      <c r="AM820">
        <f>IFERROR([1]!s_west_netprofit($A820,2026,$B$1,180)/[1]!s_west_netprofit($A820,2026,$B$1-7,180)-1,"")</f>
        <v>0</v>
      </c>
      <c r="AN820">
        <f>IFERROR([1]!s_west_netprofit($A820,2026,$B$1,180)/[1]!s_west_netprofit($A820,2026,$B$1-30,180)-1,"")</f>
        <v>0</v>
      </c>
      <c r="AO820">
        <f>IFERROR([1]!s_est_mediannetprofit($A820,2026,$B$1)/[1]!s_est_mediannetprofit($A820,2026,$B$1-7)-1,"")</f>
        <v>0</v>
      </c>
      <c r="AP820">
        <f>IFERROR([1]!s_est_mediannetprofit($A820,2026,$B$1)/[1]!s_est_mediannetprofit($A820,2026,$B$1-30)-1,"")</f>
        <v>0</v>
      </c>
    </row>
    <row r="821" spans="1:42">
      <c r="A821" t="s">
        <v>860</v>
      </c>
      <c r="B821">
        <f>IFERROR([1]!s_stm07_is($A821,"W30028333","2011/12/31",1)/[1]!S_SHARE_TOTAL($A821,$B$1),"")</f>
        <v>0</v>
      </c>
      <c r="C821">
        <f>IFERROR([1]!s_stm07_is($A821,"W30028333","2012/12/31",1)/[1]!S_SHARE_TOTAL($A821,$B$1),"")</f>
        <v>0</v>
      </c>
      <c r="D821">
        <f>IFERROR([1]!s_stm07_is($A821,"W30028333","2013/12/31",1)/[1]!S_SHARE_TOTAL($A821,$B$1),"")</f>
        <v>0</v>
      </c>
      <c r="E821">
        <f>IFERROR([1]!s_stm07_is($A821,"W30028333","2014/12/31",1)/[1]!S_SHARE_TOTAL($A821,$B$1),"")</f>
        <v>0</v>
      </c>
      <c r="F821">
        <f>IFERROR([1]!s_stm07_is($A821,"W30028333","2015/12/31",1)/[1]!S_SHARE_TOTAL($A821,$B$1),"")</f>
        <v>0</v>
      </c>
      <c r="G821">
        <f>IFERROR([1]!s_stm07_is($A821,"W30028333","2016/12/31",1)/[1]!S_SHARE_TOTAL($A821,$B$1),"")</f>
        <v>0</v>
      </c>
      <c r="H821">
        <f>IFERROR([1]!s_stm07_is($A821,"W30028333","2017/12/31",1)/[1]!S_SHARE_TOTAL($A821,$B$1),"")</f>
        <v>9.2146458047619048E-2</v>
      </c>
      <c r="I821">
        <f>IFERROR([1]!s_stm07_is($A821,"W30028333","2018/12/31",1)/[1]!S_SHARE_TOTAL($A821,$B$1),"")</f>
        <v>0.19551042367857141</v>
      </c>
      <c r="J821">
        <f>IFERROR([1]!s_stm07_is($A821,"W30028333","2019/12/31",1)/[1]!S_SHARE_TOTAL($A821,$B$1),"")</f>
        <v>0.25923660997619047</v>
      </c>
      <c r="K821">
        <f>IFERROR([1]!s_stm07_is($A821,"W30028333","2020/12/31",1)/[1]!S_SHARE_TOTAL($A821,$B$1),"")</f>
        <v>0.39817127285714282</v>
      </c>
      <c r="L821">
        <f>IFERROR([1]!s_stm07_is($A821,"W30028333","2021/12/31",1)/[1]!S_SHARE_TOTAL($A821,$B$1),"")</f>
        <v>0.54157031890476193</v>
      </c>
      <c r="M821">
        <f>IFERROR([1]!s_stm07_is($A821,"W30028333","2022/12/31",1)/[1]!S_SHARE_TOTAL($A821,$B$1),"")</f>
        <v>0.60927791753571425</v>
      </c>
      <c r="N821">
        <f>IFERROR([1]!s_stm07_is($A821,"W30028333","2023/12/31",1)/[1]!S_SHARE_TOTAL($A821,$B$1),"")</f>
        <v>0.79277628258333332</v>
      </c>
      <c r="O821">
        <f>IFERROR([1]!s_stm07_is($A821,"W30028333","2024/12/31",1)/[1]!S_SHARE_TOTAL($A821,$B$1),"")</f>
        <v>0.51028631967857141</v>
      </c>
      <c r="P821">
        <f>IFERROR([1]!s_stm07_is($A821,"W30028333","2025/12/31",1)/[1]!S_SHARE_TOTAL($A821,$B$1),"")</f>
        <v>0.52458864401190475</v>
      </c>
      <c r="Q821">
        <f>IFERROR([1]!s_west_netprofit($A821,2026,$B$1,180)/[1]!S_SHARE_TOTAL($A821,$B$1),"")</f>
        <v>0.61730442142857145</v>
      </c>
      <c r="R821">
        <f>IFERROR([1]!s_west_netprofit($A821,2027,$B$1,180)/[1]!S_SHARE_TOTAL($A821,$B$1),"")</f>
        <v>0.70133843571428567</v>
      </c>
      <c r="S821">
        <f>IFERROR([1]!s_fa_dupont_roe($A821,"2011/12/31")/100,"")</f>
        <v>0</v>
      </c>
      <c r="T821">
        <f>IFERROR([1]!s_fa_dupont_roe($A821,"2012/12/31")/100,"")</f>
        <v>0</v>
      </c>
      <c r="U821">
        <f>IFERROR([1]!s_fa_dupont_roe($A821,"2013/12/31")/100,"")</f>
        <v>0</v>
      </c>
      <c r="V821">
        <f>IFERROR([1]!s_fa_dupont_roe($A821,"2014/12/31")/100,"")</f>
        <v>0</v>
      </c>
      <c r="W821">
        <f>IFERROR([1]!s_fa_dupont_roe($A821,"2015/12/31")/100,"")</f>
        <v>0</v>
      </c>
      <c r="X821">
        <f>IFERROR([1]!s_fa_dupont_roe($A821,"2016/12/31")/100,"")</f>
        <v>0</v>
      </c>
      <c r="Y821">
        <f>IFERROR([1]!s_fa_dupont_roe($A821,"2017/12/31")/100,"")</f>
        <v>8.030699999999999E-2</v>
      </c>
      <c r="Z821">
        <f>IFERROR([1]!s_fa_dupont_roe($A821,"2018/12/31")/100,"")</f>
        <v>0.15764699999999998</v>
      </c>
      <c r="AA821">
        <f>IFERROR([1]!s_fa_dupont_roe($A821,"2019/12/31")/100,"")</f>
        <v>0.19758299999999998</v>
      </c>
      <c r="AB821">
        <f>IFERROR([1]!s_fa_dupont_roe($A821,"2020/12/31")/100,"")</f>
        <v>0.26715699999999998</v>
      </c>
      <c r="AC821">
        <f>IFERROR([1]!s_fa_dupont_roe($A821,"2021/12/31")/100,"")</f>
        <v>0.279835</v>
      </c>
      <c r="AD821">
        <f>IFERROR([1]!s_fa_dupont_roe($A821,"2022/12/31")/100,"")</f>
        <v>0.14736000000000002</v>
      </c>
      <c r="AE821">
        <f>IFERROR([1]!s_fa_dupont_roe($A821,"2023/12/31")/100,"")</f>
        <v>0.123671</v>
      </c>
      <c r="AF821">
        <f>IFERROR([1]!s_fa_dupont_roe($A821,"2024/12/31")/100,"")</f>
        <v>7.4873999999999996E-2</v>
      </c>
      <c r="AG821">
        <f>IFERROR([1]!s_fa_dupont_roe($A821,"2025/12/31")/100,"")</f>
        <v>7.9647999999999997E-2</v>
      </c>
      <c r="AH821">
        <f>IFERROR([1]!s_stm07_is($A821,"W30028333","2025/12/31",1),"")</f>
        <v>440654460.97000003</v>
      </c>
      <c r="AI821">
        <f>IFERROR([1]!s_stm07_bs($A821,"W38058048","2025/12/31",1),"")</f>
        <v>5452851340.0699997</v>
      </c>
      <c r="AJ821">
        <f>IFERROR([1]!s_fa_netdebt($A821,"2025/12/31"),"")</f>
        <v>-1378028568.73</v>
      </c>
      <c r="AK821">
        <f>IFERROR([1]!s_val_ev1($A821,"2025/12/31"),"")</f>
        <v>16243028739.68</v>
      </c>
      <c r="AL821">
        <f>IFERROR([1]!s_fa_ebitda($A821,"2025/12/31"),"")</f>
        <v>1017129498.22</v>
      </c>
      <c r="AM821">
        <f>IFERROR([1]!s_west_netprofit($A821,2026,$B$1,180)/[1]!s_west_netprofit($A821,2026,$B$1-7,180)-1,"")</f>
        <v>-3.8503976639643334E-3</v>
      </c>
      <c r="AN821">
        <f>IFERROR([1]!s_west_netprofit($A821,2026,$B$1,180)/[1]!s_west_netprofit($A821,2026,$B$1-30,180)-1,"")</f>
        <v>-5.2507657042658473E-2</v>
      </c>
      <c r="AO821">
        <f>IFERROR([1]!s_est_mediannetprofit($A821,2026,$B$1)/[1]!s_est_mediannetprofit($A821,2026,$B$1-7)-1,"")</f>
        <v>-1.7722473604826594E-2</v>
      </c>
      <c r="AP821">
        <f>IFERROR([1]!s_est_mediannetprofit($A821,2026,$B$1)/[1]!s_est_mediannetprofit($A821,2026,$B$1-30)-1,"")</f>
        <v>-3.7324464153732473E-2</v>
      </c>
    </row>
    <row r="822" spans="1:42">
      <c r="A822" t="s">
        <v>861</v>
      </c>
      <c r="B822">
        <f>IFERROR([1]!s_stm07_is($A822,"W30028333","2011/12/31",1)/[1]!S_SHARE_TOTAL($A822,$B$1),"")</f>
        <v>0</v>
      </c>
      <c r="C822">
        <f>IFERROR([1]!s_stm07_is($A822,"W30028333","2012/12/31",1)/[1]!S_SHARE_TOTAL($A822,$B$1),"")</f>
        <v>0</v>
      </c>
      <c r="D822">
        <f>IFERROR([1]!s_stm07_is($A822,"W30028333","2013/12/31",1)/[1]!S_SHARE_TOTAL($A822,$B$1),"")</f>
        <v>0</v>
      </c>
      <c r="E822">
        <f>IFERROR([1]!s_stm07_is($A822,"W30028333","2014/12/31",1)/[1]!S_SHARE_TOTAL($A822,$B$1),"")</f>
        <v>0</v>
      </c>
      <c r="F822">
        <f>IFERROR([1]!s_stm07_is($A822,"W30028333","2015/12/31",1)/[1]!S_SHARE_TOTAL($A822,$B$1),"")</f>
        <v>0</v>
      </c>
      <c r="G822">
        <f>IFERROR([1]!s_stm07_is($A822,"W30028333","2016/12/31",1)/[1]!S_SHARE_TOTAL($A822,$B$1),"")</f>
        <v>0</v>
      </c>
      <c r="H822">
        <f>IFERROR([1]!s_stm07_is($A822,"W30028333","2017/12/31",1)/[1]!S_SHARE_TOTAL($A822,$B$1),"")</f>
        <v>6.3944207381941717E-2</v>
      </c>
      <c r="I822">
        <f>IFERROR([1]!s_stm07_is($A822,"W30028333","2018/12/31",1)/[1]!S_SHARE_TOTAL($A822,$B$1),"")</f>
        <v>0.14587090553609167</v>
      </c>
      <c r="J822">
        <f>IFERROR([1]!s_stm07_is($A822,"W30028333","2019/12/31",1)/[1]!S_SHARE_TOTAL($A822,$B$1),"")</f>
        <v>0.2394582556845633</v>
      </c>
      <c r="K822">
        <f>IFERROR([1]!s_stm07_is($A822,"W30028333","2020/12/31",1)/[1]!S_SHARE_TOTAL($A822,$B$1),"")</f>
        <v>0.42616696413477484</v>
      </c>
      <c r="L822">
        <f>IFERROR([1]!s_stm07_is($A822,"W30028333","2021/12/31",1)/[1]!S_SHARE_TOTAL($A822,$B$1),"")</f>
        <v>0.37008788912356044</v>
      </c>
      <c r="M822">
        <f>IFERROR([1]!s_stm07_is($A822,"W30028333","2022/12/31",1)/[1]!S_SHARE_TOTAL($A822,$B$1),"")</f>
        <v>1.0063926592414094</v>
      </c>
      <c r="N822">
        <f>IFERROR([1]!s_stm07_is($A822,"W30028333","2023/12/31",1)/[1]!S_SHARE_TOTAL($A822,$B$1),"")</f>
        <v>0.7982293456036621</v>
      </c>
      <c r="O822">
        <f>IFERROR([1]!s_stm07_is($A822,"W30028333","2024/12/31",1)/[1]!S_SHARE_TOTAL($A822,$B$1),"")</f>
        <v>-1.1721798673938064</v>
      </c>
      <c r="P822">
        <f>IFERROR([1]!s_stm07_is($A822,"W30028333","2025/12/31",1)/[1]!S_SHARE_TOTAL($A822,$B$1),"")</f>
        <v>-0.58785547328198662</v>
      </c>
      <c r="Q822">
        <f>IFERROR([1]!s_west_netprofit($A822,2026,$B$1,180)/[1]!S_SHARE_TOTAL($A822,$B$1),"")</f>
        <v>0</v>
      </c>
      <c r="R822">
        <f>IFERROR([1]!s_west_netprofit($A822,2027,$B$1,180)/[1]!S_SHARE_TOTAL($A822,$B$1),"")</f>
        <v>0</v>
      </c>
      <c r="S822">
        <f>IFERROR([1]!s_fa_dupont_roe($A822,"2011/12/31")/100,"")</f>
        <v>0</v>
      </c>
      <c r="T822">
        <f>IFERROR([1]!s_fa_dupont_roe($A822,"2012/12/31")/100,"")</f>
        <v>0</v>
      </c>
      <c r="U822">
        <f>IFERROR([1]!s_fa_dupont_roe($A822,"2013/12/31")/100,"")</f>
        <v>0</v>
      </c>
      <c r="V822">
        <f>IFERROR([1]!s_fa_dupont_roe($A822,"2014/12/31")/100,"")</f>
        <v>0</v>
      </c>
      <c r="W822">
        <f>IFERROR([1]!s_fa_dupont_roe($A822,"2015/12/31")/100,"")</f>
        <v>0</v>
      </c>
      <c r="X822">
        <f>IFERROR([1]!s_fa_dupont_roe($A822,"2016/12/31")/100,"")</f>
        <v>0</v>
      </c>
      <c r="Y822">
        <f>IFERROR([1]!s_fa_dupont_roe($A822,"2017/12/31")/100,"")</f>
        <v>0.138603</v>
      </c>
      <c r="Z822">
        <f>IFERROR([1]!s_fa_dupont_roe($A822,"2018/12/31")/100,"")</f>
        <v>0.19694400000000001</v>
      </c>
      <c r="AA822">
        <f>IFERROR([1]!s_fa_dupont_roe($A822,"2019/12/31")/100,"")</f>
        <v>0.21487999999999999</v>
      </c>
      <c r="AB822">
        <f>IFERROR([1]!s_fa_dupont_roe($A822,"2020/12/31")/100,"")</f>
        <v>0.30227500000000002</v>
      </c>
      <c r="AC822">
        <f>IFERROR([1]!s_fa_dupont_roe($A822,"2021/12/31")/100,"")</f>
        <v>0.20539100000000002</v>
      </c>
      <c r="AD822">
        <f>IFERROR([1]!s_fa_dupont_roe($A822,"2022/12/31")/100,"")</f>
        <v>0.267704</v>
      </c>
      <c r="AE822">
        <f>IFERROR([1]!s_fa_dupont_roe($A822,"2023/12/31")/100,"")</f>
        <v>0.13339899999999999</v>
      </c>
      <c r="AF822">
        <f>IFERROR([1]!s_fa_dupont_roe($A822,"2024/12/31")/100,"")</f>
        <v>-0.20938600000000002</v>
      </c>
      <c r="AG822">
        <f>IFERROR([1]!s_fa_dupont_roe($A822,"2025/12/31")/100,"")</f>
        <v>-0.13431499999999999</v>
      </c>
      <c r="AH822">
        <f>IFERROR([1]!s_stm07_is($A822,"W30028333","2025/12/31",1),"")</f>
        <v>-235375558.53</v>
      </c>
      <c r="AI822">
        <f>IFERROR([1]!s_stm07_bs($A822,"W38058048","2025/12/31",1),"")</f>
        <v>1601055915.0999999</v>
      </c>
      <c r="AJ822">
        <f>IFERROR([1]!s_fa_netdebt($A822,"2025/12/31"),"")</f>
        <v>2537323576.4899998</v>
      </c>
      <c r="AK822">
        <f>IFERROR([1]!s_val_ev1($A822,"2025/12/31"),"")</f>
        <v>10269822830.299999</v>
      </c>
      <c r="AL822">
        <f>IFERROR([1]!s_fa_ebitda($A822,"2025/12/31"),"")</f>
        <v>153408509.59999999</v>
      </c>
      <c r="AM822" t="str">
        <f>IFERROR([1]!s_west_netprofit($A822,2026,$B$1,180)/[1]!s_west_netprofit($A822,2026,$B$1-7,180)-1,"")</f>
        <v/>
      </c>
      <c r="AN822" t="str">
        <f>IFERROR([1]!s_west_netprofit($A822,2026,$B$1,180)/[1]!s_west_netprofit($A822,2026,$B$1-30,180)-1,"")</f>
        <v/>
      </c>
      <c r="AO822" t="str">
        <f>IFERROR([1]!s_est_mediannetprofit($A822,2026,$B$1)/[1]!s_est_mediannetprofit($A822,2026,$B$1-7)-1,"")</f>
        <v/>
      </c>
      <c r="AP822" t="str">
        <f>IFERROR([1]!s_est_mediannetprofit($A822,2026,$B$1)/[1]!s_est_mediannetprofit($A822,2026,$B$1-30)-1,"")</f>
        <v/>
      </c>
    </row>
    <row r="823" spans="1:42">
      <c r="A823" t="s">
        <v>862</v>
      </c>
      <c r="B823">
        <f>IFERROR([1]!s_stm07_is($A823,"W30028333","2011/12/31",1)/[1]!S_SHARE_TOTAL($A823,$B$1),"")</f>
        <v>0</v>
      </c>
      <c r="C823">
        <f>IFERROR([1]!s_stm07_is($A823,"W30028333","2012/12/31",1)/[1]!S_SHARE_TOTAL($A823,$B$1),"")</f>
        <v>0</v>
      </c>
      <c r="D823">
        <f>IFERROR([1]!s_stm07_is($A823,"W30028333","2013/12/31",1)/[1]!S_SHARE_TOTAL($A823,$B$1),"")</f>
        <v>0</v>
      </c>
      <c r="E823">
        <f>IFERROR([1]!s_stm07_is($A823,"W30028333","2014/12/31",1)/[1]!S_SHARE_TOTAL($A823,$B$1),"")</f>
        <v>0</v>
      </c>
      <c r="F823">
        <f>IFERROR([1]!s_stm07_is($A823,"W30028333","2015/12/31",1)/[1]!S_SHARE_TOTAL($A823,$B$1),"")</f>
        <v>0</v>
      </c>
      <c r="G823">
        <f>IFERROR([1]!s_stm07_is($A823,"W30028333","2016/12/31",1)/[1]!S_SHARE_TOTAL($A823,$B$1),"")</f>
        <v>0</v>
      </c>
      <c r="H823">
        <f>IFERROR([1]!s_stm07_is($A823,"W30028333","2017/12/31",1)/[1]!S_SHARE_TOTAL($A823,$B$1),"")</f>
        <v>0</v>
      </c>
      <c r="I823">
        <f>IFERROR([1]!s_stm07_is($A823,"W30028333","2018/12/31",1)/[1]!S_SHARE_TOTAL($A823,$B$1),"")</f>
        <v>8.8955011661022099E-2</v>
      </c>
      <c r="J823">
        <f>IFERROR([1]!s_stm07_is($A823,"W30028333","2019/12/31",1)/[1]!S_SHARE_TOTAL($A823,$B$1),"")</f>
        <v>0.10479242998953604</v>
      </c>
      <c r="K823">
        <f>IFERROR([1]!s_stm07_is($A823,"W30028333","2020/12/31",1)/[1]!S_SHARE_TOTAL($A823,$B$1),"")</f>
        <v>0.18986343174928269</v>
      </c>
      <c r="L823">
        <f>IFERROR([1]!s_stm07_is($A823,"W30028333","2021/12/31",1)/[1]!S_SHARE_TOTAL($A823,$B$1),"")</f>
        <v>0.25540210941963498</v>
      </c>
      <c r="M823">
        <f>IFERROR([1]!s_stm07_is($A823,"W30028333","2022/12/31",1)/[1]!S_SHARE_TOTAL($A823,$B$1),"")</f>
        <v>0.34010923496863094</v>
      </c>
      <c r="N823">
        <f>IFERROR([1]!s_stm07_is($A823,"W30028333","2023/12/31",1)/[1]!S_SHARE_TOTAL($A823,$B$1),"")</f>
        <v>0.36800324725683381</v>
      </c>
      <c r="O823">
        <f>IFERROR([1]!s_stm07_is($A823,"W30028333","2024/12/31",1)/[1]!S_SHARE_TOTAL($A823,$B$1),"")</f>
        <v>0.20071734829843271</v>
      </c>
      <c r="P823">
        <f>IFERROR([1]!s_stm07_is($A823,"W30028333","2025/12/31",1)/[1]!S_SHARE_TOTAL($A823,$B$1),"")</f>
        <v>0.11180660148025584</v>
      </c>
      <c r="Q823">
        <f>IFERROR([1]!s_west_netprofit($A823,2026,$B$1,180)/[1]!S_SHARE_TOTAL($A823,$B$1),"")</f>
        <v>0.36036482838198425</v>
      </c>
      <c r="R823">
        <f>IFERROR([1]!s_west_netprofit($A823,2027,$B$1,180)/[1]!S_SHARE_TOTAL($A823,$B$1),"")</f>
        <v>0.56460567346870594</v>
      </c>
      <c r="S823">
        <f>IFERROR([1]!s_fa_dupont_roe($A823,"2011/12/31")/100,"")</f>
        <v>0</v>
      </c>
      <c r="T823">
        <f>IFERROR([1]!s_fa_dupont_roe($A823,"2012/12/31")/100,"")</f>
        <v>0</v>
      </c>
      <c r="U823">
        <f>IFERROR([1]!s_fa_dupont_roe($A823,"2013/12/31")/100,"")</f>
        <v>0</v>
      </c>
      <c r="V823">
        <f>IFERROR([1]!s_fa_dupont_roe($A823,"2014/12/31")/100,"")</f>
        <v>0</v>
      </c>
      <c r="W823">
        <f>IFERROR([1]!s_fa_dupont_roe($A823,"2015/12/31")/100,"")</f>
        <v>0</v>
      </c>
      <c r="X823">
        <f>IFERROR([1]!s_fa_dupont_roe($A823,"2016/12/31")/100,"")</f>
        <v>0</v>
      </c>
      <c r="Y823">
        <f>IFERROR([1]!s_fa_dupont_roe($A823,"2017/12/31")/100,"")</f>
        <v>0</v>
      </c>
      <c r="Z823">
        <f>IFERROR([1]!s_fa_dupont_roe($A823,"2018/12/31")/100,"")</f>
        <v>0.11517200000000001</v>
      </c>
      <c r="AA823">
        <f>IFERROR([1]!s_fa_dupont_roe($A823,"2019/12/31")/100,"")</f>
        <v>0.12520300000000001</v>
      </c>
      <c r="AB823">
        <f>IFERROR([1]!s_fa_dupont_roe($A823,"2020/12/31")/100,"")</f>
        <v>0.153531</v>
      </c>
      <c r="AC823">
        <f>IFERROR([1]!s_fa_dupont_roe($A823,"2021/12/31")/100,"")</f>
        <v>0.15045500000000001</v>
      </c>
      <c r="AD823">
        <f>IFERROR([1]!s_fa_dupont_roe($A823,"2022/12/31")/100,"")</f>
        <v>6.5706000000000001E-2</v>
      </c>
      <c r="AE823">
        <f>IFERROR([1]!s_fa_dupont_roe($A823,"2023/12/31")/100,"")</f>
        <v>4.2546999999999995E-2</v>
      </c>
      <c r="AF823">
        <f>IFERROR([1]!s_fa_dupont_roe($A823,"2024/12/31")/100,"")</f>
        <v>2.2370999999999999E-2</v>
      </c>
      <c r="AG823">
        <f>IFERROR([1]!s_fa_dupont_roe($A823,"2025/12/31")/100,"")</f>
        <v>1.1892E-2</v>
      </c>
      <c r="AH823">
        <f>IFERROR([1]!s_stm07_is($A823,"W30028333","2025/12/31",1),"")</f>
        <v>60983525.270000003</v>
      </c>
      <c r="AI823">
        <f>IFERROR([1]!s_stm07_bs($A823,"W38058048","2025/12/31",1),"")</f>
        <v>5262032792.4799995</v>
      </c>
      <c r="AJ823">
        <f>IFERROR([1]!s_fa_netdebt($A823,"2025/12/31"),"")</f>
        <v>-461379966.67000002</v>
      </c>
      <c r="AK823">
        <f>IFERROR([1]!s_val_ev1($A823,"2025/12/31"),"")</f>
        <v>58426534477.510002</v>
      </c>
      <c r="AL823">
        <f>IFERROR([1]!s_fa_ebitda($A823,"2025/12/31"),"")</f>
        <v>154596778.99000001</v>
      </c>
      <c r="AM823">
        <f>IFERROR([1]!s_west_netprofit($A823,2026,$B$1,180)/[1]!s_west_netprofit($A823,2026,$B$1-7,180)-1,"")</f>
        <v>0</v>
      </c>
      <c r="AN823">
        <f>IFERROR([1]!s_west_netprofit($A823,2026,$B$1,180)/[1]!s_west_netprofit($A823,2026,$B$1-30,180)-1,"")</f>
        <v>-0.28734279201855806</v>
      </c>
      <c r="AO823">
        <f>IFERROR([1]!s_est_mediannetprofit($A823,2026,$B$1)/[1]!s_est_mediannetprofit($A823,2026,$B$1-7)-1,"")</f>
        <v>0</v>
      </c>
      <c r="AP823">
        <f>IFERROR([1]!s_est_mediannetprofit($A823,2026,$B$1)/[1]!s_est_mediannetprofit($A823,2026,$B$1-30)-1,"")</f>
        <v>-0.54895104895104896</v>
      </c>
    </row>
    <row r="824" spans="1:42">
      <c r="A824" t="s">
        <v>863</v>
      </c>
      <c r="B824">
        <f>IFERROR([1]!s_stm07_is($A824,"W30028333","2011/12/31",1)/[1]!S_SHARE_TOTAL($A824,$B$1),"")</f>
        <v>0</v>
      </c>
      <c r="C824">
        <f>IFERROR([1]!s_stm07_is($A824,"W30028333","2012/12/31",1)/[1]!S_SHARE_TOTAL($A824,$B$1),"")</f>
        <v>0</v>
      </c>
      <c r="D824">
        <f>IFERROR([1]!s_stm07_is($A824,"W30028333","2013/12/31",1)/[1]!S_SHARE_TOTAL($A824,$B$1),"")</f>
        <v>0</v>
      </c>
      <c r="E824">
        <f>IFERROR([1]!s_stm07_is($A824,"W30028333","2014/12/31",1)/[1]!S_SHARE_TOTAL($A824,$B$1),"")</f>
        <v>0</v>
      </c>
      <c r="F824">
        <f>IFERROR([1]!s_stm07_is($A824,"W30028333","2015/12/31",1)/[1]!S_SHARE_TOTAL($A824,$B$1),"")</f>
        <v>0</v>
      </c>
      <c r="G824">
        <f>IFERROR([1]!s_stm07_is($A824,"W30028333","2016/12/31",1)/[1]!S_SHARE_TOTAL($A824,$B$1),"")</f>
        <v>0</v>
      </c>
      <c r="H824">
        <f>IFERROR([1]!s_stm07_is($A824,"W30028333","2017/12/31",1)/[1]!S_SHARE_TOTAL($A824,$B$1),"")</f>
        <v>0</v>
      </c>
      <c r="I824">
        <f>IFERROR([1]!s_stm07_is($A824,"W30028333","2018/12/31",1)/[1]!S_SHARE_TOTAL($A824,$B$1),"")</f>
        <v>0</v>
      </c>
      <c r="J824">
        <f>IFERROR([1]!s_stm07_is($A824,"W30028333","2019/12/31",1)/[1]!S_SHARE_TOTAL($A824,$B$1),"")</f>
        <v>0</v>
      </c>
      <c r="K824">
        <f>IFERROR([1]!s_stm07_is($A824,"W30028333","2020/12/31",1)/[1]!S_SHARE_TOTAL($A824,$B$1),"")</f>
        <v>0.1952842018465909</v>
      </c>
      <c r="L824">
        <f>IFERROR([1]!s_stm07_is($A824,"W30028333","2021/12/31",1)/[1]!S_SHARE_TOTAL($A824,$B$1),"")</f>
        <v>-1.5632188565340911E-2</v>
      </c>
      <c r="M824">
        <f>IFERROR([1]!s_stm07_is($A824,"W30028333","2022/12/31",1)/[1]!S_SHARE_TOTAL($A824,$B$1),"")</f>
        <v>0.49181503338068178</v>
      </c>
      <c r="N824">
        <f>IFERROR([1]!s_stm07_is($A824,"W30028333","2023/12/31",1)/[1]!S_SHARE_TOTAL($A824,$B$1),"")</f>
        <v>1.604296179403409</v>
      </c>
      <c r="O824">
        <f>IFERROR([1]!s_stm07_is($A824,"W30028333","2024/12/31",1)/[1]!S_SHARE_TOTAL($A824,$B$1),"")</f>
        <v>1.6814238275094697</v>
      </c>
      <c r="P824">
        <f>IFERROR([1]!s_stm07_is($A824,"W30028333","2025/12/31",1)/[1]!S_SHARE_TOTAL($A824,$B$1),"")</f>
        <v>1.0694618985795454</v>
      </c>
      <c r="Q824">
        <f>IFERROR([1]!s_west_netprofit($A824,2026,$B$1,180)/[1]!S_SHARE_TOTAL($A824,$B$1),"")</f>
        <v>1.3746843442234848</v>
      </c>
      <c r="R824">
        <f>IFERROR([1]!s_west_netprofit($A824,2027,$B$1,180)/[1]!S_SHARE_TOTAL($A824,$B$1),"")</f>
        <v>1.8714488636363635</v>
      </c>
      <c r="S824">
        <f>IFERROR([1]!s_fa_dupont_roe($A824,"2011/12/31")/100,"")</f>
        <v>0</v>
      </c>
      <c r="T824">
        <f>IFERROR([1]!s_fa_dupont_roe($A824,"2012/12/31")/100,"")</f>
        <v>0</v>
      </c>
      <c r="U824">
        <f>IFERROR([1]!s_fa_dupont_roe($A824,"2013/12/31")/100,"")</f>
        <v>0</v>
      </c>
      <c r="V824">
        <f>IFERROR([1]!s_fa_dupont_roe($A824,"2014/12/31")/100,"")</f>
        <v>0</v>
      </c>
      <c r="W824">
        <f>IFERROR([1]!s_fa_dupont_roe($A824,"2015/12/31")/100,"")</f>
        <v>0</v>
      </c>
      <c r="X824">
        <f>IFERROR([1]!s_fa_dupont_roe($A824,"2016/12/31")/100,"")</f>
        <v>0</v>
      </c>
      <c r="Y824">
        <f>IFERROR([1]!s_fa_dupont_roe($A824,"2017/12/31")/100,"")</f>
        <v>0</v>
      </c>
      <c r="Z824">
        <f>IFERROR([1]!s_fa_dupont_roe($A824,"2018/12/31")/100,"")</f>
        <v>0</v>
      </c>
      <c r="AA824">
        <f>IFERROR([1]!s_fa_dupont_roe($A824,"2019/12/31")/100,"")</f>
        <v>0</v>
      </c>
      <c r="AB824">
        <f>IFERROR([1]!s_fa_dupont_roe($A824,"2020/12/31")/100,"")</f>
        <v>0.106333</v>
      </c>
      <c r="AC824">
        <f>IFERROR([1]!s_fa_dupont_roe($A824,"2021/12/31")/100,"")</f>
        <v>-7.0740000000000004E-3</v>
      </c>
      <c r="AD824">
        <f>IFERROR([1]!s_fa_dupont_roe($A824,"2022/12/31")/100,"")</f>
        <v>0.172954</v>
      </c>
      <c r="AE824">
        <f>IFERROR([1]!s_fa_dupont_roe($A824,"2023/12/31")/100,"")</f>
        <v>0.40926200000000001</v>
      </c>
      <c r="AF824">
        <f>IFERROR([1]!s_fa_dupont_roe($A824,"2024/12/31")/100,"")</f>
        <v>0.30120000000000002</v>
      </c>
      <c r="AG824">
        <f>IFERROR([1]!s_fa_dupont_roe($A824,"2025/12/31")/100,"")</f>
        <v>0.13300999999999999</v>
      </c>
      <c r="AH824">
        <f>IFERROR([1]!s_stm07_is($A824,"W30028333","2025/12/31",1),"")</f>
        <v>451740705.95999998</v>
      </c>
      <c r="AI824">
        <f>IFERROR([1]!s_stm07_bs($A824,"W38058048","2025/12/31",1),"")</f>
        <v>4076861682.8200002</v>
      </c>
      <c r="AJ824">
        <f>IFERROR([1]!s_fa_netdebt($A824,"2025/12/31"),"")</f>
        <v>-1956951490.54</v>
      </c>
      <c r="AK824">
        <f>IFERROR([1]!s_val_ev1($A824,"2025/12/31"),"")</f>
        <v>22998472498.77</v>
      </c>
      <c r="AL824">
        <f>IFERROR([1]!s_fa_ebitda($A824,"2025/12/31"),"")</f>
        <v>504495583</v>
      </c>
      <c r="AM824">
        <f>IFERROR([1]!s_west_netprofit($A824,2026,$B$1,180)/[1]!s_west_netprofit($A824,2026,$B$1-7,180)-1,"")</f>
        <v>-1.3590033967389559E-2</v>
      </c>
      <c r="AN824">
        <f>IFERROR([1]!s_west_netprofit($A824,2026,$B$1,180)/[1]!s_west_netprofit($A824,2026,$B$1-30,180)-1,"")</f>
        <v>-9.5064935015550689E-2</v>
      </c>
      <c r="AO824">
        <f>IFERROR([1]!s_est_mediannetprofit($A824,2026,$B$1)/[1]!s_est_mediannetprofit($A824,2026,$B$1-7)-1,"")</f>
        <v>1.279707495429605E-2</v>
      </c>
      <c r="AP824">
        <f>IFERROR([1]!s_est_mediannetprofit($A824,2026,$B$1)/[1]!s_est_mediannetprofit($A824,2026,$B$1-30)-1,"")</f>
        <v>-0.1900584795321637</v>
      </c>
    </row>
    <row r="825" spans="1:42">
      <c r="A825" t="s">
        <v>864</v>
      </c>
      <c r="B825">
        <f>IFERROR([1]!s_stm07_is($A825,"W30028333","2011/12/31",1)/[1]!S_SHARE_TOTAL($A825,$B$1),"")</f>
        <v>0</v>
      </c>
      <c r="C825">
        <f>IFERROR([1]!s_stm07_is($A825,"W30028333","2012/12/31",1)/[1]!S_SHARE_TOTAL($A825,$B$1),"")</f>
        <v>0</v>
      </c>
      <c r="D825">
        <f>IFERROR([1]!s_stm07_is($A825,"W30028333","2013/12/31",1)/[1]!S_SHARE_TOTAL($A825,$B$1),"")</f>
        <v>0</v>
      </c>
      <c r="E825">
        <f>IFERROR([1]!s_stm07_is($A825,"W30028333","2014/12/31",1)/[1]!S_SHARE_TOTAL($A825,$B$1),"")</f>
        <v>0</v>
      </c>
      <c r="F825">
        <f>IFERROR([1]!s_stm07_is($A825,"W30028333","2015/12/31",1)/[1]!S_SHARE_TOTAL($A825,$B$1),"")</f>
        <v>0</v>
      </c>
      <c r="G825">
        <f>IFERROR([1]!s_stm07_is($A825,"W30028333","2016/12/31",1)/[1]!S_SHARE_TOTAL($A825,$B$1),"")</f>
        <v>0</v>
      </c>
      <c r="H825">
        <f>IFERROR([1]!s_stm07_is($A825,"W30028333","2017/12/31",1)/[1]!S_SHARE_TOTAL($A825,$B$1),"")</f>
        <v>2.8498046963059274E-2</v>
      </c>
      <c r="I825">
        <f>IFERROR([1]!s_stm07_is($A825,"W30028333","2018/12/31",1)/[1]!S_SHARE_TOTAL($A825,$B$1),"")</f>
        <v>6.3326354224986531E-2</v>
      </c>
      <c r="J825">
        <f>IFERROR([1]!s_stm07_is($A825,"W30028333","2019/12/31",1)/[1]!S_SHARE_TOTAL($A825,$B$1),"")</f>
        <v>-0.24994378433361306</v>
      </c>
      <c r="K825">
        <f>IFERROR([1]!s_stm07_is($A825,"W30028333","2020/12/31",1)/[1]!S_SHARE_TOTAL($A825,$B$1),"")</f>
        <v>0.5667598791996431</v>
      </c>
      <c r="L825">
        <f>IFERROR([1]!s_stm07_is($A825,"W30028333","2021/12/31",1)/[1]!S_SHARE_TOTAL($A825,$B$1),"")</f>
        <v>0.51353448940661894</v>
      </c>
      <c r="M825">
        <f>IFERROR([1]!s_stm07_is($A825,"W30028333","2022/12/31",1)/[1]!S_SHARE_TOTAL($A825,$B$1),"")</f>
        <v>0.84415758690964826</v>
      </c>
      <c r="N825">
        <f>IFERROR([1]!s_stm07_is($A825,"W30028333","2023/12/31",1)/[1]!S_SHARE_TOTAL($A825,$B$1),"")</f>
        <v>1.5842463163595817</v>
      </c>
      <c r="O825">
        <f>IFERROR([1]!s_stm07_is($A825,"W30028333","2024/12/31",1)/[1]!S_SHARE_TOTAL($A825,$B$1),"")</f>
        <v>2.1081626263599484</v>
      </c>
      <c r="P825">
        <f>IFERROR([1]!s_stm07_is($A825,"W30028333","2025/12/31",1)/[1]!S_SHARE_TOTAL($A825,$B$1),"")</f>
        <v>1.8719657528883529</v>
      </c>
      <c r="Q825">
        <f>IFERROR([1]!s_west_netprofit($A825,2026,$B$1,180)/[1]!S_SHARE_TOTAL($A825,$B$1),"")</f>
        <v>2.3861918312083708</v>
      </c>
      <c r="R825">
        <f>IFERROR([1]!s_west_netprofit($A825,2027,$B$1,180)/[1]!S_SHARE_TOTAL($A825,$B$1),"")</f>
        <v>3.1605681899421509</v>
      </c>
      <c r="S825">
        <f>IFERROR([1]!s_fa_dupont_roe($A825,"2011/12/31")/100,"")</f>
        <v>0</v>
      </c>
      <c r="T825">
        <f>IFERROR([1]!s_fa_dupont_roe($A825,"2012/12/31")/100,"")</f>
        <v>0</v>
      </c>
      <c r="U825">
        <f>IFERROR([1]!s_fa_dupont_roe($A825,"2013/12/31")/100,"")</f>
        <v>0</v>
      </c>
      <c r="V825">
        <f>IFERROR([1]!s_fa_dupont_roe($A825,"2014/12/31")/100,"")</f>
        <v>0</v>
      </c>
      <c r="W825">
        <f>IFERROR([1]!s_fa_dupont_roe($A825,"2015/12/31")/100,"")</f>
        <v>0</v>
      </c>
      <c r="X825">
        <f>IFERROR([1]!s_fa_dupont_roe($A825,"2016/12/31")/100,"")</f>
        <v>0</v>
      </c>
      <c r="Y825">
        <f>IFERROR([1]!s_fa_dupont_roe($A825,"2017/12/31")/100,"")</f>
        <v>0</v>
      </c>
      <c r="Z825">
        <f>IFERROR([1]!s_fa_dupont_roe($A825,"2018/12/31")/100,"")</f>
        <v>0.30585699999999999</v>
      </c>
      <c r="AA825">
        <f>IFERROR([1]!s_fa_dupont_roe($A825,"2019/12/31")/100,"")</f>
        <v>-0.86757499999999999</v>
      </c>
      <c r="AB825">
        <f>IFERROR([1]!s_fa_dupont_roe($A825,"2020/12/31")/100,"")</f>
        <v>0.542292</v>
      </c>
      <c r="AC825">
        <f>IFERROR([1]!s_fa_dupont_roe($A825,"2021/12/31")/100,"")</f>
        <v>0.25964100000000001</v>
      </c>
      <c r="AD825">
        <f>IFERROR([1]!s_fa_dupont_roe($A825,"2022/12/31")/100,"")</f>
        <v>0.31712800000000002</v>
      </c>
      <c r="AE825">
        <f>IFERROR([1]!s_fa_dupont_roe($A825,"2023/12/31")/100,"")</f>
        <v>0.19215399999999999</v>
      </c>
      <c r="AF825">
        <f>IFERROR([1]!s_fa_dupont_roe($A825,"2024/12/31")/100,"")</f>
        <v>0.14916199999999999</v>
      </c>
      <c r="AG825">
        <f>IFERROR([1]!s_fa_dupont_roe($A825,"2025/12/31")/100,"")</f>
        <v>0.12120900000000001</v>
      </c>
      <c r="AH825">
        <f>IFERROR([1]!s_stm07_is($A825,"W30028333","2025/12/31",1),"")</f>
        <v>588290773.33000004</v>
      </c>
      <c r="AI825">
        <f>IFERROR([1]!s_stm07_bs($A825,"W38058048","2025/12/31",1),"")</f>
        <v>5035077293.3999996</v>
      </c>
      <c r="AJ825">
        <f>IFERROR([1]!s_fa_netdebt($A825,"2025/12/31"),"")</f>
        <v>-1715713239.3</v>
      </c>
      <c r="AK825">
        <f>IFERROR([1]!s_val_ev1($A825,"2025/12/31"),"")</f>
        <v>13072601428.120001</v>
      </c>
      <c r="AL825">
        <f>IFERROR([1]!s_fa_ebitda($A825,"2025/12/31"),"")</f>
        <v>727082872.59000003</v>
      </c>
      <c r="AM825">
        <f>IFERROR([1]!s_west_netprofit($A825,2026,$B$1,180)/[1]!s_west_netprofit($A825,2026,$B$1-7,180)-1,"")</f>
        <v>0</v>
      </c>
      <c r="AN825">
        <f>IFERROR([1]!s_west_netprofit($A825,2026,$B$1,180)/[1]!s_west_netprofit($A825,2026,$B$1-30,180)-1,"")</f>
        <v>-0.11699342596408591</v>
      </c>
      <c r="AO825">
        <f>IFERROR([1]!s_est_mediannetprofit($A825,2026,$B$1)/[1]!s_est_mediannetprofit($A825,2026,$B$1-7)-1,"")</f>
        <v>0</v>
      </c>
      <c r="AP825">
        <f>IFERROR([1]!s_est_mediannetprofit($A825,2026,$B$1)/[1]!s_est_mediannetprofit($A825,2026,$B$1-30)-1,"")</f>
        <v>-0.14885954381752697</v>
      </c>
    </row>
    <row r="826" spans="1:42">
      <c r="A826" t="s">
        <v>865</v>
      </c>
      <c r="B826">
        <f>IFERROR([1]!s_stm07_is($A826,"W30028333","2011/12/31",1)/[1]!S_SHARE_TOTAL($A826,$B$1),"")</f>
        <v>0</v>
      </c>
      <c r="C826">
        <f>IFERROR([1]!s_stm07_is($A826,"W30028333","2012/12/31",1)/[1]!S_SHARE_TOTAL($A826,$B$1),"")</f>
        <v>0</v>
      </c>
      <c r="D826">
        <f>IFERROR([1]!s_stm07_is($A826,"W30028333","2013/12/31",1)/[1]!S_SHARE_TOTAL($A826,$B$1),"")</f>
        <v>0</v>
      </c>
      <c r="E826">
        <f>IFERROR([1]!s_stm07_is($A826,"W30028333","2014/12/31",1)/[1]!S_SHARE_TOTAL($A826,$B$1),"")</f>
        <v>0</v>
      </c>
      <c r="F826">
        <f>IFERROR([1]!s_stm07_is($A826,"W30028333","2015/12/31",1)/[1]!S_SHARE_TOTAL($A826,$B$1),"")</f>
        <v>0</v>
      </c>
      <c r="G826">
        <f>IFERROR([1]!s_stm07_is($A826,"W30028333","2016/12/31",1)/[1]!S_SHARE_TOTAL($A826,$B$1),"")</f>
        <v>0</v>
      </c>
      <c r="H826">
        <f>IFERROR([1]!s_stm07_is($A826,"W30028333","2017/12/31",1)/[1]!S_SHARE_TOTAL($A826,$B$1),"")</f>
        <v>0.14629557477822616</v>
      </c>
      <c r="I826">
        <f>IFERROR([1]!s_stm07_is($A826,"W30028333","2018/12/31",1)/[1]!S_SHARE_TOTAL($A826,$B$1),"")</f>
        <v>0.33137058245334694</v>
      </c>
      <c r="J826">
        <f>IFERROR([1]!s_stm07_is($A826,"W30028333","2019/12/31",1)/[1]!S_SHARE_TOTAL($A826,$B$1),"")</f>
        <v>0.24687068916639865</v>
      </c>
      <c r="K826">
        <f>IFERROR([1]!s_stm07_is($A826,"W30028333","2020/12/31",1)/[1]!S_SHARE_TOTAL($A826,$B$1),"")</f>
        <v>0.29973435171416918</v>
      </c>
      <c r="L826">
        <f>IFERROR([1]!s_stm07_is($A826,"W30028333","2021/12/31",1)/[1]!S_SHARE_TOTAL($A826,$B$1),"")</f>
        <v>0.37232603261486613</v>
      </c>
      <c r="M826">
        <f>IFERROR([1]!s_stm07_is($A826,"W30028333","2022/12/31",1)/[1]!S_SHARE_TOTAL($A826,$B$1),"")</f>
        <v>0.30629405147811595</v>
      </c>
      <c r="N826">
        <f>IFERROR([1]!s_stm07_is($A826,"W30028333","2023/12/31",1)/[1]!S_SHARE_TOTAL($A826,$B$1),"")</f>
        <v>0.37982067080771464</v>
      </c>
      <c r="O826">
        <f>IFERROR([1]!s_stm07_is($A826,"W30028333","2024/12/31",1)/[1]!S_SHARE_TOTAL($A826,$B$1),"")</f>
        <v>0.50988916299843734</v>
      </c>
      <c r="P826">
        <f>IFERROR([1]!s_stm07_is($A826,"W30028333","2025/12/31",1)/[1]!S_SHARE_TOTAL($A826,$B$1),"")</f>
        <v>0.40868003802589725</v>
      </c>
      <c r="Q826">
        <f>IFERROR([1]!s_west_netprofit($A826,2026,$B$1,180)/[1]!S_SHARE_TOTAL($A826,$B$1),"")</f>
        <v>0.30764079286231805</v>
      </c>
      <c r="R826">
        <f>IFERROR([1]!s_west_netprofit($A826,2027,$B$1,180)/[1]!S_SHARE_TOTAL($A826,$B$1),"")</f>
        <v>0.54149051658297231</v>
      </c>
      <c r="S826">
        <f>IFERROR([1]!s_fa_dupont_roe($A826,"2011/12/31")/100,"")</f>
        <v>0</v>
      </c>
      <c r="T826">
        <f>IFERROR([1]!s_fa_dupont_roe($A826,"2012/12/31")/100,"")</f>
        <v>0</v>
      </c>
      <c r="U826">
        <f>IFERROR([1]!s_fa_dupont_roe($A826,"2013/12/31")/100,"")</f>
        <v>0</v>
      </c>
      <c r="V826">
        <f>IFERROR([1]!s_fa_dupont_roe($A826,"2014/12/31")/100,"")</f>
        <v>0</v>
      </c>
      <c r="W826">
        <f>IFERROR([1]!s_fa_dupont_roe($A826,"2015/12/31")/100,"")</f>
        <v>0</v>
      </c>
      <c r="X826">
        <f>IFERROR([1]!s_fa_dupont_roe($A826,"2016/12/31")/100,"")</f>
        <v>0</v>
      </c>
      <c r="Y826">
        <f>IFERROR([1]!s_fa_dupont_roe($A826,"2017/12/31")/100,"")</f>
        <v>6.1780000000000002E-2</v>
      </c>
      <c r="Z826">
        <f>IFERROR([1]!s_fa_dupont_roe($A826,"2018/12/31")/100,"")</f>
        <v>0.13047700000000001</v>
      </c>
      <c r="AA826">
        <f>IFERROR([1]!s_fa_dupont_roe($A826,"2019/12/31")/100,"")</f>
        <v>8.170899999999999E-2</v>
      </c>
      <c r="AB826">
        <f>IFERROR([1]!s_fa_dupont_roe($A826,"2020/12/31")/100,"")</f>
        <v>7.1036000000000002E-2</v>
      </c>
      <c r="AC826">
        <f>IFERROR([1]!s_fa_dupont_roe($A826,"2021/12/31")/100,"")</f>
        <v>7.0317000000000005E-2</v>
      </c>
      <c r="AD826">
        <f>IFERROR([1]!s_fa_dupont_roe($A826,"2022/12/31")/100,"")</f>
        <v>5.4141000000000002E-2</v>
      </c>
      <c r="AE826">
        <f>IFERROR([1]!s_fa_dupont_roe($A826,"2023/12/31")/100,"")</f>
        <v>4.4377000000000007E-2</v>
      </c>
      <c r="AF826">
        <f>IFERROR([1]!s_fa_dupont_roe($A826,"2024/12/31")/100,"")</f>
        <v>4.5437000000000005E-2</v>
      </c>
      <c r="AG826">
        <f>IFERROR([1]!s_fa_dupont_roe($A826,"2025/12/31")/100,"")</f>
        <v>3.6278999999999999E-2</v>
      </c>
      <c r="AH826">
        <f>IFERROR([1]!s_stm07_is($A826,"W30028333","2025/12/31",1),"")</f>
        <v>84182769.680000007</v>
      </c>
      <c r="AI826">
        <f>IFERROR([1]!s_stm07_bs($A826,"W38058048","2025/12/31",1),"")</f>
        <v>2645185202.0599999</v>
      </c>
      <c r="AJ826">
        <f>IFERROR([1]!s_fa_netdebt($A826,"2025/12/31"),"")</f>
        <v>184579337.72</v>
      </c>
      <c r="AK826">
        <f>IFERROR([1]!s_val_ev1($A826,"2025/12/31"),"")</f>
        <v>12781411509.42</v>
      </c>
      <c r="AL826">
        <f>IFERROR([1]!s_fa_ebitda($A826,"2025/12/31"),"")</f>
        <v>260168757.03999999</v>
      </c>
      <c r="AM826">
        <f>IFERROR([1]!s_west_netprofit($A826,2026,$B$1,180)/[1]!s_west_netprofit($A826,2026,$B$1-7,180)-1,"")</f>
        <v>0</v>
      </c>
      <c r="AN826">
        <f>IFERROR([1]!s_west_netprofit($A826,2026,$B$1,180)/[1]!s_west_netprofit($A826,2026,$B$1-30,180)-1,"")</f>
        <v>-6.9866431821517638E-2</v>
      </c>
      <c r="AO826">
        <f>IFERROR([1]!s_est_mediannetprofit($A826,2026,$B$1)/[1]!s_est_mediannetprofit($A826,2026,$B$1-7)-1,"")</f>
        <v>0</v>
      </c>
      <c r="AP826">
        <f>IFERROR([1]!s_est_mediannetprofit($A826,2026,$B$1)/[1]!s_est_mediannetprofit($A826,2026,$B$1-30)-1,"")</f>
        <v>-6.9866431821517638E-2</v>
      </c>
    </row>
    <row r="827" spans="1:42">
      <c r="A827" t="s">
        <v>866</v>
      </c>
      <c r="B827">
        <f>IFERROR([1]!s_stm07_is($A827,"W30028333","2011/12/31",1)/[1]!S_SHARE_TOTAL($A827,$B$1),"")</f>
        <v>0</v>
      </c>
      <c r="C827">
        <f>IFERROR([1]!s_stm07_is($A827,"W30028333","2012/12/31",1)/[1]!S_SHARE_TOTAL($A827,$B$1),"")</f>
        <v>0</v>
      </c>
      <c r="D827">
        <f>IFERROR([1]!s_stm07_is($A827,"W30028333","2013/12/31",1)/[1]!S_SHARE_TOTAL($A827,$B$1),"")</f>
        <v>0</v>
      </c>
      <c r="E827">
        <f>IFERROR([1]!s_stm07_is($A827,"W30028333","2014/12/31",1)/[1]!S_SHARE_TOTAL($A827,$B$1),"")</f>
        <v>0</v>
      </c>
      <c r="F827">
        <f>IFERROR([1]!s_stm07_is($A827,"W30028333","2015/12/31",1)/[1]!S_SHARE_TOTAL($A827,$B$1),"")</f>
        <v>0</v>
      </c>
      <c r="G827">
        <f>IFERROR([1]!s_stm07_is($A827,"W30028333","2016/12/31",1)/[1]!S_SHARE_TOTAL($A827,$B$1),"")</f>
        <v>0</v>
      </c>
      <c r="H827">
        <f>IFERROR([1]!s_stm07_is($A827,"W30028333","2017/12/31",1)/[1]!S_SHARE_TOTAL($A827,$B$1),"")</f>
        <v>0</v>
      </c>
      <c r="I827">
        <f>IFERROR([1]!s_stm07_is($A827,"W30028333","2018/12/31",1)/[1]!S_SHARE_TOTAL($A827,$B$1),"")</f>
        <v>3.4293600718358498E-2</v>
      </c>
      <c r="J827">
        <f>IFERROR([1]!s_stm07_is($A827,"W30028333","2019/12/31",1)/[1]!S_SHARE_TOTAL($A827,$B$1),"")</f>
        <v>5.8906776822967653E-2</v>
      </c>
      <c r="K827">
        <f>IFERROR([1]!s_stm07_is($A827,"W30028333","2020/12/31",1)/[1]!S_SHARE_TOTAL($A827,$B$1),"")</f>
        <v>0.10194405124078985</v>
      </c>
      <c r="L827">
        <f>IFERROR([1]!s_stm07_is($A827,"W30028333","2021/12/31",1)/[1]!S_SHARE_TOTAL($A827,$B$1),"")</f>
        <v>0.11783636601433867</v>
      </c>
      <c r="M827">
        <f>IFERROR([1]!s_stm07_is($A827,"W30028333","2022/12/31",1)/[1]!S_SHARE_TOTAL($A827,$B$1),"")</f>
        <v>0.11814759775370004</v>
      </c>
      <c r="N827">
        <f>IFERROR([1]!s_stm07_is($A827,"W30028333","2023/12/31",1)/[1]!S_SHARE_TOTAL($A827,$B$1),"")</f>
        <v>0.11971859042027329</v>
      </c>
      <c r="O827">
        <f>IFERROR([1]!s_stm07_is($A827,"W30028333","2024/12/31",1)/[1]!S_SHARE_TOTAL($A827,$B$1),"")</f>
        <v>0.14604507400323424</v>
      </c>
      <c r="P827">
        <f>IFERROR([1]!s_stm07_is($A827,"W30028333","2025/12/31",1)/[1]!S_SHARE_TOTAL($A827,$B$1),"")</f>
        <v>0.5402511930635836</v>
      </c>
      <c r="Q827">
        <f>IFERROR([1]!s_west_netprofit($A827,2026,$B$1,180)/[1]!S_SHARE_TOTAL($A827,$B$1),"")</f>
        <v>0</v>
      </c>
      <c r="R827">
        <f>IFERROR([1]!s_west_netprofit($A827,2027,$B$1,180)/[1]!S_SHARE_TOTAL($A827,$B$1),"")</f>
        <v>0</v>
      </c>
      <c r="S827">
        <f>IFERROR([1]!s_fa_dupont_roe($A827,"2011/12/31")/100,"")</f>
        <v>0</v>
      </c>
      <c r="T827">
        <f>IFERROR([1]!s_fa_dupont_roe($A827,"2012/12/31")/100,"")</f>
        <v>0</v>
      </c>
      <c r="U827">
        <f>IFERROR([1]!s_fa_dupont_roe($A827,"2013/12/31")/100,"")</f>
        <v>0</v>
      </c>
      <c r="V827">
        <f>IFERROR([1]!s_fa_dupont_roe($A827,"2014/12/31")/100,"")</f>
        <v>0</v>
      </c>
      <c r="W827">
        <f>IFERROR([1]!s_fa_dupont_roe($A827,"2015/12/31")/100,"")</f>
        <v>0</v>
      </c>
      <c r="X827">
        <f>IFERROR([1]!s_fa_dupont_roe($A827,"2016/12/31")/100,"")</f>
        <v>0</v>
      </c>
      <c r="Y827">
        <f>IFERROR([1]!s_fa_dupont_roe($A827,"2017/12/31")/100,"")</f>
        <v>0</v>
      </c>
      <c r="Z827">
        <f>IFERROR([1]!s_fa_dupont_roe($A827,"2018/12/31")/100,"")</f>
        <v>0.12749199999999999</v>
      </c>
      <c r="AA827">
        <f>IFERROR([1]!s_fa_dupont_roe($A827,"2019/12/31")/100,"")</f>
        <v>0.17205899999999999</v>
      </c>
      <c r="AB827">
        <f>IFERROR([1]!s_fa_dupont_roe($A827,"2020/12/31")/100,"")</f>
        <v>0.17662</v>
      </c>
      <c r="AC827">
        <f>IFERROR([1]!s_fa_dupont_roe($A827,"2021/12/31")/100,"")</f>
        <v>0.147565</v>
      </c>
      <c r="AD827">
        <f>IFERROR([1]!s_fa_dupont_roe($A827,"2022/12/31")/100,"")</f>
        <v>8.7985000000000008E-2</v>
      </c>
      <c r="AE827">
        <f>IFERROR([1]!s_fa_dupont_roe($A827,"2023/12/31")/100,"")</f>
        <v>6.3957E-2</v>
      </c>
      <c r="AF827">
        <f>IFERROR([1]!s_fa_dupont_roe($A827,"2024/12/31")/100,"")</f>
        <v>7.4056999999999998E-2</v>
      </c>
      <c r="AG827">
        <f>IFERROR([1]!s_fa_dupont_roe($A827,"2025/12/31")/100,"")</f>
        <v>0.117247</v>
      </c>
      <c r="AH827">
        <f>IFERROR([1]!s_stm07_is($A827,"W30028333","2025/12/31",1),"")</f>
        <v>402753459.98000002</v>
      </c>
      <c r="AI827">
        <f>IFERROR([1]!s_stm07_bs($A827,"W38058048","2025/12/31",1),"")</f>
        <v>5375394564.3000002</v>
      </c>
      <c r="AJ827">
        <f>IFERROR([1]!s_fa_netdebt($A827,"2025/12/31"),"")</f>
        <v>-586644731.38999999</v>
      </c>
      <c r="AK827">
        <f>IFERROR([1]!s_val_ev1($A827,"2025/12/31"),"")</f>
        <v>27016441488.650002</v>
      </c>
      <c r="AL827">
        <f>IFERROR([1]!s_fa_ebitda($A827,"2025/12/31"),"")</f>
        <v>753146320.13999999</v>
      </c>
      <c r="AM827" t="str">
        <f>IFERROR([1]!s_west_netprofit($A827,2026,$B$1,180)/[1]!s_west_netprofit($A827,2026,$B$1-7,180)-1,"")</f>
        <v/>
      </c>
      <c r="AN827" t="str">
        <f>IFERROR([1]!s_west_netprofit($A827,2026,$B$1,180)/[1]!s_west_netprofit($A827,2026,$B$1-30,180)-1,"")</f>
        <v/>
      </c>
      <c r="AO827" t="str">
        <f>IFERROR([1]!s_est_mediannetprofit($A827,2026,$B$1)/[1]!s_est_mediannetprofit($A827,2026,$B$1-7)-1,"")</f>
        <v/>
      </c>
      <c r="AP827" t="str">
        <f>IFERROR([1]!s_est_mediannetprofit($A827,2026,$B$1)/[1]!s_est_mediannetprofit($A827,2026,$B$1-30)-1,"")</f>
        <v/>
      </c>
    </row>
    <row r="828" spans="1:42">
      <c r="A828" t="s">
        <v>867</v>
      </c>
      <c r="B828">
        <f>IFERROR([1]!s_stm07_is($A828,"W30028333","2011/12/31",1)/[1]!S_SHARE_TOTAL($A828,$B$1),"")</f>
        <v>-1.3273036677974158E-3</v>
      </c>
      <c r="C828">
        <f>IFERROR([1]!s_stm07_is($A828,"W30028333","2012/12/31",1)/[1]!S_SHARE_TOTAL($A828,$B$1),"")</f>
        <v>0</v>
      </c>
      <c r="D828">
        <f>IFERROR([1]!s_stm07_is($A828,"W30028333","2013/12/31",1)/[1]!S_SHARE_TOTAL($A828,$B$1),"")</f>
        <v>0</v>
      </c>
      <c r="E828">
        <f>IFERROR([1]!s_stm07_is($A828,"W30028333","2014/12/31",1)/[1]!S_SHARE_TOTAL($A828,$B$1),"")</f>
        <v>-2.5709311080070938E-2</v>
      </c>
      <c r="F828">
        <f>IFERROR([1]!s_stm07_is($A828,"W30028333","2015/12/31",1)/[1]!S_SHARE_TOTAL($A828,$B$1),"")</f>
        <v>-3.8636173060668091E-2</v>
      </c>
      <c r="G828">
        <f>IFERROR([1]!s_stm07_is($A828,"W30028333","2016/12/31",1)/[1]!S_SHARE_TOTAL($A828,$B$1),"")</f>
        <v>6.2404899364822417E-3</v>
      </c>
      <c r="H828">
        <f>IFERROR([1]!s_stm07_is($A828,"W30028333","2017/12/31",1)/[1]!S_SHARE_TOTAL($A828,$B$1),"")</f>
        <v>-3.3617759861171208E-2</v>
      </c>
      <c r="I828">
        <f>IFERROR([1]!s_stm07_is($A828,"W30028333","2018/12/31",1)/[1]!S_SHARE_TOTAL($A828,$B$1),"")</f>
        <v>0.17486365456025219</v>
      </c>
      <c r="J828">
        <f>IFERROR([1]!s_stm07_is($A828,"W30028333","2019/12/31",1)/[1]!S_SHARE_TOTAL($A828,$B$1),"")</f>
        <v>4.0980126578134914E-2</v>
      </c>
      <c r="K828">
        <f>IFERROR([1]!s_stm07_is($A828,"W30028333","2020/12/31",1)/[1]!S_SHARE_TOTAL($A828,$B$1),"")</f>
        <v>0.10268758514137354</v>
      </c>
      <c r="L828">
        <f>IFERROR([1]!s_stm07_is($A828,"W30028333","2021/12/31",1)/[1]!S_SHARE_TOTAL($A828,$B$1),"")</f>
        <v>4.9929334204750042E-2</v>
      </c>
      <c r="M828">
        <f>IFERROR([1]!s_stm07_is($A828,"W30028333","2022/12/31",1)/[1]!S_SHARE_TOTAL($A828,$B$1),"")</f>
        <v>0.18453019712253119</v>
      </c>
      <c r="N828">
        <f>IFERROR([1]!s_stm07_is($A828,"W30028333","2023/12/31",1)/[1]!S_SHARE_TOTAL($A828,$B$1),"")</f>
        <v>0.42176150172302851</v>
      </c>
      <c r="O828">
        <f>IFERROR([1]!s_stm07_is($A828,"W30028333","2024/12/31",1)/[1]!S_SHARE_TOTAL($A828,$B$1),"")</f>
        <v>0.6279241060049281</v>
      </c>
      <c r="P828">
        <f>IFERROR([1]!s_stm07_is($A828,"W30028333","2025/12/31",1)/[1]!S_SHARE_TOTAL($A828,$B$1),"")</f>
        <v>0.34483389972131107</v>
      </c>
      <c r="Q828">
        <f>IFERROR([1]!s_west_netprofit($A828,2026,$B$1,180)/[1]!S_SHARE_TOTAL($A828,$B$1),"")</f>
        <v>0.41018615882354259</v>
      </c>
      <c r="R828">
        <f>IFERROR([1]!s_west_netprofit($A828,2027,$B$1,180)/[1]!S_SHARE_TOTAL($A828,$B$1),"")</f>
        <v>0.48776167724548614</v>
      </c>
      <c r="S828">
        <f>IFERROR([1]!s_fa_dupont_roe($A828,"2011/12/31")/100,"")</f>
        <v>0</v>
      </c>
      <c r="T828">
        <f>IFERROR([1]!s_fa_dupont_roe($A828,"2012/12/31")/100,"")</f>
        <v>0</v>
      </c>
      <c r="U828">
        <f>IFERROR([1]!s_fa_dupont_roe($A828,"2013/12/31")/100,"")</f>
        <v>0</v>
      </c>
      <c r="V828">
        <f>IFERROR([1]!s_fa_dupont_roe($A828,"2014/12/31")/100,"")</f>
        <v>0</v>
      </c>
      <c r="W828">
        <f>IFERROR([1]!s_fa_dupont_roe($A828,"2015/12/31")/100,"")</f>
        <v>0</v>
      </c>
      <c r="X828">
        <f>IFERROR([1]!s_fa_dupont_roe($A828,"2016/12/31")/100,"")</f>
        <v>3.6259999999999999E-3</v>
      </c>
      <c r="Y828">
        <f>IFERROR([1]!s_fa_dupont_roe($A828,"2017/12/31")/100,"")</f>
        <v>-1.9688000000000001E-2</v>
      </c>
      <c r="Z828">
        <f>IFERROR([1]!s_fa_dupont_roe($A828,"2018/12/31")/100,"")</f>
        <v>9.6049000000000009E-2</v>
      </c>
      <c r="AA828">
        <f>IFERROR([1]!s_fa_dupont_roe($A828,"2019/12/31")/100,"")</f>
        <v>2.0817000000000002E-2</v>
      </c>
      <c r="AB828">
        <f>IFERROR([1]!s_fa_dupont_roe($A828,"2020/12/31")/100,"")</f>
        <v>5.0381000000000002E-2</v>
      </c>
      <c r="AC828">
        <f>IFERROR([1]!s_fa_dupont_roe($A828,"2021/12/31")/100,"")</f>
        <v>2.3612000000000001E-2</v>
      </c>
      <c r="AD828">
        <f>IFERROR([1]!s_fa_dupont_roe($A828,"2022/12/31")/100,"")</f>
        <v>7.4986999999999998E-2</v>
      </c>
      <c r="AE828">
        <f>IFERROR([1]!s_fa_dupont_roe($A828,"2023/12/31")/100,"")</f>
        <v>0.14288899999999999</v>
      </c>
      <c r="AF828">
        <f>IFERROR([1]!s_fa_dupont_roe($A828,"2024/12/31")/100,"")</f>
        <v>0.18849299999999999</v>
      </c>
      <c r="AG828">
        <f>IFERROR([1]!s_fa_dupont_roe($A828,"2025/12/31")/100,"")</f>
        <v>9.6245999999999998E-2</v>
      </c>
      <c r="AH828">
        <f>IFERROR([1]!s_stm07_is($A828,"W30028333","2025/12/31",1),"")</f>
        <v>769008907.25999999</v>
      </c>
      <c r="AI828">
        <f>IFERROR([1]!s_stm07_bs($A828,"W38058048","2025/12/31",1),"")</f>
        <v>8107832815.25</v>
      </c>
      <c r="AJ828">
        <f>IFERROR([1]!s_fa_netdebt($A828,"2025/12/31"),"")</f>
        <v>653900288.12</v>
      </c>
      <c r="AK828">
        <f>IFERROR([1]!s_val_ev1($A828,"2025/12/31"),"")</f>
        <v>24001175489.049999</v>
      </c>
      <c r="AL828">
        <f>IFERROR([1]!s_fa_ebitda($A828,"2025/12/31"),"")</f>
        <v>1556221772.0899999</v>
      </c>
      <c r="AM828">
        <f>IFERROR([1]!s_west_netprofit($A828,2026,$B$1,180)/[1]!s_west_netprofit($A828,2026,$B$1-7,180)-1,"")</f>
        <v>0</v>
      </c>
      <c r="AN828">
        <f>IFERROR([1]!s_west_netprofit($A828,2026,$B$1,180)/[1]!s_west_netprofit($A828,2026,$B$1-30,180)-1,"")</f>
        <v>-6.9430315361139416E-2</v>
      </c>
      <c r="AO828">
        <f>IFERROR([1]!s_est_mediannetprofit($A828,2026,$B$1)/[1]!s_est_mediannetprofit($A828,2026,$B$1-7)-1,"")</f>
        <v>0</v>
      </c>
      <c r="AP828">
        <f>IFERROR([1]!s_est_mediannetprofit($A828,2026,$B$1)/[1]!s_est_mediannetprofit($A828,2026,$B$1-30)-1,"")</f>
        <v>-0.10500490677134444</v>
      </c>
    </row>
    <row r="829" spans="1:42">
      <c r="A829" t="s">
        <v>868</v>
      </c>
      <c r="B829">
        <f>IFERROR([1]!s_stm07_is($A829,"W30028333","2011/12/31",1)/[1]!S_SHARE_TOTAL($A829,$B$1),"")</f>
        <v>0</v>
      </c>
      <c r="C829">
        <f>IFERROR([1]!s_stm07_is($A829,"W30028333","2012/12/31",1)/[1]!S_SHARE_TOTAL($A829,$B$1),"")</f>
        <v>0</v>
      </c>
      <c r="D829">
        <f>IFERROR([1]!s_stm07_is($A829,"W30028333","2013/12/31",1)/[1]!S_SHARE_TOTAL($A829,$B$1),"")</f>
        <v>0</v>
      </c>
      <c r="E829">
        <f>IFERROR([1]!s_stm07_is($A829,"W30028333","2014/12/31",1)/[1]!S_SHARE_TOTAL($A829,$B$1),"")</f>
        <v>0</v>
      </c>
      <c r="F829">
        <f>IFERROR([1]!s_stm07_is($A829,"W30028333","2015/12/31",1)/[1]!S_SHARE_TOTAL($A829,$B$1),"")</f>
        <v>0</v>
      </c>
      <c r="G829">
        <f>IFERROR([1]!s_stm07_is($A829,"W30028333","2016/12/31",1)/[1]!S_SHARE_TOTAL($A829,$B$1),"")</f>
        <v>0</v>
      </c>
      <c r="H829">
        <f>IFERROR([1]!s_stm07_is($A829,"W30028333","2017/12/31",1)/[1]!S_SHARE_TOTAL($A829,$B$1),"")</f>
        <v>0</v>
      </c>
      <c r="I829">
        <f>IFERROR([1]!s_stm07_is($A829,"W30028333","2018/12/31",1)/[1]!S_SHARE_TOTAL($A829,$B$1),"")</f>
        <v>-0.13364425523621939</v>
      </c>
      <c r="J829">
        <f>IFERROR([1]!s_stm07_is($A829,"W30028333","2019/12/31",1)/[1]!S_SHARE_TOTAL($A829,$B$1),"")</f>
        <v>0.3030176165112754</v>
      </c>
      <c r="K829">
        <f>IFERROR([1]!s_stm07_is($A829,"W30028333","2020/12/31",1)/[1]!S_SHARE_TOTAL($A829,$B$1),"")</f>
        <v>0.65295287431204918</v>
      </c>
      <c r="L829">
        <f>IFERROR([1]!s_stm07_is($A829,"W30028333","2021/12/31",1)/[1]!S_SHARE_TOTAL($A829,$B$1),"")</f>
        <v>2.3945577550237336</v>
      </c>
      <c r="M829">
        <f>IFERROR([1]!s_stm07_is($A829,"W30028333","2022/12/31",1)/[1]!S_SHARE_TOTAL($A829,$B$1),"")</f>
        <v>0.17207200296292019</v>
      </c>
      <c r="N829">
        <f>IFERROR([1]!s_stm07_is($A829,"W30028333","2023/12/31",1)/[1]!S_SHARE_TOTAL($A829,$B$1),"")</f>
        <v>-1.9567139121143349</v>
      </c>
      <c r="O829">
        <f>IFERROR([1]!s_stm07_is($A829,"W30028333","2024/12/31",1)/[1]!S_SHARE_TOTAL($A829,$B$1),"")</f>
        <v>1.1787532470228341</v>
      </c>
      <c r="P829">
        <f>IFERROR([1]!s_stm07_is($A829,"W30028333","2025/12/31",1)/[1]!S_SHARE_TOTAL($A829,$B$1),"")</f>
        <v>3.3642858579022863</v>
      </c>
      <c r="Q829">
        <f>IFERROR([1]!s_west_netprofit($A829,2026,$B$1,180)/[1]!S_SHARE_TOTAL($A829,$B$1),"")</f>
        <v>29.175150972965938</v>
      </c>
      <c r="R829">
        <f>IFERROR([1]!s_west_netprofit($A829,2027,$B$1,180)/[1]!S_SHARE_TOTAL($A829,$B$1),"")</f>
        <v>23.999987193336398</v>
      </c>
      <c r="S829">
        <f>IFERROR([1]!s_fa_dupont_roe($A829,"2011/12/31")/100,"")</f>
        <v>0</v>
      </c>
      <c r="T829">
        <f>IFERROR([1]!s_fa_dupont_roe($A829,"2012/12/31")/100,"")</f>
        <v>0</v>
      </c>
      <c r="U829">
        <f>IFERROR([1]!s_fa_dupont_roe($A829,"2013/12/31")/100,"")</f>
        <v>0</v>
      </c>
      <c r="V829">
        <f>IFERROR([1]!s_fa_dupont_roe($A829,"2014/12/31")/100,"")</f>
        <v>0</v>
      </c>
      <c r="W829">
        <f>IFERROR([1]!s_fa_dupont_roe($A829,"2015/12/31")/100,"")</f>
        <v>0</v>
      </c>
      <c r="X829">
        <f>IFERROR([1]!s_fa_dupont_roe($A829,"2016/12/31")/100,"")</f>
        <v>0</v>
      </c>
      <c r="Y829">
        <f>IFERROR([1]!s_fa_dupont_roe($A829,"2017/12/31")/100,"")</f>
        <v>0</v>
      </c>
      <c r="Z829">
        <f>IFERROR([1]!s_fa_dupont_roe($A829,"2018/12/31")/100,"")</f>
        <v>-2.7614999999999997E-2</v>
      </c>
      <c r="AA829">
        <f>IFERROR([1]!s_fa_dupont_roe($A829,"2019/12/31")/100,"")</f>
        <v>4.9726999999999993E-2</v>
      </c>
      <c r="AB829">
        <f>IFERROR([1]!s_fa_dupont_roe($A829,"2020/12/31")/100,"")</f>
        <v>8.4069000000000005E-2</v>
      </c>
      <c r="AC829">
        <f>IFERROR([1]!s_fa_dupont_roe($A829,"2021/12/31")/100,"")</f>
        <v>0.25853599999999999</v>
      </c>
      <c r="AD829">
        <f>IFERROR([1]!s_fa_dupont_roe($A829,"2022/12/31")/100,"")</f>
        <v>1.3221E-2</v>
      </c>
      <c r="AE829">
        <f>IFERROR([1]!s_fa_dupont_roe($A829,"2023/12/31")/100,"")</f>
        <v>-0.130777</v>
      </c>
      <c r="AF829">
        <f>IFERROR([1]!s_fa_dupont_roe($A829,"2024/12/31")/100,"")</f>
        <v>7.9862000000000002E-2</v>
      </c>
      <c r="AG829">
        <f>IFERROR([1]!s_fa_dupont_roe($A829,"2025/12/31")/100,"")</f>
        <v>0.19876000000000002</v>
      </c>
      <c r="AH829">
        <f>IFERROR([1]!s_stm07_is($A829,"W30028333","2025/12/31",1),"")</f>
        <v>1423298162.8800001</v>
      </c>
      <c r="AI829">
        <f>IFERROR([1]!s_stm07_bs($A829,"W38058048","2025/12/31",1),"")</f>
        <v>8361665088.8100004</v>
      </c>
      <c r="AJ829">
        <f>IFERROR([1]!s_fa_netdebt($A829,"2025/12/31"),"")</f>
        <v>9088023798.9799995</v>
      </c>
      <c r="AK829">
        <f>IFERROR([1]!s_val_ev1($A829,"2025/12/31"),"")</f>
        <v>113189881737.63</v>
      </c>
      <c r="AL829">
        <f>IFERROR([1]!s_fa_ebitda($A829,"2025/12/31"),"")</f>
        <v>2404856259.23</v>
      </c>
      <c r="AM829">
        <f>IFERROR([1]!s_west_netprofit($A829,2026,$B$1,180)/[1]!s_west_netprofit($A829,2026,$B$1-7,180)-1,"")</f>
        <v>0</v>
      </c>
      <c r="AN829">
        <f>IFERROR([1]!s_west_netprofit($A829,2026,$B$1,180)/[1]!s_west_netprofit($A829,2026,$B$1-30,180)-1,"")</f>
        <v>1.0105666639517836</v>
      </c>
      <c r="AO829">
        <f>IFERROR([1]!s_est_mediannetprofit($A829,2026,$B$1)/[1]!s_est_mediannetprofit($A829,2026,$B$1-7)-1,"")</f>
        <v>0</v>
      </c>
      <c r="AP829">
        <f>IFERROR([1]!s_est_mediannetprofit($A829,2026,$B$1)/[1]!s_est_mediannetprofit($A829,2026,$B$1-30)-1,"")</f>
        <v>4.1169054441260746</v>
      </c>
    </row>
    <row r="830" spans="1:42">
      <c r="A830" t="s">
        <v>869</v>
      </c>
      <c r="B830">
        <f>IFERROR([1]!s_stm07_is($A830,"W30028333","2011/12/31",1)/[1]!S_SHARE_TOTAL($A830,$B$1),"")</f>
        <v>0</v>
      </c>
      <c r="C830">
        <f>IFERROR([1]!s_stm07_is($A830,"W30028333","2012/12/31",1)/[1]!S_SHARE_TOTAL($A830,$B$1),"")</f>
        <v>0</v>
      </c>
      <c r="D830">
        <f>IFERROR([1]!s_stm07_is($A830,"W30028333","2013/12/31",1)/[1]!S_SHARE_TOTAL($A830,$B$1),"")</f>
        <v>8.269906212871287E-3</v>
      </c>
      <c r="E830">
        <f>IFERROR([1]!s_stm07_is($A830,"W30028333","2014/12/31",1)/[1]!S_SHARE_TOTAL($A830,$B$1),"")</f>
        <v>1.1302229975247526E-2</v>
      </c>
      <c r="F830">
        <f>IFERROR([1]!s_stm07_is($A830,"W30028333","2015/12/31",1)/[1]!S_SHARE_TOTAL($A830,$B$1),"")</f>
        <v>4.9797766336633666E-3</v>
      </c>
      <c r="G830">
        <f>IFERROR([1]!s_stm07_is($A830,"W30028333","2016/12/31",1)/[1]!S_SHARE_TOTAL($A830,$B$1),"")</f>
        <v>3.3069146955445543E-2</v>
      </c>
      <c r="H830">
        <f>IFERROR([1]!s_stm07_is($A830,"W30028333","2017/12/31",1)/[1]!S_SHARE_TOTAL($A830,$B$1),"")</f>
        <v>0</v>
      </c>
      <c r="I830">
        <f>IFERROR([1]!s_stm07_is($A830,"W30028333","2018/12/31",1)/[1]!S_SHARE_TOTAL($A830,$B$1),"")</f>
        <v>4.3692884232673271E-2</v>
      </c>
      <c r="J830">
        <f>IFERROR([1]!s_stm07_is($A830,"W30028333","2019/12/31",1)/[1]!S_SHARE_TOTAL($A830,$B$1),"")</f>
        <v>9.2471327153465357E-2</v>
      </c>
      <c r="K830">
        <f>IFERROR([1]!s_stm07_is($A830,"W30028333","2020/12/31",1)/[1]!S_SHARE_TOTAL($A830,$B$1),"")</f>
        <v>0.16259486254950495</v>
      </c>
      <c r="L830">
        <f>IFERROR([1]!s_stm07_is($A830,"W30028333","2021/12/31",1)/[1]!S_SHARE_TOTAL($A830,$B$1),"")</f>
        <v>0.18936667764851484</v>
      </c>
      <c r="M830">
        <f>IFERROR([1]!s_stm07_is($A830,"W30028333","2022/12/31",1)/[1]!S_SHARE_TOTAL($A830,$B$1),"")</f>
        <v>0.22118142076732672</v>
      </c>
      <c r="N830">
        <f>IFERROR([1]!s_stm07_is($A830,"W30028333","2023/12/31",1)/[1]!S_SHARE_TOTAL($A830,$B$1),"")</f>
        <v>0.20409251089108912</v>
      </c>
      <c r="O830">
        <f>IFERROR([1]!s_stm07_is($A830,"W30028333","2024/12/31",1)/[1]!S_SHARE_TOTAL($A830,$B$1),"")</f>
        <v>0.16234552391089108</v>
      </c>
      <c r="P830">
        <f>IFERROR([1]!s_stm07_is($A830,"W30028333","2025/12/31",1)/[1]!S_SHARE_TOTAL($A830,$B$1),"")</f>
        <v>0.24206003908415843</v>
      </c>
      <c r="Q830">
        <f>IFERROR([1]!s_west_netprofit($A830,2026,$B$1,180)/[1]!S_SHARE_TOTAL($A830,$B$1),"")</f>
        <v>0.32920792079207922</v>
      </c>
      <c r="R830">
        <f>IFERROR([1]!s_west_netprofit($A830,2027,$B$1,180)/[1]!S_SHARE_TOTAL($A830,$B$1),"")</f>
        <v>0.40594059405940597</v>
      </c>
      <c r="S830">
        <f>IFERROR([1]!s_fa_dupont_roe($A830,"2011/12/31")/100,"")</f>
        <v>0</v>
      </c>
      <c r="T830">
        <f>IFERROR([1]!s_fa_dupont_roe($A830,"2012/12/31")/100,"")</f>
        <v>0</v>
      </c>
      <c r="U830">
        <f>IFERROR([1]!s_fa_dupont_roe($A830,"2013/12/31")/100,"")</f>
        <v>0.222383</v>
      </c>
      <c r="V830">
        <f>IFERROR([1]!s_fa_dupont_roe($A830,"2014/12/31")/100,"")</f>
        <v>0.23960400000000001</v>
      </c>
      <c r="W830">
        <f>IFERROR([1]!s_fa_dupont_roe($A830,"2015/12/31")/100,"")</f>
        <v>2.7809E-2</v>
      </c>
      <c r="X830">
        <f>IFERROR([1]!s_fa_dupont_roe($A830,"2016/12/31")/100,"")</f>
        <v>0.104144</v>
      </c>
      <c r="Y830">
        <f>IFERROR([1]!s_fa_dupont_roe($A830,"2017/12/31")/100,"")</f>
        <v>0</v>
      </c>
      <c r="Z830">
        <f>IFERROR([1]!s_fa_dupont_roe($A830,"2018/12/31")/100,"")</f>
        <v>0.14668799999999999</v>
      </c>
      <c r="AA830">
        <f>IFERROR([1]!s_fa_dupont_roe($A830,"2019/12/31")/100,"")</f>
        <v>0.227024</v>
      </c>
      <c r="AB830">
        <f>IFERROR([1]!s_fa_dupont_roe($A830,"2020/12/31")/100,"")</f>
        <v>0.204568</v>
      </c>
      <c r="AC830">
        <f>IFERROR([1]!s_fa_dupont_roe($A830,"2021/12/31")/100,"")</f>
        <v>0.143404</v>
      </c>
      <c r="AD830">
        <f>IFERROR([1]!s_fa_dupont_roe($A830,"2022/12/31")/100,"")</f>
        <v>0.11185299999999999</v>
      </c>
      <c r="AE830">
        <f>IFERROR([1]!s_fa_dupont_roe($A830,"2023/12/31")/100,"")</f>
        <v>8.3076000000000011E-2</v>
      </c>
      <c r="AF830">
        <f>IFERROR([1]!s_fa_dupont_roe($A830,"2024/12/31")/100,"")</f>
        <v>6.482700000000001E-2</v>
      </c>
      <c r="AG830">
        <f>IFERROR([1]!s_fa_dupont_roe($A830,"2025/12/31")/100,"")</f>
        <v>9.3265999999999988E-2</v>
      </c>
      <c r="AH830">
        <f>IFERROR([1]!s_stm07_is($A830,"W30028333","2025/12/31",1),"")</f>
        <v>97792255.790000007</v>
      </c>
      <c r="AI830">
        <f>IFERROR([1]!s_stm07_bs($A830,"W38058048","2025/12/31",1),"")</f>
        <v>1227433171.3699999</v>
      </c>
      <c r="AJ830">
        <f>IFERROR([1]!s_fa_netdebt($A830,"2025/12/31"),"")</f>
        <v>-200815476.28</v>
      </c>
      <c r="AK830">
        <f>IFERROR([1]!s_val_ev1($A830,"2025/12/31"),"")</f>
        <v>18371553486.98</v>
      </c>
      <c r="AL830">
        <f>IFERROR([1]!s_fa_ebitda($A830,"2025/12/31"),"")</f>
        <v>149644995.31999999</v>
      </c>
      <c r="AM830">
        <f>IFERROR([1]!s_west_netprofit($A830,2026,$B$1,180)/[1]!s_west_netprofit($A830,2026,$B$1-7,180)-1,"")</f>
        <v>0</v>
      </c>
      <c r="AN830">
        <f>IFERROR([1]!s_west_netprofit($A830,2026,$B$1,180)/[1]!s_west_netprofit($A830,2026,$B$1-30,180)-1,"")</f>
        <v>0</v>
      </c>
      <c r="AO830">
        <f>IFERROR([1]!s_est_mediannetprofit($A830,2026,$B$1)/[1]!s_est_mediannetprofit($A830,2026,$B$1-7)-1,"")</f>
        <v>0</v>
      </c>
      <c r="AP830">
        <f>IFERROR([1]!s_est_mediannetprofit($A830,2026,$B$1)/[1]!s_est_mediannetprofit($A830,2026,$B$1-30)-1,"")</f>
        <v>0</v>
      </c>
    </row>
    <row r="831" spans="1:42">
      <c r="A831" t="s">
        <v>870</v>
      </c>
      <c r="B831">
        <f>IFERROR([1]!s_stm07_is($A831,"W30028333","2011/12/31",1)/[1]!S_SHARE_TOTAL($A831,$B$1),"")</f>
        <v>0</v>
      </c>
      <c r="C831">
        <f>IFERROR([1]!s_stm07_is($A831,"W30028333","2012/12/31",1)/[1]!S_SHARE_TOTAL($A831,$B$1),"")</f>
        <v>0</v>
      </c>
      <c r="D831">
        <f>IFERROR([1]!s_stm07_is($A831,"W30028333","2013/12/31",1)/[1]!S_SHARE_TOTAL($A831,$B$1),"")</f>
        <v>0</v>
      </c>
      <c r="E831">
        <f>IFERROR([1]!s_stm07_is($A831,"W30028333","2014/12/31",1)/[1]!S_SHARE_TOTAL($A831,$B$1),"")</f>
        <v>0</v>
      </c>
      <c r="F831">
        <f>IFERROR([1]!s_stm07_is($A831,"W30028333","2015/12/31",1)/[1]!S_SHARE_TOTAL($A831,$B$1),"")</f>
        <v>0</v>
      </c>
      <c r="G831">
        <f>IFERROR([1]!s_stm07_is($A831,"W30028333","2016/12/31",1)/[1]!S_SHARE_TOTAL($A831,$B$1),"")</f>
        <v>0</v>
      </c>
      <c r="H831">
        <f>IFERROR([1]!s_stm07_is($A831,"W30028333","2017/12/31",1)/[1]!S_SHARE_TOTAL($A831,$B$1),"")</f>
        <v>0</v>
      </c>
      <c r="I831">
        <f>IFERROR([1]!s_stm07_is($A831,"W30028333","2018/12/31",1)/[1]!S_SHARE_TOTAL($A831,$B$1),"")</f>
        <v>6.8742606259415875E-2</v>
      </c>
      <c r="J831">
        <f>IFERROR([1]!s_stm07_is($A831,"W30028333","2019/12/31",1)/[1]!S_SHARE_TOTAL($A831,$B$1),"")</f>
        <v>0.41054637005112005</v>
      </c>
      <c r="K831">
        <f>IFERROR([1]!s_stm07_is($A831,"W30028333","2020/12/31",1)/[1]!S_SHARE_TOTAL($A831,$B$1),"")</f>
        <v>0.41869495316856326</v>
      </c>
      <c r="L831">
        <f>IFERROR([1]!s_stm07_is($A831,"W30028333","2021/12/31",1)/[1]!S_SHARE_TOTAL($A831,$B$1),"")</f>
        <v>0.66137877387213506</v>
      </c>
      <c r="M831">
        <f>IFERROR([1]!s_stm07_is($A831,"W30028333","2022/12/31",1)/[1]!S_SHARE_TOTAL($A831,$B$1),"")</f>
        <v>1.411744209607356</v>
      </c>
      <c r="N831">
        <f>IFERROR([1]!s_stm07_is($A831,"W30028333","2023/12/31",1)/[1]!S_SHARE_TOTAL($A831,$B$1),"")</f>
        <v>2.3724220094339765</v>
      </c>
      <c r="O831">
        <f>IFERROR([1]!s_stm07_is($A831,"W30028333","2024/12/31",1)/[1]!S_SHARE_TOTAL($A831,$B$1),"")</f>
        <v>0.21334821859572267</v>
      </c>
      <c r="P831">
        <f>IFERROR([1]!s_stm07_is($A831,"W30028333","2025/12/31",1)/[1]!S_SHARE_TOTAL($A831,$B$1),"")</f>
        <v>-0.76351629763463957</v>
      </c>
      <c r="Q831">
        <f>IFERROR([1]!s_west_netprofit($A831,2026,$B$1,180)/[1]!S_SHARE_TOTAL($A831,$B$1),"")</f>
        <v>0</v>
      </c>
      <c r="R831">
        <f>IFERROR([1]!s_west_netprofit($A831,2027,$B$1,180)/[1]!S_SHARE_TOTAL($A831,$B$1),"")</f>
        <v>0</v>
      </c>
      <c r="S831">
        <f>IFERROR([1]!s_fa_dupont_roe($A831,"2011/12/31")/100,"")</f>
        <v>0</v>
      </c>
      <c r="T831">
        <f>IFERROR([1]!s_fa_dupont_roe($A831,"2012/12/31")/100,"")</f>
        <v>0</v>
      </c>
      <c r="U831">
        <f>IFERROR([1]!s_fa_dupont_roe($A831,"2013/12/31")/100,"")</f>
        <v>0</v>
      </c>
      <c r="V831">
        <f>IFERROR([1]!s_fa_dupont_roe($A831,"2014/12/31")/100,"")</f>
        <v>0</v>
      </c>
      <c r="W831">
        <f>IFERROR([1]!s_fa_dupont_roe($A831,"2015/12/31")/100,"")</f>
        <v>0</v>
      </c>
      <c r="X831">
        <f>IFERROR([1]!s_fa_dupont_roe($A831,"2016/12/31")/100,"")</f>
        <v>0</v>
      </c>
      <c r="Y831">
        <f>IFERROR([1]!s_fa_dupont_roe($A831,"2017/12/31")/100,"")</f>
        <v>0</v>
      </c>
      <c r="Z831">
        <f>IFERROR([1]!s_fa_dupont_roe($A831,"2018/12/31")/100,"")</f>
        <v>0.89885199999999998</v>
      </c>
      <c r="AA831">
        <f>IFERROR([1]!s_fa_dupont_roe($A831,"2019/12/31")/100,"")</f>
        <v>1.53203</v>
      </c>
      <c r="AB831">
        <f>IFERROR([1]!s_fa_dupont_roe($A831,"2020/12/31")/100,"")</f>
        <v>0.47612900000000002</v>
      </c>
      <c r="AC831">
        <f>IFERROR([1]!s_fa_dupont_roe($A831,"2021/12/31")/100,"")</f>
        <v>0.36694499999999997</v>
      </c>
      <c r="AD831">
        <f>IFERROR([1]!s_fa_dupont_roe($A831,"2022/12/31")/100,"")</f>
        <v>0.46506199999999998</v>
      </c>
      <c r="AE831">
        <f>IFERROR([1]!s_fa_dupont_roe($A831,"2023/12/31")/100,"")</f>
        <v>0.192994</v>
      </c>
      <c r="AF831">
        <f>IFERROR([1]!s_fa_dupont_roe($A831,"2024/12/31")/100,"")</f>
        <v>1.0425E-2</v>
      </c>
      <c r="AG831">
        <f>IFERROR([1]!s_fa_dupont_roe($A831,"2025/12/31")/100,"")</f>
        <v>-3.9368E-2</v>
      </c>
      <c r="AH831">
        <f>IFERROR([1]!s_stm07_is($A831,"W30028333","2025/12/31",1),"")</f>
        <v>-109864391.02</v>
      </c>
      <c r="AI831">
        <f>IFERROR([1]!s_stm07_bs($A831,"W38058048","2025/12/31",1),"")</f>
        <v>2661674471.48</v>
      </c>
      <c r="AJ831">
        <f>IFERROR([1]!s_fa_netdebt($A831,"2025/12/31"),"")</f>
        <v>460164193.05000001</v>
      </c>
      <c r="AK831">
        <f>IFERROR([1]!s_val_ev1($A831,"2025/12/31"),"")</f>
        <v>8218256863.9200001</v>
      </c>
      <c r="AL831">
        <f>IFERROR([1]!s_fa_ebitda($A831,"2025/12/31"),"")</f>
        <v>-44119978.329999998</v>
      </c>
      <c r="AM831" t="str">
        <f>IFERROR([1]!s_west_netprofit($A831,2026,$B$1,180)/[1]!s_west_netprofit($A831,2026,$B$1-7,180)-1,"")</f>
        <v/>
      </c>
      <c r="AN831" t="str">
        <f>IFERROR([1]!s_west_netprofit($A831,2026,$B$1,180)/[1]!s_west_netprofit($A831,2026,$B$1-30,180)-1,"")</f>
        <v/>
      </c>
      <c r="AO831" t="str">
        <f>IFERROR([1]!s_est_mediannetprofit($A831,2026,$B$1)/[1]!s_est_mediannetprofit($A831,2026,$B$1-7)-1,"")</f>
        <v/>
      </c>
      <c r="AP831" t="str">
        <f>IFERROR([1]!s_est_mediannetprofit($A831,2026,$B$1)/[1]!s_est_mediannetprofit($A831,2026,$B$1-30)-1,"")</f>
        <v/>
      </c>
    </row>
    <row r="832" spans="1:42">
      <c r="A832" t="s">
        <v>871</v>
      </c>
      <c r="B832">
        <f>IFERROR([1]!s_stm07_is($A832,"W30028333","2011/12/31",1)/[1]!S_SHARE_TOTAL($A832,$B$1),"")</f>
        <v>0</v>
      </c>
      <c r="C832">
        <f>IFERROR([1]!s_stm07_is($A832,"W30028333","2012/12/31",1)/[1]!S_SHARE_TOTAL($A832,$B$1),"")</f>
        <v>0</v>
      </c>
      <c r="D832">
        <f>IFERROR([1]!s_stm07_is($A832,"W30028333","2013/12/31",1)/[1]!S_SHARE_TOTAL($A832,$B$1),"")</f>
        <v>0</v>
      </c>
      <c r="E832">
        <f>IFERROR([1]!s_stm07_is($A832,"W30028333","2014/12/31",1)/[1]!S_SHARE_TOTAL($A832,$B$1),"")</f>
        <v>3.1324582485756106E-2</v>
      </c>
      <c r="F832">
        <f>IFERROR([1]!s_stm07_is($A832,"W30028333","2015/12/31",1)/[1]!S_SHARE_TOTAL($A832,$B$1),"")</f>
        <v>1.4501672873790474E-2</v>
      </c>
      <c r="G832">
        <f>IFERROR([1]!s_stm07_is($A832,"W30028333","2016/12/31",1)/[1]!S_SHARE_TOTAL($A832,$B$1),"")</f>
        <v>4.6078084001135992E-2</v>
      </c>
      <c r="H832">
        <f>IFERROR([1]!s_stm07_is($A832,"W30028333","2017/12/31",1)/[1]!S_SHARE_TOTAL($A832,$B$1),"")</f>
        <v>3.8442409921390912E-2</v>
      </c>
      <c r="I832">
        <f>IFERROR([1]!s_stm07_is($A832,"W30028333","2018/12/31",1)/[1]!S_SHARE_TOTAL($A832,$B$1),"")</f>
        <v>2.6374999974194489E-2</v>
      </c>
      <c r="J832">
        <f>IFERROR([1]!s_stm07_is($A832,"W30028333","2019/12/31",1)/[1]!S_SHARE_TOTAL($A832,$B$1),"")</f>
        <v>0.20903365110889494</v>
      </c>
      <c r="K832">
        <f>IFERROR([1]!s_stm07_is($A832,"W30028333","2020/12/31",1)/[1]!S_SHARE_TOTAL($A832,$B$1),"")</f>
        <v>1.3408081581267208</v>
      </c>
      <c r="L832">
        <f>IFERROR([1]!s_stm07_is($A832,"W30028333","2021/12/31",1)/[1]!S_SHARE_TOTAL($A832,$B$1),"")</f>
        <v>1.6017033712594828</v>
      </c>
      <c r="M832">
        <f>IFERROR([1]!s_stm07_is($A832,"W30028333","2022/12/31",1)/[1]!S_SHARE_TOTAL($A832,$B$1),"")</f>
        <v>1.6439878782110169</v>
      </c>
      <c r="N832">
        <f>IFERROR([1]!s_stm07_is($A832,"W30028333","2023/12/31",1)/[1]!S_SHARE_TOTAL($A832,$B$1),"")</f>
        <v>-0.99619121312487102</v>
      </c>
      <c r="O832">
        <f>IFERROR([1]!s_stm07_is($A832,"W30028333","2024/12/31",1)/[1]!S_SHARE_TOTAL($A832,$B$1),"")</f>
        <v>1.3736401736089263</v>
      </c>
      <c r="P832">
        <f>IFERROR([1]!s_stm07_is($A832,"W30028333","2025/12/31",1)/[1]!S_SHARE_TOTAL($A832,$B$1),"")</f>
        <v>9.8369926713954448E-2</v>
      </c>
      <c r="Q832">
        <f>IFERROR([1]!s_west_netprofit($A832,2026,$B$1,180)/[1]!S_SHARE_TOTAL($A832,$B$1),"")</f>
        <v>1.7079425222499129</v>
      </c>
      <c r="R832">
        <f>IFERROR([1]!s_west_netprofit($A832,2027,$B$1,180)/[1]!S_SHARE_TOTAL($A832,$B$1),"")</f>
        <v>2.7439860027238234</v>
      </c>
      <c r="S832">
        <f>IFERROR([1]!s_fa_dupont_roe($A832,"2011/12/31")/100,"")</f>
        <v>0</v>
      </c>
      <c r="T832">
        <f>IFERROR([1]!s_fa_dupont_roe($A832,"2012/12/31")/100,"")</f>
        <v>0</v>
      </c>
      <c r="U832">
        <f>IFERROR([1]!s_fa_dupont_roe($A832,"2013/12/31")/100,"")</f>
        <v>0</v>
      </c>
      <c r="V832">
        <f>IFERROR([1]!s_fa_dupont_roe($A832,"2014/12/31")/100,"")</f>
        <v>0.46789900000000001</v>
      </c>
      <c r="W832">
        <f>IFERROR([1]!s_fa_dupont_roe($A832,"2015/12/31")/100,"")</f>
        <v>0.14096999999999998</v>
      </c>
      <c r="X832">
        <f>IFERROR([1]!s_fa_dupont_roe($A832,"2016/12/31")/100,"")</f>
        <v>0.27845900000000001</v>
      </c>
      <c r="Y832">
        <f>IFERROR([1]!s_fa_dupont_roe($A832,"2017/12/31")/100,"")</f>
        <v>0.182445</v>
      </c>
      <c r="Z832">
        <f>IFERROR([1]!s_fa_dupont_roe($A832,"2018/12/31")/100,"")</f>
        <v>0.114839</v>
      </c>
      <c r="AA832">
        <f>IFERROR([1]!s_fa_dupont_roe($A832,"2019/12/31")/100,"")</f>
        <v>0.79752999999999996</v>
      </c>
      <c r="AB832">
        <f>IFERROR([1]!s_fa_dupont_roe($A832,"2020/12/31")/100,"")</f>
        <v>1.6826650000000001</v>
      </c>
      <c r="AC832">
        <f>IFERROR([1]!s_fa_dupont_roe($A832,"2021/12/31")/100,"")</f>
        <v>0.75710100000000002</v>
      </c>
      <c r="AD832">
        <f>IFERROR([1]!s_fa_dupont_roe($A832,"2022/12/31")/100,"")</f>
        <v>8.2951999999999998E-2</v>
      </c>
      <c r="AE832">
        <f>IFERROR([1]!s_fa_dupont_roe($A832,"2023/12/31")/100,"")</f>
        <v>-2.7959999999999999E-2</v>
      </c>
      <c r="AF832">
        <f>IFERROR([1]!s_fa_dupont_roe($A832,"2024/12/31")/100,"")</f>
        <v>3.9169000000000002E-2</v>
      </c>
      <c r="AG832">
        <f>IFERROR([1]!s_fa_dupont_roe($A832,"2025/12/31")/100,"")</f>
        <v>2.7939999999999996E-3</v>
      </c>
      <c r="AH832">
        <f>IFERROR([1]!s_stm07_is($A832,"W30028333","2025/12/31",1),"")</f>
        <v>17153881.210000001</v>
      </c>
      <c r="AI832">
        <f>IFERROR([1]!s_stm07_bs($A832,"W38058048","2025/12/31",1),"")</f>
        <v>6071922755.8299999</v>
      </c>
      <c r="AJ832">
        <f>IFERROR([1]!s_fa_netdebt($A832,"2025/12/31"),"")</f>
        <v>-884740047.12</v>
      </c>
      <c r="AK832">
        <f>IFERROR([1]!s_val_ev1($A832,"2025/12/31"),"")</f>
        <v>10094748952.27</v>
      </c>
      <c r="AL832">
        <f>IFERROR([1]!s_fa_ebitda($A832,"2025/12/31"),"")</f>
        <v>61785786.950000003</v>
      </c>
      <c r="AM832">
        <f>IFERROR([1]!s_west_netprofit($A832,2026,$B$1,180)/[1]!s_west_netprofit($A832,2026,$B$1-7,180)-1,"")</f>
        <v>0</v>
      </c>
      <c r="AN832">
        <f>IFERROR([1]!s_west_netprofit($A832,2026,$B$1,180)/[1]!s_west_netprofit($A832,2026,$B$1-30,180)-1,"")</f>
        <v>-0.1304136262773723</v>
      </c>
      <c r="AO832">
        <f>IFERROR([1]!s_est_mediannetprofit($A832,2026,$B$1)/[1]!s_est_mediannetprofit($A832,2026,$B$1-7)-1,"")</f>
        <v>0</v>
      </c>
      <c r="AP832">
        <f>IFERROR([1]!s_est_mediannetprofit($A832,2026,$B$1)/[1]!s_est_mediannetprofit($A832,2026,$B$1-30)-1,"")</f>
        <v>-5.2631578947368474E-2</v>
      </c>
    </row>
    <row r="833" spans="1:42">
      <c r="A833" t="s">
        <v>872</v>
      </c>
      <c r="B833">
        <f>IFERROR([1]!s_stm07_is($A833,"W30028333","2011/12/31",1)/[1]!S_SHARE_TOTAL($A833,$B$1),"")</f>
        <v>0</v>
      </c>
      <c r="C833">
        <f>IFERROR([1]!s_stm07_is($A833,"W30028333","2012/12/31",1)/[1]!S_SHARE_TOTAL($A833,$B$1),"")</f>
        <v>0</v>
      </c>
      <c r="D833">
        <f>IFERROR([1]!s_stm07_is($A833,"W30028333","2013/12/31",1)/[1]!S_SHARE_TOTAL($A833,$B$1),"")</f>
        <v>0</v>
      </c>
      <c r="E833">
        <f>IFERROR([1]!s_stm07_is($A833,"W30028333","2014/12/31",1)/[1]!S_SHARE_TOTAL($A833,$B$1),"")</f>
        <v>0</v>
      </c>
      <c r="F833">
        <f>IFERROR([1]!s_stm07_is($A833,"W30028333","2015/12/31",1)/[1]!S_SHARE_TOTAL($A833,$B$1),"")</f>
        <v>0</v>
      </c>
      <c r="G833">
        <f>IFERROR([1]!s_stm07_is($A833,"W30028333","2016/12/31",1)/[1]!S_SHARE_TOTAL($A833,$B$1),"")</f>
        <v>0</v>
      </c>
      <c r="H833">
        <f>IFERROR([1]!s_stm07_is($A833,"W30028333","2017/12/31",1)/[1]!S_SHARE_TOTAL($A833,$B$1),"")</f>
        <v>8.6462468965249145E-2</v>
      </c>
      <c r="I833">
        <f>IFERROR([1]!s_stm07_is($A833,"W30028333","2018/12/31",1)/[1]!S_SHARE_TOTAL($A833,$B$1),"")</f>
        <v>0.14884802120271157</v>
      </c>
      <c r="J833">
        <f>IFERROR([1]!s_stm07_is($A833,"W30028333","2019/12/31",1)/[1]!S_SHARE_TOTAL($A833,$B$1),"")</f>
        <v>0.71711897910669686</v>
      </c>
      <c r="K833">
        <f>IFERROR([1]!s_stm07_is($A833,"W30028333","2020/12/31",1)/[1]!S_SHARE_TOTAL($A833,$B$1),"")</f>
        <v>0.29514699135317612</v>
      </c>
      <c r="L833">
        <f>IFERROR([1]!s_stm07_is($A833,"W30028333","2021/12/31",1)/[1]!S_SHARE_TOTAL($A833,$B$1),"")</f>
        <v>0.32349003405491172</v>
      </c>
      <c r="M833">
        <f>IFERROR([1]!s_stm07_is($A833,"W30028333","2022/12/31",1)/[1]!S_SHARE_TOTAL($A833,$B$1),"")</f>
        <v>0.26002899171806987</v>
      </c>
      <c r="N833">
        <f>IFERROR([1]!s_stm07_is($A833,"W30028333","2023/12/31",1)/[1]!S_SHARE_TOTAL($A833,$B$1),"")</f>
        <v>0.32904377020778336</v>
      </c>
      <c r="O833">
        <f>IFERROR([1]!s_stm07_is($A833,"W30028333","2024/12/31",1)/[1]!S_SHARE_TOTAL($A833,$B$1),"")</f>
        <v>0.36133412582617175</v>
      </c>
      <c r="P833">
        <f>IFERROR([1]!s_stm07_is($A833,"W30028333","2025/12/31",1)/[1]!S_SHARE_TOTAL($A833,$B$1),"")</f>
        <v>0.38082668356867738</v>
      </c>
      <c r="Q833">
        <f>IFERROR([1]!s_west_netprofit($A833,2026,$B$1,180)/[1]!S_SHARE_TOTAL($A833,$B$1),"")</f>
        <v>0</v>
      </c>
      <c r="R833">
        <f>IFERROR([1]!s_west_netprofit($A833,2027,$B$1,180)/[1]!S_SHARE_TOTAL($A833,$B$1),"")</f>
        <v>0</v>
      </c>
      <c r="S833">
        <f>IFERROR([1]!s_fa_dupont_roe($A833,"2011/12/31")/100,"")</f>
        <v>0</v>
      </c>
      <c r="T833">
        <f>IFERROR([1]!s_fa_dupont_roe($A833,"2012/12/31")/100,"")</f>
        <v>0</v>
      </c>
      <c r="U833">
        <f>IFERROR([1]!s_fa_dupont_roe($A833,"2013/12/31")/100,"")</f>
        <v>0</v>
      </c>
      <c r="V833">
        <f>IFERROR([1]!s_fa_dupont_roe($A833,"2014/12/31")/100,"")</f>
        <v>0</v>
      </c>
      <c r="W833">
        <f>IFERROR([1]!s_fa_dupont_roe($A833,"2015/12/31")/100,"")</f>
        <v>0</v>
      </c>
      <c r="X833">
        <f>IFERROR([1]!s_fa_dupont_roe($A833,"2016/12/31")/100,"")</f>
        <v>0</v>
      </c>
      <c r="Y833">
        <f>IFERROR([1]!s_fa_dupont_roe($A833,"2017/12/31")/100,"")</f>
        <v>0.33566800000000002</v>
      </c>
      <c r="Z833">
        <f>IFERROR([1]!s_fa_dupont_roe($A833,"2018/12/31")/100,"")</f>
        <v>0.47718400000000005</v>
      </c>
      <c r="AA833">
        <f>IFERROR([1]!s_fa_dupont_roe($A833,"2019/12/31")/100,"")</f>
        <v>0.77685000000000004</v>
      </c>
      <c r="AB833">
        <f>IFERROR([1]!s_fa_dupont_roe($A833,"2020/12/31")/100,"")</f>
        <v>0.17574200000000001</v>
      </c>
      <c r="AC833">
        <f>IFERROR([1]!s_fa_dupont_roe($A833,"2021/12/31")/100,"")</f>
        <v>0.158522</v>
      </c>
      <c r="AD833">
        <f>IFERROR([1]!s_fa_dupont_roe($A833,"2022/12/31")/100,"")</f>
        <v>8.0760999999999999E-2</v>
      </c>
      <c r="AE833">
        <f>IFERROR([1]!s_fa_dupont_roe($A833,"2023/12/31")/100,"")</f>
        <v>7.5267000000000001E-2</v>
      </c>
      <c r="AF833">
        <f>IFERROR([1]!s_fa_dupont_roe($A833,"2024/12/31")/100,"")</f>
        <v>7.8656000000000004E-2</v>
      </c>
      <c r="AG833">
        <f>IFERROR([1]!s_fa_dupont_roe($A833,"2025/12/31")/100,"")</f>
        <v>8.081300000000001E-2</v>
      </c>
      <c r="AH833">
        <f>IFERROR([1]!s_stm07_is($A833,"W30028333","2025/12/31",1),"")</f>
        <v>221006413.62</v>
      </c>
      <c r="AI833">
        <f>IFERROR([1]!s_stm07_bs($A833,"W38058048","2025/12/31",1),"")</f>
        <v>2857398506.8000002</v>
      </c>
      <c r="AJ833">
        <f>IFERROR([1]!s_fa_netdebt($A833,"2025/12/31"),"")</f>
        <v>-106502683.67</v>
      </c>
      <c r="AK833">
        <f>IFERROR([1]!s_val_ev1($A833,"2025/12/31"),"")</f>
        <v>8469766994.1599998</v>
      </c>
      <c r="AL833">
        <f>IFERROR([1]!s_fa_ebitda($A833,"2025/12/31"),"")</f>
        <v>323617965.31999999</v>
      </c>
      <c r="AM833" t="str">
        <f>IFERROR([1]!s_west_netprofit($A833,2026,$B$1,180)/[1]!s_west_netprofit($A833,2026,$B$1-7,180)-1,"")</f>
        <v/>
      </c>
      <c r="AN833" t="str">
        <f>IFERROR([1]!s_west_netprofit($A833,2026,$B$1,180)/[1]!s_west_netprofit($A833,2026,$B$1-30,180)-1,"")</f>
        <v/>
      </c>
      <c r="AO833" t="str">
        <f>IFERROR([1]!s_est_mediannetprofit($A833,2026,$B$1)/[1]!s_est_mediannetprofit($A833,2026,$B$1-7)-1,"")</f>
        <v/>
      </c>
      <c r="AP833" t="str">
        <f>IFERROR([1]!s_est_mediannetprofit($A833,2026,$B$1)/[1]!s_est_mediannetprofit($A833,2026,$B$1-30)-1,"")</f>
        <v/>
      </c>
    </row>
    <row r="834" spans="1:42">
      <c r="A834" t="s">
        <v>873</v>
      </c>
      <c r="B834">
        <f>IFERROR([1]!s_stm07_is($A834,"W30028333","2011/12/31",1)/[1]!S_SHARE_TOTAL($A834,$B$1),"")</f>
        <v>0</v>
      </c>
      <c r="C834">
        <f>IFERROR([1]!s_stm07_is($A834,"W30028333","2012/12/31",1)/[1]!S_SHARE_TOTAL($A834,$B$1),"")</f>
        <v>0</v>
      </c>
      <c r="D834">
        <f>IFERROR([1]!s_stm07_is($A834,"W30028333","2013/12/31",1)/[1]!S_SHARE_TOTAL($A834,$B$1),"")</f>
        <v>0</v>
      </c>
      <c r="E834">
        <f>IFERROR([1]!s_stm07_is($A834,"W30028333","2014/12/31",1)/[1]!S_SHARE_TOTAL($A834,$B$1),"")</f>
        <v>0</v>
      </c>
      <c r="F834">
        <f>IFERROR([1]!s_stm07_is($A834,"W30028333","2015/12/31",1)/[1]!S_SHARE_TOTAL($A834,$B$1),"")</f>
        <v>0</v>
      </c>
      <c r="G834">
        <f>IFERROR([1]!s_stm07_is($A834,"W30028333","2016/12/31",1)/[1]!S_SHARE_TOTAL($A834,$B$1),"")</f>
        <v>0</v>
      </c>
      <c r="H834">
        <f>IFERROR([1]!s_stm07_is($A834,"W30028333","2017/12/31",1)/[1]!S_SHARE_TOTAL($A834,$B$1),"")</f>
        <v>0.25070837228865528</v>
      </c>
      <c r="I834">
        <f>IFERROR([1]!s_stm07_is($A834,"W30028333","2018/12/31",1)/[1]!S_SHARE_TOTAL($A834,$B$1),"")</f>
        <v>0.35818381882409617</v>
      </c>
      <c r="J834">
        <f>IFERROR([1]!s_stm07_is($A834,"W30028333","2019/12/31",1)/[1]!S_SHARE_TOTAL($A834,$B$1),"")</f>
        <v>0.65799537384412921</v>
      </c>
      <c r="K834">
        <f>IFERROR([1]!s_stm07_is($A834,"W30028333","2020/12/31",1)/[1]!S_SHARE_TOTAL($A834,$B$1),"")</f>
        <v>1.9978376811664904</v>
      </c>
      <c r="L834">
        <f>IFERROR([1]!s_stm07_is($A834,"W30028333","2021/12/31",1)/[1]!S_SHARE_TOTAL($A834,$B$1),"")</f>
        <v>2.2257996873719352</v>
      </c>
      <c r="M834">
        <f>IFERROR([1]!s_stm07_is($A834,"W30028333","2022/12/31",1)/[1]!S_SHARE_TOTAL($A834,$B$1),"")</f>
        <v>1.8918799686060601</v>
      </c>
      <c r="N834">
        <f>IFERROR([1]!s_stm07_is($A834,"W30028333","2023/12/31",1)/[1]!S_SHARE_TOTAL($A834,$B$1),"")</f>
        <v>2.5720386219521303</v>
      </c>
      <c r="O834">
        <f>IFERROR([1]!s_stm07_is($A834,"W30028333","2024/12/31",1)/[1]!S_SHARE_TOTAL($A834,$B$1),"")</f>
        <v>3.9547638006012908</v>
      </c>
      <c r="P834">
        <f>IFERROR([1]!s_stm07_is($A834,"W30028333","2025/12/31",1)/[1]!S_SHARE_TOTAL($A834,$B$1),"")</f>
        <v>7.4858273091569947</v>
      </c>
      <c r="Q834">
        <f>IFERROR([1]!s_west_netprofit($A834,2026,$B$1,180)/[1]!S_SHARE_TOTAL($A834,$B$1),"")</f>
        <v>11.215339496106299</v>
      </c>
      <c r="R834">
        <f>IFERROR([1]!s_west_netprofit($A834,2027,$B$1,180)/[1]!S_SHARE_TOTAL($A834,$B$1),"")</f>
        <v>15.066385058887846</v>
      </c>
      <c r="S834">
        <f>IFERROR([1]!s_fa_dupont_roe($A834,"2011/12/31")/100,"")</f>
        <v>0</v>
      </c>
      <c r="T834">
        <f>IFERROR([1]!s_fa_dupont_roe($A834,"2012/12/31")/100,"")</f>
        <v>0</v>
      </c>
      <c r="U834">
        <f>IFERROR([1]!s_fa_dupont_roe($A834,"2013/12/31")/100,"")</f>
        <v>0</v>
      </c>
      <c r="V834">
        <f>IFERROR([1]!s_fa_dupont_roe($A834,"2014/12/31")/100,"")</f>
        <v>0</v>
      </c>
      <c r="W834">
        <f>IFERROR([1]!s_fa_dupont_roe($A834,"2015/12/31")/100,"")</f>
        <v>0</v>
      </c>
      <c r="X834">
        <f>IFERROR([1]!s_fa_dupont_roe($A834,"2016/12/31")/100,"")</f>
        <v>0</v>
      </c>
      <c r="Y834">
        <f>IFERROR([1]!s_fa_dupont_roe($A834,"2017/12/31")/100,"")</f>
        <v>0.236128</v>
      </c>
      <c r="Z834">
        <f>IFERROR([1]!s_fa_dupont_roe($A834,"2018/12/31")/100,"")</f>
        <v>0.25385600000000003</v>
      </c>
      <c r="AA834">
        <f>IFERROR([1]!s_fa_dupont_roe($A834,"2019/12/31")/100,"")</f>
        <v>0.30535599999999996</v>
      </c>
      <c r="AB834">
        <f>IFERROR([1]!s_fa_dupont_roe($A834,"2020/12/31")/100,"")</f>
        <v>0.56041699999999994</v>
      </c>
      <c r="AC834">
        <f>IFERROR([1]!s_fa_dupont_roe($A834,"2021/12/31")/100,"")</f>
        <v>0.39132800000000001</v>
      </c>
      <c r="AD834">
        <f>IFERROR([1]!s_fa_dupont_roe($A834,"2022/12/31")/100,"")</f>
        <v>0.24347100000000002</v>
      </c>
      <c r="AE834">
        <f>IFERROR([1]!s_fa_dupont_roe($A834,"2023/12/31")/100,"")</f>
        <v>0.14400000000000002</v>
      </c>
      <c r="AF834">
        <f>IFERROR([1]!s_fa_dupont_roe($A834,"2024/12/31")/100,"")</f>
        <v>0.140876</v>
      </c>
      <c r="AG834">
        <f>IFERROR([1]!s_fa_dupont_roe($A834,"2025/12/31")/100,"")</f>
        <v>0.24004999999999999</v>
      </c>
      <c r="AH834">
        <f>IFERROR([1]!s_stm07_is($A834,"W30028333","2025/12/31",1),"")</f>
        <v>816322513.73000002</v>
      </c>
      <c r="AI834">
        <f>IFERROR([1]!s_stm07_bs($A834,"W38058048","2025/12/31",1),"")</f>
        <v>3620578572.1100001</v>
      </c>
      <c r="AJ834">
        <f>IFERROR([1]!s_fa_netdebt($A834,"2025/12/31"),"")</f>
        <v>-341492094.67000002</v>
      </c>
      <c r="AK834">
        <f>IFERROR([1]!s_val_ev1($A834,"2025/12/31"),"")</f>
        <v>28440178232.419998</v>
      </c>
      <c r="AL834">
        <f>IFERROR([1]!s_fa_ebitda($A834,"2025/12/31"),"")</f>
        <v>1027444994.74</v>
      </c>
      <c r="AM834">
        <f>IFERROR([1]!s_west_netprofit($A834,2026,$B$1,180)/[1]!s_west_netprofit($A834,2026,$B$1-7,180)-1,"")</f>
        <v>0</v>
      </c>
      <c r="AN834">
        <f>IFERROR([1]!s_west_netprofit($A834,2026,$B$1,180)/[1]!s_west_netprofit($A834,2026,$B$1-30,180)-1,"")</f>
        <v>1.9270998713820653E-3</v>
      </c>
      <c r="AO834">
        <f>IFERROR([1]!s_est_mediannetprofit($A834,2026,$B$1)/[1]!s_est_mediannetprofit($A834,2026,$B$1-7)-1,"")</f>
        <v>0</v>
      </c>
      <c r="AP834">
        <f>IFERROR([1]!s_est_mediannetprofit($A834,2026,$B$1)/[1]!s_est_mediannetprofit($A834,2026,$B$1-30)-1,"")</f>
        <v>4.1459369817578029E-3</v>
      </c>
    </row>
    <row r="835" spans="1:42">
      <c r="A835" t="s">
        <v>874</v>
      </c>
      <c r="B835">
        <f>IFERROR([1]!s_stm07_is($A835,"W30028333","2011/12/31",1)/[1]!S_SHARE_TOTAL($A835,$B$1),"")</f>
        <v>0</v>
      </c>
      <c r="C835">
        <f>IFERROR([1]!s_stm07_is($A835,"W30028333","2012/12/31",1)/[1]!S_SHARE_TOTAL($A835,$B$1),"")</f>
        <v>0</v>
      </c>
      <c r="D835">
        <f>IFERROR([1]!s_stm07_is($A835,"W30028333","2013/12/31",1)/[1]!S_SHARE_TOTAL($A835,$B$1),"")</f>
        <v>0</v>
      </c>
      <c r="E835">
        <f>IFERROR([1]!s_stm07_is($A835,"W30028333","2014/12/31",1)/[1]!S_SHARE_TOTAL($A835,$B$1),"")</f>
        <v>0</v>
      </c>
      <c r="F835">
        <f>IFERROR([1]!s_stm07_is($A835,"W30028333","2015/12/31",1)/[1]!S_SHARE_TOTAL($A835,$B$1),"")</f>
        <v>0</v>
      </c>
      <c r="G835">
        <f>IFERROR([1]!s_stm07_is($A835,"W30028333","2016/12/31",1)/[1]!S_SHARE_TOTAL($A835,$B$1),"")</f>
        <v>-3.1304092419337662E-5</v>
      </c>
      <c r="H835">
        <f>IFERROR([1]!s_stm07_is($A835,"W30028333","2017/12/31",1)/[1]!S_SHARE_TOTAL($A835,$B$1),"")</f>
        <v>2.8113048098996502E-4</v>
      </c>
      <c r="I835">
        <f>IFERROR([1]!s_stm07_is($A835,"W30028333","2018/12/31",1)/[1]!S_SHARE_TOTAL($A835,$B$1),"")</f>
        <v>1.3885786478100997E-2</v>
      </c>
      <c r="J835">
        <f>IFERROR([1]!s_stm07_is($A835,"W30028333","2019/12/31",1)/[1]!S_SHARE_TOTAL($A835,$B$1),"")</f>
        <v>6.5519199289600094E-2</v>
      </c>
      <c r="K835">
        <f>IFERROR([1]!s_stm07_is($A835,"W30028333","2020/12/31",1)/[1]!S_SHARE_TOTAL($A835,$B$1),"")</f>
        <v>4.6442062503140639E-2</v>
      </c>
      <c r="L835">
        <f>IFERROR([1]!s_stm07_is($A835,"W30028333","2021/12/31",1)/[1]!S_SHARE_TOTAL($A835,$B$1),"")</f>
        <v>1.4040835530937934</v>
      </c>
      <c r="M835">
        <f>IFERROR([1]!s_stm07_is($A835,"W30028333","2022/12/31",1)/[1]!S_SHARE_TOTAL($A835,$B$1),"")</f>
        <v>3.565827628302805</v>
      </c>
      <c r="N835">
        <f>IFERROR([1]!s_stm07_is($A835,"W30028333","2023/12/31",1)/[1]!S_SHARE_TOTAL($A835,$B$1),"")</f>
        <v>1.8742486708810022</v>
      </c>
      <c r="O835">
        <f>IFERROR([1]!s_stm07_is($A835,"W30028333","2024/12/31",1)/[1]!S_SHARE_TOTAL($A835,$B$1),"")</f>
        <v>0.70381099719501816</v>
      </c>
      <c r="P835">
        <f>IFERROR([1]!s_stm07_is($A835,"W30028333","2025/12/31",1)/[1]!S_SHARE_TOTAL($A835,$B$1),"")</f>
        <v>1.5144344135947962</v>
      </c>
      <c r="Q835">
        <f>IFERROR([1]!s_west_netprofit($A835,2026,$B$1,180)/[1]!S_SHARE_TOTAL($A835,$B$1),"")</f>
        <v>5.1389684471989376</v>
      </c>
      <c r="R835">
        <f>IFERROR([1]!s_west_netprofit($A835,2027,$B$1,180)/[1]!S_SHARE_TOTAL($A835,$B$1),"")</f>
        <v>6.3265392915319936</v>
      </c>
      <c r="S835">
        <f>IFERROR([1]!s_fa_dupont_roe($A835,"2011/12/31")/100,"")</f>
        <v>0</v>
      </c>
      <c r="T835">
        <f>IFERROR([1]!s_fa_dupont_roe($A835,"2012/12/31")/100,"")</f>
        <v>0</v>
      </c>
      <c r="U835">
        <f>IFERROR([1]!s_fa_dupont_roe($A835,"2013/12/31")/100,"")</f>
        <v>0</v>
      </c>
      <c r="V835">
        <f>IFERROR([1]!s_fa_dupont_roe($A835,"2014/12/31")/100,"")</f>
        <v>0</v>
      </c>
      <c r="W835">
        <f>IFERROR([1]!s_fa_dupont_roe($A835,"2015/12/31")/100,"")</f>
        <v>0</v>
      </c>
      <c r="X835">
        <f>IFERROR([1]!s_fa_dupont_roe($A835,"2016/12/31")/100,"")</f>
        <v>0</v>
      </c>
      <c r="Y835">
        <f>IFERROR([1]!s_fa_dupont_roe($A835,"2017/12/31")/100,"")</f>
        <v>2.372E-3</v>
      </c>
      <c r="Z835">
        <f>IFERROR([1]!s_fa_dupont_roe($A835,"2018/12/31")/100,"")</f>
        <v>3.3436E-2</v>
      </c>
      <c r="AA835">
        <f>IFERROR([1]!s_fa_dupont_roe($A835,"2019/12/31")/100,"")</f>
        <v>0.118101</v>
      </c>
      <c r="AB835">
        <f>IFERROR([1]!s_fa_dupont_roe($A835,"2020/12/31")/100,"")</f>
        <v>3.7157000000000003E-2</v>
      </c>
      <c r="AC835">
        <f>IFERROR([1]!s_fa_dupont_roe($A835,"2021/12/31")/100,"")</f>
        <v>0.55994300000000008</v>
      </c>
      <c r="AD835">
        <f>IFERROR([1]!s_fa_dupont_roe($A835,"2022/12/31")/100,"")</f>
        <v>0.71423599999999998</v>
      </c>
      <c r="AE835">
        <f>IFERROR([1]!s_fa_dupont_roe($A835,"2023/12/31")/100,"")</f>
        <v>0.18599599999999999</v>
      </c>
      <c r="AF835">
        <f>IFERROR([1]!s_fa_dupont_roe($A835,"2024/12/31")/100,"")</f>
        <v>5.1864E-2</v>
      </c>
      <c r="AG835">
        <f>IFERROR([1]!s_fa_dupont_roe($A835,"2025/12/31")/100,"")</f>
        <v>0.104307</v>
      </c>
      <c r="AH835">
        <f>IFERROR([1]!s_stm07_is($A835,"W30028333","2025/12/31",1),"")</f>
        <v>1277183442.45</v>
      </c>
      <c r="AI835">
        <f>IFERROR([1]!s_stm07_bs($A835,"W38058048","2025/12/31",1),"")</f>
        <v>12943434415.040001</v>
      </c>
      <c r="AJ835">
        <f>IFERROR([1]!s_fa_netdebt($A835,"2025/12/31"),"")</f>
        <v>9612105235.2900009</v>
      </c>
      <c r="AK835">
        <f>IFERROR([1]!s_val_ev1($A835,"2025/12/31"),"")</f>
        <v>61142446315.889999</v>
      </c>
      <c r="AL835">
        <f>IFERROR([1]!s_fa_ebitda($A835,"2025/12/31"),"")</f>
        <v>3807409079.5900002</v>
      </c>
      <c r="AM835">
        <f>IFERROR([1]!s_west_netprofit($A835,2026,$B$1,180)/[1]!s_west_netprofit($A835,2026,$B$1-7,180)-1,"")</f>
        <v>0</v>
      </c>
      <c r="AN835">
        <f>IFERROR([1]!s_west_netprofit($A835,2026,$B$1,180)/[1]!s_west_netprofit($A835,2026,$B$1-30,180)-1,"")</f>
        <v>0.12491333078746747</v>
      </c>
      <c r="AO835">
        <f>IFERROR([1]!s_est_mediannetprofit($A835,2026,$B$1)/[1]!s_est_mediannetprofit($A835,2026,$B$1-7)-1,"")</f>
        <v>0</v>
      </c>
      <c r="AP835">
        <f>IFERROR([1]!s_est_mediannetprofit($A835,2026,$B$1)/[1]!s_est_mediannetprofit($A835,2026,$B$1-30)-1,"")</f>
        <v>3.8159126365054696E-2</v>
      </c>
    </row>
    <row r="836" spans="1:42">
      <c r="A836" t="s">
        <v>875</v>
      </c>
      <c r="B836">
        <f>IFERROR([1]!s_stm07_is($A836,"W30028333","2011/12/31",1)/[1]!S_SHARE_TOTAL($A836,$B$1),"")</f>
        <v>0</v>
      </c>
      <c r="C836">
        <f>IFERROR([1]!s_stm07_is($A836,"W30028333","2012/12/31",1)/[1]!S_SHARE_TOTAL($A836,$B$1),"")</f>
        <v>0</v>
      </c>
      <c r="D836">
        <f>IFERROR([1]!s_stm07_is($A836,"W30028333","2013/12/31",1)/[1]!S_SHARE_TOTAL($A836,$B$1),"")</f>
        <v>0</v>
      </c>
      <c r="E836">
        <f>IFERROR([1]!s_stm07_is($A836,"W30028333","2014/12/31",1)/[1]!S_SHARE_TOTAL($A836,$B$1),"")</f>
        <v>0</v>
      </c>
      <c r="F836">
        <f>IFERROR([1]!s_stm07_is($A836,"W30028333","2015/12/31",1)/[1]!S_SHARE_TOTAL($A836,$B$1),"")</f>
        <v>0</v>
      </c>
      <c r="G836">
        <f>IFERROR([1]!s_stm07_is($A836,"W30028333","2016/12/31",1)/[1]!S_SHARE_TOTAL($A836,$B$1),"")</f>
        <v>0</v>
      </c>
      <c r="H836">
        <f>IFERROR([1]!s_stm07_is($A836,"W30028333","2017/12/31",1)/[1]!S_SHARE_TOTAL($A836,$B$1),"")</f>
        <v>0</v>
      </c>
      <c r="I836">
        <f>IFERROR([1]!s_stm07_is($A836,"W30028333","2018/12/31",1)/[1]!S_SHARE_TOTAL($A836,$B$1),"")</f>
        <v>0.2303389855502963</v>
      </c>
      <c r="J836">
        <f>IFERROR([1]!s_stm07_is($A836,"W30028333","2019/12/31",1)/[1]!S_SHARE_TOTAL($A836,$B$1),"")</f>
        <v>0.40869737962468061</v>
      </c>
      <c r="K836">
        <f>IFERROR([1]!s_stm07_is($A836,"W30028333","2020/12/31",1)/[1]!S_SHARE_TOTAL($A836,$B$1),"")</f>
        <v>0.45347837327600249</v>
      </c>
      <c r="L836">
        <f>IFERROR([1]!s_stm07_is($A836,"W30028333","2021/12/31",1)/[1]!S_SHARE_TOTAL($A836,$B$1),"")</f>
        <v>0.54511708088288113</v>
      </c>
      <c r="M836">
        <f>IFERROR([1]!s_stm07_is($A836,"W30028333","2022/12/31",1)/[1]!S_SHARE_TOTAL($A836,$B$1),"")</f>
        <v>0.70681772757410566</v>
      </c>
      <c r="N836">
        <f>IFERROR([1]!s_stm07_is($A836,"W30028333","2023/12/31",1)/[1]!S_SHARE_TOTAL($A836,$B$1),"")</f>
        <v>0.55074081103915307</v>
      </c>
      <c r="O836">
        <f>IFERROR([1]!s_stm07_is($A836,"W30028333","2024/12/31",1)/[1]!S_SHARE_TOTAL($A836,$B$1),"")</f>
        <v>0.63947074523972192</v>
      </c>
      <c r="P836">
        <f>IFERROR([1]!s_stm07_is($A836,"W30028333","2025/12/31",1)/[1]!S_SHARE_TOTAL($A836,$B$1),"")</f>
        <v>0.49761876124573579</v>
      </c>
      <c r="Q836">
        <f>IFERROR([1]!s_west_netprofit($A836,2026,$B$1,180)/[1]!S_SHARE_TOTAL($A836,$B$1),"")</f>
        <v>0.70938731682628042</v>
      </c>
      <c r="R836">
        <f>IFERROR([1]!s_west_netprofit($A836,2027,$B$1,180)/[1]!S_SHARE_TOTAL($A836,$B$1),"")</f>
        <v>0.88769306260162451</v>
      </c>
      <c r="S836">
        <f>IFERROR([1]!s_fa_dupont_roe($A836,"2011/12/31")/100,"")</f>
        <v>0</v>
      </c>
      <c r="T836">
        <f>IFERROR([1]!s_fa_dupont_roe($A836,"2012/12/31")/100,"")</f>
        <v>0</v>
      </c>
      <c r="U836">
        <f>IFERROR([1]!s_fa_dupont_roe($A836,"2013/12/31")/100,"")</f>
        <v>0</v>
      </c>
      <c r="V836">
        <f>IFERROR([1]!s_fa_dupont_roe($A836,"2014/12/31")/100,"")</f>
        <v>0</v>
      </c>
      <c r="W836">
        <f>IFERROR([1]!s_fa_dupont_roe($A836,"2015/12/31")/100,"")</f>
        <v>0</v>
      </c>
      <c r="X836">
        <f>IFERROR([1]!s_fa_dupont_roe($A836,"2016/12/31")/100,"")</f>
        <v>0</v>
      </c>
      <c r="Y836">
        <f>IFERROR([1]!s_fa_dupont_roe($A836,"2017/12/31")/100,"")</f>
        <v>0</v>
      </c>
      <c r="Z836">
        <f>IFERROR([1]!s_fa_dupont_roe($A836,"2018/12/31")/100,"")</f>
        <v>0.26202300000000001</v>
      </c>
      <c r="AA836">
        <f>IFERROR([1]!s_fa_dupont_roe($A836,"2019/12/31")/100,"")</f>
        <v>0.31729099999999999</v>
      </c>
      <c r="AB836">
        <f>IFERROR([1]!s_fa_dupont_roe($A836,"2020/12/31")/100,"")</f>
        <v>0.24192799999999998</v>
      </c>
      <c r="AC836">
        <f>IFERROR([1]!s_fa_dupont_roe($A836,"2021/12/31")/100,"")</f>
        <v>0.242367</v>
      </c>
      <c r="AD836">
        <f>IFERROR([1]!s_fa_dupont_roe($A836,"2022/12/31")/100,"")</f>
        <v>0.182224</v>
      </c>
      <c r="AE836">
        <f>IFERROR([1]!s_fa_dupont_roe($A836,"2023/12/31")/100,"")</f>
        <v>0.101005</v>
      </c>
      <c r="AF836">
        <f>IFERROR([1]!s_fa_dupont_roe($A836,"2024/12/31")/100,"")</f>
        <v>0.10920999999999999</v>
      </c>
      <c r="AG836">
        <f>IFERROR([1]!s_fa_dupont_roe($A836,"2025/12/31")/100,"")</f>
        <v>7.8491000000000005E-2</v>
      </c>
      <c r="AH836">
        <f>IFERROR([1]!s_stm07_is($A836,"W30028333","2025/12/31",1),"")</f>
        <v>283080971.89999998</v>
      </c>
      <c r="AI836">
        <f>IFERROR([1]!s_stm07_bs($A836,"W38058048","2025/12/31",1),"")</f>
        <v>3733439420.46</v>
      </c>
      <c r="AJ836">
        <f>IFERROR([1]!s_fa_netdebt($A836,"2025/12/31"),"")</f>
        <v>-1340530560.3699999</v>
      </c>
      <c r="AK836">
        <f>IFERROR([1]!s_val_ev1($A836,"2025/12/31"),"")</f>
        <v>13792792632.870001</v>
      </c>
      <c r="AL836">
        <f>IFERROR([1]!s_fa_ebitda($A836,"2025/12/31"),"")</f>
        <v>385318678.63</v>
      </c>
      <c r="AM836">
        <f>IFERROR([1]!s_west_netprofit($A836,2026,$B$1,180)/[1]!s_west_netprofit($A836,2026,$B$1-7,180)-1,"")</f>
        <v>0</v>
      </c>
      <c r="AN836">
        <f>IFERROR([1]!s_west_netprofit($A836,2026,$B$1,180)/[1]!s_west_netprofit($A836,2026,$B$1-30,180)-1,"")</f>
        <v>-8.4890662495984315E-2</v>
      </c>
      <c r="AO836">
        <f>IFERROR([1]!s_est_mediannetprofit($A836,2026,$B$1)/[1]!s_est_mediannetprofit($A836,2026,$B$1-7)-1,"")</f>
        <v>0</v>
      </c>
      <c r="AP836">
        <f>IFERROR([1]!s_est_mediannetprofit($A836,2026,$B$1)/[1]!s_est_mediannetprofit($A836,2026,$B$1-30)-1,"")</f>
        <v>-1.8359853121175052E-2</v>
      </c>
    </row>
    <row r="837" spans="1:42">
      <c r="A837" t="s">
        <v>876</v>
      </c>
      <c r="B837">
        <f>IFERROR([1]!s_stm07_is($A837,"W30028333","2011/12/31",1)/[1]!S_SHARE_TOTAL($A837,$B$1),"")</f>
        <v>0</v>
      </c>
      <c r="C837">
        <f>IFERROR([1]!s_stm07_is($A837,"W30028333","2012/12/31",1)/[1]!S_SHARE_TOTAL($A837,$B$1),"")</f>
        <v>0</v>
      </c>
      <c r="D837">
        <f>IFERROR([1]!s_stm07_is($A837,"W30028333","2013/12/31",1)/[1]!S_SHARE_TOTAL($A837,$B$1),"")</f>
        <v>0</v>
      </c>
      <c r="E837">
        <f>IFERROR([1]!s_stm07_is($A837,"W30028333","2014/12/31",1)/[1]!S_SHARE_TOTAL($A837,$B$1),"")</f>
        <v>0</v>
      </c>
      <c r="F837">
        <f>IFERROR([1]!s_stm07_is($A837,"W30028333","2015/12/31",1)/[1]!S_SHARE_TOTAL($A837,$B$1),"")</f>
        <v>0</v>
      </c>
      <c r="G837">
        <f>IFERROR([1]!s_stm07_is($A837,"W30028333","2016/12/31",1)/[1]!S_SHARE_TOTAL($A837,$B$1),"")</f>
        <v>0</v>
      </c>
      <c r="H837">
        <f>IFERROR([1]!s_stm07_is($A837,"W30028333","2017/12/31",1)/[1]!S_SHARE_TOTAL($A837,$B$1),"")</f>
        <v>0</v>
      </c>
      <c r="I837">
        <f>IFERROR([1]!s_stm07_is($A837,"W30028333","2018/12/31",1)/[1]!S_SHARE_TOTAL($A837,$B$1),"")</f>
        <v>0.38374736329657144</v>
      </c>
      <c r="J837">
        <f>IFERROR([1]!s_stm07_is($A837,"W30028333","2019/12/31",1)/[1]!S_SHARE_TOTAL($A837,$B$1),"")</f>
        <v>1.2709796484549245</v>
      </c>
      <c r="K837">
        <f>IFERROR([1]!s_stm07_is($A837,"W30028333","2020/12/31",1)/[1]!S_SHARE_TOTAL($A837,$B$1),"")</f>
        <v>1.2455789538438466</v>
      </c>
      <c r="L837">
        <f>IFERROR([1]!s_stm07_is($A837,"W30028333","2021/12/31",1)/[1]!S_SHARE_TOTAL($A837,$B$1),"")</f>
        <v>1.5493080512359065</v>
      </c>
      <c r="M837">
        <f>IFERROR([1]!s_stm07_is($A837,"W30028333","2022/12/31",1)/[1]!S_SHARE_TOTAL($A837,$B$1),"")</f>
        <v>1.6290732664428651</v>
      </c>
      <c r="N837">
        <f>IFERROR([1]!s_stm07_is($A837,"W30028333","2023/12/31",1)/[1]!S_SHARE_TOTAL($A837,$B$1),"")</f>
        <v>1.4407576445864674</v>
      </c>
      <c r="O837">
        <f>IFERROR([1]!s_stm07_is($A837,"W30028333","2024/12/31",1)/[1]!S_SHARE_TOTAL($A837,$B$1),"")</f>
        <v>1.2711485323512219</v>
      </c>
      <c r="P837">
        <f>IFERROR([1]!s_stm07_is($A837,"W30028333","2025/12/31",1)/[1]!S_SHARE_TOTAL($A837,$B$1),"")</f>
        <v>0.83189659570009078</v>
      </c>
      <c r="Q837">
        <f>IFERROR([1]!s_west_netprofit($A837,2026,$B$1,180)/[1]!S_SHARE_TOTAL($A837,$B$1),"")</f>
        <v>1.0542506883238736</v>
      </c>
      <c r="R837">
        <f>IFERROR([1]!s_west_netprofit($A837,2027,$B$1,180)/[1]!S_SHARE_TOTAL($A837,$B$1),"")</f>
        <v>1.2397328226662361</v>
      </c>
      <c r="S837">
        <f>IFERROR([1]!s_fa_dupont_roe($A837,"2011/12/31")/100,"")</f>
        <v>0</v>
      </c>
      <c r="T837">
        <f>IFERROR([1]!s_fa_dupont_roe($A837,"2012/12/31")/100,"")</f>
        <v>0</v>
      </c>
      <c r="U837">
        <f>IFERROR([1]!s_fa_dupont_roe($A837,"2013/12/31")/100,"")</f>
        <v>0</v>
      </c>
      <c r="V837">
        <f>IFERROR([1]!s_fa_dupont_roe($A837,"2014/12/31")/100,"")</f>
        <v>0</v>
      </c>
      <c r="W837">
        <f>IFERROR([1]!s_fa_dupont_roe($A837,"2015/12/31")/100,"")</f>
        <v>0</v>
      </c>
      <c r="X837">
        <f>IFERROR([1]!s_fa_dupont_roe($A837,"2016/12/31")/100,"")</f>
        <v>0</v>
      </c>
      <c r="Y837">
        <f>IFERROR([1]!s_fa_dupont_roe($A837,"2017/12/31")/100,"")</f>
        <v>0</v>
      </c>
      <c r="Z837">
        <f>IFERROR([1]!s_fa_dupont_roe($A837,"2018/12/31")/100,"")</f>
        <v>0.95889999999999997</v>
      </c>
      <c r="AA837">
        <f>IFERROR([1]!s_fa_dupont_roe($A837,"2019/12/31")/100,"")</f>
        <v>1.3722700000000001</v>
      </c>
      <c r="AB837">
        <f>IFERROR([1]!s_fa_dupont_roe($A837,"2020/12/31")/100,"")</f>
        <v>0.98717500000000002</v>
      </c>
      <c r="AC837">
        <f>IFERROR([1]!s_fa_dupont_roe($A837,"2021/12/31")/100,"")</f>
        <v>0.64718399999999998</v>
      </c>
      <c r="AD837">
        <f>IFERROR([1]!s_fa_dupont_roe($A837,"2022/12/31")/100,"")</f>
        <v>0.35953600000000002</v>
      </c>
      <c r="AE837">
        <f>IFERROR([1]!s_fa_dupont_roe($A837,"2023/12/31")/100,"")</f>
        <v>0.17880700000000002</v>
      </c>
      <c r="AF837">
        <f>IFERROR([1]!s_fa_dupont_roe($A837,"2024/12/31")/100,"")</f>
        <v>0.11739100000000001</v>
      </c>
      <c r="AG837">
        <f>IFERROR([1]!s_fa_dupont_roe($A837,"2025/12/31")/100,"")</f>
        <v>7.6192999999999997E-2</v>
      </c>
      <c r="AH837">
        <f>IFERROR([1]!s_stm07_is($A837,"W30028333","2025/12/31",1),"")</f>
        <v>432672747.00999999</v>
      </c>
      <c r="AI837">
        <f>IFERROR([1]!s_stm07_bs($A837,"W38058048","2025/12/31",1),"")</f>
        <v>5694964946.8999996</v>
      </c>
      <c r="AJ837">
        <f>IFERROR([1]!s_fa_netdebt($A837,"2025/12/31"),"")</f>
        <v>-878802478.23000002</v>
      </c>
      <c r="AK837">
        <f>IFERROR([1]!s_val_ev1($A837,"2025/12/31"),"")</f>
        <v>12328214815.870001</v>
      </c>
      <c r="AL837">
        <f>IFERROR([1]!s_fa_ebitda($A837,"2025/12/31"),"")</f>
        <v>615484587.24000001</v>
      </c>
      <c r="AM837">
        <f>IFERROR([1]!s_west_netprofit($A837,2026,$B$1,180)/[1]!s_west_netprofit($A837,2026,$B$1-7,180)-1,"")</f>
        <v>0</v>
      </c>
      <c r="AN837">
        <f>IFERROR([1]!s_west_netprofit($A837,2026,$B$1,180)/[1]!s_west_netprofit($A837,2026,$B$1-30,180)-1,"")</f>
        <v>2.7280102068536483E-2</v>
      </c>
      <c r="AO837">
        <f>IFERROR([1]!s_est_mediannetprofit($A837,2026,$B$1)/[1]!s_est_mediannetprofit($A837,2026,$B$1-7)-1,"")</f>
        <v>0</v>
      </c>
      <c r="AP837">
        <f>IFERROR([1]!s_est_mediannetprofit($A837,2026,$B$1)/[1]!s_est_mediannetprofit($A837,2026,$B$1-30)-1,"")</f>
        <v>9.2592592592593004E-3</v>
      </c>
    </row>
    <row r="838" spans="1:42">
      <c r="A838" t="s">
        <v>877</v>
      </c>
      <c r="B838">
        <f>IFERROR([1]!s_stm07_is($A838,"W30028333","2011/12/31",1)/[1]!S_SHARE_TOTAL($A838,$B$1),"")</f>
        <v>0</v>
      </c>
      <c r="C838">
        <f>IFERROR([1]!s_stm07_is($A838,"W30028333","2012/12/31",1)/[1]!S_SHARE_TOTAL($A838,$B$1),"")</f>
        <v>0</v>
      </c>
      <c r="D838">
        <f>IFERROR([1]!s_stm07_is($A838,"W30028333","2013/12/31",1)/[1]!S_SHARE_TOTAL($A838,$B$1),"")</f>
        <v>0</v>
      </c>
      <c r="E838">
        <f>IFERROR([1]!s_stm07_is($A838,"W30028333","2014/12/31",1)/[1]!S_SHARE_TOTAL($A838,$B$1),"")</f>
        <v>0</v>
      </c>
      <c r="F838">
        <f>IFERROR([1]!s_stm07_is($A838,"W30028333","2015/12/31",1)/[1]!S_SHARE_TOTAL($A838,$B$1),"")</f>
        <v>0</v>
      </c>
      <c r="G838">
        <f>IFERROR([1]!s_stm07_is($A838,"W30028333","2016/12/31",1)/[1]!S_SHARE_TOTAL($A838,$B$1),"")</f>
        <v>0</v>
      </c>
      <c r="H838">
        <f>IFERROR([1]!s_stm07_is($A838,"W30028333","2017/12/31",1)/[1]!S_SHARE_TOTAL($A838,$B$1),"")</f>
        <v>0</v>
      </c>
      <c r="I838">
        <f>IFERROR([1]!s_stm07_is($A838,"W30028333","2018/12/31",1)/[1]!S_SHARE_TOTAL($A838,$B$1),"")</f>
        <v>0.10097312842561343</v>
      </c>
      <c r="J838">
        <f>IFERROR([1]!s_stm07_is($A838,"W30028333","2019/12/31",1)/[1]!S_SHARE_TOTAL($A838,$B$1),"")</f>
        <v>0.26832961984212572</v>
      </c>
      <c r="K838">
        <f>IFERROR([1]!s_stm07_is($A838,"W30028333","2020/12/31",1)/[1]!S_SHARE_TOTAL($A838,$B$1),"")</f>
        <v>0.94478367476648362</v>
      </c>
      <c r="L838">
        <f>IFERROR([1]!s_stm07_is($A838,"W30028333","2021/12/31",1)/[1]!S_SHARE_TOTAL($A838,$B$1),"")</f>
        <v>0.59586674125626704</v>
      </c>
      <c r="M838">
        <f>IFERROR([1]!s_stm07_is($A838,"W30028333","2022/12/31",1)/[1]!S_SHARE_TOTAL($A838,$B$1),"")</f>
        <v>0.62145099129690673</v>
      </c>
      <c r="N838">
        <f>IFERROR([1]!s_stm07_is($A838,"W30028333","2023/12/31",1)/[1]!S_SHARE_TOTAL($A838,$B$1),"")</f>
        <v>1.0258772117776283</v>
      </c>
      <c r="O838">
        <f>IFERROR([1]!s_stm07_is($A838,"W30028333","2024/12/31",1)/[1]!S_SHARE_TOTAL($A838,$B$1),"")</f>
        <v>0.82881853208685219</v>
      </c>
      <c r="P838">
        <f>IFERROR([1]!s_stm07_is($A838,"W30028333","2025/12/31",1)/[1]!S_SHARE_TOTAL($A838,$B$1),"")</f>
        <v>0.83436517517903086</v>
      </c>
      <c r="Q838">
        <f>IFERROR([1]!s_west_netprofit($A838,2026,$B$1,180)/[1]!S_SHARE_TOTAL($A838,$B$1),"")</f>
        <v>1.1546091844719211</v>
      </c>
      <c r="R838">
        <f>IFERROR([1]!s_west_netprofit($A838,2027,$B$1,180)/[1]!S_SHARE_TOTAL($A838,$B$1),"")</f>
        <v>1.4241470413961723</v>
      </c>
      <c r="S838">
        <f>IFERROR([1]!s_fa_dupont_roe($A838,"2011/12/31")/100,"")</f>
        <v>0</v>
      </c>
      <c r="T838">
        <f>IFERROR([1]!s_fa_dupont_roe($A838,"2012/12/31")/100,"")</f>
        <v>0</v>
      </c>
      <c r="U838">
        <f>IFERROR([1]!s_fa_dupont_roe($A838,"2013/12/31")/100,"")</f>
        <v>0</v>
      </c>
      <c r="V838">
        <f>IFERROR([1]!s_fa_dupont_roe($A838,"2014/12/31")/100,"")</f>
        <v>0</v>
      </c>
      <c r="W838">
        <f>IFERROR([1]!s_fa_dupont_roe($A838,"2015/12/31")/100,"")</f>
        <v>0</v>
      </c>
      <c r="X838">
        <f>IFERROR([1]!s_fa_dupont_roe($A838,"2016/12/31")/100,"")</f>
        <v>0</v>
      </c>
      <c r="Y838">
        <f>IFERROR([1]!s_fa_dupont_roe($A838,"2017/12/31")/100,"")</f>
        <v>0</v>
      </c>
      <c r="Z838">
        <f>IFERROR([1]!s_fa_dupont_roe($A838,"2018/12/31")/100,"")</f>
        <v>0.18582200000000001</v>
      </c>
      <c r="AA838">
        <f>IFERROR([1]!s_fa_dupont_roe($A838,"2019/12/31")/100,"")</f>
        <v>0.33473900000000001</v>
      </c>
      <c r="AB838">
        <f>IFERROR([1]!s_fa_dupont_roe($A838,"2020/12/31")/100,"")</f>
        <v>0.43908000000000003</v>
      </c>
      <c r="AC838">
        <f>IFERROR([1]!s_fa_dupont_roe($A838,"2021/12/31")/100,"")</f>
        <v>0.16856400000000002</v>
      </c>
      <c r="AD838">
        <f>IFERROR([1]!s_fa_dupont_roe($A838,"2022/12/31")/100,"")</f>
        <v>0.14945</v>
      </c>
      <c r="AE838">
        <f>IFERROR([1]!s_fa_dupont_roe($A838,"2023/12/31")/100,"")</f>
        <v>0.16756099999999999</v>
      </c>
      <c r="AF838">
        <f>IFERROR([1]!s_fa_dupont_roe($A838,"2024/12/31")/100,"")</f>
        <v>0.10509399999999999</v>
      </c>
      <c r="AG838">
        <f>IFERROR([1]!s_fa_dupont_roe($A838,"2025/12/31")/100,"")</f>
        <v>0.101692</v>
      </c>
      <c r="AH838">
        <f>IFERROR([1]!s_stm07_is($A838,"W30028333","2025/12/31",1),"")</f>
        <v>335806096.82999998</v>
      </c>
      <c r="AI838">
        <f>IFERROR([1]!s_stm07_bs($A838,"W38058048","2025/12/31",1),"")</f>
        <v>3377268281.6900001</v>
      </c>
      <c r="AJ838">
        <f>IFERROR([1]!s_fa_netdebt($A838,"2025/12/31"),"")</f>
        <v>1759884039.6199999</v>
      </c>
      <c r="AK838">
        <f>IFERROR([1]!s_val_ev1($A838,"2025/12/31"),"")</f>
        <v>9699181309.8799992</v>
      </c>
      <c r="AL838">
        <f>IFERROR([1]!s_fa_ebitda($A838,"2025/12/31"),"")</f>
        <v>680770126.32000005</v>
      </c>
      <c r="AM838">
        <f>IFERROR([1]!s_west_netprofit($A838,2026,$B$1,180)/[1]!s_west_netprofit($A838,2026,$B$1-7,180)-1,"")</f>
        <v>5.9994794328059875E-3</v>
      </c>
      <c r="AN838">
        <f>IFERROR([1]!s_west_netprofit($A838,2026,$B$1,180)/[1]!s_west_netprofit($A838,2026,$B$1-30,180)-1,"")</f>
        <v>-1.2523493544704833E-2</v>
      </c>
      <c r="AO838">
        <f>IFERROR([1]!s_est_mediannetprofit($A838,2026,$B$1)/[1]!s_est_mediannetprofit($A838,2026,$B$1-7)-1,"")</f>
        <v>6.5359477124182774E-3</v>
      </c>
      <c r="AP838">
        <f>IFERROR([1]!s_est_mediannetprofit($A838,2026,$B$1)/[1]!s_est_mediannetprofit($A838,2026,$B$1-30)-1,"")</f>
        <v>0</v>
      </c>
    </row>
    <row r="839" spans="1:42">
      <c r="A839" t="s">
        <v>878</v>
      </c>
      <c r="B839">
        <f>IFERROR([1]!s_stm07_is($A839,"W30028333","2011/12/31",1)/[1]!S_SHARE_TOTAL($A839,$B$1),"")</f>
        <v>0</v>
      </c>
      <c r="C839">
        <f>IFERROR([1]!s_stm07_is($A839,"W30028333","2012/12/31",1)/[1]!S_SHARE_TOTAL($A839,$B$1),"")</f>
        <v>0</v>
      </c>
      <c r="D839">
        <f>IFERROR([1]!s_stm07_is($A839,"W30028333","2013/12/31",1)/[1]!S_SHARE_TOTAL($A839,$B$1),"")</f>
        <v>0</v>
      </c>
      <c r="E839">
        <f>IFERROR([1]!s_stm07_is($A839,"W30028333","2014/12/31",1)/[1]!S_SHARE_TOTAL($A839,$B$1),"")</f>
        <v>0</v>
      </c>
      <c r="F839">
        <f>IFERROR([1]!s_stm07_is($A839,"W30028333","2015/12/31",1)/[1]!S_SHARE_TOTAL($A839,$B$1),"")</f>
        <v>0</v>
      </c>
      <c r="G839">
        <f>IFERROR([1]!s_stm07_is($A839,"W30028333","2016/12/31",1)/[1]!S_SHARE_TOTAL($A839,$B$1),"")</f>
        <v>0</v>
      </c>
      <c r="H839">
        <f>IFERROR([1]!s_stm07_is($A839,"W30028333","2017/12/31",1)/[1]!S_SHARE_TOTAL($A839,$B$1),"")</f>
        <v>0</v>
      </c>
      <c r="I839">
        <f>IFERROR([1]!s_stm07_is($A839,"W30028333","2018/12/31",1)/[1]!S_SHARE_TOTAL($A839,$B$1),"")</f>
        <v>0.16898391279064648</v>
      </c>
      <c r="J839">
        <f>IFERROR([1]!s_stm07_is($A839,"W30028333","2019/12/31",1)/[1]!S_SHARE_TOTAL($A839,$B$1),"")</f>
        <v>0.17304568278351695</v>
      </c>
      <c r="K839">
        <f>IFERROR([1]!s_stm07_is($A839,"W30028333","2020/12/31",1)/[1]!S_SHARE_TOTAL($A839,$B$1),"")</f>
        <v>0.42815336792498609</v>
      </c>
      <c r="L839">
        <f>IFERROR([1]!s_stm07_is($A839,"W30028333","2021/12/31",1)/[1]!S_SHARE_TOTAL($A839,$B$1),"")</f>
        <v>0.57770461849407972</v>
      </c>
      <c r="M839">
        <f>IFERROR([1]!s_stm07_is($A839,"W30028333","2022/12/31",1)/[1]!S_SHARE_TOTAL($A839,$B$1),"")</f>
        <v>0.5415916793466683</v>
      </c>
      <c r="N839">
        <f>IFERROR([1]!s_stm07_is($A839,"W30028333","2023/12/31",1)/[1]!S_SHARE_TOTAL($A839,$B$1),"")</f>
        <v>0.53306038881120832</v>
      </c>
      <c r="O839">
        <f>IFERROR([1]!s_stm07_is($A839,"W30028333","2024/12/31",1)/[1]!S_SHARE_TOTAL($A839,$B$1),"")</f>
        <v>0.55144124620544865</v>
      </c>
      <c r="P839">
        <f>IFERROR([1]!s_stm07_is($A839,"W30028333","2025/12/31",1)/[1]!S_SHARE_TOTAL($A839,$B$1),"")</f>
        <v>1.0540124330656071</v>
      </c>
      <c r="Q839">
        <f>IFERROR([1]!s_west_netprofit($A839,2026,$B$1,180)/[1]!S_SHARE_TOTAL($A839,$B$1),"")</f>
        <v>2.4901637049650946</v>
      </c>
      <c r="R839">
        <f>IFERROR([1]!s_west_netprofit($A839,2027,$B$1,180)/[1]!S_SHARE_TOTAL($A839,$B$1),"")</f>
        <v>4.5420302707352418</v>
      </c>
      <c r="S839">
        <f>IFERROR([1]!s_fa_dupont_roe($A839,"2011/12/31")/100,"")</f>
        <v>0</v>
      </c>
      <c r="T839">
        <f>IFERROR([1]!s_fa_dupont_roe($A839,"2012/12/31")/100,"")</f>
        <v>0</v>
      </c>
      <c r="U839">
        <f>IFERROR([1]!s_fa_dupont_roe($A839,"2013/12/31")/100,"")</f>
        <v>0</v>
      </c>
      <c r="V839">
        <f>IFERROR([1]!s_fa_dupont_roe($A839,"2014/12/31")/100,"")</f>
        <v>0</v>
      </c>
      <c r="W839">
        <f>IFERROR([1]!s_fa_dupont_roe($A839,"2015/12/31")/100,"")</f>
        <v>0</v>
      </c>
      <c r="X839">
        <f>IFERROR([1]!s_fa_dupont_roe($A839,"2016/12/31")/100,"")</f>
        <v>0</v>
      </c>
      <c r="Y839">
        <f>IFERROR([1]!s_fa_dupont_roe($A839,"2017/12/31")/100,"")</f>
        <v>0</v>
      </c>
      <c r="Z839">
        <f>IFERROR([1]!s_fa_dupont_roe($A839,"2018/12/31")/100,"")</f>
        <v>0.19183900000000001</v>
      </c>
      <c r="AA839">
        <f>IFERROR([1]!s_fa_dupont_roe($A839,"2019/12/31")/100,"")</f>
        <v>0.17060099999999997</v>
      </c>
      <c r="AB839">
        <f>IFERROR([1]!s_fa_dupont_roe($A839,"2020/12/31")/100,"")</f>
        <v>0.30523299999999998</v>
      </c>
      <c r="AC839">
        <f>IFERROR([1]!s_fa_dupont_roe($A839,"2021/12/31")/100,"")</f>
        <v>0.29679899999999998</v>
      </c>
      <c r="AD839">
        <f>IFERROR([1]!s_fa_dupont_roe($A839,"2022/12/31")/100,"")</f>
        <v>0.14335900000000001</v>
      </c>
      <c r="AE839">
        <f>IFERROR([1]!s_fa_dupont_roe($A839,"2023/12/31")/100,"")</f>
        <v>9.7303000000000001E-2</v>
      </c>
      <c r="AF839">
        <f>IFERROR([1]!s_fa_dupont_roe($A839,"2024/12/31")/100,"")</f>
        <v>9.4616000000000006E-2</v>
      </c>
      <c r="AG839">
        <f>IFERROR([1]!s_fa_dupont_roe($A839,"2025/12/31")/100,"")</f>
        <v>0.16922100000000001</v>
      </c>
      <c r="AH839">
        <f>IFERROR([1]!s_stm07_is($A839,"W30028333","2025/12/31",1),"")</f>
        <v>433634347.56</v>
      </c>
      <c r="AI839">
        <f>IFERROR([1]!s_stm07_bs($A839,"W38058048","2025/12/31",1),"")</f>
        <v>2648954128.0799999</v>
      </c>
      <c r="AJ839">
        <f>IFERROR([1]!s_fa_netdebt($A839,"2025/12/31"),"")</f>
        <v>207087334.53</v>
      </c>
      <c r="AK839">
        <f>IFERROR([1]!s_val_ev1($A839,"2025/12/31"),"")</f>
        <v>57655973808.540001</v>
      </c>
      <c r="AL839">
        <f>IFERROR([1]!s_fa_ebitda($A839,"2025/12/31"),"")</f>
        <v>647627666.00999999</v>
      </c>
      <c r="AM839">
        <f>IFERROR([1]!s_west_netprofit($A839,2026,$B$1,180)/[1]!s_west_netprofit($A839,2026,$B$1-7,180)-1,"")</f>
        <v>0</v>
      </c>
      <c r="AN839">
        <f>IFERROR([1]!s_west_netprofit($A839,2026,$B$1,180)/[1]!s_west_netprofit($A839,2026,$B$1-30,180)-1,"")</f>
        <v>5.1295938409004815E-2</v>
      </c>
      <c r="AO839">
        <f>IFERROR([1]!s_est_mediannetprofit($A839,2026,$B$1)/[1]!s_est_mediannetprofit($A839,2026,$B$1-7)-1,"")</f>
        <v>0</v>
      </c>
      <c r="AP839">
        <f>IFERROR([1]!s_est_mediannetprofit($A839,2026,$B$1)/[1]!s_est_mediannetprofit($A839,2026,$B$1-30)-1,"")</f>
        <v>0</v>
      </c>
    </row>
    <row r="840" spans="1:42">
      <c r="A840" t="s">
        <v>879</v>
      </c>
      <c r="B840">
        <f>IFERROR([1]!s_stm07_is($A840,"W30028333","2011/12/31",1)/[1]!S_SHARE_TOTAL($A840,$B$1),"")</f>
        <v>0</v>
      </c>
      <c r="C840">
        <f>IFERROR([1]!s_stm07_is($A840,"W30028333","2012/12/31",1)/[1]!S_SHARE_TOTAL($A840,$B$1),"")</f>
        <v>0</v>
      </c>
      <c r="D840">
        <f>IFERROR([1]!s_stm07_is($A840,"W30028333","2013/12/31",1)/[1]!S_SHARE_TOTAL($A840,$B$1),"")</f>
        <v>0</v>
      </c>
      <c r="E840">
        <f>IFERROR([1]!s_stm07_is($A840,"W30028333","2014/12/31",1)/[1]!S_SHARE_TOTAL($A840,$B$1),"")</f>
        <v>-3.4374036170289758E-2</v>
      </c>
      <c r="F840">
        <f>IFERROR([1]!s_stm07_is($A840,"W30028333","2015/12/31",1)/[1]!S_SHARE_TOTAL($A840,$B$1),"")</f>
        <v>4.6984298819555528E-2</v>
      </c>
      <c r="G840">
        <f>IFERROR([1]!s_stm07_is($A840,"W30028333","2016/12/31",1)/[1]!S_SHARE_TOTAL($A840,$B$1),"")</f>
        <v>9.6099305529048606E-2</v>
      </c>
      <c r="H840">
        <f>IFERROR([1]!s_stm07_is($A840,"W30028333","2017/12/31",1)/[1]!S_SHARE_TOTAL($A840,$B$1),"")</f>
        <v>-0.16354275005440466</v>
      </c>
      <c r="I840">
        <f>IFERROR([1]!s_stm07_is($A840,"W30028333","2018/12/31",1)/[1]!S_SHARE_TOTAL($A840,$B$1),"")</f>
        <v>-1.64403648258977E-2</v>
      </c>
      <c r="J840">
        <f>IFERROR([1]!s_stm07_is($A840,"W30028333","2019/12/31",1)/[1]!S_SHARE_TOTAL($A840,$B$1),"")</f>
        <v>0.13411048827363034</v>
      </c>
      <c r="K840">
        <f>IFERROR([1]!s_stm07_is($A840,"W30028333","2020/12/31",1)/[1]!S_SHARE_TOTAL($A840,$B$1),"")</f>
        <v>1.1175406245058348</v>
      </c>
      <c r="L840">
        <f>IFERROR([1]!s_stm07_is($A840,"W30028333","2021/12/31",1)/[1]!S_SHARE_TOTAL($A840,$B$1),"")</f>
        <v>0.86185927228644743</v>
      </c>
      <c r="M840">
        <f>IFERROR([1]!s_stm07_is($A840,"W30028333","2022/12/31",1)/[1]!S_SHARE_TOTAL($A840,$B$1),"")</f>
        <v>0.45888410554054915</v>
      </c>
      <c r="N840">
        <f>IFERROR([1]!s_stm07_is($A840,"W30028333","2023/12/31",1)/[1]!S_SHARE_TOTAL($A840,$B$1),"")</f>
        <v>0.83167889471573508</v>
      </c>
      <c r="O840">
        <f>IFERROR([1]!s_stm07_is($A840,"W30028333","2024/12/31",1)/[1]!S_SHARE_TOTAL($A840,$B$1),"")</f>
        <v>0.53066023751655067</v>
      </c>
      <c r="P840">
        <f>IFERROR([1]!s_stm07_is($A840,"W30028333","2025/12/31",1)/[1]!S_SHARE_TOTAL($A840,$B$1),"")</f>
        <v>0.70138061729814882</v>
      </c>
      <c r="Q840">
        <f>IFERROR([1]!s_west_netprofit($A840,2026,$B$1,180)/[1]!S_SHARE_TOTAL($A840,$B$1),"")</f>
        <v>1.1660770136782448</v>
      </c>
      <c r="R840">
        <f>IFERROR([1]!s_west_netprofit($A840,2027,$B$1,180)/[1]!S_SHARE_TOTAL($A840,$B$1),"")</f>
        <v>1.5089433205224234</v>
      </c>
      <c r="S840">
        <f>IFERROR([1]!s_fa_dupont_roe($A840,"2011/12/31")/100,"")</f>
        <v>0</v>
      </c>
      <c r="T840">
        <f>IFERROR([1]!s_fa_dupont_roe($A840,"2012/12/31")/100,"")</f>
        <v>0</v>
      </c>
      <c r="U840">
        <f>IFERROR([1]!s_fa_dupont_roe($A840,"2013/12/31")/100,"")</f>
        <v>0</v>
      </c>
      <c r="V840">
        <f>IFERROR([1]!s_fa_dupont_roe($A840,"2014/12/31")/100,"")</f>
        <v>0</v>
      </c>
      <c r="W840">
        <f>IFERROR([1]!s_fa_dupont_roe($A840,"2015/12/31")/100,"")</f>
        <v>0.31680900000000001</v>
      </c>
      <c r="X840">
        <f>IFERROR([1]!s_fa_dupont_roe($A840,"2016/12/31")/100,"")</f>
        <v>0.24793999999999999</v>
      </c>
      <c r="Y840">
        <f>IFERROR([1]!s_fa_dupont_roe($A840,"2017/12/31")/100,"")</f>
        <v>-0.25836900000000002</v>
      </c>
      <c r="Z840">
        <f>IFERROR([1]!s_fa_dupont_roe($A840,"2018/12/31")/100,"")</f>
        <v>-2.0050999999999999E-2</v>
      </c>
      <c r="AA840">
        <f>IFERROR([1]!s_fa_dupont_roe($A840,"2019/12/31")/100,"")</f>
        <v>0.135714</v>
      </c>
      <c r="AB840">
        <f>IFERROR([1]!s_fa_dupont_roe($A840,"2020/12/31")/100,"")</f>
        <v>0.65079899999999991</v>
      </c>
      <c r="AC840">
        <f>IFERROR([1]!s_fa_dupont_roe($A840,"2021/12/31")/100,"")</f>
        <v>0.318602</v>
      </c>
      <c r="AD840">
        <f>IFERROR([1]!s_fa_dupont_roe($A840,"2022/12/31")/100,"")</f>
        <v>0.13611100000000001</v>
      </c>
      <c r="AE840">
        <f>IFERROR([1]!s_fa_dupont_roe($A840,"2023/12/31")/100,"")</f>
        <v>0.17345500000000003</v>
      </c>
      <c r="AF840">
        <f>IFERROR([1]!s_fa_dupont_roe($A840,"2024/12/31")/100,"")</f>
        <v>8.7832000000000007E-2</v>
      </c>
      <c r="AG840">
        <f>IFERROR([1]!s_fa_dupont_roe($A840,"2025/12/31")/100,"")</f>
        <v>0.10878399999999999</v>
      </c>
      <c r="AH840">
        <f>IFERROR([1]!s_stm07_is($A840,"W30028333","2025/12/31",1),"")</f>
        <v>282977761.37</v>
      </c>
      <c r="AI840">
        <f>IFERROR([1]!s_stm07_bs($A840,"W38058048","2025/12/31",1),"")</f>
        <v>2741781013.4299998</v>
      </c>
      <c r="AJ840">
        <f>IFERROR([1]!s_fa_netdebt($A840,"2025/12/31"),"")</f>
        <v>-196922336.28</v>
      </c>
      <c r="AK840">
        <f>IFERROR([1]!s_val_ev1($A840,"2025/12/31"),"")</f>
        <v>9230619825.6599998</v>
      </c>
      <c r="AL840">
        <f>IFERROR([1]!s_fa_ebitda($A840,"2025/12/31"),"")</f>
        <v>602797736.44000006</v>
      </c>
      <c r="AM840">
        <f>IFERROR([1]!s_west_netprofit($A840,2026,$B$1,180)/[1]!s_west_netprofit($A840,2026,$B$1-7,180)-1,"")</f>
        <v>3.0746645274601914E-3</v>
      </c>
      <c r="AN840">
        <f>IFERROR([1]!s_west_netprofit($A840,2026,$B$1,180)/[1]!s_west_netprofit($A840,2026,$B$1-30,180)-1,"")</f>
        <v>-4.251306509813646E-2</v>
      </c>
      <c r="AO840">
        <f>IFERROR([1]!s_est_mediannetprofit($A840,2026,$B$1)/[1]!s_est_mediannetprofit($A840,2026,$B$1-7)-1,"")</f>
        <v>8.7077855996309239E-4</v>
      </c>
      <c r="AP840">
        <f>IFERROR([1]!s_est_mediannetprofit($A840,2026,$B$1)/[1]!s_est_mediannetprofit($A840,2026,$B$1-30)-1,"")</f>
        <v>0</v>
      </c>
    </row>
    <row r="841" spans="1:42">
      <c r="A841" t="s">
        <v>880</v>
      </c>
      <c r="B841">
        <f>IFERROR([1]!s_stm07_is($A841,"W30028333","2011/12/31",1)/[1]!S_SHARE_TOTAL($A841,$B$1),"")</f>
        <v>0</v>
      </c>
      <c r="C841">
        <f>IFERROR([1]!s_stm07_is($A841,"W30028333","2012/12/31",1)/[1]!S_SHARE_TOTAL($A841,$B$1),"")</f>
        <v>0</v>
      </c>
      <c r="D841">
        <f>IFERROR([1]!s_stm07_is($A841,"W30028333","2013/12/31",1)/[1]!S_SHARE_TOTAL($A841,$B$1),"")</f>
        <v>0</v>
      </c>
      <c r="E841">
        <f>IFERROR([1]!s_stm07_is($A841,"W30028333","2014/12/31",1)/[1]!S_SHARE_TOTAL($A841,$B$1),"")</f>
        <v>0</v>
      </c>
      <c r="F841">
        <f>IFERROR([1]!s_stm07_is($A841,"W30028333","2015/12/31",1)/[1]!S_SHARE_TOTAL($A841,$B$1),"")</f>
        <v>0</v>
      </c>
      <c r="G841">
        <f>IFERROR([1]!s_stm07_is($A841,"W30028333","2016/12/31",1)/[1]!S_SHARE_TOTAL($A841,$B$1),"")</f>
        <v>0</v>
      </c>
      <c r="H841">
        <f>IFERROR([1]!s_stm07_is($A841,"W30028333","2017/12/31",1)/[1]!S_SHARE_TOTAL($A841,$B$1),"")</f>
        <v>0</v>
      </c>
      <c r="I841">
        <f>IFERROR([1]!s_stm07_is($A841,"W30028333","2018/12/31",1)/[1]!S_SHARE_TOTAL($A841,$B$1),"")</f>
        <v>0.23215343559999999</v>
      </c>
      <c r="J841">
        <f>IFERROR([1]!s_stm07_is($A841,"W30028333","2019/12/31",1)/[1]!S_SHARE_TOTAL($A841,$B$1),"")</f>
        <v>0.22320187890000001</v>
      </c>
      <c r="K841">
        <f>IFERROR([1]!s_stm07_is($A841,"W30028333","2020/12/31",1)/[1]!S_SHARE_TOTAL($A841,$B$1),"")</f>
        <v>0.5503454673</v>
      </c>
      <c r="L841">
        <f>IFERROR([1]!s_stm07_is($A841,"W30028333","2021/12/31",1)/[1]!S_SHARE_TOTAL($A841,$B$1),"")</f>
        <v>0.71448277029999996</v>
      </c>
      <c r="M841">
        <f>IFERROR([1]!s_stm07_is($A841,"W30028333","2022/12/31",1)/[1]!S_SHARE_TOTAL($A841,$B$1),"")</f>
        <v>0.71290421069999987</v>
      </c>
      <c r="N841">
        <f>IFERROR([1]!s_stm07_is($A841,"W30028333","2023/12/31",1)/[1]!S_SHARE_TOTAL($A841,$B$1),"")</f>
        <v>0.81075481459999998</v>
      </c>
      <c r="O841">
        <f>IFERROR([1]!s_stm07_is($A841,"W30028333","2024/12/31",1)/[1]!S_SHARE_TOTAL($A841,$B$1),"")</f>
        <v>0.68090947269999991</v>
      </c>
      <c r="P841">
        <f>IFERROR([1]!s_stm07_is($A841,"W30028333","2025/12/31",1)/[1]!S_SHARE_TOTAL($A841,$B$1),"")</f>
        <v>0.22253231409999999</v>
      </c>
      <c r="Q841">
        <f>IFERROR([1]!s_west_netprofit($A841,2026,$B$1,180)/[1]!S_SHARE_TOTAL($A841,$B$1),"")</f>
        <v>0</v>
      </c>
      <c r="R841">
        <f>IFERROR([1]!s_west_netprofit($A841,2027,$B$1,180)/[1]!S_SHARE_TOTAL($A841,$B$1),"")</f>
        <v>0</v>
      </c>
      <c r="S841">
        <f>IFERROR([1]!s_fa_dupont_roe($A841,"2011/12/31")/100,"")</f>
        <v>0</v>
      </c>
      <c r="T841">
        <f>IFERROR([1]!s_fa_dupont_roe($A841,"2012/12/31")/100,"")</f>
        <v>0</v>
      </c>
      <c r="U841">
        <f>IFERROR([1]!s_fa_dupont_roe($A841,"2013/12/31")/100,"")</f>
        <v>0</v>
      </c>
      <c r="V841">
        <f>IFERROR([1]!s_fa_dupont_roe($A841,"2014/12/31")/100,"")</f>
        <v>0</v>
      </c>
      <c r="W841">
        <f>IFERROR([1]!s_fa_dupont_roe($A841,"2015/12/31")/100,"")</f>
        <v>0</v>
      </c>
      <c r="X841">
        <f>IFERROR([1]!s_fa_dupont_roe($A841,"2016/12/31")/100,"")</f>
        <v>0</v>
      </c>
      <c r="Y841">
        <f>IFERROR([1]!s_fa_dupont_roe($A841,"2017/12/31")/100,"")</f>
        <v>0</v>
      </c>
      <c r="Z841">
        <f>IFERROR([1]!s_fa_dupont_roe($A841,"2018/12/31")/100,"")</f>
        <v>0.12211900000000001</v>
      </c>
      <c r="AA841">
        <f>IFERROR([1]!s_fa_dupont_roe($A841,"2019/12/31")/100,"")</f>
        <v>0.11338100000000001</v>
      </c>
      <c r="AB841">
        <f>IFERROR([1]!s_fa_dupont_roe($A841,"2020/12/31")/100,"")</f>
        <v>0.23946400000000001</v>
      </c>
      <c r="AC841">
        <f>IFERROR([1]!s_fa_dupont_roe($A841,"2021/12/31")/100,"")</f>
        <v>0.253085</v>
      </c>
      <c r="AD841">
        <f>IFERROR([1]!s_fa_dupont_roe($A841,"2022/12/31")/100,"")</f>
        <v>0.209616</v>
      </c>
      <c r="AE841">
        <f>IFERROR([1]!s_fa_dupont_roe($A841,"2023/12/31")/100,"")</f>
        <v>0.196712</v>
      </c>
      <c r="AF841">
        <f>IFERROR([1]!s_fa_dupont_roe($A841,"2024/12/31")/100,"")</f>
        <v>0.11441900000000001</v>
      </c>
      <c r="AG841">
        <f>IFERROR([1]!s_fa_dupont_roe($A841,"2025/12/31")/100,"")</f>
        <v>3.0333000000000002E-2</v>
      </c>
      <c r="AH841">
        <f>IFERROR([1]!s_stm07_is($A841,"W30028333","2025/12/31",1),"")</f>
        <v>22253231.41</v>
      </c>
      <c r="AI841">
        <f>IFERROR([1]!s_stm07_bs($A841,"W38058048","2025/12/31",1),"")</f>
        <v>729761853.02999997</v>
      </c>
      <c r="AJ841">
        <f>IFERROR([1]!s_fa_netdebt($A841,"2025/12/31"),"")</f>
        <v>-311203254.05000001</v>
      </c>
      <c r="AK841">
        <f>IFERROR([1]!s_val_ev1($A841,"2025/12/31"),"")</f>
        <v>12925105819.98</v>
      </c>
      <c r="AL841">
        <f>IFERROR([1]!s_fa_ebitda($A841,"2025/12/31"),"")</f>
        <v>36367718.240000002</v>
      </c>
      <c r="AM841" t="str">
        <f>IFERROR([1]!s_west_netprofit($A841,2026,$B$1,180)/[1]!s_west_netprofit($A841,2026,$B$1-7,180)-1,"")</f>
        <v/>
      </c>
      <c r="AN841" t="str">
        <f>IFERROR([1]!s_west_netprofit($A841,2026,$B$1,180)/[1]!s_west_netprofit($A841,2026,$B$1-30,180)-1,"")</f>
        <v/>
      </c>
      <c r="AO841" t="str">
        <f>IFERROR([1]!s_est_mediannetprofit($A841,2026,$B$1)/[1]!s_est_mediannetprofit($A841,2026,$B$1-7)-1,"")</f>
        <v/>
      </c>
      <c r="AP841" t="str">
        <f>IFERROR([1]!s_est_mediannetprofit($A841,2026,$B$1)/[1]!s_est_mediannetprofit($A841,2026,$B$1-30)-1,"")</f>
        <v/>
      </c>
    </row>
    <row r="842" spans="1:42">
      <c r="A842" t="s">
        <v>881</v>
      </c>
      <c r="B842">
        <f>IFERROR([1]!s_stm07_is($A842,"W30028333","2011/12/31",1)/[1]!S_SHARE_TOTAL($A842,$B$1),"")</f>
        <v>0</v>
      </c>
      <c r="C842">
        <f>IFERROR([1]!s_stm07_is($A842,"W30028333","2012/12/31",1)/[1]!S_SHARE_TOTAL($A842,$B$1),"")</f>
        <v>0</v>
      </c>
      <c r="D842">
        <f>IFERROR([1]!s_stm07_is($A842,"W30028333","2013/12/31",1)/[1]!S_SHARE_TOTAL($A842,$B$1),"")</f>
        <v>0</v>
      </c>
      <c r="E842">
        <f>IFERROR([1]!s_stm07_is($A842,"W30028333","2014/12/31",1)/[1]!S_SHARE_TOTAL($A842,$B$1),"")</f>
        <v>0</v>
      </c>
      <c r="F842">
        <f>IFERROR([1]!s_stm07_is($A842,"W30028333","2015/12/31",1)/[1]!S_SHARE_TOTAL($A842,$B$1),"")</f>
        <v>0</v>
      </c>
      <c r="G842">
        <f>IFERROR([1]!s_stm07_is($A842,"W30028333","2016/12/31",1)/[1]!S_SHARE_TOTAL($A842,$B$1),"")</f>
        <v>0</v>
      </c>
      <c r="H842">
        <f>IFERROR([1]!s_stm07_is($A842,"W30028333","2017/12/31",1)/[1]!S_SHARE_TOTAL($A842,$B$1),"")</f>
        <v>0</v>
      </c>
      <c r="I842">
        <f>IFERROR([1]!s_stm07_is($A842,"W30028333","2018/12/31",1)/[1]!S_SHARE_TOTAL($A842,$B$1),"")</f>
        <v>0</v>
      </c>
      <c r="J842">
        <f>IFERROR([1]!s_stm07_is($A842,"W30028333","2019/12/31",1)/[1]!S_SHARE_TOTAL($A842,$B$1),"")</f>
        <v>7.9014515798185525E-2</v>
      </c>
      <c r="K842">
        <f>IFERROR([1]!s_stm07_is($A842,"W30028333","2020/12/31",1)/[1]!S_SHARE_TOTAL($A842,$B$1),"")</f>
        <v>0.2648819833522521</v>
      </c>
      <c r="L842">
        <f>IFERROR([1]!s_stm07_is($A842,"W30028333","2021/12/31",1)/[1]!S_SHARE_TOTAL($A842,$B$1),"")</f>
        <v>0.42164643733169538</v>
      </c>
      <c r="M842">
        <f>IFERROR([1]!s_stm07_is($A842,"W30028333","2022/12/31",1)/[1]!S_SHARE_TOTAL($A842,$B$1),"")</f>
        <v>0.32344989790626277</v>
      </c>
      <c r="N842">
        <f>IFERROR([1]!s_stm07_is($A842,"W30028333","2023/12/31",1)/[1]!S_SHARE_TOTAL($A842,$B$1),"")</f>
        <v>0.33719212376348451</v>
      </c>
      <c r="O842">
        <f>IFERROR([1]!s_stm07_is($A842,"W30028333","2024/12/31",1)/[1]!S_SHARE_TOTAL($A842,$B$1),"")</f>
        <v>0.39582096988487875</v>
      </c>
      <c r="P842">
        <f>IFERROR([1]!s_stm07_is($A842,"W30028333","2025/12/31",1)/[1]!S_SHARE_TOTAL($A842,$B$1),"")</f>
        <v>0.49196079787990027</v>
      </c>
      <c r="Q842">
        <f>IFERROR([1]!s_west_netprofit($A842,2026,$B$1,180)/[1]!S_SHARE_TOTAL($A842,$B$1),"")</f>
        <v>0.77677490290313711</v>
      </c>
      <c r="R842">
        <f>IFERROR([1]!s_west_netprofit($A842,2027,$B$1,180)/[1]!S_SHARE_TOTAL($A842,$B$1),"")</f>
        <v>1.0976623627922046</v>
      </c>
      <c r="S842">
        <f>IFERROR([1]!s_fa_dupont_roe($A842,"2011/12/31")/100,"")</f>
        <v>0</v>
      </c>
      <c r="T842">
        <f>IFERROR([1]!s_fa_dupont_roe($A842,"2012/12/31")/100,"")</f>
        <v>0</v>
      </c>
      <c r="U842">
        <f>IFERROR([1]!s_fa_dupont_roe($A842,"2013/12/31")/100,"")</f>
        <v>0</v>
      </c>
      <c r="V842">
        <f>IFERROR([1]!s_fa_dupont_roe($A842,"2014/12/31")/100,"")</f>
        <v>0</v>
      </c>
      <c r="W842">
        <f>IFERROR([1]!s_fa_dupont_roe($A842,"2015/12/31")/100,"")</f>
        <v>0</v>
      </c>
      <c r="X842">
        <f>IFERROR([1]!s_fa_dupont_roe($A842,"2016/12/31")/100,"")</f>
        <v>0</v>
      </c>
      <c r="Y842">
        <f>IFERROR([1]!s_fa_dupont_roe($A842,"2017/12/31")/100,"")</f>
        <v>0</v>
      </c>
      <c r="Z842">
        <f>IFERROR([1]!s_fa_dupont_roe($A842,"2018/12/31")/100,"")</f>
        <v>0</v>
      </c>
      <c r="AA842">
        <f>IFERROR([1]!s_fa_dupont_roe($A842,"2019/12/31")/100,"")</f>
        <v>0.110536</v>
      </c>
      <c r="AB842">
        <f>IFERROR([1]!s_fa_dupont_roe($A842,"2020/12/31")/100,"")</f>
        <v>0.30631599999999998</v>
      </c>
      <c r="AC842">
        <f>IFERROR([1]!s_fa_dupont_roe($A842,"2021/12/31")/100,"")</f>
        <v>0.33938000000000001</v>
      </c>
      <c r="AD842">
        <f>IFERROR([1]!s_fa_dupont_roe($A842,"2022/12/31")/100,"")</f>
        <v>0.14968000000000001</v>
      </c>
      <c r="AE842">
        <f>IFERROR([1]!s_fa_dupont_roe($A842,"2023/12/31")/100,"")</f>
        <v>0.111982</v>
      </c>
      <c r="AF842">
        <f>IFERROR([1]!s_fa_dupont_roe($A842,"2024/12/31")/100,"")</f>
        <v>0.116732</v>
      </c>
      <c r="AG842">
        <f>IFERROR([1]!s_fa_dupont_roe($A842,"2025/12/31")/100,"")</f>
        <v>9.980399999999999E-2</v>
      </c>
      <c r="AH842">
        <f>IFERROR([1]!s_stm07_is($A842,"W30028333","2025/12/31",1),"")</f>
        <v>131189562.5</v>
      </c>
      <c r="AI842">
        <f>IFERROR([1]!s_stm07_bs($A842,"W38058048","2025/12/31",1),"")</f>
        <v>1665990485.3699999</v>
      </c>
      <c r="AJ842">
        <f>IFERROR([1]!s_fa_netdebt($A842,"2025/12/31"),"")</f>
        <v>-580143424.03999996</v>
      </c>
      <c r="AK842">
        <f>IFERROR([1]!s_val_ev1($A842,"2025/12/31"),"")</f>
        <v>8730949887.9599991</v>
      </c>
      <c r="AL842">
        <f>IFERROR([1]!s_fa_ebitda($A842,"2025/12/31"),"")</f>
        <v>205482932.28</v>
      </c>
      <c r="AM842">
        <f>IFERROR([1]!s_west_netprofit($A842,2026,$B$1,180)/[1]!s_west_netprofit($A842,2026,$B$1-7,180)-1,"")</f>
        <v>0</v>
      </c>
      <c r="AN842">
        <f>IFERROR([1]!s_west_netprofit($A842,2026,$B$1,180)/[1]!s_west_netprofit($A842,2026,$B$1-30,180)-1,"")</f>
        <v>0</v>
      </c>
      <c r="AO842">
        <f>IFERROR([1]!s_est_mediannetprofit($A842,2026,$B$1)/[1]!s_est_mediannetprofit($A842,2026,$B$1-7)-1,"")</f>
        <v>0</v>
      </c>
      <c r="AP842">
        <f>IFERROR([1]!s_est_mediannetprofit($A842,2026,$B$1)/[1]!s_est_mediannetprofit($A842,2026,$B$1-30)-1,"")</f>
        <v>0</v>
      </c>
    </row>
    <row r="843" spans="1:42">
      <c r="A843" t="s">
        <v>882</v>
      </c>
      <c r="B843">
        <f>IFERROR([1]!s_stm07_is($A843,"W30028333","2011/12/31",1)/[1]!S_SHARE_TOTAL($A843,$B$1),"")</f>
        <v>0</v>
      </c>
      <c r="C843">
        <f>IFERROR([1]!s_stm07_is($A843,"W30028333","2012/12/31",1)/[1]!S_SHARE_TOTAL($A843,$B$1),"")</f>
        <v>0</v>
      </c>
      <c r="D843">
        <f>IFERROR([1]!s_stm07_is($A843,"W30028333","2013/12/31",1)/[1]!S_SHARE_TOTAL($A843,$B$1),"")</f>
        <v>0</v>
      </c>
      <c r="E843">
        <f>IFERROR([1]!s_stm07_is($A843,"W30028333","2014/12/31",1)/[1]!S_SHARE_TOTAL($A843,$B$1),"")</f>
        <v>3.3484442086033485E-3</v>
      </c>
      <c r="F843">
        <f>IFERROR([1]!s_stm07_is($A843,"W30028333","2015/12/31",1)/[1]!S_SHARE_TOTAL($A843,$B$1),"")</f>
        <v>0</v>
      </c>
      <c r="G843">
        <f>IFERROR([1]!s_stm07_is($A843,"W30028333","2016/12/31",1)/[1]!S_SHARE_TOTAL($A843,$B$1),"")</f>
        <v>5.2217453545471325E-2</v>
      </c>
      <c r="H843">
        <f>IFERROR([1]!s_stm07_is($A843,"W30028333","2017/12/31",1)/[1]!S_SHARE_TOTAL($A843,$B$1),"")</f>
        <v>0.27612809270324662</v>
      </c>
      <c r="I843">
        <f>IFERROR([1]!s_stm07_is($A843,"W30028333","2018/12/31",1)/[1]!S_SHARE_TOTAL($A843,$B$1),"")</f>
        <v>0.17931090632576549</v>
      </c>
      <c r="J843">
        <f>IFERROR([1]!s_stm07_is($A843,"W30028333","2019/12/31",1)/[1]!S_SHARE_TOTAL($A843,$B$1),"")</f>
        <v>-1.7269858263859572E-2</v>
      </c>
      <c r="K843">
        <f>IFERROR([1]!s_stm07_is($A843,"W30028333","2020/12/31",1)/[1]!S_SHARE_TOTAL($A843,$B$1),"")</f>
        <v>0.1739593209022694</v>
      </c>
      <c r="L843">
        <f>IFERROR([1]!s_stm07_is($A843,"W30028333","2021/12/31",1)/[1]!S_SHARE_TOTAL($A843,$B$1),"")</f>
        <v>0.22743166964363445</v>
      </c>
      <c r="M843">
        <f>IFERROR([1]!s_stm07_is($A843,"W30028333","2022/12/31",1)/[1]!S_SHARE_TOTAL($A843,$B$1),"")</f>
        <v>0.20088178036399992</v>
      </c>
      <c r="N843">
        <f>IFERROR([1]!s_stm07_is($A843,"W30028333","2023/12/31",1)/[1]!S_SHARE_TOTAL($A843,$B$1),"")</f>
        <v>0.12810328000061652</v>
      </c>
      <c r="O843">
        <f>IFERROR([1]!s_stm07_is($A843,"W30028333","2024/12/31",1)/[1]!S_SHARE_TOTAL($A843,$B$1),"")</f>
        <v>-0.15513127983468686</v>
      </c>
      <c r="P843">
        <f>IFERROR([1]!s_stm07_is($A843,"W30028333","2025/12/31",1)/[1]!S_SHARE_TOTAL($A843,$B$1),"")</f>
        <v>5.9166901576309591E-2</v>
      </c>
      <c r="Q843">
        <f>IFERROR([1]!s_west_netprofit($A843,2026,$B$1,180)/[1]!S_SHARE_TOTAL($A843,$B$1),"")</f>
        <v>0.15996671772648827</v>
      </c>
      <c r="R843">
        <f>IFERROR([1]!s_west_netprofit($A843,2027,$B$1,180)/[1]!S_SHARE_TOTAL($A843,$B$1),"")</f>
        <v>0.29288189427202338</v>
      </c>
      <c r="S843">
        <f>IFERROR([1]!s_fa_dupont_roe($A843,"2011/12/31")/100,"")</f>
        <v>0</v>
      </c>
      <c r="T843">
        <f>IFERROR([1]!s_fa_dupont_roe($A843,"2012/12/31")/100,"")</f>
        <v>0</v>
      </c>
      <c r="U843">
        <f>IFERROR([1]!s_fa_dupont_roe($A843,"2013/12/31")/100,"")</f>
        <v>0</v>
      </c>
      <c r="V843">
        <f>IFERROR([1]!s_fa_dupont_roe($A843,"2014/12/31")/100,"")</f>
        <v>0</v>
      </c>
      <c r="W843">
        <f>IFERROR([1]!s_fa_dupont_roe($A843,"2015/12/31")/100,"")</f>
        <v>0</v>
      </c>
      <c r="X843">
        <f>IFERROR([1]!s_fa_dupont_roe($A843,"2016/12/31")/100,"")</f>
        <v>0</v>
      </c>
      <c r="Y843">
        <f>IFERROR([1]!s_fa_dupont_roe($A843,"2017/12/31")/100,"")</f>
        <v>0.17750099999999999</v>
      </c>
      <c r="Z843">
        <f>IFERROR([1]!s_fa_dupont_roe($A843,"2018/12/31")/100,"")</f>
        <v>0.12548700000000002</v>
      </c>
      <c r="AA843">
        <f>IFERROR([1]!s_fa_dupont_roe($A843,"2019/12/31")/100,"")</f>
        <v>-7.953E-3</v>
      </c>
      <c r="AB843">
        <f>IFERROR([1]!s_fa_dupont_roe($A843,"2020/12/31")/100,"")</f>
        <v>5.6683999999999998E-2</v>
      </c>
      <c r="AC843">
        <f>IFERROR([1]!s_fa_dupont_roe($A843,"2021/12/31")/100,"")</f>
        <v>6.8110000000000004E-2</v>
      </c>
      <c r="AD843">
        <f>IFERROR([1]!s_fa_dupont_roe($A843,"2022/12/31")/100,"")</f>
        <v>5.6502999999999998E-2</v>
      </c>
      <c r="AE843">
        <f>IFERROR([1]!s_fa_dupont_roe($A843,"2023/12/31")/100,"")</f>
        <v>3.2271000000000001E-2</v>
      </c>
      <c r="AF843">
        <f>IFERROR([1]!s_fa_dupont_roe($A843,"2024/12/31")/100,"")</f>
        <v>-3.7031999999999995E-2</v>
      </c>
      <c r="AG843">
        <f>IFERROR([1]!s_fa_dupont_roe($A843,"2025/12/31")/100,"")</f>
        <v>1.4369E-2</v>
      </c>
      <c r="AH843">
        <f>IFERROR([1]!s_stm07_is($A843,"W30028333","2025/12/31",1),"")</f>
        <v>27194080.550000001</v>
      </c>
      <c r="AI843">
        <f>IFERROR([1]!s_stm07_bs($A843,"W38058048","2025/12/31",1),"")</f>
        <v>1917903906.4300001</v>
      </c>
      <c r="AJ843">
        <f>IFERROR([1]!s_fa_netdebt($A843,"2025/12/31"),"")</f>
        <v>-220387367.84999999</v>
      </c>
      <c r="AK843">
        <f>IFERROR([1]!s_val_ev1($A843,"2025/12/31"),"")</f>
        <v>10326520746.290001</v>
      </c>
      <c r="AL843">
        <f>IFERROR([1]!s_fa_ebitda($A843,"2025/12/31"),"")</f>
        <v>121285654.36</v>
      </c>
      <c r="AM843">
        <f>IFERROR([1]!s_west_netprofit($A843,2026,$B$1,180)/[1]!s_west_netprofit($A843,2026,$B$1-7,180)-1,"")</f>
        <v>0</v>
      </c>
      <c r="AN843">
        <f>IFERROR([1]!s_west_netprofit($A843,2026,$B$1,180)/[1]!s_west_netprofit($A843,2026,$B$1-30,180)-1,"")</f>
        <v>0.32581972770714995</v>
      </c>
      <c r="AO843">
        <f>IFERROR([1]!s_est_mediannetprofit($A843,2026,$B$1)/[1]!s_est_mediannetprofit($A843,2026,$B$1-7)-1,"")</f>
        <v>0</v>
      </c>
      <c r="AP843">
        <f>IFERROR([1]!s_est_mediannetprofit($A843,2026,$B$1)/[1]!s_est_mediannetprofit($A843,2026,$B$1-30)-1,"")</f>
        <v>0.17843296366423234</v>
      </c>
    </row>
    <row r="844" spans="1:42">
      <c r="A844" t="s">
        <v>883</v>
      </c>
      <c r="B844">
        <f>IFERROR([1]!s_stm07_is($A844,"W30028333","2011/12/31",1)/[1]!S_SHARE_TOTAL($A844,$B$1),"")</f>
        <v>0</v>
      </c>
      <c r="C844">
        <f>IFERROR([1]!s_stm07_is($A844,"W30028333","2012/12/31",1)/[1]!S_SHARE_TOTAL($A844,$B$1),"")</f>
        <v>0</v>
      </c>
      <c r="D844">
        <f>IFERROR([1]!s_stm07_is($A844,"W30028333","2013/12/31",1)/[1]!S_SHARE_TOTAL($A844,$B$1),"")</f>
        <v>0</v>
      </c>
      <c r="E844">
        <f>IFERROR([1]!s_stm07_is($A844,"W30028333","2014/12/31",1)/[1]!S_SHARE_TOTAL($A844,$B$1),"")</f>
        <v>0</v>
      </c>
      <c r="F844">
        <f>IFERROR([1]!s_stm07_is($A844,"W30028333","2015/12/31",1)/[1]!S_SHARE_TOTAL($A844,$B$1),"")</f>
        <v>0</v>
      </c>
      <c r="G844">
        <f>IFERROR([1]!s_stm07_is($A844,"W30028333","2016/12/31",1)/[1]!S_SHARE_TOTAL($A844,$B$1),"")</f>
        <v>0</v>
      </c>
      <c r="H844">
        <f>IFERROR([1]!s_stm07_is($A844,"W30028333","2017/12/31",1)/[1]!S_SHARE_TOTAL($A844,$B$1),"")</f>
        <v>0</v>
      </c>
      <c r="I844">
        <f>IFERROR([1]!s_stm07_is($A844,"W30028333","2018/12/31",1)/[1]!S_SHARE_TOTAL($A844,$B$1),"")</f>
        <v>0.11117360672948508</v>
      </c>
      <c r="J844">
        <f>IFERROR([1]!s_stm07_is($A844,"W30028333","2019/12/31",1)/[1]!S_SHARE_TOTAL($A844,$B$1),"")</f>
        <v>1.0388307856283087E-2</v>
      </c>
      <c r="K844">
        <f>IFERROR([1]!s_stm07_is($A844,"W30028333","2020/12/31",1)/[1]!S_SHARE_TOTAL($A844,$B$1),"")</f>
        <v>0.27838116170374999</v>
      </c>
      <c r="L844">
        <f>IFERROR([1]!s_stm07_is($A844,"W30028333","2021/12/31",1)/[1]!S_SHARE_TOTAL($A844,$B$1),"")</f>
        <v>0.35027125802089348</v>
      </c>
      <c r="M844">
        <f>IFERROR([1]!s_stm07_is($A844,"W30028333","2022/12/31",1)/[1]!S_SHARE_TOTAL($A844,$B$1),"")</f>
        <v>0.66640118553358074</v>
      </c>
      <c r="N844">
        <f>IFERROR([1]!s_stm07_is($A844,"W30028333","2023/12/31",1)/[1]!S_SHARE_TOTAL($A844,$B$1),"")</f>
        <v>1.0708401003673558</v>
      </c>
      <c r="O844">
        <f>IFERROR([1]!s_stm07_is($A844,"W30028333","2024/12/31",1)/[1]!S_SHARE_TOTAL($A844,$B$1),"")</f>
        <v>1.5599595906179304</v>
      </c>
      <c r="P844">
        <f>IFERROR([1]!s_stm07_is($A844,"W30028333","2025/12/31",1)/[1]!S_SHARE_TOTAL($A844,$B$1),"")</f>
        <v>1.6808731565666228</v>
      </c>
      <c r="Q844">
        <f>IFERROR([1]!s_west_netprofit($A844,2026,$B$1,180)/[1]!S_SHARE_TOTAL($A844,$B$1),"")</f>
        <v>1.8773033921601274</v>
      </c>
      <c r="R844">
        <f>IFERROR([1]!s_west_netprofit($A844,2027,$B$1,180)/[1]!S_SHARE_TOTAL($A844,$B$1),"")</f>
        <v>2.3298832425190183</v>
      </c>
      <c r="S844">
        <f>IFERROR([1]!s_fa_dupont_roe($A844,"2011/12/31")/100,"")</f>
        <v>0</v>
      </c>
      <c r="T844">
        <f>IFERROR([1]!s_fa_dupont_roe($A844,"2012/12/31")/100,"")</f>
        <v>0</v>
      </c>
      <c r="U844">
        <f>IFERROR([1]!s_fa_dupont_roe($A844,"2013/12/31")/100,"")</f>
        <v>0</v>
      </c>
      <c r="V844">
        <f>IFERROR([1]!s_fa_dupont_roe($A844,"2014/12/31")/100,"")</f>
        <v>0</v>
      </c>
      <c r="W844">
        <f>IFERROR([1]!s_fa_dupont_roe($A844,"2015/12/31")/100,"")</f>
        <v>0</v>
      </c>
      <c r="X844">
        <f>IFERROR([1]!s_fa_dupont_roe($A844,"2016/12/31")/100,"")</f>
        <v>0</v>
      </c>
      <c r="Y844">
        <f>IFERROR([1]!s_fa_dupont_roe($A844,"2017/12/31")/100,"")</f>
        <v>0</v>
      </c>
      <c r="Z844">
        <f>IFERROR([1]!s_fa_dupont_roe($A844,"2018/12/31")/100,"")</f>
        <v>6.6029000000000004E-2</v>
      </c>
      <c r="AA844">
        <f>IFERROR([1]!s_fa_dupont_roe($A844,"2019/12/31")/100,"")</f>
        <v>4.7199999999999994E-3</v>
      </c>
      <c r="AB844">
        <f>IFERROR([1]!s_fa_dupont_roe($A844,"2020/12/31")/100,"")</f>
        <v>9.1537000000000007E-2</v>
      </c>
      <c r="AC844">
        <f>IFERROR([1]!s_fa_dupont_roe($A844,"2021/12/31")/100,"")</f>
        <v>9.9503999999999995E-2</v>
      </c>
      <c r="AD844">
        <f>IFERROR([1]!s_fa_dupont_roe($A844,"2022/12/31")/100,"")</f>
        <v>0.165354</v>
      </c>
      <c r="AE844">
        <f>IFERROR([1]!s_fa_dupont_roe($A844,"2023/12/31")/100,"")</f>
        <v>0.15821199999999999</v>
      </c>
      <c r="AF844">
        <f>IFERROR([1]!s_fa_dupont_roe($A844,"2024/12/31")/100,"")</f>
        <v>0.159998</v>
      </c>
      <c r="AG844">
        <f>IFERROR([1]!s_fa_dupont_roe($A844,"2025/12/31")/100,"")</f>
        <v>0.15321799999999999</v>
      </c>
      <c r="AH844">
        <f>IFERROR([1]!s_stm07_is($A844,"W30028333","2025/12/31",1),"")</f>
        <v>673144046.69000006</v>
      </c>
      <c r="AI844">
        <f>IFERROR([1]!s_stm07_bs($A844,"W38058048","2025/12/31",1),"")</f>
        <v>4642854062.5299997</v>
      </c>
      <c r="AJ844">
        <f>IFERROR([1]!s_fa_netdebt($A844,"2025/12/31"),"")</f>
        <v>-449784820.25999999</v>
      </c>
      <c r="AK844">
        <f>IFERROR([1]!s_val_ev1($A844,"2025/12/31"),"")</f>
        <v>26460489123.529999</v>
      </c>
      <c r="AL844">
        <f>IFERROR([1]!s_fa_ebitda($A844,"2025/12/31"),"")</f>
        <v>1047735102.3</v>
      </c>
      <c r="AM844">
        <f>IFERROR([1]!s_west_netprofit($A844,2026,$B$1,180)/[1]!s_west_netprofit($A844,2026,$B$1-7,180)-1,"")</f>
        <v>4.7507672479074614E-5</v>
      </c>
      <c r="AN844">
        <f>IFERROR([1]!s_west_netprofit($A844,2026,$B$1,180)/[1]!s_west_netprofit($A844,2026,$B$1-30,180)-1,"")</f>
        <v>-4.859726025815414E-3</v>
      </c>
      <c r="AO844">
        <f>IFERROR([1]!s_est_mediannetprofit($A844,2026,$B$1)/[1]!s_est_mediannetprofit($A844,2026,$B$1-7)-1,"")</f>
        <v>0</v>
      </c>
      <c r="AP844">
        <f>IFERROR([1]!s_est_mediannetprofit($A844,2026,$B$1)/[1]!s_est_mediannetprofit($A844,2026,$B$1-30)-1,"")</f>
        <v>-5.284552845528423E-3</v>
      </c>
    </row>
    <row r="845" spans="1:42">
      <c r="A845" t="s">
        <v>884</v>
      </c>
      <c r="B845">
        <f>IFERROR([1]!s_stm07_is($A845,"W30028333","2011/12/31",1)/[1]!S_SHARE_TOTAL($A845,$B$1),"")</f>
        <v>0</v>
      </c>
      <c r="C845">
        <f>IFERROR([1]!s_stm07_is($A845,"W30028333","2012/12/31",1)/[1]!S_SHARE_TOTAL($A845,$B$1),"")</f>
        <v>0</v>
      </c>
      <c r="D845">
        <f>IFERROR([1]!s_stm07_is($A845,"W30028333","2013/12/31",1)/[1]!S_SHARE_TOTAL($A845,$B$1),"")</f>
        <v>0</v>
      </c>
      <c r="E845">
        <f>IFERROR([1]!s_stm07_is($A845,"W30028333","2014/12/31",1)/[1]!S_SHARE_TOTAL($A845,$B$1),"")</f>
        <v>0</v>
      </c>
      <c r="F845">
        <f>IFERROR([1]!s_stm07_is($A845,"W30028333","2015/12/31",1)/[1]!S_SHARE_TOTAL($A845,$B$1),"")</f>
        <v>0</v>
      </c>
      <c r="G845">
        <f>IFERROR([1]!s_stm07_is($A845,"W30028333","2016/12/31",1)/[1]!S_SHARE_TOTAL($A845,$B$1),"")</f>
        <v>0</v>
      </c>
      <c r="H845">
        <f>IFERROR([1]!s_stm07_is($A845,"W30028333","2017/12/31",1)/[1]!S_SHARE_TOTAL($A845,$B$1),"")</f>
        <v>0.35845173748762316</v>
      </c>
      <c r="I845">
        <f>IFERROR([1]!s_stm07_is($A845,"W30028333","2018/12/31",1)/[1]!S_SHARE_TOTAL($A845,$B$1),"")</f>
        <v>0.5715301295580576</v>
      </c>
      <c r="J845">
        <f>IFERROR([1]!s_stm07_is($A845,"W30028333","2019/12/31",1)/[1]!S_SHARE_TOTAL($A845,$B$1),"")</f>
        <v>0.95815712497780714</v>
      </c>
      <c r="K845">
        <f>IFERROR([1]!s_stm07_is($A845,"W30028333","2020/12/31",1)/[1]!S_SHARE_TOTAL($A845,$B$1),"")</f>
        <v>1.0570821050174279</v>
      </c>
      <c r="L845">
        <f>IFERROR([1]!s_stm07_is($A845,"W30028333","2021/12/31",1)/[1]!S_SHARE_TOTAL($A845,$B$1),"")</f>
        <v>1.2800576133367745</v>
      </c>
      <c r="M845">
        <f>IFERROR([1]!s_stm07_is($A845,"W30028333","2022/12/31",1)/[1]!S_SHARE_TOTAL($A845,$B$1),"")</f>
        <v>0.37786214795287421</v>
      </c>
      <c r="N845">
        <f>IFERROR([1]!s_stm07_is($A845,"W30028333","2023/12/31",1)/[1]!S_SHARE_TOTAL($A845,$B$1),"")</f>
        <v>0.32040718404557406</v>
      </c>
      <c r="O845">
        <f>IFERROR([1]!s_stm07_is($A845,"W30028333","2024/12/31",1)/[1]!S_SHARE_TOTAL($A845,$B$1),"")</f>
        <v>0.22847236026312376</v>
      </c>
      <c r="P845">
        <f>IFERROR([1]!s_stm07_is($A845,"W30028333","2025/12/31",1)/[1]!S_SHARE_TOTAL($A845,$B$1),"")</f>
        <v>0.51118025104717002</v>
      </c>
      <c r="Q845">
        <f>IFERROR([1]!s_west_netprofit($A845,2026,$B$1,180)/[1]!S_SHARE_TOTAL($A845,$B$1),"")</f>
        <v>0</v>
      </c>
      <c r="R845">
        <f>IFERROR([1]!s_west_netprofit($A845,2027,$B$1,180)/[1]!S_SHARE_TOTAL($A845,$B$1),"")</f>
        <v>0</v>
      </c>
      <c r="S845">
        <f>IFERROR([1]!s_fa_dupont_roe($A845,"2011/12/31")/100,"")</f>
        <v>0</v>
      </c>
      <c r="T845">
        <f>IFERROR([1]!s_fa_dupont_roe($A845,"2012/12/31")/100,"")</f>
        <v>0</v>
      </c>
      <c r="U845">
        <f>IFERROR([1]!s_fa_dupont_roe($A845,"2013/12/31")/100,"")</f>
        <v>0</v>
      </c>
      <c r="V845">
        <f>IFERROR([1]!s_fa_dupont_roe($A845,"2014/12/31")/100,"")</f>
        <v>0</v>
      </c>
      <c r="W845">
        <f>IFERROR([1]!s_fa_dupont_roe($A845,"2015/12/31")/100,"")</f>
        <v>0</v>
      </c>
      <c r="X845">
        <f>IFERROR([1]!s_fa_dupont_roe($A845,"2016/12/31")/100,"")</f>
        <v>0</v>
      </c>
      <c r="Y845">
        <f>IFERROR([1]!s_fa_dupont_roe($A845,"2017/12/31")/100,"")</f>
        <v>0.18547999999999998</v>
      </c>
      <c r="Z845">
        <f>IFERROR([1]!s_fa_dupont_roe($A845,"2018/12/31")/100,"")</f>
        <v>0.265876</v>
      </c>
      <c r="AA845">
        <f>IFERROR([1]!s_fa_dupont_roe($A845,"2019/12/31")/100,"")</f>
        <v>0.33603900000000003</v>
      </c>
      <c r="AB845">
        <f>IFERROR([1]!s_fa_dupont_roe($A845,"2020/12/31")/100,"")</f>
        <v>0.27265</v>
      </c>
      <c r="AC845">
        <f>IFERROR([1]!s_fa_dupont_roe($A845,"2021/12/31")/100,"")</f>
        <v>0.25203799999999998</v>
      </c>
      <c r="AD845">
        <f>IFERROR([1]!s_fa_dupont_roe($A845,"2022/12/31")/100,"")</f>
        <v>6.4991000000000007E-2</v>
      </c>
      <c r="AE845">
        <f>IFERROR([1]!s_fa_dupont_roe($A845,"2023/12/31")/100,"")</f>
        <v>4.6824000000000005E-2</v>
      </c>
      <c r="AF845">
        <f>IFERROR([1]!s_fa_dupont_roe($A845,"2024/12/31")/100,"")</f>
        <v>2.8854999999999999E-2</v>
      </c>
      <c r="AG845">
        <f>IFERROR([1]!s_fa_dupont_roe($A845,"2025/12/31")/100,"")</f>
        <v>6.1844000000000003E-2</v>
      </c>
      <c r="AH845">
        <f>IFERROR([1]!s_stm07_is($A845,"W30028333","2025/12/31",1),"")</f>
        <v>287258765.97000003</v>
      </c>
      <c r="AI845">
        <f>IFERROR([1]!s_stm07_bs($A845,"W38058048","2025/12/31",1),"")</f>
        <v>5017833867.04</v>
      </c>
      <c r="AJ845">
        <f>IFERROR([1]!s_fa_netdebt($A845,"2025/12/31"),"")</f>
        <v>5516082178.1999998</v>
      </c>
      <c r="AK845">
        <f>IFERROR([1]!s_val_ev1($A845,"2025/12/31"),"")</f>
        <v>15180251525.58</v>
      </c>
      <c r="AL845">
        <f>IFERROR([1]!s_fa_ebitda($A845,"2025/12/31"),"")</f>
        <v>962211989.09000003</v>
      </c>
      <c r="AM845" t="str">
        <f>IFERROR([1]!s_west_netprofit($A845,2026,$B$1,180)/[1]!s_west_netprofit($A845,2026,$B$1-7,180)-1,"")</f>
        <v/>
      </c>
      <c r="AN845" t="str">
        <f>IFERROR([1]!s_west_netprofit($A845,2026,$B$1,180)/[1]!s_west_netprofit($A845,2026,$B$1-30,180)-1,"")</f>
        <v/>
      </c>
      <c r="AO845" t="str">
        <f>IFERROR([1]!s_est_mediannetprofit($A845,2026,$B$1)/[1]!s_est_mediannetprofit($A845,2026,$B$1-7)-1,"")</f>
        <v/>
      </c>
      <c r="AP845" t="str">
        <f>IFERROR([1]!s_est_mediannetprofit($A845,2026,$B$1)/[1]!s_est_mediannetprofit($A845,2026,$B$1-30)-1,"")</f>
        <v/>
      </c>
    </row>
    <row r="846" spans="1:42">
      <c r="A846" t="s">
        <v>885</v>
      </c>
      <c r="B846">
        <f>IFERROR([1]!s_stm07_is($A846,"W30028333","2011/12/31",1)/[1]!S_SHARE_TOTAL($A846,$B$1),"")</f>
        <v>0</v>
      </c>
      <c r="C846">
        <f>IFERROR([1]!s_stm07_is($A846,"W30028333","2012/12/31",1)/[1]!S_SHARE_TOTAL($A846,$B$1),"")</f>
        <v>0</v>
      </c>
      <c r="D846">
        <f>IFERROR([1]!s_stm07_is($A846,"W30028333","2013/12/31",1)/[1]!S_SHARE_TOTAL($A846,$B$1),"")</f>
        <v>0</v>
      </c>
      <c r="E846">
        <f>IFERROR([1]!s_stm07_is($A846,"W30028333","2014/12/31",1)/[1]!S_SHARE_TOTAL($A846,$B$1),"")</f>
        <v>0</v>
      </c>
      <c r="F846">
        <f>IFERROR([1]!s_stm07_is($A846,"W30028333","2015/12/31",1)/[1]!S_SHARE_TOTAL($A846,$B$1),"")</f>
        <v>0</v>
      </c>
      <c r="G846">
        <f>IFERROR([1]!s_stm07_is($A846,"W30028333","2016/12/31",1)/[1]!S_SHARE_TOTAL($A846,$B$1),"")</f>
        <v>0</v>
      </c>
      <c r="H846">
        <f>IFERROR([1]!s_stm07_is($A846,"W30028333","2017/12/31",1)/[1]!S_SHARE_TOTAL($A846,$B$1),"")</f>
        <v>0</v>
      </c>
      <c r="I846">
        <f>IFERROR([1]!s_stm07_is($A846,"W30028333","2018/12/31",1)/[1]!S_SHARE_TOTAL($A846,$B$1),"")</f>
        <v>0</v>
      </c>
      <c r="J846">
        <f>IFERROR([1]!s_stm07_is($A846,"W30028333","2019/12/31",1)/[1]!S_SHARE_TOTAL($A846,$B$1),"")</f>
        <v>0.26056850368799023</v>
      </c>
      <c r="K846">
        <f>IFERROR([1]!s_stm07_is($A846,"W30028333","2020/12/31",1)/[1]!S_SHARE_TOTAL($A846,$B$1),"")</f>
        <v>0.36100900625074084</v>
      </c>
      <c r="L846">
        <f>IFERROR([1]!s_stm07_is($A846,"W30028333","2021/12/31",1)/[1]!S_SHARE_TOTAL($A846,$B$1),"")</f>
        <v>0.45128683673234687</v>
      </c>
      <c r="M846">
        <f>IFERROR([1]!s_stm07_is($A846,"W30028333","2022/12/31",1)/[1]!S_SHARE_TOTAL($A846,$B$1),"")</f>
        <v>0.51864594007038056</v>
      </c>
      <c r="N846">
        <f>IFERROR([1]!s_stm07_is($A846,"W30028333","2023/12/31",1)/[1]!S_SHARE_TOTAL($A846,$B$1),"")</f>
        <v>0.61661518272757343</v>
      </c>
      <c r="O846">
        <f>IFERROR([1]!s_stm07_is($A846,"W30028333","2024/12/31",1)/[1]!S_SHARE_TOTAL($A846,$B$1),"")</f>
        <v>0.58575441484006918</v>
      </c>
      <c r="P846">
        <f>IFERROR([1]!s_stm07_is($A846,"W30028333","2025/12/31",1)/[1]!S_SHARE_TOTAL($A846,$B$1),"")</f>
        <v>0.6706056813537552</v>
      </c>
      <c r="Q846">
        <f>IFERROR([1]!s_west_netprofit($A846,2026,$B$1,180)/[1]!S_SHARE_TOTAL($A846,$B$1),"")</f>
        <v>0</v>
      </c>
      <c r="R846">
        <f>IFERROR([1]!s_west_netprofit($A846,2027,$B$1,180)/[1]!S_SHARE_TOTAL($A846,$B$1),"")</f>
        <v>0</v>
      </c>
      <c r="S846">
        <f>IFERROR([1]!s_fa_dupont_roe($A846,"2011/12/31")/100,"")</f>
        <v>0</v>
      </c>
      <c r="T846">
        <f>IFERROR([1]!s_fa_dupont_roe($A846,"2012/12/31")/100,"")</f>
        <v>0</v>
      </c>
      <c r="U846">
        <f>IFERROR([1]!s_fa_dupont_roe($A846,"2013/12/31")/100,"")</f>
        <v>0</v>
      </c>
      <c r="V846">
        <f>IFERROR([1]!s_fa_dupont_roe($A846,"2014/12/31")/100,"")</f>
        <v>0</v>
      </c>
      <c r="W846">
        <f>IFERROR([1]!s_fa_dupont_roe($A846,"2015/12/31")/100,"")</f>
        <v>0</v>
      </c>
      <c r="X846">
        <f>IFERROR([1]!s_fa_dupont_roe($A846,"2016/12/31")/100,"")</f>
        <v>0</v>
      </c>
      <c r="Y846">
        <f>IFERROR([1]!s_fa_dupont_roe($A846,"2017/12/31")/100,"")</f>
        <v>0</v>
      </c>
      <c r="Z846">
        <f>IFERROR([1]!s_fa_dupont_roe($A846,"2018/12/31")/100,"")</f>
        <v>0</v>
      </c>
      <c r="AA846">
        <f>IFERROR([1]!s_fa_dupont_roe($A846,"2019/12/31")/100,"")</f>
        <v>0.10271599999999999</v>
      </c>
      <c r="AB846">
        <f>IFERROR([1]!s_fa_dupont_roe($A846,"2020/12/31")/100,"")</f>
        <v>0.12412699999999999</v>
      </c>
      <c r="AC846">
        <f>IFERROR([1]!s_fa_dupont_roe($A846,"2021/12/31")/100,"")</f>
        <v>0.136101</v>
      </c>
      <c r="AD846">
        <f>IFERROR([1]!s_fa_dupont_roe($A846,"2022/12/31")/100,"")</f>
        <v>0.14354900000000001</v>
      </c>
      <c r="AE846">
        <f>IFERROR([1]!s_fa_dupont_roe($A846,"2023/12/31")/100,"")</f>
        <v>0.10060600000000001</v>
      </c>
      <c r="AF846">
        <f>IFERROR([1]!s_fa_dupont_roe($A846,"2024/12/31")/100,"")</f>
        <v>6.9124000000000005E-2</v>
      </c>
      <c r="AG846">
        <f>IFERROR([1]!s_fa_dupont_roe($A846,"2025/12/31")/100,"")</f>
        <v>7.6233999999999996E-2</v>
      </c>
      <c r="AH846">
        <f>IFERROR([1]!s_stm07_is($A846,"W30028333","2025/12/31",1),"")</f>
        <v>151614019.59</v>
      </c>
      <c r="AI846">
        <f>IFERROR([1]!s_stm07_bs($A846,"W38058048","2025/12/31",1),"")</f>
        <v>2253212736.2399998</v>
      </c>
      <c r="AJ846">
        <f>IFERROR([1]!s_fa_netdebt($A846,"2025/12/31"),"")</f>
        <v>-608397135.34000003</v>
      </c>
      <c r="AK846">
        <f>IFERROR([1]!s_val_ev1($A846,"2025/12/31"),"")</f>
        <v>7075951536.9799995</v>
      </c>
      <c r="AL846">
        <f>IFERROR([1]!s_fa_ebitda($A846,"2025/12/31"),"")</f>
        <v>302027548.75999999</v>
      </c>
      <c r="AM846" t="str">
        <f>IFERROR([1]!s_west_netprofit($A846,2026,$B$1,180)/[1]!s_west_netprofit($A846,2026,$B$1-7,180)-1,"")</f>
        <v/>
      </c>
      <c r="AN846" t="str">
        <f>IFERROR([1]!s_west_netprofit($A846,2026,$B$1,180)/[1]!s_west_netprofit($A846,2026,$B$1-30,180)-1,"")</f>
        <v/>
      </c>
      <c r="AO846" t="str">
        <f>IFERROR([1]!s_est_mediannetprofit($A846,2026,$B$1)/[1]!s_est_mediannetprofit($A846,2026,$B$1-7)-1,"")</f>
        <v/>
      </c>
      <c r="AP846" t="str">
        <f>IFERROR([1]!s_est_mediannetprofit($A846,2026,$B$1)/[1]!s_est_mediannetprofit($A846,2026,$B$1-30)-1,"")</f>
        <v/>
      </c>
    </row>
    <row r="847" spans="1:42">
      <c r="A847" t="s">
        <v>886</v>
      </c>
      <c r="B847">
        <f>IFERROR([1]!s_stm07_is($A847,"W30028333","2011/12/31",1)/[1]!S_SHARE_TOTAL($A847,$B$1),"")</f>
        <v>0</v>
      </c>
      <c r="C847">
        <f>IFERROR([1]!s_stm07_is($A847,"W30028333","2012/12/31",1)/[1]!S_SHARE_TOTAL($A847,$B$1),"")</f>
        <v>0</v>
      </c>
      <c r="D847">
        <f>IFERROR([1]!s_stm07_is($A847,"W30028333","2013/12/31",1)/[1]!S_SHARE_TOTAL($A847,$B$1),"")</f>
        <v>0</v>
      </c>
      <c r="E847">
        <f>IFERROR([1]!s_stm07_is($A847,"W30028333","2014/12/31",1)/[1]!S_SHARE_TOTAL($A847,$B$1),"")</f>
        <v>0</v>
      </c>
      <c r="F847">
        <f>IFERROR([1]!s_stm07_is($A847,"W30028333","2015/12/31",1)/[1]!S_SHARE_TOTAL($A847,$B$1),"")</f>
        <v>0</v>
      </c>
      <c r="G847">
        <f>IFERROR([1]!s_stm07_is($A847,"W30028333","2016/12/31",1)/[1]!S_SHARE_TOTAL($A847,$B$1),"")</f>
        <v>0</v>
      </c>
      <c r="H847">
        <f>IFERROR([1]!s_stm07_is($A847,"W30028333","2017/12/31",1)/[1]!S_SHARE_TOTAL($A847,$B$1),"")</f>
        <v>0</v>
      </c>
      <c r="I847">
        <f>IFERROR([1]!s_stm07_is($A847,"W30028333","2018/12/31",1)/[1]!S_SHARE_TOTAL($A847,$B$1),"")</f>
        <v>0.18845771235719105</v>
      </c>
      <c r="J847">
        <f>IFERROR([1]!s_stm07_is($A847,"W30028333","2019/12/31",1)/[1]!S_SHARE_TOTAL($A847,$B$1),"")</f>
        <v>0.12539748391290217</v>
      </c>
      <c r="K847">
        <f>IFERROR([1]!s_stm07_is($A847,"W30028333","2020/12/31",1)/[1]!S_SHARE_TOTAL($A847,$B$1),"")</f>
        <v>7.0641873578160555E-2</v>
      </c>
      <c r="L847">
        <f>IFERROR([1]!s_stm07_is($A847,"W30028333","2021/12/31",1)/[1]!S_SHARE_TOTAL($A847,$B$1),"")</f>
        <v>0.16322439851503712</v>
      </c>
      <c r="M847">
        <f>IFERROR([1]!s_stm07_is($A847,"W30028333","2022/12/31",1)/[1]!S_SHARE_TOTAL($A847,$B$1),"")</f>
        <v>0.13322181100472488</v>
      </c>
      <c r="N847">
        <f>IFERROR([1]!s_stm07_is($A847,"W30028333","2023/12/31",1)/[1]!S_SHARE_TOTAL($A847,$B$1),"")</f>
        <v>0.12840850376240595</v>
      </c>
      <c r="O847">
        <f>IFERROR([1]!s_stm07_is($A847,"W30028333","2024/12/31",1)/[1]!S_SHARE_TOTAL($A847,$B$1),"")</f>
        <v>0.12559023061923452</v>
      </c>
      <c r="P847">
        <f>IFERROR([1]!s_stm07_is($A847,"W30028333","2025/12/31",1)/[1]!S_SHARE_TOTAL($A847,$B$1),"")</f>
        <v>0.15738404887377816</v>
      </c>
      <c r="Q847">
        <f>IFERROR([1]!s_west_netprofit($A847,2026,$B$1,180)/[1]!S_SHARE_TOTAL($A847,$B$1),"")</f>
        <v>0.29499262518437042</v>
      </c>
      <c r="R847">
        <f>IFERROR([1]!s_west_netprofit($A847,2027,$B$1,180)/[1]!S_SHARE_TOTAL($A847,$B$1),"")</f>
        <v>0.37749056273593162</v>
      </c>
      <c r="S847">
        <f>IFERROR([1]!s_fa_dupont_roe($A847,"2011/12/31")/100,"")</f>
        <v>0</v>
      </c>
      <c r="T847">
        <f>IFERROR([1]!s_fa_dupont_roe($A847,"2012/12/31")/100,"")</f>
        <v>0</v>
      </c>
      <c r="U847">
        <f>IFERROR([1]!s_fa_dupont_roe($A847,"2013/12/31")/100,"")</f>
        <v>0</v>
      </c>
      <c r="V847">
        <f>IFERROR([1]!s_fa_dupont_roe($A847,"2014/12/31")/100,"")</f>
        <v>0</v>
      </c>
      <c r="W847">
        <f>IFERROR([1]!s_fa_dupont_roe($A847,"2015/12/31")/100,"")</f>
        <v>0</v>
      </c>
      <c r="X847">
        <f>IFERROR([1]!s_fa_dupont_roe($A847,"2016/12/31")/100,"")</f>
        <v>0</v>
      </c>
      <c r="Y847">
        <f>IFERROR([1]!s_fa_dupont_roe($A847,"2017/12/31")/100,"")</f>
        <v>0</v>
      </c>
      <c r="Z847">
        <f>IFERROR([1]!s_fa_dupont_roe($A847,"2018/12/31")/100,"")</f>
        <v>0.24187799999999998</v>
      </c>
      <c r="AA847">
        <f>IFERROR([1]!s_fa_dupont_roe($A847,"2019/12/31")/100,"")</f>
        <v>0.14852100000000001</v>
      </c>
      <c r="AB847">
        <f>IFERROR([1]!s_fa_dupont_roe($A847,"2020/12/31")/100,"")</f>
        <v>7.1790999999999994E-2</v>
      </c>
      <c r="AC847">
        <f>IFERROR([1]!s_fa_dupont_roe($A847,"2021/12/31")/100,"")</f>
        <v>0.12150999999999999</v>
      </c>
      <c r="AD847">
        <f>IFERROR([1]!s_fa_dupont_roe($A847,"2022/12/31")/100,"")</f>
        <v>7.6920000000000002E-2</v>
      </c>
      <c r="AE847">
        <f>IFERROR([1]!s_fa_dupont_roe($A847,"2023/12/31")/100,"")</f>
        <v>5.1725E-2</v>
      </c>
      <c r="AF847">
        <f>IFERROR([1]!s_fa_dupont_roe($A847,"2024/12/31")/100,"")</f>
        <v>3.8261999999999997E-2</v>
      </c>
      <c r="AG847">
        <f>IFERROR([1]!s_fa_dupont_roe($A847,"2025/12/31")/100,"")</f>
        <v>4.4889999999999999E-2</v>
      </c>
      <c r="AH847">
        <f>IFERROR([1]!s_stm07_is($A847,"W30028333","2025/12/31",1),"")</f>
        <v>62955193.390000001</v>
      </c>
      <c r="AI847">
        <f>IFERROR([1]!s_stm07_bs($A847,"W38058048","2025/12/31",1),"")</f>
        <v>1432841763.6400001</v>
      </c>
      <c r="AJ847">
        <f>IFERROR([1]!s_fa_netdebt($A847,"2025/12/31"),"")</f>
        <v>-244713861.72</v>
      </c>
      <c r="AK847">
        <f>IFERROR([1]!s_val_ev1($A847,"2025/12/31"),"")</f>
        <v>15011520034.139999</v>
      </c>
      <c r="AL847">
        <f>IFERROR([1]!s_fa_ebitda($A847,"2025/12/31"),"")</f>
        <v>93719285.519999996</v>
      </c>
      <c r="AM847">
        <f>IFERROR([1]!s_west_netprofit($A847,2026,$B$1,180)/[1]!s_west_netprofit($A847,2026,$B$1-7,180)-1,"")</f>
        <v>0</v>
      </c>
      <c r="AN847">
        <f>IFERROR([1]!s_west_netprofit($A847,2026,$B$1,180)/[1]!s_west_netprofit($A847,2026,$B$1-30,180)-1,"")</f>
        <v>0</v>
      </c>
      <c r="AO847">
        <f>IFERROR([1]!s_est_mediannetprofit($A847,2026,$B$1)/[1]!s_est_mediannetprofit($A847,2026,$B$1-7)-1,"")</f>
        <v>0</v>
      </c>
      <c r="AP847">
        <f>IFERROR([1]!s_est_mediannetprofit($A847,2026,$B$1)/[1]!s_est_mediannetprofit($A847,2026,$B$1-30)-1,"")</f>
        <v>0</v>
      </c>
    </row>
    <row r="848" spans="1:42">
      <c r="A848" t="s">
        <v>887</v>
      </c>
      <c r="B848">
        <f>IFERROR([1]!s_stm07_is($A848,"W30028333","2011/12/31",1)/[1]!S_SHARE_TOTAL($A848,$B$1),"")</f>
        <v>0</v>
      </c>
      <c r="C848">
        <f>IFERROR([1]!s_stm07_is($A848,"W30028333","2012/12/31",1)/[1]!S_SHARE_TOTAL($A848,$B$1),"")</f>
        <v>0</v>
      </c>
      <c r="D848">
        <f>IFERROR([1]!s_stm07_is($A848,"W30028333","2013/12/31",1)/[1]!S_SHARE_TOTAL($A848,$B$1),"")</f>
        <v>0</v>
      </c>
      <c r="E848">
        <f>IFERROR([1]!s_stm07_is($A848,"W30028333","2014/12/31",1)/[1]!S_SHARE_TOTAL($A848,$B$1),"")</f>
        <v>0</v>
      </c>
      <c r="F848">
        <f>IFERROR([1]!s_stm07_is($A848,"W30028333","2015/12/31",1)/[1]!S_SHARE_TOTAL($A848,$B$1),"")</f>
        <v>0</v>
      </c>
      <c r="G848">
        <f>IFERROR([1]!s_stm07_is($A848,"W30028333","2016/12/31",1)/[1]!S_SHARE_TOTAL($A848,$B$1),"")</f>
        <v>0</v>
      </c>
      <c r="H848">
        <f>IFERROR([1]!s_stm07_is($A848,"W30028333","2017/12/31",1)/[1]!S_SHARE_TOTAL($A848,$B$1),"")</f>
        <v>0</v>
      </c>
      <c r="I848">
        <f>IFERROR([1]!s_stm07_is($A848,"W30028333","2018/12/31",1)/[1]!S_SHARE_TOTAL($A848,$B$1),"")</f>
        <v>9.4270731356354373E-2</v>
      </c>
      <c r="J848">
        <f>IFERROR([1]!s_stm07_is($A848,"W30028333","2019/12/31",1)/[1]!S_SHARE_TOTAL($A848,$B$1),"")</f>
        <v>3.0707506623598731E-2</v>
      </c>
      <c r="K848">
        <f>IFERROR([1]!s_stm07_is($A848,"W30028333","2020/12/31",1)/[1]!S_SHARE_TOTAL($A848,$B$1),"")</f>
        <v>2.9019502254403303E-2</v>
      </c>
      <c r="L848">
        <f>IFERROR([1]!s_stm07_is($A848,"W30028333","2021/12/31",1)/[1]!S_SHARE_TOTAL($A848,$B$1),"")</f>
        <v>0.73945683861581857</v>
      </c>
      <c r="M848">
        <f>IFERROR([1]!s_stm07_is($A848,"W30028333","2022/12/31",1)/[1]!S_SHARE_TOTAL($A848,$B$1),"")</f>
        <v>0.79866418736772637</v>
      </c>
      <c r="N848">
        <f>IFERROR([1]!s_stm07_is($A848,"W30028333","2023/12/31",1)/[1]!S_SHARE_TOTAL($A848,$B$1),"")</f>
        <v>0.21042328089452694</v>
      </c>
      <c r="O848">
        <f>IFERROR([1]!s_stm07_is($A848,"W30028333","2024/12/31",1)/[1]!S_SHARE_TOTAL($A848,$B$1),"")</f>
        <v>-0.38886478856838247</v>
      </c>
      <c r="P848">
        <f>IFERROR([1]!s_stm07_is($A848,"W30028333","2025/12/31",1)/[1]!S_SHARE_TOTAL($A848,$B$1),"")</f>
        <v>0.17851593679103697</v>
      </c>
      <c r="Q848">
        <f>IFERROR([1]!s_west_netprofit($A848,2026,$B$1,180)/[1]!S_SHARE_TOTAL($A848,$B$1),"")</f>
        <v>1.5024067064135473</v>
      </c>
      <c r="R848">
        <f>IFERROR([1]!s_west_netprofit($A848,2027,$B$1,180)/[1]!S_SHARE_TOTAL($A848,$B$1),"")</f>
        <v>2.0814758171220422</v>
      </c>
      <c r="S848">
        <f>IFERROR([1]!s_fa_dupont_roe($A848,"2011/12/31")/100,"")</f>
        <v>0</v>
      </c>
      <c r="T848">
        <f>IFERROR([1]!s_fa_dupont_roe($A848,"2012/12/31")/100,"")</f>
        <v>0</v>
      </c>
      <c r="U848">
        <f>IFERROR([1]!s_fa_dupont_roe($A848,"2013/12/31")/100,"")</f>
        <v>0</v>
      </c>
      <c r="V848">
        <f>IFERROR([1]!s_fa_dupont_roe($A848,"2014/12/31")/100,"")</f>
        <v>0</v>
      </c>
      <c r="W848">
        <f>IFERROR([1]!s_fa_dupont_roe($A848,"2015/12/31")/100,"")</f>
        <v>0</v>
      </c>
      <c r="X848">
        <f>IFERROR([1]!s_fa_dupont_roe($A848,"2016/12/31")/100,"")</f>
        <v>0</v>
      </c>
      <c r="Y848">
        <f>IFERROR([1]!s_fa_dupont_roe($A848,"2017/12/31")/100,"")</f>
        <v>0</v>
      </c>
      <c r="Z848">
        <f>IFERROR([1]!s_fa_dupont_roe($A848,"2018/12/31")/100,"")</f>
        <v>0.17117499999999999</v>
      </c>
      <c r="AA848">
        <f>IFERROR([1]!s_fa_dupont_roe($A848,"2019/12/31")/100,"")</f>
        <v>4.7148000000000002E-2</v>
      </c>
      <c r="AB848">
        <f>IFERROR([1]!s_fa_dupont_roe($A848,"2020/12/31")/100,"")</f>
        <v>3.2439000000000003E-2</v>
      </c>
      <c r="AC848">
        <f>IFERROR([1]!s_fa_dupont_roe($A848,"2021/12/31")/100,"")</f>
        <v>0.36632900000000002</v>
      </c>
      <c r="AD848">
        <f>IFERROR([1]!s_fa_dupont_roe($A848,"2022/12/31")/100,"")</f>
        <v>0.23491099999999998</v>
      </c>
      <c r="AE848">
        <f>IFERROR([1]!s_fa_dupont_roe($A848,"2023/12/31")/100,"")</f>
        <v>3.9847E-2</v>
      </c>
      <c r="AF848">
        <f>IFERROR([1]!s_fa_dupont_roe($A848,"2024/12/31")/100,"")</f>
        <v>-5.9397999999999999E-2</v>
      </c>
      <c r="AG848">
        <f>IFERROR([1]!s_fa_dupont_roe($A848,"2025/12/31")/100,"")</f>
        <v>2.7822E-2</v>
      </c>
      <c r="AH848">
        <f>IFERROR([1]!s_stm07_is($A848,"W30028333","2025/12/31",1),"")</f>
        <v>112522522.31</v>
      </c>
      <c r="AI848">
        <f>IFERROR([1]!s_stm07_bs($A848,"W38058048","2025/12/31",1),"")</f>
        <v>5324796517.8699999</v>
      </c>
      <c r="AJ848">
        <f>IFERROR([1]!s_fa_netdebt($A848,"2025/12/31"),"")</f>
        <v>3535144821.46</v>
      </c>
      <c r="AK848">
        <f>IFERROR([1]!s_val_ev1($A848,"2025/12/31"),"")</f>
        <v>31152617432.869999</v>
      </c>
      <c r="AL848">
        <f>IFERROR([1]!s_fa_ebitda($A848,"2025/12/31"),"")</f>
        <v>808839842.88999999</v>
      </c>
      <c r="AM848">
        <f>IFERROR([1]!s_west_netprofit($A848,2026,$B$1,180)/[1]!s_west_netprofit($A848,2026,$B$1-7,180)-1,"")</f>
        <v>0</v>
      </c>
      <c r="AN848">
        <f>IFERROR([1]!s_west_netprofit($A848,2026,$B$1,180)/[1]!s_west_netprofit($A848,2026,$B$1-30,180)-1,"")</f>
        <v>-6.2959076600209718E-3</v>
      </c>
      <c r="AO848">
        <f>IFERROR([1]!s_est_mediannetprofit($A848,2026,$B$1)/[1]!s_est_mediannetprofit($A848,2026,$B$1-7)-1,"")</f>
        <v>0</v>
      </c>
      <c r="AP848">
        <f>IFERROR([1]!s_est_mediannetprofit($A848,2026,$B$1)/[1]!s_est_mediannetprofit($A848,2026,$B$1-30)-1,"")</f>
        <v>0</v>
      </c>
    </row>
    <row r="849" spans="1:42">
      <c r="A849" t="s">
        <v>888</v>
      </c>
      <c r="B849">
        <f>IFERROR([1]!s_stm07_is($A849,"W30028333","2011/12/31",1)/[1]!S_SHARE_TOTAL($A849,$B$1),"")</f>
        <v>0</v>
      </c>
      <c r="C849">
        <f>IFERROR([1]!s_stm07_is($A849,"W30028333","2012/12/31",1)/[1]!S_SHARE_TOTAL($A849,$B$1),"")</f>
        <v>4.5419505158282983E-2</v>
      </c>
      <c r="D849">
        <f>IFERROR([1]!s_stm07_is($A849,"W30028333","2013/12/31",1)/[1]!S_SHARE_TOTAL($A849,$B$1),"")</f>
        <v>1.4158031539836831E-2</v>
      </c>
      <c r="E849">
        <f>IFERROR([1]!s_stm07_is($A849,"W30028333","2014/12/31",1)/[1]!S_SHARE_TOTAL($A849,$B$1),"")</f>
        <v>-4.1113182107284707E-2</v>
      </c>
      <c r="F849">
        <f>IFERROR([1]!s_stm07_is($A849,"W30028333","2015/12/31",1)/[1]!S_SHARE_TOTAL($A849,$B$1),"")</f>
        <v>-0.12333088515298415</v>
      </c>
      <c r="G849">
        <f>IFERROR([1]!s_stm07_is($A849,"W30028333","2016/12/31",1)/[1]!S_SHARE_TOTAL($A849,$B$1),"")</f>
        <v>-9.0078087181715588E-2</v>
      </c>
      <c r="H849">
        <f>IFERROR([1]!s_stm07_is($A849,"W30028333","2017/12/31",1)/[1]!S_SHARE_TOTAL($A849,$B$1),"")</f>
        <v>1.764089619250547E-2</v>
      </c>
      <c r="I849">
        <f>IFERROR([1]!s_stm07_is($A849,"W30028333","2018/12/31",1)/[1]!S_SHARE_TOTAL($A849,$B$1),"")</f>
        <v>5.1010179973995894E-2</v>
      </c>
      <c r="J849">
        <f>IFERROR([1]!s_stm07_is($A849,"W30028333","2019/12/31",1)/[1]!S_SHARE_TOTAL($A849,$B$1),"")</f>
        <v>7.3788732051103686E-2</v>
      </c>
      <c r="K849">
        <f>IFERROR([1]!s_stm07_is($A849,"W30028333","2020/12/31",1)/[1]!S_SHARE_TOTAL($A849,$B$1),"")</f>
        <v>5.0675788669168345E-2</v>
      </c>
      <c r="L849">
        <f>IFERROR([1]!s_stm07_is($A849,"W30028333","2021/12/31",1)/[1]!S_SHARE_TOTAL($A849,$B$1),"")</f>
        <v>0.18603804529756363</v>
      </c>
      <c r="M849">
        <f>IFERROR([1]!s_stm07_is($A849,"W30028333","2022/12/31",1)/[1]!S_SHARE_TOTAL($A849,$B$1),"")</f>
        <v>0.28791228515784129</v>
      </c>
      <c r="N849">
        <f>IFERROR([1]!s_stm07_is($A849,"W30028333","2023/12/31",1)/[1]!S_SHARE_TOTAL($A849,$B$1),"")</f>
        <v>0.40553584492153472</v>
      </c>
      <c r="O849">
        <f>IFERROR([1]!s_stm07_is($A849,"W30028333","2024/12/31",1)/[1]!S_SHARE_TOTAL($A849,$B$1),"")</f>
        <v>0.43449893609313472</v>
      </c>
      <c r="P849">
        <f>IFERROR([1]!s_stm07_is($A849,"W30028333","2025/12/31",1)/[1]!S_SHARE_TOTAL($A849,$B$1),"")</f>
        <v>0.27029869587639055</v>
      </c>
      <c r="Q849">
        <f>IFERROR([1]!s_west_netprofit($A849,2026,$B$1,180)/[1]!S_SHARE_TOTAL($A849,$B$1),"")</f>
        <v>0.4979204011313012</v>
      </c>
      <c r="R849">
        <f>IFERROR([1]!s_west_netprofit($A849,2027,$B$1,180)/[1]!S_SHARE_TOTAL($A849,$B$1),"")</f>
        <v>0.71129437100099102</v>
      </c>
      <c r="S849">
        <f>IFERROR([1]!s_fa_dupont_roe($A849,"2011/12/31")/100,"")</f>
        <v>0</v>
      </c>
      <c r="T849">
        <f>IFERROR([1]!s_fa_dupont_roe($A849,"2012/12/31")/100,"")</f>
        <v>0</v>
      </c>
      <c r="U849">
        <f>IFERROR([1]!s_fa_dupont_roe($A849,"2013/12/31")/100,"")</f>
        <v>0</v>
      </c>
      <c r="V849">
        <f>IFERROR([1]!s_fa_dupont_roe($A849,"2014/12/31")/100,"")</f>
        <v>0</v>
      </c>
      <c r="W849">
        <f>IFERROR([1]!s_fa_dupont_roe($A849,"2015/12/31")/100,"")</f>
        <v>0</v>
      </c>
      <c r="X849">
        <f>IFERROR([1]!s_fa_dupont_roe($A849,"2016/12/31")/100,"")</f>
        <v>0</v>
      </c>
      <c r="Y849">
        <f>IFERROR([1]!s_fa_dupont_roe($A849,"2017/12/31")/100,"")</f>
        <v>0</v>
      </c>
      <c r="Z849">
        <f>IFERROR([1]!s_fa_dupont_roe($A849,"2018/12/31")/100,"")</f>
        <v>0</v>
      </c>
      <c r="AA849">
        <f>IFERROR([1]!s_fa_dupont_roe($A849,"2019/12/31")/100,"")</f>
        <v>4.2699000000000001E-2</v>
      </c>
      <c r="AB849">
        <f>IFERROR([1]!s_fa_dupont_roe($A849,"2020/12/31")/100,"")</f>
        <v>2.5764999999999996E-2</v>
      </c>
      <c r="AC849">
        <f>IFERROR([1]!s_fa_dupont_roe($A849,"2021/12/31")/100,"")</f>
        <v>8.0911000000000011E-2</v>
      </c>
      <c r="AD849">
        <f>IFERROR([1]!s_fa_dupont_roe($A849,"2022/12/31")/100,"")</f>
        <v>0.113473</v>
      </c>
      <c r="AE849">
        <f>IFERROR([1]!s_fa_dupont_roe($A849,"2023/12/31")/100,"")</f>
        <v>0.14059100000000002</v>
      </c>
      <c r="AF849">
        <f>IFERROR([1]!s_fa_dupont_roe($A849,"2024/12/31")/100,"")</f>
        <v>0.107475</v>
      </c>
      <c r="AG849">
        <f>IFERROR([1]!s_fa_dupont_roe($A849,"2025/12/31")/100,"")</f>
        <v>5.3255999999999998E-2</v>
      </c>
      <c r="AH849">
        <f>IFERROR([1]!s_stm07_is($A849,"W30028333","2025/12/31",1),"")</f>
        <v>100515075.13</v>
      </c>
      <c r="AI849">
        <f>IFERROR([1]!s_stm07_bs($A849,"W38058048","2025/12/31",1),"")</f>
        <v>1916140937.01</v>
      </c>
      <c r="AJ849">
        <f>IFERROR([1]!s_fa_netdebt($A849,"2025/12/31"),"")</f>
        <v>337777352.44999999</v>
      </c>
      <c r="AK849">
        <f>IFERROR([1]!s_val_ev1($A849,"2025/12/31"),"")</f>
        <v>15264486499.299999</v>
      </c>
      <c r="AL849">
        <f>IFERROR([1]!s_fa_ebitda($A849,"2025/12/31"),"")</f>
        <v>199996488.96000001</v>
      </c>
      <c r="AM849">
        <f>IFERROR([1]!s_west_netprofit($A849,2026,$B$1,180)/[1]!s_west_netprofit($A849,2026,$B$1-7,180)-1,"")</f>
        <v>0</v>
      </c>
      <c r="AN849">
        <f>IFERROR([1]!s_west_netprofit($A849,2026,$B$1,180)/[1]!s_west_netprofit($A849,2026,$B$1-30,180)-1,"")</f>
        <v>7.253207718769028E-3</v>
      </c>
      <c r="AO849">
        <f>IFERROR([1]!s_est_mediannetprofit($A849,2026,$B$1)/[1]!s_est_mediannetprofit($A849,2026,$B$1-7)-1,"")</f>
        <v>0</v>
      </c>
      <c r="AP849">
        <f>IFERROR([1]!s_est_mediannetprofit($A849,2026,$B$1)/[1]!s_est_mediannetprofit($A849,2026,$B$1-30)-1,"")</f>
        <v>0</v>
      </c>
    </row>
    <row r="850" spans="1:42">
      <c r="A850" t="s">
        <v>889</v>
      </c>
      <c r="B850">
        <f>IFERROR([1]!s_stm07_is($A850,"W30028333","2011/12/31",1)/[1]!S_SHARE_TOTAL($A850,$B$1),"")</f>
        <v>0</v>
      </c>
      <c r="C850">
        <f>IFERROR([1]!s_stm07_is($A850,"W30028333","2012/12/31",1)/[1]!S_SHARE_TOTAL($A850,$B$1),"")</f>
        <v>0</v>
      </c>
      <c r="D850">
        <f>IFERROR([1]!s_stm07_is($A850,"W30028333","2013/12/31",1)/[1]!S_SHARE_TOTAL($A850,$B$1),"")</f>
        <v>0</v>
      </c>
      <c r="E850">
        <f>IFERROR([1]!s_stm07_is($A850,"W30028333","2014/12/31",1)/[1]!S_SHARE_TOTAL($A850,$B$1),"")</f>
        <v>0</v>
      </c>
      <c r="F850">
        <f>IFERROR([1]!s_stm07_is($A850,"W30028333","2015/12/31",1)/[1]!S_SHARE_TOTAL($A850,$B$1),"")</f>
        <v>0</v>
      </c>
      <c r="G850">
        <f>IFERROR([1]!s_stm07_is($A850,"W30028333","2016/12/31",1)/[1]!S_SHARE_TOTAL($A850,$B$1),"")</f>
        <v>0</v>
      </c>
      <c r="H850">
        <f>IFERROR([1]!s_stm07_is($A850,"W30028333","2017/12/31",1)/[1]!S_SHARE_TOTAL($A850,$B$1),"")</f>
        <v>0</v>
      </c>
      <c r="I850">
        <f>IFERROR([1]!s_stm07_is($A850,"W30028333","2018/12/31",1)/[1]!S_SHARE_TOTAL($A850,$B$1),"")</f>
        <v>4.7863573868618517E-2</v>
      </c>
      <c r="J850">
        <f>IFERROR([1]!s_stm07_is($A850,"W30028333","2019/12/31",1)/[1]!S_SHARE_TOTAL($A850,$B$1),"")</f>
        <v>2.7122006839824481E-2</v>
      </c>
      <c r="K850">
        <f>IFERROR([1]!s_stm07_is($A850,"W30028333","2020/12/31",1)/[1]!S_SHARE_TOTAL($A850,$B$1),"")</f>
        <v>0.11662098979128799</v>
      </c>
      <c r="L850">
        <f>IFERROR([1]!s_stm07_is($A850,"W30028333","2021/12/31",1)/[1]!S_SHARE_TOTAL($A850,$B$1),"")</f>
        <v>0.29104299967804209</v>
      </c>
      <c r="M850">
        <f>IFERROR([1]!s_stm07_is($A850,"W30028333","2022/12/31",1)/[1]!S_SHARE_TOTAL($A850,$B$1),"")</f>
        <v>0.30346352780539454</v>
      </c>
      <c r="N850">
        <f>IFERROR([1]!s_stm07_is($A850,"W30028333","2023/12/31",1)/[1]!S_SHARE_TOTAL($A850,$B$1),"")</f>
        <v>0.14466247124309015</v>
      </c>
      <c r="O850">
        <f>IFERROR([1]!s_stm07_is($A850,"W30028333","2024/12/31",1)/[1]!S_SHARE_TOTAL($A850,$B$1),"")</f>
        <v>-9.3854873834413641E-2</v>
      </c>
      <c r="P850">
        <f>IFERROR([1]!s_stm07_is($A850,"W30028333","2025/12/31",1)/[1]!S_SHARE_TOTAL($A850,$B$1),"")</f>
        <v>7.2256664596860504E-2</v>
      </c>
      <c r="Q850">
        <f>IFERROR([1]!s_west_netprofit($A850,2026,$B$1,180)/[1]!S_SHARE_TOTAL($A850,$B$1),"")</f>
        <v>0.38034996484723232</v>
      </c>
      <c r="R850">
        <f>IFERROR([1]!s_west_netprofit($A850,2027,$B$1,180)/[1]!S_SHARE_TOTAL($A850,$B$1),"")</f>
        <v>0.51109846976414341</v>
      </c>
      <c r="S850">
        <f>IFERROR([1]!s_fa_dupont_roe($A850,"2011/12/31")/100,"")</f>
        <v>0</v>
      </c>
      <c r="T850">
        <f>IFERROR([1]!s_fa_dupont_roe($A850,"2012/12/31")/100,"")</f>
        <v>0</v>
      </c>
      <c r="U850">
        <f>IFERROR([1]!s_fa_dupont_roe($A850,"2013/12/31")/100,"")</f>
        <v>0</v>
      </c>
      <c r="V850">
        <f>IFERROR([1]!s_fa_dupont_roe($A850,"2014/12/31")/100,"")</f>
        <v>0</v>
      </c>
      <c r="W850">
        <f>IFERROR([1]!s_fa_dupont_roe($A850,"2015/12/31")/100,"")</f>
        <v>0</v>
      </c>
      <c r="X850">
        <f>IFERROR([1]!s_fa_dupont_roe($A850,"2016/12/31")/100,"")</f>
        <v>0</v>
      </c>
      <c r="Y850">
        <f>IFERROR([1]!s_fa_dupont_roe($A850,"2017/12/31")/100,"")</f>
        <v>0</v>
      </c>
      <c r="Z850">
        <f>IFERROR([1]!s_fa_dupont_roe($A850,"2018/12/31")/100,"")</f>
        <v>4.6778000000000007E-2</v>
      </c>
      <c r="AA850">
        <f>IFERROR([1]!s_fa_dupont_roe($A850,"2019/12/31")/100,"")</f>
        <v>2.6225999999999999E-2</v>
      </c>
      <c r="AB850">
        <f>IFERROR([1]!s_fa_dupont_roe($A850,"2020/12/31")/100,"")</f>
        <v>0.10699299999999999</v>
      </c>
      <c r="AC850">
        <f>IFERROR([1]!s_fa_dupont_roe($A850,"2021/12/31")/100,"")</f>
        <v>0.22892999999999999</v>
      </c>
      <c r="AD850">
        <f>IFERROR([1]!s_fa_dupont_roe($A850,"2022/12/31")/100,"")</f>
        <v>0.19561399999999998</v>
      </c>
      <c r="AE850">
        <f>IFERROR([1]!s_fa_dupont_roe($A850,"2023/12/31")/100,"")</f>
        <v>7.3028999999999997E-2</v>
      </c>
      <c r="AF850">
        <f>IFERROR([1]!s_fa_dupont_roe($A850,"2024/12/31")/100,"")</f>
        <v>-4.2892E-2</v>
      </c>
      <c r="AG850">
        <f>IFERROR([1]!s_fa_dupont_roe($A850,"2025/12/31")/100,"")</f>
        <v>3.363E-2</v>
      </c>
      <c r="AH850">
        <f>IFERROR([1]!s_stm07_is($A850,"W30028333","2025/12/31",1),"")</f>
        <v>272471070.35000002</v>
      </c>
      <c r="AI850">
        <f>IFERROR([1]!s_stm07_bs($A850,"W38058048","2025/12/31",1),"")</f>
        <v>9234791484.7399998</v>
      </c>
      <c r="AJ850">
        <f>IFERROR([1]!s_fa_netdebt($A850,"2025/12/31"),"")</f>
        <v>9326467595.8400002</v>
      </c>
      <c r="AK850">
        <f>IFERROR([1]!s_val_ev1($A850,"2025/12/31"),"")</f>
        <v>37092842710.110001</v>
      </c>
      <c r="AL850">
        <f>IFERROR([1]!s_fa_ebitda($A850,"2025/12/31"),"")</f>
        <v>1736117279.4300001</v>
      </c>
      <c r="AM850">
        <f>IFERROR([1]!s_west_netprofit($A850,2026,$B$1,180)/[1]!s_west_netprofit($A850,2026,$B$1-7,180)-1,"")</f>
        <v>1.6574943431013622E-3</v>
      </c>
      <c r="AN850">
        <f>IFERROR([1]!s_west_netprofit($A850,2026,$B$1,180)/[1]!s_west_netprofit($A850,2026,$B$1-30,180)-1,"")</f>
        <v>-0.14321784169653529</v>
      </c>
      <c r="AO850">
        <f>IFERROR([1]!s_est_mediannetprofit($A850,2026,$B$1)/[1]!s_est_mediannetprofit($A850,2026,$B$1-7)-1,"")</f>
        <v>4.9724837276867717E-3</v>
      </c>
      <c r="AP850">
        <f>IFERROR([1]!s_est_mediannetprofit($A850,2026,$B$1)/[1]!s_est_mediannetprofit($A850,2026,$B$1-30)-1,"")</f>
        <v>-0.14038231780167265</v>
      </c>
    </row>
    <row r="851" spans="1:42">
      <c r="A851" t="s">
        <v>890</v>
      </c>
      <c r="B851">
        <f>IFERROR([1]!s_stm07_is($A851,"W30028333","2011/12/31",1)/[1]!S_SHARE_TOTAL($A851,$B$1),"")</f>
        <v>0</v>
      </c>
      <c r="C851">
        <f>IFERROR([1]!s_stm07_is($A851,"W30028333","2012/12/31",1)/[1]!S_SHARE_TOTAL($A851,$B$1),"")</f>
        <v>0</v>
      </c>
      <c r="D851">
        <f>IFERROR([1]!s_stm07_is($A851,"W30028333","2013/12/31",1)/[1]!S_SHARE_TOTAL($A851,$B$1),"")</f>
        <v>0</v>
      </c>
      <c r="E851">
        <f>IFERROR([1]!s_stm07_is($A851,"W30028333","2014/12/31",1)/[1]!S_SHARE_TOTAL($A851,$B$1),"")</f>
        <v>0</v>
      </c>
      <c r="F851">
        <f>IFERROR([1]!s_stm07_is($A851,"W30028333","2015/12/31",1)/[1]!S_SHARE_TOTAL($A851,$B$1),"")</f>
        <v>0</v>
      </c>
      <c r="G851">
        <f>IFERROR([1]!s_stm07_is($A851,"W30028333","2016/12/31",1)/[1]!S_SHARE_TOTAL($A851,$B$1),"")</f>
        <v>0</v>
      </c>
      <c r="H851">
        <f>IFERROR([1]!s_stm07_is($A851,"W30028333","2017/12/31",1)/[1]!S_SHARE_TOTAL($A851,$B$1),"")</f>
        <v>0</v>
      </c>
      <c r="I851">
        <f>IFERROR([1]!s_stm07_is($A851,"W30028333","2018/12/31",1)/[1]!S_SHARE_TOTAL($A851,$B$1),"")</f>
        <v>0</v>
      </c>
      <c r="J851">
        <f>IFERROR([1]!s_stm07_is($A851,"W30028333","2019/12/31",1)/[1]!S_SHARE_TOTAL($A851,$B$1),"")</f>
        <v>0.14974368047014247</v>
      </c>
      <c r="K851">
        <f>IFERROR([1]!s_stm07_is($A851,"W30028333","2020/12/31",1)/[1]!S_SHARE_TOTAL($A851,$B$1),"")</f>
        <v>0.51461336407218039</v>
      </c>
      <c r="L851">
        <f>IFERROR([1]!s_stm07_is($A851,"W30028333","2021/12/31",1)/[1]!S_SHARE_TOTAL($A851,$B$1),"")</f>
        <v>1.7872152765636884</v>
      </c>
      <c r="M851">
        <f>IFERROR([1]!s_stm07_is($A851,"W30028333","2022/12/31",1)/[1]!S_SHARE_TOTAL($A851,$B$1),"")</f>
        <v>1.3381342875231976</v>
      </c>
      <c r="N851">
        <f>IFERROR([1]!s_stm07_is($A851,"W30028333","2023/12/31",1)/[1]!S_SHARE_TOTAL($A851,$B$1),"")</f>
        <v>0.48543053804136721</v>
      </c>
      <c r="O851">
        <f>IFERROR([1]!s_stm07_is($A851,"W30028333","2024/12/31",1)/[1]!S_SHARE_TOTAL($A851,$B$1),"")</f>
        <v>0.60766094697286155</v>
      </c>
      <c r="P851">
        <f>IFERROR([1]!s_stm07_is($A851,"W30028333","2025/12/31",1)/[1]!S_SHARE_TOTAL($A851,$B$1),"")</f>
        <v>0.73122282097223368</v>
      </c>
      <c r="Q851">
        <f>IFERROR([1]!s_west_netprofit($A851,2026,$B$1,180)/[1]!S_SHARE_TOTAL($A851,$B$1),"")</f>
        <v>1.2893195994400317</v>
      </c>
      <c r="R851">
        <f>IFERROR([1]!s_west_netprofit($A851,2027,$B$1,180)/[1]!S_SHARE_TOTAL($A851,$B$1),"")</f>
        <v>1.7170218931053456</v>
      </c>
      <c r="S851">
        <f>IFERROR([1]!s_fa_dupont_roe($A851,"2011/12/31")/100,"")</f>
        <v>0</v>
      </c>
      <c r="T851">
        <f>IFERROR([1]!s_fa_dupont_roe($A851,"2012/12/31")/100,"")</f>
        <v>0</v>
      </c>
      <c r="U851">
        <f>IFERROR([1]!s_fa_dupont_roe($A851,"2013/12/31")/100,"")</f>
        <v>0</v>
      </c>
      <c r="V851">
        <f>IFERROR([1]!s_fa_dupont_roe($A851,"2014/12/31")/100,"")</f>
        <v>0</v>
      </c>
      <c r="W851">
        <f>IFERROR([1]!s_fa_dupont_roe($A851,"2015/12/31")/100,"")</f>
        <v>0</v>
      </c>
      <c r="X851">
        <f>IFERROR([1]!s_fa_dupont_roe($A851,"2016/12/31")/100,"")</f>
        <v>0</v>
      </c>
      <c r="Y851">
        <f>IFERROR([1]!s_fa_dupont_roe($A851,"2017/12/31")/100,"")</f>
        <v>0</v>
      </c>
      <c r="Z851">
        <f>IFERROR([1]!s_fa_dupont_roe($A851,"2018/12/31")/100,"")</f>
        <v>0</v>
      </c>
      <c r="AA851">
        <f>IFERROR([1]!s_fa_dupont_roe($A851,"2019/12/31")/100,"")</f>
        <v>0.63631599999999999</v>
      </c>
      <c r="AB851">
        <f>IFERROR([1]!s_fa_dupont_roe($A851,"2020/12/31")/100,"")</f>
        <v>0.56004699999999996</v>
      </c>
      <c r="AC851">
        <f>IFERROR([1]!s_fa_dupont_roe($A851,"2021/12/31")/100,"")</f>
        <v>0.65641700000000003</v>
      </c>
      <c r="AD851">
        <f>IFERROR([1]!s_fa_dupont_roe($A851,"2022/12/31")/100,"")</f>
        <v>0.324932</v>
      </c>
      <c r="AE851">
        <f>IFERROR([1]!s_fa_dupont_roe($A851,"2023/12/31")/100,"")</f>
        <v>0.10384700000000001</v>
      </c>
      <c r="AF851">
        <f>IFERROR([1]!s_fa_dupont_roe($A851,"2024/12/31")/100,"")</f>
        <v>0.10132400000000001</v>
      </c>
      <c r="AG851">
        <f>IFERROR([1]!s_fa_dupont_roe($A851,"2025/12/31")/100,"")</f>
        <v>9.9385000000000001E-2</v>
      </c>
      <c r="AH851">
        <f>IFERROR([1]!s_stm07_is($A851,"W30028333","2025/12/31",1),"")</f>
        <v>308367801.58999997</v>
      </c>
      <c r="AI851">
        <f>IFERROR([1]!s_stm07_bs($A851,"W38058048","2025/12/31",1),"")</f>
        <v>3298847315.8699999</v>
      </c>
      <c r="AJ851">
        <f>IFERROR([1]!s_fa_netdebt($A851,"2025/12/31"),"")</f>
        <v>998429293.59000003</v>
      </c>
      <c r="AK851">
        <f>IFERROR([1]!s_val_ev1($A851,"2025/12/31"),"")</f>
        <v>26554254653.110001</v>
      </c>
      <c r="AL851">
        <f>IFERROR([1]!s_fa_ebitda($A851,"2025/12/31"),"")</f>
        <v>472008992.48000002</v>
      </c>
      <c r="AM851">
        <f>IFERROR([1]!s_west_netprofit($A851,2026,$B$1,180)/[1]!s_west_netprofit($A851,2026,$B$1-7,180)-1,"")</f>
        <v>3.2871894894060505E-2</v>
      </c>
      <c r="AN851">
        <f>IFERROR([1]!s_west_netprofit($A851,2026,$B$1,180)/[1]!s_west_netprofit($A851,2026,$B$1-30,180)-1,"")</f>
        <v>3.9523456804290147E-2</v>
      </c>
      <c r="AO851">
        <f>IFERROR([1]!s_est_mediannetprofit($A851,2026,$B$1)/[1]!s_est_mediannetprofit($A851,2026,$B$1-7)-1,"")</f>
        <v>4.6831431589565931E-2</v>
      </c>
      <c r="AP851">
        <f>IFERROR([1]!s_est_mediannetprofit($A851,2026,$B$1)/[1]!s_est_mediannetprofit($A851,2026,$B$1-30)-1,"")</f>
        <v>9.8264741708101289E-2</v>
      </c>
    </row>
    <row r="852" spans="1:42">
      <c r="A852" t="s">
        <v>891</v>
      </c>
      <c r="B852">
        <f>IFERROR([1]!s_stm07_is($A852,"W30028333","2011/12/31",1)/[1]!S_SHARE_TOTAL($A852,$B$1),"")</f>
        <v>0</v>
      </c>
      <c r="C852">
        <f>IFERROR([1]!s_stm07_is($A852,"W30028333","2012/12/31",1)/[1]!S_SHARE_TOTAL($A852,$B$1),"")</f>
        <v>8.9504655377424247E-3</v>
      </c>
      <c r="D852">
        <f>IFERROR([1]!s_stm07_is($A852,"W30028333","2013/12/31",1)/[1]!S_SHARE_TOTAL($A852,$B$1),"")</f>
        <v>5.4843201890569142E-3</v>
      </c>
      <c r="E852">
        <f>IFERROR([1]!s_stm07_is($A852,"W30028333","2014/12/31",1)/[1]!S_SHARE_TOTAL($A852,$B$1),"")</f>
        <v>1.0039203187726211E-2</v>
      </c>
      <c r="F852">
        <f>IFERROR([1]!s_stm07_is($A852,"W30028333","2015/12/31",1)/[1]!S_SHARE_TOTAL($A852,$B$1),"")</f>
        <v>1.9757749328124824E-2</v>
      </c>
      <c r="G852">
        <f>IFERROR([1]!s_stm07_is($A852,"W30028333","2016/12/31",1)/[1]!S_SHARE_TOTAL($A852,$B$1),"")</f>
        <v>2.4478432825528647E-2</v>
      </c>
      <c r="H852">
        <f>IFERROR([1]!s_stm07_is($A852,"W30028333","2017/12/31",1)/[1]!S_SHARE_TOTAL($A852,$B$1),"")</f>
        <v>4.6978161391685522E-2</v>
      </c>
      <c r="I852">
        <f>IFERROR([1]!s_stm07_is($A852,"W30028333","2018/12/31",1)/[1]!S_SHARE_TOTAL($A852,$B$1),"")</f>
        <v>9.9234753938996348E-2</v>
      </c>
      <c r="J852">
        <f>IFERROR([1]!s_stm07_is($A852,"W30028333","2019/12/31",1)/[1]!S_SHARE_TOTAL($A852,$B$1),"")</f>
        <v>7.4178490303005454E-2</v>
      </c>
      <c r="K852">
        <f>IFERROR([1]!s_stm07_is($A852,"W30028333","2020/12/31",1)/[1]!S_SHARE_TOTAL($A852,$B$1),"")</f>
        <v>0.12430859787012773</v>
      </c>
      <c r="L852">
        <f>IFERROR([1]!s_stm07_is($A852,"W30028333","2021/12/31",1)/[1]!S_SHARE_TOTAL($A852,$B$1),"")</f>
        <v>0.27044163880139704</v>
      </c>
      <c r="M852">
        <f>IFERROR([1]!s_stm07_is($A852,"W30028333","2022/12/31",1)/[1]!S_SHARE_TOTAL($A852,$B$1),"")</f>
        <v>0.36551394818081173</v>
      </c>
      <c r="N852">
        <f>IFERROR([1]!s_stm07_is($A852,"W30028333","2023/12/31",1)/[1]!S_SHARE_TOTAL($A852,$B$1),"")</f>
        <v>0.44652625369857502</v>
      </c>
      <c r="O852">
        <f>IFERROR([1]!s_stm07_is($A852,"W30028333","2024/12/31",1)/[1]!S_SHARE_TOTAL($A852,$B$1),"")</f>
        <v>0.56667854745246549</v>
      </c>
      <c r="P852">
        <f>IFERROR([1]!s_stm07_is($A852,"W30028333","2025/12/31",1)/[1]!S_SHARE_TOTAL($A852,$B$1),"")</f>
        <v>0.5146931651303307</v>
      </c>
      <c r="Q852">
        <f>IFERROR([1]!s_west_netprofit($A852,2026,$B$1,180)/[1]!S_SHARE_TOTAL($A852,$B$1),"")</f>
        <v>0.68292089056541883</v>
      </c>
      <c r="R852">
        <f>IFERROR([1]!s_west_netprofit($A852,2027,$B$1,180)/[1]!S_SHARE_TOTAL($A852,$B$1),"")</f>
        <v>0.84366399755478438</v>
      </c>
      <c r="S852">
        <f>IFERROR([1]!s_fa_dupont_roe($A852,"2011/12/31")/100,"")</f>
        <v>0</v>
      </c>
      <c r="T852">
        <f>IFERROR([1]!s_fa_dupont_roe($A852,"2012/12/31")/100,"")</f>
        <v>0.101066</v>
      </c>
      <c r="U852">
        <f>IFERROR([1]!s_fa_dupont_roe($A852,"2013/12/31")/100,"")</f>
        <v>6.0068000000000003E-2</v>
      </c>
      <c r="V852">
        <f>IFERROR([1]!s_fa_dupont_roe($A852,"2014/12/31")/100,"")</f>
        <v>0.10391199999999999</v>
      </c>
      <c r="W852">
        <f>IFERROR([1]!s_fa_dupont_roe($A852,"2015/12/31")/100,"")</f>
        <v>0.152499</v>
      </c>
      <c r="X852">
        <f>IFERROR([1]!s_fa_dupont_roe($A852,"2016/12/31")/100,"")</f>
        <v>0.117078</v>
      </c>
      <c r="Y852">
        <f>IFERROR([1]!s_fa_dupont_roe($A852,"2017/12/31")/100,"")</f>
        <v>0.15765100000000001</v>
      </c>
      <c r="Z852">
        <f>IFERROR([1]!s_fa_dupont_roe($A852,"2018/12/31")/100,"")</f>
        <v>0.25637199999999999</v>
      </c>
      <c r="AA852">
        <f>IFERROR([1]!s_fa_dupont_roe($A852,"2019/12/31")/100,"")</f>
        <v>0.125246</v>
      </c>
      <c r="AB852">
        <f>IFERROR([1]!s_fa_dupont_roe($A852,"2020/12/31")/100,"")</f>
        <v>0.15146000000000001</v>
      </c>
      <c r="AC852">
        <f>IFERROR([1]!s_fa_dupont_roe($A852,"2021/12/31")/100,"")</f>
        <v>0.26321899999999998</v>
      </c>
      <c r="AD852">
        <f>IFERROR([1]!s_fa_dupont_roe($A852,"2022/12/31")/100,"")</f>
        <v>0.27061099999999999</v>
      </c>
      <c r="AE852">
        <f>IFERROR([1]!s_fa_dupont_roe($A852,"2023/12/31")/100,"")</f>
        <v>0.14172399999999999</v>
      </c>
      <c r="AF852">
        <f>IFERROR([1]!s_fa_dupont_roe($A852,"2024/12/31")/100,"")</f>
        <v>0.114089</v>
      </c>
      <c r="AG852">
        <f>IFERROR([1]!s_fa_dupont_roe($A852,"2025/12/31")/100,"")</f>
        <v>9.6689000000000011E-2</v>
      </c>
      <c r="AH852">
        <f>IFERROR([1]!s_stm07_is($A852,"W30028333","2025/12/31",1),"")</f>
        <v>172601709.56</v>
      </c>
      <c r="AI852">
        <f>IFERROR([1]!s_stm07_bs($A852,"W38058048","2025/12/31",1),"")</f>
        <v>1835894401.4300001</v>
      </c>
      <c r="AJ852">
        <f>IFERROR([1]!s_fa_netdebt($A852,"2025/12/31"),"")</f>
        <v>-839818663.47000003</v>
      </c>
      <c r="AK852">
        <f>IFERROR([1]!s_val_ev1($A852,"2025/12/31"),"")</f>
        <v>32314837094.93</v>
      </c>
      <c r="AL852">
        <f>IFERROR([1]!s_fa_ebitda($A852,"2025/12/31"),"")</f>
        <v>188619794.88</v>
      </c>
      <c r="AM852">
        <f>IFERROR([1]!s_west_netprofit($A852,2026,$B$1,180)/[1]!s_west_netprofit($A852,2026,$B$1-7,180)-1,"")</f>
        <v>-1.1702933256339754E-2</v>
      </c>
      <c r="AN852">
        <f>IFERROR([1]!s_west_netprofit($A852,2026,$B$1,180)/[1]!s_west_netprofit($A852,2026,$B$1-30,180)-1,"")</f>
        <v>-5.9059571780004427E-2</v>
      </c>
      <c r="AO852">
        <f>IFERROR([1]!s_est_mediannetprofit($A852,2026,$B$1)/[1]!s_est_mediannetprofit($A852,2026,$B$1-7)-1,"")</f>
        <v>-5.1382829862540169E-2</v>
      </c>
      <c r="AP852">
        <f>IFERROR([1]!s_est_mediannetprofit($A852,2026,$B$1)/[1]!s_est_mediannetprofit($A852,2026,$B$1-30)-1,"")</f>
        <v>-7.0996735319011739E-2</v>
      </c>
    </row>
    <row r="853" spans="1:42">
      <c r="A853" t="s">
        <v>892</v>
      </c>
      <c r="B853">
        <f>IFERROR([1]!s_stm07_is($A853,"W30028333","2011/12/31",1)/[1]!S_SHARE_TOTAL($A853,$B$1),"")</f>
        <v>0</v>
      </c>
      <c r="C853">
        <f>IFERROR([1]!s_stm07_is($A853,"W30028333","2012/12/31",1)/[1]!S_SHARE_TOTAL($A853,$B$1),"")</f>
        <v>0</v>
      </c>
      <c r="D853">
        <f>IFERROR([1]!s_stm07_is($A853,"W30028333","2013/12/31",1)/[1]!S_SHARE_TOTAL($A853,$B$1),"")</f>
        <v>0</v>
      </c>
      <c r="E853">
        <f>IFERROR([1]!s_stm07_is($A853,"W30028333","2014/12/31",1)/[1]!S_SHARE_TOTAL($A853,$B$1),"")</f>
        <v>0</v>
      </c>
      <c r="F853">
        <f>IFERROR([1]!s_stm07_is($A853,"W30028333","2015/12/31",1)/[1]!S_SHARE_TOTAL($A853,$B$1),"")</f>
        <v>0</v>
      </c>
      <c r="G853">
        <f>IFERROR([1]!s_stm07_is($A853,"W30028333","2016/12/31",1)/[1]!S_SHARE_TOTAL($A853,$B$1),"")</f>
        <v>0</v>
      </c>
      <c r="H853">
        <f>IFERROR([1]!s_stm07_is($A853,"W30028333","2017/12/31",1)/[1]!S_SHARE_TOTAL($A853,$B$1),"")</f>
        <v>0</v>
      </c>
      <c r="I853">
        <f>IFERROR([1]!s_stm07_is($A853,"W30028333","2018/12/31",1)/[1]!S_SHARE_TOTAL($A853,$B$1),"")</f>
        <v>0.70242947823804402</v>
      </c>
      <c r="J853">
        <f>IFERROR([1]!s_stm07_is($A853,"W30028333","2019/12/31",1)/[1]!S_SHARE_TOTAL($A853,$B$1),"")</f>
        <v>0.84525859696007599</v>
      </c>
      <c r="K853">
        <f>IFERROR([1]!s_stm07_is($A853,"W30028333","2020/12/31",1)/[1]!S_SHARE_TOTAL($A853,$B$1),"")</f>
        <v>0.80017927616809581</v>
      </c>
      <c r="L853">
        <f>IFERROR([1]!s_stm07_is($A853,"W30028333","2021/12/31",1)/[1]!S_SHARE_TOTAL($A853,$B$1),"")</f>
        <v>0.88920623104422392</v>
      </c>
      <c r="M853">
        <f>IFERROR([1]!s_stm07_is($A853,"W30028333","2022/12/31",1)/[1]!S_SHARE_TOTAL($A853,$B$1),"")</f>
        <v>0.72780592102697439</v>
      </c>
      <c r="N853">
        <f>IFERROR([1]!s_stm07_is($A853,"W30028333","2023/12/31",1)/[1]!S_SHARE_TOTAL($A853,$B$1),"")</f>
        <v>0.70970543053923651</v>
      </c>
      <c r="O853">
        <f>IFERROR([1]!s_stm07_is($A853,"W30028333","2024/12/31",1)/[1]!S_SHARE_TOTAL($A853,$B$1),"")</f>
        <v>0.65368995792605178</v>
      </c>
      <c r="P853">
        <f>IFERROR([1]!s_stm07_is($A853,"W30028333","2025/12/31",1)/[1]!S_SHARE_TOTAL($A853,$B$1),"")</f>
        <v>0.65389443551411219</v>
      </c>
      <c r="Q853">
        <f>IFERROR([1]!s_west_netprofit($A853,2026,$B$1,180)/[1]!S_SHARE_TOTAL($A853,$B$1),"")</f>
        <v>0</v>
      </c>
      <c r="R853">
        <f>IFERROR([1]!s_west_netprofit($A853,2027,$B$1,180)/[1]!S_SHARE_TOTAL($A853,$B$1),"")</f>
        <v>0</v>
      </c>
      <c r="S853">
        <f>IFERROR([1]!s_fa_dupont_roe($A853,"2011/12/31")/100,"")</f>
        <v>0</v>
      </c>
      <c r="T853">
        <f>IFERROR([1]!s_fa_dupont_roe($A853,"2012/12/31")/100,"")</f>
        <v>0</v>
      </c>
      <c r="U853">
        <f>IFERROR([1]!s_fa_dupont_roe($A853,"2013/12/31")/100,"")</f>
        <v>0</v>
      </c>
      <c r="V853">
        <f>IFERROR([1]!s_fa_dupont_roe($A853,"2014/12/31")/100,"")</f>
        <v>0</v>
      </c>
      <c r="W853">
        <f>IFERROR([1]!s_fa_dupont_roe($A853,"2015/12/31")/100,"")</f>
        <v>0</v>
      </c>
      <c r="X853">
        <f>IFERROR([1]!s_fa_dupont_roe($A853,"2016/12/31")/100,"")</f>
        <v>0</v>
      </c>
      <c r="Y853">
        <f>IFERROR([1]!s_fa_dupont_roe($A853,"2017/12/31")/100,"")</f>
        <v>0</v>
      </c>
      <c r="Z853">
        <f>IFERROR([1]!s_fa_dupont_roe($A853,"2018/12/31")/100,"")</f>
        <v>0.49682099999999996</v>
      </c>
      <c r="AA853">
        <f>IFERROR([1]!s_fa_dupont_roe($A853,"2019/12/31")/100,"")</f>
        <v>0.53278700000000001</v>
      </c>
      <c r="AB853">
        <f>IFERROR([1]!s_fa_dupont_roe($A853,"2020/12/31")/100,"")</f>
        <v>0.336704</v>
      </c>
      <c r="AC853">
        <f>IFERROR([1]!s_fa_dupont_roe($A853,"2021/12/31")/100,"")</f>
        <v>0.26734999999999998</v>
      </c>
      <c r="AD853">
        <f>IFERROR([1]!s_fa_dupont_roe($A853,"2022/12/31")/100,"")</f>
        <v>0.18987799999999999</v>
      </c>
      <c r="AE853">
        <f>IFERROR([1]!s_fa_dupont_roe($A853,"2023/12/31")/100,"")</f>
        <v>0.16267299999999998</v>
      </c>
      <c r="AF853">
        <f>IFERROR([1]!s_fa_dupont_roe($A853,"2024/12/31")/100,"")</f>
        <v>0.120273</v>
      </c>
      <c r="AG853">
        <f>IFERROR([1]!s_fa_dupont_roe($A853,"2025/12/31")/100,"")</f>
        <v>0.106463</v>
      </c>
      <c r="AH853">
        <f>IFERROR([1]!s_stm07_is($A853,"W30028333","2025/12/31",1),"")</f>
        <v>261564313.15000001</v>
      </c>
      <c r="AI853">
        <f>IFERROR([1]!s_stm07_bs($A853,"W38058048","2025/12/31",1),"")</f>
        <v>2452627906.4400001</v>
      </c>
      <c r="AJ853">
        <f>IFERROR([1]!s_fa_netdebt($A853,"2025/12/31"),"")</f>
        <v>-1316987693.55</v>
      </c>
      <c r="AK853">
        <f>IFERROR([1]!s_val_ev1($A853,"2025/12/31"),"")</f>
        <v>12620908152.23</v>
      </c>
      <c r="AL853">
        <f>IFERROR([1]!s_fa_ebitda($A853,"2025/12/31"),"")</f>
        <v>255950911.15000001</v>
      </c>
      <c r="AM853" t="str">
        <f>IFERROR([1]!s_west_netprofit($A853,2026,$B$1,180)/[1]!s_west_netprofit($A853,2026,$B$1-7,180)-1,"")</f>
        <v/>
      </c>
      <c r="AN853" t="str">
        <f>IFERROR([1]!s_west_netprofit($A853,2026,$B$1,180)/[1]!s_west_netprofit($A853,2026,$B$1-30,180)-1,"")</f>
        <v/>
      </c>
      <c r="AO853" t="str">
        <f>IFERROR([1]!s_est_mediannetprofit($A853,2026,$B$1)/[1]!s_est_mediannetprofit($A853,2026,$B$1-7)-1,"")</f>
        <v/>
      </c>
      <c r="AP853" t="str">
        <f>IFERROR([1]!s_est_mediannetprofit($A853,2026,$B$1)/[1]!s_est_mediannetprofit($A853,2026,$B$1-30)-1,"")</f>
        <v/>
      </c>
    </row>
    <row r="854" spans="1:42">
      <c r="A854" t="s">
        <v>893</v>
      </c>
      <c r="B854">
        <f>IFERROR([1]!s_stm07_is($A854,"W30028333","2011/12/31",1)/[1]!S_SHARE_TOTAL($A854,$B$1),"")</f>
        <v>0</v>
      </c>
      <c r="C854">
        <f>IFERROR([1]!s_stm07_is($A854,"W30028333","2012/12/31",1)/[1]!S_SHARE_TOTAL($A854,$B$1),"")</f>
        <v>0</v>
      </c>
      <c r="D854">
        <f>IFERROR([1]!s_stm07_is($A854,"W30028333","2013/12/31",1)/[1]!S_SHARE_TOTAL($A854,$B$1),"")</f>
        <v>0.33365214305816138</v>
      </c>
      <c r="E854">
        <f>IFERROR([1]!s_stm07_is($A854,"W30028333","2014/12/31",1)/[1]!S_SHARE_TOTAL($A854,$B$1),"")</f>
        <v>0.35400158771106938</v>
      </c>
      <c r="F854">
        <f>IFERROR([1]!s_stm07_is($A854,"W30028333","2015/12/31",1)/[1]!S_SHARE_TOTAL($A854,$B$1),"")</f>
        <v>0.21001093105065666</v>
      </c>
      <c r="G854">
        <f>IFERROR([1]!s_stm07_is($A854,"W30028333","2016/12/31",1)/[1]!S_SHARE_TOTAL($A854,$B$1),"")</f>
        <v>0.26132073522514071</v>
      </c>
      <c r="H854">
        <f>IFERROR([1]!s_stm07_is($A854,"W30028333","2017/12/31",1)/[1]!S_SHARE_TOTAL($A854,$B$1),"")</f>
        <v>0.40215153447467167</v>
      </c>
      <c r="I854">
        <f>IFERROR([1]!s_stm07_is($A854,"W30028333","2018/12/31",1)/[1]!S_SHARE_TOTAL($A854,$B$1),"")</f>
        <v>0</v>
      </c>
      <c r="J854">
        <f>IFERROR([1]!s_stm07_is($A854,"W30028333","2019/12/31",1)/[1]!S_SHARE_TOTAL($A854,$B$1),"")</f>
        <v>0.31966133524859291</v>
      </c>
      <c r="K854">
        <f>IFERROR([1]!s_stm07_is($A854,"W30028333","2020/12/31",1)/[1]!S_SHARE_TOTAL($A854,$B$1),"")</f>
        <v>0.73528850809099433</v>
      </c>
      <c r="L854">
        <f>IFERROR([1]!s_stm07_is($A854,"W30028333","2021/12/31",1)/[1]!S_SHARE_TOTAL($A854,$B$1),"")</f>
        <v>0.85029660377579741</v>
      </c>
      <c r="M854">
        <f>IFERROR([1]!s_stm07_is($A854,"W30028333","2022/12/31",1)/[1]!S_SHARE_TOTAL($A854,$B$1),"")</f>
        <v>1.0868093222326454</v>
      </c>
      <c r="N854">
        <f>IFERROR([1]!s_stm07_is($A854,"W30028333","2023/12/31",1)/[1]!S_SHARE_TOTAL($A854,$B$1),"")</f>
        <v>1.3486023966932459</v>
      </c>
      <c r="O854">
        <f>IFERROR([1]!s_stm07_is($A854,"W30028333","2024/12/31",1)/[1]!S_SHARE_TOTAL($A854,$B$1),"")</f>
        <v>1.4477369746716697</v>
      </c>
      <c r="P854">
        <f>IFERROR([1]!s_stm07_is($A854,"W30028333","2025/12/31",1)/[1]!S_SHARE_TOTAL($A854,$B$1),"")</f>
        <v>1.2477236859756098</v>
      </c>
      <c r="Q854">
        <f>IFERROR([1]!s_west_netprofit($A854,2026,$B$1,180)/[1]!S_SHARE_TOTAL($A854,$B$1),"")</f>
        <v>1.9387116909005628</v>
      </c>
      <c r="R854">
        <f>IFERROR([1]!s_west_netprofit($A854,2027,$B$1,180)/[1]!S_SHARE_TOTAL($A854,$B$1),"")</f>
        <v>2.49374609521576</v>
      </c>
      <c r="S854">
        <f>IFERROR([1]!s_fa_dupont_roe($A854,"2011/12/31")/100,"")</f>
        <v>0</v>
      </c>
      <c r="T854">
        <f>IFERROR([1]!s_fa_dupont_roe($A854,"2012/12/31")/100,"")</f>
        <v>0</v>
      </c>
      <c r="U854">
        <f>IFERROR([1]!s_fa_dupont_roe($A854,"2013/12/31")/100,"")</f>
        <v>0.57155200000000006</v>
      </c>
      <c r="V854">
        <f>IFERROR([1]!s_fa_dupont_roe($A854,"2014/12/31")/100,"")</f>
        <v>0.46532200000000001</v>
      </c>
      <c r="W854">
        <f>IFERROR([1]!s_fa_dupont_roe($A854,"2015/12/31")/100,"")</f>
        <v>0.17849799999999999</v>
      </c>
      <c r="X854">
        <f>IFERROR([1]!s_fa_dupont_roe($A854,"2016/12/31")/100,"")</f>
        <v>0.168243</v>
      </c>
      <c r="Y854">
        <f>IFERROR([1]!s_fa_dupont_roe($A854,"2017/12/31")/100,"")</f>
        <v>0.238872</v>
      </c>
      <c r="Z854">
        <f>IFERROR([1]!s_fa_dupont_roe($A854,"2018/12/31")/100,"")</f>
        <v>0</v>
      </c>
      <c r="AA854">
        <f>IFERROR([1]!s_fa_dupont_roe($A854,"2019/12/31")/100,"")</f>
        <v>0.12212099999999999</v>
      </c>
      <c r="AB854">
        <f>IFERROR([1]!s_fa_dupont_roe($A854,"2020/12/31")/100,"")</f>
        <v>0.22764600000000002</v>
      </c>
      <c r="AC854">
        <f>IFERROR([1]!s_fa_dupont_roe($A854,"2021/12/31")/100,"")</f>
        <v>0.20658599999999999</v>
      </c>
      <c r="AD854">
        <f>IFERROR([1]!s_fa_dupont_roe($A854,"2022/12/31")/100,"")</f>
        <v>0.219162</v>
      </c>
      <c r="AE854">
        <f>IFERROR([1]!s_fa_dupont_roe($A854,"2023/12/31")/100,"")</f>
        <v>0.21731800000000001</v>
      </c>
      <c r="AF854">
        <f>IFERROR([1]!s_fa_dupont_roe($A854,"2024/12/31")/100,"")</f>
        <v>0.16125800000000001</v>
      </c>
      <c r="AG854">
        <f>IFERROR([1]!s_fa_dupont_roe($A854,"2025/12/31")/100,"")</f>
        <v>0.110417</v>
      </c>
      <c r="AH854">
        <f>IFERROR([1]!s_stm07_is($A854,"W30028333","2025/12/31",1),"")</f>
        <v>106405875.94</v>
      </c>
      <c r="AI854">
        <f>IFERROR([1]!s_stm07_bs($A854,"W38058048","2025/12/31",1),"")</f>
        <v>983083493.91999996</v>
      </c>
      <c r="AJ854">
        <f>IFERROR([1]!s_fa_netdebt($A854,"2025/12/31"),"")</f>
        <v>-443432767.70999998</v>
      </c>
      <c r="AK854">
        <f>IFERROR([1]!s_val_ev1($A854,"2025/12/31"),"")</f>
        <v>8360851200</v>
      </c>
      <c r="AL854">
        <f>IFERROR([1]!s_fa_ebitda($A854,"2025/12/31"),"")</f>
        <v>111773978.31999999</v>
      </c>
      <c r="AM854">
        <f>IFERROR([1]!s_west_netprofit($A854,2026,$B$1,180)/[1]!s_west_netprofit($A854,2026,$B$1-7,180)-1,"")</f>
        <v>0</v>
      </c>
      <c r="AN854">
        <f>IFERROR([1]!s_west_netprofit($A854,2026,$B$1,180)/[1]!s_west_netprofit($A854,2026,$B$1-30,180)-1,"")</f>
        <v>0</v>
      </c>
      <c r="AO854">
        <f>IFERROR([1]!s_est_mediannetprofit($A854,2026,$B$1)/[1]!s_est_mediannetprofit($A854,2026,$B$1-7)-1,"")</f>
        <v>0</v>
      </c>
      <c r="AP854">
        <f>IFERROR([1]!s_est_mediannetprofit($A854,2026,$B$1)/[1]!s_est_mediannetprofit($A854,2026,$B$1-30)-1,"")</f>
        <v>0</v>
      </c>
    </row>
    <row r="855" spans="1:42">
      <c r="A855" t="s">
        <v>894</v>
      </c>
      <c r="B855">
        <f>IFERROR([1]!s_stm07_is($A855,"W30028333","2011/12/31",1)/[1]!S_SHARE_TOTAL($A855,$B$1),"")</f>
        <v>0</v>
      </c>
      <c r="C855">
        <f>IFERROR([1]!s_stm07_is($A855,"W30028333","2012/12/31",1)/[1]!S_SHARE_TOTAL($A855,$B$1),"")</f>
        <v>0</v>
      </c>
      <c r="D855">
        <f>IFERROR([1]!s_stm07_is($A855,"W30028333","2013/12/31",1)/[1]!S_SHARE_TOTAL($A855,$B$1),"")</f>
        <v>0</v>
      </c>
      <c r="E855">
        <f>IFERROR([1]!s_stm07_is($A855,"W30028333","2014/12/31",1)/[1]!S_SHARE_TOTAL($A855,$B$1),"")</f>
        <v>0</v>
      </c>
      <c r="F855">
        <f>IFERROR([1]!s_stm07_is($A855,"W30028333","2015/12/31",1)/[1]!S_SHARE_TOTAL($A855,$B$1),"")</f>
        <v>0</v>
      </c>
      <c r="G855">
        <f>IFERROR([1]!s_stm07_is($A855,"W30028333","2016/12/31",1)/[1]!S_SHARE_TOTAL($A855,$B$1),"")</f>
        <v>0</v>
      </c>
      <c r="H855">
        <f>IFERROR([1]!s_stm07_is($A855,"W30028333","2017/12/31",1)/[1]!S_SHARE_TOTAL($A855,$B$1),"")</f>
        <v>0</v>
      </c>
      <c r="I855">
        <f>IFERROR([1]!s_stm07_is($A855,"W30028333","2018/12/31",1)/[1]!S_SHARE_TOTAL($A855,$B$1),"")</f>
        <v>0</v>
      </c>
      <c r="J855">
        <f>IFERROR([1]!s_stm07_is($A855,"W30028333","2019/12/31",1)/[1]!S_SHARE_TOTAL($A855,$B$1),"")</f>
        <v>-0.14113748006299842</v>
      </c>
      <c r="K855">
        <f>IFERROR([1]!s_stm07_is($A855,"W30028333","2020/12/31",1)/[1]!S_SHARE_TOTAL($A855,$B$1),"")</f>
        <v>0.52321314657133566</v>
      </c>
      <c r="L855">
        <f>IFERROR([1]!s_stm07_is($A855,"W30028333","2021/12/31",1)/[1]!S_SHARE_TOTAL($A855,$B$1),"")</f>
        <v>0.74565897620059496</v>
      </c>
      <c r="M855">
        <f>IFERROR([1]!s_stm07_is($A855,"W30028333","2022/12/31",1)/[1]!S_SHARE_TOTAL($A855,$B$1),"")</f>
        <v>0.71329827966800841</v>
      </c>
      <c r="N855">
        <f>IFERROR([1]!s_stm07_is($A855,"W30028333","2023/12/31",1)/[1]!S_SHARE_TOTAL($A855,$B$1),"")</f>
        <v>0.51549614634634133</v>
      </c>
      <c r="O855">
        <f>IFERROR([1]!s_stm07_is($A855,"W30028333","2024/12/31",1)/[1]!S_SHARE_TOTAL($A855,$B$1),"")</f>
        <v>0.28287005777355567</v>
      </c>
      <c r="P855">
        <f>IFERROR([1]!s_stm07_is($A855,"W30028333","2025/12/31",1)/[1]!S_SHARE_TOTAL($A855,$B$1),"")</f>
        <v>0.19557792772680685</v>
      </c>
      <c r="Q855">
        <f>IFERROR([1]!s_west_netprofit($A855,2026,$B$1,180)/[1]!S_SHARE_TOTAL($A855,$B$1),"")</f>
        <v>0.29299267518312044</v>
      </c>
      <c r="R855">
        <f>IFERROR([1]!s_west_netprofit($A855,2027,$B$1,180)/[1]!S_SHARE_TOTAL($A855,$B$1),"")</f>
        <v>0.55951101222469435</v>
      </c>
      <c r="S855">
        <f>IFERROR([1]!s_fa_dupont_roe($A855,"2011/12/31")/100,"")</f>
        <v>0</v>
      </c>
      <c r="T855">
        <f>IFERROR([1]!s_fa_dupont_roe($A855,"2012/12/31")/100,"")</f>
        <v>0</v>
      </c>
      <c r="U855">
        <f>IFERROR([1]!s_fa_dupont_roe($A855,"2013/12/31")/100,"")</f>
        <v>0</v>
      </c>
      <c r="V855">
        <f>IFERROR([1]!s_fa_dupont_roe($A855,"2014/12/31")/100,"")</f>
        <v>0</v>
      </c>
      <c r="W855">
        <f>IFERROR([1]!s_fa_dupont_roe($A855,"2015/12/31")/100,"")</f>
        <v>0</v>
      </c>
      <c r="X855">
        <f>IFERROR([1]!s_fa_dupont_roe($A855,"2016/12/31")/100,"")</f>
        <v>0</v>
      </c>
      <c r="Y855">
        <f>IFERROR([1]!s_fa_dupont_roe($A855,"2017/12/31")/100,"")</f>
        <v>0</v>
      </c>
      <c r="Z855">
        <f>IFERROR([1]!s_fa_dupont_roe($A855,"2018/12/31")/100,"")</f>
        <v>0</v>
      </c>
      <c r="AA855">
        <f>IFERROR([1]!s_fa_dupont_roe($A855,"2019/12/31")/100,"")</f>
        <v>-0.11248</v>
      </c>
      <c r="AB855">
        <f>IFERROR([1]!s_fa_dupont_roe($A855,"2020/12/31")/100,"")</f>
        <v>0.31904299999999997</v>
      </c>
      <c r="AC855">
        <f>IFERROR([1]!s_fa_dupont_roe($A855,"2021/12/31")/100,"")</f>
        <v>0.31095800000000001</v>
      </c>
      <c r="AD855">
        <f>IFERROR([1]!s_fa_dupont_roe($A855,"2022/12/31")/100,"")</f>
        <v>0.228079</v>
      </c>
      <c r="AE855">
        <f>IFERROR([1]!s_fa_dupont_roe($A855,"2023/12/31")/100,"")</f>
        <v>0.137766</v>
      </c>
      <c r="AF855">
        <f>IFERROR([1]!s_fa_dupont_roe($A855,"2024/12/31")/100,"")</f>
        <v>5.7335999999999998E-2</v>
      </c>
      <c r="AG855">
        <f>IFERROR([1]!s_fa_dupont_roe($A855,"2025/12/31")/100,"")</f>
        <v>3.2851999999999999E-2</v>
      </c>
      <c r="AH855">
        <f>IFERROR([1]!s_stm07_is($A855,"W30028333","2025/12/31",1),"")</f>
        <v>78233126.870000005</v>
      </c>
      <c r="AI855">
        <f>IFERROR([1]!s_stm07_bs($A855,"W38058048","2025/12/31",1),"")</f>
        <v>2415609853.5900002</v>
      </c>
      <c r="AJ855">
        <f>IFERROR([1]!s_fa_netdebt($A855,"2025/12/31"),"")</f>
        <v>-95689027.200000003</v>
      </c>
      <c r="AK855">
        <f>IFERROR([1]!s_val_ev1($A855,"2025/12/31"),"")</f>
        <v>10357041471.370001</v>
      </c>
      <c r="AL855">
        <f>IFERROR([1]!s_fa_ebitda($A855,"2025/12/31"),"")</f>
        <v>230986485.97</v>
      </c>
      <c r="AM855" t="str">
        <f>IFERROR([1]!s_west_netprofit($A855,2026,$B$1,180)/[1]!s_west_netprofit($A855,2026,$B$1-7,180)-1,"")</f>
        <v/>
      </c>
      <c r="AN855" t="str">
        <f>IFERROR([1]!s_west_netprofit($A855,2026,$B$1,180)/[1]!s_west_netprofit($A855,2026,$B$1-30,180)-1,"")</f>
        <v/>
      </c>
      <c r="AO855" t="str">
        <f>IFERROR([1]!s_est_mediannetprofit($A855,2026,$B$1)/[1]!s_est_mediannetprofit($A855,2026,$B$1-7)-1,"")</f>
        <v/>
      </c>
      <c r="AP855" t="str">
        <f>IFERROR([1]!s_est_mediannetprofit($A855,2026,$B$1)/[1]!s_est_mediannetprofit($A855,2026,$B$1-30)-1,"")</f>
        <v/>
      </c>
    </row>
    <row r="856" spans="1:42">
      <c r="A856" t="s">
        <v>895</v>
      </c>
      <c r="B856">
        <f>IFERROR([1]!s_stm07_is($A856,"W30028333","2011/12/31",1)/[1]!S_SHARE_TOTAL($A856,$B$1),"")</f>
        <v>0</v>
      </c>
      <c r="C856">
        <f>IFERROR([1]!s_stm07_is($A856,"W30028333","2012/12/31",1)/[1]!S_SHARE_TOTAL($A856,$B$1),"")</f>
        <v>0</v>
      </c>
      <c r="D856">
        <f>IFERROR([1]!s_stm07_is($A856,"W30028333","2013/12/31",1)/[1]!S_SHARE_TOTAL($A856,$B$1),"")</f>
        <v>0</v>
      </c>
      <c r="E856">
        <f>IFERROR([1]!s_stm07_is($A856,"W30028333","2014/12/31",1)/[1]!S_SHARE_TOTAL($A856,$B$1),"")</f>
        <v>0</v>
      </c>
      <c r="F856">
        <f>IFERROR([1]!s_stm07_is($A856,"W30028333","2015/12/31",1)/[1]!S_SHARE_TOTAL($A856,$B$1),"")</f>
        <v>0</v>
      </c>
      <c r="G856">
        <f>IFERROR([1]!s_stm07_is($A856,"W30028333","2016/12/31",1)/[1]!S_SHARE_TOTAL($A856,$B$1),"")</f>
        <v>0</v>
      </c>
      <c r="H856">
        <f>IFERROR([1]!s_stm07_is($A856,"W30028333","2017/12/31",1)/[1]!S_SHARE_TOTAL($A856,$B$1),"")</f>
        <v>0</v>
      </c>
      <c r="I856">
        <f>IFERROR([1]!s_stm07_is($A856,"W30028333","2018/12/31",1)/[1]!S_SHARE_TOTAL($A856,$B$1),"")</f>
        <v>0</v>
      </c>
      <c r="J856">
        <f>IFERROR([1]!s_stm07_is($A856,"W30028333","2019/12/31",1)/[1]!S_SHARE_TOTAL($A856,$B$1),"")</f>
        <v>0.14902022884008478</v>
      </c>
      <c r="K856">
        <f>IFERROR([1]!s_stm07_is($A856,"W30028333","2020/12/31",1)/[1]!S_SHARE_TOTAL($A856,$B$1),"")</f>
        <v>0.26600229187637719</v>
      </c>
      <c r="L856">
        <f>IFERROR([1]!s_stm07_is($A856,"W30028333","2021/12/31",1)/[1]!S_SHARE_TOTAL($A856,$B$1),"")</f>
        <v>0.41587095465611357</v>
      </c>
      <c r="M856">
        <f>IFERROR([1]!s_stm07_is($A856,"W30028333","2022/12/31",1)/[1]!S_SHARE_TOTAL($A856,$B$1),"")</f>
        <v>0.54337310133606798</v>
      </c>
      <c r="N856">
        <f>IFERROR([1]!s_stm07_is($A856,"W30028333","2023/12/31",1)/[1]!S_SHARE_TOTAL($A856,$B$1),"")</f>
        <v>0.70667026631404872</v>
      </c>
      <c r="O856">
        <f>IFERROR([1]!s_stm07_is($A856,"W30028333","2024/12/31",1)/[1]!S_SHARE_TOTAL($A856,$B$1),"")</f>
        <v>0.96236854501524949</v>
      </c>
      <c r="P856">
        <f>IFERROR([1]!s_stm07_is($A856,"W30028333","2025/12/31",1)/[1]!S_SHARE_TOTAL($A856,$B$1),"")</f>
        <v>1.1376393661611008</v>
      </c>
      <c r="Q856">
        <f>IFERROR([1]!s_west_netprofit($A856,2026,$B$1,180)/[1]!S_SHARE_TOTAL($A856,$B$1),"")</f>
        <v>1.6775726725039062</v>
      </c>
      <c r="R856">
        <f>IFERROR([1]!s_west_netprofit($A856,2027,$B$1,180)/[1]!S_SHARE_TOTAL($A856,$B$1),"")</f>
        <v>2.2683457731198997</v>
      </c>
      <c r="S856">
        <f>IFERROR([1]!s_fa_dupont_roe($A856,"2011/12/31")/100,"")</f>
        <v>0</v>
      </c>
      <c r="T856">
        <f>IFERROR([1]!s_fa_dupont_roe($A856,"2012/12/31")/100,"")</f>
        <v>0</v>
      </c>
      <c r="U856">
        <f>IFERROR([1]!s_fa_dupont_roe($A856,"2013/12/31")/100,"")</f>
        <v>0</v>
      </c>
      <c r="V856">
        <f>IFERROR([1]!s_fa_dupont_roe($A856,"2014/12/31")/100,"")</f>
        <v>0</v>
      </c>
      <c r="W856">
        <f>IFERROR([1]!s_fa_dupont_roe($A856,"2015/12/31")/100,"")</f>
        <v>0</v>
      </c>
      <c r="X856">
        <f>IFERROR([1]!s_fa_dupont_roe($A856,"2016/12/31")/100,"")</f>
        <v>0</v>
      </c>
      <c r="Y856">
        <f>IFERROR([1]!s_fa_dupont_roe($A856,"2017/12/31")/100,"")</f>
        <v>0</v>
      </c>
      <c r="Z856">
        <f>IFERROR([1]!s_fa_dupont_roe($A856,"2018/12/31")/100,"")</f>
        <v>0</v>
      </c>
      <c r="AA856">
        <f>IFERROR([1]!s_fa_dupont_roe($A856,"2019/12/31")/100,"")</f>
        <v>0.27438300000000004</v>
      </c>
      <c r="AB856">
        <f>IFERROR([1]!s_fa_dupont_roe($A856,"2020/12/31")/100,"")</f>
        <v>0.22795500000000002</v>
      </c>
      <c r="AC856">
        <f>IFERROR([1]!s_fa_dupont_roe($A856,"2021/12/31")/100,"")</f>
        <v>0.112791</v>
      </c>
      <c r="AD856">
        <f>IFERROR([1]!s_fa_dupont_roe($A856,"2022/12/31")/100,"")</f>
        <v>9.2758000000000007E-2</v>
      </c>
      <c r="AE856">
        <f>IFERROR([1]!s_fa_dupont_roe($A856,"2023/12/31")/100,"")</f>
        <v>0.10894</v>
      </c>
      <c r="AF856">
        <f>IFERROR([1]!s_fa_dupont_roe($A856,"2024/12/31")/100,"")</f>
        <v>0.112888</v>
      </c>
      <c r="AG856">
        <f>IFERROR([1]!s_fa_dupont_roe($A856,"2025/12/31")/100,"")</f>
        <v>0.10545299999999999</v>
      </c>
      <c r="AH856">
        <f>IFERROR([1]!s_stm07_is($A856,"W30028333","2025/12/31",1),"")</f>
        <v>204121976.25</v>
      </c>
      <c r="AI856">
        <f>IFERROR([1]!s_stm07_bs($A856,"W38058048","2025/12/31",1),"")</f>
        <v>2045814354.5799999</v>
      </c>
      <c r="AJ856">
        <f>IFERROR([1]!s_fa_netdebt($A856,"2025/12/31"),"")</f>
        <v>929957150.65999997</v>
      </c>
      <c r="AK856">
        <f>IFERROR([1]!s_val_ev1($A856,"2025/12/31"),"")</f>
        <v>11494315948.43</v>
      </c>
      <c r="AL856">
        <f>IFERROR([1]!s_fa_ebitda($A856,"2025/12/31"),"")</f>
        <v>306878526.23000002</v>
      </c>
      <c r="AM856">
        <f>IFERROR([1]!s_west_netprofit($A856,2026,$B$1,180)/[1]!s_west_netprofit($A856,2026,$B$1-7,180)-1,"")</f>
        <v>0</v>
      </c>
      <c r="AN856">
        <f>IFERROR([1]!s_west_netprofit($A856,2026,$B$1,180)/[1]!s_west_netprofit($A856,2026,$B$1-30,180)-1,"")</f>
        <v>4.6956521739130341E-2</v>
      </c>
      <c r="AO856">
        <f>IFERROR([1]!s_est_mediannetprofit($A856,2026,$B$1)/[1]!s_est_mediannetprofit($A856,2026,$B$1-7)-1,"")</f>
        <v>0</v>
      </c>
      <c r="AP856">
        <f>IFERROR([1]!s_est_mediannetprofit($A856,2026,$B$1)/[1]!s_est_mediannetprofit($A856,2026,$B$1-30)-1,"")</f>
        <v>4.6956521739130341E-2</v>
      </c>
    </row>
    <row r="857" spans="1:42">
      <c r="A857" t="s">
        <v>896</v>
      </c>
      <c r="B857">
        <f>IFERROR([1]!s_stm07_is($A857,"W30028333","2011/12/31",1)/[1]!S_SHARE_TOTAL($A857,$B$1),"")</f>
        <v>0</v>
      </c>
      <c r="C857">
        <f>IFERROR([1]!s_stm07_is($A857,"W30028333","2012/12/31",1)/[1]!S_SHARE_TOTAL($A857,$B$1),"")</f>
        <v>0</v>
      </c>
      <c r="D857">
        <f>IFERROR([1]!s_stm07_is($A857,"W30028333","2013/12/31",1)/[1]!S_SHARE_TOTAL($A857,$B$1),"")</f>
        <v>0</v>
      </c>
      <c r="E857">
        <f>IFERROR([1]!s_stm07_is($A857,"W30028333","2014/12/31",1)/[1]!S_SHARE_TOTAL($A857,$B$1),"")</f>
        <v>0</v>
      </c>
      <c r="F857">
        <f>IFERROR([1]!s_stm07_is($A857,"W30028333","2015/12/31",1)/[1]!S_SHARE_TOTAL($A857,$B$1),"")</f>
        <v>0</v>
      </c>
      <c r="G857">
        <f>IFERROR([1]!s_stm07_is($A857,"W30028333","2016/12/31",1)/[1]!S_SHARE_TOTAL($A857,$B$1),"")</f>
        <v>0</v>
      </c>
      <c r="H857">
        <f>IFERROR([1]!s_stm07_is($A857,"W30028333","2017/12/31",1)/[1]!S_SHARE_TOTAL($A857,$B$1),"")</f>
        <v>0</v>
      </c>
      <c r="I857">
        <f>IFERROR([1]!s_stm07_is($A857,"W30028333","2018/12/31",1)/[1]!S_SHARE_TOTAL($A857,$B$1),"")</f>
        <v>1.8347385424238492</v>
      </c>
      <c r="J857">
        <f>IFERROR([1]!s_stm07_is($A857,"W30028333","2019/12/31",1)/[1]!S_SHARE_TOTAL($A857,$B$1),"")</f>
        <v>2.5694308943406021</v>
      </c>
      <c r="K857">
        <f>IFERROR([1]!s_stm07_is($A857,"W30028333","2020/12/31",1)/[1]!S_SHARE_TOTAL($A857,$B$1),"")</f>
        <v>1.1979402855659398</v>
      </c>
      <c r="L857">
        <f>IFERROR([1]!s_stm07_is($A857,"W30028333","2021/12/31",1)/[1]!S_SHARE_TOTAL($A857,$B$1),"")</f>
        <v>2.2887016451410522</v>
      </c>
      <c r="M857">
        <f>IFERROR([1]!s_stm07_is($A857,"W30028333","2022/12/31",1)/[1]!S_SHARE_TOTAL($A857,$B$1),"")</f>
        <v>3.3342715950588442</v>
      </c>
      <c r="N857">
        <f>IFERROR([1]!s_stm07_is($A857,"W30028333","2023/12/31",1)/[1]!S_SHARE_TOTAL($A857,$B$1),"")</f>
        <v>6.5671756057459323</v>
      </c>
      <c r="O857">
        <f>IFERROR([1]!s_stm07_is($A857,"W30028333","2024/12/31",1)/[1]!S_SHARE_TOTAL($A857,$B$1),"")</f>
        <v>6.4155444900917269</v>
      </c>
      <c r="P857">
        <f>IFERROR([1]!s_stm07_is($A857,"W30028333","2025/12/31",1)/[1]!S_SHARE_TOTAL($A857,$B$1),"")</f>
        <v>6.3586431645898234</v>
      </c>
      <c r="Q857">
        <f>IFERROR([1]!s_west_netprofit($A857,2026,$B$1,180)/[1]!S_SHARE_TOTAL($A857,$B$1),"")</f>
        <v>7.8963309103496018</v>
      </c>
      <c r="R857">
        <f>IFERROR([1]!s_west_netprofit($A857,2027,$B$1,180)/[1]!S_SHARE_TOTAL($A857,$B$1),"")</f>
        <v>10.092159916926272</v>
      </c>
      <c r="S857">
        <f>IFERROR([1]!s_fa_dupont_roe($A857,"2011/12/31")/100,"")</f>
        <v>0</v>
      </c>
      <c r="T857">
        <f>IFERROR([1]!s_fa_dupont_roe($A857,"2012/12/31")/100,"")</f>
        <v>0</v>
      </c>
      <c r="U857">
        <f>IFERROR([1]!s_fa_dupont_roe($A857,"2013/12/31")/100,"")</f>
        <v>0</v>
      </c>
      <c r="V857">
        <f>IFERROR([1]!s_fa_dupont_roe($A857,"2014/12/31")/100,"")</f>
        <v>0</v>
      </c>
      <c r="W857">
        <f>IFERROR([1]!s_fa_dupont_roe($A857,"2015/12/31")/100,"")</f>
        <v>0</v>
      </c>
      <c r="X857">
        <f>IFERROR([1]!s_fa_dupont_roe($A857,"2016/12/31")/100,"")</f>
        <v>0</v>
      </c>
      <c r="Y857">
        <f>IFERROR([1]!s_fa_dupont_roe($A857,"2017/12/31")/100,"")</f>
        <v>0</v>
      </c>
      <c r="Z857">
        <f>IFERROR([1]!s_fa_dupont_roe($A857,"2018/12/31")/100,"")</f>
        <v>0.31525900000000001</v>
      </c>
      <c r="AA857">
        <f>IFERROR([1]!s_fa_dupont_roe($A857,"2019/12/31")/100,"")</f>
        <v>0.36168799999999995</v>
      </c>
      <c r="AB857">
        <f>IFERROR([1]!s_fa_dupont_roe($A857,"2020/12/31")/100,"")</f>
        <v>0.13323199999999999</v>
      </c>
      <c r="AC857">
        <f>IFERROR([1]!s_fa_dupont_roe($A857,"2021/12/31")/100,"")</f>
        <v>0.20584599999999997</v>
      </c>
      <c r="AD857">
        <f>IFERROR([1]!s_fa_dupont_roe($A857,"2022/12/31")/100,"")</f>
        <v>0.22873599999999999</v>
      </c>
      <c r="AE857">
        <f>IFERROR([1]!s_fa_dupont_roe($A857,"2023/12/31")/100,"")</f>
        <v>0.33009300000000003</v>
      </c>
      <c r="AF857">
        <f>IFERROR([1]!s_fa_dupont_roe($A857,"2024/12/31")/100,"")</f>
        <v>0.204036</v>
      </c>
      <c r="AG857">
        <f>IFERROR([1]!s_fa_dupont_roe($A857,"2025/12/31")/100,"")</f>
        <v>0.15811800000000001</v>
      </c>
      <c r="AH857">
        <f>IFERROR([1]!s_stm07_is($A857,"W30028333","2025/12/31",1),"")</f>
        <v>587843843.27999997</v>
      </c>
      <c r="AI857">
        <f>IFERROR([1]!s_stm07_bs($A857,"W38058048","2025/12/31",1),"")</f>
        <v>3779997797.0300002</v>
      </c>
      <c r="AJ857">
        <f>IFERROR([1]!s_fa_netdebt($A857,"2025/12/31"),"")</f>
        <v>-348987702.67000002</v>
      </c>
      <c r="AK857">
        <f>IFERROR([1]!s_val_ev1($A857,"2025/12/31"),"")</f>
        <v>15789219237.65</v>
      </c>
      <c r="AL857">
        <f>IFERROR([1]!s_fa_ebitda($A857,"2025/12/31"),"")</f>
        <v>765574508.14999998</v>
      </c>
      <c r="AM857">
        <f>IFERROR([1]!s_west_netprofit($A857,2026,$B$1,180)/[1]!s_west_netprofit($A857,2026,$B$1-7,180)-1,"")</f>
        <v>0</v>
      </c>
      <c r="AN857">
        <f>IFERROR([1]!s_west_netprofit($A857,2026,$B$1,180)/[1]!s_west_netprofit($A857,2026,$B$1-30,180)-1,"")</f>
        <v>-9.4292803970223327E-2</v>
      </c>
      <c r="AO857">
        <f>IFERROR([1]!s_est_mediannetprofit($A857,2026,$B$1)/[1]!s_est_mediannetprofit($A857,2026,$B$1-7)-1,"")</f>
        <v>0</v>
      </c>
      <c r="AP857">
        <f>IFERROR([1]!s_est_mediannetprofit($A857,2026,$B$1)/[1]!s_est_mediannetprofit($A857,2026,$B$1-30)-1,"")</f>
        <v>-9.4292803970223327E-2</v>
      </c>
    </row>
    <row r="858" spans="1:42">
      <c r="A858" t="s">
        <v>897</v>
      </c>
      <c r="B858">
        <f>IFERROR([1]!s_stm07_is($A858,"W30028333","2011/12/31",1)/[1]!S_SHARE_TOTAL($A858,$B$1),"")</f>
        <v>0</v>
      </c>
      <c r="C858">
        <f>IFERROR([1]!s_stm07_is($A858,"W30028333","2012/12/31",1)/[1]!S_SHARE_TOTAL($A858,$B$1),"")</f>
        <v>0</v>
      </c>
      <c r="D858">
        <f>IFERROR([1]!s_stm07_is($A858,"W30028333","2013/12/31",1)/[1]!S_SHARE_TOTAL($A858,$B$1),"")</f>
        <v>0</v>
      </c>
      <c r="E858">
        <f>IFERROR([1]!s_stm07_is($A858,"W30028333","2014/12/31",1)/[1]!S_SHARE_TOTAL($A858,$B$1),"")</f>
        <v>0</v>
      </c>
      <c r="F858">
        <f>IFERROR([1]!s_stm07_is($A858,"W30028333","2015/12/31",1)/[1]!S_SHARE_TOTAL($A858,$B$1),"")</f>
        <v>0</v>
      </c>
      <c r="G858">
        <f>IFERROR([1]!s_stm07_is($A858,"W30028333","2016/12/31",1)/[1]!S_SHARE_TOTAL($A858,$B$1),"")</f>
        <v>0</v>
      </c>
      <c r="H858">
        <f>IFERROR([1]!s_stm07_is($A858,"W30028333","2017/12/31",1)/[1]!S_SHARE_TOTAL($A858,$B$1),"")</f>
        <v>0</v>
      </c>
      <c r="I858">
        <f>IFERROR([1]!s_stm07_is($A858,"W30028333","2018/12/31",1)/[1]!S_SHARE_TOTAL($A858,$B$1),"")</f>
        <v>0</v>
      </c>
      <c r="J858">
        <f>IFERROR([1]!s_stm07_is($A858,"W30028333","2019/12/31",1)/[1]!S_SHARE_TOTAL($A858,$B$1),"")</f>
        <v>7.6098698571428577E-2</v>
      </c>
      <c r="K858">
        <f>IFERROR([1]!s_stm07_is($A858,"W30028333","2020/12/31",1)/[1]!S_SHARE_TOTAL($A858,$B$1),"")</f>
        <v>6.9706831714285711E-2</v>
      </c>
      <c r="L858">
        <f>IFERROR([1]!s_stm07_is($A858,"W30028333","2021/12/31",1)/[1]!S_SHARE_TOTAL($A858,$B$1),"")</f>
        <v>0.8105645222857143</v>
      </c>
      <c r="M858">
        <f>IFERROR([1]!s_stm07_is($A858,"W30028333","2022/12/31",1)/[1]!S_SHARE_TOTAL($A858,$B$1),"")</f>
        <v>1.4287541001428572</v>
      </c>
      <c r="N858">
        <f>IFERROR([1]!s_stm07_is($A858,"W30028333","2023/12/31",1)/[1]!S_SHARE_TOTAL($A858,$B$1),"")</f>
        <v>1.3044130279999999</v>
      </c>
      <c r="O858">
        <f>IFERROR([1]!s_stm07_is($A858,"W30028333","2024/12/31",1)/[1]!S_SHARE_TOTAL($A858,$B$1),"")</f>
        <v>1.3919779947142856</v>
      </c>
      <c r="P858">
        <f>IFERROR([1]!s_stm07_is($A858,"W30028333","2025/12/31",1)/[1]!S_SHARE_TOTAL($A858,$B$1),"")</f>
        <v>0.76063454285714283</v>
      </c>
      <c r="Q858">
        <f>IFERROR([1]!s_west_netprofit($A858,2026,$B$1,180)/[1]!S_SHARE_TOTAL($A858,$B$1),"")</f>
        <v>0</v>
      </c>
      <c r="R858">
        <f>IFERROR([1]!s_west_netprofit($A858,2027,$B$1,180)/[1]!S_SHARE_TOTAL($A858,$B$1),"")</f>
        <v>0</v>
      </c>
      <c r="S858">
        <f>IFERROR([1]!s_fa_dupont_roe($A858,"2011/12/31")/100,"")</f>
        <v>0</v>
      </c>
      <c r="T858">
        <f>IFERROR([1]!s_fa_dupont_roe($A858,"2012/12/31")/100,"")</f>
        <v>0</v>
      </c>
      <c r="U858">
        <f>IFERROR([1]!s_fa_dupont_roe($A858,"2013/12/31")/100,"")</f>
        <v>0</v>
      </c>
      <c r="V858">
        <f>IFERROR([1]!s_fa_dupont_roe($A858,"2014/12/31")/100,"")</f>
        <v>0</v>
      </c>
      <c r="W858">
        <f>IFERROR([1]!s_fa_dupont_roe($A858,"2015/12/31")/100,"")</f>
        <v>0</v>
      </c>
      <c r="X858">
        <f>IFERROR([1]!s_fa_dupont_roe($A858,"2016/12/31")/100,"")</f>
        <v>0</v>
      </c>
      <c r="Y858">
        <f>IFERROR([1]!s_fa_dupont_roe($A858,"2017/12/31")/100,"")</f>
        <v>0</v>
      </c>
      <c r="Z858">
        <f>IFERROR([1]!s_fa_dupont_roe($A858,"2018/12/31")/100,"")</f>
        <v>0</v>
      </c>
      <c r="AA858">
        <f>IFERROR([1]!s_fa_dupont_roe($A858,"2019/12/31")/100,"")</f>
        <v>0.17043299999999997</v>
      </c>
      <c r="AB858">
        <f>IFERROR([1]!s_fa_dupont_roe($A858,"2020/12/31")/100,"")</f>
        <v>9.6597000000000002E-2</v>
      </c>
      <c r="AC858">
        <f>IFERROR([1]!s_fa_dupont_roe($A858,"2021/12/31")/100,"")</f>
        <v>0.402505</v>
      </c>
      <c r="AD858">
        <f>IFERROR([1]!s_fa_dupont_roe($A858,"2022/12/31")/100,"")</f>
        <v>0.38148699999999997</v>
      </c>
      <c r="AE858">
        <f>IFERROR([1]!s_fa_dupont_roe($A858,"2023/12/31")/100,"")</f>
        <v>0.25517600000000001</v>
      </c>
      <c r="AF858">
        <f>IFERROR([1]!s_fa_dupont_roe($A858,"2024/12/31")/100,"")</f>
        <v>0.14417099999999999</v>
      </c>
      <c r="AG858">
        <f>IFERROR([1]!s_fa_dupont_roe($A858,"2025/12/31")/100,"")</f>
        <v>5.6025999999999999E-2</v>
      </c>
      <c r="AH858">
        <f>IFERROR([1]!s_stm07_is($A858,"W30028333","2025/12/31",1),"")</f>
        <v>53244418</v>
      </c>
      <c r="AI858">
        <f>IFERROR([1]!s_stm07_bs($A858,"W38058048","2025/12/31",1),"")</f>
        <v>977309812.14999998</v>
      </c>
      <c r="AJ858">
        <f>IFERROR([1]!s_fa_netdebt($A858,"2025/12/31"),"")</f>
        <v>-233754771.25</v>
      </c>
      <c r="AK858">
        <f>IFERROR([1]!s_val_ev1($A858,"2025/12/31"),"")</f>
        <v>8936406128.8400002</v>
      </c>
      <c r="AL858">
        <f>IFERROR([1]!s_fa_ebitda($A858,"2025/12/31"),"")</f>
        <v>77127394.569999993</v>
      </c>
      <c r="AM858" t="str">
        <f>IFERROR([1]!s_west_netprofit($A858,2026,$B$1,180)/[1]!s_west_netprofit($A858,2026,$B$1-7,180)-1,"")</f>
        <v/>
      </c>
      <c r="AN858" t="str">
        <f>IFERROR([1]!s_west_netprofit($A858,2026,$B$1,180)/[1]!s_west_netprofit($A858,2026,$B$1-30,180)-1,"")</f>
        <v/>
      </c>
      <c r="AO858" t="str">
        <f>IFERROR([1]!s_est_mediannetprofit($A858,2026,$B$1)/[1]!s_est_mediannetprofit($A858,2026,$B$1-7)-1,"")</f>
        <v/>
      </c>
      <c r="AP858" t="str">
        <f>IFERROR([1]!s_est_mediannetprofit($A858,2026,$B$1)/[1]!s_est_mediannetprofit($A858,2026,$B$1-30)-1,"")</f>
        <v/>
      </c>
    </row>
    <row r="859" spans="1:42">
      <c r="A859" t="s">
        <v>898</v>
      </c>
      <c r="B859">
        <f>IFERROR([1]!s_stm07_is($A859,"W30028333","2011/12/31",1)/[1]!S_SHARE_TOTAL($A859,$B$1),"")</f>
        <v>0</v>
      </c>
      <c r="C859">
        <f>IFERROR([1]!s_stm07_is($A859,"W30028333","2012/12/31",1)/[1]!S_SHARE_TOTAL($A859,$B$1),"")</f>
        <v>9.4829563877979597E-2</v>
      </c>
      <c r="D859">
        <f>IFERROR([1]!s_stm07_is($A859,"W30028333","2013/12/31",1)/[1]!S_SHARE_TOTAL($A859,$B$1),"")</f>
        <v>7.8046239362440026E-2</v>
      </c>
      <c r="E859">
        <f>IFERROR([1]!s_stm07_is($A859,"W30028333","2014/12/31",1)/[1]!S_SHARE_TOTAL($A859,$B$1),"")</f>
        <v>4.7901328887762079E-2</v>
      </c>
      <c r="F859">
        <f>IFERROR([1]!s_stm07_is($A859,"W30028333","2015/12/31",1)/[1]!S_SHARE_TOTAL($A859,$B$1),"")</f>
        <v>0.10940369735035661</v>
      </c>
      <c r="G859">
        <f>IFERROR([1]!s_stm07_is($A859,"W30028333","2016/12/31",1)/[1]!S_SHARE_TOTAL($A859,$B$1),"")</f>
        <v>0.15769722368653938</v>
      </c>
      <c r="H859">
        <f>IFERROR([1]!s_stm07_is($A859,"W30028333","2017/12/31",1)/[1]!S_SHARE_TOTAL($A859,$B$1),"")</f>
        <v>0.16137506618128938</v>
      </c>
      <c r="I859">
        <f>IFERROR([1]!s_stm07_is($A859,"W30028333","2018/12/31",1)/[1]!S_SHARE_TOTAL($A859,$B$1),"")</f>
        <v>8.5211756590623147E-2</v>
      </c>
      <c r="J859">
        <f>IFERROR([1]!s_stm07_is($A859,"W30028333","2019/12/31",1)/[1]!S_SHARE_TOTAL($A859,$B$1),"")</f>
        <v>0.24092859500495103</v>
      </c>
      <c r="K859">
        <f>IFERROR([1]!s_stm07_is($A859,"W30028333","2020/12/31",1)/[1]!S_SHARE_TOTAL($A859,$B$1),"")</f>
        <v>0.26017264873449514</v>
      </c>
      <c r="L859">
        <f>IFERROR([1]!s_stm07_is($A859,"W30028333","2021/12/31",1)/[1]!S_SHARE_TOTAL($A859,$B$1),"")</f>
        <v>0.56634553397082954</v>
      </c>
      <c r="M859">
        <f>IFERROR([1]!s_stm07_is($A859,"W30028333","2022/12/31",1)/[1]!S_SHARE_TOTAL($A859,$B$1),"")</f>
        <v>0.81920417992126171</v>
      </c>
      <c r="N859">
        <f>IFERROR([1]!s_stm07_is($A859,"W30028333","2023/12/31",1)/[1]!S_SHARE_TOTAL($A859,$B$1),"")</f>
        <v>1.2205708531574238</v>
      </c>
      <c r="O859">
        <f>IFERROR([1]!s_stm07_is($A859,"W30028333","2024/12/31",1)/[1]!S_SHARE_TOTAL($A859,$B$1),"")</f>
        <v>1.6787213826555751</v>
      </c>
      <c r="P859">
        <f>IFERROR([1]!s_stm07_is($A859,"W30028333","2025/12/31",1)/[1]!S_SHARE_TOTAL($A859,$B$1),"")</f>
        <v>1.5230199348471873</v>
      </c>
      <c r="Q859">
        <f>IFERROR([1]!s_west_netprofit($A859,2026,$B$1,180)/[1]!S_SHARE_TOTAL($A859,$B$1),"")</f>
        <v>2.2004620970403783</v>
      </c>
      <c r="R859">
        <f>IFERROR([1]!s_west_netprofit($A859,2027,$B$1,180)/[1]!S_SHARE_TOTAL($A859,$B$1),"")</f>
        <v>2.956272991241204</v>
      </c>
      <c r="S859">
        <f>IFERROR([1]!s_fa_dupont_roe($A859,"2011/12/31")/100,"")</f>
        <v>0</v>
      </c>
      <c r="T859">
        <f>IFERROR([1]!s_fa_dupont_roe($A859,"2012/12/31")/100,"")</f>
        <v>0.24240400000000001</v>
      </c>
      <c r="U859">
        <f>IFERROR([1]!s_fa_dupont_roe($A859,"2013/12/31")/100,"")</f>
        <v>0.18040400000000001</v>
      </c>
      <c r="V859">
        <f>IFERROR([1]!s_fa_dupont_roe($A859,"2014/12/31")/100,"")</f>
        <v>9.6189999999999998E-2</v>
      </c>
      <c r="W859">
        <f>IFERROR([1]!s_fa_dupont_roe($A859,"2015/12/31")/100,"")</f>
        <v>0.16272800000000001</v>
      </c>
      <c r="X859">
        <f>IFERROR([1]!s_fa_dupont_roe($A859,"2016/12/31")/100,"")</f>
        <v>0.18267600000000001</v>
      </c>
      <c r="Y859">
        <f>IFERROR([1]!s_fa_dupont_roe($A859,"2017/12/31")/100,"")</f>
        <v>0.164243</v>
      </c>
      <c r="Z859">
        <f>IFERROR([1]!s_fa_dupont_roe($A859,"2018/12/31")/100,"")</f>
        <v>7.7196000000000001E-2</v>
      </c>
      <c r="AA859">
        <f>IFERROR([1]!s_fa_dupont_roe($A859,"2019/12/31")/100,"")</f>
        <v>0.190416</v>
      </c>
      <c r="AB859">
        <f>IFERROR([1]!s_fa_dupont_roe($A859,"2020/12/31")/100,"")</f>
        <v>0.17268999999999998</v>
      </c>
      <c r="AC859">
        <f>IFERROR([1]!s_fa_dupont_roe($A859,"2021/12/31")/100,"")</f>
        <v>0.29616799999999999</v>
      </c>
      <c r="AD859">
        <f>IFERROR([1]!s_fa_dupont_roe($A859,"2022/12/31")/100,"")</f>
        <v>0.28705999999999998</v>
      </c>
      <c r="AE859">
        <f>IFERROR([1]!s_fa_dupont_roe($A859,"2023/12/31")/100,"")</f>
        <v>0.29608200000000001</v>
      </c>
      <c r="AF859">
        <f>IFERROR([1]!s_fa_dupont_roe($A859,"2024/12/31")/100,"")</f>
        <v>0.19584299999999999</v>
      </c>
      <c r="AG859">
        <f>IFERROR([1]!s_fa_dupont_roe($A859,"2025/12/31")/100,"")</f>
        <v>0.12604200000000002</v>
      </c>
      <c r="AH859">
        <f>IFERROR([1]!s_stm07_is($A859,"W30028333","2025/12/31",1),"")</f>
        <v>159191374.16</v>
      </c>
      <c r="AI859">
        <f>IFERROR([1]!s_stm07_bs($A859,"W38058048","2025/12/31",1),"")</f>
        <v>1228781167.6500001</v>
      </c>
      <c r="AJ859">
        <f>IFERROR([1]!s_fa_netdebt($A859,"2025/12/31"),"")</f>
        <v>-186243715.46000001</v>
      </c>
      <c r="AK859">
        <f>IFERROR([1]!s_val_ev1($A859,"2025/12/31"),"")</f>
        <v>13629113792.32</v>
      </c>
      <c r="AL859">
        <f>IFERROR([1]!s_fa_ebitda($A859,"2025/12/31"),"")</f>
        <v>185091074.72999999</v>
      </c>
      <c r="AM859">
        <f>IFERROR([1]!s_west_netprofit($A859,2026,$B$1,180)/[1]!s_west_netprofit($A859,2026,$B$1-7,180)-1,"")</f>
        <v>0</v>
      </c>
      <c r="AN859" t="str">
        <f>IFERROR([1]!s_west_netprofit($A859,2026,$B$1,180)/[1]!s_west_netprofit($A859,2026,$B$1-30,180)-1,"")</f>
        <v/>
      </c>
      <c r="AO859">
        <f>IFERROR([1]!s_est_mediannetprofit($A859,2026,$B$1)/[1]!s_est_mediannetprofit($A859,2026,$B$1-7)-1,"")</f>
        <v>0</v>
      </c>
      <c r="AP859" t="str">
        <f>IFERROR([1]!s_est_mediannetprofit($A859,2026,$B$1)/[1]!s_est_mediannetprofit($A859,2026,$B$1-30)-1,"")</f>
        <v/>
      </c>
    </row>
    <row r="860" spans="1:42">
      <c r="A860" t="s">
        <v>899</v>
      </c>
      <c r="B860">
        <f>IFERROR([1]!s_stm07_is($A860,"W30028333","2011/12/31",1)/[1]!S_SHARE_TOTAL($A860,$B$1),"")</f>
        <v>0</v>
      </c>
      <c r="C860">
        <f>IFERROR([1]!s_stm07_is($A860,"W30028333","2012/12/31",1)/[1]!S_SHARE_TOTAL($A860,$B$1),"")</f>
        <v>0</v>
      </c>
      <c r="D860">
        <f>IFERROR([1]!s_stm07_is($A860,"W30028333","2013/12/31",1)/[1]!S_SHARE_TOTAL($A860,$B$1),"")</f>
        <v>0</v>
      </c>
      <c r="E860">
        <f>IFERROR([1]!s_stm07_is($A860,"W30028333","2014/12/31",1)/[1]!S_SHARE_TOTAL($A860,$B$1),"")</f>
        <v>0</v>
      </c>
      <c r="F860">
        <f>IFERROR([1]!s_stm07_is($A860,"W30028333","2015/12/31",1)/[1]!S_SHARE_TOTAL($A860,$B$1),"")</f>
        <v>0</v>
      </c>
      <c r="G860">
        <f>IFERROR([1]!s_stm07_is($A860,"W30028333","2016/12/31",1)/[1]!S_SHARE_TOTAL($A860,$B$1),"")</f>
        <v>0</v>
      </c>
      <c r="H860">
        <f>IFERROR([1]!s_stm07_is($A860,"W30028333","2017/12/31",1)/[1]!S_SHARE_TOTAL($A860,$B$1),"")</f>
        <v>0</v>
      </c>
      <c r="I860">
        <f>IFERROR([1]!s_stm07_is($A860,"W30028333","2018/12/31",1)/[1]!S_SHARE_TOTAL($A860,$B$1),"")</f>
        <v>0</v>
      </c>
      <c r="J860">
        <f>IFERROR([1]!s_stm07_is($A860,"W30028333","2019/12/31",1)/[1]!S_SHARE_TOTAL($A860,$B$1),"")</f>
        <v>0.23487585234529113</v>
      </c>
      <c r="K860">
        <f>IFERROR([1]!s_stm07_is($A860,"W30028333","2020/12/31",1)/[1]!S_SHARE_TOTAL($A860,$B$1),"")</f>
        <v>0.18693501900515228</v>
      </c>
      <c r="L860">
        <f>IFERROR([1]!s_stm07_is($A860,"W30028333","2021/12/31",1)/[1]!S_SHARE_TOTAL($A860,$B$1),"")</f>
        <v>0.17926223256117524</v>
      </c>
      <c r="M860">
        <f>IFERROR([1]!s_stm07_is($A860,"W30028333","2022/12/31",1)/[1]!S_SHARE_TOTAL($A860,$B$1),"")</f>
        <v>0.29664928201863072</v>
      </c>
      <c r="N860">
        <f>IFERROR([1]!s_stm07_is($A860,"W30028333","2023/12/31",1)/[1]!S_SHARE_TOTAL($A860,$B$1),"")</f>
        <v>0.26948289662832065</v>
      </c>
      <c r="O860">
        <f>IFERROR([1]!s_stm07_is($A860,"W30028333","2024/12/31",1)/[1]!S_SHARE_TOTAL($A860,$B$1),"")</f>
        <v>0.33987271389798152</v>
      </c>
      <c r="P860">
        <f>IFERROR([1]!s_stm07_is($A860,"W30028333","2025/12/31",1)/[1]!S_SHARE_TOTAL($A860,$B$1),"")</f>
        <v>0.34768180807044691</v>
      </c>
      <c r="Q860">
        <f>IFERROR([1]!s_west_netprofit($A860,2026,$B$1,180)/[1]!S_SHARE_TOTAL($A860,$B$1),"")</f>
        <v>0</v>
      </c>
      <c r="R860">
        <f>IFERROR([1]!s_west_netprofit($A860,2027,$B$1,180)/[1]!S_SHARE_TOTAL($A860,$B$1),"")</f>
        <v>0</v>
      </c>
      <c r="S860">
        <f>IFERROR([1]!s_fa_dupont_roe($A860,"2011/12/31")/100,"")</f>
        <v>0</v>
      </c>
      <c r="T860">
        <f>IFERROR([1]!s_fa_dupont_roe($A860,"2012/12/31")/100,"")</f>
        <v>0</v>
      </c>
      <c r="U860">
        <f>IFERROR([1]!s_fa_dupont_roe($A860,"2013/12/31")/100,"")</f>
        <v>0</v>
      </c>
      <c r="V860">
        <f>IFERROR([1]!s_fa_dupont_roe($A860,"2014/12/31")/100,"")</f>
        <v>0</v>
      </c>
      <c r="W860">
        <f>IFERROR([1]!s_fa_dupont_roe($A860,"2015/12/31")/100,"")</f>
        <v>0</v>
      </c>
      <c r="X860">
        <f>IFERROR([1]!s_fa_dupont_roe($A860,"2016/12/31")/100,"")</f>
        <v>0</v>
      </c>
      <c r="Y860">
        <f>IFERROR([1]!s_fa_dupont_roe($A860,"2017/12/31")/100,"")</f>
        <v>0</v>
      </c>
      <c r="Z860">
        <f>IFERROR([1]!s_fa_dupont_roe($A860,"2018/12/31")/100,"")</f>
        <v>0</v>
      </c>
      <c r="AA860">
        <f>IFERROR([1]!s_fa_dupont_roe($A860,"2019/12/31")/100,"")</f>
        <v>0.216087</v>
      </c>
      <c r="AB860">
        <f>IFERROR([1]!s_fa_dupont_roe($A860,"2020/12/31")/100,"")</f>
        <v>0.17710899999999999</v>
      </c>
      <c r="AC860">
        <f>IFERROR([1]!s_fa_dupont_roe($A860,"2021/12/31")/100,"")</f>
        <v>0.16736399999999999</v>
      </c>
      <c r="AD860">
        <f>IFERROR([1]!s_fa_dupont_roe($A860,"2022/12/31")/100,"")</f>
        <v>0.23383199999999998</v>
      </c>
      <c r="AE860">
        <f>IFERROR([1]!s_fa_dupont_roe($A860,"2023/12/31")/100,"")</f>
        <v>0.17336500000000002</v>
      </c>
      <c r="AF860">
        <f>IFERROR([1]!s_fa_dupont_roe($A860,"2024/12/31")/100,"")</f>
        <v>0.18260799999999999</v>
      </c>
      <c r="AG860">
        <f>IFERROR([1]!s_fa_dupont_roe($A860,"2025/12/31")/100,"")</f>
        <v>0.13347500000000001</v>
      </c>
      <c r="AH860">
        <f>IFERROR([1]!s_stm07_is($A860,"W30028333","2025/12/31",1),"")</f>
        <v>148922422.99000001</v>
      </c>
      <c r="AI860">
        <f>IFERROR([1]!s_stm07_bs($A860,"W38058048","2025/12/31",1),"")</f>
        <v>1360805181.9400001</v>
      </c>
      <c r="AJ860">
        <f>IFERROR([1]!s_fa_netdebt($A860,"2025/12/31"),"")</f>
        <v>-1170309978.8699999</v>
      </c>
      <c r="AK860">
        <f>IFERROR([1]!s_val_ev1($A860,"2025/12/31"),"")</f>
        <v>9226220402.5200005</v>
      </c>
      <c r="AL860">
        <f>IFERROR([1]!s_fa_ebitda($A860,"2025/12/31"),"")</f>
        <v>154642055.78</v>
      </c>
      <c r="AM860" t="str">
        <f>IFERROR([1]!s_west_netprofit($A860,2026,$B$1,180)/[1]!s_west_netprofit($A860,2026,$B$1-7,180)-1,"")</f>
        <v/>
      </c>
      <c r="AN860" t="str">
        <f>IFERROR([1]!s_west_netprofit($A860,2026,$B$1,180)/[1]!s_west_netprofit($A860,2026,$B$1-30,180)-1,"")</f>
        <v/>
      </c>
      <c r="AO860" t="str">
        <f>IFERROR([1]!s_est_mediannetprofit($A860,2026,$B$1)/[1]!s_est_mediannetprofit($A860,2026,$B$1-7)-1,"")</f>
        <v/>
      </c>
      <c r="AP860" t="str">
        <f>IFERROR([1]!s_est_mediannetprofit($A860,2026,$B$1)/[1]!s_est_mediannetprofit($A860,2026,$B$1-30)-1,"")</f>
        <v/>
      </c>
    </row>
    <row r="861" spans="1:42">
      <c r="A861" t="s">
        <v>900</v>
      </c>
      <c r="B861">
        <f>IFERROR([1]!s_stm07_is($A861,"W30028333","2011/12/31",1)/[1]!S_SHARE_TOTAL($A861,$B$1),"")</f>
        <v>0</v>
      </c>
      <c r="C861">
        <f>IFERROR([1]!s_stm07_is($A861,"W30028333","2012/12/31",1)/[1]!S_SHARE_TOTAL($A861,$B$1),"")</f>
        <v>0</v>
      </c>
      <c r="D861">
        <f>IFERROR([1]!s_stm07_is($A861,"W30028333","2013/12/31",1)/[1]!S_SHARE_TOTAL($A861,$B$1),"")</f>
        <v>0</v>
      </c>
      <c r="E861">
        <f>IFERROR([1]!s_stm07_is($A861,"W30028333","2014/12/31",1)/[1]!S_SHARE_TOTAL($A861,$B$1),"")</f>
        <v>0</v>
      </c>
      <c r="F861">
        <f>IFERROR([1]!s_stm07_is($A861,"W30028333","2015/12/31",1)/[1]!S_SHARE_TOTAL($A861,$B$1),"")</f>
        <v>0</v>
      </c>
      <c r="G861">
        <f>IFERROR([1]!s_stm07_is($A861,"W30028333","2016/12/31",1)/[1]!S_SHARE_TOTAL($A861,$B$1),"")</f>
        <v>0</v>
      </c>
      <c r="H861">
        <f>IFERROR([1]!s_stm07_is($A861,"W30028333","2017/12/31",1)/[1]!S_SHARE_TOTAL($A861,$B$1),"")</f>
        <v>0</v>
      </c>
      <c r="I861">
        <f>IFERROR([1]!s_stm07_is($A861,"W30028333","2018/12/31",1)/[1]!S_SHARE_TOTAL($A861,$B$1),"")</f>
        <v>0</v>
      </c>
      <c r="J861">
        <f>IFERROR([1]!s_stm07_is($A861,"W30028333","2019/12/31",1)/[1]!S_SHARE_TOTAL($A861,$B$1),"")</f>
        <v>0.54326557475963821</v>
      </c>
      <c r="K861">
        <f>IFERROR([1]!s_stm07_is($A861,"W30028333","2020/12/31",1)/[1]!S_SHARE_TOTAL($A861,$B$1),"")</f>
        <v>0.71820199894239189</v>
      </c>
      <c r="L861">
        <f>IFERROR([1]!s_stm07_is($A861,"W30028333","2021/12/31",1)/[1]!S_SHARE_TOTAL($A861,$B$1),"")</f>
        <v>0.71485815107488682</v>
      </c>
      <c r="M861">
        <f>IFERROR([1]!s_stm07_is($A861,"W30028333","2022/12/31",1)/[1]!S_SHARE_TOTAL($A861,$B$1),"")</f>
        <v>0.78915187842053547</v>
      </c>
      <c r="N861">
        <f>IFERROR([1]!s_stm07_is($A861,"W30028333","2023/12/31",1)/[1]!S_SHARE_TOTAL($A861,$B$1),"")</f>
        <v>0.93398020250695157</v>
      </c>
      <c r="O861">
        <f>IFERROR([1]!s_stm07_is($A861,"W30028333","2024/12/31",1)/[1]!S_SHARE_TOTAL($A861,$B$1),"")</f>
        <v>1.1141691104307136</v>
      </c>
      <c r="P861">
        <f>IFERROR([1]!s_stm07_is($A861,"W30028333","2025/12/31",1)/[1]!S_SHARE_TOTAL($A861,$B$1),"")</f>
        <v>1.6981869556970655</v>
      </c>
      <c r="Q861">
        <f>IFERROR([1]!s_west_netprofit($A861,2026,$B$1,180)/[1]!S_SHARE_TOTAL($A861,$B$1),"")</f>
        <v>2.4810358687931324</v>
      </c>
      <c r="R861">
        <f>IFERROR([1]!s_west_netprofit($A861,2027,$B$1,180)/[1]!S_SHARE_TOTAL($A861,$B$1),"")</f>
        <v>3.3007387851421375</v>
      </c>
      <c r="S861">
        <f>IFERROR([1]!s_fa_dupont_roe($A861,"2011/12/31")/100,"")</f>
        <v>0</v>
      </c>
      <c r="T861">
        <f>IFERROR([1]!s_fa_dupont_roe($A861,"2012/12/31")/100,"")</f>
        <v>0</v>
      </c>
      <c r="U861">
        <f>IFERROR([1]!s_fa_dupont_roe($A861,"2013/12/31")/100,"")</f>
        <v>0</v>
      </c>
      <c r="V861">
        <f>IFERROR([1]!s_fa_dupont_roe($A861,"2014/12/31")/100,"")</f>
        <v>0</v>
      </c>
      <c r="W861">
        <f>IFERROR([1]!s_fa_dupont_roe($A861,"2015/12/31")/100,"")</f>
        <v>0</v>
      </c>
      <c r="X861">
        <f>IFERROR([1]!s_fa_dupont_roe($A861,"2016/12/31")/100,"")</f>
        <v>0</v>
      </c>
      <c r="Y861">
        <f>IFERROR([1]!s_fa_dupont_roe($A861,"2017/12/31")/100,"")</f>
        <v>0</v>
      </c>
      <c r="Z861">
        <f>IFERROR([1]!s_fa_dupont_roe($A861,"2018/12/31")/100,"")</f>
        <v>0</v>
      </c>
      <c r="AA861">
        <f>IFERROR([1]!s_fa_dupont_roe($A861,"2019/12/31")/100,"")</f>
        <v>0.62865499999999996</v>
      </c>
      <c r="AB861">
        <f>IFERROR([1]!s_fa_dupont_roe($A861,"2020/12/31")/100,"")</f>
        <v>0.6944459999999999</v>
      </c>
      <c r="AC861">
        <f>IFERROR([1]!s_fa_dupont_roe($A861,"2021/12/31")/100,"")</f>
        <v>0.38977200000000001</v>
      </c>
      <c r="AD861">
        <f>IFERROR([1]!s_fa_dupont_roe($A861,"2022/12/31")/100,"")</f>
        <v>0.27719300000000002</v>
      </c>
      <c r="AE861">
        <f>IFERROR([1]!s_fa_dupont_roe($A861,"2023/12/31")/100,"")</f>
        <v>0.25108000000000003</v>
      </c>
      <c r="AF861">
        <f>IFERROR([1]!s_fa_dupont_roe($A861,"2024/12/31")/100,"")</f>
        <v>0.19910499999999998</v>
      </c>
      <c r="AG861">
        <f>IFERROR([1]!s_fa_dupont_roe($A861,"2025/12/31")/100,"")</f>
        <v>0.224468</v>
      </c>
      <c r="AH861">
        <f>IFERROR([1]!s_stm07_is($A861,"W30028333","2025/12/31",1),"")</f>
        <v>704594420.34000003</v>
      </c>
      <c r="AI861">
        <f>IFERROR([1]!s_stm07_bs($A861,"W38058048","2025/12/31",1),"")</f>
        <v>3407708376.5</v>
      </c>
      <c r="AJ861">
        <f>IFERROR([1]!s_fa_netdebt($A861,"2025/12/31"),"")</f>
        <v>-1246343817.5</v>
      </c>
      <c r="AK861">
        <f>IFERROR([1]!s_val_ev1($A861,"2025/12/31"),"")</f>
        <v>24519016380.950001</v>
      </c>
      <c r="AL861">
        <f>IFERROR([1]!s_fa_ebitda($A861,"2025/12/31"),"")</f>
        <v>881506333.60000002</v>
      </c>
      <c r="AM861">
        <f>IFERROR([1]!s_west_netprofit($A861,2026,$B$1,180)/[1]!s_west_netprofit($A861,2026,$B$1-7,180)-1,"")</f>
        <v>1.0252321021791522E-2</v>
      </c>
      <c r="AN861">
        <f>IFERROR([1]!s_west_netprofit($A861,2026,$B$1,180)/[1]!s_west_netprofit($A861,2026,$B$1-30,180)-1,"")</f>
        <v>1.0817183004546482E-2</v>
      </c>
      <c r="AO861">
        <f>IFERROR([1]!s_est_mediannetprofit($A861,2026,$B$1)/[1]!s_est_mediannetprofit($A861,2026,$B$1-7)-1,"")</f>
        <v>1.4936045125923503E-2</v>
      </c>
      <c r="AP861">
        <f>IFERROR([1]!s_est_mediannetprofit($A861,2026,$B$1)/[1]!s_est_mediannetprofit($A861,2026,$B$1-30)-1,"")</f>
        <v>8.884501480750151E-3</v>
      </c>
    </row>
    <row r="862" spans="1:42">
      <c r="A862" t="s">
        <v>901</v>
      </c>
      <c r="B862">
        <f>IFERROR([1]!s_stm07_is($A862,"W30028333","2011/12/31",1)/[1]!S_SHARE_TOTAL($A862,$B$1),"")</f>
        <v>0</v>
      </c>
      <c r="C862">
        <f>IFERROR([1]!s_stm07_is($A862,"W30028333","2012/12/31",1)/[1]!S_SHARE_TOTAL($A862,$B$1),"")</f>
        <v>0</v>
      </c>
      <c r="D862">
        <f>IFERROR([1]!s_stm07_is($A862,"W30028333","2013/12/31",1)/[1]!S_SHARE_TOTAL($A862,$B$1),"")</f>
        <v>0</v>
      </c>
      <c r="E862">
        <f>IFERROR([1]!s_stm07_is($A862,"W30028333","2014/12/31",1)/[1]!S_SHARE_TOTAL($A862,$B$1),"")</f>
        <v>0</v>
      </c>
      <c r="F862">
        <f>IFERROR([1]!s_stm07_is($A862,"W30028333","2015/12/31",1)/[1]!S_SHARE_TOTAL($A862,$B$1),"")</f>
        <v>0</v>
      </c>
      <c r="G862">
        <f>IFERROR([1]!s_stm07_is($A862,"W30028333","2016/12/31",1)/[1]!S_SHARE_TOTAL($A862,$B$1),"")</f>
        <v>0</v>
      </c>
      <c r="H862">
        <f>IFERROR([1]!s_stm07_is($A862,"W30028333","2017/12/31",1)/[1]!S_SHARE_TOTAL($A862,$B$1),"")</f>
        <v>0</v>
      </c>
      <c r="I862">
        <f>IFERROR([1]!s_stm07_is($A862,"W30028333","2018/12/31",1)/[1]!S_SHARE_TOTAL($A862,$B$1),"")</f>
        <v>0</v>
      </c>
      <c r="J862">
        <f>IFERROR([1]!s_stm07_is($A862,"W30028333","2019/12/31",1)/[1]!S_SHARE_TOTAL($A862,$B$1),"")</f>
        <v>2.8844714288990825E-2</v>
      </c>
      <c r="K862">
        <f>IFERROR([1]!s_stm07_is($A862,"W30028333","2020/12/31",1)/[1]!S_SHARE_TOTAL($A862,$B$1),"")</f>
        <v>0.10479040041284403</v>
      </c>
      <c r="L862">
        <f>IFERROR([1]!s_stm07_is($A862,"W30028333","2021/12/31",1)/[1]!S_SHARE_TOTAL($A862,$B$1),"")</f>
        <v>0.15387335495412843</v>
      </c>
      <c r="M862">
        <f>IFERROR([1]!s_stm07_is($A862,"W30028333","2022/12/31",1)/[1]!S_SHARE_TOTAL($A862,$B$1),"")</f>
        <v>0.21384451144495412</v>
      </c>
      <c r="N862">
        <f>IFERROR([1]!s_stm07_is($A862,"W30028333","2023/12/31",1)/[1]!S_SHARE_TOTAL($A862,$B$1),"")</f>
        <v>0.18775389786697247</v>
      </c>
      <c r="O862">
        <f>IFERROR([1]!s_stm07_is($A862,"W30028333","2024/12/31",1)/[1]!S_SHARE_TOTAL($A862,$B$1),"")</f>
        <v>0.71324488137614672</v>
      </c>
      <c r="P862">
        <f>IFERROR([1]!s_stm07_is($A862,"W30028333","2025/12/31",1)/[1]!S_SHARE_TOTAL($A862,$B$1),"")</f>
        <v>0.66304486126146789</v>
      </c>
      <c r="Q862">
        <f>IFERROR([1]!s_west_netprofit($A862,2026,$B$1,180)/[1]!S_SHARE_TOTAL($A862,$B$1),"")</f>
        <v>1.1994036697247707</v>
      </c>
      <c r="R862">
        <f>IFERROR([1]!s_west_netprofit($A862,2027,$B$1,180)/[1]!S_SHARE_TOTAL($A862,$B$1),"")</f>
        <v>1.7541284403669726</v>
      </c>
      <c r="S862">
        <f>IFERROR([1]!s_fa_dupont_roe($A862,"2011/12/31")/100,"")</f>
        <v>0</v>
      </c>
      <c r="T862">
        <f>IFERROR([1]!s_fa_dupont_roe($A862,"2012/12/31")/100,"")</f>
        <v>0</v>
      </c>
      <c r="U862">
        <f>IFERROR([1]!s_fa_dupont_roe($A862,"2013/12/31")/100,"")</f>
        <v>0</v>
      </c>
      <c r="V862">
        <f>IFERROR([1]!s_fa_dupont_roe($A862,"2014/12/31")/100,"")</f>
        <v>0</v>
      </c>
      <c r="W862">
        <f>IFERROR([1]!s_fa_dupont_roe($A862,"2015/12/31")/100,"")</f>
        <v>0</v>
      </c>
      <c r="X862">
        <f>IFERROR([1]!s_fa_dupont_roe($A862,"2016/12/31")/100,"")</f>
        <v>0</v>
      </c>
      <c r="Y862">
        <f>IFERROR([1]!s_fa_dupont_roe($A862,"2017/12/31")/100,"")</f>
        <v>0</v>
      </c>
      <c r="Z862">
        <f>IFERROR([1]!s_fa_dupont_roe($A862,"2018/12/31")/100,"")</f>
        <v>0</v>
      </c>
      <c r="AA862">
        <f>IFERROR([1]!s_fa_dupont_roe($A862,"2019/12/31")/100,"")</f>
        <v>0.10735500000000001</v>
      </c>
      <c r="AB862">
        <f>IFERROR([1]!s_fa_dupont_roe($A862,"2020/12/31")/100,"")</f>
        <v>0.34561900000000001</v>
      </c>
      <c r="AC862">
        <f>IFERROR([1]!s_fa_dupont_roe($A862,"2021/12/31")/100,"")</f>
        <v>0.19481200000000001</v>
      </c>
      <c r="AD862">
        <f>IFERROR([1]!s_fa_dupont_roe($A862,"2022/12/31")/100,"")</f>
        <v>0.157336</v>
      </c>
      <c r="AE862">
        <f>IFERROR([1]!s_fa_dupont_roe($A862,"2023/12/31")/100,"")</f>
        <v>0.11862500000000001</v>
      </c>
      <c r="AF862">
        <f>IFERROR([1]!s_fa_dupont_roe($A862,"2024/12/31")/100,"")</f>
        <v>0.27570099999999997</v>
      </c>
      <c r="AG862">
        <f>IFERROR([1]!s_fa_dupont_roe($A862,"2025/12/31")/100,"")</f>
        <v>0.17540500000000001</v>
      </c>
      <c r="AH862">
        <f>IFERROR([1]!s_stm07_is($A862,"W30028333","2025/12/31",1),"")</f>
        <v>289087559.50999999</v>
      </c>
      <c r="AI862">
        <f>IFERROR([1]!s_stm07_bs($A862,"W38058048","2025/12/31",1),"")</f>
        <v>1783510561.8199999</v>
      </c>
      <c r="AJ862">
        <f>IFERROR([1]!s_fa_netdebt($A862,"2025/12/31"),"")</f>
        <v>28556610.050000001</v>
      </c>
      <c r="AK862">
        <f>IFERROR([1]!s_val_ev1($A862,"2025/12/31"),"")</f>
        <v>37700477802.089996</v>
      </c>
      <c r="AL862">
        <f>IFERROR([1]!s_fa_ebitda($A862,"2025/12/31"),"")</f>
        <v>416800540.85000002</v>
      </c>
      <c r="AM862">
        <f>IFERROR([1]!s_west_netprofit($A862,2026,$B$1,180)/[1]!s_west_netprofit($A862,2026,$B$1-7,180)-1,"")</f>
        <v>0</v>
      </c>
      <c r="AN862">
        <f>IFERROR([1]!s_west_netprofit($A862,2026,$B$1,180)/[1]!s_west_netprofit($A862,2026,$B$1-30,180)-1,"")</f>
        <v>-3.9666507510926707E-2</v>
      </c>
      <c r="AO862">
        <f>IFERROR([1]!s_est_mediannetprofit($A862,2026,$B$1)/[1]!s_est_mediannetprofit($A862,2026,$B$1-7)-1,"")</f>
        <v>0</v>
      </c>
      <c r="AP862">
        <f>IFERROR([1]!s_est_mediannetprofit($A862,2026,$B$1)/[1]!s_est_mediannetprofit($A862,2026,$B$1-30)-1,"")</f>
        <v>-1.6605166051660514E-2</v>
      </c>
    </row>
    <row r="863" spans="1:42">
      <c r="A863" t="s">
        <v>902</v>
      </c>
      <c r="B863">
        <f>IFERROR([1]!s_stm07_is($A863,"W30028333","2011/12/31",1)/[1]!S_SHARE_TOTAL($A863,$B$1),"")</f>
        <v>0</v>
      </c>
      <c r="C863">
        <f>IFERROR([1]!s_stm07_is($A863,"W30028333","2012/12/31",1)/[1]!S_SHARE_TOTAL($A863,$B$1),"")</f>
        <v>0</v>
      </c>
      <c r="D863">
        <f>IFERROR([1]!s_stm07_is($A863,"W30028333","2013/12/31",1)/[1]!S_SHARE_TOTAL($A863,$B$1),"")</f>
        <v>0</v>
      </c>
      <c r="E863">
        <f>IFERROR([1]!s_stm07_is($A863,"W30028333","2014/12/31",1)/[1]!S_SHARE_TOTAL($A863,$B$1),"")</f>
        <v>-1.4678454278495266E-3</v>
      </c>
      <c r="F863">
        <f>IFERROR([1]!s_stm07_is($A863,"W30028333","2015/12/31",1)/[1]!S_SHARE_TOTAL($A863,$B$1),"")</f>
        <v>1.1163423382765809E-2</v>
      </c>
      <c r="G863">
        <f>IFERROR([1]!s_stm07_is($A863,"W30028333","2016/12/31",1)/[1]!S_SHARE_TOTAL($A863,$B$1),"")</f>
        <v>2.6011312505240147E-2</v>
      </c>
      <c r="H863">
        <f>IFERROR([1]!s_stm07_is($A863,"W30028333","2017/12/31",1)/[1]!S_SHARE_TOTAL($A863,$B$1),"")</f>
        <v>6.2649244970408483E-2</v>
      </c>
      <c r="I863">
        <f>IFERROR([1]!s_stm07_is($A863,"W30028333","2018/12/31",1)/[1]!S_SHARE_TOTAL($A863,$B$1),"")</f>
        <v>9.9563909944356974E-2</v>
      </c>
      <c r="J863">
        <f>IFERROR([1]!s_stm07_is($A863,"W30028333","2019/12/31",1)/[1]!S_SHARE_TOTAL($A863,$B$1),"")</f>
        <v>3.6848146515005191E-3</v>
      </c>
      <c r="K863">
        <f>IFERROR([1]!s_stm07_is($A863,"W30028333","2020/12/31",1)/[1]!S_SHARE_TOTAL($A863,$B$1),"")</f>
        <v>0.61280286932291617</v>
      </c>
      <c r="L863">
        <f>IFERROR([1]!s_stm07_is($A863,"W30028333","2021/12/31",1)/[1]!S_SHARE_TOTAL($A863,$B$1),"")</f>
        <v>1.1025050897992856</v>
      </c>
      <c r="M863">
        <f>IFERROR([1]!s_stm07_is($A863,"W30028333","2022/12/31",1)/[1]!S_SHARE_TOTAL($A863,$B$1),"")</f>
        <v>1.7190195611422845</v>
      </c>
      <c r="N863">
        <f>IFERROR([1]!s_stm07_is($A863,"W30028333","2023/12/31",1)/[1]!S_SHARE_TOTAL($A863,$B$1),"")</f>
        <v>1.1932744082128228</v>
      </c>
      <c r="O863">
        <f>IFERROR([1]!s_stm07_is($A863,"W30028333","2024/12/31",1)/[1]!S_SHARE_TOTAL($A863,$B$1),"")</f>
        <v>1.5291314887673693</v>
      </c>
      <c r="P863">
        <f>IFERROR([1]!s_stm07_is($A863,"W30028333","2025/12/31",1)/[1]!S_SHARE_TOTAL($A863,$B$1),"")</f>
        <v>1.134583599782907</v>
      </c>
      <c r="Q863">
        <f>IFERROR([1]!s_west_netprofit($A863,2026,$B$1,180)/[1]!S_SHARE_TOTAL($A863,$B$1),"")</f>
        <v>0</v>
      </c>
      <c r="R863">
        <f>IFERROR([1]!s_west_netprofit($A863,2027,$B$1,180)/[1]!S_SHARE_TOTAL($A863,$B$1),"")</f>
        <v>0</v>
      </c>
      <c r="S863">
        <f>IFERROR([1]!s_fa_dupont_roe($A863,"2011/12/31")/100,"")</f>
        <v>0</v>
      </c>
      <c r="T863">
        <f>IFERROR([1]!s_fa_dupont_roe($A863,"2012/12/31")/100,"")</f>
        <v>0</v>
      </c>
      <c r="U863">
        <f>IFERROR([1]!s_fa_dupont_roe($A863,"2013/12/31")/100,"")</f>
        <v>0</v>
      </c>
      <c r="V863">
        <f>IFERROR([1]!s_fa_dupont_roe($A863,"2014/12/31")/100,"")</f>
        <v>-4.4520999999999998E-2</v>
      </c>
      <c r="W863">
        <f>IFERROR([1]!s_fa_dupont_roe($A863,"2015/12/31")/100,"")</f>
        <v>0.289572</v>
      </c>
      <c r="X863">
        <f>IFERROR([1]!s_fa_dupont_roe($A863,"2016/12/31")/100,"")</f>
        <v>0.228911</v>
      </c>
      <c r="Y863">
        <f>IFERROR([1]!s_fa_dupont_roe($A863,"2017/12/31")/100,"")</f>
        <v>0.29213499999999998</v>
      </c>
      <c r="Z863">
        <f>IFERROR([1]!s_fa_dupont_roe($A863,"2018/12/31")/100,"")</f>
        <v>0.35290900000000003</v>
      </c>
      <c r="AA863">
        <f>IFERROR([1]!s_fa_dupont_roe($A863,"2019/12/31")/100,"")</f>
        <v>1.2614E-2</v>
      </c>
      <c r="AB863">
        <f>IFERROR([1]!s_fa_dupont_roe($A863,"2020/12/31")/100,"")</f>
        <v>0.42144300000000001</v>
      </c>
      <c r="AC863">
        <f>IFERROR([1]!s_fa_dupont_roe($A863,"2021/12/31")/100,"")</f>
        <v>0.34522799999999998</v>
      </c>
      <c r="AD863">
        <f>IFERROR([1]!s_fa_dupont_roe($A863,"2022/12/31")/100,"")</f>
        <v>0.385791</v>
      </c>
      <c r="AE863">
        <f>IFERROR([1]!s_fa_dupont_roe($A863,"2023/12/31")/100,"")</f>
        <v>0.20711200000000002</v>
      </c>
      <c r="AF863">
        <f>IFERROR([1]!s_fa_dupont_roe($A863,"2024/12/31")/100,"")</f>
        <v>0.15950900000000001</v>
      </c>
      <c r="AG863">
        <f>IFERROR([1]!s_fa_dupont_roe($A863,"2025/12/31")/100,"")</f>
        <v>8.6127999999999996E-2</v>
      </c>
      <c r="AH863">
        <f>IFERROR([1]!s_stm07_is($A863,"W30028333","2025/12/31",1),"")</f>
        <v>131534409.73999999</v>
      </c>
      <c r="AI863">
        <f>IFERROR([1]!s_stm07_bs($A863,"W38058048","2025/12/31",1),"")</f>
        <v>1572042122.5799999</v>
      </c>
      <c r="AJ863">
        <f>IFERROR([1]!s_fa_netdebt($A863,"2025/12/31"),"")</f>
        <v>-350470885.13999999</v>
      </c>
      <c r="AK863">
        <f>IFERROR([1]!s_val_ev1($A863,"2025/12/31"),"")</f>
        <v>7613451819.1099997</v>
      </c>
      <c r="AL863">
        <f>IFERROR([1]!s_fa_ebitda($A863,"2025/12/31"),"")</f>
        <v>236859357.27000001</v>
      </c>
      <c r="AM863" t="str">
        <f>IFERROR([1]!s_west_netprofit($A863,2026,$B$1,180)/[1]!s_west_netprofit($A863,2026,$B$1-7,180)-1,"")</f>
        <v/>
      </c>
      <c r="AN863" t="str">
        <f>IFERROR([1]!s_west_netprofit($A863,2026,$B$1,180)/[1]!s_west_netprofit($A863,2026,$B$1-30,180)-1,"")</f>
        <v/>
      </c>
      <c r="AO863" t="str">
        <f>IFERROR([1]!s_est_mediannetprofit($A863,2026,$B$1)/[1]!s_est_mediannetprofit($A863,2026,$B$1-7)-1,"")</f>
        <v/>
      </c>
      <c r="AP863" t="str">
        <f>IFERROR([1]!s_est_mediannetprofit($A863,2026,$B$1)/[1]!s_est_mediannetprofit($A863,2026,$B$1-30)-1,"")</f>
        <v/>
      </c>
    </row>
    <row r="864" spans="1:42">
      <c r="A864" t="s">
        <v>903</v>
      </c>
      <c r="B864">
        <f>IFERROR([1]!s_stm07_is($A864,"W30028333","2011/12/31",1)/[1]!S_SHARE_TOTAL($A864,$B$1),"")</f>
        <v>0</v>
      </c>
      <c r="C864">
        <f>IFERROR([1]!s_stm07_is($A864,"W30028333","2012/12/31",1)/[1]!S_SHARE_TOTAL($A864,$B$1),"")</f>
        <v>0</v>
      </c>
      <c r="D864">
        <f>IFERROR([1]!s_stm07_is($A864,"W30028333","2013/12/31",1)/[1]!S_SHARE_TOTAL($A864,$B$1),"")</f>
        <v>0</v>
      </c>
      <c r="E864">
        <f>IFERROR([1]!s_stm07_is($A864,"W30028333","2014/12/31",1)/[1]!S_SHARE_TOTAL($A864,$B$1),"")</f>
        <v>0</v>
      </c>
      <c r="F864">
        <f>IFERROR([1]!s_stm07_is($A864,"W30028333","2015/12/31",1)/[1]!S_SHARE_TOTAL($A864,$B$1),"")</f>
        <v>0</v>
      </c>
      <c r="G864">
        <f>IFERROR([1]!s_stm07_is($A864,"W30028333","2016/12/31",1)/[1]!S_SHARE_TOTAL($A864,$B$1),"")</f>
        <v>0</v>
      </c>
      <c r="H864">
        <f>IFERROR([1]!s_stm07_is($A864,"W30028333","2017/12/31",1)/[1]!S_SHARE_TOTAL($A864,$B$1),"")</f>
        <v>0</v>
      </c>
      <c r="I864">
        <f>IFERROR([1]!s_stm07_is($A864,"W30028333","2018/12/31",1)/[1]!S_SHARE_TOTAL($A864,$B$1),"")</f>
        <v>0</v>
      </c>
      <c r="J864">
        <f>IFERROR([1]!s_stm07_is($A864,"W30028333","2019/12/31",1)/[1]!S_SHARE_TOTAL($A864,$B$1),"")</f>
        <v>0.31683468637621026</v>
      </c>
      <c r="K864">
        <f>IFERROR([1]!s_stm07_is($A864,"W30028333","2020/12/31",1)/[1]!S_SHARE_TOTAL($A864,$B$1),"")</f>
        <v>0.45817862067773168</v>
      </c>
      <c r="L864">
        <f>IFERROR([1]!s_stm07_is($A864,"W30028333","2021/12/31",1)/[1]!S_SHARE_TOTAL($A864,$B$1),"")</f>
        <v>0.55787798219225448</v>
      </c>
      <c r="M864">
        <f>IFERROR([1]!s_stm07_is($A864,"W30028333","2022/12/31",1)/[1]!S_SHARE_TOTAL($A864,$B$1),"")</f>
        <v>1.0088501717669434</v>
      </c>
      <c r="N864">
        <f>IFERROR([1]!s_stm07_is($A864,"W30028333","2023/12/31",1)/[1]!S_SHARE_TOTAL($A864,$B$1),"")</f>
        <v>1.3328574917012448</v>
      </c>
      <c r="O864">
        <f>IFERROR([1]!s_stm07_is($A864,"W30028333","2024/12/31",1)/[1]!S_SHARE_TOTAL($A864,$B$1),"")</f>
        <v>1.6029159995677733</v>
      </c>
      <c r="P864">
        <f>IFERROR([1]!s_stm07_is($A864,"W30028333","2025/12/31",1)/[1]!S_SHARE_TOTAL($A864,$B$1),"")</f>
        <v>1.3372861238762102</v>
      </c>
      <c r="Q864">
        <f>IFERROR([1]!s_west_netprofit($A864,2026,$B$1,180)/[1]!S_SHARE_TOTAL($A864,$B$1),"")</f>
        <v>4.5693868170816048</v>
      </c>
      <c r="R864">
        <f>IFERROR([1]!s_west_netprofit($A864,2027,$B$1,180)/[1]!S_SHARE_TOTAL($A864,$B$1),"")</f>
        <v>7.9209313018672196</v>
      </c>
      <c r="S864">
        <f>IFERROR([1]!s_fa_dupont_roe($A864,"2011/12/31")/100,"")</f>
        <v>0</v>
      </c>
      <c r="T864">
        <f>IFERROR([1]!s_fa_dupont_roe($A864,"2012/12/31")/100,"")</f>
        <v>0</v>
      </c>
      <c r="U864">
        <f>IFERROR([1]!s_fa_dupont_roe($A864,"2013/12/31")/100,"")</f>
        <v>0</v>
      </c>
      <c r="V864">
        <f>IFERROR([1]!s_fa_dupont_roe($A864,"2014/12/31")/100,"")</f>
        <v>0</v>
      </c>
      <c r="W864">
        <f>IFERROR([1]!s_fa_dupont_roe($A864,"2015/12/31")/100,"")</f>
        <v>0</v>
      </c>
      <c r="X864">
        <f>IFERROR([1]!s_fa_dupont_roe($A864,"2016/12/31")/100,"")</f>
        <v>0</v>
      </c>
      <c r="Y864">
        <f>IFERROR([1]!s_fa_dupont_roe($A864,"2017/12/31")/100,"")</f>
        <v>0</v>
      </c>
      <c r="Z864">
        <f>IFERROR([1]!s_fa_dupont_roe($A864,"2018/12/31")/100,"")</f>
        <v>0</v>
      </c>
      <c r="AA864">
        <f>IFERROR([1]!s_fa_dupont_roe($A864,"2019/12/31")/100,"")</f>
        <v>0.17955300000000002</v>
      </c>
      <c r="AB864">
        <f>IFERROR([1]!s_fa_dupont_roe($A864,"2020/12/31")/100,"")</f>
        <v>0.215335</v>
      </c>
      <c r="AC864">
        <f>IFERROR([1]!s_fa_dupont_roe($A864,"2021/12/31")/100,"")</f>
        <v>0.181703</v>
      </c>
      <c r="AD864">
        <f>IFERROR([1]!s_fa_dupont_roe($A864,"2022/12/31")/100,"")</f>
        <v>0.22573199999999999</v>
      </c>
      <c r="AE864">
        <f>IFERROR([1]!s_fa_dupont_roe($A864,"2023/12/31")/100,"")</f>
        <v>0.22364400000000001</v>
      </c>
      <c r="AF864">
        <f>IFERROR([1]!s_fa_dupont_roe($A864,"2024/12/31")/100,"")</f>
        <v>0.16376399999999999</v>
      </c>
      <c r="AG864">
        <f>IFERROR([1]!s_fa_dupont_roe($A864,"2025/12/31")/100,"")</f>
        <v>0.10009</v>
      </c>
      <c r="AH864">
        <f>IFERROR([1]!s_stm07_is($A864,"W30028333","2025/12/31",1),"")</f>
        <v>154697258.81</v>
      </c>
      <c r="AI864">
        <f>IFERROR([1]!s_stm07_bs($A864,"W38058048","2025/12/31",1),"")</f>
        <v>1600588923.3499999</v>
      </c>
      <c r="AJ864">
        <f>IFERROR([1]!s_fa_netdebt($A864,"2025/12/31"),"")</f>
        <v>-231332623.27000001</v>
      </c>
      <c r="AK864">
        <f>IFERROR([1]!s_val_ev1($A864,"2025/12/31"),"")</f>
        <v>21556799987.610001</v>
      </c>
      <c r="AL864">
        <f>IFERROR([1]!s_fa_ebitda($A864,"2025/12/31"),"")</f>
        <v>231946367.47999999</v>
      </c>
      <c r="AM864">
        <f>IFERROR([1]!s_west_netprofit($A864,2026,$B$1,180)/[1]!s_west_netprofit($A864,2026,$B$1-7,180)-1,"")</f>
        <v>1.3715356659986355E-2</v>
      </c>
      <c r="AN864">
        <f>IFERROR([1]!s_west_netprofit($A864,2026,$B$1,180)/[1]!s_west_netprofit($A864,2026,$B$1-30,180)-1,"")</f>
        <v>2.4650913989958667E-2</v>
      </c>
      <c r="AO864">
        <f>IFERROR([1]!s_est_mediannetprofit($A864,2026,$B$1)/[1]!s_est_mediannetprofit($A864,2026,$B$1-7)-1,"")</f>
        <v>3.08023339213368E-2</v>
      </c>
      <c r="AP864">
        <f>IFERROR([1]!s_est_mediannetprofit($A864,2026,$B$1)/[1]!s_est_mediannetprofit($A864,2026,$B$1-30)-1,"")</f>
        <v>3.08023339213368E-2</v>
      </c>
    </row>
    <row r="865" spans="1:42">
      <c r="A865" t="s">
        <v>904</v>
      </c>
      <c r="B865">
        <f>IFERROR([1]!s_stm07_is($A865,"W30028333","2011/12/31",1)/[1]!S_SHARE_TOTAL($A865,$B$1),"")</f>
        <v>0</v>
      </c>
      <c r="C865">
        <f>IFERROR([1]!s_stm07_is($A865,"W30028333","2012/12/31",1)/[1]!S_SHARE_TOTAL($A865,$B$1),"")</f>
        <v>0</v>
      </c>
      <c r="D865">
        <f>IFERROR([1]!s_stm07_is($A865,"W30028333","2013/12/31",1)/[1]!S_SHARE_TOTAL($A865,$B$1),"")</f>
        <v>0</v>
      </c>
      <c r="E865">
        <f>IFERROR([1]!s_stm07_is($A865,"W30028333","2014/12/31",1)/[1]!S_SHARE_TOTAL($A865,$B$1),"")</f>
        <v>0</v>
      </c>
      <c r="F865">
        <f>IFERROR([1]!s_stm07_is($A865,"W30028333","2015/12/31",1)/[1]!S_SHARE_TOTAL($A865,$B$1),"")</f>
        <v>0</v>
      </c>
      <c r="G865">
        <f>IFERROR([1]!s_stm07_is($A865,"W30028333","2016/12/31",1)/[1]!S_SHARE_TOTAL($A865,$B$1),"")</f>
        <v>0</v>
      </c>
      <c r="H865">
        <f>IFERROR([1]!s_stm07_is($A865,"W30028333","2017/12/31",1)/[1]!S_SHARE_TOTAL($A865,$B$1),"")</f>
        <v>0</v>
      </c>
      <c r="I865">
        <f>IFERROR([1]!s_stm07_is($A865,"W30028333","2018/12/31",1)/[1]!S_SHARE_TOTAL($A865,$B$1),"")</f>
        <v>0</v>
      </c>
      <c r="J865">
        <f>IFERROR([1]!s_stm07_is($A865,"W30028333","2019/12/31",1)/[1]!S_SHARE_TOTAL($A865,$B$1),"")</f>
        <v>0.64008207662278815</v>
      </c>
      <c r="K865">
        <f>IFERROR([1]!s_stm07_is($A865,"W30028333","2020/12/31",1)/[1]!S_SHARE_TOTAL($A865,$B$1),"")</f>
        <v>0.51259548773760788</v>
      </c>
      <c r="L865">
        <f>IFERROR([1]!s_stm07_is($A865,"W30028333","2021/12/31",1)/[1]!S_SHARE_TOTAL($A865,$B$1),"")</f>
        <v>1.1142991171961536</v>
      </c>
      <c r="M865">
        <f>IFERROR([1]!s_stm07_is($A865,"W30028333","2022/12/31",1)/[1]!S_SHARE_TOTAL($A865,$B$1),"")</f>
        <v>1.8422600186659814</v>
      </c>
      <c r="N865">
        <f>IFERROR([1]!s_stm07_is($A865,"W30028333","2023/12/31",1)/[1]!S_SHARE_TOTAL($A865,$B$1),"")</f>
        <v>2.0307231391003806</v>
      </c>
      <c r="O865">
        <f>IFERROR([1]!s_stm07_is($A865,"W30028333","2024/12/31",1)/[1]!S_SHARE_TOTAL($A865,$B$1),"")</f>
        <v>1.8215970450227961</v>
      </c>
      <c r="P865">
        <f>IFERROR([1]!s_stm07_is($A865,"W30028333","2025/12/31",1)/[1]!S_SHARE_TOTAL($A865,$B$1),"")</f>
        <v>2.2930482078773116</v>
      </c>
      <c r="Q865">
        <f>IFERROR([1]!s_west_netprofit($A865,2026,$B$1,180)/[1]!S_SHARE_TOTAL($A865,$B$1),"")</f>
        <v>3.1118043283061163</v>
      </c>
      <c r="R865">
        <f>IFERROR([1]!s_west_netprofit($A865,2027,$B$1,180)/[1]!S_SHARE_TOTAL($A865,$B$1),"")</f>
        <v>3.9615437399904603</v>
      </c>
      <c r="S865">
        <f>IFERROR([1]!s_fa_dupont_roe($A865,"2011/12/31")/100,"")</f>
        <v>0</v>
      </c>
      <c r="T865">
        <f>IFERROR([1]!s_fa_dupont_roe($A865,"2012/12/31")/100,"")</f>
        <v>0</v>
      </c>
      <c r="U865">
        <f>IFERROR([1]!s_fa_dupont_roe($A865,"2013/12/31")/100,"")</f>
        <v>0</v>
      </c>
      <c r="V865">
        <f>IFERROR([1]!s_fa_dupont_roe($A865,"2014/12/31")/100,"")</f>
        <v>0</v>
      </c>
      <c r="W865">
        <f>IFERROR([1]!s_fa_dupont_roe($A865,"2015/12/31")/100,"")</f>
        <v>0</v>
      </c>
      <c r="X865">
        <f>IFERROR([1]!s_fa_dupont_roe($A865,"2016/12/31")/100,"")</f>
        <v>0</v>
      </c>
      <c r="Y865">
        <f>IFERROR([1]!s_fa_dupont_roe($A865,"2017/12/31")/100,"")</f>
        <v>0</v>
      </c>
      <c r="Z865">
        <f>IFERROR([1]!s_fa_dupont_roe($A865,"2018/12/31")/100,"")</f>
        <v>0</v>
      </c>
      <c r="AA865">
        <f>IFERROR([1]!s_fa_dupont_roe($A865,"2019/12/31")/100,"")</f>
        <v>0.383322</v>
      </c>
      <c r="AB865">
        <f>IFERROR([1]!s_fa_dupont_roe($A865,"2020/12/31")/100,"")</f>
        <v>0.27881699999999998</v>
      </c>
      <c r="AC865">
        <f>IFERROR([1]!s_fa_dupont_roe($A865,"2021/12/31")/100,"")</f>
        <v>0.37545099999999998</v>
      </c>
      <c r="AD865">
        <f>IFERROR([1]!s_fa_dupont_roe($A865,"2022/12/31")/100,"")</f>
        <v>0.378882</v>
      </c>
      <c r="AE865">
        <f>IFERROR([1]!s_fa_dupont_roe($A865,"2023/12/31")/100,"")</f>
        <v>0.29606199999999999</v>
      </c>
      <c r="AF865">
        <f>IFERROR([1]!s_fa_dupont_roe($A865,"2024/12/31")/100,"")</f>
        <v>0.13886399999999999</v>
      </c>
      <c r="AG865">
        <f>IFERROR([1]!s_fa_dupont_roe($A865,"2025/12/31")/100,"")</f>
        <v>0.119135</v>
      </c>
      <c r="AH865">
        <f>IFERROR([1]!s_stm07_is($A865,"W30028333","2025/12/31",1),"")</f>
        <v>293465254.38</v>
      </c>
      <c r="AI865">
        <f>IFERROR([1]!s_stm07_bs($A865,"W38058048","2025/12/31",1),"")</f>
        <v>2597825221.9499998</v>
      </c>
      <c r="AJ865">
        <f>IFERROR([1]!s_fa_netdebt($A865,"2025/12/31"),"")</f>
        <v>-841433792.84000003</v>
      </c>
      <c r="AK865">
        <f>IFERROR([1]!s_val_ev1($A865,"2025/12/31"),"")</f>
        <v>9851826375.2600002</v>
      </c>
      <c r="AL865">
        <f>IFERROR([1]!s_fa_ebitda($A865,"2025/12/31"),"")</f>
        <v>511247058.38999999</v>
      </c>
      <c r="AM865">
        <f>IFERROR([1]!s_west_netprofit($A865,2026,$B$1,180)/[1]!s_west_netprofit($A865,2026,$B$1-7,180)-1,"")</f>
        <v>0</v>
      </c>
      <c r="AN865">
        <f>IFERROR([1]!s_west_netprofit($A865,2026,$B$1,180)/[1]!s_west_netprofit($A865,2026,$B$1-30,180)-1,"")</f>
        <v>0</v>
      </c>
      <c r="AO865">
        <f>IFERROR([1]!s_est_mediannetprofit($A865,2026,$B$1)/[1]!s_est_mediannetprofit($A865,2026,$B$1-7)-1,"")</f>
        <v>0</v>
      </c>
      <c r="AP865">
        <f>IFERROR([1]!s_est_mediannetprofit($A865,2026,$B$1)/[1]!s_est_mediannetprofit($A865,2026,$B$1-30)-1,"")</f>
        <v>0</v>
      </c>
    </row>
    <row r="866" spans="1:42">
      <c r="A866" t="s">
        <v>905</v>
      </c>
      <c r="B866">
        <f>IFERROR([1]!s_stm07_is($A866,"W30028333","2011/12/31",1)/[1]!S_SHARE_TOTAL($A866,$B$1),"")</f>
        <v>0</v>
      </c>
      <c r="C866">
        <f>IFERROR([1]!s_stm07_is($A866,"W30028333","2012/12/31",1)/[1]!S_SHARE_TOTAL($A866,$B$1),"")</f>
        <v>0</v>
      </c>
      <c r="D866">
        <f>IFERROR([1]!s_stm07_is($A866,"W30028333","2013/12/31",1)/[1]!S_SHARE_TOTAL($A866,$B$1),"")</f>
        <v>0</v>
      </c>
      <c r="E866">
        <f>IFERROR([1]!s_stm07_is($A866,"W30028333","2014/12/31",1)/[1]!S_SHARE_TOTAL($A866,$B$1),"")</f>
        <v>0</v>
      </c>
      <c r="F866">
        <f>IFERROR([1]!s_stm07_is($A866,"W30028333","2015/12/31",1)/[1]!S_SHARE_TOTAL($A866,$B$1),"")</f>
        <v>0</v>
      </c>
      <c r="G866">
        <f>IFERROR([1]!s_stm07_is($A866,"W30028333","2016/12/31",1)/[1]!S_SHARE_TOTAL($A866,$B$1),"")</f>
        <v>0</v>
      </c>
      <c r="H866">
        <f>IFERROR([1]!s_stm07_is($A866,"W30028333","2017/12/31",1)/[1]!S_SHARE_TOTAL($A866,$B$1),"")</f>
        <v>0</v>
      </c>
      <c r="I866">
        <f>IFERROR([1]!s_stm07_is($A866,"W30028333","2018/12/31",1)/[1]!S_SHARE_TOTAL($A866,$B$1),"")</f>
        <v>0</v>
      </c>
      <c r="J866">
        <f>IFERROR([1]!s_stm07_is($A866,"W30028333","2019/12/31",1)/[1]!S_SHARE_TOTAL($A866,$B$1),"")</f>
        <v>0.12859040172634778</v>
      </c>
      <c r="K866">
        <f>IFERROR([1]!s_stm07_is($A866,"W30028333","2020/12/31",1)/[1]!S_SHARE_TOTAL($A866,$B$1),"")</f>
        <v>0.4757992900739767</v>
      </c>
      <c r="L866">
        <f>IFERROR([1]!s_stm07_is($A866,"W30028333","2021/12/31",1)/[1]!S_SHARE_TOTAL($A866,$B$1),"")</f>
        <v>0.45311402285710417</v>
      </c>
      <c r="M866">
        <f>IFERROR([1]!s_stm07_is($A866,"W30028333","2022/12/31",1)/[1]!S_SHARE_TOTAL($A866,$B$1),"")</f>
        <v>2.0585116413882849</v>
      </c>
      <c r="N866">
        <f>IFERROR([1]!s_stm07_is($A866,"W30028333","2023/12/31",1)/[1]!S_SHARE_TOTAL($A866,$B$1),"")</f>
        <v>0.82695453305673294</v>
      </c>
      <c r="O866">
        <f>IFERROR([1]!s_stm07_is($A866,"W30028333","2024/12/31",1)/[1]!S_SHARE_TOTAL($A866,$B$1),"")</f>
        <v>0.62777879019102545</v>
      </c>
      <c r="P866">
        <f>IFERROR([1]!s_stm07_is($A866,"W30028333","2025/12/31",1)/[1]!S_SHARE_TOTAL($A866,$B$1),"")</f>
        <v>0.38027390340984946</v>
      </c>
      <c r="Q866">
        <f>IFERROR([1]!s_west_netprofit($A866,2026,$B$1,180)/[1]!S_SHARE_TOTAL($A866,$B$1),"")</f>
        <v>0</v>
      </c>
      <c r="R866">
        <f>IFERROR([1]!s_west_netprofit($A866,2027,$B$1,180)/[1]!S_SHARE_TOTAL($A866,$B$1),"")</f>
        <v>0</v>
      </c>
      <c r="S866">
        <f>IFERROR([1]!s_fa_dupont_roe($A866,"2011/12/31")/100,"")</f>
        <v>0</v>
      </c>
      <c r="T866">
        <f>IFERROR([1]!s_fa_dupont_roe($A866,"2012/12/31")/100,"")</f>
        <v>0</v>
      </c>
      <c r="U866">
        <f>IFERROR([1]!s_fa_dupont_roe($A866,"2013/12/31")/100,"")</f>
        <v>0</v>
      </c>
      <c r="V866">
        <f>IFERROR([1]!s_fa_dupont_roe($A866,"2014/12/31")/100,"")</f>
        <v>0</v>
      </c>
      <c r="W866">
        <f>IFERROR([1]!s_fa_dupont_roe($A866,"2015/12/31")/100,"")</f>
        <v>0</v>
      </c>
      <c r="X866">
        <f>IFERROR([1]!s_fa_dupont_roe($A866,"2016/12/31")/100,"")</f>
        <v>0</v>
      </c>
      <c r="Y866">
        <f>IFERROR([1]!s_fa_dupont_roe($A866,"2017/12/31")/100,"")</f>
        <v>0</v>
      </c>
      <c r="Z866">
        <f>IFERROR([1]!s_fa_dupont_roe($A866,"2018/12/31")/100,"")</f>
        <v>0</v>
      </c>
      <c r="AA866">
        <f>IFERROR([1]!s_fa_dupont_roe($A866,"2019/12/31")/100,"")</f>
        <v>0.79413500000000004</v>
      </c>
      <c r="AB866">
        <f>IFERROR([1]!s_fa_dupont_roe($A866,"2020/12/31")/100,"")</f>
        <v>1.267547</v>
      </c>
      <c r="AC866">
        <f>IFERROR([1]!s_fa_dupont_roe($A866,"2021/12/31")/100,"")</f>
        <v>0.28640100000000002</v>
      </c>
      <c r="AD866">
        <f>IFERROR([1]!s_fa_dupont_roe($A866,"2022/12/31")/100,"")</f>
        <v>0.55759400000000003</v>
      </c>
      <c r="AE866">
        <f>IFERROR([1]!s_fa_dupont_roe($A866,"2023/12/31")/100,"")</f>
        <v>0.15728999999999999</v>
      </c>
      <c r="AF866">
        <f>IFERROR([1]!s_fa_dupont_roe($A866,"2024/12/31")/100,"")</f>
        <v>0.10347099999999999</v>
      </c>
      <c r="AG866">
        <f>IFERROR([1]!s_fa_dupont_roe($A866,"2025/12/31")/100,"")</f>
        <v>5.3502999999999995E-2</v>
      </c>
      <c r="AH866">
        <f>IFERROR([1]!s_stm07_is($A866,"W30028333","2025/12/31",1),"")</f>
        <v>156813981.16</v>
      </c>
      <c r="AI866">
        <f>IFERROR([1]!s_stm07_bs($A866,"W38058048","2025/12/31",1),"")</f>
        <v>3211324068.4699998</v>
      </c>
      <c r="AJ866">
        <f>IFERROR([1]!s_fa_netdebt($A866,"2025/12/31"),"")</f>
        <v>-957733545.38</v>
      </c>
      <c r="AK866">
        <f>IFERROR([1]!s_val_ev1($A866,"2025/12/31"),"")</f>
        <v>12187231368.83</v>
      </c>
      <c r="AL866">
        <f>IFERROR([1]!s_fa_ebitda($A866,"2025/12/31"),"")</f>
        <v>242512044.38</v>
      </c>
      <c r="AM866" t="str">
        <f>IFERROR([1]!s_west_netprofit($A866,2026,$B$1,180)/[1]!s_west_netprofit($A866,2026,$B$1-7,180)-1,"")</f>
        <v/>
      </c>
      <c r="AN866" t="str">
        <f>IFERROR([1]!s_west_netprofit($A866,2026,$B$1,180)/[1]!s_west_netprofit($A866,2026,$B$1-30,180)-1,"")</f>
        <v/>
      </c>
      <c r="AO866" t="str">
        <f>IFERROR([1]!s_est_mediannetprofit($A866,2026,$B$1)/[1]!s_est_mediannetprofit($A866,2026,$B$1-7)-1,"")</f>
        <v/>
      </c>
      <c r="AP866" t="str">
        <f>IFERROR([1]!s_est_mediannetprofit($A866,2026,$B$1)/[1]!s_est_mediannetprofit($A866,2026,$B$1-30)-1,"")</f>
        <v/>
      </c>
    </row>
    <row r="867" spans="1:42">
      <c r="A867" t="s">
        <v>906</v>
      </c>
      <c r="B867">
        <f>IFERROR([1]!s_stm07_is($A867,"W30028333","2011/12/31",1)/[1]!S_SHARE_TOTAL($A867,$B$1),"")</f>
        <v>0.16184933333333335</v>
      </c>
      <c r="C867">
        <f>IFERROR([1]!s_stm07_is($A867,"W30028333","2012/12/31",1)/[1]!S_SHARE_TOTAL($A867,$B$1),"")</f>
        <v>9.2223652377777784E-2</v>
      </c>
      <c r="D867">
        <f>IFERROR([1]!s_stm07_is($A867,"W30028333","2013/12/31",1)/[1]!S_SHARE_TOTAL($A867,$B$1),"")</f>
        <v>3.8254376111111113E-2</v>
      </c>
      <c r="E867">
        <f>IFERROR([1]!s_stm07_is($A867,"W30028333","2014/12/31",1)/[1]!S_SHARE_TOTAL($A867,$B$1),"")</f>
        <v>0.14022534064444445</v>
      </c>
      <c r="F867">
        <f>IFERROR([1]!s_stm07_is($A867,"W30028333","2015/12/31",1)/[1]!S_SHARE_TOTAL($A867,$B$1),"")</f>
        <v>0</v>
      </c>
      <c r="G867">
        <f>IFERROR([1]!s_stm07_is($A867,"W30028333","2016/12/31",1)/[1]!S_SHARE_TOTAL($A867,$B$1),"")</f>
        <v>0</v>
      </c>
      <c r="H867">
        <f>IFERROR([1]!s_stm07_is($A867,"W30028333","2017/12/31",1)/[1]!S_SHARE_TOTAL($A867,$B$1),"")</f>
        <v>0.29948339717777778</v>
      </c>
      <c r="I867">
        <f>IFERROR([1]!s_stm07_is($A867,"W30028333","2018/12/31",1)/[1]!S_SHARE_TOTAL($A867,$B$1),"")</f>
        <v>0.85980973148888895</v>
      </c>
      <c r="J867">
        <f>IFERROR([1]!s_stm07_is($A867,"W30028333","2019/12/31",1)/[1]!S_SHARE_TOTAL($A867,$B$1),"")</f>
        <v>1.1771189203333332</v>
      </c>
      <c r="K867">
        <f>IFERROR([1]!s_stm07_is($A867,"W30028333","2020/12/31",1)/[1]!S_SHARE_TOTAL($A867,$B$1),"")</f>
        <v>0.87402002984444449</v>
      </c>
      <c r="L867">
        <f>IFERROR([1]!s_stm07_is($A867,"W30028333","2021/12/31",1)/[1]!S_SHARE_TOTAL($A867,$B$1),"")</f>
        <v>0.88429829333333332</v>
      </c>
      <c r="M867">
        <f>IFERROR([1]!s_stm07_is($A867,"W30028333","2022/12/31",1)/[1]!S_SHARE_TOTAL($A867,$B$1),"")</f>
        <v>1.4425025516444445</v>
      </c>
      <c r="N867">
        <f>IFERROR([1]!s_stm07_is($A867,"W30028333","2023/12/31",1)/[1]!S_SHARE_TOTAL($A867,$B$1),"")</f>
        <v>0.76994475333333334</v>
      </c>
      <c r="O867">
        <f>IFERROR([1]!s_stm07_is($A867,"W30028333","2024/12/31",1)/[1]!S_SHARE_TOTAL($A867,$B$1),"")</f>
        <v>0.59097570102222219</v>
      </c>
      <c r="P867">
        <f>IFERROR([1]!s_stm07_is($A867,"W30028333","2025/12/31",1)/[1]!S_SHARE_TOTAL($A867,$B$1),"")</f>
        <v>1.0350040524666666</v>
      </c>
      <c r="Q867">
        <f>IFERROR([1]!s_west_netprofit($A867,2026,$B$1,180)/[1]!S_SHARE_TOTAL($A867,$B$1),"")</f>
        <v>1.2533333333333334</v>
      </c>
      <c r="R867">
        <f>IFERROR([1]!s_west_netprofit($A867,2027,$B$1,180)/[1]!S_SHARE_TOTAL($A867,$B$1),"")</f>
        <v>1.5177777777777777</v>
      </c>
      <c r="S867">
        <f>IFERROR([1]!s_fa_dupont_roe($A867,"2011/12/31")/100,"")</f>
        <v>0.23950600000000002</v>
      </c>
      <c r="T867">
        <f>IFERROR([1]!s_fa_dupont_roe($A867,"2012/12/31")/100,"")</f>
        <v>0.14763299999999999</v>
      </c>
      <c r="U867">
        <f>IFERROR([1]!s_fa_dupont_roe($A867,"2013/12/31")/100,"")</f>
        <v>5.0964000000000002E-2</v>
      </c>
      <c r="V867">
        <f>IFERROR([1]!s_fa_dupont_roe($A867,"2014/12/31")/100,"")</f>
        <v>0.16722799999999999</v>
      </c>
      <c r="W867">
        <f>IFERROR([1]!s_fa_dupont_roe($A867,"2015/12/31")/100,"")</f>
        <v>0</v>
      </c>
      <c r="X867">
        <f>IFERROR([1]!s_fa_dupont_roe($A867,"2016/12/31")/100,"")</f>
        <v>0</v>
      </c>
      <c r="Y867">
        <f>IFERROR([1]!s_fa_dupont_roe($A867,"2017/12/31")/100,"")</f>
        <v>0.18165900000000001</v>
      </c>
      <c r="Z867">
        <f>IFERROR([1]!s_fa_dupont_roe($A867,"2018/12/31")/100,"")</f>
        <v>0.418514</v>
      </c>
      <c r="AA867">
        <f>IFERROR([1]!s_fa_dupont_roe($A867,"2019/12/31")/100,"")</f>
        <v>0.39776400000000001</v>
      </c>
      <c r="AB867">
        <f>IFERROR([1]!s_fa_dupont_roe($A867,"2020/12/31")/100,"")</f>
        <v>0.24604999999999999</v>
      </c>
      <c r="AC867">
        <f>IFERROR([1]!s_fa_dupont_roe($A867,"2021/12/31")/100,"")</f>
        <v>0.21645600000000001</v>
      </c>
      <c r="AD867">
        <f>IFERROR([1]!s_fa_dupont_roe($A867,"2022/12/31")/100,"")</f>
        <v>0.29263100000000003</v>
      </c>
      <c r="AE867">
        <f>IFERROR([1]!s_fa_dupont_roe($A867,"2023/12/31")/100,"")</f>
        <v>0.134519</v>
      </c>
      <c r="AF867">
        <f>IFERROR([1]!s_fa_dupont_roe($A867,"2024/12/31")/100,"")</f>
        <v>9.2089000000000004E-2</v>
      </c>
      <c r="AG867">
        <f>IFERROR([1]!s_fa_dupont_roe($A867,"2025/12/31")/100,"")</f>
        <v>0.14053499999999999</v>
      </c>
      <c r="AH867">
        <f>IFERROR([1]!s_stm07_is($A867,"W30028333","2025/12/31",1),"")</f>
        <v>465751823.61000001</v>
      </c>
      <c r="AI867">
        <f>IFERROR([1]!s_stm07_bs($A867,"W38058048","2025/12/31",1),"")</f>
        <v>4151734990.4499998</v>
      </c>
      <c r="AJ867">
        <f>IFERROR([1]!s_fa_netdebt($A867,"2025/12/31"),"")</f>
        <v>659062656.5</v>
      </c>
      <c r="AK867">
        <f>IFERROR([1]!s_val_ev1($A867,"2025/12/31"),"")</f>
        <v>14126278378.48</v>
      </c>
      <c r="AL867">
        <f>IFERROR([1]!s_fa_ebitda($A867,"2025/12/31"),"")</f>
        <v>1030752674.97</v>
      </c>
      <c r="AM867">
        <f>IFERROR([1]!s_west_netprofit($A867,2026,$B$1,180)/[1]!s_west_netprofit($A867,2026,$B$1-7,180)-1,"")</f>
        <v>0</v>
      </c>
      <c r="AN867">
        <f>IFERROR([1]!s_west_netprofit($A867,2026,$B$1,180)/[1]!s_west_netprofit($A867,2026,$B$1-30,180)-1,"")</f>
        <v>0</v>
      </c>
      <c r="AO867">
        <f>IFERROR([1]!s_est_mediannetprofit($A867,2026,$B$1)/[1]!s_est_mediannetprofit($A867,2026,$B$1-7)-1,"")</f>
        <v>0</v>
      </c>
      <c r="AP867">
        <f>IFERROR([1]!s_est_mediannetprofit($A867,2026,$B$1)/[1]!s_est_mediannetprofit($A867,2026,$B$1-30)-1,"")</f>
        <v>0</v>
      </c>
    </row>
    <row r="868" spans="1:42">
      <c r="A868" t="s">
        <v>907</v>
      </c>
      <c r="B868">
        <f>IFERROR([1]!s_stm07_is($A868,"W30028333","2011/12/31",1)/[1]!S_SHARE_TOTAL($A868,$B$1),"")</f>
        <v>0</v>
      </c>
      <c r="C868">
        <f>IFERROR([1]!s_stm07_is($A868,"W30028333","2012/12/31",1)/[1]!S_SHARE_TOTAL($A868,$B$1),"")</f>
        <v>0</v>
      </c>
      <c r="D868">
        <f>IFERROR([1]!s_stm07_is($A868,"W30028333","2013/12/31",1)/[1]!S_SHARE_TOTAL($A868,$B$1),"")</f>
        <v>0</v>
      </c>
      <c r="E868">
        <f>IFERROR([1]!s_stm07_is($A868,"W30028333","2014/12/31",1)/[1]!S_SHARE_TOTAL($A868,$B$1),"")</f>
        <v>0</v>
      </c>
      <c r="F868">
        <f>IFERROR([1]!s_stm07_is($A868,"W30028333","2015/12/31",1)/[1]!S_SHARE_TOTAL($A868,$B$1),"")</f>
        <v>0</v>
      </c>
      <c r="G868">
        <f>IFERROR([1]!s_stm07_is($A868,"W30028333","2016/12/31",1)/[1]!S_SHARE_TOTAL($A868,$B$1),"")</f>
        <v>0</v>
      </c>
      <c r="H868">
        <f>IFERROR([1]!s_stm07_is($A868,"W30028333","2017/12/31",1)/[1]!S_SHARE_TOTAL($A868,$B$1),"")</f>
        <v>0</v>
      </c>
      <c r="I868">
        <f>IFERROR([1]!s_stm07_is($A868,"W30028333","2018/12/31",1)/[1]!S_SHARE_TOTAL($A868,$B$1),"")</f>
        <v>0</v>
      </c>
      <c r="J868">
        <f>IFERROR([1]!s_stm07_is($A868,"W30028333","2019/12/31",1)/[1]!S_SHARE_TOTAL($A868,$B$1),"")</f>
        <v>0.31079513175961043</v>
      </c>
      <c r="K868">
        <f>IFERROR([1]!s_stm07_is($A868,"W30028333","2020/12/31",1)/[1]!S_SHARE_TOTAL($A868,$B$1),"")</f>
        <v>0.18362965968127959</v>
      </c>
      <c r="L868">
        <f>IFERROR([1]!s_stm07_is($A868,"W30028333","2021/12/31",1)/[1]!S_SHARE_TOTAL($A868,$B$1),"")</f>
        <v>0.41956623757620193</v>
      </c>
      <c r="M868">
        <f>IFERROR([1]!s_stm07_is($A868,"W30028333","2022/12/31",1)/[1]!S_SHARE_TOTAL($A868,$B$1),"")</f>
        <v>0.45890677890477866</v>
      </c>
      <c r="N868">
        <f>IFERROR([1]!s_stm07_is($A868,"W30028333","2023/12/31",1)/[1]!S_SHARE_TOTAL($A868,$B$1),"")</f>
        <v>0.63593488429967659</v>
      </c>
      <c r="O868">
        <f>IFERROR([1]!s_stm07_is($A868,"W30028333","2024/12/31",1)/[1]!S_SHARE_TOTAL($A868,$B$1),"")</f>
        <v>0.77631355079865483</v>
      </c>
      <c r="P868">
        <f>IFERROR([1]!s_stm07_is($A868,"W30028333","2025/12/31",1)/[1]!S_SHARE_TOTAL($A868,$B$1),"")</f>
        <v>0.52649263304018024</v>
      </c>
      <c r="Q868">
        <f>IFERROR([1]!s_west_netprofit($A868,2026,$B$1,180)/[1]!S_SHARE_TOTAL($A868,$B$1),"")</f>
        <v>0.89332129498008905</v>
      </c>
      <c r="R868">
        <f>IFERROR([1]!s_west_netprofit($A868,2027,$B$1,180)/[1]!S_SHARE_TOTAL($A868,$B$1),"")</f>
        <v>1.2940635581487272</v>
      </c>
      <c r="S868">
        <f>IFERROR([1]!s_fa_dupont_roe($A868,"2011/12/31")/100,"")</f>
        <v>0</v>
      </c>
      <c r="T868">
        <f>IFERROR([1]!s_fa_dupont_roe($A868,"2012/12/31")/100,"")</f>
        <v>0</v>
      </c>
      <c r="U868">
        <f>IFERROR([1]!s_fa_dupont_roe($A868,"2013/12/31")/100,"")</f>
        <v>0</v>
      </c>
      <c r="V868">
        <f>IFERROR([1]!s_fa_dupont_roe($A868,"2014/12/31")/100,"")</f>
        <v>0</v>
      </c>
      <c r="W868">
        <f>IFERROR([1]!s_fa_dupont_roe($A868,"2015/12/31")/100,"")</f>
        <v>0</v>
      </c>
      <c r="X868">
        <f>IFERROR([1]!s_fa_dupont_roe($A868,"2016/12/31")/100,"")</f>
        <v>0</v>
      </c>
      <c r="Y868">
        <f>IFERROR([1]!s_fa_dupont_roe($A868,"2017/12/31")/100,"")</f>
        <v>0</v>
      </c>
      <c r="Z868">
        <f>IFERROR([1]!s_fa_dupont_roe($A868,"2018/12/31")/100,"")</f>
        <v>0</v>
      </c>
      <c r="AA868">
        <f>IFERROR([1]!s_fa_dupont_roe($A868,"2019/12/31")/100,"")</f>
        <v>0.162359</v>
      </c>
      <c r="AB868">
        <f>IFERROR([1]!s_fa_dupont_roe($A868,"2020/12/31")/100,"")</f>
        <v>7.8483999999999998E-2</v>
      </c>
      <c r="AC868">
        <f>IFERROR([1]!s_fa_dupont_roe($A868,"2021/12/31")/100,"")</f>
        <v>0.14072599999999999</v>
      </c>
      <c r="AD868">
        <f>IFERROR([1]!s_fa_dupont_roe($A868,"2022/12/31")/100,"")</f>
        <v>0.133741</v>
      </c>
      <c r="AE868">
        <f>IFERROR([1]!s_fa_dupont_roe($A868,"2023/12/31")/100,"")</f>
        <v>0.15950400000000001</v>
      </c>
      <c r="AF868">
        <f>IFERROR([1]!s_fa_dupont_roe($A868,"2024/12/31")/100,"")</f>
        <v>0.165161</v>
      </c>
      <c r="AG868">
        <f>IFERROR([1]!s_fa_dupont_roe($A868,"2025/12/31")/100,"")</f>
        <v>8.0282000000000006E-2</v>
      </c>
      <c r="AH868">
        <f>IFERROR([1]!s_stm07_is($A868,"W30028333","2025/12/31",1),"")</f>
        <v>126124188.58</v>
      </c>
      <c r="AI868">
        <f>IFERROR([1]!s_stm07_bs($A868,"W38058048","2025/12/31",1),"")</f>
        <v>1933610592.9400001</v>
      </c>
      <c r="AJ868">
        <f>IFERROR([1]!s_fa_netdebt($A868,"2025/12/31"),"")</f>
        <v>-1013884436.92</v>
      </c>
      <c r="AK868">
        <f>IFERROR([1]!s_val_ev1($A868,"2025/12/31"),"")</f>
        <v>15424952341.17</v>
      </c>
      <c r="AL868">
        <f>IFERROR([1]!s_fa_ebitda($A868,"2025/12/31"),"")</f>
        <v>172836483.15000001</v>
      </c>
      <c r="AM868">
        <f>IFERROR([1]!s_west_netprofit($A868,2026,$B$1,180)/[1]!s_west_netprofit($A868,2026,$B$1-7,180)-1,"")</f>
        <v>0</v>
      </c>
      <c r="AN868">
        <f>IFERROR([1]!s_west_netprofit($A868,2026,$B$1,180)/[1]!s_west_netprofit($A868,2026,$B$1-30,180)-1,"")</f>
        <v>1.9387414852569895E-2</v>
      </c>
      <c r="AO868">
        <f>IFERROR([1]!s_est_mediannetprofit($A868,2026,$B$1)/[1]!s_est_mediannetprofit($A868,2026,$B$1-7)-1,"")</f>
        <v>0</v>
      </c>
      <c r="AP868">
        <f>IFERROR([1]!s_est_mediannetprofit($A868,2026,$B$1)/[1]!s_est_mediannetprofit($A868,2026,$B$1-30)-1,"")</f>
        <v>1.9387414852569895E-2</v>
      </c>
    </row>
    <row r="869" spans="1:42">
      <c r="A869" t="s">
        <v>908</v>
      </c>
      <c r="B869">
        <f>IFERROR([1]!s_stm07_is($A869,"W30028333","2011/12/31",1)/[1]!S_SHARE_TOTAL($A869,$B$1),"")</f>
        <v>2.3011604210948208E-2</v>
      </c>
      <c r="C869">
        <f>IFERROR([1]!s_stm07_is($A869,"W30028333","2012/12/31",1)/[1]!S_SHARE_TOTAL($A869,$B$1),"")</f>
        <v>1.7836332165910181E-2</v>
      </c>
      <c r="D869">
        <f>IFERROR([1]!s_stm07_is($A869,"W30028333","2013/12/31",1)/[1]!S_SHARE_TOTAL($A869,$B$1),"")</f>
        <v>2.9418833280198425E-2</v>
      </c>
      <c r="E869">
        <f>IFERROR([1]!s_stm07_is($A869,"W30028333","2014/12/31",1)/[1]!S_SHARE_TOTAL($A869,$B$1),"")</f>
        <v>3.2605575648547734E-2</v>
      </c>
      <c r="F869">
        <f>IFERROR([1]!s_stm07_is($A869,"W30028333","2015/12/31",1)/[1]!S_SHARE_TOTAL($A869,$B$1),"")</f>
        <v>3.7544777701494288E-2</v>
      </c>
      <c r="G869">
        <f>IFERROR([1]!s_stm07_is($A869,"W30028333","2016/12/31",1)/[1]!S_SHARE_TOTAL($A869,$B$1),"")</f>
        <v>3.8559704718720667E-2</v>
      </c>
      <c r="H869">
        <f>IFERROR([1]!s_stm07_is($A869,"W30028333","2017/12/31",1)/[1]!S_SHARE_TOTAL($A869,$B$1),"")</f>
        <v>4.8443500204612765E-2</v>
      </c>
      <c r="I869">
        <f>IFERROR([1]!s_stm07_is($A869,"W30028333","2018/12/31",1)/[1]!S_SHARE_TOTAL($A869,$B$1),"")</f>
        <v>5.8453685526209345E-2</v>
      </c>
      <c r="J869">
        <f>IFERROR([1]!s_stm07_is($A869,"W30028333","2019/12/31",1)/[1]!S_SHARE_TOTAL($A869,$B$1),"")</f>
        <v>7.9494459417768046E-2</v>
      </c>
      <c r="K869">
        <f>IFERROR([1]!s_stm07_is($A869,"W30028333","2020/12/31",1)/[1]!S_SHARE_TOTAL($A869,$B$1),"")</f>
        <v>9.8239678694281296E-2</v>
      </c>
      <c r="L869">
        <f>IFERROR([1]!s_stm07_is($A869,"W30028333","2021/12/31",1)/[1]!S_SHARE_TOTAL($A869,$B$1),"")</f>
        <v>0.11489421935472015</v>
      </c>
      <c r="M869">
        <f>IFERROR([1]!s_stm07_is($A869,"W30028333","2022/12/31",1)/[1]!S_SHARE_TOTAL($A869,$B$1),"")</f>
        <v>7.2179199222863699E-2</v>
      </c>
      <c r="N869">
        <f>IFERROR([1]!s_stm07_is($A869,"W30028333","2023/12/31",1)/[1]!S_SHARE_TOTAL($A869,$B$1),"")</f>
        <v>3.6737940270946783E-2</v>
      </c>
      <c r="O869">
        <f>IFERROR([1]!s_stm07_is($A869,"W30028333","2024/12/31",1)/[1]!S_SHARE_TOTAL($A869,$B$1),"")</f>
        <v>4.2030296343428641E-2</v>
      </c>
      <c r="P869">
        <f>IFERROR([1]!s_stm07_is($A869,"W30028333","2025/12/31",1)/[1]!S_SHARE_TOTAL($A869,$B$1),"")</f>
        <v>1.2844956885785781</v>
      </c>
      <c r="Q869">
        <f>IFERROR([1]!s_west_netprofit($A869,2026,$B$1,180)/[1]!S_SHARE_TOTAL($A869,$B$1),"")</f>
        <v>1.5710540581453529</v>
      </c>
      <c r="R869">
        <f>IFERROR([1]!s_west_netprofit($A869,2027,$B$1,180)/[1]!S_SHARE_TOTAL($A869,$B$1),"")</f>
        <v>1.8035498498611224</v>
      </c>
      <c r="S869">
        <f>IFERROR([1]!s_fa_dupont_roe($A869,"2011/12/31")/100,"")</f>
        <v>8.5397000000000001E-2</v>
      </c>
      <c r="T869">
        <f>IFERROR([1]!s_fa_dupont_roe($A869,"2012/12/31")/100,"")</f>
        <v>6.2301999999999996E-2</v>
      </c>
      <c r="U869">
        <f>IFERROR([1]!s_fa_dupont_roe($A869,"2013/12/31")/100,"")</f>
        <v>9.7510999999999987E-2</v>
      </c>
      <c r="V869">
        <f>IFERROR([1]!s_fa_dupont_roe($A869,"2014/12/31")/100,"")</f>
        <v>8.7445000000000009E-2</v>
      </c>
      <c r="W869">
        <f>IFERROR([1]!s_fa_dupont_roe($A869,"2015/12/31")/100,"")</f>
        <v>8.2853999999999997E-2</v>
      </c>
      <c r="X869">
        <f>IFERROR([1]!s_fa_dupont_roe($A869,"2016/12/31")/100,"")</f>
        <v>7.9362000000000002E-2</v>
      </c>
      <c r="Y869">
        <f>IFERROR([1]!s_fa_dupont_roe($A869,"2017/12/31")/100,"")</f>
        <v>9.2591000000000007E-2</v>
      </c>
      <c r="Z869">
        <f>IFERROR([1]!s_fa_dupont_roe($A869,"2018/12/31")/100,"")</f>
        <v>0.107265</v>
      </c>
      <c r="AA869">
        <f>IFERROR([1]!s_fa_dupont_roe($A869,"2019/12/31")/100,"")</f>
        <v>0.13886200000000001</v>
      </c>
      <c r="AB869">
        <f>IFERROR([1]!s_fa_dupont_roe($A869,"2020/12/31")/100,"")</f>
        <v>0.14955199999999999</v>
      </c>
      <c r="AC869">
        <f>IFERROR([1]!s_fa_dupont_roe($A869,"2021/12/31")/100,"")</f>
        <v>0.15221500000000002</v>
      </c>
      <c r="AD869">
        <f>IFERROR([1]!s_fa_dupont_roe($A869,"2022/12/31")/100,"")</f>
        <v>8.7140999999999996E-2</v>
      </c>
      <c r="AE869">
        <f>IFERROR([1]!s_fa_dupont_roe($A869,"2023/12/31")/100,"")</f>
        <v>4.1904999999999998E-2</v>
      </c>
      <c r="AF869">
        <f>IFERROR([1]!s_fa_dupont_roe($A869,"2024/12/31")/100,"")</f>
        <v>4.5963000000000004E-2</v>
      </c>
      <c r="AG869">
        <f>IFERROR([1]!s_fa_dupont_roe($A869,"2025/12/31")/100,"")</f>
        <v>0.28952600000000001</v>
      </c>
      <c r="AH869">
        <f>IFERROR([1]!s_stm07_is($A869,"W30028333","2025/12/31",1),"")</f>
        <v>3432289851.96</v>
      </c>
      <c r="AI869">
        <f>IFERROR([1]!s_stm07_bs($A869,"W38058048","2025/12/31",1),"")</f>
        <v>23527358947.110001</v>
      </c>
      <c r="AJ869">
        <f>IFERROR([1]!s_fa_netdebt($A869,"2025/12/31"),"")</f>
        <v>-14110053754.34</v>
      </c>
      <c r="AK869">
        <f>IFERROR([1]!s_val_ev1($A869,"2025/12/31"),"")</f>
        <v>218776030116.45999</v>
      </c>
      <c r="AL869">
        <f>IFERROR([1]!s_fa_ebitda($A869,"2025/12/31"),"")</f>
        <v>6663104591.5699997</v>
      </c>
      <c r="AM869">
        <f>IFERROR([1]!s_west_netprofit($A869,2026,$B$1,180)/[1]!s_west_netprofit($A869,2026,$B$1-7,180)-1,"")</f>
        <v>0</v>
      </c>
      <c r="AN869">
        <f>IFERROR([1]!s_west_netprofit($A869,2026,$B$1,180)/[1]!s_west_netprofit($A869,2026,$B$1-30,180)-1,"")</f>
        <v>-9.991423670668953E-2</v>
      </c>
      <c r="AO869">
        <f>IFERROR([1]!s_est_mediannetprofit($A869,2026,$B$1)/[1]!s_est_mediannetprofit($A869,2026,$B$1-7)-1,"")</f>
        <v>0</v>
      </c>
      <c r="AP869">
        <f>IFERROR([1]!s_est_mediannetprofit($A869,2026,$B$1)/[1]!s_est_mediannetprofit($A869,2026,$B$1-30)-1,"")</f>
        <v>-0.10634648370497424</v>
      </c>
    </row>
    <row r="870" spans="1:42">
      <c r="A870" t="s">
        <v>909</v>
      </c>
      <c r="B870">
        <f>IFERROR([1]!s_stm07_is($A870,"W30028333","2011/12/31",1)/[1]!S_SHARE_TOTAL($A870,$B$1),"")</f>
        <v>0.81925519346558529</v>
      </c>
      <c r="C870">
        <f>IFERROR([1]!s_stm07_is($A870,"W30028333","2012/12/31",1)/[1]!S_SHARE_TOTAL($A870,$B$1),"")</f>
        <v>1.0264266490478937</v>
      </c>
      <c r="D870">
        <f>IFERROR([1]!s_stm07_is($A870,"W30028333","2013/12/31",1)/[1]!S_SHARE_TOTAL($A870,$B$1),"")</f>
        <v>1.2286734725425001</v>
      </c>
      <c r="E870">
        <f>IFERROR([1]!s_stm07_is($A870,"W30028333","2014/12/31",1)/[1]!S_SHARE_TOTAL($A870,$B$1),"")</f>
        <v>1.411944643951508</v>
      </c>
      <c r="F870">
        <f>IFERROR([1]!s_stm07_is($A870,"W30028333","2015/12/31",1)/[1]!S_SHARE_TOTAL($A870,$B$1),"")</f>
        <v>1.5193732565500386</v>
      </c>
      <c r="G870">
        <f>IFERROR([1]!s_stm07_is($A870,"W30028333","2016/12/31",1)/[1]!S_SHARE_TOTAL($A870,$B$1),"")</f>
        <v>1.594285047615811</v>
      </c>
      <c r="H870">
        <f>IFERROR([1]!s_stm07_is($A870,"W30028333","2017/12/31",1)/[1]!S_SHARE_TOTAL($A870,$B$1),"")</f>
        <v>1.6290837513613943</v>
      </c>
      <c r="I870">
        <f>IFERROR([1]!s_stm07_is($A870,"W30028333","2018/12/31",1)/[1]!S_SHARE_TOTAL($A870,$B$1),"")</f>
        <v>1.6788047637882155</v>
      </c>
      <c r="J870">
        <f>IFERROR([1]!s_stm07_is($A870,"W30028333","2019/12/31",1)/[1]!S_SHARE_TOTAL($A870,$B$1),"")</f>
        <v>1.7687889873650171</v>
      </c>
      <c r="K870">
        <f>IFERROR([1]!s_stm07_is($A870,"W30028333","2020/12/31",1)/[1]!S_SHARE_TOTAL($A870,$B$1),"")</f>
        <v>1.7511944745134969</v>
      </c>
      <c r="L870">
        <f>IFERROR([1]!s_stm07_is($A870,"W30028333","2021/12/31",1)/[1]!S_SHARE_TOTAL($A870,$B$1),"")</f>
        <v>1.5914026700838213</v>
      </c>
      <c r="M870">
        <f>IFERROR([1]!s_stm07_is($A870,"W30028333","2022/12/31",1)/[1]!S_SHARE_TOTAL($A870,$B$1),"")</f>
        <v>1.5363972988483523</v>
      </c>
      <c r="N870">
        <f>IFERROR([1]!s_stm07_is($A870,"W30028333","2023/12/31",1)/[1]!S_SHARE_TOTAL($A870,$B$1),"")</f>
        <v>1.101968960198789</v>
      </c>
      <c r="O870">
        <f>IFERROR([1]!s_stm07_is($A870,"W30028333","2024/12/31",1)/[1]!S_SHARE_TOTAL($A870,$B$1),"")</f>
        <v>1.3588308329714074</v>
      </c>
      <c r="P870">
        <f>IFERROR([1]!s_stm07_is($A870,"W30028333","2025/12/31",1)/[1]!S_SHARE_TOTAL($A870,$B$1),"")</f>
        <v>1.5017487189325602</v>
      </c>
      <c r="Q870">
        <f>IFERROR([1]!s_west_netprofit($A870,2026,$B$1,180)/[1]!S_SHARE_TOTAL($A870,$B$1),"")</f>
        <v>1.5710759035301027</v>
      </c>
      <c r="R870">
        <f>IFERROR([1]!s_west_netprofit($A870,2027,$B$1,180)/[1]!S_SHARE_TOTAL($A870,$B$1),"")</f>
        <v>1.7104294208382078</v>
      </c>
      <c r="S870">
        <f>IFERROR([1]!s_fa_dupont_roe($A870,"2011/12/31")/100,"")</f>
        <v>0.200715</v>
      </c>
      <c r="T870">
        <f>IFERROR([1]!s_fa_dupont_roe($A870,"2012/12/31")/100,"")</f>
        <v>0.209481</v>
      </c>
      <c r="U870">
        <f>IFERROR([1]!s_fa_dupont_roe($A870,"2013/12/31")/100,"")</f>
        <v>0.21432300000000001</v>
      </c>
      <c r="V870">
        <f>IFERROR([1]!s_fa_dupont_roe($A870,"2014/12/31")/100,"")</f>
        <v>0.20246099999999997</v>
      </c>
      <c r="W870">
        <f>IFERROR([1]!s_fa_dupont_roe($A870,"2015/12/31")/100,"")</f>
        <v>0.17591000000000001</v>
      </c>
      <c r="X870">
        <f>IFERROR([1]!s_fa_dupont_roe($A870,"2016/12/31")/100,"")</f>
        <v>0.15546099999999999</v>
      </c>
      <c r="Y870">
        <f>IFERROR([1]!s_fa_dupont_roe($A870,"2017/12/31")/100,"")</f>
        <v>0.13678200000000001</v>
      </c>
      <c r="Z870">
        <f>IFERROR([1]!s_fa_dupont_roe($A870,"2018/12/31")/100,"")</f>
        <v>0.12467399999999999</v>
      </c>
      <c r="AA870">
        <f>IFERROR([1]!s_fa_dupont_roe($A870,"2019/12/31")/100,"")</f>
        <v>0.114901</v>
      </c>
      <c r="AB870">
        <f>IFERROR([1]!s_fa_dupont_roe($A870,"2020/12/31")/100,"")</f>
        <v>9.7855999999999999E-2</v>
      </c>
      <c r="AC870">
        <f>IFERROR([1]!s_fa_dupont_roe($A870,"2021/12/31")/100,"")</f>
        <v>8.1031999999999993E-2</v>
      </c>
      <c r="AD870">
        <f>IFERROR([1]!s_fa_dupont_roe($A870,"2022/12/31")/100,"")</f>
        <v>7.4817999999999996E-2</v>
      </c>
      <c r="AE870">
        <f>IFERROR([1]!s_fa_dupont_roe($A870,"2023/12/31")/100,"")</f>
        <v>5.1597999999999998E-2</v>
      </c>
      <c r="AF870">
        <f>IFERROR([1]!s_fa_dupont_roe($A870,"2024/12/31")/100,"")</f>
        <v>6.1950000000000005E-2</v>
      </c>
      <c r="AG870">
        <f>IFERROR([1]!s_fa_dupont_roe($A870,"2025/12/31")/100,"")</f>
        <v>6.4403000000000002E-2</v>
      </c>
      <c r="AH870">
        <f>IFERROR([1]!s_stm07_is($A870,"W30028333","2025/12/31",1),"")</f>
        <v>50017000000</v>
      </c>
      <c r="AI870">
        <f>IFERROR([1]!s_stm07_bs($A870,"W38058048","2025/12/31",1),"")</f>
        <v>824430000000</v>
      </c>
      <c r="AJ870">
        <f>IFERROR([1]!s_fa_netdebt($A870,"2025/12/31"),"")</f>
        <v>0</v>
      </c>
      <c r="AK870">
        <f>IFERROR([1]!s_val_ev1($A870,"2025/12/31"),"")</f>
        <v>9192841628452</v>
      </c>
      <c r="AL870">
        <f>IFERROR([1]!s_fa_ebitda($A870,"2025/12/31"),"")</f>
        <v>0</v>
      </c>
      <c r="AM870">
        <f>IFERROR([1]!s_west_netprofit($A870,2026,$B$1,180)/[1]!s_west_netprofit($A870,2026,$B$1-7,180)-1,"")</f>
        <v>0</v>
      </c>
      <c r="AN870">
        <f>IFERROR([1]!s_west_netprofit($A870,2026,$B$1,180)/[1]!s_west_netprofit($A870,2026,$B$1-30,180)-1,"")</f>
        <v>0</v>
      </c>
      <c r="AO870">
        <f>IFERROR([1]!s_est_mediannetprofit($A870,2026,$B$1)/[1]!s_est_mediannetprofit($A870,2026,$B$1-7)-1,"")</f>
        <v>0</v>
      </c>
      <c r="AP870">
        <f>IFERROR([1]!s_est_mediannetprofit($A870,2026,$B$1)/[1]!s_est_mediannetprofit($A870,2026,$B$1-30)-1,"")</f>
        <v>0</v>
      </c>
    </row>
    <row r="871" spans="1:42">
      <c r="A871" t="s">
        <v>910</v>
      </c>
      <c r="B871">
        <f>IFERROR([1]!s_stm07_is($A871,"W30028333","2011/12/31",1)/[1]!S_SHARE_TOTAL($A871,$B$1),"")</f>
        <v>0.27048363179457907</v>
      </c>
      <c r="C871">
        <f>IFERROR([1]!s_stm07_is($A871,"W30028333","2012/12/31",1)/[1]!S_SHARE_TOTAL($A871,$B$1),"")</f>
        <v>0.2922073405156867</v>
      </c>
      <c r="D871">
        <f>IFERROR([1]!s_stm07_is($A871,"W30028333","2013/12/31",1)/[1]!S_SHARE_TOTAL($A871,$B$1),"")</f>
        <v>0.34725365856795559</v>
      </c>
      <c r="E871">
        <f>IFERROR([1]!s_stm07_is($A871,"W30028333","2014/12/31",1)/[1]!S_SHARE_TOTAL($A871,$B$1),"")</f>
        <v>0.42201759831567215</v>
      </c>
      <c r="F871">
        <f>IFERROR([1]!s_stm07_is($A871,"W30028333","2015/12/31",1)/[1]!S_SHARE_TOTAL($A871,$B$1),"")</f>
        <v>0.48621347802316744</v>
      </c>
      <c r="G871">
        <f>IFERROR([1]!s_stm07_is($A871,"W30028333","2016/12/31",1)/[1]!S_SHARE_TOTAL($A871,$B$1),"")</f>
        <v>0.54083071022892482</v>
      </c>
      <c r="H871">
        <f>IFERROR([1]!s_stm07_is($A871,"W30028333","2017/12/31",1)/[1]!S_SHARE_TOTAL($A871,$B$1),"")</f>
        <v>0.61918243764226522</v>
      </c>
      <c r="I871">
        <f>IFERROR([1]!s_stm07_is($A871,"W30028333","2018/12/31",1)/[1]!S_SHARE_TOTAL($A871,$B$1),"")</f>
        <v>0.43813108146051105</v>
      </c>
      <c r="J871">
        <f>IFERROR([1]!s_stm07_is($A871,"W30028333","2019/12/31",1)/[1]!S_SHARE_TOTAL($A871,$B$1),"")</f>
        <v>0.38795754997640314</v>
      </c>
      <c r="K871">
        <f>IFERROR([1]!s_stm07_is($A871,"W30028333","2020/12/31",1)/[1]!S_SHARE_TOTAL($A871,$B$1),"")</f>
        <v>-9.7100888927733817E-2</v>
      </c>
      <c r="L871">
        <f>IFERROR([1]!s_stm07_is($A871,"W30028333","2021/12/31",1)/[1]!S_SHARE_TOTAL($A871,$B$1),"")</f>
        <v>-0.15747308606833288</v>
      </c>
      <c r="M871">
        <f>IFERROR([1]!s_stm07_is($A871,"W30028333","2022/12/31",1)/[1]!S_SHARE_TOTAL($A871,$B$1),"")</f>
        <v>-0.41563948278765583</v>
      </c>
      <c r="N871">
        <f>IFERROR([1]!s_stm07_is($A871,"W30028333","2023/12/31",1)/[1]!S_SHARE_TOTAL($A871,$B$1),"")</f>
        <v>0.17146440645677513</v>
      </c>
      <c r="O871">
        <f>IFERROR([1]!s_stm07_is($A871,"W30028333","2024/12/31",1)/[1]!S_SHARE_TOTAL($A871,$B$1),"")</f>
        <v>0.35923927650812754</v>
      </c>
      <c r="P871">
        <f>IFERROR([1]!s_stm07_is($A871,"W30028333","2025/12/31",1)/[1]!S_SHARE_TOTAL($A871,$B$1),"")</f>
        <v>0.56973588712513823</v>
      </c>
      <c r="Q871">
        <f>IFERROR([1]!s_west_netprofit($A871,2026,$B$1,180)/[1]!S_SHARE_TOTAL($A871,$B$1),"")</f>
        <v>0.23618779663846248</v>
      </c>
      <c r="R871">
        <f>IFERROR([1]!s_west_netprofit($A871,2027,$B$1,180)/[1]!S_SHARE_TOTAL($A871,$B$1),"")</f>
        <v>0.29669619623740501</v>
      </c>
      <c r="S871">
        <f>IFERROR([1]!s_fa_dupont_roe($A871,"2011/12/31")/100,"")</f>
        <v>0.103864</v>
      </c>
      <c r="T871">
        <f>IFERROR([1]!s_fa_dupont_roe($A871,"2012/12/31")/100,"")</f>
        <v>0.106852</v>
      </c>
      <c r="U871">
        <f>IFERROR([1]!s_fa_dupont_roe($A871,"2013/12/31")/100,"")</f>
        <v>0.11969300000000001</v>
      </c>
      <c r="V871">
        <f>IFERROR([1]!s_fa_dupont_roe($A871,"2014/12/31")/100,"")</f>
        <v>0.13412100000000002</v>
      </c>
      <c r="W871">
        <f>IFERROR([1]!s_fa_dupont_roe($A871,"2015/12/31")/100,"")</f>
        <v>0.13875400000000002</v>
      </c>
      <c r="X871">
        <f>IFERROR([1]!s_fa_dupont_roe($A871,"2016/12/31")/100,"")</f>
        <v>0.137068</v>
      </c>
      <c r="Y871">
        <f>IFERROR([1]!s_fa_dupont_roe($A871,"2017/12/31")/100,"")</f>
        <v>0.123834</v>
      </c>
      <c r="Z871">
        <f>IFERROR([1]!s_fa_dupont_roe($A871,"2018/12/31")/100,"")</f>
        <v>7.3749000000000009E-2</v>
      </c>
      <c r="AA871">
        <f>IFERROR([1]!s_fa_dupont_roe($A871,"2019/12/31")/100,"")</f>
        <v>6.2677999999999998E-2</v>
      </c>
      <c r="AB871">
        <f>IFERROR([1]!s_fa_dupont_roe($A871,"2020/12/31")/100,"")</f>
        <v>-1.4079E-2</v>
      </c>
      <c r="AC871">
        <f>IFERROR([1]!s_fa_dupont_roe($A871,"2021/12/31")/100,"")</f>
        <v>-2.1602E-2</v>
      </c>
      <c r="AD871">
        <f>IFERROR([1]!s_fa_dupont_roe($A871,"2022/12/31")/100,"")</f>
        <v>-6.0343000000000001E-2</v>
      </c>
      <c r="AE871">
        <f>IFERROR([1]!s_fa_dupont_roe($A871,"2023/12/31")/100,"")</f>
        <v>2.5409000000000001E-2</v>
      </c>
      <c r="AF871">
        <f>IFERROR([1]!s_fa_dupont_roe($A871,"2024/12/31")/100,"")</f>
        <v>5.1521999999999998E-2</v>
      </c>
      <c r="AG871">
        <f>IFERROR([1]!s_fa_dupont_roe($A871,"2025/12/31")/100,"")</f>
        <v>7.458999999999999E-2</v>
      </c>
      <c r="AH871">
        <f>IFERROR([1]!s_stm07_is($A871,"W30028333","2025/12/31",1),"")</f>
        <v>1468348737.3800001</v>
      </c>
      <c r="AI871">
        <f>IFERROR([1]!s_stm07_bs($A871,"W38058048","2025/12/31",1),"")</f>
        <v>21308936492.759998</v>
      </c>
      <c r="AJ871">
        <f>IFERROR([1]!s_fa_netdebt($A871,"2025/12/31"),"")</f>
        <v>-5396685913.1199999</v>
      </c>
      <c r="AK871">
        <f>IFERROR([1]!s_val_ev1($A871,"2025/12/31"),"")</f>
        <v>26063361928.220001</v>
      </c>
      <c r="AL871">
        <f>IFERROR([1]!s_fa_ebitda($A871,"2025/12/31"),"")</f>
        <v>3640328185.0700002</v>
      </c>
      <c r="AM871">
        <f>IFERROR([1]!s_west_netprofit($A871,2026,$B$1,180)/[1]!s_west_netprofit($A871,2026,$B$1-7,180)-1,"")</f>
        <v>0</v>
      </c>
      <c r="AN871">
        <f>IFERROR([1]!s_west_netprofit($A871,2026,$B$1,180)/[1]!s_west_netprofit($A871,2026,$B$1-30,180)-1,"")</f>
        <v>5.9335781993033132E-2</v>
      </c>
      <c r="AO871">
        <f>IFERROR([1]!s_est_mediannetprofit($A871,2026,$B$1)/[1]!s_est_mediannetprofit($A871,2026,$B$1-7)-1,"")</f>
        <v>0</v>
      </c>
      <c r="AP871">
        <f>IFERROR([1]!s_est_mediannetprofit($A871,2026,$B$1)/[1]!s_est_mediannetprofit($A871,2026,$B$1-30)-1,"")</f>
        <v>-5.5068836045056302E-2</v>
      </c>
    </row>
    <row r="872" spans="1:42">
      <c r="A872" t="s">
        <v>911</v>
      </c>
      <c r="B872">
        <f>IFERROR([1]!s_stm07_is($A872,"W30028333","2011/12/31",1)/[1]!S_SHARE_TOTAL($A872,$B$1),"")</f>
        <v>0.20962794066999998</v>
      </c>
      <c r="C872">
        <f>IFERROR([1]!s_stm07_is($A872,"W30028333","2012/12/31",1)/[1]!S_SHARE_TOTAL($A872,$B$1),"")</f>
        <v>1.0867096335000001E-2</v>
      </c>
      <c r="D872">
        <f>IFERROR([1]!s_stm07_is($A872,"W30028333","2013/12/31",1)/[1]!S_SHARE_TOTAL($A872,$B$1),"")</f>
        <v>2.5091317420000002E-2</v>
      </c>
      <c r="E872">
        <f>IFERROR([1]!s_stm07_is($A872,"W30028333","2014/12/31",1)/[1]!S_SHARE_TOTAL($A872,$B$1),"")</f>
        <v>7.0291853090000009E-2</v>
      </c>
      <c r="F872">
        <f>IFERROR([1]!s_stm07_is($A872,"W30028333","2015/12/31",1)/[1]!S_SHARE_TOTAL($A872,$B$1),"")</f>
        <v>0.17218994254</v>
      </c>
      <c r="G872">
        <f>IFERROR([1]!s_stm07_is($A872,"W30028333","2016/12/31",1)/[1]!S_SHARE_TOTAL($A872,$B$1),"")</f>
        <v>0.1094272475</v>
      </c>
      <c r="H872">
        <f>IFERROR([1]!s_stm07_is($A872,"W30028333","2017/12/31",1)/[1]!S_SHARE_TOTAL($A872,$B$1),"")</f>
        <v>0.10035245574</v>
      </c>
      <c r="I872">
        <f>IFERROR([1]!s_stm07_is($A872,"W30028333","2018/12/31",1)/[1]!S_SHARE_TOTAL($A872,$B$1),"")</f>
        <v>0.27692428862000001</v>
      </c>
      <c r="J872">
        <f>IFERROR([1]!s_stm07_is($A872,"W30028333","2019/12/31",1)/[1]!S_SHARE_TOTAL($A872,$B$1),"")</f>
        <v>0.221202848885</v>
      </c>
      <c r="K872">
        <f>IFERROR([1]!s_stm07_is($A872,"W30028333","2020/12/31",1)/[1]!S_SHARE_TOTAL($A872,$B$1),"")</f>
        <v>0.27675270246</v>
      </c>
      <c r="L872">
        <f>IFERROR([1]!s_stm07_is($A872,"W30028333","2021/12/31",1)/[1]!S_SHARE_TOTAL($A872,$B$1),"")</f>
        <v>0.185873737915</v>
      </c>
      <c r="M872">
        <f>IFERROR([1]!s_stm07_is($A872,"W30028333","2022/12/31",1)/[1]!S_SHARE_TOTAL($A872,$B$1),"")</f>
        <v>0.14254199955000002</v>
      </c>
      <c r="N872">
        <f>IFERROR([1]!s_stm07_is($A872,"W30028333","2023/12/31",1)/[1]!S_SHARE_TOTAL($A872,$B$1),"")</f>
        <v>0.100020585735</v>
      </c>
      <c r="O872">
        <f>IFERROR([1]!s_stm07_is($A872,"W30028333","2024/12/31",1)/[1]!S_SHARE_TOTAL($A872,$B$1),"")</f>
        <v>1.4581078825E-2</v>
      </c>
      <c r="P872">
        <f>IFERROR([1]!s_stm07_is($A872,"W30028333","2025/12/31",1)/[1]!S_SHARE_TOTAL($A872,$B$1),"")</f>
        <v>-0.23978613354499997</v>
      </c>
      <c r="Q872">
        <f>IFERROR([1]!s_west_netprofit($A872,2026,$B$1,180)/[1]!S_SHARE_TOTAL($A872,$B$1),"")</f>
        <v>0</v>
      </c>
      <c r="R872">
        <f>IFERROR([1]!s_west_netprofit($A872,2027,$B$1,180)/[1]!S_SHARE_TOTAL($A872,$B$1),"")</f>
        <v>0</v>
      </c>
      <c r="S872">
        <f>IFERROR([1]!s_fa_dupont_roe($A872,"2011/12/31")/100,"")</f>
        <v>7.0456000000000005E-2</v>
      </c>
      <c r="T872">
        <f>IFERROR([1]!s_fa_dupont_roe($A872,"2012/12/31")/100,"")</f>
        <v>3.6259999999999999E-3</v>
      </c>
      <c r="U872">
        <f>IFERROR([1]!s_fa_dupont_roe($A872,"2013/12/31")/100,"")</f>
        <v>8.4009999999999987E-3</v>
      </c>
      <c r="V872">
        <f>IFERROR([1]!s_fa_dupont_roe($A872,"2014/12/31")/100,"")</f>
        <v>2.3315000000000002E-2</v>
      </c>
      <c r="W872">
        <f>IFERROR([1]!s_fa_dupont_roe($A872,"2015/12/31")/100,"")</f>
        <v>5.5183999999999997E-2</v>
      </c>
      <c r="X872">
        <f>IFERROR([1]!s_fa_dupont_roe($A872,"2016/12/31")/100,"")</f>
        <v>3.3938999999999997E-2</v>
      </c>
      <c r="Y872">
        <f>IFERROR([1]!s_fa_dupont_roe($A872,"2017/12/31")/100,"")</f>
        <v>3.0394999999999998E-2</v>
      </c>
      <c r="Z872">
        <f>IFERROR([1]!s_fa_dupont_roe($A872,"2018/12/31")/100,"")</f>
        <v>8.0020000000000008E-2</v>
      </c>
      <c r="AA872">
        <f>IFERROR([1]!s_fa_dupont_roe($A872,"2019/12/31")/100,"")</f>
        <v>6.0808999999999995E-2</v>
      </c>
      <c r="AB872">
        <f>IFERROR([1]!s_fa_dupont_roe($A872,"2020/12/31")/100,"")</f>
        <v>7.2717000000000004E-2</v>
      </c>
      <c r="AC872">
        <f>IFERROR([1]!s_fa_dupont_roe($A872,"2021/12/31")/100,"")</f>
        <v>4.6944999999999994E-2</v>
      </c>
      <c r="AD872">
        <f>IFERROR([1]!s_fa_dupont_roe($A872,"2022/12/31")/100,"")</f>
        <v>3.5158000000000002E-2</v>
      </c>
      <c r="AE872">
        <f>IFERROR([1]!s_fa_dupont_roe($A872,"2023/12/31")/100,"")</f>
        <v>2.4239E-2</v>
      </c>
      <c r="AF872">
        <f>IFERROR([1]!s_fa_dupont_roe($A872,"2024/12/31")/100,"")</f>
        <v>3.516E-3</v>
      </c>
      <c r="AG872">
        <f>IFERROR([1]!s_fa_dupont_roe($A872,"2025/12/31")/100,"")</f>
        <v>-5.9709000000000005E-2</v>
      </c>
      <c r="AH872">
        <f>IFERROR([1]!s_stm07_is($A872,"W30028333","2025/12/31",1),"")</f>
        <v>-479572267.08999997</v>
      </c>
      <c r="AI872">
        <f>IFERROR([1]!s_stm07_bs($A872,"W38058048","2025/12/31",1),"")</f>
        <v>8081171468.0500002</v>
      </c>
      <c r="AJ872">
        <f>IFERROR([1]!s_fa_netdebt($A872,"2025/12/31"),"")</f>
        <v>-3460897210.52</v>
      </c>
      <c r="AK872">
        <f>IFERROR([1]!s_val_ev1($A872,"2025/12/31"),"")</f>
        <v>14762454575.620001</v>
      </c>
      <c r="AL872">
        <f>IFERROR([1]!s_fa_ebitda($A872,"2025/12/31"),"")</f>
        <v>-271102871.11000001</v>
      </c>
      <c r="AM872" t="str">
        <f>IFERROR([1]!s_west_netprofit($A872,2026,$B$1,180)/[1]!s_west_netprofit($A872,2026,$B$1-7,180)-1,"")</f>
        <v/>
      </c>
      <c r="AN872" t="str">
        <f>IFERROR([1]!s_west_netprofit($A872,2026,$B$1,180)/[1]!s_west_netprofit($A872,2026,$B$1-30,180)-1,"")</f>
        <v/>
      </c>
      <c r="AO872" t="str">
        <f>IFERROR([1]!s_est_mediannetprofit($A872,2026,$B$1)/[1]!s_est_mediannetprofit($A872,2026,$B$1-7)-1,"")</f>
        <v/>
      </c>
      <c r="AP872" t="str">
        <f>IFERROR([1]!s_est_mediannetprofit($A872,2026,$B$1)/[1]!s_est_mediannetprofit($A872,2026,$B$1-30)-1,"")</f>
        <v/>
      </c>
    </row>
    <row r="873" spans="1:42">
      <c r="A873" t="s">
        <v>912</v>
      </c>
      <c r="B873">
        <f>IFERROR([1]!s_stm07_is($A873,"W30028333","2011/12/31",1)/[1]!S_SHARE_TOTAL($A873,$B$1),"")</f>
        <v>0.19275283194774426</v>
      </c>
      <c r="C873">
        <f>IFERROR([1]!s_stm07_is($A873,"W30028333","2012/12/31",1)/[1]!S_SHARE_TOTAL($A873,$B$1),"")</f>
        <v>0.3798119177950523</v>
      </c>
      <c r="D873">
        <f>IFERROR([1]!s_stm07_is($A873,"W30028333","2013/12/31",1)/[1]!S_SHARE_TOTAL($A873,$B$1),"")</f>
        <v>0.32284564560909979</v>
      </c>
      <c r="E873">
        <f>IFERROR([1]!s_stm07_is($A873,"W30028333","2014/12/31",1)/[1]!S_SHARE_TOTAL($A873,$B$1),"")</f>
        <v>0.53262827646726574</v>
      </c>
      <c r="F873">
        <f>IFERROR([1]!s_stm07_is($A873,"W30028333","2015/12/31",1)/[1]!S_SHARE_TOTAL($A873,$B$1),"")</f>
        <v>0.62306125721028338</v>
      </c>
      <c r="G873">
        <f>IFERROR([1]!s_stm07_is($A873,"W30028333","2016/12/31",1)/[1]!S_SHARE_TOTAL($A873,$B$1),"")</f>
        <v>0.68137822987408214</v>
      </c>
      <c r="H873">
        <f>IFERROR([1]!s_stm07_is($A873,"W30028333","2017/12/31",1)/[1]!S_SHARE_TOTAL($A873,$B$1),"")</f>
        <v>0.63021713727044526</v>
      </c>
      <c r="I873">
        <f>IFERROR([1]!s_stm07_is($A873,"W30028333","2018/12/31",1)/[1]!S_SHARE_TOTAL($A873,$B$1),"")</f>
        <v>0.76905068126595755</v>
      </c>
      <c r="J873">
        <f>IFERROR([1]!s_stm07_is($A873,"W30028333","2019/12/31",1)/[1]!S_SHARE_TOTAL($A873,$B$1),"")</f>
        <v>0.96539654186041912</v>
      </c>
      <c r="K873">
        <f>IFERROR([1]!s_stm07_is($A873,"W30028333","2020/12/31",1)/[1]!S_SHARE_TOTAL($A873,$B$1),"")</f>
        <v>0.81945856811610318</v>
      </c>
      <c r="L873">
        <f>IFERROR([1]!s_stm07_is($A873,"W30028333","2021/12/31",1)/[1]!S_SHARE_TOTAL($A873,$B$1),"")</f>
        <v>1.0163918090929591</v>
      </c>
      <c r="M873">
        <f>IFERROR([1]!s_stm07_is($A873,"W30028333","2022/12/31",1)/[1]!S_SHARE_TOTAL($A873,$B$1),"")</f>
        <v>1.107803196555774</v>
      </c>
      <c r="N873">
        <f>IFERROR([1]!s_stm07_is($A873,"W30028333","2023/12/31",1)/[1]!S_SHARE_TOTAL($A873,$B$1),"")</f>
        <v>1.2500974498183843</v>
      </c>
      <c r="O873">
        <f>IFERROR([1]!s_stm07_is($A873,"W30028333","2024/12/31",1)/[1]!S_SHARE_TOTAL($A873,$B$1),"")</f>
        <v>1.2532621497832901</v>
      </c>
      <c r="P873">
        <f>IFERROR([1]!s_stm07_is($A873,"W30028333","2025/12/31",1)/[1]!S_SHARE_TOTAL($A873,$B$1),"")</f>
        <v>1.1936032815198203</v>
      </c>
      <c r="Q873">
        <f>IFERROR([1]!s_west_netprofit($A873,2026,$B$1,180)/[1]!S_SHARE_TOTAL($A873,$B$1),"")</f>
        <v>1.1448873191719613</v>
      </c>
      <c r="R873">
        <f>IFERROR([1]!s_west_netprofit($A873,2027,$B$1,180)/[1]!S_SHARE_TOTAL($A873,$B$1),"")</f>
        <v>1.1270687505041161</v>
      </c>
      <c r="S873">
        <f>IFERROR([1]!s_fa_dupont_roe($A873,"2011/12/31")/100,"")</f>
        <v>4.4214999999999997E-2</v>
      </c>
      <c r="T873">
        <f>IFERROR([1]!s_fa_dupont_roe($A873,"2012/12/31")/100,"")</f>
        <v>8.3737999999999993E-2</v>
      </c>
      <c r="U873">
        <f>IFERROR([1]!s_fa_dupont_roe($A873,"2013/12/31")/100,"")</f>
        <v>6.8081000000000003E-2</v>
      </c>
      <c r="V873">
        <f>IFERROR([1]!s_fa_dupont_roe($A873,"2014/12/31")/100,"")</f>
        <v>0.106424</v>
      </c>
      <c r="W873">
        <f>IFERROR([1]!s_fa_dupont_roe($A873,"2015/12/31")/100,"")</f>
        <v>0.11543200000000001</v>
      </c>
      <c r="X873">
        <f>IFERROR([1]!s_fa_dupont_roe($A873,"2016/12/31")/100,"")</f>
        <v>0.116478</v>
      </c>
      <c r="Y873">
        <f>IFERROR([1]!s_fa_dupont_roe($A873,"2017/12/31")/100,"")</f>
        <v>0.100744</v>
      </c>
      <c r="Z873">
        <f>IFERROR([1]!s_fa_dupont_roe($A873,"2018/12/31")/100,"")</f>
        <v>0.11572900000000001</v>
      </c>
      <c r="AA873">
        <f>IFERROR([1]!s_fa_dupont_roe($A873,"2019/12/31")/100,"")</f>
        <v>0.134218</v>
      </c>
      <c r="AB873">
        <f>IFERROR([1]!s_fa_dupont_roe($A873,"2020/12/31")/100,"")</f>
        <v>0.105936</v>
      </c>
      <c r="AC873">
        <f>IFERROR([1]!s_fa_dupont_roe($A873,"2021/12/31")/100,"")</f>
        <v>0.12300000000000001</v>
      </c>
      <c r="AD873">
        <f>IFERROR([1]!s_fa_dupont_roe($A873,"2022/12/31")/100,"")</f>
        <v>0.125524</v>
      </c>
      <c r="AE873">
        <f>IFERROR([1]!s_fa_dupont_roe($A873,"2023/12/31")/100,"")</f>
        <v>0.133633</v>
      </c>
      <c r="AF873">
        <f>IFERROR([1]!s_fa_dupont_roe($A873,"2024/12/31")/100,"")</f>
        <v>0.13045799999999999</v>
      </c>
      <c r="AG873">
        <f>IFERROR([1]!s_fa_dupont_roe($A873,"2025/12/31")/100,"")</f>
        <v>0.12394500000000001</v>
      </c>
      <c r="AH873">
        <f>IFERROR([1]!s_stm07_is($A873,"W30028333","2025/12/31",1),"")</f>
        <v>1202295738</v>
      </c>
      <c r="AI873">
        <f>IFERROR([1]!s_stm07_bs($A873,"W38058048","2025/12/31",1),"")</f>
        <v>9752828952</v>
      </c>
      <c r="AJ873">
        <f>IFERROR([1]!s_fa_netdebt($A873,"2025/12/31"),"")</f>
        <v>-3243269834</v>
      </c>
      <c r="AK873">
        <f>IFERROR([1]!s_val_ev1($A873,"2025/12/31"),"")</f>
        <v>20206207002.880001</v>
      </c>
      <c r="AL873">
        <f>IFERROR([1]!s_fa_ebitda($A873,"2025/12/31"),"")</f>
        <v>2030449446</v>
      </c>
      <c r="AM873">
        <f>IFERROR([1]!s_west_netprofit($A873,2026,$B$1,180)/[1]!s_west_netprofit($A873,2026,$B$1-7,180)-1,"")</f>
        <v>0</v>
      </c>
      <c r="AN873">
        <f>IFERROR([1]!s_west_netprofit($A873,2026,$B$1,180)/[1]!s_west_netprofit($A873,2026,$B$1-30,180)-1,"")</f>
        <v>0</v>
      </c>
      <c r="AO873">
        <f>IFERROR([1]!s_est_mediannetprofit($A873,2026,$B$1)/[1]!s_est_mediannetprofit($A873,2026,$B$1-7)-1,"")</f>
        <v>0</v>
      </c>
      <c r="AP873">
        <f>IFERROR([1]!s_est_mediannetprofit($A873,2026,$B$1)/[1]!s_est_mediannetprofit($A873,2026,$B$1-30)-1,"")</f>
        <v>0</v>
      </c>
    </row>
    <row r="874" spans="1:42">
      <c r="A874" t="s">
        <v>913</v>
      </c>
      <c r="B874">
        <f>IFERROR([1]!s_stm07_is($A874,"W30028333","2011/12/31",1)/[1]!S_SHARE_TOTAL($A874,$B$1),"")</f>
        <v>7.123012276086893E-2</v>
      </c>
      <c r="C874">
        <f>IFERROR([1]!s_stm07_is($A874,"W30028333","2012/12/31",1)/[1]!S_SHARE_TOTAL($A874,$B$1),"")</f>
        <v>7.9191026509813925E-2</v>
      </c>
      <c r="D874">
        <f>IFERROR([1]!s_stm07_is($A874,"W30028333","2013/12/31",1)/[1]!S_SHARE_TOTAL($A874,$B$1),"")</f>
        <v>8.1909683358850488E-2</v>
      </c>
      <c r="E874">
        <f>IFERROR([1]!s_stm07_is($A874,"W30028333","2014/12/31",1)/[1]!S_SHARE_TOTAL($A874,$B$1),"")</f>
        <v>8.3131233786406106E-2</v>
      </c>
      <c r="F874">
        <f>IFERROR([1]!s_stm07_is($A874,"W30028333","2015/12/31",1)/[1]!S_SHARE_TOTAL($A874,$B$1),"")</f>
        <v>7.3053161866145563E-2</v>
      </c>
      <c r="G874">
        <f>IFERROR([1]!s_stm07_is($A874,"W30028333","2016/12/31",1)/[1]!S_SHARE_TOTAL($A874,$B$1),"")</f>
        <v>8.3220677536764931E-2</v>
      </c>
      <c r="H874">
        <f>IFERROR([1]!s_stm07_is($A874,"W30028333","2017/12/31",1)/[1]!S_SHARE_TOTAL($A874,$B$1),"")</f>
        <v>8.3373237039027992E-2</v>
      </c>
      <c r="I874">
        <f>IFERROR([1]!s_stm07_is($A874,"W30028333","2018/12/31",1)/[1]!S_SHARE_TOTAL($A874,$B$1),"")</f>
        <v>9.8003884712450903E-2</v>
      </c>
      <c r="J874">
        <f>IFERROR([1]!s_stm07_is($A874,"W30028333","2019/12/31",1)/[1]!S_SHARE_TOTAL($A874,$B$1),"")</f>
        <v>0.13056021821689159</v>
      </c>
      <c r="K874">
        <f>IFERROR([1]!s_stm07_is($A874,"W30028333","2020/12/31",1)/[1]!S_SHARE_TOTAL($A874,$B$1),"")</f>
        <v>0.20029976929471011</v>
      </c>
      <c r="L874">
        <f>IFERROR([1]!s_stm07_is($A874,"W30028333","2021/12/31",1)/[1]!S_SHARE_TOTAL($A874,$B$1),"")</f>
        <v>0.31161926466316164</v>
      </c>
      <c r="M874">
        <f>IFERROR([1]!s_stm07_is($A874,"W30028333","2022/12/31",1)/[1]!S_SHARE_TOTAL($A874,$B$1),"")</f>
        <v>0.42963496410331181</v>
      </c>
      <c r="N874">
        <f>IFERROR([1]!s_stm07_is($A874,"W30028333","2023/12/31",1)/[1]!S_SHARE_TOTAL($A874,$B$1),"")</f>
        <v>0.21880450933499176</v>
      </c>
      <c r="O874">
        <f>IFERROR([1]!s_stm07_is($A874,"W30028333","2024/12/31",1)/[1]!S_SHARE_TOTAL($A874,$B$1),"")</f>
        <v>0.4806230462903115</v>
      </c>
      <c r="P874">
        <f>IFERROR([1]!s_stm07_is($A874,"W30028333","2025/12/31",1)/[1]!S_SHARE_TOTAL($A874,$B$1),"")</f>
        <v>0.24138065238152498</v>
      </c>
      <c r="Q874">
        <f>IFERROR([1]!s_west_netprofit($A874,2026,$B$1,180)/[1]!S_SHARE_TOTAL($A874,$B$1),"")</f>
        <v>0.25427109099656447</v>
      </c>
      <c r="R874">
        <f>IFERROR([1]!s_west_netprofit($A874,2027,$B$1,180)/[1]!S_SHARE_TOTAL($A874,$B$1),"")</f>
        <v>0.26455636684453698</v>
      </c>
      <c r="S874">
        <f>IFERROR([1]!s_fa_dupont_roe($A874,"2011/12/31")/100,"")</f>
        <v>9.9393999999999996E-2</v>
      </c>
      <c r="T874">
        <f>IFERROR([1]!s_fa_dupont_roe($A874,"2012/12/31")/100,"")</f>
        <v>0.10479799999999999</v>
      </c>
      <c r="U874">
        <f>IFERROR([1]!s_fa_dupont_roe($A874,"2013/12/31")/100,"")</f>
        <v>0.101941</v>
      </c>
      <c r="V874">
        <f>IFERROR([1]!s_fa_dupont_roe($A874,"2014/12/31")/100,"")</f>
        <v>9.8900000000000002E-2</v>
      </c>
      <c r="W874">
        <f>IFERROR([1]!s_fa_dupont_roe($A874,"2015/12/31")/100,"")</f>
        <v>7.2549000000000002E-2</v>
      </c>
      <c r="X874">
        <f>IFERROR([1]!s_fa_dupont_roe($A874,"2016/12/31")/100,"")</f>
        <v>6.6859000000000002E-2</v>
      </c>
      <c r="Y874">
        <f>IFERROR([1]!s_fa_dupont_roe($A874,"2017/12/31")/100,"")</f>
        <v>5.5092999999999996E-2</v>
      </c>
      <c r="Z874">
        <f>IFERROR([1]!s_fa_dupont_roe($A874,"2018/12/31")/100,"")</f>
        <v>4.7889999999999995E-2</v>
      </c>
      <c r="AA874">
        <f>IFERROR([1]!s_fa_dupont_roe($A874,"2019/12/31")/100,"")</f>
        <v>4.9291000000000001E-2</v>
      </c>
      <c r="AB874">
        <f>IFERROR([1]!s_fa_dupont_roe($A874,"2020/12/31")/100,"")</f>
        <v>6.2220000000000004E-2</v>
      </c>
      <c r="AC874">
        <f>IFERROR([1]!s_fa_dupont_roe($A874,"2021/12/31")/100,"")</f>
        <v>8.5774000000000003E-2</v>
      </c>
      <c r="AD874">
        <f>IFERROR([1]!s_fa_dupont_roe($A874,"2022/12/31")/100,"")</f>
        <v>0.11527</v>
      </c>
      <c r="AE874">
        <f>IFERROR([1]!s_fa_dupont_roe($A874,"2023/12/31")/100,"")</f>
        <v>5.6931000000000002E-2</v>
      </c>
      <c r="AF874">
        <f>IFERROR([1]!s_fa_dupont_roe($A874,"2024/12/31")/100,"")</f>
        <v>0.117826</v>
      </c>
      <c r="AG874">
        <f>IFERROR([1]!s_fa_dupont_roe($A874,"2025/12/31")/100,"")</f>
        <v>5.7599999999999998E-2</v>
      </c>
      <c r="AH874">
        <f>IFERROR([1]!s_stm07_is($A874,"W30028333","2025/12/31",1),"")</f>
        <v>1771876566.48</v>
      </c>
      <c r="AI874">
        <f>IFERROR([1]!s_stm07_bs($A874,"W38058048","2025/12/31",1),"")</f>
        <v>39548468702.139999</v>
      </c>
      <c r="AJ874">
        <f>IFERROR([1]!s_fa_netdebt($A874,"2025/12/31"),"")</f>
        <v>45470868202.330002</v>
      </c>
      <c r="AK874">
        <f>IFERROR([1]!s_val_ev1($A874,"2025/12/31"),"")</f>
        <v>73188756333.020004</v>
      </c>
      <c r="AL874">
        <f>IFERROR([1]!s_fa_ebitda($A874,"2025/12/31"),"")</f>
        <v>7133522137.1999998</v>
      </c>
      <c r="AM874">
        <f>IFERROR([1]!s_west_netprofit($A874,2026,$B$1,180)/[1]!s_west_netprofit($A874,2026,$B$1-7,180)-1,"")</f>
        <v>0</v>
      </c>
      <c r="AN874">
        <f>IFERROR([1]!s_west_netprofit($A874,2026,$B$1,180)/[1]!s_west_netprofit($A874,2026,$B$1-30,180)-1,"")</f>
        <v>0</v>
      </c>
      <c r="AO874">
        <f>IFERROR([1]!s_est_mediannetprofit($A874,2026,$B$1)/[1]!s_est_mediannetprofit($A874,2026,$B$1-7)-1,"")</f>
        <v>0</v>
      </c>
      <c r="AP874">
        <f>IFERROR([1]!s_est_mediannetprofit($A874,2026,$B$1)/[1]!s_est_mediannetprofit($A874,2026,$B$1-30)-1,"")</f>
        <v>0</v>
      </c>
    </row>
    <row r="875" spans="1:42">
      <c r="A875" t="s">
        <v>914</v>
      </c>
      <c r="B875">
        <f>IFERROR([1]!s_stm07_is($A875,"W30028333","2011/12/31",1)/[1]!S_SHARE_TOTAL($A875,$B$1),"")</f>
        <v>0.6026551183045683</v>
      </c>
      <c r="C875">
        <f>IFERROR([1]!s_stm07_is($A875,"W30028333","2012/12/31",1)/[1]!S_SHARE_TOTAL($A875,$B$1),"")</f>
        <v>0.63539395327446424</v>
      </c>
      <c r="D875">
        <f>IFERROR([1]!s_stm07_is($A875,"W30028333","2013/12/31",1)/[1]!S_SHARE_TOTAL($A875,$B$1),"")</f>
        <v>0.75266037689936305</v>
      </c>
      <c r="E875">
        <f>IFERROR([1]!s_stm07_is($A875,"W30028333","2014/12/31",1)/[1]!S_SHARE_TOTAL($A875,$B$1),"")</f>
        <v>0.84215094368110532</v>
      </c>
      <c r="F875">
        <f>IFERROR([1]!s_stm07_is($A875,"W30028333","2015/12/31",1)/[1]!S_SHARE_TOTAL($A875,$B$1),"")</f>
        <v>1.0173290128721102</v>
      </c>
      <c r="G875">
        <f>IFERROR([1]!s_stm07_is($A875,"W30028333","2016/12/31",1)/[1]!S_SHARE_TOTAL($A875,$B$1),"")</f>
        <v>1.1275312458395508</v>
      </c>
      <c r="H875">
        <f>IFERROR([1]!s_stm07_is($A875,"W30028333","2017/12/31",1)/[1]!S_SHARE_TOTAL($A875,$B$1),"")</f>
        <v>1.4802834051217286</v>
      </c>
      <c r="I875">
        <f>IFERROR([1]!s_stm07_is($A875,"W30028333","2018/12/31",1)/[1]!S_SHARE_TOTAL($A875,$B$1),"")</f>
        <v>1.7005223888108547</v>
      </c>
      <c r="J875">
        <f>IFERROR([1]!s_stm07_is($A875,"W30028333","2019/12/31",1)/[1]!S_SHARE_TOTAL($A875,$B$1),"")</f>
        <v>2.0215342570483013</v>
      </c>
      <c r="K875">
        <f>IFERROR([1]!s_stm07_is($A875,"W30028333","2020/12/31",1)/[1]!S_SHARE_TOTAL($A875,$B$1),"")</f>
        <v>-0.50904020804392036</v>
      </c>
      <c r="L875">
        <f>IFERROR([1]!s_stm07_is($A875,"W30028333","2021/12/31",1)/[1]!S_SHARE_TOTAL($A875,$B$1),"")</f>
        <v>-0.6875898179354476</v>
      </c>
      <c r="M875">
        <f>IFERROR([1]!s_stm07_is($A875,"W30028333","2022/12/31",1)/[1]!S_SHARE_TOTAL($A875,$B$1),"")</f>
        <v>-1.2036065507939466</v>
      </c>
      <c r="N875">
        <f>IFERROR([1]!s_stm07_is($A875,"W30028333","2023/12/31",1)/[1]!S_SHARE_TOTAL($A875,$B$1),"")</f>
        <v>0.37537468092840925</v>
      </c>
      <c r="O875">
        <f>IFERROR([1]!s_stm07_is($A875,"W30028333","2024/12/31",1)/[1]!S_SHARE_TOTAL($A875,$B$1),"")</f>
        <v>0.77721278971796892</v>
      </c>
      <c r="P875">
        <f>IFERROR([1]!s_stm07_is($A875,"W30028333","2025/12/31",1)/[1]!S_SHARE_TOTAL($A875,$B$1),"")</f>
        <v>0.85068683168979409</v>
      </c>
      <c r="Q875">
        <f>IFERROR([1]!s_west_netprofit($A875,2026,$B$1,180)/[1]!S_SHARE_TOTAL($A875,$B$1),"")</f>
        <v>1.0957222649124565</v>
      </c>
      <c r="R875">
        <f>IFERROR([1]!s_west_netprofit($A875,2027,$B$1,180)/[1]!S_SHARE_TOTAL($A875,$B$1),"")</f>
        <v>1.2348057835199062</v>
      </c>
      <c r="S875">
        <f>IFERROR([1]!s_fa_dupont_roe($A875,"2011/12/31")/100,"")</f>
        <v>0.101965</v>
      </c>
      <c r="T875">
        <f>IFERROR([1]!s_fa_dupont_roe($A875,"2012/12/31")/100,"")</f>
        <v>0.10152699999999999</v>
      </c>
      <c r="U875">
        <f>IFERROR([1]!s_fa_dupont_roe($A875,"2013/12/31")/100,"")</f>
        <v>0.114441</v>
      </c>
      <c r="V875">
        <f>IFERROR([1]!s_fa_dupont_roe($A875,"2014/12/31")/100,"")</f>
        <v>0.11836600000000001</v>
      </c>
      <c r="W875">
        <f>IFERROR([1]!s_fa_dupont_roe($A875,"2015/12/31")/100,"")</f>
        <v>0.130546</v>
      </c>
      <c r="X875">
        <f>IFERROR([1]!s_fa_dupont_roe($A875,"2016/12/31")/100,"")</f>
        <v>0.13167000000000001</v>
      </c>
      <c r="Y875">
        <f>IFERROR([1]!s_fa_dupont_roe($A875,"2017/12/31")/100,"")</f>
        <v>0.15532299999999999</v>
      </c>
      <c r="Z875">
        <f>IFERROR([1]!s_fa_dupont_roe($A875,"2018/12/31")/100,"")</f>
        <v>0.15854499999999999</v>
      </c>
      <c r="AA875">
        <f>IFERROR([1]!s_fa_dupont_roe($A875,"2019/12/31")/100,"")</f>
        <v>0.16697700000000001</v>
      </c>
      <c r="AB875">
        <f>IFERROR([1]!s_fa_dupont_roe($A875,"2020/12/31")/100,"")</f>
        <v>-4.138E-2</v>
      </c>
      <c r="AC875">
        <f>IFERROR([1]!s_fa_dupont_roe($A875,"2021/12/31")/100,"")</f>
        <v>-6.0328999999999994E-2</v>
      </c>
      <c r="AD875">
        <f>IFERROR([1]!s_fa_dupont_roe($A875,"2022/12/31")/100,"")</f>
        <v>-8.9251999999999998E-2</v>
      </c>
      <c r="AE875">
        <f>IFERROR([1]!s_fa_dupont_roe($A875,"2023/12/31")/100,"")</f>
        <v>2.3307999999999999E-2</v>
      </c>
      <c r="AF875">
        <f>IFERROR([1]!s_fa_dupont_roe($A875,"2024/12/31")/100,"")</f>
        <v>4.7057000000000002E-2</v>
      </c>
      <c r="AG875">
        <f>IFERROR([1]!s_fa_dupont_roe($A875,"2025/12/31")/100,"")</f>
        <v>5.0284000000000002E-2</v>
      </c>
      <c r="AH875">
        <f>IFERROR([1]!s_stm07_is($A875,"W30028333","2025/12/31",1),"")</f>
        <v>2116775136.25</v>
      </c>
      <c r="AI875">
        <f>IFERROR([1]!s_stm07_bs($A875,"W38058048","2025/12/31",1),"")</f>
        <v>44539120008.040001</v>
      </c>
      <c r="AJ875">
        <f>IFERROR([1]!s_fa_netdebt($A875,"2025/12/31"),"")</f>
        <v>4792273737.1599998</v>
      </c>
      <c r="AK875">
        <f>IFERROR([1]!s_val_ev1($A875,"2025/12/31"),"")</f>
        <v>103072520453.73</v>
      </c>
      <c r="AL875">
        <f>IFERROR([1]!s_fa_ebitda($A875,"2025/12/31"),"")</f>
        <v>6328262506.0699997</v>
      </c>
      <c r="AM875">
        <f>IFERROR([1]!s_west_netprofit($A875,2026,$B$1,180)/[1]!s_west_netprofit($A875,2026,$B$1-7,180)-1,"")</f>
        <v>0</v>
      </c>
      <c r="AN875">
        <f>IFERROR([1]!s_west_netprofit($A875,2026,$B$1,180)/[1]!s_west_netprofit($A875,2026,$B$1-30,180)-1,"")</f>
        <v>-8.4653306118905869E-3</v>
      </c>
      <c r="AO875">
        <f>IFERROR([1]!s_est_mediannetprofit($A875,2026,$B$1)/[1]!s_est_mediannetprofit($A875,2026,$B$1-7)-1,"")</f>
        <v>0</v>
      </c>
      <c r="AP875">
        <f>IFERROR([1]!s_est_mediannetprofit($A875,2026,$B$1)/[1]!s_est_mediannetprofit($A875,2026,$B$1-30)-1,"")</f>
        <v>3.4628703347441281E-2</v>
      </c>
    </row>
    <row r="876" spans="1:42">
      <c r="A876" t="s">
        <v>915</v>
      </c>
      <c r="B876">
        <f>IFERROR([1]!s_stm07_is($A876,"W30028333","2011/12/31",1)/[1]!S_SHARE_TOTAL($A876,$B$1),"")</f>
        <v>1.0973620192835137E-2</v>
      </c>
      <c r="C876">
        <f>IFERROR([1]!s_stm07_is($A876,"W30028333","2012/12/31",1)/[1]!S_SHARE_TOTAL($A876,$B$1),"")</f>
        <v>5.6635800001407629E-3</v>
      </c>
      <c r="D876">
        <f>IFERROR([1]!s_stm07_is($A876,"W30028333","2013/12/31",1)/[1]!S_SHARE_TOTAL($A876,$B$1),"")</f>
        <v>5.5431058920918739E-3</v>
      </c>
      <c r="E876">
        <f>IFERROR([1]!s_stm07_is($A876,"W30028333","2014/12/31",1)/[1]!S_SHARE_TOTAL($A876,$B$1),"")</f>
        <v>4.4294737188276638E-3</v>
      </c>
      <c r="F876">
        <f>IFERROR([1]!s_stm07_is($A876,"W30028333","2015/12/31",1)/[1]!S_SHARE_TOTAL($A876,$B$1),"")</f>
        <v>-7.3106768377220965E-2</v>
      </c>
      <c r="G876">
        <f>IFERROR([1]!s_stm07_is($A876,"W30028333","2016/12/31",1)/[1]!S_SHARE_TOTAL($A876,$B$1),"")</f>
        <v>1.8801936315698984E-3</v>
      </c>
      <c r="H876">
        <f>IFERROR([1]!s_stm07_is($A876,"W30028333","2017/12/31",1)/[1]!S_SHARE_TOTAL($A876,$B$1),"")</f>
        <v>4.5576747491206909E-2</v>
      </c>
      <c r="I876">
        <f>IFERROR([1]!s_stm07_is($A876,"W30028333","2018/12/31",1)/[1]!S_SHARE_TOTAL($A876,$B$1),"")</f>
        <v>7.3492225653123189E-2</v>
      </c>
      <c r="J876">
        <f>IFERROR([1]!s_stm07_is($A876,"W30028333","2019/12/31",1)/[1]!S_SHARE_TOTAL($A876,$B$1),"")</f>
        <v>1.4768722822936373E-2</v>
      </c>
      <c r="K876">
        <f>IFERROR([1]!s_stm07_is($A876,"W30028333","2020/12/31",1)/[1]!S_SHARE_TOTAL($A876,$B$1),"")</f>
        <v>8.9762016141624115E-3</v>
      </c>
      <c r="L876">
        <f>IFERROR([1]!s_stm07_is($A876,"W30028333","2021/12/31",1)/[1]!S_SHARE_TOTAL($A876,$B$1),"")</f>
        <v>6.3380494403207671E-2</v>
      </c>
      <c r="M876">
        <f>IFERROR([1]!s_stm07_is($A876,"W30028333","2022/12/31",1)/[1]!S_SHARE_TOTAL($A876,$B$1),"")</f>
        <v>-1.6140190151307101E-2</v>
      </c>
      <c r="N876">
        <f>IFERROR([1]!s_stm07_is($A876,"W30028333","2023/12/31",1)/[1]!S_SHARE_TOTAL($A876,$B$1),"")</f>
        <v>1.1393229273999068E-2</v>
      </c>
      <c r="O876">
        <f>IFERROR([1]!s_stm07_is($A876,"W30028333","2024/12/31",1)/[1]!S_SHARE_TOTAL($A876,$B$1),"")</f>
        <v>5.8512577537867495E-3</v>
      </c>
      <c r="P876">
        <f>IFERROR([1]!s_stm07_is($A876,"W30028333","2025/12/31",1)/[1]!S_SHARE_TOTAL($A876,$B$1),"")</f>
        <v>8.261226349867647E-3</v>
      </c>
      <c r="Q876">
        <f>IFERROR([1]!s_west_netprofit($A876,2026,$B$1,180)/[1]!S_SHARE_TOTAL($A876,$B$1),"")</f>
        <v>7.0976820003001248E-2</v>
      </c>
      <c r="R876">
        <f>IFERROR([1]!s_west_netprofit($A876,2027,$B$1,180)/[1]!S_SHARE_TOTAL($A876,$B$1),"")</f>
        <v>8.9351193031815587E-2</v>
      </c>
      <c r="S876">
        <f>IFERROR([1]!s_fa_dupont_roe($A876,"2011/12/31")/100,"")</f>
        <v>3.8929999999999999E-2</v>
      </c>
      <c r="T876">
        <f>IFERROR([1]!s_fa_dupont_roe($A876,"2012/12/31")/100,"")</f>
        <v>1.9819E-2</v>
      </c>
      <c r="U876">
        <f>IFERROR([1]!s_fa_dupont_roe($A876,"2013/12/31")/100,"")</f>
        <v>1.5729E-2</v>
      </c>
      <c r="V876">
        <f>IFERROR([1]!s_fa_dupont_roe($A876,"2014/12/31")/100,"")</f>
        <v>1.0578000000000001E-2</v>
      </c>
      <c r="W876">
        <f>IFERROR([1]!s_fa_dupont_roe($A876,"2015/12/31")/100,"")</f>
        <v>-0.10011200000000001</v>
      </c>
      <c r="X876">
        <f>IFERROR([1]!s_fa_dupont_roe($A876,"2016/12/31")/100,"")</f>
        <v>1.8029999999999999E-3</v>
      </c>
      <c r="Y876">
        <f>IFERROR([1]!s_fa_dupont_roe($A876,"2017/12/31")/100,"")</f>
        <v>4.2689000000000005E-2</v>
      </c>
      <c r="Z876">
        <f>IFERROR([1]!s_fa_dupont_roe($A876,"2018/12/31")/100,"")</f>
        <v>6.5296999999999994E-2</v>
      </c>
      <c r="AA876">
        <f>IFERROR([1]!s_fa_dupont_roe($A876,"2019/12/31")/100,"")</f>
        <v>1.2701E-2</v>
      </c>
      <c r="AB876">
        <f>IFERROR([1]!s_fa_dupont_roe($A876,"2020/12/31")/100,"")</f>
        <v>7.6959999999999997E-3</v>
      </c>
      <c r="AC876">
        <f>IFERROR([1]!s_fa_dupont_roe($A876,"2021/12/31")/100,"")</f>
        <v>5.3052999999999996E-2</v>
      </c>
      <c r="AD876">
        <f>IFERROR([1]!s_fa_dupont_roe($A876,"2022/12/31")/100,"")</f>
        <v>-1.3555999999999999E-2</v>
      </c>
      <c r="AE876">
        <f>IFERROR([1]!s_fa_dupont_roe($A876,"2023/12/31")/100,"")</f>
        <v>9.8849999999999997E-3</v>
      </c>
      <c r="AF876">
        <f>IFERROR([1]!s_fa_dupont_roe($A876,"2024/12/31")/100,"")</f>
        <v>5.1019999999999998E-3</v>
      </c>
      <c r="AG876">
        <f>IFERROR([1]!s_fa_dupont_roe($A876,"2025/12/31")/100,"")</f>
        <v>7.1879999999999999E-3</v>
      </c>
      <c r="AH876">
        <f>IFERROR([1]!s_stm07_is($A876,"W30028333","2025/12/31",1),"")</f>
        <v>373622495.08999997</v>
      </c>
      <c r="AI876">
        <f>IFERROR([1]!s_stm07_bs($A876,"W38058048","2025/12/31",1),"")</f>
        <v>61452649030.160004</v>
      </c>
      <c r="AJ876">
        <f>IFERROR([1]!s_fa_netdebt($A876,"2025/12/31"),"")</f>
        <v>32617406470.110001</v>
      </c>
      <c r="AK876">
        <f>IFERROR([1]!s_val_ev1($A876,"2025/12/31"),"")</f>
        <v>149194546147.20001</v>
      </c>
      <c r="AL876">
        <f>IFERROR([1]!s_fa_ebitda($A876,"2025/12/31"),"")</f>
        <v>7163805265.6000004</v>
      </c>
      <c r="AM876">
        <f>IFERROR([1]!s_west_netprofit($A876,2026,$B$1,180)/[1]!s_west_netprofit($A876,2026,$B$1-7,180)-1,"")</f>
        <v>0</v>
      </c>
      <c r="AN876">
        <f>IFERROR([1]!s_west_netprofit($A876,2026,$B$1,180)/[1]!s_west_netprofit($A876,2026,$B$1-30,180)-1,"")</f>
        <v>0</v>
      </c>
      <c r="AO876">
        <f>IFERROR([1]!s_est_mediannetprofit($A876,2026,$B$1)/[1]!s_est_mediannetprofit($A876,2026,$B$1-7)-1,"")</f>
        <v>0</v>
      </c>
      <c r="AP876">
        <f>IFERROR([1]!s_est_mediannetprofit($A876,2026,$B$1)/[1]!s_est_mediannetprofit($A876,2026,$B$1-30)-1,"")</f>
        <v>0</v>
      </c>
    </row>
    <row r="877" spans="1:42">
      <c r="A877" t="s">
        <v>916</v>
      </c>
      <c r="B877">
        <f>IFERROR([1]!s_stm07_is($A877,"W30028333","2011/12/31",1)/[1]!S_SHARE_TOTAL($A877,$B$1),"")</f>
        <v>8.0789762743568611E-2</v>
      </c>
      <c r="C877">
        <f>IFERROR([1]!s_stm07_is($A877,"W30028333","2012/12/31",1)/[1]!S_SHARE_TOTAL($A877,$B$1),"")</f>
        <v>0.37384484598159157</v>
      </c>
      <c r="D877">
        <f>IFERROR([1]!s_stm07_is($A877,"W30028333","2013/12/31",1)/[1]!S_SHARE_TOTAL($A877,$B$1),"")</f>
        <v>0.67015359632630911</v>
      </c>
      <c r="E877">
        <f>IFERROR([1]!s_stm07_is($A877,"W30028333","2014/12/31",1)/[1]!S_SHARE_TOTAL($A877,$B$1),"")</f>
        <v>0.67178543819488312</v>
      </c>
      <c r="F877">
        <f>IFERROR([1]!s_stm07_is($A877,"W30028333","2015/12/31",1)/[1]!S_SHARE_TOTAL($A877,$B$1),"")</f>
        <v>0.87819901536616918</v>
      </c>
      <c r="G877">
        <f>IFERROR([1]!s_stm07_is($A877,"W30028333","2016/12/31",1)/[1]!S_SHARE_TOTAL($A877,$B$1),"")</f>
        <v>0.56148799000144867</v>
      </c>
      <c r="H877">
        <f>IFERROR([1]!s_stm07_is($A877,"W30028333","2017/12/31",1)/[1]!S_SHARE_TOTAL($A877,$B$1),"")</f>
        <v>0.11422730831014928</v>
      </c>
      <c r="I877">
        <f>IFERROR([1]!s_stm07_is($A877,"W30028333","2018/12/31",1)/[1]!S_SHARE_TOTAL($A877,$B$1),"")</f>
        <v>9.1659631147184076E-2</v>
      </c>
      <c r="J877">
        <f>IFERROR([1]!s_stm07_is($A877,"W30028333","2019/12/31",1)/[1]!S_SHARE_TOTAL($A877,$B$1),"")</f>
        <v>0.10743085064105078</v>
      </c>
      <c r="K877">
        <f>IFERROR([1]!s_stm07_is($A877,"W30028333","2020/12/31",1)/[1]!S_SHARE_TOTAL($A877,$B$1),"")</f>
        <v>0.29079900078328996</v>
      </c>
      <c r="L877">
        <f>IFERROR([1]!s_stm07_is($A877,"W30028333","2021/12/31",1)/[1]!S_SHARE_TOTAL($A877,$B$1),"")</f>
        <v>-0.65386065251773107</v>
      </c>
      <c r="M877">
        <f>IFERROR([1]!s_stm07_is($A877,"W30028333","2022/12/31",1)/[1]!S_SHARE_TOTAL($A877,$B$1),"")</f>
        <v>-0.4705742995065596</v>
      </c>
      <c r="N877">
        <f>IFERROR([1]!s_stm07_is($A877,"W30028333","2023/12/31",1)/[1]!S_SHARE_TOTAL($A877,$B$1),"")</f>
        <v>0.53799912211364243</v>
      </c>
      <c r="O877">
        <f>IFERROR([1]!s_stm07_is($A877,"W30028333","2024/12/31",1)/[1]!S_SHARE_TOTAL($A877,$B$1),"")</f>
        <v>0.64565126357776048</v>
      </c>
      <c r="P877">
        <f>IFERROR([1]!s_stm07_is($A877,"W30028333","2025/12/31",1)/[1]!S_SHARE_TOTAL($A877,$B$1),"")</f>
        <v>0.91791744891991889</v>
      </c>
      <c r="Q877">
        <f>IFERROR([1]!s_west_netprofit($A877,2026,$B$1,180)/[1]!S_SHARE_TOTAL($A877,$B$1),"")</f>
        <v>0.84104003575890574</v>
      </c>
      <c r="R877">
        <f>IFERROR([1]!s_west_netprofit($A877,2027,$B$1,180)/[1]!S_SHARE_TOTAL($A877,$B$1),"")</f>
        <v>0.89213357257623882</v>
      </c>
      <c r="S877">
        <f>IFERROR([1]!s_fa_dupont_roe($A877,"2011/12/31")/100,"")</f>
        <v>2.4634E-2</v>
      </c>
      <c r="T877">
        <f>IFERROR([1]!s_fa_dupont_roe($A877,"2012/12/31")/100,"")</f>
        <v>0.11108999999999999</v>
      </c>
      <c r="U877">
        <f>IFERROR([1]!s_fa_dupont_roe($A877,"2013/12/31")/100,"")</f>
        <v>0.17932800000000002</v>
      </c>
      <c r="V877">
        <f>IFERROR([1]!s_fa_dupont_roe($A877,"2014/12/31")/100,"")</f>
        <v>0.16106999999999999</v>
      </c>
      <c r="W877">
        <f>IFERROR([1]!s_fa_dupont_roe($A877,"2015/12/31")/100,"")</f>
        <v>0.18553699999999998</v>
      </c>
      <c r="X877">
        <f>IFERROR([1]!s_fa_dupont_roe($A877,"2016/12/31")/100,"")</f>
        <v>0.109542</v>
      </c>
      <c r="Y877">
        <f>IFERROR([1]!s_fa_dupont_roe($A877,"2017/12/31")/100,"")</f>
        <v>2.2835000000000001E-2</v>
      </c>
      <c r="Z877">
        <f>IFERROR([1]!s_fa_dupont_roe($A877,"2018/12/31")/100,"")</f>
        <v>1.8126E-2</v>
      </c>
      <c r="AA877">
        <f>IFERROR([1]!s_fa_dupont_roe($A877,"2019/12/31")/100,"")</f>
        <v>1.8554000000000001E-2</v>
      </c>
      <c r="AB877">
        <f>IFERROR([1]!s_fa_dupont_roe($A877,"2020/12/31")/100,"")</f>
        <v>4.1451000000000002E-2</v>
      </c>
      <c r="AC877">
        <f>IFERROR([1]!s_fa_dupont_roe($A877,"2021/12/31")/100,"")</f>
        <v>-9.0452999999999992E-2</v>
      </c>
      <c r="AD877">
        <f>IFERROR([1]!s_fa_dupont_roe($A877,"2022/12/31")/100,"")</f>
        <v>-6.9106000000000001E-2</v>
      </c>
      <c r="AE877">
        <f>IFERROR([1]!s_fa_dupont_roe($A877,"2023/12/31")/100,"")</f>
        <v>7.0182999999999995E-2</v>
      </c>
      <c r="AF877">
        <f>IFERROR([1]!s_fa_dupont_roe($A877,"2024/12/31")/100,"")</f>
        <v>7.5202000000000005E-2</v>
      </c>
      <c r="AG877">
        <f>IFERROR([1]!s_fa_dupont_roe($A877,"2025/12/31")/100,"")</f>
        <v>0.10296799999999999</v>
      </c>
      <c r="AH877">
        <f>IFERROR([1]!s_stm07_is($A877,"W30028333","2025/12/31",1),"")</f>
        <v>14409553809</v>
      </c>
      <c r="AI877">
        <f>IFERROR([1]!s_stm07_bs($A877,"W38058048","2025/12/31",1),"")</f>
        <v>212518082134</v>
      </c>
      <c r="AJ877">
        <f>IFERROR([1]!s_fa_netdebt($A877,"2025/12/31"),"")</f>
        <v>300963217674</v>
      </c>
      <c r="AK877">
        <f>IFERROR([1]!s_val_ev1($A877,"2025/12/31"),"")</f>
        <v>426788248926.51801</v>
      </c>
      <c r="AL877">
        <f>IFERROR([1]!s_fa_ebitda($A877,"2025/12/31"),"")</f>
        <v>57898374429</v>
      </c>
      <c r="AM877">
        <f>IFERROR([1]!s_west_netprofit($A877,2026,$B$1,180)/[1]!s_west_netprofit($A877,2026,$B$1-7,180)-1,"")</f>
        <v>-1.0180258288400301E-3</v>
      </c>
      <c r="AN877">
        <f>IFERROR([1]!s_west_netprofit($A877,2026,$B$1,180)/[1]!s_west_netprofit($A877,2026,$B$1-30,180)-1,"")</f>
        <v>-1.8543627137248553E-3</v>
      </c>
      <c r="AO877">
        <f>IFERROR([1]!s_est_mediannetprofit($A877,2026,$B$1)/[1]!s_est_mediannetprofit($A877,2026,$B$1-7)-1,"")</f>
        <v>-1.6017084890549427E-3</v>
      </c>
      <c r="AP877">
        <f>IFERROR([1]!s_est_mediannetprofit($A877,2026,$B$1)/[1]!s_est_mediannetprofit($A877,2026,$B$1-30)-1,"")</f>
        <v>-2.2865853658536883E-3</v>
      </c>
    </row>
    <row r="878" spans="1:42">
      <c r="A878" t="s">
        <v>917</v>
      </c>
      <c r="B878">
        <f>IFERROR([1]!s_stm07_is($A878,"W30028333","2011/12/31",1)/[1]!S_SHARE_TOTAL($A878,$B$1),"")</f>
        <v>0.50142340384831363</v>
      </c>
      <c r="C878">
        <f>IFERROR([1]!s_stm07_is($A878,"W30028333","2012/12/31",1)/[1]!S_SHARE_TOTAL($A878,$B$1),"")</f>
        <v>0.44539645195518074</v>
      </c>
      <c r="D878">
        <f>IFERROR([1]!s_stm07_is($A878,"W30028333","2013/12/31",1)/[1]!S_SHARE_TOTAL($A878,$B$1),"")</f>
        <v>0.49626249465357258</v>
      </c>
      <c r="E878">
        <f>IFERROR([1]!s_stm07_is($A878,"W30028333","2014/12/31",1)/[1]!S_SHARE_TOTAL($A878,$B$1),"")</f>
        <v>0.50384505112794664</v>
      </c>
      <c r="F878">
        <f>IFERROR([1]!s_stm07_is($A878,"W30028333","2015/12/31",1)/[1]!S_SHARE_TOTAL($A878,$B$1),"")</f>
        <v>0.54891215741923727</v>
      </c>
      <c r="G878">
        <f>IFERROR([1]!s_stm07_is($A878,"W30028333","2016/12/31",1)/[1]!S_SHARE_TOTAL($A878,$B$1),"")</f>
        <v>0.54621443311791351</v>
      </c>
      <c r="H878">
        <f>IFERROR([1]!s_stm07_is($A878,"W30028333","2017/12/31",1)/[1]!S_SHARE_TOTAL($A878,$B$1),"")</f>
        <v>0.63873830802201592</v>
      </c>
      <c r="I878">
        <f>IFERROR([1]!s_stm07_is($A878,"W30028333","2018/12/31",1)/[1]!S_SHARE_TOTAL($A878,$B$1),"")</f>
        <v>0.65729109017794252</v>
      </c>
      <c r="J878">
        <f>IFERROR([1]!s_stm07_is($A878,"W30028333","2019/12/31",1)/[1]!S_SHARE_TOTAL($A878,$B$1),"")</f>
        <v>0.64236884109427028</v>
      </c>
      <c r="K878">
        <f>IFERROR([1]!s_stm07_is($A878,"W30028333","2020/12/31",1)/[1]!S_SHARE_TOTAL($A878,$B$1),"")</f>
        <v>0.5375657136284111</v>
      </c>
      <c r="L878">
        <f>IFERROR([1]!s_stm07_is($A878,"W30028333","2021/12/31",1)/[1]!S_SHARE_TOTAL($A878,$B$1),"")</f>
        <v>0.88620806156127085</v>
      </c>
      <c r="M878">
        <f>IFERROR([1]!s_stm07_is($A878,"W30028333","2022/12/31",1)/[1]!S_SHARE_TOTAL($A878,$B$1),"")</f>
        <v>0.84573565091997227</v>
      </c>
      <c r="N878">
        <f>IFERROR([1]!s_stm07_is($A878,"W30028333","2023/12/31",1)/[1]!S_SHARE_TOTAL($A878,$B$1),"")</f>
        <v>0.97151855105171925</v>
      </c>
      <c r="O878">
        <f>IFERROR([1]!s_stm07_is($A878,"W30028333","2024/12/31",1)/[1]!S_SHARE_TOTAL($A878,$B$1),"")</f>
        <v>0.9768167209706331</v>
      </c>
      <c r="P878">
        <f>IFERROR([1]!s_stm07_is($A878,"W30028333","2025/12/31",1)/[1]!S_SHARE_TOTAL($A878,$B$1),"")</f>
        <v>1.0988252448739091</v>
      </c>
      <c r="Q878">
        <f>IFERROR([1]!s_west_netprofit($A878,2026,$B$1,180)/[1]!S_SHARE_TOTAL($A878,$B$1),"")</f>
        <v>1.2182599627218527</v>
      </c>
      <c r="R878">
        <f>IFERROR([1]!s_west_netprofit($A878,2027,$B$1,180)/[1]!S_SHARE_TOTAL($A878,$B$1),"")</f>
        <v>1.197913596673992</v>
      </c>
      <c r="S878">
        <f>IFERROR([1]!s_fa_dupont_roe($A878,"2011/12/31")/100,"")</f>
        <v>0.142509</v>
      </c>
      <c r="T878">
        <f>IFERROR([1]!s_fa_dupont_roe($A878,"2012/12/31")/100,"")</f>
        <v>0.118813</v>
      </c>
      <c r="U878">
        <f>IFERROR([1]!s_fa_dupont_roe($A878,"2013/12/31")/100,"")</f>
        <v>0.124666</v>
      </c>
      <c r="V878">
        <f>IFERROR([1]!s_fa_dupont_roe($A878,"2014/12/31")/100,"")</f>
        <v>0.11743199999999999</v>
      </c>
      <c r="W878">
        <f>IFERROR([1]!s_fa_dupont_roe($A878,"2015/12/31")/100,"")</f>
        <v>0.11933299999999999</v>
      </c>
      <c r="X878">
        <f>IFERROR([1]!s_fa_dupont_roe($A878,"2016/12/31")/100,"")</f>
        <v>0.11113200000000001</v>
      </c>
      <c r="Y878">
        <f>IFERROR([1]!s_fa_dupont_roe($A878,"2017/12/31")/100,"")</f>
        <v>0.12086999999999999</v>
      </c>
      <c r="Z878">
        <f>IFERROR([1]!s_fa_dupont_roe($A878,"2018/12/31")/100,"")</f>
        <v>0.115485</v>
      </c>
      <c r="AA878">
        <f>IFERROR([1]!s_fa_dupont_roe($A878,"2019/12/31")/100,"")</f>
        <v>0.105493</v>
      </c>
      <c r="AB878">
        <f>IFERROR([1]!s_fa_dupont_roe($A878,"2020/12/31")/100,"")</f>
        <v>8.3443000000000003E-2</v>
      </c>
      <c r="AC878">
        <f>IFERROR([1]!s_fa_dupont_roe($A878,"2021/12/31")/100,"")</f>
        <v>0.133608</v>
      </c>
      <c r="AD878">
        <f>IFERROR([1]!s_fa_dupont_roe($A878,"2022/12/31")/100,"")</f>
        <v>0.123962</v>
      </c>
      <c r="AE878">
        <f>IFERROR([1]!s_fa_dupont_roe($A878,"2023/12/31")/100,"")</f>
        <v>0.13505400000000001</v>
      </c>
      <c r="AF878">
        <f>IFERROR([1]!s_fa_dupont_roe($A878,"2024/12/31")/100,"")</f>
        <v>0.12842200000000001</v>
      </c>
      <c r="AG878">
        <f>IFERROR([1]!s_fa_dupont_roe($A878,"2025/12/31")/100,"")</f>
        <v>0.14365900000000001</v>
      </c>
      <c r="AH878">
        <f>IFERROR([1]!s_stm07_is($A878,"W30028333","2025/12/31",1),"")</f>
        <v>1877443900.8199999</v>
      </c>
      <c r="AI878">
        <f>IFERROR([1]!s_stm07_bs($A878,"W38058048","2025/12/31",1),"")</f>
        <v>14205071103.280001</v>
      </c>
      <c r="AJ878">
        <f>IFERROR([1]!s_fa_netdebt($A878,"2025/12/31"),"")</f>
        <v>9252726652.3500004</v>
      </c>
      <c r="AK878">
        <f>IFERROR([1]!s_val_ev1($A878,"2025/12/31"),"")</f>
        <v>38314122453.382103</v>
      </c>
      <c r="AL878">
        <f>IFERROR([1]!s_fa_ebitda($A878,"2025/12/31"),"")</f>
        <v>4190383158.2399998</v>
      </c>
      <c r="AM878">
        <f>IFERROR([1]!s_west_netprofit($A878,2026,$B$1,180)/[1]!s_west_netprofit($A878,2026,$B$1-7,180)-1,"")</f>
        <v>0</v>
      </c>
      <c r="AN878">
        <f>IFERROR([1]!s_west_netprofit($A878,2026,$B$1,180)/[1]!s_west_netprofit($A878,2026,$B$1-30,180)-1,"")</f>
        <v>6.9544415788296288E-3</v>
      </c>
      <c r="AO878">
        <f>IFERROR([1]!s_est_mediannetprofit($A878,2026,$B$1)/[1]!s_est_mediannetprofit($A878,2026,$B$1-7)-1,"")</f>
        <v>0</v>
      </c>
      <c r="AP878">
        <f>IFERROR([1]!s_est_mediannetprofit($A878,2026,$B$1)/[1]!s_est_mediannetprofit($A878,2026,$B$1-30)-1,"")</f>
        <v>1.2027904738993733E-3</v>
      </c>
    </row>
    <row r="879" spans="1:42">
      <c r="A879" t="s">
        <v>918</v>
      </c>
      <c r="B879">
        <f>IFERROR([1]!s_stm07_is($A879,"W30028333","2011/12/31",1)/[1]!S_SHARE_TOTAL($A879,$B$1),"")</f>
        <v>0.57945177671847259</v>
      </c>
      <c r="C879">
        <f>IFERROR([1]!s_stm07_is($A879,"W30028333","2012/12/31",1)/[1]!S_SHARE_TOTAL($A879,$B$1),"")</f>
        <v>0.80404262962660267</v>
      </c>
      <c r="D879">
        <f>IFERROR([1]!s_stm07_is($A879,"W30028333","2013/12/31",1)/[1]!S_SHARE_TOTAL($A879,$B$1),"")</f>
        <v>0.97430535306380872</v>
      </c>
      <c r="E879">
        <f>IFERROR([1]!s_stm07_is($A879,"W30028333","2014/12/31",1)/[1]!S_SHARE_TOTAL($A879,$B$1),"")</f>
        <v>1.1298197183954821</v>
      </c>
      <c r="F879">
        <f>IFERROR([1]!s_stm07_is($A879,"W30028333","2015/12/31",1)/[1]!S_SHARE_TOTAL($A879,$B$1),"")</f>
        <v>1.1864960648719141</v>
      </c>
      <c r="G879">
        <f>IFERROR([1]!s_stm07_is($A879,"W30028333","2016/12/31",1)/[1]!S_SHARE_TOTAL($A879,$B$1),"")</f>
        <v>1.236386329952055</v>
      </c>
      <c r="H879">
        <f>IFERROR([1]!s_stm07_is($A879,"W30028333","2017/12/31",1)/[1]!S_SHARE_TOTAL($A879,$B$1),"")</f>
        <v>1.2453087703064378</v>
      </c>
      <c r="I879">
        <f>IFERROR([1]!s_stm07_is($A879,"W30028333","2018/12/31",1)/[1]!S_SHARE_TOTAL($A879,$B$1),"")</f>
        <v>1.3103420503542285</v>
      </c>
      <c r="J879">
        <f>IFERROR([1]!s_stm07_is($A879,"W30028333","2019/12/31",1)/[1]!S_SHARE_TOTAL($A879,$B$1),"")</f>
        <v>1.3763806757940622</v>
      </c>
      <c r="K879">
        <f>IFERROR([1]!s_stm07_is($A879,"W30028333","2020/12/31",1)/[1]!S_SHARE_TOTAL($A879,$B$1),"")</f>
        <v>1.3367952009823636</v>
      </c>
      <c r="L879">
        <f>IFERROR([1]!s_stm07_is($A879,"W30028333","2021/12/31",1)/[1]!S_SHARE_TOTAL($A879,$B$1),"")</f>
        <v>1.4788002376084572</v>
      </c>
      <c r="M879">
        <f>IFERROR([1]!s_stm07_is($A879,"W30028333","2022/12/31",1)/[1]!S_SHARE_TOTAL($A879,$B$1),"")</f>
        <v>1.5730513681125016</v>
      </c>
      <c r="N879">
        <f>IFERROR([1]!s_stm07_is($A879,"W30028333","2023/12/31",1)/[1]!S_SHARE_TOTAL($A879,$B$1),"")</f>
        <v>1.6564950356520822</v>
      </c>
      <c r="O879">
        <f>IFERROR([1]!s_stm07_is($A879,"W30028333","2024/12/31",1)/[1]!S_SHARE_TOTAL($A879,$B$1),"")</f>
        <v>1.7389961918866226</v>
      </c>
      <c r="P879">
        <f>IFERROR([1]!s_stm07_is($A879,"W30028333","2025/12/31",1)/[1]!S_SHARE_TOTAL($A879,$B$1),"")</f>
        <v>1.7090871664733391</v>
      </c>
      <c r="Q879">
        <f>IFERROR([1]!s_west_netprofit($A879,2026,$B$1,180)/[1]!S_SHARE_TOTAL($A879,$B$1),"")</f>
        <v>1.7777648235672863</v>
      </c>
      <c r="R879">
        <f>IFERROR([1]!s_west_netprofit($A879,2027,$B$1,180)/[1]!S_SHARE_TOTAL($A879,$B$1),"")</f>
        <v>1.8027099561073565</v>
      </c>
      <c r="S879">
        <f>IFERROR([1]!s_fa_dupont_roe($A879,"2011/12/31")/100,"")</f>
        <v>0.185558</v>
      </c>
      <c r="T879">
        <f>IFERROR([1]!s_fa_dupont_roe($A879,"2012/12/31")/100,"")</f>
        <v>0.18465699999999999</v>
      </c>
      <c r="U879">
        <f>IFERROR([1]!s_fa_dupont_roe($A879,"2013/12/31")/100,"")</f>
        <v>0.193687</v>
      </c>
      <c r="V879">
        <f>IFERROR([1]!s_fa_dupont_roe($A879,"2014/12/31")/100,"")</f>
        <v>0.192436</v>
      </c>
      <c r="W879">
        <f>IFERROR([1]!s_fa_dupont_roe($A879,"2015/12/31")/100,"")</f>
        <v>0.17234000000000002</v>
      </c>
      <c r="X879">
        <f>IFERROR([1]!s_fa_dupont_roe($A879,"2016/12/31")/100,"")</f>
        <v>0.14583000000000002</v>
      </c>
      <c r="Y879">
        <f>IFERROR([1]!s_fa_dupont_roe($A879,"2017/12/31")/100,"")</f>
        <v>0.123776</v>
      </c>
      <c r="Z879">
        <f>IFERROR([1]!s_fa_dupont_roe($A879,"2018/12/31")/100,"")</f>
        <v>0.108277</v>
      </c>
      <c r="AA879">
        <f>IFERROR([1]!s_fa_dupont_roe($A879,"2019/12/31")/100,"")</f>
        <v>9.0380000000000002E-2</v>
      </c>
      <c r="AB879">
        <f>IFERROR([1]!s_fa_dupont_roe($A879,"2020/12/31")/100,"")</f>
        <v>7.7618000000000006E-2</v>
      </c>
      <c r="AC879">
        <f>IFERROR([1]!s_fa_dupont_roe($A879,"2021/12/31")/100,"")</f>
        <v>8.1309000000000006E-2</v>
      </c>
      <c r="AD879">
        <f>IFERROR([1]!s_fa_dupont_roe($A879,"2022/12/31")/100,"")</f>
        <v>8.0921000000000007E-2</v>
      </c>
      <c r="AE879">
        <f>IFERROR([1]!s_fa_dupont_roe($A879,"2023/12/31")/100,"")</f>
        <v>8.2508999999999999E-2</v>
      </c>
      <c r="AF879">
        <f>IFERROR([1]!s_fa_dupont_roe($A879,"2024/12/31")/100,"")</f>
        <v>8.1333000000000003E-2</v>
      </c>
      <c r="AG879">
        <f>IFERROR([1]!s_fa_dupont_roe($A879,"2025/12/31")/100,"")</f>
        <v>7.1793999999999997E-2</v>
      </c>
      <c r="AH879">
        <f>IFERROR([1]!s_stm07_is($A879,"W30028333","2025/12/31",1),"")</f>
        <v>27200000000</v>
      </c>
      <c r="AI879">
        <f>IFERROR([1]!s_stm07_bs($A879,"W38058048","2025/12/31",1),"")</f>
        <v>399800000000</v>
      </c>
      <c r="AJ879">
        <f>IFERROR([1]!s_fa_netdebt($A879,"2025/12/31"),"")</f>
        <v>0</v>
      </c>
      <c r="AK879">
        <f>IFERROR([1]!s_val_ev1($A879,"2025/12/31"),"")</f>
        <v>4175905558575.1602</v>
      </c>
      <c r="AL879">
        <f>IFERROR([1]!s_fa_ebitda($A879,"2025/12/31"),"")</f>
        <v>0</v>
      </c>
      <c r="AM879">
        <f>IFERROR([1]!s_west_netprofit($A879,2026,$B$1,180)/[1]!s_west_netprofit($A879,2026,$B$1-7,180)-1,"")</f>
        <v>0</v>
      </c>
      <c r="AN879">
        <f>IFERROR([1]!s_west_netprofit($A879,2026,$B$1,180)/[1]!s_west_netprofit($A879,2026,$B$1-30,180)-1,"")</f>
        <v>0</v>
      </c>
      <c r="AO879">
        <f>IFERROR([1]!s_est_mediannetprofit($A879,2026,$B$1)/[1]!s_est_mediannetprofit($A879,2026,$B$1-7)-1,"")</f>
        <v>0</v>
      </c>
      <c r="AP879">
        <f>IFERROR([1]!s_est_mediannetprofit($A879,2026,$B$1)/[1]!s_est_mediannetprofit($A879,2026,$B$1-30)-1,"")</f>
        <v>0</v>
      </c>
    </row>
    <row r="880" spans="1:42">
      <c r="A880" t="s">
        <v>919</v>
      </c>
      <c r="B880">
        <f>IFERROR([1]!s_stm07_is($A880,"W30028333","2011/12/31",1)/[1]!S_SHARE_TOTAL($A880,$B$1),"")</f>
        <v>0.63769889730336848</v>
      </c>
      <c r="C880">
        <f>IFERROR([1]!s_stm07_is($A880,"W30028333","2012/12/31",1)/[1]!S_SHARE_TOTAL($A880,$B$1),"")</f>
        <v>0.85794712318790944</v>
      </c>
      <c r="D880">
        <f>IFERROR([1]!s_stm07_is($A880,"W30028333","2013/12/31",1)/[1]!S_SHARE_TOTAL($A880,$B$1),"")</f>
        <v>0.96563875287219969</v>
      </c>
      <c r="E880">
        <f>IFERROR([1]!s_stm07_is($A880,"W30028333","2014/12/31",1)/[1]!S_SHARE_TOTAL($A880,$B$1),"")</f>
        <v>1.0174403681689059</v>
      </c>
      <c r="F880">
        <f>IFERROR([1]!s_stm07_is($A880,"W30028333","2015/12/31",1)/[1]!S_SHARE_TOTAL($A880,$B$1),"")</f>
        <v>1.0531853099411042</v>
      </c>
      <c r="G880">
        <f>IFERROR([1]!s_stm07_is($A880,"W30028333","2016/12/31",1)/[1]!S_SHARE_TOTAL($A880,$B$1),"")</f>
        <v>1.0927445681835624</v>
      </c>
      <c r="H880">
        <f>IFERROR([1]!s_stm07_is($A880,"W30028333","2017/12/31",1)/[1]!S_SHARE_TOTAL($A880,$B$1),"")</f>
        <v>1.1377397984016009</v>
      </c>
      <c r="I880">
        <f>IFERROR([1]!s_stm07_is($A880,"W30028333","2018/12/31",1)/[1]!S_SHARE_TOTAL($A880,$B$1),"")</f>
        <v>1.1494796706513835</v>
      </c>
      <c r="J880">
        <f>IFERROR([1]!s_stm07_is($A880,"W30028333","2019/12/31",1)/[1]!S_SHARE_TOTAL($A880,$B$1),"")</f>
        <v>1.2292377132510741</v>
      </c>
      <c r="K880">
        <f>IFERROR([1]!s_stm07_is($A880,"W30028333","2020/12/31",1)/[1]!S_SHARE_TOTAL($A880,$B$1),"")</f>
        <v>0.78362505256379911</v>
      </c>
      <c r="L880">
        <f>IFERROR([1]!s_stm07_is($A880,"W30028333","2021/12/31",1)/[1]!S_SHARE_TOTAL($A880,$B$1),"")</f>
        <v>0.78526954828750406</v>
      </c>
      <c r="M880">
        <f>IFERROR([1]!s_stm07_is($A880,"W30028333","2022/12/31",1)/[1]!S_SHARE_TOTAL($A880,$B$1),"")</f>
        <v>0.80555166221319863</v>
      </c>
      <c r="N880">
        <f>IFERROR([1]!s_stm07_is($A880,"W30028333","2023/12/31",1)/[1]!S_SHARE_TOTAL($A880,$B$1),"")</f>
        <v>0.8182051431983729</v>
      </c>
      <c r="O880">
        <f>IFERROR([1]!s_stm07_is($A880,"W30028333","2024/12/31",1)/[1]!S_SHARE_TOTAL($A880,$B$1),"")</f>
        <v>0.73764769295521448</v>
      </c>
      <c r="P880">
        <f>IFERROR([1]!s_stm07_is($A880,"W30028333","2025/12/31",1)/[1]!S_SHARE_TOTAL($A880,$B$1),"")</f>
        <v>0.69806559449437144</v>
      </c>
      <c r="Q880">
        <f>IFERROR([1]!s_west_netprofit($A880,2026,$B$1,180)/[1]!S_SHARE_TOTAL($A880,$B$1),"")</f>
        <v>0.67134253898416585</v>
      </c>
      <c r="R880">
        <f>IFERROR([1]!s_west_netprofit($A880,2027,$B$1,180)/[1]!S_SHARE_TOTAL($A880,$B$1),"")</f>
        <v>0.68788456714935087</v>
      </c>
      <c r="S880">
        <f>IFERROR([1]!s_fa_dupont_roe($A880,"2011/12/31")/100,"")</f>
        <v>0.23893400000000001</v>
      </c>
      <c r="T880">
        <f>IFERROR([1]!s_fa_dupont_roe($A880,"2012/12/31")/100,"")</f>
        <v>0.25668800000000003</v>
      </c>
      <c r="U880">
        <f>IFERROR([1]!s_fa_dupont_roe($A880,"2013/12/31")/100,"")</f>
        <v>0.23436399999999999</v>
      </c>
      <c r="V880">
        <f>IFERROR([1]!s_fa_dupont_roe($A880,"2014/12/31")/100,"")</f>
        <v>0.20347400000000002</v>
      </c>
      <c r="W880">
        <f>IFERROR([1]!s_fa_dupont_roe($A880,"2015/12/31")/100,"")</f>
        <v>0.170352</v>
      </c>
      <c r="X880">
        <f>IFERROR([1]!s_fa_dupont_roe($A880,"2016/12/31")/100,"")</f>
        <v>0.14862500000000001</v>
      </c>
      <c r="Y880">
        <f>IFERROR([1]!s_fa_dupont_roe($A880,"2017/12/31")/100,"")</f>
        <v>0.13807</v>
      </c>
      <c r="Z880">
        <f>IFERROR([1]!s_fa_dupont_roe($A880,"2018/12/31")/100,"")</f>
        <v>0.125968</v>
      </c>
      <c r="AA880">
        <f>IFERROR([1]!s_fa_dupont_roe($A880,"2019/12/31")/100,"")</f>
        <v>0.11464000000000001</v>
      </c>
      <c r="AB880">
        <f>IFERROR([1]!s_fa_dupont_roe($A880,"2020/12/31")/100,"")</f>
        <v>6.5450999999999995E-2</v>
      </c>
      <c r="AC880">
        <f>IFERROR([1]!s_fa_dupont_roe($A880,"2021/12/31")/100,"")</f>
        <v>6.2294999999999996E-2</v>
      </c>
      <c r="AD880">
        <f>IFERROR([1]!s_fa_dupont_roe($A880,"2022/12/31")/100,"")</f>
        <v>6.0073000000000001E-2</v>
      </c>
      <c r="AE880">
        <f>IFERROR([1]!s_fa_dupont_roe($A880,"2023/12/31")/100,"")</f>
        <v>5.8509000000000005E-2</v>
      </c>
      <c r="AF880">
        <f>IFERROR([1]!s_fa_dupont_roe($A880,"2024/12/31")/100,"")</f>
        <v>5.0961999999999993E-2</v>
      </c>
      <c r="AG880">
        <f>IFERROR([1]!s_fa_dupont_roe($A880,"2025/12/31")/100,"")</f>
        <v>4.5872999999999997E-2</v>
      </c>
      <c r="AH880">
        <f>IFERROR([1]!s_stm07_is($A880,"W30028333","2025/12/31",1),"")</f>
        <v>30563000000</v>
      </c>
      <c r="AI880">
        <f>IFERROR([1]!s_stm07_bs($A880,"W38058048","2025/12/31",1),"")</f>
        <v>703197000000</v>
      </c>
      <c r="AJ880">
        <f>IFERROR([1]!s_fa_netdebt($A880,"2025/12/31"),"")</f>
        <v>0</v>
      </c>
      <c r="AK880">
        <f>IFERROR([1]!s_val_ev1($A880,"2025/12/31"),"")</f>
        <v>6916859106351.75</v>
      </c>
      <c r="AL880">
        <f>IFERROR([1]!s_fa_ebitda($A880,"2025/12/31"),"")</f>
        <v>0</v>
      </c>
      <c r="AM880">
        <f>IFERROR([1]!s_west_netprofit($A880,2026,$B$1,180)/[1]!s_west_netprofit($A880,2026,$B$1-7,180)-1,"")</f>
        <v>0</v>
      </c>
      <c r="AN880">
        <f>IFERROR([1]!s_west_netprofit($A880,2026,$B$1,180)/[1]!s_west_netprofit($A880,2026,$B$1-30,180)-1,"")</f>
        <v>0</v>
      </c>
      <c r="AO880">
        <f>IFERROR([1]!s_est_mediannetprofit($A880,2026,$B$1)/[1]!s_est_mediannetprofit($A880,2026,$B$1-7)-1,"")</f>
        <v>0</v>
      </c>
      <c r="AP880">
        <f>IFERROR([1]!s_est_mediannetprofit($A880,2026,$B$1)/[1]!s_est_mediannetprofit($A880,2026,$B$1-30)-1,"")</f>
        <v>0</v>
      </c>
    </row>
    <row r="881" spans="1:42">
      <c r="A881" t="s">
        <v>920</v>
      </c>
      <c r="B881">
        <f>IFERROR([1]!s_stm07_is($A881,"W30028333","2011/12/31",1)/[1]!S_SHARE_TOTAL($A881,$B$1),"")</f>
        <v>0.15626762413196477</v>
      </c>
      <c r="C881">
        <f>IFERROR([1]!s_stm07_is($A881,"W30028333","2012/12/31",1)/[1]!S_SHARE_TOTAL($A881,$B$1),"")</f>
        <v>0.25571822690408003</v>
      </c>
      <c r="D881">
        <f>IFERROR([1]!s_stm07_is($A881,"W30028333","2013/12/31",1)/[1]!S_SHARE_TOTAL($A881,$B$1),"")</f>
        <v>0.26072834460299321</v>
      </c>
      <c r="E881">
        <f>IFERROR([1]!s_stm07_is($A881,"W30028333","2014/12/31",1)/[1]!S_SHARE_TOTAL($A881,$B$1),"")</f>
        <v>0.18614378462210113</v>
      </c>
      <c r="F881">
        <f>IFERROR([1]!s_stm07_is($A881,"W30028333","2015/12/31",1)/[1]!S_SHARE_TOTAL($A881,$B$1),"")</f>
        <v>0.10019284949204271</v>
      </c>
      <c r="G881">
        <f>IFERROR([1]!s_stm07_is($A881,"W30028333","2016/12/31",1)/[1]!S_SHARE_TOTAL($A881,$B$1),"")</f>
        <v>5.7302688276347435E-2</v>
      </c>
      <c r="H881">
        <f>IFERROR([1]!s_stm07_is($A881,"W30028333","2017/12/31",1)/[1]!S_SHARE_TOTAL($A881,$B$1),"")</f>
        <v>0.1199340271475956</v>
      </c>
      <c r="I881">
        <f>IFERROR([1]!s_stm07_is($A881,"W30028333","2018/12/31",1)/[1]!S_SHARE_TOTAL($A881,$B$1),"")</f>
        <v>0.20950731553510876</v>
      </c>
      <c r="J881">
        <f>IFERROR([1]!s_stm07_is($A881,"W30028333","2019/12/31",1)/[1]!S_SHARE_TOTAL($A881,$B$1),"")</f>
        <v>0.20527045480092718</v>
      </c>
      <c r="K881">
        <f>IFERROR([1]!s_stm07_is($A881,"W30028333","2020/12/31",1)/[1]!S_SHARE_TOTAL($A881,$B$1),"")</f>
        <v>0.20794950240512888</v>
      </c>
      <c r="L881">
        <f>IFERROR([1]!s_stm07_is($A881,"W30028333","2021/12/31",1)/[1]!S_SHARE_TOTAL($A881,$B$1),"")</f>
        <v>0.23961017763257503</v>
      </c>
      <c r="M881">
        <f>IFERROR([1]!s_stm07_is($A881,"W30028333","2022/12/31",1)/[1]!S_SHARE_TOTAL($A881,$B$1),"")</f>
        <v>0.20510810410797434</v>
      </c>
      <c r="N881">
        <f>IFERROR([1]!s_stm07_is($A881,"W30028333","2023/12/31",1)/[1]!S_SHARE_TOTAL($A881,$B$1),"")</f>
        <v>0.20831098046816379</v>
      </c>
      <c r="O881">
        <f>IFERROR([1]!s_stm07_is($A881,"W30028333","2024/12/31",1)/[1]!S_SHARE_TOTAL($A881,$B$1),"")</f>
        <v>0.21292380592468016</v>
      </c>
      <c r="P881">
        <f>IFERROR([1]!s_stm07_is($A881,"W30028333","2025/12/31",1)/[1]!S_SHARE_TOTAL($A881,$B$1),"")</f>
        <v>0.16086061023326692</v>
      </c>
      <c r="Q881">
        <f>IFERROR([1]!s_west_netprofit($A881,2026,$B$1,180)/[1]!S_SHARE_TOTAL($A881,$B$1),"")</f>
        <v>0.16289219081337672</v>
      </c>
      <c r="R881">
        <f>IFERROR([1]!s_west_netprofit($A881,2027,$B$1,180)/[1]!S_SHARE_TOTAL($A881,$B$1),"")</f>
        <v>0.1664686660607762</v>
      </c>
      <c r="S881">
        <f>IFERROR([1]!s_fa_dupont_roe($A881,"2011/12/31")/100,"")</f>
        <v>8.7400000000000005E-2</v>
      </c>
      <c r="T881">
        <f>IFERROR([1]!s_fa_dupont_roe($A881,"2012/12/31")/100,"")</f>
        <v>0.10398</v>
      </c>
      <c r="U881">
        <f>IFERROR([1]!s_fa_dupont_roe($A881,"2013/12/31")/100,"")</f>
        <v>8.8498000000000007E-2</v>
      </c>
      <c r="V881">
        <f>IFERROR([1]!s_fa_dupont_roe($A881,"2014/12/31")/100,"")</f>
        <v>5.8985000000000003E-2</v>
      </c>
      <c r="W881">
        <f>IFERROR([1]!s_fa_dupont_roe($A881,"2015/12/31")/100,"")</f>
        <v>3.0719E-2</v>
      </c>
      <c r="X881">
        <f>IFERROR([1]!s_fa_dupont_roe($A881,"2016/12/31")/100,"")</f>
        <v>1.7262E-2</v>
      </c>
      <c r="Y881">
        <f>IFERROR([1]!s_fa_dupont_roe($A881,"2017/12/31")/100,"")</f>
        <v>3.5243000000000003E-2</v>
      </c>
      <c r="Z881">
        <f>IFERROR([1]!s_fa_dupont_roe($A881,"2018/12/31")/100,"")</f>
        <v>5.8893000000000001E-2</v>
      </c>
      <c r="AA881">
        <f>IFERROR([1]!s_fa_dupont_roe($A881,"2019/12/31")/100,"")</f>
        <v>5.4776999999999992E-2</v>
      </c>
      <c r="AB881">
        <f>IFERROR([1]!s_fa_dupont_roe($A881,"2020/12/31")/100,"")</f>
        <v>5.2698999999999996E-2</v>
      </c>
      <c r="AC881">
        <f>IFERROR([1]!s_fa_dupont_roe($A881,"2021/12/31")/100,"")</f>
        <v>5.7690999999999999E-2</v>
      </c>
      <c r="AD881">
        <f>IFERROR([1]!s_fa_dupont_roe($A881,"2022/12/31")/100,"")</f>
        <v>4.7327000000000001E-2</v>
      </c>
      <c r="AE881">
        <f>IFERROR([1]!s_fa_dupont_roe($A881,"2023/12/31")/100,"")</f>
        <v>4.7676999999999997E-2</v>
      </c>
      <c r="AF881">
        <f>IFERROR([1]!s_fa_dupont_roe($A881,"2024/12/31")/100,"")</f>
        <v>4.8394000000000006E-2</v>
      </c>
      <c r="AG881">
        <f>IFERROR([1]!s_fa_dupont_roe($A881,"2025/12/31")/100,"")</f>
        <v>3.5686000000000002E-2</v>
      </c>
      <c r="AH881">
        <f>IFERROR([1]!s_stm07_is($A881,"W30028333","2025/12/31",1),"")</f>
        <v>494751561.29000002</v>
      </c>
      <c r="AI881">
        <f>IFERROR([1]!s_stm07_bs($A881,"W38058048","2025/12/31",1),"")</f>
        <v>16141368627.51</v>
      </c>
      <c r="AJ881">
        <f>IFERROR([1]!s_fa_netdebt($A881,"2025/12/31"),"")</f>
        <v>16319524992.92</v>
      </c>
      <c r="AK881">
        <f>IFERROR([1]!s_val_ev1($A881,"2025/12/31"),"")</f>
        <v>26674867447.630001</v>
      </c>
      <c r="AL881">
        <f>IFERROR([1]!s_fa_ebitda($A881,"2025/12/31"),"")</f>
        <v>3011367140.7399998</v>
      </c>
      <c r="AM881">
        <f>IFERROR([1]!s_west_netprofit($A881,2026,$B$1,180)/[1]!s_west_netprofit($A881,2026,$B$1-7,180)-1,"")</f>
        <v>0</v>
      </c>
      <c r="AN881">
        <f>IFERROR([1]!s_west_netprofit($A881,2026,$B$1,180)/[1]!s_west_netprofit($A881,2026,$B$1-30,180)-1,"")</f>
        <v>0</v>
      </c>
      <c r="AO881">
        <f>IFERROR([1]!s_est_mediannetprofit($A881,2026,$B$1)/[1]!s_est_mediannetprofit($A881,2026,$B$1-7)-1,"")</f>
        <v>0</v>
      </c>
      <c r="AP881">
        <f>IFERROR([1]!s_est_mediannetprofit($A881,2026,$B$1)/[1]!s_est_mediannetprofit($A881,2026,$B$1-30)-1,"")</f>
        <v>0</v>
      </c>
    </row>
    <row r="882" spans="1:42">
      <c r="A882" t="s">
        <v>921</v>
      </c>
      <c r="B882">
        <f>IFERROR([1]!s_stm07_is($A882,"W30028333","2011/12/31",1)/[1]!S_SHARE_TOTAL($A882,$B$1),"")</f>
        <v>0.20292938390717125</v>
      </c>
      <c r="C882">
        <f>IFERROR([1]!s_stm07_is($A882,"W30028333","2012/12/31",1)/[1]!S_SHARE_TOTAL($A882,$B$1),"")</f>
        <v>0.21345683192830903</v>
      </c>
      <c r="D882">
        <f>IFERROR([1]!s_stm07_is($A882,"W30028333","2013/12/31",1)/[1]!S_SHARE_TOTAL($A882,$B$1),"")</f>
        <v>0.22575332641208679</v>
      </c>
      <c r="E882">
        <f>IFERROR([1]!s_stm07_is($A882,"W30028333","2014/12/31",1)/[1]!S_SHARE_TOTAL($A882,$B$1),"")</f>
        <v>0.29065978112752217</v>
      </c>
      <c r="F882">
        <f>IFERROR([1]!s_stm07_is($A882,"W30028333","2015/12/31",1)/[1]!S_SHARE_TOTAL($A882,$B$1),"")</f>
        <v>0.28189281091703006</v>
      </c>
      <c r="G882">
        <f>IFERROR([1]!s_stm07_is($A882,"W30028333","2016/12/31",1)/[1]!S_SHARE_TOTAL($A882,$B$1),"")</f>
        <v>0.29807083220298919</v>
      </c>
      <c r="H882">
        <f>IFERROR([1]!s_stm07_is($A882,"W30028333","2017/12/31",1)/[1]!S_SHARE_TOTAL($A882,$B$1),"")</f>
        <v>0.49554171559860821</v>
      </c>
      <c r="I882">
        <f>IFERROR([1]!s_stm07_is($A882,"W30028333","2018/12/31",1)/[1]!S_SHARE_TOTAL($A882,$B$1),"")</f>
        <v>0.44142439728384858</v>
      </c>
      <c r="J882">
        <f>IFERROR([1]!s_stm07_is($A882,"W30028333","2019/12/31",1)/[1]!S_SHARE_TOTAL($A882,$B$1),"")</f>
        <v>0.38927378687360337</v>
      </c>
      <c r="K882">
        <f>IFERROR([1]!s_stm07_is($A882,"W30028333","2020/12/31",1)/[1]!S_SHARE_TOTAL($A882,$B$1),"")</f>
        <v>0.35683665386943647</v>
      </c>
      <c r="L882">
        <f>IFERROR([1]!s_stm07_is($A882,"W30028333","2021/12/31",1)/[1]!S_SHARE_TOTAL($A882,$B$1),"")</f>
        <v>0.630673280503947</v>
      </c>
      <c r="M882">
        <f>IFERROR([1]!s_stm07_is($A882,"W30028333","2022/12/31",1)/[1]!S_SHARE_TOTAL($A882,$B$1),"")</f>
        <v>0.73986016934309495</v>
      </c>
      <c r="N882">
        <f>IFERROR([1]!s_stm07_is($A882,"W30028333","2023/12/31",1)/[1]!S_SHARE_TOTAL($A882,$B$1),"")</f>
        <v>0.56714604505456168</v>
      </c>
      <c r="O882">
        <f>IFERROR([1]!s_stm07_is($A882,"W30028333","2024/12/31",1)/[1]!S_SHARE_TOTAL($A882,$B$1),"")</f>
        <v>0.64237024021928724</v>
      </c>
      <c r="P882">
        <f>IFERROR([1]!s_stm07_is($A882,"W30028333","2025/12/31",1)/[1]!S_SHARE_TOTAL($A882,$B$1),"")</f>
        <v>0.58267234485639752</v>
      </c>
      <c r="Q882">
        <f>IFERROR([1]!s_west_netprofit($A882,2026,$B$1,180)/[1]!S_SHARE_TOTAL($A882,$B$1),"")</f>
        <v>0.58744730248361932</v>
      </c>
      <c r="R882">
        <f>IFERROR([1]!s_west_netprofit($A882,2027,$B$1,180)/[1]!S_SHARE_TOTAL($A882,$B$1),"")</f>
        <v>0.61441255441745057</v>
      </c>
      <c r="S882">
        <f>IFERROR([1]!s_fa_dupont_roe($A882,"2011/12/31")/100,"")</f>
        <v>0.11707000000000001</v>
      </c>
      <c r="T882">
        <f>IFERROR([1]!s_fa_dupont_roe($A882,"2012/12/31")/100,"")</f>
        <v>0.106792</v>
      </c>
      <c r="U882">
        <f>IFERROR([1]!s_fa_dupont_roe($A882,"2013/12/31")/100,"")</f>
        <v>0.10774400000000001</v>
      </c>
      <c r="V882">
        <f>IFERROR([1]!s_fa_dupont_roe($A882,"2014/12/31")/100,"")</f>
        <v>0.12964900000000001</v>
      </c>
      <c r="W882">
        <f>IFERROR([1]!s_fa_dupont_roe($A882,"2015/12/31")/100,"")</f>
        <v>0.11495799999999999</v>
      </c>
      <c r="X882">
        <f>IFERROR([1]!s_fa_dupont_roe($A882,"2016/12/31")/100,"")</f>
        <v>0.115332</v>
      </c>
      <c r="Y882">
        <f>IFERROR([1]!s_fa_dupont_roe($A882,"2017/12/31")/100,"")</f>
        <v>0.17719599999999999</v>
      </c>
      <c r="Z882">
        <f>IFERROR([1]!s_fa_dupont_roe($A882,"2018/12/31")/100,"")</f>
        <v>0.141711</v>
      </c>
      <c r="AA882">
        <f>IFERROR([1]!s_fa_dupont_roe($A882,"2019/12/31")/100,"")</f>
        <v>0.115</v>
      </c>
      <c r="AB882">
        <f>IFERROR([1]!s_fa_dupont_roe($A882,"2020/12/31")/100,"")</f>
        <v>9.7975999999999994E-2</v>
      </c>
      <c r="AC882">
        <f>IFERROR([1]!s_fa_dupont_roe($A882,"2021/12/31")/100,"")</f>
        <v>0.15676899999999999</v>
      </c>
      <c r="AD882">
        <f>IFERROR([1]!s_fa_dupont_roe($A882,"2022/12/31")/100,"")</f>
        <v>0.16239899999999999</v>
      </c>
      <c r="AE882">
        <f>IFERROR([1]!s_fa_dupont_roe($A882,"2023/12/31")/100,"")</f>
        <v>0.112127</v>
      </c>
      <c r="AF882">
        <f>IFERROR([1]!s_fa_dupont_roe($A882,"2024/12/31")/100,"")</f>
        <v>0.11661099999999999</v>
      </c>
      <c r="AG882">
        <f>IFERROR([1]!s_fa_dupont_roe($A882,"2025/12/31")/100,"")</f>
        <v>9.892200000000001E-2</v>
      </c>
      <c r="AH882">
        <f>IFERROR([1]!s_stm07_is($A882,"W30028333","2025/12/31",1),"")</f>
        <v>13564589175.030001</v>
      </c>
      <c r="AI882">
        <f>IFERROR([1]!s_stm07_bs($A882,"W38058048","2025/12/31",1),"")</f>
        <v>155931607711.03</v>
      </c>
      <c r="AJ882">
        <f>IFERROR([1]!s_fa_netdebt($A882,"2025/12/31"),"")</f>
        <v>16486703655.860001</v>
      </c>
      <c r="AK882">
        <f>IFERROR([1]!s_val_ev1($A882,"2025/12/31"),"")</f>
        <v>174261554057.16</v>
      </c>
      <c r="AL882">
        <f>IFERROR([1]!s_fa_ebitda($A882,"2025/12/31"),"")</f>
        <v>23613883894.830002</v>
      </c>
      <c r="AM882">
        <f>IFERROR([1]!s_west_netprofit($A882,2026,$B$1,180)/[1]!s_west_netprofit($A882,2026,$B$1-7,180)-1,"")</f>
        <v>0</v>
      </c>
      <c r="AN882">
        <f>IFERROR([1]!s_west_netprofit($A882,2026,$B$1,180)/[1]!s_west_netprofit($A882,2026,$B$1-30,180)-1,"")</f>
        <v>0</v>
      </c>
      <c r="AO882">
        <f>IFERROR([1]!s_est_mediannetprofit($A882,2026,$B$1)/[1]!s_est_mediannetprofit($A882,2026,$B$1-7)-1,"")</f>
        <v>0</v>
      </c>
      <c r="AP882">
        <f>IFERROR([1]!s_est_mediannetprofit($A882,2026,$B$1)/[1]!s_est_mediannetprofit($A882,2026,$B$1-30)-1,"")</f>
        <v>0</v>
      </c>
    </row>
    <row r="883" spans="1:42">
      <c r="A883" t="s">
        <v>922</v>
      </c>
      <c r="B883">
        <f>IFERROR([1]!s_stm07_is($A883,"W30028333","2011/12/31",1)/[1]!S_SHARE_TOTAL($A883,$B$1),"")</f>
        <v>0.33798241634093273</v>
      </c>
      <c r="C883">
        <f>IFERROR([1]!s_stm07_is($A883,"W30028333","2012/12/31",1)/[1]!S_SHARE_TOTAL($A883,$B$1),"")</f>
        <v>0.47683096644488221</v>
      </c>
      <c r="D883">
        <f>IFERROR([1]!s_stm07_is($A883,"W30028333","2013/12/31",1)/[1]!S_SHARE_TOTAL($A883,$B$1),"")</f>
        <v>0.26712186964735424</v>
      </c>
      <c r="E883">
        <f>IFERROR([1]!s_stm07_is($A883,"W30028333","2014/12/31",1)/[1]!S_SHARE_TOTAL($A883,$B$1),"")</f>
        <v>0.26592262070626282</v>
      </c>
      <c r="F883">
        <f>IFERROR([1]!s_stm07_is($A883,"W30028333","2015/12/31",1)/[1]!S_SHARE_TOTAL($A883,$B$1),"")</f>
        <v>4.6500219187995781E-2</v>
      </c>
      <c r="G883">
        <f>IFERROR([1]!s_stm07_is($A883,"W30028333","2016/12/31",1)/[1]!S_SHARE_TOTAL($A883,$B$1),"")</f>
        <v>0.41160036764945562</v>
      </c>
      <c r="H883">
        <f>IFERROR([1]!s_stm07_is($A883,"W30028333","2017/12/31",1)/[1]!S_SHARE_TOTAL($A883,$B$1),"")</f>
        <v>0.88009654679725258</v>
      </c>
      <c r="I883">
        <f>IFERROR([1]!s_stm07_is($A883,"W30028333","2018/12/31",1)/[1]!S_SHARE_TOTAL($A883,$B$1),"")</f>
        <v>0.99004131162330744</v>
      </c>
      <c r="J883">
        <f>IFERROR([1]!s_stm07_is($A883,"W30028333","2019/12/31",1)/[1]!S_SHARE_TOTAL($A883,$B$1),"")</f>
        <v>0.57034165439652618</v>
      </c>
      <c r="K883">
        <f>IFERROR([1]!s_stm07_is($A883,"W30028333","2020/12/31",1)/[1]!S_SHARE_TOTAL($A883,$B$1),"")</f>
        <v>0.58198174740698227</v>
      </c>
      <c r="L883">
        <f>IFERROR([1]!s_stm07_is($A883,"W30028333","2021/12/31",1)/[1]!S_SHARE_TOTAL($A883,$B$1),"")</f>
        <v>1.0849281391063785</v>
      </c>
      <c r="M883">
        <f>IFERROR([1]!s_stm07_is($A883,"W30028333","2022/12/31",1)/[1]!S_SHARE_TOTAL($A883,$B$1),"")</f>
        <v>0.55948963714226163</v>
      </c>
      <c r="N883">
        <f>IFERROR([1]!s_stm07_is($A883,"W30028333","2023/12/31",1)/[1]!S_SHARE_TOTAL($A883,$B$1),"")</f>
        <v>0.54834293020406788</v>
      </c>
      <c r="O883">
        <f>IFERROR([1]!s_stm07_is($A883,"W30028333","2024/12/31",1)/[1]!S_SHARE_TOTAL($A883,$B$1),"")</f>
        <v>0.33798076141164501</v>
      </c>
      <c r="P883">
        <f>IFERROR([1]!s_stm07_is($A883,"W30028333","2025/12/31",1)/[1]!S_SHARE_TOTAL($A883,$B$1),"")</f>
        <v>0.47496012684208111</v>
      </c>
      <c r="Q883">
        <f>IFERROR([1]!s_west_netprofit($A883,2026,$B$1,180)/[1]!S_SHARE_TOTAL($A883,$B$1),"")</f>
        <v>0.54768632743234946</v>
      </c>
      <c r="R883">
        <f>IFERROR([1]!s_west_netprofit($A883,2027,$B$1,180)/[1]!S_SHARE_TOTAL($A883,$B$1),"")</f>
        <v>0.61504673011682442</v>
      </c>
      <c r="S883">
        <f>IFERROR([1]!s_fa_dupont_roe($A883,"2011/12/31")/100,"")</f>
        <v>6.9702E-2</v>
      </c>
      <c r="T883">
        <f>IFERROR([1]!s_fa_dupont_roe($A883,"2012/12/31")/100,"")</f>
        <v>9.5338999999999993E-2</v>
      </c>
      <c r="U883">
        <f>IFERROR([1]!s_fa_dupont_roe($A883,"2013/12/31")/100,"")</f>
        <v>5.2442000000000003E-2</v>
      </c>
      <c r="V883">
        <f>IFERROR([1]!s_fa_dupont_roe($A883,"2014/12/31")/100,"")</f>
        <v>5.1540000000000002E-2</v>
      </c>
      <c r="W883">
        <f>IFERROR([1]!s_fa_dupont_roe($A883,"2015/12/31")/100,"")</f>
        <v>8.9219999999999994E-3</v>
      </c>
      <c r="X883">
        <f>IFERROR([1]!s_fa_dupont_roe($A883,"2016/12/31")/100,"")</f>
        <v>7.6605999999999994E-2</v>
      </c>
      <c r="Y883">
        <f>IFERROR([1]!s_fa_dupont_roe($A883,"2017/12/31")/100,"")</f>
        <v>0.13419999999999999</v>
      </c>
      <c r="Z883">
        <f>IFERROR([1]!s_fa_dupont_roe($A883,"2018/12/31")/100,"")</f>
        <v>0.12640999999999999</v>
      </c>
      <c r="AA883">
        <f>IFERROR([1]!s_fa_dupont_roe($A883,"2019/12/31")/100,"")</f>
        <v>7.0026000000000005E-2</v>
      </c>
      <c r="AB883">
        <f>IFERROR([1]!s_fa_dupont_roe($A883,"2020/12/31")/100,"")</f>
        <v>6.9955000000000003E-2</v>
      </c>
      <c r="AC883">
        <f>IFERROR([1]!s_fa_dupont_roe($A883,"2021/12/31")/100,"")</f>
        <v>0.12593500000000002</v>
      </c>
      <c r="AD883">
        <f>IFERROR([1]!s_fa_dupont_roe($A883,"2022/12/31")/100,"")</f>
        <v>6.3216999999999995E-2</v>
      </c>
      <c r="AE883">
        <f>IFERROR([1]!s_fa_dupont_roe($A883,"2023/12/31")/100,"")</f>
        <v>6.0484000000000003E-2</v>
      </c>
      <c r="AF883">
        <f>IFERROR([1]!s_fa_dupont_roe($A883,"2024/12/31")/100,"")</f>
        <v>3.6728999999999998E-2</v>
      </c>
      <c r="AG883">
        <f>IFERROR([1]!s_fa_dupont_roe($A883,"2025/12/31")/100,"")</f>
        <v>5.0873999999999996E-2</v>
      </c>
      <c r="AH883">
        <f>IFERROR([1]!s_stm07_is($A883,"W30028333","2025/12/31",1),"")</f>
        <v>10345621735.27</v>
      </c>
      <c r="AI883">
        <f>IFERROR([1]!s_stm07_bs($A883,"W38058048","2025/12/31",1),"")</f>
        <v>225190285810.03</v>
      </c>
      <c r="AJ883">
        <f>IFERROR([1]!s_fa_netdebt($A883,"2025/12/31"),"")</f>
        <v>26207358055.34</v>
      </c>
      <c r="AK883">
        <f>IFERROR([1]!s_val_ev1($A883,"2025/12/31"),"")</f>
        <v>207642281331.79001</v>
      </c>
      <c r="AL883">
        <f>IFERROR([1]!s_fa_ebitda($A883,"2025/12/31"),"")</f>
        <v>33594311566.650002</v>
      </c>
      <c r="AM883">
        <f>IFERROR([1]!s_west_netprofit($A883,2026,$B$1,180)/[1]!s_west_netprofit($A883,2026,$B$1-7,180)-1,"")</f>
        <v>0</v>
      </c>
      <c r="AN883">
        <f>IFERROR([1]!s_west_netprofit($A883,2026,$B$1,180)/[1]!s_west_netprofit($A883,2026,$B$1-30,180)-1,"")</f>
        <v>-3.3284712937077132E-2</v>
      </c>
      <c r="AO883">
        <f>IFERROR([1]!s_est_mediannetprofit($A883,2026,$B$1)/[1]!s_est_mediannetprofit($A883,2026,$B$1-7)-1,"")</f>
        <v>0</v>
      </c>
      <c r="AP883">
        <f>IFERROR([1]!s_est_mediannetprofit($A883,2026,$B$1)/[1]!s_est_mediannetprofit($A883,2026,$B$1-30)-1,"")</f>
        <v>-8.5086954717137342E-3</v>
      </c>
    </row>
    <row r="884" spans="1:42">
      <c r="A884" t="s">
        <v>923</v>
      </c>
      <c r="B884">
        <f>IFERROR([1]!s_stm07_is($A884,"W30028333","2011/12/31",1)/[1]!S_SHARE_TOTAL($A884,$B$1),"")</f>
        <v>0.13247168889940952</v>
      </c>
      <c r="C884">
        <f>IFERROR([1]!s_stm07_is($A884,"W30028333","2012/12/31",1)/[1]!S_SHARE_TOTAL($A884,$B$1),"")</f>
        <v>0.23130198686676431</v>
      </c>
      <c r="D884">
        <f>IFERROR([1]!s_stm07_is($A884,"W30028333","2013/12/31",1)/[1]!S_SHARE_TOTAL($A884,$B$1),"")</f>
        <v>0.17558063240867389</v>
      </c>
      <c r="E884">
        <f>IFERROR([1]!s_stm07_is($A884,"W30028333","2014/12/31",1)/[1]!S_SHARE_TOTAL($A884,$B$1),"")</f>
        <v>0.41058186066114227</v>
      </c>
      <c r="F884">
        <f>IFERROR([1]!s_stm07_is($A884,"W30028333","2015/12/31",1)/[1]!S_SHARE_TOTAL($A884,$B$1),"")</f>
        <v>0.50927861099043981</v>
      </c>
      <c r="G884">
        <f>IFERROR([1]!s_stm07_is($A884,"W30028333","2016/12/31",1)/[1]!S_SHARE_TOTAL($A884,$B$1),"")</f>
        <v>0.33289547239906847</v>
      </c>
      <c r="H884">
        <f>IFERROR([1]!s_stm07_is($A884,"W30028333","2017/12/31",1)/[1]!S_SHARE_TOTAL($A884,$B$1),"")</f>
        <v>0.52190209662198883</v>
      </c>
      <c r="I884">
        <f>IFERROR([1]!s_stm07_is($A884,"W30028333","2018/12/31",1)/[1]!S_SHARE_TOTAL($A884,$B$1),"")</f>
        <v>0.35543924778087194</v>
      </c>
      <c r="J884">
        <f>IFERROR([1]!s_stm07_is($A884,"W30028333","2019/12/31",1)/[1]!S_SHARE_TOTAL($A884,$B$1),"")</f>
        <v>0.64971390579838861</v>
      </c>
      <c r="K884">
        <f>IFERROR([1]!s_stm07_is($A884,"W30028333","2020/12/31",1)/[1]!S_SHARE_TOTAL($A884,$B$1),"")</f>
        <v>0.10785916344082754</v>
      </c>
      <c r="L884">
        <f>IFERROR([1]!s_stm07_is($A884,"W30028333","2021/12/31",1)/[1]!S_SHARE_TOTAL($A884,$B$1),"")</f>
        <v>0.3308168625475591</v>
      </c>
      <c r="M884">
        <f>IFERROR([1]!s_stm07_is($A884,"W30028333","2022/12/31",1)/[1]!S_SHARE_TOTAL($A884,$B$1),"")</f>
        <v>6.2512981385449709E-2</v>
      </c>
      <c r="N884">
        <f>IFERROR([1]!s_stm07_is($A884,"W30028333","2023/12/31",1)/[1]!S_SHARE_TOTAL($A884,$B$1),"")</f>
        <v>0.36862052770891895</v>
      </c>
      <c r="O884">
        <f>IFERROR([1]!s_stm07_is($A884,"W30028333","2024/12/31",1)/[1]!S_SHARE_TOTAL($A884,$B$1),"")</f>
        <v>0.39174211675800696</v>
      </c>
      <c r="P884">
        <f>IFERROR([1]!s_stm07_is($A884,"W30028333","2025/12/31",1)/[1]!S_SHARE_TOTAL($A884,$B$1),"")</f>
        <v>0.27965379214114844</v>
      </c>
      <c r="Q884">
        <f>IFERROR([1]!s_west_netprofit($A884,2026,$B$1,180)/[1]!S_SHARE_TOTAL($A884,$B$1),"")</f>
        <v>0.41915627248993659</v>
      </c>
      <c r="R884">
        <f>IFERROR([1]!s_west_netprofit($A884,2027,$B$1,180)/[1]!S_SHARE_TOTAL($A884,$B$1),"")</f>
        <v>0.48056133151712477</v>
      </c>
      <c r="S884">
        <f>IFERROR([1]!s_fa_dupont_roe($A884,"2011/12/31")/100,"")</f>
        <v>4.7316000000000004E-2</v>
      </c>
      <c r="T884">
        <f>IFERROR([1]!s_fa_dupont_roe($A884,"2012/12/31")/100,"")</f>
        <v>7.9146999999999995E-2</v>
      </c>
      <c r="U884">
        <f>IFERROR([1]!s_fa_dupont_roe($A884,"2013/12/31")/100,"")</f>
        <v>5.7323000000000006E-2</v>
      </c>
      <c r="V884">
        <f>IFERROR([1]!s_fa_dupont_roe($A884,"2014/12/31")/100,"")</f>
        <v>0.124775</v>
      </c>
      <c r="W884">
        <f>IFERROR([1]!s_fa_dupont_roe($A884,"2015/12/31")/100,"")</f>
        <v>0.114855</v>
      </c>
      <c r="X884">
        <f>IFERROR([1]!s_fa_dupont_roe($A884,"2016/12/31")/100,"")</f>
        <v>6.1401999999999998E-2</v>
      </c>
      <c r="Y884">
        <f>IFERROR([1]!s_fa_dupont_roe($A884,"2017/12/31")/100,"")</f>
        <v>9.1910000000000006E-2</v>
      </c>
      <c r="Z884">
        <f>IFERROR([1]!s_fa_dupont_roe($A884,"2018/12/31")/100,"")</f>
        <v>6.5523999999999999E-2</v>
      </c>
      <c r="AA884">
        <f>IFERROR([1]!s_fa_dupont_roe($A884,"2019/12/31")/100,"")</f>
        <v>0.12569</v>
      </c>
      <c r="AB884">
        <f>IFERROR([1]!s_fa_dupont_roe($A884,"2020/12/31")/100,"")</f>
        <v>2.0204E-2</v>
      </c>
      <c r="AC884">
        <f>IFERROR([1]!s_fa_dupont_roe($A884,"2021/12/31")/100,"")</f>
        <v>6.1369999999999994E-2</v>
      </c>
      <c r="AD884">
        <f>IFERROR([1]!s_fa_dupont_roe($A884,"2022/12/31")/100,"")</f>
        <v>1.1265000000000001E-2</v>
      </c>
      <c r="AE884">
        <f>IFERROR([1]!s_fa_dupont_roe($A884,"2023/12/31")/100,"")</f>
        <v>6.0566000000000002E-2</v>
      </c>
      <c r="AF884">
        <f>IFERROR([1]!s_fa_dupont_roe($A884,"2024/12/31")/100,"")</f>
        <v>5.8753E-2</v>
      </c>
      <c r="AG884">
        <f>IFERROR([1]!s_fa_dupont_roe($A884,"2025/12/31")/100,"")</f>
        <v>4.0759999999999998E-2</v>
      </c>
      <c r="AH884">
        <f>IFERROR([1]!s_stm07_is($A884,"W30028333","2025/12/31",1),"")</f>
        <v>628486055.16999996</v>
      </c>
      <c r="AI884">
        <f>IFERROR([1]!s_stm07_bs($A884,"W38058048","2025/12/31",1),"")</f>
        <v>15632410442.09</v>
      </c>
      <c r="AJ884">
        <f>IFERROR([1]!s_fa_netdebt($A884,"2025/12/31"),"")</f>
        <v>33830948265.639999</v>
      </c>
      <c r="AK884">
        <f>IFERROR([1]!s_val_ev1($A884,"2025/12/31"),"")</f>
        <v>43882207488.559998</v>
      </c>
      <c r="AL884">
        <f>IFERROR([1]!s_fa_ebitda($A884,"2025/12/31"),"")</f>
        <v>3117554282.3299999</v>
      </c>
      <c r="AM884">
        <f>IFERROR([1]!s_west_netprofit($A884,2026,$B$1,180)/[1]!s_west_netprofit($A884,2026,$B$1-7,180)-1,"")</f>
        <v>0</v>
      </c>
      <c r="AN884">
        <f>IFERROR([1]!s_west_netprofit($A884,2026,$B$1,180)/[1]!s_west_netprofit($A884,2026,$B$1-30,180)-1,"")</f>
        <v>-6.5476190476190466E-2</v>
      </c>
      <c r="AO884">
        <f>IFERROR([1]!s_est_mediannetprofit($A884,2026,$B$1)/[1]!s_est_mediannetprofit($A884,2026,$B$1-7)-1,"")</f>
        <v>0</v>
      </c>
      <c r="AP884">
        <f>IFERROR([1]!s_est_mediannetprofit($A884,2026,$B$1)/[1]!s_est_mediannetprofit($A884,2026,$B$1-30)-1,"")</f>
        <v>-6.5476190476190466E-2</v>
      </c>
    </row>
    <row r="885" spans="1:42">
      <c r="A885" t="s">
        <v>924</v>
      </c>
      <c r="B885">
        <f>IFERROR([1]!s_stm07_is($A885,"W30028333","2011/12/31",1)/[1]!S_SHARE_TOTAL($A885,$B$1),"")</f>
        <v>0.16418991561867244</v>
      </c>
      <c r="C885">
        <f>IFERROR([1]!s_stm07_is($A885,"W30028333","2012/12/31",1)/[1]!S_SHARE_TOTAL($A885,$B$1),"")</f>
        <v>0.31302023271230961</v>
      </c>
      <c r="D885">
        <f>IFERROR([1]!s_stm07_is($A885,"W30028333","2013/12/31",1)/[1]!S_SHARE_TOTAL($A885,$B$1),"")</f>
        <v>0.4184790144232387</v>
      </c>
      <c r="E885">
        <f>IFERROR([1]!s_stm07_is($A885,"W30028333","2014/12/31",1)/[1]!S_SHARE_TOTAL($A885,$B$1),"")</f>
        <v>0.46987955302673312</v>
      </c>
      <c r="F885">
        <f>IFERROR([1]!s_stm07_is($A885,"W30028333","2015/12/31",1)/[1]!S_SHARE_TOTAL($A885,$B$1),"")</f>
        <v>0.47229055694260869</v>
      </c>
      <c r="G885">
        <f>IFERROR([1]!s_stm07_is($A885,"W30028333","2016/12/31",1)/[1]!S_SHARE_TOTAL($A885,$B$1),"")</f>
        <v>0.32484264935616697</v>
      </c>
      <c r="H885">
        <f>IFERROR([1]!s_stm07_is($A885,"W30028333","2017/12/31",1)/[1]!S_SHARE_TOTAL($A885,$B$1),"")</f>
        <v>0.32894243138974022</v>
      </c>
      <c r="I885">
        <f>IFERROR([1]!s_stm07_is($A885,"W30028333","2018/12/31",1)/[1]!S_SHARE_TOTAL($A885,$B$1),"")</f>
        <v>0.98151048933289031</v>
      </c>
      <c r="J885">
        <f>IFERROR([1]!s_stm07_is($A885,"W30028333","2019/12/31",1)/[1]!S_SHARE_TOTAL($A885,$B$1),"")</f>
        <v>0.3411189075924338</v>
      </c>
      <c r="K885">
        <f>IFERROR([1]!s_stm07_is($A885,"W30028333","2020/12/31",1)/[1]!S_SHARE_TOTAL($A885,$B$1),"")</f>
        <v>0.31518530622057073</v>
      </c>
      <c r="L885">
        <f>IFERROR([1]!s_stm07_is($A885,"W30028333","2021/12/31",1)/[1]!S_SHARE_TOTAL($A885,$B$1),"")</f>
        <v>-0.67109763060162297</v>
      </c>
      <c r="M885">
        <f>IFERROR([1]!s_stm07_is($A885,"W30028333","2022/12/31",1)/[1]!S_SHARE_TOTAL($A885,$B$1),"")</f>
        <v>0.11369772485573688</v>
      </c>
      <c r="N885">
        <f>IFERROR([1]!s_stm07_is($A885,"W30028333","2023/12/31",1)/[1]!S_SHARE_TOTAL($A885,$B$1),"")</f>
        <v>0.56452598310276503</v>
      </c>
      <c r="O885">
        <f>IFERROR([1]!s_stm07_is($A885,"W30028333","2024/12/31",1)/[1]!S_SHARE_TOTAL($A885,$B$1),"")</f>
        <v>0.72520686868920092</v>
      </c>
      <c r="P885">
        <f>IFERROR([1]!s_stm07_is($A885,"W30028333","2025/12/31",1)/[1]!S_SHARE_TOTAL($A885,$B$1),"")</f>
        <v>0.98090962007419769</v>
      </c>
      <c r="Q885">
        <f>IFERROR([1]!s_west_netprofit($A885,2026,$B$1,180)/[1]!S_SHARE_TOTAL($A885,$B$1),"")</f>
        <v>0</v>
      </c>
      <c r="R885">
        <f>IFERROR([1]!s_west_netprofit($A885,2027,$B$1,180)/[1]!S_SHARE_TOTAL($A885,$B$1),"")</f>
        <v>0</v>
      </c>
      <c r="S885">
        <f>IFERROR([1]!s_fa_dupont_roe($A885,"2011/12/31")/100,"")</f>
        <v>7.9549999999999996E-2</v>
      </c>
      <c r="T885">
        <f>IFERROR([1]!s_fa_dupont_roe($A885,"2012/12/31")/100,"")</f>
        <v>0.13747199999999998</v>
      </c>
      <c r="U885">
        <f>IFERROR([1]!s_fa_dupont_roe($A885,"2013/12/31")/100,"")</f>
        <v>0.15867800000000001</v>
      </c>
      <c r="V885">
        <f>IFERROR([1]!s_fa_dupont_roe($A885,"2014/12/31")/100,"")</f>
        <v>0.14996799999999999</v>
      </c>
      <c r="W885">
        <f>IFERROR([1]!s_fa_dupont_roe($A885,"2015/12/31")/100,"")</f>
        <v>0.133134</v>
      </c>
      <c r="X885">
        <f>IFERROR([1]!s_fa_dupont_roe($A885,"2016/12/31")/100,"")</f>
        <v>8.9206000000000008E-2</v>
      </c>
      <c r="Y885">
        <f>IFERROR([1]!s_fa_dupont_roe($A885,"2017/12/31")/100,"")</f>
        <v>8.0562999999999996E-2</v>
      </c>
      <c r="Z885">
        <f>IFERROR([1]!s_fa_dupont_roe($A885,"2018/12/31")/100,"")</f>
        <v>0.19330100000000003</v>
      </c>
      <c r="AA885">
        <f>IFERROR([1]!s_fa_dupont_roe($A885,"2019/12/31")/100,"")</f>
        <v>5.5056000000000001E-2</v>
      </c>
      <c r="AB885">
        <f>IFERROR([1]!s_fa_dupont_roe($A885,"2020/12/31")/100,"")</f>
        <v>4.5990999999999997E-2</v>
      </c>
      <c r="AC885">
        <f>IFERROR([1]!s_fa_dupont_roe($A885,"2021/12/31")/100,"")</f>
        <v>-0.101671</v>
      </c>
      <c r="AD885">
        <f>IFERROR([1]!s_fa_dupont_roe($A885,"2022/12/31")/100,"")</f>
        <v>1.6485E-2</v>
      </c>
      <c r="AE885">
        <f>IFERROR([1]!s_fa_dupont_roe($A885,"2023/12/31")/100,"")</f>
        <v>6.4922000000000007E-2</v>
      </c>
      <c r="AF885">
        <f>IFERROR([1]!s_fa_dupont_roe($A885,"2024/12/31")/100,"")</f>
        <v>7.196799999999999E-2</v>
      </c>
      <c r="AG885">
        <f>IFERROR([1]!s_fa_dupont_roe($A885,"2025/12/31")/100,"")</f>
        <v>8.7642000000000012E-2</v>
      </c>
      <c r="AH885">
        <f>IFERROR([1]!s_stm07_is($A885,"W30028333","2025/12/31",1),"")</f>
        <v>2767376498.04</v>
      </c>
      <c r="AI885">
        <f>IFERROR([1]!s_stm07_bs($A885,"W38058048","2025/12/31",1),"")</f>
        <v>63401398027.910004</v>
      </c>
      <c r="AJ885">
        <f>IFERROR([1]!s_fa_netdebt($A885,"2025/12/31"),"")</f>
        <v>106235075386.03999</v>
      </c>
      <c r="AK885">
        <f>IFERROR([1]!s_val_ev1($A885,"2025/12/31"),"")</f>
        <v>172689957610.28</v>
      </c>
      <c r="AL885">
        <f>IFERROR([1]!s_fa_ebitda($A885,"2025/12/31"),"")</f>
        <v>17248223268.150002</v>
      </c>
      <c r="AM885" t="str">
        <f>IFERROR([1]!s_west_netprofit($A885,2026,$B$1,180)/[1]!s_west_netprofit($A885,2026,$B$1-7,180)-1,"")</f>
        <v/>
      </c>
      <c r="AN885" t="str">
        <f>IFERROR([1]!s_west_netprofit($A885,2026,$B$1,180)/[1]!s_west_netprofit($A885,2026,$B$1-30,180)-1,"")</f>
        <v/>
      </c>
      <c r="AO885" t="str">
        <f>IFERROR([1]!s_est_mediannetprofit($A885,2026,$B$1)/[1]!s_est_mediannetprofit($A885,2026,$B$1-7)-1,"")</f>
        <v/>
      </c>
      <c r="AP885" t="str">
        <f>IFERROR([1]!s_est_mediannetprofit($A885,2026,$B$1)/[1]!s_est_mediannetprofit($A885,2026,$B$1-30)-1,"")</f>
        <v/>
      </c>
    </row>
    <row r="886" spans="1:42">
      <c r="A886" t="s">
        <v>925</v>
      </c>
      <c r="B886">
        <f>IFERROR([1]!s_stm07_is($A886,"W30028333","2011/12/31",1)/[1]!S_SHARE_TOTAL($A886,$B$1),"")</f>
        <v>4.9373922638486336E-3</v>
      </c>
      <c r="C886">
        <f>IFERROR([1]!s_stm07_is($A886,"W30028333","2012/12/31",1)/[1]!S_SHARE_TOTAL($A886,$B$1),"")</f>
        <v>-0.35859097428990727</v>
      </c>
      <c r="D886">
        <f>IFERROR([1]!s_stm07_is($A886,"W30028333","2013/12/31",1)/[1]!S_SHARE_TOTAL($A886,$B$1),"")</f>
        <v>1.4795499887258253E-2</v>
      </c>
      <c r="E886">
        <f>IFERROR([1]!s_stm07_is($A886,"W30028333","2014/12/31",1)/[1]!S_SHARE_TOTAL($A886,$B$1),"")</f>
        <v>-0.13070698000862832</v>
      </c>
      <c r="F886">
        <f>IFERROR([1]!s_stm07_is($A886,"W30028333","2015/12/31",1)/[1]!S_SHARE_TOTAL($A886,$B$1),"")</f>
        <v>7.097015595626535E-3</v>
      </c>
      <c r="G886">
        <f>IFERROR([1]!s_stm07_is($A886,"W30028333","2016/12/31",1)/[1]!S_SHARE_TOTAL($A886,$B$1),"")</f>
        <v>-5.6070665227339077E-2</v>
      </c>
      <c r="H886">
        <f>IFERROR([1]!s_stm07_is($A886,"W30028333","2017/12/31",1)/[1]!S_SHARE_TOTAL($A886,$B$1),"")</f>
        <v>0.17987471343968017</v>
      </c>
      <c r="I886">
        <f>IFERROR([1]!s_stm07_is($A886,"W30028333","2018/12/31",1)/[1]!S_SHARE_TOTAL($A886,$B$1),"")</f>
        <v>0.19690154091777035</v>
      </c>
      <c r="J886">
        <f>IFERROR([1]!s_stm07_is($A886,"W30028333","2019/12/31",1)/[1]!S_SHARE_TOTAL($A886,$B$1),"")</f>
        <v>5.4123774076578625E-2</v>
      </c>
      <c r="K886">
        <f>IFERROR([1]!s_stm07_is($A886,"W30028333","2020/12/31",1)/[1]!S_SHARE_TOTAL($A886,$B$1),"")</f>
        <v>6.7545922785671508E-2</v>
      </c>
      <c r="L886">
        <f>IFERROR([1]!s_stm07_is($A886,"W30028333","2021/12/31",1)/[1]!S_SHARE_TOTAL($A886,$B$1),"")</f>
        <v>0.11479533554622409</v>
      </c>
      <c r="M886">
        <f>IFERROR([1]!s_stm07_is($A886,"W30028333","2022/12/31",1)/[1]!S_SHARE_TOTAL($A886,$B$1),"")</f>
        <v>5.1889060164645819E-2</v>
      </c>
      <c r="N886">
        <f>IFERROR([1]!s_stm07_is($A886,"W30028333","2023/12/31",1)/[1]!S_SHARE_TOTAL($A886,$B$1),"")</f>
        <v>-3.7349790525898256E-2</v>
      </c>
      <c r="O886">
        <f>IFERROR([1]!s_stm07_is($A886,"W30028333","2024/12/31",1)/[1]!S_SHARE_TOTAL($A886,$B$1),"")</f>
        <v>-0.21101979190799264</v>
      </c>
      <c r="P886">
        <f>IFERROR([1]!s_stm07_is($A886,"W30028333","2025/12/31",1)/[1]!S_SHARE_TOTAL($A886,$B$1),"")</f>
        <v>9.9024626811758595E-3</v>
      </c>
      <c r="Q886">
        <f>IFERROR([1]!s_west_netprofit($A886,2026,$B$1,180)/[1]!S_SHARE_TOTAL($A886,$B$1),"")</f>
        <v>7.5475404708172419E-2</v>
      </c>
      <c r="R886">
        <f>IFERROR([1]!s_west_netprofit($A886,2027,$B$1,180)/[1]!S_SHARE_TOTAL($A886,$B$1),"")</f>
        <v>0.1628679785807931</v>
      </c>
      <c r="S886">
        <f>IFERROR([1]!s_fa_dupont_roe($A886,"2011/12/31")/100,"")</f>
        <v>7.3429999999999997E-3</v>
      </c>
      <c r="T886">
        <f>IFERROR([1]!s_fa_dupont_roe($A886,"2012/12/31")/100,"")</f>
        <v>-0.38240400000000002</v>
      </c>
      <c r="U886">
        <f>IFERROR([1]!s_fa_dupont_roe($A886,"2013/12/31")/100,"")</f>
        <v>1.2242999999999999E-2</v>
      </c>
      <c r="V886">
        <f>IFERROR([1]!s_fa_dupont_roe($A886,"2014/12/31")/100,"")</f>
        <v>-0.113592</v>
      </c>
      <c r="W886">
        <f>IFERROR([1]!s_fa_dupont_roe($A886,"2015/12/31")/100,"")</f>
        <v>5.3779999999999991E-3</v>
      </c>
      <c r="X886">
        <f>IFERROR([1]!s_fa_dupont_roe($A886,"2016/12/31")/100,"")</f>
        <v>-3.6753000000000001E-2</v>
      </c>
      <c r="Y886">
        <f>IFERROR([1]!s_fa_dupont_roe($A886,"2017/12/31")/100,"")</f>
        <v>0.11285099999999999</v>
      </c>
      <c r="Z886">
        <f>IFERROR([1]!s_fa_dupont_roe($A886,"2018/12/31")/100,"")</f>
        <v>0.11014900000000001</v>
      </c>
      <c r="AA886">
        <f>IFERROR([1]!s_fa_dupont_roe($A886,"2019/12/31")/100,"")</f>
        <v>2.8306000000000001E-2</v>
      </c>
      <c r="AB886">
        <f>IFERROR([1]!s_fa_dupont_roe($A886,"2020/12/31")/100,"")</f>
        <v>3.4509999999999999E-2</v>
      </c>
      <c r="AC886">
        <f>IFERROR([1]!s_fa_dupont_roe($A886,"2021/12/31")/100,"")</f>
        <v>5.7045000000000005E-2</v>
      </c>
      <c r="AD886">
        <f>IFERROR([1]!s_fa_dupont_roe($A886,"2022/12/31")/100,"")</f>
        <v>2.5369000000000003E-2</v>
      </c>
      <c r="AE886">
        <f>IFERROR([1]!s_fa_dupont_roe($A886,"2023/12/31")/100,"")</f>
        <v>-1.8599000000000001E-2</v>
      </c>
      <c r="AF886">
        <f>IFERROR([1]!s_fa_dupont_roe($A886,"2024/12/31")/100,"")</f>
        <v>-0.11312699999999999</v>
      </c>
      <c r="AG886">
        <f>IFERROR([1]!s_fa_dupont_roe($A886,"2025/12/31")/100,"")</f>
        <v>5.607E-3</v>
      </c>
      <c r="AH886">
        <f>IFERROR([1]!s_stm07_is($A886,"W30028333","2025/12/31",1),"")</f>
        <v>105944958.44</v>
      </c>
      <c r="AI886">
        <f>IFERROR([1]!s_stm07_bs($A886,"W38058048","2025/12/31",1),"")</f>
        <v>28654015763.049999</v>
      </c>
      <c r="AJ886">
        <f>IFERROR([1]!s_fa_netdebt($A886,"2025/12/31"),"")</f>
        <v>16164950283.74</v>
      </c>
      <c r="AK886">
        <f>IFERROR([1]!s_val_ev1($A886,"2025/12/31"),"")</f>
        <v>38331776840.629997</v>
      </c>
      <c r="AL886">
        <f>IFERROR([1]!s_fa_ebitda($A886,"2025/12/31"),"")</f>
        <v>4410925992.0100002</v>
      </c>
      <c r="AM886">
        <f>IFERROR([1]!s_west_netprofit($A886,2026,$B$1,180)/[1]!s_west_netprofit($A886,2026,$B$1-7,180)-1,"")</f>
        <v>0</v>
      </c>
      <c r="AN886">
        <f>IFERROR([1]!s_west_netprofit($A886,2026,$B$1,180)/[1]!s_west_netprofit($A886,2026,$B$1-30,180)-1,"")</f>
        <v>-6.1046511627906974E-2</v>
      </c>
      <c r="AO886">
        <f>IFERROR([1]!s_est_mediannetprofit($A886,2026,$B$1)/[1]!s_est_mediannetprofit($A886,2026,$B$1-7)-1,"")</f>
        <v>0</v>
      </c>
      <c r="AP886">
        <f>IFERROR([1]!s_est_mediannetprofit($A886,2026,$B$1)/[1]!s_est_mediannetprofit($A886,2026,$B$1-30)-1,"")</f>
        <v>-6.1046511627906974E-2</v>
      </c>
    </row>
    <row r="887" spans="1:42">
      <c r="A887" t="s">
        <v>926</v>
      </c>
      <c r="B887">
        <f>IFERROR([1]!s_stm07_is($A887,"W30028333","2011/12/31",1)/[1]!S_SHARE_TOTAL($A887,$B$1),"")</f>
        <v>0.16395285248592587</v>
      </c>
      <c r="C887">
        <f>IFERROR([1]!s_stm07_is($A887,"W30028333","2012/12/31",1)/[1]!S_SHARE_TOTAL($A887,$B$1),"")</f>
        <v>0.26083309606128385</v>
      </c>
      <c r="D887">
        <f>IFERROR([1]!s_stm07_is($A887,"W30028333","2013/12/31",1)/[1]!S_SHARE_TOTAL($A887,$B$1),"")</f>
        <v>0.42882927809332533</v>
      </c>
      <c r="E887">
        <f>IFERROR([1]!s_stm07_is($A887,"W30028333","2014/12/31",1)/[1]!S_SHARE_TOTAL($A887,$B$1),"")</f>
        <v>0.44424841395651266</v>
      </c>
      <c r="F887">
        <f>IFERROR([1]!s_stm07_is($A887,"W30028333","2015/12/31",1)/[1]!S_SHARE_TOTAL($A887,$B$1),"")</f>
        <v>0.51969482120222699</v>
      </c>
      <c r="G887">
        <f>IFERROR([1]!s_stm07_is($A887,"W30028333","2016/12/31",1)/[1]!S_SHARE_TOTAL($A887,$B$1),"")</f>
        <v>0.4675141970338334</v>
      </c>
      <c r="H887">
        <f>IFERROR([1]!s_stm07_is($A887,"W30028333","2017/12/31",1)/[1]!S_SHARE_TOTAL($A887,$B$1),"")</f>
        <v>0.32261112754243021</v>
      </c>
      <c r="I887">
        <f>IFERROR([1]!s_stm07_is($A887,"W30028333","2018/12/31",1)/[1]!S_SHARE_TOTAL($A887,$B$1),"")</f>
        <v>0.30048630653933245</v>
      </c>
      <c r="J887">
        <f>IFERROR([1]!s_stm07_is($A887,"W30028333","2019/12/31",1)/[1]!S_SHARE_TOTAL($A887,$B$1),"")</f>
        <v>0.31969485540829312</v>
      </c>
      <c r="K887">
        <f>IFERROR([1]!s_stm07_is($A887,"W30028333","2020/12/31",1)/[1]!S_SHARE_TOTAL($A887,$B$1),"")</f>
        <v>0.45342581287358608</v>
      </c>
      <c r="L887">
        <f>IFERROR([1]!s_stm07_is($A887,"W30028333","2021/12/31",1)/[1]!S_SHARE_TOTAL($A887,$B$1),"")</f>
        <v>-6.4222254620163288E-2</v>
      </c>
      <c r="M887">
        <f>IFERROR([1]!s_stm07_is($A887,"W30028333","2022/12/31",1)/[1]!S_SHARE_TOTAL($A887,$B$1),"")</f>
        <v>-0.13637266029382028</v>
      </c>
      <c r="N887">
        <f>IFERROR([1]!s_stm07_is($A887,"W30028333","2023/12/31",1)/[1]!S_SHARE_TOTAL($A887,$B$1),"")</f>
        <v>0.48623317668675542</v>
      </c>
      <c r="O887">
        <f>IFERROR([1]!s_stm07_is($A887,"W30028333","2024/12/31",1)/[1]!S_SHARE_TOTAL($A887,$B$1),"")</f>
        <v>0.57823383998448574</v>
      </c>
      <c r="P887">
        <f>IFERROR([1]!s_stm07_is($A887,"W30028333","2025/12/31",1)/[1]!S_SHARE_TOTAL($A887,$B$1),"")</f>
        <v>0.56142827229228121</v>
      </c>
      <c r="Q887">
        <f>IFERROR([1]!s_west_netprofit($A887,2026,$B$1,180)/[1]!S_SHARE_TOTAL($A887,$B$1),"")</f>
        <v>0.4416226433062157</v>
      </c>
      <c r="R887">
        <f>IFERROR([1]!s_west_netprofit($A887,2027,$B$1,180)/[1]!S_SHARE_TOTAL($A887,$B$1),"")</f>
        <v>0.48622044469386716</v>
      </c>
      <c r="S887">
        <f>IFERROR([1]!s_fa_dupont_roe($A887,"2011/12/31")/100,"")</f>
        <v>8.9132000000000003E-2</v>
      </c>
      <c r="T887">
        <f>IFERROR([1]!s_fa_dupont_roe($A887,"2012/12/31")/100,"")</f>
        <v>0.13563</v>
      </c>
      <c r="U887">
        <f>IFERROR([1]!s_fa_dupont_roe($A887,"2013/12/31")/100,"")</f>
        <v>0.179871</v>
      </c>
      <c r="V887">
        <f>IFERROR([1]!s_fa_dupont_roe($A887,"2014/12/31")/100,"")</f>
        <v>0.14967</v>
      </c>
      <c r="W887">
        <f>IFERROR([1]!s_fa_dupont_roe($A887,"2015/12/31")/100,"")</f>
        <v>0.14070099999999999</v>
      </c>
      <c r="X887">
        <f>IFERROR([1]!s_fa_dupont_roe($A887,"2016/12/31")/100,"")</f>
        <v>0.11013199999999999</v>
      </c>
      <c r="Y887">
        <f>IFERROR([1]!s_fa_dupont_roe($A887,"2017/12/31")/100,"")</f>
        <v>7.2711999999999999E-2</v>
      </c>
      <c r="Z887">
        <f>IFERROR([1]!s_fa_dupont_roe($A887,"2018/12/31")/100,"")</f>
        <v>6.6112000000000004E-2</v>
      </c>
      <c r="AA887">
        <f>IFERROR([1]!s_fa_dupont_roe($A887,"2019/12/31")/100,"")</f>
        <v>6.844299999999999E-2</v>
      </c>
      <c r="AB887">
        <f>IFERROR([1]!s_fa_dupont_roe($A887,"2020/12/31")/100,"")</f>
        <v>9.2187000000000005E-2</v>
      </c>
      <c r="AC887">
        <f>IFERROR([1]!s_fa_dupont_roe($A887,"2021/12/31")/100,"")</f>
        <v>-1.3082E-2</v>
      </c>
      <c r="AD887">
        <f>IFERROR([1]!s_fa_dupont_roe($A887,"2022/12/31")/100,"")</f>
        <v>-2.9239000000000001E-2</v>
      </c>
      <c r="AE887">
        <f>IFERROR([1]!s_fa_dupont_roe($A887,"2023/12/31")/100,"")</f>
        <v>0.101382</v>
      </c>
      <c r="AF887">
        <f>IFERROR([1]!s_fa_dupont_roe($A887,"2024/12/31")/100,"")</f>
        <v>0.110196</v>
      </c>
      <c r="AG887">
        <f>IFERROR([1]!s_fa_dupont_roe($A887,"2025/12/31")/100,"")</f>
        <v>0.10048899999999999</v>
      </c>
      <c r="AH887">
        <f>IFERROR([1]!s_stm07_is($A887,"W30028333","2025/12/31",1),"")</f>
        <v>7528041660.8999996</v>
      </c>
      <c r="AI887">
        <f>IFERROR([1]!s_stm07_bs($A887,"W38058048","2025/12/31",1),"")</f>
        <v>89871643186.270004</v>
      </c>
      <c r="AJ887">
        <f>IFERROR([1]!s_fa_netdebt($A887,"2025/12/31"),"")</f>
        <v>33500639194.389999</v>
      </c>
      <c r="AK887">
        <f>IFERROR([1]!s_val_ev1($A887,"2025/12/31"),"")</f>
        <v>114555159194.16</v>
      </c>
      <c r="AL887">
        <f>IFERROR([1]!s_fa_ebitda($A887,"2025/12/31"),"")</f>
        <v>17216658466.77</v>
      </c>
      <c r="AM887">
        <f>IFERROR([1]!s_west_netprofit($A887,2026,$B$1,180)/[1]!s_west_netprofit($A887,2026,$B$1-7,180)-1,"")</f>
        <v>0</v>
      </c>
      <c r="AN887">
        <f>IFERROR([1]!s_west_netprofit($A887,2026,$B$1,180)/[1]!s_west_netprofit($A887,2026,$B$1-30,180)-1,"")</f>
        <v>-5.8980572881490612E-2</v>
      </c>
      <c r="AO887">
        <f>IFERROR([1]!s_est_mediannetprofit($A887,2026,$B$1)/[1]!s_est_mediannetprofit($A887,2026,$B$1-7)-1,"")</f>
        <v>0</v>
      </c>
      <c r="AP887">
        <f>IFERROR([1]!s_est_mediannetprofit($A887,2026,$B$1)/[1]!s_est_mediannetprofit($A887,2026,$B$1-30)-1,"")</f>
        <v>-8.2164494978836933E-3</v>
      </c>
    </row>
    <row r="888" spans="1:42">
      <c r="A888" t="s">
        <v>927</v>
      </c>
      <c r="B888">
        <f>IFERROR([1]!s_stm07_is($A888,"W30028333","2011/12/31",1)/[1]!S_SHARE_TOTAL($A888,$B$1),"")</f>
        <v>9.5593568122325667E-2</v>
      </c>
      <c r="C888">
        <f>IFERROR([1]!s_stm07_is($A888,"W30028333","2012/12/31",1)/[1]!S_SHARE_TOTAL($A888,$B$1),"")</f>
        <v>0.13039704517769915</v>
      </c>
      <c r="D888">
        <f>IFERROR([1]!s_stm07_is($A888,"W30028333","2013/12/31",1)/[1]!S_SHARE_TOTAL($A888,$B$1),"")</f>
        <v>0.18271034691808441</v>
      </c>
      <c r="E888">
        <f>IFERROR([1]!s_stm07_is($A888,"W30028333","2014/12/31",1)/[1]!S_SHARE_TOTAL($A888,$B$1),"")</f>
        <v>0.24440984529124643</v>
      </c>
      <c r="F888">
        <f>IFERROR([1]!s_stm07_is($A888,"W30028333","2015/12/31",1)/[1]!S_SHARE_TOTAL($A888,$B$1),"")</f>
        <v>0.12276847936350387</v>
      </c>
      <c r="G888">
        <f>IFERROR([1]!s_stm07_is($A888,"W30028333","2016/12/31",1)/[1]!S_SHARE_TOTAL($A888,$B$1),"")</f>
        <v>2.7275257809351333E-2</v>
      </c>
      <c r="H888">
        <f>IFERROR([1]!s_stm07_is($A888,"W30028333","2017/12/31",1)/[1]!S_SHARE_TOTAL($A888,$B$1),"")</f>
        <v>0.11748760814988558</v>
      </c>
      <c r="I888">
        <f>IFERROR([1]!s_stm07_is($A888,"W30028333","2018/12/31",1)/[1]!S_SHARE_TOTAL($A888,$B$1),"")</f>
        <v>0.31145411405236284</v>
      </c>
      <c r="J888">
        <f>IFERROR([1]!s_stm07_is($A888,"W30028333","2019/12/31",1)/[1]!S_SHARE_TOTAL($A888,$B$1),"")</f>
        <v>0.2975974266174311</v>
      </c>
      <c r="K888">
        <f>IFERROR([1]!s_stm07_is($A888,"W30028333","2020/12/31",1)/[1]!S_SHARE_TOTAL($A888,$B$1),"")</f>
        <v>0.25949040429890835</v>
      </c>
      <c r="L888">
        <f>IFERROR([1]!s_stm07_is($A888,"W30028333","2021/12/31",1)/[1]!S_SHARE_TOTAL($A888,$B$1),"")</f>
        <v>0.31332270920731031</v>
      </c>
      <c r="M888">
        <f>IFERROR([1]!s_stm07_is($A888,"W30028333","2022/12/31",1)/[1]!S_SHARE_TOTAL($A888,$B$1),"")</f>
        <v>0.36504864056734937</v>
      </c>
      <c r="N888">
        <f>IFERROR([1]!s_stm07_is($A888,"W30028333","2023/12/31",1)/[1]!S_SHARE_TOTAL($A888,$B$1),"")</f>
        <v>0.40996382744026177</v>
      </c>
      <c r="O888">
        <f>IFERROR([1]!s_stm07_is($A888,"W30028333","2024/12/31",1)/[1]!S_SHARE_TOTAL($A888,$B$1),"")</f>
        <v>0.44533234884701817</v>
      </c>
      <c r="P888">
        <f>IFERROR([1]!s_stm07_is($A888,"W30028333","2025/12/31",1)/[1]!S_SHARE_TOTAL($A888,$B$1),"")</f>
        <v>0.45644867147966145</v>
      </c>
      <c r="Q888">
        <f>IFERROR([1]!s_west_netprofit($A888,2026,$B$1,180)/[1]!S_SHARE_TOTAL($A888,$B$1),"")</f>
        <v>0.48242818569945256</v>
      </c>
      <c r="R888">
        <f>IFERROR([1]!s_west_netprofit($A888,2027,$B$1,180)/[1]!S_SHARE_TOTAL($A888,$B$1),"")</f>
        <v>0.50338356607671153</v>
      </c>
      <c r="S888">
        <f>IFERROR([1]!s_fa_dupont_roe($A888,"2011/12/31")/100,"")</f>
        <v>0.10041399999999999</v>
      </c>
      <c r="T888">
        <f>IFERROR([1]!s_fa_dupont_roe($A888,"2012/12/31")/100,"")</f>
        <v>0.11752499999999999</v>
      </c>
      <c r="U888">
        <f>IFERROR([1]!s_fa_dupont_roe($A888,"2013/12/31")/100,"")</f>
        <v>0.13912099999999999</v>
      </c>
      <c r="V888">
        <f>IFERROR([1]!s_fa_dupont_roe($A888,"2014/12/31")/100,"")</f>
        <v>0.163081</v>
      </c>
      <c r="W888">
        <f>IFERROR([1]!s_fa_dupont_roe($A888,"2015/12/31")/100,"")</f>
        <v>7.4279999999999999E-2</v>
      </c>
      <c r="X888">
        <f>IFERROR([1]!s_fa_dupont_roe($A888,"2016/12/31")/100,"")</f>
        <v>1.5242E-2</v>
      </c>
      <c r="Y888">
        <f>IFERROR([1]!s_fa_dupont_roe($A888,"2017/12/31")/100,"")</f>
        <v>5.9908999999999997E-2</v>
      </c>
      <c r="Z888">
        <f>IFERROR([1]!s_fa_dupont_roe($A888,"2018/12/31")/100,"")</f>
        <v>0.13869500000000001</v>
      </c>
      <c r="AA888">
        <f>IFERROR([1]!s_fa_dupont_roe($A888,"2019/12/31")/100,"")</f>
        <v>0.11171900000000001</v>
      </c>
      <c r="AB888">
        <f>IFERROR([1]!s_fa_dupont_roe($A888,"2020/12/31")/100,"")</f>
        <v>8.2913000000000001E-2</v>
      </c>
      <c r="AC888">
        <f>IFERROR([1]!s_fa_dupont_roe($A888,"2021/12/31")/100,"")</f>
        <v>9.2675000000000007E-2</v>
      </c>
      <c r="AD888">
        <f>IFERROR([1]!s_fa_dupont_roe($A888,"2022/12/31")/100,"")</f>
        <v>0.102966</v>
      </c>
      <c r="AE888">
        <f>IFERROR([1]!s_fa_dupont_roe($A888,"2023/12/31")/100,"")</f>
        <v>0.113096</v>
      </c>
      <c r="AF888">
        <f>IFERROR([1]!s_fa_dupont_roe($A888,"2024/12/31")/100,"")</f>
        <v>0.11774699999999999</v>
      </c>
      <c r="AG888">
        <f>IFERROR([1]!s_fa_dupont_roe($A888,"2025/12/31")/100,"")</f>
        <v>0.109335</v>
      </c>
      <c r="AH888">
        <f>IFERROR([1]!s_stm07_is($A888,"W30028333","2025/12/31",1),"")</f>
        <v>8504138221.8199997</v>
      </c>
      <c r="AI888">
        <f>IFERROR([1]!s_stm07_bs($A888,"W38058048","2025/12/31",1),"")</f>
        <v>88114774729.100006</v>
      </c>
      <c r="AJ888">
        <f>IFERROR([1]!s_fa_netdebt($A888,"2025/12/31"),"")</f>
        <v>121658737676.75999</v>
      </c>
      <c r="AK888">
        <f>IFERROR([1]!s_val_ev1($A888,"2025/12/31"),"")</f>
        <v>294771697415.21997</v>
      </c>
      <c r="AL888">
        <f>IFERROR([1]!s_fa_ebitda($A888,"2025/12/31"),"")</f>
        <v>20708007534.259998</v>
      </c>
      <c r="AM888">
        <f>IFERROR([1]!s_west_netprofit($A888,2026,$B$1,180)/[1]!s_west_netprofit($A888,2026,$B$1-7,180)-1,"")</f>
        <v>-5.8795294315894253E-4</v>
      </c>
      <c r="AN888">
        <f>IFERROR([1]!s_west_netprofit($A888,2026,$B$1,180)/[1]!s_west_netprofit($A888,2026,$B$1-30,180)-1,"")</f>
        <v>-1.2925390298295869E-2</v>
      </c>
      <c r="AO888">
        <f>IFERROR([1]!s_est_mediannetprofit($A888,2026,$B$1)/[1]!s_est_mediannetprofit($A888,2026,$B$1-7)-1,"")</f>
        <v>-1.9991115059972975E-3</v>
      </c>
      <c r="AP888">
        <f>IFERROR([1]!s_est_mediannetprofit($A888,2026,$B$1)/[1]!s_est_mediannetprofit($A888,2026,$B$1-30)-1,"")</f>
        <v>-1.6310892172961111E-2</v>
      </c>
    </row>
    <row r="889" spans="1:42">
      <c r="A889" t="s">
        <v>928</v>
      </c>
      <c r="B889">
        <f>IFERROR([1]!s_stm07_is($A889,"W30028333","2011/12/31",1)/[1]!S_SHARE_TOTAL($A889,$B$1),"")</f>
        <v>0.19163278320545099</v>
      </c>
      <c r="C889">
        <f>IFERROR([1]!s_stm07_is($A889,"W30028333","2012/12/31",1)/[1]!S_SHARE_TOTAL($A889,$B$1),"")</f>
        <v>1.34928147264938E-2</v>
      </c>
      <c r="D889">
        <f>IFERROR([1]!s_stm07_is($A889,"W30028333","2013/12/31",1)/[1]!S_SHARE_TOTAL($A889,$B$1),"")</f>
        <v>-0.42055040110520953</v>
      </c>
      <c r="E889">
        <f>IFERROR([1]!s_stm07_is($A889,"W30028333","2014/12/31",1)/[1]!S_SHARE_TOTAL($A889,$B$1),"")</f>
        <v>5.6898991916472852E-2</v>
      </c>
      <c r="F889">
        <f>IFERROR([1]!s_stm07_is($A889,"W30028333","2015/12/31",1)/[1]!S_SHARE_TOTAL($A889,$B$1),"")</f>
        <v>7.1302823743038868E-2</v>
      </c>
      <c r="G889">
        <f>IFERROR([1]!s_stm07_is($A889,"W30028333","2016/12/31",1)/[1]!S_SHARE_TOTAL($A889,$B$1),"")</f>
        <v>0.35177219330294662</v>
      </c>
      <c r="H889">
        <f>IFERROR([1]!s_stm07_is($A889,"W30028333","2017/12/31",1)/[1]!S_SHARE_TOTAL($A889,$B$1),"")</f>
        <v>0.3231963158149701</v>
      </c>
      <c r="I889">
        <f>IFERROR([1]!s_stm07_is($A889,"W30028333","2018/12/31",1)/[1]!S_SHARE_TOTAL($A889,$B$1),"")</f>
        <v>1.9236429748598492E-2</v>
      </c>
      <c r="J889">
        <f>IFERROR([1]!s_stm07_is($A889,"W30028333","2019/12/31",1)/[1]!S_SHARE_TOTAL($A889,$B$1),"")</f>
        <v>7.8973573709964398E-2</v>
      </c>
      <c r="K889">
        <f>IFERROR([1]!s_stm07_is($A889,"W30028333","2020/12/31",1)/[1]!S_SHARE_TOTAL($A889,$B$1),"")</f>
        <v>0.43411221512397513</v>
      </c>
      <c r="L889">
        <f>IFERROR([1]!s_stm07_is($A889,"W30028333","2021/12/31",1)/[1]!S_SHARE_TOTAL($A889,$B$1),"")</f>
        <v>-0.91037657268034144</v>
      </c>
      <c r="M889">
        <f>IFERROR([1]!s_stm07_is($A889,"W30028333","2022/12/31",1)/[1]!S_SHARE_TOTAL($A889,$B$1),"")</f>
        <v>0.266655325316489</v>
      </c>
      <c r="N889">
        <f>IFERROR([1]!s_stm07_is($A889,"W30028333","2023/12/31",1)/[1]!S_SHARE_TOTAL($A889,$B$1),"")</f>
        <v>0.61307397620606929</v>
      </c>
      <c r="O889">
        <f>IFERROR([1]!s_stm07_is($A889,"W30028333","2024/12/31",1)/[1]!S_SHARE_TOTAL($A889,$B$1),"")</f>
        <v>0.73858382131518474</v>
      </c>
      <c r="P889">
        <f>IFERROR([1]!s_stm07_is($A889,"W30028333","2025/12/31",1)/[1]!S_SHARE_TOTAL($A889,$B$1),"")</f>
        <v>0.73872786474237473</v>
      </c>
      <c r="Q889">
        <f>IFERROR([1]!s_west_netprofit($A889,2026,$B$1,180)/[1]!S_SHARE_TOTAL($A889,$B$1),"")</f>
        <v>2.2323638492223057</v>
      </c>
      <c r="R889">
        <f>IFERROR([1]!s_west_netprofit($A889,2027,$B$1,180)/[1]!S_SHARE_TOTAL($A889,$B$1),"")</f>
        <v>2.19256739169438</v>
      </c>
      <c r="S889">
        <f>IFERROR([1]!s_fa_dupont_roe($A889,"2011/12/31")/100,"")</f>
        <v>4.5321E-2</v>
      </c>
      <c r="T889">
        <f>IFERROR([1]!s_fa_dupont_roe($A889,"2012/12/31")/100,"")</f>
        <v>3.1280000000000001E-3</v>
      </c>
      <c r="U889">
        <f>IFERROR([1]!s_fa_dupont_roe($A889,"2013/12/31")/100,"")</f>
        <v>-0.10273400000000001</v>
      </c>
      <c r="V889">
        <f>IFERROR([1]!s_fa_dupont_roe($A889,"2014/12/31")/100,"")</f>
        <v>1.4445E-2</v>
      </c>
      <c r="W889">
        <f>IFERROR([1]!s_fa_dupont_roe($A889,"2015/12/31")/100,"")</f>
        <v>1.6399E-2</v>
      </c>
      <c r="X889">
        <f>IFERROR([1]!s_fa_dupont_roe($A889,"2016/12/31")/100,"")</f>
        <v>7.2397000000000003E-2</v>
      </c>
      <c r="Y889">
        <f>IFERROR([1]!s_fa_dupont_roe($A889,"2017/12/31")/100,"")</f>
        <v>6.3843999999999998E-2</v>
      </c>
      <c r="Z889">
        <f>IFERROR([1]!s_fa_dupont_roe($A889,"2018/12/31")/100,"")</f>
        <v>3.7469999999999999E-3</v>
      </c>
      <c r="AA889">
        <f>IFERROR([1]!s_fa_dupont_roe($A889,"2019/12/31")/100,"")</f>
        <v>1.5328E-2</v>
      </c>
      <c r="AB889">
        <f>IFERROR([1]!s_fa_dupont_roe($A889,"2020/12/31")/100,"")</f>
        <v>7.5621999999999995E-2</v>
      </c>
      <c r="AC889">
        <f>IFERROR([1]!s_fa_dupont_roe($A889,"2021/12/31")/100,"")</f>
        <v>-0.157418</v>
      </c>
      <c r="AD889">
        <f>IFERROR([1]!s_fa_dupont_roe($A889,"2022/12/31")/100,"")</f>
        <v>4.8446999999999997E-2</v>
      </c>
      <c r="AE889">
        <f>IFERROR([1]!s_fa_dupont_roe($A889,"2023/12/31")/100,"")</f>
        <v>0.101591</v>
      </c>
      <c r="AF889">
        <f>IFERROR([1]!s_fa_dupont_roe($A889,"2024/12/31")/100,"")</f>
        <v>0.11490500000000001</v>
      </c>
      <c r="AG889">
        <f>IFERROR([1]!s_fa_dupont_roe($A889,"2025/12/31")/100,"")</f>
        <v>9.814500000000001E-2</v>
      </c>
      <c r="AH889">
        <f>IFERROR([1]!s_stm07_is($A889,"W30028333","2025/12/31",1),"")</f>
        <v>4037310920.7399998</v>
      </c>
      <c r="AI889">
        <f>IFERROR([1]!s_stm07_bs($A889,"W38058048","2025/12/31",1),"")</f>
        <v>49643172575.660004</v>
      </c>
      <c r="AJ889">
        <f>IFERROR([1]!s_fa_netdebt($A889,"2025/12/31"),"")</f>
        <v>18984605471.66</v>
      </c>
      <c r="AK889">
        <f>IFERROR([1]!s_val_ev1($A889,"2025/12/31"),"")</f>
        <v>93341253912.759995</v>
      </c>
      <c r="AL889">
        <f>IFERROR([1]!s_fa_ebitda($A889,"2025/12/31"),"")</f>
        <v>10435192340.549999</v>
      </c>
      <c r="AM889">
        <f>IFERROR([1]!s_west_netprofit($A889,2026,$B$1,180)/[1]!s_west_netprofit($A889,2026,$B$1-7,180)-1,"")</f>
        <v>0</v>
      </c>
      <c r="AN889">
        <f>IFERROR([1]!s_west_netprofit($A889,2026,$B$1,180)/[1]!s_west_netprofit($A889,2026,$B$1-30,180)-1,"")</f>
        <v>4.2308268746563682E-2</v>
      </c>
      <c r="AO889">
        <f>IFERROR([1]!s_est_mediannetprofit($A889,2026,$B$1)/[1]!s_est_mediannetprofit($A889,2026,$B$1-7)-1,"")</f>
        <v>0</v>
      </c>
      <c r="AP889">
        <f>IFERROR([1]!s_est_mediannetprofit($A889,2026,$B$1)/[1]!s_est_mediannetprofit($A889,2026,$B$1-30)-1,"")</f>
        <v>1.6602316602316591E-2</v>
      </c>
    </row>
    <row r="890" spans="1:42">
      <c r="A890" t="s">
        <v>929</v>
      </c>
      <c r="B890">
        <f>IFERROR([1]!s_stm07_is($A890,"W30028333","2011/12/31",1)/[1]!S_SHARE_TOTAL($A890,$B$1),"")</f>
        <v>6.8200602892468376E-3</v>
      </c>
      <c r="C890">
        <f>IFERROR([1]!s_stm07_is($A890,"W30028333","2012/12/31",1)/[1]!S_SHARE_TOTAL($A890,$B$1),"")</f>
        <v>0.1220911617411109</v>
      </c>
      <c r="D890">
        <f>IFERROR([1]!s_stm07_is($A890,"W30028333","2013/12/31",1)/[1]!S_SHARE_TOTAL($A890,$B$1),"")</f>
        <v>0.35641478506382224</v>
      </c>
      <c r="E890">
        <f>IFERROR([1]!s_stm07_is($A890,"W30028333","2014/12/31",1)/[1]!S_SHARE_TOTAL($A890,$B$1),"")</f>
        <v>0.5082611758099963</v>
      </c>
      <c r="F890">
        <f>IFERROR([1]!s_stm07_is($A890,"W30028333","2015/12/31",1)/[1]!S_SHARE_TOTAL($A890,$B$1),"")</f>
        <v>0.66259297486179913</v>
      </c>
      <c r="G890">
        <f>IFERROR([1]!s_stm07_is($A890,"W30028333","2016/12/31",1)/[1]!S_SHARE_TOTAL($A890,$B$1),"")</f>
        <v>0.28802170512481612</v>
      </c>
      <c r="H890">
        <f>IFERROR([1]!s_stm07_is($A890,"W30028333","2017/12/31",1)/[1]!S_SHARE_TOTAL($A890,$B$1),"")</f>
        <v>3.7042315255551302E-2</v>
      </c>
      <c r="I890">
        <f>IFERROR([1]!s_stm07_is($A890,"W30028333","2018/12/31",1)/[1]!S_SHARE_TOTAL($A890,$B$1),"")</f>
        <v>0.14600654242278538</v>
      </c>
      <c r="J890">
        <f>IFERROR([1]!s_stm07_is($A890,"W30028333","2019/12/31",1)/[1]!S_SHARE_TOTAL($A890,$B$1),"")</f>
        <v>0.29340219212103136</v>
      </c>
      <c r="K890">
        <f>IFERROR([1]!s_stm07_is($A890,"W30028333","2020/12/31",1)/[1]!S_SHARE_TOTAL($A890,$B$1),"")</f>
        <v>0.35993181866720325</v>
      </c>
      <c r="L890">
        <f>IFERROR([1]!s_stm07_is($A890,"W30028333","2021/12/31",1)/[1]!S_SHARE_TOTAL($A890,$B$1),"")</f>
        <v>-0.42761303495221331</v>
      </c>
      <c r="M890">
        <f>IFERROR([1]!s_stm07_is($A890,"W30028333","2022/12/31",1)/[1]!S_SHARE_TOTAL($A890,$B$1),"")</f>
        <v>8.5956718084933773E-3</v>
      </c>
      <c r="N890">
        <f>IFERROR([1]!s_stm07_is($A890,"W30028333","2023/12/31",1)/[1]!S_SHARE_TOTAL($A890,$B$1),"")</f>
        <v>0.38944307117435067</v>
      </c>
      <c r="O890">
        <f>IFERROR([1]!s_stm07_is($A890,"W30028333","2024/12/31",1)/[1]!S_SHARE_TOTAL($A890,$B$1),"")</f>
        <v>0.49111108342580218</v>
      </c>
      <c r="P890">
        <f>IFERROR([1]!s_stm07_is($A890,"W30028333","2025/12/31",1)/[1]!S_SHARE_TOTAL($A890,$B$1),"")</f>
        <v>0.5227723949682348</v>
      </c>
      <c r="Q890">
        <f>IFERROR([1]!s_west_netprofit($A890,2026,$B$1,180)/[1]!S_SHARE_TOTAL($A890,$B$1),"")</f>
        <v>0.48171547640906137</v>
      </c>
      <c r="R890">
        <f>IFERROR([1]!s_west_netprofit($A890,2027,$B$1,180)/[1]!S_SHARE_TOTAL($A890,$B$1),"")</f>
        <v>0.53163905611480322</v>
      </c>
      <c r="S890">
        <f>IFERROR([1]!s_fa_dupont_roe($A890,"2011/12/31")/100,"")</f>
        <v>4.9449999999999997E-3</v>
      </c>
      <c r="T890">
        <f>IFERROR([1]!s_fa_dupont_roe($A890,"2012/12/31")/100,"")</f>
        <v>8.0082E-2</v>
      </c>
      <c r="U890">
        <f>IFERROR([1]!s_fa_dupont_roe($A890,"2013/12/31")/100,"")</f>
        <v>0.195853</v>
      </c>
      <c r="V890">
        <f>IFERROR([1]!s_fa_dupont_roe($A890,"2014/12/31")/100,"")</f>
        <v>0.21612400000000001</v>
      </c>
      <c r="W890">
        <f>IFERROR([1]!s_fa_dupont_roe($A890,"2015/12/31")/100,"")</f>
        <v>0.20787700000000001</v>
      </c>
      <c r="X890">
        <f>IFERROR([1]!s_fa_dupont_roe($A890,"2016/12/31")/100,"")</f>
        <v>7.8703999999999996E-2</v>
      </c>
      <c r="Y890">
        <f>IFERROR([1]!s_fa_dupont_roe($A890,"2017/12/31")/100,"")</f>
        <v>1.0195000000000001E-2</v>
      </c>
      <c r="Z890">
        <f>IFERROR([1]!s_fa_dupont_roe($A890,"2018/12/31")/100,"")</f>
        <v>3.6152999999999998E-2</v>
      </c>
      <c r="AA890">
        <f>IFERROR([1]!s_fa_dupont_roe($A890,"2019/12/31")/100,"")</f>
        <v>6.0011999999999996E-2</v>
      </c>
      <c r="AB890">
        <f>IFERROR([1]!s_fa_dupont_roe($A890,"2020/12/31")/100,"")</f>
        <v>6.2566999999999998E-2</v>
      </c>
      <c r="AC890">
        <f>IFERROR([1]!s_fa_dupont_roe($A890,"2021/12/31")/100,"")</f>
        <v>-7.4154999999999999E-2</v>
      </c>
      <c r="AD890">
        <f>IFERROR([1]!s_fa_dupont_roe($A890,"2022/12/31")/100,"")</f>
        <v>1.645E-3</v>
      </c>
      <c r="AE890">
        <f>IFERROR([1]!s_fa_dupont_roe($A890,"2023/12/31")/100,"")</f>
        <v>6.9963999999999998E-2</v>
      </c>
      <c r="AF890">
        <f>IFERROR([1]!s_fa_dupont_roe($A890,"2024/12/31")/100,"")</f>
        <v>8.3194999999999991E-2</v>
      </c>
      <c r="AG890">
        <f>IFERROR([1]!s_fa_dupont_roe($A890,"2025/12/31")/100,"")</f>
        <v>8.8943999999999995E-2</v>
      </c>
      <c r="AH890">
        <f>IFERROR([1]!s_stm07_is($A890,"W30028333","2025/12/31",1),"")</f>
        <v>6070315000</v>
      </c>
      <c r="AI890">
        <f>IFERROR([1]!s_stm07_bs($A890,"W38058048","2025/12/31",1),"")</f>
        <v>102088330000</v>
      </c>
      <c r="AJ890">
        <f>IFERROR([1]!s_fa_netdebt($A890,"2025/12/31"),"")</f>
        <v>128934178000</v>
      </c>
      <c r="AK890">
        <f>IFERROR([1]!s_val_ev1($A890,"2025/12/31"),"")</f>
        <v>191306749006.66101</v>
      </c>
      <c r="AL890">
        <f>IFERROR([1]!s_fa_ebitda($A890,"2025/12/31"),"")</f>
        <v>27139724000</v>
      </c>
      <c r="AM890">
        <f>IFERROR([1]!s_west_netprofit($A890,2026,$B$1,180)/[1]!s_west_netprofit($A890,2026,$B$1-7,180)-1,"")</f>
        <v>0</v>
      </c>
      <c r="AN890">
        <f>IFERROR([1]!s_west_netprofit($A890,2026,$B$1,180)/[1]!s_west_netprofit($A890,2026,$B$1-30,180)-1,"")</f>
        <v>6.2388953550078785E-3</v>
      </c>
      <c r="AO890">
        <f>IFERROR([1]!s_est_mediannetprofit($A890,2026,$B$1)/[1]!s_est_mediannetprofit($A890,2026,$B$1-7)-1,"")</f>
        <v>0</v>
      </c>
      <c r="AP890">
        <f>IFERROR([1]!s_est_mediannetprofit($A890,2026,$B$1)/[1]!s_est_mediannetprofit($A890,2026,$B$1-30)-1,"")</f>
        <v>7.9595342622637899E-2</v>
      </c>
    </row>
    <row r="891" spans="1:42">
      <c r="A891" t="s">
        <v>930</v>
      </c>
      <c r="B891">
        <f>IFERROR([1]!s_stm07_is($A891,"W30028333","2011/12/31",1)/[1]!S_SHARE_TOTAL($A891,$B$1),"")</f>
        <v>0.59290217173172999</v>
      </c>
      <c r="C891">
        <f>IFERROR([1]!s_stm07_is($A891,"W30028333","2012/12/31",1)/[1]!S_SHARE_TOTAL($A891,$B$1),"")</f>
        <v>0.52508356411395074</v>
      </c>
      <c r="D891">
        <f>IFERROR([1]!s_stm07_is($A891,"W30028333","2013/12/31",1)/[1]!S_SHARE_TOTAL($A891,$B$1),"")</f>
        <v>0.55554032936895392</v>
      </c>
      <c r="E891">
        <f>IFERROR([1]!s_stm07_is($A891,"W30028333","2014/12/31",1)/[1]!S_SHARE_TOTAL($A891,$B$1),"")</f>
        <v>0.39222491882834642</v>
      </c>
      <c r="F891">
        <f>IFERROR([1]!s_stm07_is($A891,"W30028333","2015/12/31",1)/[1]!S_SHARE_TOTAL($A891,$B$1),"")</f>
        <v>0.26633750707789483</v>
      </c>
      <c r="G891">
        <f>IFERROR([1]!s_stm07_is($A891,"W30028333","2016/12/31",1)/[1]!S_SHARE_TOTAL($A891,$B$1),"")</f>
        <v>0.38383959165794912</v>
      </c>
      <c r="H891">
        <f>IFERROR([1]!s_stm07_is($A891,"W30028333","2017/12/31",1)/[1]!S_SHARE_TOTAL($A891,$B$1),"")</f>
        <v>0.42273130140388449</v>
      </c>
      <c r="I891">
        <f>IFERROR([1]!s_stm07_is($A891,"W30028333","2018/12/31",1)/[1]!S_SHARE_TOTAL($A891,$B$1),"")</f>
        <v>0.52171785587100039</v>
      </c>
      <c r="J891">
        <f>IFERROR([1]!s_stm07_is($A891,"W30028333","2019/12/31",1)/[1]!S_SHARE_TOTAL($A891,$B$1),"")</f>
        <v>0.47625185115419139</v>
      </c>
      <c r="K891">
        <f>IFERROR([1]!s_stm07_is($A891,"W30028333","2020/12/31",1)/[1]!S_SHARE_TOTAL($A891,$B$1),"")</f>
        <v>0.27226677688181483</v>
      </c>
      <c r="L891">
        <f>IFERROR([1]!s_stm07_is($A891,"W30028333","2021/12/31",1)/[1]!S_SHARE_TOTAL($A891,$B$1),"")</f>
        <v>0.58885836010813597</v>
      </c>
      <c r="M891">
        <f>IFERROR([1]!s_stm07_is($A891,"W30028333","2022/12/31",1)/[1]!S_SHARE_TOTAL($A891,$B$1),"")</f>
        <v>0.54828793101743678</v>
      </c>
      <c r="N891">
        <f>IFERROR([1]!s_stm07_is($A891,"W30028333","2023/12/31",1)/[1]!S_SHARE_TOTAL($A891,$B$1),"")</f>
        <v>0.50000200858356125</v>
      </c>
      <c r="O891">
        <f>IFERROR([1]!s_stm07_is($A891,"W30028333","2024/12/31",1)/[1]!S_SHARE_TOTAL($A891,$B$1),"")</f>
        <v>0.41606604134536357</v>
      </c>
      <c r="P891">
        <f>IFERROR([1]!s_stm07_is($A891,"W30028333","2025/12/31",1)/[1]!S_SHARE_TOTAL($A891,$B$1),"")</f>
        <v>0.2630462248157468</v>
      </c>
      <c r="Q891">
        <f>IFERROR([1]!s_west_netprofit($A891,2026,$B$1,180)/[1]!S_SHARE_TOTAL($A891,$B$1),"")</f>
        <v>0.37844767153096093</v>
      </c>
      <c r="R891">
        <f>IFERROR([1]!s_west_netprofit($A891,2027,$B$1,180)/[1]!S_SHARE_TOTAL($A891,$B$1),"")</f>
        <v>0.44604345011904067</v>
      </c>
      <c r="S891">
        <f>IFERROR([1]!s_fa_dupont_roe($A891,"2011/12/31")/100,"")</f>
        <v>0.16012299999999999</v>
      </c>
      <c r="T891">
        <f>IFERROR([1]!s_fa_dupont_roe($A891,"2012/12/31")/100,"")</f>
        <v>0.12856400000000001</v>
      </c>
      <c r="U891">
        <f>IFERROR([1]!s_fa_dupont_roe($A891,"2013/12/31")/100,"")</f>
        <v>0.12397900000000001</v>
      </c>
      <c r="V891">
        <f>IFERROR([1]!s_fa_dupont_roe($A891,"2014/12/31")/100,"")</f>
        <v>8.1437000000000009E-2</v>
      </c>
      <c r="W891">
        <f>IFERROR([1]!s_fa_dupont_roe($A891,"2015/12/31")/100,"")</f>
        <v>5.0726000000000007E-2</v>
      </c>
      <c r="X891">
        <f>IFERROR([1]!s_fa_dupont_roe($A891,"2016/12/31")/100,"")</f>
        <v>6.6901000000000002E-2</v>
      </c>
      <c r="Y891">
        <f>IFERROR([1]!s_fa_dupont_roe($A891,"2017/12/31")/100,"")</f>
        <v>7.1024000000000004E-2</v>
      </c>
      <c r="Z891">
        <f>IFERROR([1]!s_fa_dupont_roe($A891,"2018/12/31")/100,"")</f>
        <v>8.7284E-2</v>
      </c>
      <c r="AA891">
        <f>IFERROR([1]!s_fa_dupont_roe($A891,"2019/12/31")/100,"")</f>
        <v>7.9025999999999999E-2</v>
      </c>
      <c r="AB891">
        <f>IFERROR([1]!s_fa_dupont_roe($A891,"2020/12/31")/100,"")</f>
        <v>4.4443000000000003E-2</v>
      </c>
      <c r="AC891">
        <f>IFERROR([1]!s_fa_dupont_roe($A891,"2021/12/31")/100,"")</f>
        <v>9.3844999999999998E-2</v>
      </c>
      <c r="AD891">
        <f>IFERROR([1]!s_fa_dupont_roe($A891,"2022/12/31")/100,"")</f>
        <v>8.4966000000000014E-2</v>
      </c>
      <c r="AE891">
        <f>IFERROR([1]!s_fa_dupont_roe($A891,"2023/12/31")/100,"")</f>
        <v>7.5989000000000001E-2</v>
      </c>
      <c r="AF891">
        <f>IFERROR([1]!s_fa_dupont_roe($A891,"2024/12/31")/100,"")</f>
        <v>6.1896000000000007E-2</v>
      </c>
      <c r="AG891">
        <f>IFERROR([1]!s_fa_dupont_roe($A891,"2025/12/31")/100,"")</f>
        <v>3.8551000000000002E-2</v>
      </c>
      <c r="AH891">
        <f>IFERROR([1]!s_stm07_is($A891,"W30028333","2025/12/31",1),"")</f>
        <v>31809000000</v>
      </c>
      <c r="AI891">
        <f>IFERROR([1]!s_stm07_bs($A891,"W38058048","2025/12/31",1),"")</f>
        <v>989772000000</v>
      </c>
      <c r="AJ891">
        <f>IFERROR([1]!s_fa_netdebt($A891,"2025/12/31"),"")</f>
        <v>380365000000</v>
      </c>
      <c r="AK891">
        <f>IFERROR([1]!s_val_ev1($A891,"2025/12/31"),"")</f>
        <v>1233342104984.02</v>
      </c>
      <c r="AL891">
        <f>IFERROR([1]!s_fa_ebitda($A891,"2025/12/31"),"")</f>
        <v>172992000000</v>
      </c>
      <c r="AM891">
        <f>IFERROR([1]!s_west_netprofit($A891,2026,$B$1,180)/[1]!s_west_netprofit($A891,2026,$B$1-7,180)-1,"")</f>
        <v>0</v>
      </c>
      <c r="AN891">
        <f>IFERROR([1]!s_west_netprofit($A891,2026,$B$1,180)/[1]!s_west_netprofit($A891,2026,$B$1-30,180)-1,"")</f>
        <v>-2.8564640434081134E-3</v>
      </c>
      <c r="AO891">
        <f>IFERROR([1]!s_est_mediannetprofit($A891,2026,$B$1)/[1]!s_est_mediannetprofit($A891,2026,$B$1-7)-1,"")</f>
        <v>0</v>
      </c>
      <c r="AP891">
        <f>IFERROR([1]!s_est_mediannetprofit($A891,2026,$B$1)/[1]!s_est_mediannetprofit($A891,2026,$B$1-30)-1,"")</f>
        <v>-1.4525651196615086E-2</v>
      </c>
    </row>
    <row r="892" spans="1:42">
      <c r="A892" t="s">
        <v>931</v>
      </c>
      <c r="B892">
        <f>IFERROR([1]!s_stm07_is($A892,"W30028333","2011/12/31",1)/[1]!S_SHARE_TOTAL($A892,$B$1),"")</f>
        <v>0.28006228783063275</v>
      </c>
      <c r="C892">
        <f>IFERROR([1]!s_stm07_is($A892,"W30028333","2012/12/31",1)/[1]!S_SHARE_TOTAL($A892,$B$1),"")</f>
        <v>0.14502535811209907</v>
      </c>
      <c r="D892">
        <f>IFERROR([1]!s_stm07_is($A892,"W30028333","2013/12/31",1)/[1]!S_SHARE_TOTAL($A892,$B$1),"")</f>
        <v>0.10457498235252197</v>
      </c>
      <c r="E892">
        <f>IFERROR([1]!s_stm07_is($A892,"W30028333","2014/12/31",1)/[1]!S_SHARE_TOTAL($A892,$B$1),"")</f>
        <v>9.7842450507135331E-2</v>
      </c>
      <c r="F892">
        <f>IFERROR([1]!s_stm07_is($A892,"W30028333","2015/12/31",1)/[1]!S_SHARE_TOTAL($A892,$B$1),"")</f>
        <v>0.21251623062773725</v>
      </c>
      <c r="G892">
        <f>IFERROR([1]!s_stm07_is($A892,"W30028333","2016/12/31",1)/[1]!S_SHARE_TOTAL($A892,$B$1),"")</f>
        <v>0.2789585940854874</v>
      </c>
      <c r="H892">
        <f>IFERROR([1]!s_stm07_is($A892,"W30028333","2017/12/31",1)/[1]!S_SHARE_TOTAL($A892,$B$1),"")</f>
        <v>0.3263622404394802</v>
      </c>
      <c r="I892">
        <f>IFERROR([1]!s_stm07_is($A892,"W30028333","2018/12/31",1)/[1]!S_SHARE_TOTAL($A892,$B$1),"")</f>
        <v>0.16461592208842904</v>
      </c>
      <c r="J892">
        <f>IFERROR([1]!s_stm07_is($A892,"W30028333","2019/12/31",1)/[1]!S_SHARE_TOTAL($A892,$B$1),"")</f>
        <v>0.14629460591901622</v>
      </c>
      <c r="K892">
        <f>IFERROR([1]!s_stm07_is($A892,"W30028333","2020/12/31",1)/[1]!S_SHARE_TOTAL($A892,$B$1),"")</f>
        <v>-0.59831237924329461</v>
      </c>
      <c r="L892">
        <f>IFERROR([1]!s_stm07_is($A892,"W30028333","2021/12/31",1)/[1]!S_SHARE_TOTAL($A892,$B$1),"")</f>
        <v>-0.66790026987470896</v>
      </c>
      <c r="M892">
        <f>IFERROR([1]!s_stm07_is($A892,"W30028333","2022/12/31",1)/[1]!S_SHARE_TOTAL($A892,$B$1),"")</f>
        <v>-1.8035459489420176</v>
      </c>
      <c r="N892">
        <f>IFERROR([1]!s_stm07_is($A892,"W30028333","2023/12/31",1)/[1]!S_SHARE_TOTAL($A892,$B$1),"")</f>
        <v>-0.23227234866583904</v>
      </c>
      <c r="O892">
        <f>IFERROR([1]!s_stm07_is($A892,"W30028333","2024/12/31",1)/[1]!S_SHARE_TOTAL($A892,$B$1),"")</f>
        <v>-9.3593229588325735E-2</v>
      </c>
      <c r="P892">
        <f>IFERROR([1]!s_stm07_is($A892,"W30028333","2025/12/31",1)/[1]!S_SHARE_TOTAL($A892,$B$1),"")</f>
        <v>4.7293276979478271E-2</v>
      </c>
      <c r="Q892">
        <f>IFERROR([1]!s_west_netprofit($A892,2026,$B$1,180)/[1]!S_SHARE_TOTAL($A892,$B$1),"")</f>
        <v>0.10332695940409427</v>
      </c>
      <c r="R892">
        <f>IFERROR([1]!s_west_netprofit($A892,2027,$B$1,180)/[1]!S_SHARE_TOTAL($A892,$B$1),"")</f>
        <v>0.37672888001857385</v>
      </c>
      <c r="S892">
        <f>IFERROR([1]!s_fa_dupont_roe($A892,"2011/12/31")/100,"")</f>
        <v>0.17252199999999998</v>
      </c>
      <c r="T892">
        <f>IFERROR([1]!s_fa_dupont_roe($A892,"2012/12/31")/100,"")</f>
        <v>8.1089000000000008E-2</v>
      </c>
      <c r="U892">
        <f>IFERROR([1]!s_fa_dupont_roe($A892,"2013/12/31")/100,"")</f>
        <v>5.6669999999999998E-2</v>
      </c>
      <c r="V892">
        <f>IFERROR([1]!s_fa_dupont_roe($A892,"2014/12/31")/100,"")</f>
        <v>5.0880000000000002E-2</v>
      </c>
      <c r="W892">
        <f>IFERROR([1]!s_fa_dupont_roe($A892,"2015/12/31")/100,"")</f>
        <v>0.103355</v>
      </c>
      <c r="X892">
        <f>IFERROR([1]!s_fa_dupont_roe($A892,"2016/12/31")/100,"")</f>
        <v>0.123072</v>
      </c>
      <c r="Y892">
        <f>IFERROR([1]!s_fa_dupont_roe($A892,"2017/12/31")/100,"")</f>
        <v>0.12749099999999999</v>
      </c>
      <c r="Z892">
        <f>IFERROR([1]!s_fa_dupont_roe($A892,"2018/12/31")/100,"")</f>
        <v>5.2061000000000003E-2</v>
      </c>
      <c r="AA892">
        <f>IFERROR([1]!s_fa_dupont_roe($A892,"2019/12/31")/100,"")</f>
        <v>4.1144E-2</v>
      </c>
      <c r="AB892">
        <f>IFERROR([1]!s_fa_dupont_roe($A892,"2020/12/31")/100,"")</f>
        <v>-0.16278199999999998</v>
      </c>
      <c r="AC892">
        <f>IFERROR([1]!s_fa_dupont_roe($A892,"2021/12/31")/100,"")</f>
        <v>-0.176735</v>
      </c>
      <c r="AD892">
        <f>IFERROR([1]!s_fa_dupont_roe($A892,"2022/12/31")/100,"")</f>
        <v>-0.60147399999999995</v>
      </c>
      <c r="AE892">
        <f>IFERROR([1]!s_fa_dupont_roe($A892,"2023/12/31")/100,"")</f>
        <v>-0.10814399999999999</v>
      </c>
      <c r="AF892">
        <f>IFERROR([1]!s_fa_dupont_roe($A892,"2024/12/31")/100,"")</f>
        <v>-4.7432000000000002E-2</v>
      </c>
      <c r="AG892">
        <f>IFERROR([1]!s_fa_dupont_roe($A892,"2025/12/31")/100,"")</f>
        <v>2.4378E-2</v>
      </c>
      <c r="AH892">
        <f>IFERROR([1]!s_stm07_is($A892,"W30028333","2025/12/31",1),"")</f>
        <v>857000000</v>
      </c>
      <c r="AI892">
        <f>IFERROR([1]!s_stm07_bs($A892,"W38058048","2025/12/31",1),"")</f>
        <v>55011000000</v>
      </c>
      <c r="AJ892">
        <f>IFERROR([1]!s_fa_netdebt($A892,"2025/12/31"),"")</f>
        <v>224232000000</v>
      </c>
      <c r="AK892">
        <f>IFERROR([1]!s_val_ev1($A892,"2025/12/31"),"")</f>
        <v>373567455329.72498</v>
      </c>
      <c r="AL892">
        <f>IFERROR([1]!s_fa_ebitda($A892,"2025/12/31"),"")</f>
        <v>41263000000</v>
      </c>
      <c r="AM892">
        <f>IFERROR([1]!s_west_netprofit($A892,2026,$B$1,180)/[1]!s_west_netprofit($A892,2026,$B$1-7,180)-1,"")</f>
        <v>0</v>
      </c>
      <c r="AN892">
        <f>IFERROR([1]!s_west_netprofit($A892,2026,$B$1,180)/[1]!s_west_netprofit($A892,2026,$B$1-30,180)-1,"")</f>
        <v>-9.2317984603600856E-2</v>
      </c>
      <c r="AO892">
        <f>IFERROR([1]!s_est_mediannetprofit($A892,2026,$B$1)/[1]!s_est_mediannetprofit($A892,2026,$B$1-7)-1,"")</f>
        <v>0</v>
      </c>
      <c r="AP892">
        <f>IFERROR([1]!s_est_mediannetprofit($A892,2026,$B$1)/[1]!s_est_mediannetprofit($A892,2026,$B$1-30)-1,"")</f>
        <v>-2.4852844996729906E-2</v>
      </c>
    </row>
    <row r="893" spans="1:42">
      <c r="A893" t="s">
        <v>932</v>
      </c>
      <c r="B893">
        <f>IFERROR([1]!s_stm07_is($A893,"W30028333","2011/12/31",1)/[1]!S_SHARE_TOTAL($A893,$B$1),"")</f>
        <v>0.84858426112193486</v>
      </c>
      <c r="C893">
        <f>IFERROR([1]!s_stm07_is($A893,"W30028333","2012/12/31",1)/[1]!S_SHARE_TOTAL($A893,$B$1),"")</f>
        <v>0.28591512346079306</v>
      </c>
      <c r="D893">
        <f>IFERROR([1]!s_stm07_is($A893,"W30028333","2013/12/31",1)/[1]!S_SHARE_TOTAL($A893,$B$1),"")</f>
        <v>0.3538274963545206</v>
      </c>
      <c r="E893">
        <f>IFERROR([1]!s_stm07_is($A893,"W30028333","2014/12/31",1)/[1]!S_SHARE_TOTAL($A893,$B$1),"")</f>
        <v>0.76496461002883009</v>
      </c>
      <c r="F893">
        <f>IFERROR([1]!s_stm07_is($A893,"W30028333","2015/12/31",1)/[1]!S_SHARE_TOTAL($A893,$B$1),"")</f>
        <v>1.3359691516636145</v>
      </c>
      <c r="G893">
        <f>IFERROR([1]!s_stm07_is($A893,"W30028333","2016/12/31",1)/[1]!S_SHARE_TOTAL($A893,$B$1),"")</f>
        <v>0.69937828259670076</v>
      </c>
      <c r="H893">
        <f>IFERROR([1]!s_stm07_is($A893,"W30028333","2017/12/31",1)/[1]!S_SHARE_TOTAL($A893,$B$1),"")</f>
        <v>0.7714468755787095</v>
      </c>
      <c r="I893">
        <f>IFERROR([1]!s_stm07_is($A893,"W30028333","2018/12/31",1)/[1]!S_SHARE_TOTAL($A893,$B$1),"")</f>
        <v>0.63357284304560124</v>
      </c>
      <c r="J893">
        <f>IFERROR([1]!s_stm07_is($A893,"W30028333","2019/12/31",1)/[1]!S_SHARE_TOTAL($A893,$B$1),"")</f>
        <v>0.8251119115181198</v>
      </c>
      <c r="K893">
        <f>IFERROR([1]!s_stm07_is($A893,"W30028333","2020/12/31",1)/[1]!S_SHARE_TOTAL($A893,$B$1),"")</f>
        <v>1.0055178386933727</v>
      </c>
      <c r="L893">
        <f>IFERROR([1]!s_stm07_is($A893,"W30028333","2021/12/31",1)/[1]!S_SHARE_TOTAL($A893,$B$1),"")</f>
        <v>1.5586216348353608</v>
      </c>
      <c r="M893">
        <f>IFERROR([1]!s_stm07_is($A893,"W30028333","2022/12/31",1)/[1]!S_SHARE_TOTAL($A893,$B$1),"")</f>
        <v>1.4383694831318428</v>
      </c>
      <c r="N893">
        <f>IFERROR([1]!s_stm07_is($A893,"W30028333","2023/12/31",1)/[1]!S_SHARE_TOTAL($A893,$B$1),"")</f>
        <v>1.3306221180889195</v>
      </c>
      <c r="O893">
        <f>IFERROR([1]!s_stm07_is($A893,"W30028333","2024/12/31",1)/[1]!S_SHARE_TOTAL($A893,$B$1),"")</f>
        <v>1.4644329148875563</v>
      </c>
      <c r="P893">
        <f>IFERROR([1]!s_stm07_is($A893,"W30028333","2025/12/31",1)/[1]!S_SHARE_TOTAL($A893,$B$1),"")</f>
        <v>2.0293516358417221</v>
      </c>
      <c r="Q893">
        <f>IFERROR([1]!s_west_netprofit($A893,2026,$B$1,180)/[1]!S_SHARE_TOTAL($A893,$B$1),"")</f>
        <v>2.3984672613053961</v>
      </c>
      <c r="R893">
        <f>IFERROR([1]!s_west_netprofit($A893,2027,$B$1,180)/[1]!S_SHARE_TOTAL($A893,$B$1),"")</f>
        <v>2.6381458179055697</v>
      </c>
      <c r="S893">
        <f>IFERROR([1]!s_fa_dupont_roe($A893,"2011/12/31")/100,"")</f>
        <v>0.160187</v>
      </c>
      <c r="T893">
        <f>IFERROR([1]!s_fa_dupont_roe($A893,"2012/12/31")/100,"")</f>
        <v>4.8973000000000003E-2</v>
      </c>
      <c r="U893">
        <f>IFERROR([1]!s_fa_dupont_roe($A893,"2013/12/31")/100,"")</f>
        <v>6.0221999999999998E-2</v>
      </c>
      <c r="V893">
        <f>IFERROR([1]!s_fa_dupont_roe($A893,"2014/12/31")/100,"")</f>
        <v>0.121392</v>
      </c>
      <c r="W893">
        <f>IFERROR([1]!s_fa_dupont_roe($A893,"2015/12/31")/100,"")</f>
        <v>0.16622000000000001</v>
      </c>
      <c r="X893">
        <f>IFERROR([1]!s_fa_dupont_roe($A893,"2016/12/31")/100,"")</f>
        <v>7.3554999999999995E-2</v>
      </c>
      <c r="Y893">
        <f>IFERROR([1]!s_fa_dupont_roe($A893,"2017/12/31")/100,"")</f>
        <v>7.8177999999999997E-2</v>
      </c>
      <c r="Z893">
        <f>IFERROR([1]!s_fa_dupont_roe($A893,"2018/12/31")/100,"")</f>
        <v>6.1992000000000005E-2</v>
      </c>
      <c r="AA893">
        <f>IFERROR([1]!s_fa_dupont_roe($A893,"2019/12/31")/100,"")</f>
        <v>7.7699999999999991E-2</v>
      </c>
      <c r="AB893">
        <f>IFERROR([1]!s_fa_dupont_roe($A893,"2020/12/31")/100,"")</f>
        <v>8.6808999999999997E-2</v>
      </c>
      <c r="AC893">
        <f>IFERROR([1]!s_fa_dupont_roe($A893,"2021/12/31")/100,"")</f>
        <v>0.11819200000000001</v>
      </c>
      <c r="AD893">
        <f>IFERROR([1]!s_fa_dupont_roe($A893,"2022/12/31")/100,"")</f>
        <v>9.2225000000000001E-2</v>
      </c>
      <c r="AE893">
        <f>IFERROR([1]!s_fa_dupont_roe($A893,"2023/12/31")/100,"")</f>
        <v>7.5564000000000006E-2</v>
      </c>
      <c r="AF893">
        <f>IFERROR([1]!s_fa_dupont_roe($A893,"2024/12/31")/100,"")</f>
        <v>7.7244000000000007E-2</v>
      </c>
      <c r="AG893">
        <f>IFERROR([1]!s_fa_dupont_roe($A893,"2025/12/31")/100,"")</f>
        <v>9.8120999999999986E-2</v>
      </c>
      <c r="AH893">
        <f>IFERROR([1]!s_stm07_is($A893,"W30028333","2025/12/31",1),"")</f>
        <v>30076100951.5</v>
      </c>
      <c r="AI893">
        <f>IFERROR([1]!s_stm07_bs($A893,"W38058048","2025/12/31",1),"")</f>
        <v>325822384101.94</v>
      </c>
      <c r="AJ893">
        <f>IFERROR([1]!s_fa_netdebt($A893,"2025/12/31"),"")</f>
        <v>0</v>
      </c>
      <c r="AK893">
        <f>IFERROR([1]!s_val_ev1($A893,"2025/12/31"),"")</f>
        <v>879900316191.78296</v>
      </c>
      <c r="AL893">
        <f>IFERROR([1]!s_fa_ebitda($A893,"2025/12/31"),"")</f>
        <v>0</v>
      </c>
      <c r="AM893">
        <f>IFERROR([1]!s_west_netprofit($A893,2026,$B$1,180)/[1]!s_west_netprofit($A893,2026,$B$1-7,180)-1,"")</f>
        <v>4.6439502530359889E-4</v>
      </c>
      <c r="AN893">
        <f>IFERROR([1]!s_west_netprofit($A893,2026,$B$1,180)/[1]!s_west_netprofit($A893,2026,$B$1-30,180)-1,"")</f>
        <v>2.5723890400191074E-3</v>
      </c>
      <c r="AO893">
        <f>IFERROR([1]!s_est_mediannetprofit($A893,2026,$B$1)/[1]!s_est_mediannetprofit($A893,2026,$B$1-7)-1,"")</f>
        <v>1.4341385116036776E-3</v>
      </c>
      <c r="AP893">
        <f>IFERROR([1]!s_est_mediannetprofit($A893,2026,$B$1)/[1]!s_est_mediannetprofit($A893,2026,$B$1-30)-1,"")</f>
        <v>2.4966547725244759E-3</v>
      </c>
    </row>
    <row r="894" spans="1:42">
      <c r="A894" t="s">
        <v>933</v>
      </c>
      <c r="B894">
        <f>IFERROR([1]!s_stm07_is($A894,"W30028333","2011/12/31",1)/[1]!S_SHARE_TOTAL($A894,$B$1),"")</f>
        <v>0.94060845840242191</v>
      </c>
      <c r="C894">
        <f>IFERROR([1]!s_stm07_is($A894,"W30028333","2012/12/31",1)/[1]!S_SHARE_TOTAL($A894,$B$1),"")</f>
        <v>0.6183895874067864</v>
      </c>
      <c r="D894">
        <f>IFERROR([1]!s_stm07_is($A894,"W30028333","2013/12/31",1)/[1]!S_SHARE_TOTAL($A894,$B$1),"")</f>
        <v>0.31577961923717557</v>
      </c>
      <c r="E894">
        <f>IFERROR([1]!s_stm07_is($A894,"W30028333","2014/12/31",1)/[1]!S_SHARE_TOTAL($A894,$B$1),"")</f>
        <v>7.7129489698363696E-2</v>
      </c>
      <c r="F894">
        <f>IFERROR([1]!s_stm07_is($A894,"W30028333","2015/12/31",1)/[1]!S_SHARE_TOTAL($A894,$B$1),"")</f>
        <v>1.5071879622193597E-2</v>
      </c>
      <c r="G894">
        <f>IFERROR([1]!s_stm07_is($A894,"W30028333","2016/12/31",1)/[1]!S_SHARE_TOTAL($A894,$B$1),"")</f>
        <v>2.2126906125385266E-2</v>
      </c>
      <c r="H894">
        <f>IFERROR([1]!s_stm07_is($A894,"W30028333","2017/12/31",1)/[1]!S_SHARE_TOTAL($A894,$B$1),"")</f>
        <v>0.22754235893361102</v>
      </c>
      <c r="I894">
        <f>IFERROR([1]!s_stm07_is($A894,"W30028333","2018/12/31",1)/[1]!S_SHARE_TOTAL($A894,$B$1),"")</f>
        <v>0.66517510044786077</v>
      </c>
      <c r="J894">
        <f>IFERROR([1]!s_stm07_is($A894,"W30028333","2019/12/31",1)/[1]!S_SHARE_TOTAL($A894,$B$1),"")</f>
        <v>1.2187772259146763</v>
      </c>
      <c r="K894">
        <f>IFERROR([1]!s_stm07_is($A894,"W30028333","2020/12/31",1)/[1]!S_SHARE_TOTAL($A894,$B$1),"")</f>
        <v>1.6782444321511099</v>
      </c>
      <c r="L894">
        <f>IFERROR([1]!s_stm07_is($A894,"W30028333","2021/12/31",1)/[1]!S_SHARE_TOTAL($A894,$B$1),"")</f>
        <v>1.3086849584953604</v>
      </c>
      <c r="M894">
        <f>IFERROR([1]!s_stm07_is($A894,"W30028333","2022/12/31",1)/[1]!S_SHARE_TOTAL($A894,$B$1),"")</f>
        <v>0.46468732334772661</v>
      </c>
      <c r="N894">
        <f>IFERROR([1]!s_stm07_is($A894,"W30028333","2023/12/31",1)/[1]!S_SHARE_TOTAL($A894,$B$1),"")</f>
        <v>0.49238671183035992</v>
      </c>
      <c r="O894">
        <f>IFERROR([1]!s_stm07_is($A894,"W30028333","2024/12/31",1)/[1]!S_SHARE_TOTAL($A894,$B$1),"")</f>
        <v>0.64985841398349287</v>
      </c>
      <c r="P894">
        <f>IFERROR([1]!s_stm07_is($A894,"W30028333","2025/12/31",1)/[1]!S_SHARE_TOTAL($A894,$B$1),"")</f>
        <v>0.91441576321231743</v>
      </c>
      <c r="Q894">
        <f>IFERROR([1]!s_west_netprofit($A894,2026,$B$1,180)/[1]!S_SHARE_TOTAL($A894,$B$1),"")</f>
        <v>1.1758003337655158</v>
      </c>
      <c r="R894">
        <f>IFERROR([1]!s_west_netprofit($A894,2027,$B$1,180)/[1]!S_SHARE_TOTAL($A894,$B$1),"")</f>
        <v>1.4586307182224583</v>
      </c>
      <c r="S894">
        <f>IFERROR([1]!s_fa_dupont_roe($A894,"2011/12/31")/100,"")</f>
        <v>0.557759</v>
      </c>
      <c r="T894">
        <f>IFERROR([1]!s_fa_dupont_roe($A894,"2012/12/31")/100,"")</f>
        <v>0.26643899999999998</v>
      </c>
      <c r="U894">
        <f>IFERROR([1]!s_fa_dupont_roe($A894,"2013/12/31")/100,"")</f>
        <v>0.12380200000000001</v>
      </c>
      <c r="V894">
        <f>IFERROR([1]!s_fa_dupont_roe($A894,"2014/12/31")/100,"")</f>
        <v>2.9752999999999998E-2</v>
      </c>
      <c r="W894">
        <f>IFERROR([1]!s_fa_dupont_roe($A894,"2015/12/31")/100,"")</f>
        <v>5.9659999999999999E-3</v>
      </c>
      <c r="X894">
        <f>IFERROR([1]!s_fa_dupont_roe($A894,"2016/12/31")/100,"")</f>
        <v>8.964999999999999E-3</v>
      </c>
      <c r="Y894">
        <f>IFERROR([1]!s_fa_dupont_roe($A894,"2017/12/31")/100,"")</f>
        <v>8.6788000000000004E-2</v>
      </c>
      <c r="Z894">
        <f>IFERROR([1]!s_fa_dupont_roe($A894,"2018/12/31")/100,"")</f>
        <v>0.21467199999999997</v>
      </c>
      <c r="AA894">
        <f>IFERROR([1]!s_fa_dupont_roe($A894,"2019/12/31")/100,"")</f>
        <v>0.29527799999999998</v>
      </c>
      <c r="AB894">
        <f>IFERROR([1]!s_fa_dupont_roe($A894,"2020/12/31")/100,"")</f>
        <v>0.30562400000000001</v>
      </c>
      <c r="AC894">
        <f>IFERROR([1]!s_fa_dupont_roe($A894,"2021/12/31")/100,"")</f>
        <v>0.20013300000000001</v>
      </c>
      <c r="AD894">
        <f>IFERROR([1]!s_fa_dupont_roe($A894,"2022/12/31")/100,"")</f>
        <v>6.6421999999999995E-2</v>
      </c>
      <c r="AE894">
        <f>IFERROR([1]!s_fa_dupont_roe($A894,"2023/12/31")/100,"")</f>
        <v>6.8080000000000002E-2</v>
      </c>
      <c r="AF894">
        <f>IFERROR([1]!s_fa_dupont_roe($A894,"2024/12/31")/100,"")</f>
        <v>8.5367999999999999E-2</v>
      </c>
      <c r="AG894">
        <f>IFERROR([1]!s_fa_dupont_roe($A894,"2025/12/31")/100,"")</f>
        <v>0.10491400000000001</v>
      </c>
      <c r="AH894">
        <f>IFERROR([1]!s_stm07_is($A894,"W30028333","2025/12/31",1),"")</f>
        <v>8408057000</v>
      </c>
      <c r="AI894">
        <f>IFERROR([1]!s_stm07_bs($A894,"W38058048","2025/12/31",1),"")</f>
        <v>89431397000</v>
      </c>
      <c r="AJ894">
        <f>IFERROR([1]!s_fa_netdebt($A894,"2025/12/31"),"")</f>
        <v>-13727952000</v>
      </c>
      <c r="AK894">
        <f>IFERROR([1]!s_val_ev1($A894,"2025/12/31"),"")</f>
        <v>218496887928.927</v>
      </c>
      <c r="AL894">
        <f>IFERROR([1]!s_fa_ebitda($A894,"2025/12/31"),"")</f>
        <v>12880838000</v>
      </c>
      <c r="AM894">
        <f>IFERROR([1]!s_west_netprofit($A894,2026,$B$1,180)/[1]!s_west_netprofit($A894,2026,$B$1-7,180)-1,"")</f>
        <v>1.5636452322540517E-3</v>
      </c>
      <c r="AN894">
        <f>IFERROR([1]!s_west_netprofit($A894,2026,$B$1,180)/[1]!s_west_netprofit($A894,2026,$B$1-30,180)-1,"")</f>
        <v>4.3292809727280002E-4</v>
      </c>
      <c r="AO894">
        <f>IFERROR([1]!s_est_mediannetprofit($A894,2026,$B$1)/[1]!s_est_mediannetprofit($A894,2026,$B$1-7)-1,"")</f>
        <v>9.2089511004589397E-5</v>
      </c>
      <c r="AP894">
        <f>IFERROR([1]!s_est_mediannetprofit($A894,2026,$B$1)/[1]!s_est_mediannetprofit($A894,2026,$B$1-30)-1,"")</f>
        <v>0</v>
      </c>
    </row>
    <row r="895" spans="1:42">
      <c r="A895" t="s">
        <v>934</v>
      </c>
      <c r="B895">
        <f>IFERROR([1]!s_stm07_is($A895,"W30028333","2011/12/31",1)/[1]!S_SHARE_TOTAL($A895,$B$1),"")</f>
        <v>2.6236390156428452E-2</v>
      </c>
      <c r="C895">
        <f>IFERROR([1]!s_stm07_is($A895,"W30028333","2012/12/31",1)/[1]!S_SHARE_TOTAL($A895,$B$1),"")</f>
        <v>6.4840354306392844E-2</v>
      </c>
      <c r="D895">
        <f>IFERROR([1]!s_stm07_is($A895,"W30028333","2013/12/31",1)/[1]!S_SHARE_TOTAL($A895,$B$1),"")</f>
        <v>7.9195722640517274E-2</v>
      </c>
      <c r="E895">
        <f>IFERROR([1]!s_stm07_is($A895,"W30028333","2014/12/31",1)/[1]!S_SHARE_TOTAL($A895,$B$1),"")</f>
        <v>0.16858824804907424</v>
      </c>
      <c r="F895">
        <f>IFERROR([1]!s_stm07_is($A895,"W30028333","2015/12/31",1)/[1]!S_SHARE_TOTAL($A895,$B$1),"")</f>
        <v>0.1297015014406161</v>
      </c>
      <c r="G895">
        <f>IFERROR([1]!s_stm07_is($A895,"W30028333","2016/12/31",1)/[1]!S_SHARE_TOTAL($A895,$B$1),"")</f>
        <v>0.18224468626850682</v>
      </c>
      <c r="H895">
        <f>IFERROR([1]!s_stm07_is($A895,"W30028333","2017/12/31",1)/[1]!S_SHARE_TOTAL($A895,$B$1),"")</f>
        <v>0.10519939946786762</v>
      </c>
      <c r="I895">
        <f>IFERROR([1]!s_stm07_is($A895,"W30028333","2018/12/31",1)/[1]!S_SHARE_TOTAL($A895,$B$1),"")</f>
        <v>6.2592666297930546E-2</v>
      </c>
      <c r="J895">
        <f>IFERROR([1]!s_stm07_is($A895,"W30028333","2019/12/31",1)/[1]!S_SHARE_TOTAL($A895,$B$1),"")</f>
        <v>0.16946527703878914</v>
      </c>
      <c r="K895">
        <f>IFERROR([1]!s_stm07_is($A895,"W30028333","2020/12/31",1)/[1]!S_SHARE_TOTAL($A895,$B$1),"")</f>
        <v>0.11798696461776476</v>
      </c>
      <c r="L895">
        <f>IFERROR([1]!s_stm07_is($A895,"W30028333","2021/12/31",1)/[1]!S_SHARE_TOTAL($A895,$B$1),"")</f>
        <v>0.1891975916662253</v>
      </c>
      <c r="M895">
        <f>IFERROR([1]!s_stm07_is($A895,"W30028333","2022/12/31",1)/[1]!S_SHARE_TOTAL($A895,$B$1),"")</f>
        <v>0.32237278680537579</v>
      </c>
      <c r="N895">
        <f>IFERROR([1]!s_stm07_is($A895,"W30028333","2023/12/31",1)/[1]!S_SHARE_TOTAL($A895,$B$1),"")</f>
        <v>0.26080633045577845</v>
      </c>
      <c r="O895">
        <f>IFERROR([1]!s_stm07_is($A895,"W30028333","2024/12/31",1)/[1]!S_SHARE_TOTAL($A895,$B$1),"")</f>
        <v>0.23558415255730383</v>
      </c>
      <c r="P895">
        <f>IFERROR([1]!s_stm07_is($A895,"W30028333","2025/12/31",1)/[1]!S_SHARE_TOTAL($A895,$B$1),"")</f>
        <v>0.2103941504786698</v>
      </c>
      <c r="Q895">
        <f>IFERROR([1]!s_west_netprofit($A895,2026,$B$1,180)/[1]!S_SHARE_TOTAL($A895,$B$1),"")</f>
        <v>0</v>
      </c>
      <c r="R895">
        <f>IFERROR([1]!s_west_netprofit($A895,2027,$B$1,180)/[1]!S_SHARE_TOTAL($A895,$B$1),"")</f>
        <v>0</v>
      </c>
      <c r="S895">
        <f>IFERROR([1]!s_fa_dupont_roe($A895,"2011/12/31")/100,"")</f>
        <v>0</v>
      </c>
      <c r="T895">
        <f>IFERROR([1]!s_fa_dupont_roe($A895,"2012/12/31")/100,"")</f>
        <v>0</v>
      </c>
      <c r="U895">
        <f>IFERROR([1]!s_fa_dupont_roe($A895,"2013/12/31")/100,"")</f>
        <v>0</v>
      </c>
      <c r="V895">
        <f>IFERROR([1]!s_fa_dupont_roe($A895,"2014/12/31")/100,"")</f>
        <v>0</v>
      </c>
      <c r="W895">
        <f>IFERROR([1]!s_fa_dupont_roe($A895,"2015/12/31")/100,"")</f>
        <v>0</v>
      </c>
      <c r="X895">
        <f>IFERROR([1]!s_fa_dupont_roe($A895,"2016/12/31")/100,"")</f>
        <v>0.108016</v>
      </c>
      <c r="Y895">
        <f>IFERROR([1]!s_fa_dupont_roe($A895,"2017/12/31")/100,"")</f>
        <v>6.8531999999999996E-2</v>
      </c>
      <c r="Z895">
        <f>IFERROR([1]!s_fa_dupont_roe($A895,"2018/12/31")/100,"")</f>
        <v>3.1748999999999999E-2</v>
      </c>
      <c r="AA895">
        <f>IFERROR([1]!s_fa_dupont_roe($A895,"2019/12/31")/100,"")</f>
        <v>6.7862000000000006E-2</v>
      </c>
      <c r="AB895">
        <f>IFERROR([1]!s_fa_dupont_roe($A895,"2020/12/31")/100,"")</f>
        <v>4.4165999999999997E-2</v>
      </c>
      <c r="AC895">
        <f>IFERROR([1]!s_fa_dupont_roe($A895,"2021/12/31")/100,"")</f>
        <v>6.3742000000000007E-2</v>
      </c>
      <c r="AD895">
        <f>IFERROR([1]!s_fa_dupont_roe($A895,"2022/12/31")/100,"")</f>
        <v>9.4908999999999993E-2</v>
      </c>
      <c r="AE895">
        <f>IFERROR([1]!s_fa_dupont_roe($A895,"2023/12/31")/100,"")</f>
        <v>6.0525000000000002E-2</v>
      </c>
      <c r="AF895">
        <f>IFERROR([1]!s_fa_dupont_roe($A895,"2024/12/31")/100,"")</f>
        <v>4.6191000000000003E-2</v>
      </c>
      <c r="AG895">
        <f>IFERROR([1]!s_fa_dupont_roe($A895,"2025/12/31")/100,"")</f>
        <v>4.0084000000000002E-2</v>
      </c>
      <c r="AH895">
        <f>IFERROR([1]!s_stm07_is($A895,"W30028333","2025/12/31",1),"")</f>
        <v>505929621.97000003</v>
      </c>
      <c r="AI895">
        <f>IFERROR([1]!s_stm07_bs($A895,"W38058048","2025/12/31",1),"")</f>
        <v>19482732213.630001</v>
      </c>
      <c r="AJ895">
        <f>IFERROR([1]!s_fa_netdebt($A895,"2025/12/31"),"")</f>
        <v>30751285374.099998</v>
      </c>
      <c r="AK895">
        <f>IFERROR([1]!s_val_ev1($A895,"2025/12/31"),"")</f>
        <v>51160858680.800003</v>
      </c>
      <c r="AL895">
        <f>IFERROR([1]!s_fa_ebitda($A895,"2025/12/31"),"")</f>
        <v>4246154169.4099998</v>
      </c>
      <c r="AM895" t="str">
        <f>IFERROR([1]!s_west_netprofit($A895,2026,$B$1,180)/[1]!s_west_netprofit($A895,2026,$B$1-7,180)-1,"")</f>
        <v/>
      </c>
      <c r="AN895" t="str">
        <f>IFERROR([1]!s_west_netprofit($A895,2026,$B$1,180)/[1]!s_west_netprofit($A895,2026,$B$1-30,180)-1,"")</f>
        <v/>
      </c>
      <c r="AO895" t="str">
        <f>IFERROR([1]!s_est_mediannetprofit($A895,2026,$B$1)/[1]!s_est_mediannetprofit($A895,2026,$B$1-7)-1,"")</f>
        <v/>
      </c>
      <c r="AP895" t="str">
        <f>IFERROR([1]!s_est_mediannetprofit($A895,2026,$B$1)/[1]!s_est_mediannetprofit($A895,2026,$B$1-30)-1,"")</f>
        <v/>
      </c>
    </row>
    <row r="896" spans="1:42">
      <c r="A896" t="s">
        <v>935</v>
      </c>
      <c r="B896">
        <f>IFERROR([1]!s_stm07_is($A896,"W30028333","2011/12/31",1)/[1]!S_SHARE_TOTAL($A896,$B$1),"")</f>
        <v>0.15959426126293544</v>
      </c>
      <c r="C896">
        <f>IFERROR([1]!s_stm07_is($A896,"W30028333","2012/12/31",1)/[1]!S_SHARE_TOTAL($A896,$B$1),"")</f>
        <v>0.14964714858621192</v>
      </c>
      <c r="D896">
        <f>IFERROR([1]!s_stm07_is($A896,"W30028333","2013/12/31",1)/[1]!S_SHARE_TOTAL($A896,$B$1),"")</f>
        <v>0.19815676880556768</v>
      </c>
      <c r="E896">
        <f>IFERROR([1]!s_stm07_is($A896,"W30028333","2014/12/31",1)/[1]!S_SHARE_TOTAL($A896,$B$1),"")</f>
        <v>0.21890409851333625</v>
      </c>
      <c r="F896">
        <f>IFERROR([1]!s_stm07_is($A896,"W30028333","2015/12/31",1)/[1]!S_SHARE_TOTAL($A896,$B$1),"")</f>
        <v>0.20069420208424429</v>
      </c>
      <c r="G896">
        <f>IFERROR([1]!s_stm07_is($A896,"W30028333","2016/12/31",1)/[1]!S_SHARE_TOTAL($A896,$B$1),"")</f>
        <v>0.24455382597289024</v>
      </c>
      <c r="H896">
        <f>IFERROR([1]!s_stm07_is($A896,"W30028333","2017/12/31",1)/[1]!S_SHARE_TOTAL($A896,$B$1),"")</f>
        <v>0.23910272201209734</v>
      </c>
      <c r="I896">
        <f>IFERROR([1]!s_stm07_is($A896,"W30028333","2018/12/31",1)/[1]!S_SHARE_TOTAL($A896,$B$1),"")</f>
        <v>0.26727611546057423</v>
      </c>
      <c r="J896">
        <f>IFERROR([1]!s_stm07_is($A896,"W30028333","2019/12/31",1)/[1]!S_SHARE_TOTAL($A896,$B$1),"")</f>
        <v>0.30155122220886171</v>
      </c>
      <c r="K896">
        <f>IFERROR([1]!s_stm07_is($A896,"W30028333","2020/12/31",1)/[1]!S_SHARE_TOTAL($A896,$B$1),"")</f>
        <v>0.16477666266579216</v>
      </c>
      <c r="L896">
        <f>IFERROR([1]!s_stm07_is($A896,"W30028333","2021/12/31",1)/[1]!S_SHARE_TOTAL($A896,$B$1),"")</f>
        <v>0.30214964387844334</v>
      </c>
      <c r="M896">
        <f>IFERROR([1]!s_stm07_is($A896,"W30028333","2022/12/31",1)/[1]!S_SHARE_TOTAL($A896,$B$1),"")</f>
        <v>0.30622105800174904</v>
      </c>
      <c r="N896">
        <f>IFERROR([1]!s_stm07_is($A896,"W30028333","2023/12/31",1)/[1]!S_SHARE_TOTAL($A896,$B$1),"")</f>
        <v>0.32876260174172861</v>
      </c>
      <c r="O896">
        <f>IFERROR([1]!s_stm07_is($A896,"W30028333","2024/12/31",1)/[1]!S_SHARE_TOTAL($A896,$B$1),"")</f>
        <v>0.28449682411456056</v>
      </c>
      <c r="P896">
        <f>IFERROR([1]!s_stm07_is($A896,"W30028333","2025/12/31",1)/[1]!S_SHARE_TOTAL($A896,$B$1),"")</f>
        <v>0.34553410177452265</v>
      </c>
      <c r="Q896">
        <f>IFERROR([1]!s_west_netprofit($A896,2026,$B$1,180)/[1]!S_SHARE_TOTAL($A896,$B$1),"")</f>
        <v>0</v>
      </c>
      <c r="R896">
        <f>IFERROR([1]!s_west_netprofit($A896,2027,$B$1,180)/[1]!S_SHARE_TOTAL($A896,$B$1),"")</f>
        <v>0</v>
      </c>
      <c r="S896">
        <f>IFERROR([1]!s_fa_dupont_roe($A896,"2011/12/31")/100,"")</f>
        <v>6.2919000000000003E-2</v>
      </c>
      <c r="T896">
        <f>IFERROR([1]!s_fa_dupont_roe($A896,"2012/12/31")/100,"")</f>
        <v>5.7888000000000002E-2</v>
      </c>
      <c r="U896">
        <f>IFERROR([1]!s_fa_dupont_roe($A896,"2013/12/31")/100,"")</f>
        <v>7.4372999999999995E-2</v>
      </c>
      <c r="V896">
        <f>IFERROR([1]!s_fa_dupont_roe($A896,"2014/12/31")/100,"")</f>
        <v>7.8942999999999999E-2</v>
      </c>
      <c r="W896">
        <f>IFERROR([1]!s_fa_dupont_roe($A896,"2015/12/31")/100,"")</f>
        <v>6.9619E-2</v>
      </c>
      <c r="X896">
        <f>IFERROR([1]!s_fa_dupont_roe($A896,"2016/12/31")/100,"")</f>
        <v>8.1372E-2</v>
      </c>
      <c r="Y896">
        <f>IFERROR([1]!s_fa_dupont_roe($A896,"2017/12/31")/100,"")</f>
        <v>7.6580000000000009E-2</v>
      </c>
      <c r="Z896">
        <f>IFERROR([1]!s_fa_dupont_roe($A896,"2018/12/31")/100,"")</f>
        <v>8.2492999999999997E-2</v>
      </c>
      <c r="AA896">
        <f>IFERROR([1]!s_fa_dupont_roe($A896,"2019/12/31")/100,"")</f>
        <v>8.8970999999999995E-2</v>
      </c>
      <c r="AB896">
        <f>IFERROR([1]!s_fa_dupont_roe($A896,"2020/12/31")/100,"")</f>
        <v>4.6653E-2</v>
      </c>
      <c r="AC896">
        <f>IFERROR([1]!s_fa_dupont_roe($A896,"2021/12/31")/100,"")</f>
        <v>8.1507999999999997E-2</v>
      </c>
      <c r="AD896">
        <f>IFERROR([1]!s_fa_dupont_roe($A896,"2022/12/31")/100,"")</f>
        <v>7.9067999999999999E-2</v>
      </c>
      <c r="AE896">
        <f>IFERROR([1]!s_fa_dupont_roe($A896,"2023/12/31")/100,"")</f>
        <v>8.2324000000000008E-2</v>
      </c>
      <c r="AF896">
        <f>IFERROR([1]!s_fa_dupont_roe($A896,"2024/12/31")/100,"")</f>
        <v>6.8531999999999996E-2</v>
      </c>
      <c r="AG896">
        <f>IFERROR([1]!s_fa_dupont_roe($A896,"2025/12/31")/100,"")</f>
        <v>7.8815999999999997E-2</v>
      </c>
      <c r="AH896">
        <f>IFERROR([1]!s_stm07_is($A896,"W30028333","2025/12/31",1),"")</f>
        <v>948283788.90999997</v>
      </c>
      <c r="AI896">
        <f>IFERROR([1]!s_stm07_bs($A896,"W38058048","2025/12/31",1),"")</f>
        <v>15148246776.389999</v>
      </c>
      <c r="AJ896">
        <f>IFERROR([1]!s_fa_netdebt($A896,"2025/12/31"),"")</f>
        <v>-2105338874.04</v>
      </c>
      <c r="AK896">
        <f>IFERROR([1]!s_val_ev1($A896,"2025/12/31"),"")</f>
        <v>12163439965.52</v>
      </c>
      <c r="AL896">
        <f>IFERROR([1]!s_fa_ebitda($A896,"2025/12/31"),"")</f>
        <v>2547755189.9200001</v>
      </c>
      <c r="AM896" t="str">
        <f>IFERROR([1]!s_west_netprofit($A896,2026,$B$1,180)/[1]!s_west_netprofit($A896,2026,$B$1-7,180)-1,"")</f>
        <v/>
      </c>
      <c r="AN896" t="str">
        <f>IFERROR([1]!s_west_netprofit($A896,2026,$B$1,180)/[1]!s_west_netprofit($A896,2026,$B$1-30,180)-1,"")</f>
        <v/>
      </c>
      <c r="AO896" t="str">
        <f>IFERROR([1]!s_est_mediannetprofit($A896,2026,$B$1)/[1]!s_est_mediannetprofit($A896,2026,$B$1-7)-1,"")</f>
        <v/>
      </c>
      <c r="AP896" t="str">
        <f>IFERROR([1]!s_est_mediannetprofit($A896,2026,$B$1)/[1]!s_est_mediannetprofit($A896,2026,$B$1-30)-1,"")</f>
        <v/>
      </c>
    </row>
    <row r="897" spans="1:42">
      <c r="A897" t="s">
        <v>936</v>
      </c>
      <c r="B897">
        <f>IFERROR([1]!s_stm07_is($A897,"W30028333","2011/12/31",1)/[1]!S_SHARE_TOTAL($A897,$B$1),"")</f>
        <v>1.4325622992143709</v>
      </c>
      <c r="C897">
        <f>IFERROR([1]!s_stm07_is($A897,"W30028333","2012/12/31",1)/[1]!S_SHARE_TOTAL($A897,$B$1),"")</f>
        <v>1.7949356517156896</v>
      </c>
      <c r="D897">
        <f>IFERROR([1]!s_stm07_is($A897,"W30028333","2013/12/31",1)/[1]!S_SHARE_TOTAL($A897,$B$1),"")</f>
        <v>2.0516779055121703</v>
      </c>
      <c r="E897">
        <f>IFERROR([1]!s_stm07_is($A897,"W30028333","2014/12/31",1)/[1]!S_SHARE_TOTAL($A897,$B$1),"")</f>
        <v>2.2169445794617815</v>
      </c>
      <c r="F897">
        <f>IFERROR([1]!s_stm07_is($A897,"W30028333","2015/12/31",1)/[1]!S_SHARE_TOTAL($A897,$B$1),"")</f>
        <v>2.287722173751622</v>
      </c>
      <c r="G897">
        <f>IFERROR([1]!s_stm07_is($A897,"W30028333","2016/12/31",1)/[1]!S_SHARE_TOTAL($A897,$B$1),"")</f>
        <v>2.4615931826933313</v>
      </c>
      <c r="H897">
        <f>IFERROR([1]!s_stm07_is($A897,"W30028333","2017/12/31",1)/[1]!S_SHARE_TOTAL($A897,$B$1),"")</f>
        <v>2.7815396299340729</v>
      </c>
      <c r="I897">
        <f>IFERROR([1]!s_stm07_is($A897,"W30028333","2018/12/31",1)/[1]!S_SHARE_TOTAL($A897,$B$1),"")</f>
        <v>3.1943098016748244</v>
      </c>
      <c r="J897">
        <f>IFERROR([1]!s_stm07_is($A897,"W30028333","2019/12/31",1)/[1]!S_SHARE_TOTAL($A897,$B$1),"")</f>
        <v>3.682298514798112</v>
      </c>
      <c r="K897">
        <f>IFERROR([1]!s_stm07_is($A897,"W30028333","2020/12/31",1)/[1]!S_SHARE_TOTAL($A897,$B$1),"")</f>
        <v>3.8597381419393093</v>
      </c>
      <c r="L897">
        <f>IFERROR([1]!s_stm07_is($A897,"W30028333","2021/12/31",1)/[1]!S_SHARE_TOTAL($A897,$B$1),"")</f>
        <v>4.7550647968774609</v>
      </c>
      <c r="M897">
        <f>IFERROR([1]!s_stm07_is($A897,"W30028333","2022/12/31",1)/[1]!S_SHARE_TOTAL($A897,$B$1),"")</f>
        <v>5.472357054974502</v>
      </c>
      <c r="N897">
        <f>IFERROR([1]!s_stm07_is($A897,"W30028333","2023/12/31",1)/[1]!S_SHARE_TOTAL($A897,$B$1),"")</f>
        <v>5.8129618364589444</v>
      </c>
      <c r="O897">
        <f>IFERROR([1]!s_stm07_is($A897,"W30028333","2024/12/31",1)/[1]!S_SHARE_TOTAL($A897,$B$1),"")</f>
        <v>5.8838980360020958</v>
      </c>
      <c r="P897">
        <f>IFERROR([1]!s_stm07_is($A897,"W30028333","2025/12/31",1)/[1]!S_SHARE_TOTAL($A897,$B$1),"")</f>
        <v>5.9548738868585751</v>
      </c>
      <c r="Q897">
        <f>IFERROR([1]!s_west_netprofit($A897,2026,$B$1,180)/[1]!S_SHARE_TOTAL($A897,$B$1),"")</f>
        <v>6.0354057042270153</v>
      </c>
      <c r="R897">
        <f>IFERROR([1]!s_west_netprofit($A897,2027,$B$1,180)/[1]!S_SHARE_TOTAL($A897,$B$1),"")</f>
        <v>6.273168196030781</v>
      </c>
      <c r="S897">
        <f>IFERROR([1]!s_fa_dupont_roe($A897,"2011/12/31")/100,"")</f>
        <v>0.24166299999999999</v>
      </c>
      <c r="T897">
        <f>IFERROR([1]!s_fa_dupont_roe($A897,"2012/12/31")/100,"")</f>
        <v>0.24782299999999999</v>
      </c>
      <c r="U897">
        <f>IFERROR([1]!s_fa_dupont_roe($A897,"2013/12/31")/100,"")</f>
        <v>0.22217199999999998</v>
      </c>
      <c r="V897">
        <f>IFERROR([1]!s_fa_dupont_roe($A897,"2014/12/31")/100,"")</f>
        <v>0.19283999999999998</v>
      </c>
      <c r="W897">
        <f>IFERROR([1]!s_fa_dupont_roe($A897,"2015/12/31")/100,"")</f>
        <v>0.17089799999999999</v>
      </c>
      <c r="X897">
        <f>IFERROR([1]!s_fa_dupont_roe($A897,"2016/12/31")/100,"")</f>
        <v>0.16269500000000001</v>
      </c>
      <c r="Y897">
        <f>IFERROR([1]!s_fa_dupont_roe($A897,"2017/12/31")/100,"")</f>
        <v>0.158969</v>
      </c>
      <c r="Z897">
        <f>IFERROR([1]!s_fa_dupont_roe($A897,"2018/12/31")/100,"")</f>
        <v>0.15790999999999999</v>
      </c>
      <c r="AA897">
        <f>IFERROR([1]!s_fa_dupont_roe($A897,"2019/12/31")/100,"")</f>
        <v>0.16130900000000001</v>
      </c>
      <c r="AB897">
        <f>IFERROR([1]!s_fa_dupont_roe($A897,"2020/12/31")/100,"")</f>
        <v>0.14582499999999998</v>
      </c>
      <c r="AC897">
        <f>IFERROR([1]!s_fa_dupont_roe($A897,"2021/12/31")/100,"")</f>
        <v>0.151561</v>
      </c>
      <c r="AD897">
        <f>IFERROR([1]!s_fa_dupont_roe($A897,"2022/12/31")/100,"")</f>
        <v>0.15298600000000001</v>
      </c>
      <c r="AE897">
        <f>IFERROR([1]!s_fa_dupont_roe($A897,"2023/12/31")/100,"")</f>
        <v>0.14501600000000001</v>
      </c>
      <c r="AF897">
        <f>IFERROR([1]!s_fa_dupont_roe($A897,"2024/12/31")/100,"")</f>
        <v>0.12890199999999999</v>
      </c>
      <c r="AG897">
        <f>IFERROR([1]!s_fa_dupont_roe($A897,"2025/12/31")/100,"")</f>
        <v>0.120198</v>
      </c>
      <c r="AH897">
        <f>IFERROR([1]!s_stm07_is($A897,"W30028333","2025/12/31",1),"")</f>
        <v>150181000000</v>
      </c>
      <c r="AI897">
        <f>IFERROR([1]!s_stm07_bs($A897,"W38058048","2025/12/31",1),"")</f>
        <v>1280899000000</v>
      </c>
      <c r="AJ897">
        <f>IFERROR([1]!s_fa_netdebt($A897,"2025/12/31"),"")</f>
        <v>0</v>
      </c>
      <c r="AK897">
        <f>IFERROR([1]!s_val_ev1($A897,"2025/12/31"),"")</f>
        <v>12560692710808</v>
      </c>
      <c r="AL897">
        <f>IFERROR([1]!s_fa_ebitda($A897,"2025/12/31"),"")</f>
        <v>0</v>
      </c>
      <c r="AM897">
        <f>IFERROR([1]!s_west_netprofit($A897,2026,$B$1,180)/[1]!s_west_netprofit($A897,2026,$B$1-7,180)-1,"")</f>
        <v>0</v>
      </c>
      <c r="AN897">
        <f>IFERROR([1]!s_west_netprofit($A897,2026,$B$1,180)/[1]!s_west_netprofit($A897,2026,$B$1-30,180)-1,"")</f>
        <v>0</v>
      </c>
      <c r="AO897">
        <f>IFERROR([1]!s_est_mediannetprofit($A897,2026,$B$1)/[1]!s_est_mediannetprofit($A897,2026,$B$1-7)-1,"")</f>
        <v>0</v>
      </c>
      <c r="AP897">
        <f>IFERROR([1]!s_est_mediannetprofit($A897,2026,$B$1)/[1]!s_est_mediannetprofit($A897,2026,$B$1-30)-1,"")</f>
        <v>0</v>
      </c>
    </row>
    <row r="898" spans="1:42">
      <c r="A898" t="s">
        <v>937</v>
      </c>
      <c r="B898">
        <f>IFERROR([1]!s_stm07_is($A898,"W30028333","2011/12/31",1)/[1]!S_SHARE_TOTAL($A898,$B$1),"")</f>
        <v>0.20034553044385062</v>
      </c>
      <c r="C898">
        <f>IFERROR([1]!s_stm07_is($A898,"W30028333","2012/12/31",1)/[1]!S_SHARE_TOTAL($A898,$B$1),"")</f>
        <v>0.2136865426006439</v>
      </c>
      <c r="D898">
        <f>IFERROR([1]!s_stm07_is($A898,"W30028333","2013/12/31",1)/[1]!S_SHARE_TOTAL($A898,$B$1),"")</f>
        <v>0.27069416797113011</v>
      </c>
      <c r="E898">
        <f>IFERROR([1]!s_stm07_is($A898,"W30028333","2014/12/31",1)/[1]!S_SHARE_TOTAL($A898,$B$1),"")</f>
        <v>0.40864775336522019</v>
      </c>
      <c r="F898">
        <f>IFERROR([1]!s_stm07_is($A898,"W30028333","2015/12/31",1)/[1]!S_SHARE_TOTAL($A898,$B$1),"")</f>
        <v>0.48338229100642899</v>
      </c>
      <c r="G898">
        <f>IFERROR([1]!s_stm07_is($A898,"W30028333","2016/12/31",1)/[1]!S_SHARE_TOTAL($A898,$B$1),"")</f>
        <v>0.5210615158402675</v>
      </c>
      <c r="H898">
        <f>IFERROR([1]!s_stm07_is($A898,"W30028333","2017/12/31",1)/[1]!S_SHARE_TOTAL($A898,$B$1),"")</f>
        <v>0.54700190549227035</v>
      </c>
      <c r="I898">
        <f>IFERROR([1]!s_stm07_is($A898,"W30028333","2018/12/31",1)/[1]!S_SHARE_TOTAL($A898,$B$1),"")</f>
        <v>0.49879841173708434</v>
      </c>
      <c r="J898">
        <f>IFERROR([1]!s_stm07_is($A898,"W30028333","2019/12/31",1)/[1]!S_SHARE_TOTAL($A898,$B$1),"")</f>
        <v>0.41810589742062609</v>
      </c>
      <c r="K898">
        <f>IFERROR([1]!s_stm07_is($A898,"W30028333","2020/12/31",1)/[1]!S_SHARE_TOTAL($A898,$B$1),"")</f>
        <v>0.11777526138646417</v>
      </c>
      <c r="L898">
        <f>IFERROR([1]!s_stm07_is($A898,"W30028333","2021/12/31",1)/[1]!S_SHARE_TOTAL($A898,$B$1),"")</f>
        <v>0.15006865755024457</v>
      </c>
      <c r="M898">
        <f>IFERROR([1]!s_stm07_is($A898,"W30028333","2022/12/31",1)/[1]!S_SHARE_TOTAL($A898,$B$1),"")</f>
        <v>0.24022025828512159</v>
      </c>
      <c r="N898">
        <f>IFERROR([1]!s_stm07_is($A898,"W30028333","2023/12/31",1)/[1]!S_SHARE_TOTAL($A898,$B$1),"")</f>
        <v>-0.1238832997076134</v>
      </c>
      <c r="O898">
        <f>IFERROR([1]!s_stm07_is($A898,"W30028333","2024/12/31",1)/[1]!S_SHARE_TOTAL($A898,$B$1),"")</f>
        <v>-4.9951148426209652E-2</v>
      </c>
      <c r="P898">
        <f>IFERROR([1]!s_stm07_is($A898,"W30028333","2025/12/31",1)/[1]!S_SHARE_TOTAL($A898,$B$1),"")</f>
        <v>2.4654163329125012E-2</v>
      </c>
      <c r="Q898">
        <f>IFERROR([1]!s_west_netprofit($A898,2026,$B$1,180)/[1]!S_SHARE_TOTAL($A898,$B$1),"")</f>
        <v>0.13148649802801435</v>
      </c>
      <c r="R898">
        <f>IFERROR([1]!s_west_netprofit($A898,2027,$B$1,180)/[1]!S_SHARE_TOTAL($A898,$B$1),"")</f>
        <v>0.14118632165303183</v>
      </c>
      <c r="S898">
        <f>IFERROR([1]!s_fa_dupont_roe($A898,"2011/12/31")/100,"")</f>
        <v>5.2740000000000002E-2</v>
      </c>
      <c r="T898">
        <f>IFERROR([1]!s_fa_dupont_roe($A898,"2012/12/31")/100,"")</f>
        <v>5.4953000000000002E-2</v>
      </c>
      <c r="U898">
        <f>IFERROR([1]!s_fa_dupont_roe($A898,"2013/12/31")/100,"")</f>
        <v>6.6763000000000003E-2</v>
      </c>
      <c r="V898">
        <f>IFERROR([1]!s_fa_dupont_roe($A898,"2014/12/31")/100,"")</f>
        <v>9.4259000000000009E-2</v>
      </c>
      <c r="W898">
        <f>IFERROR([1]!s_fa_dupont_roe($A898,"2015/12/31")/100,"")</f>
        <v>7.5509000000000007E-2</v>
      </c>
      <c r="X898">
        <f>IFERROR([1]!s_fa_dupont_roe($A898,"2016/12/31")/100,"")</f>
        <v>5.9884000000000007E-2</v>
      </c>
      <c r="Y898">
        <f>IFERROR([1]!s_fa_dupont_roe($A898,"2017/12/31")/100,"")</f>
        <v>5.9770000000000004E-2</v>
      </c>
      <c r="Z898">
        <f>IFERROR([1]!s_fa_dupont_roe($A898,"2018/12/31")/100,"")</f>
        <v>5.3749999999999999E-2</v>
      </c>
      <c r="AA898">
        <f>IFERROR([1]!s_fa_dupont_roe($A898,"2019/12/31")/100,"")</f>
        <v>4.3956000000000002E-2</v>
      </c>
      <c r="AB898">
        <f>IFERROR([1]!s_fa_dupont_roe($A898,"2020/12/31")/100,"")</f>
        <v>1.2557E-2</v>
      </c>
      <c r="AC898">
        <f>IFERROR([1]!s_fa_dupont_roe($A898,"2021/12/31")/100,"")</f>
        <v>1.6376999999999999E-2</v>
      </c>
      <c r="AD898">
        <f>IFERROR([1]!s_fa_dupont_roe($A898,"2022/12/31")/100,"")</f>
        <v>2.5787000000000001E-2</v>
      </c>
      <c r="AE898">
        <f>IFERROR([1]!s_fa_dupont_roe($A898,"2023/12/31")/100,"")</f>
        <v>-1.3300000000000001E-2</v>
      </c>
      <c r="AF898">
        <f>IFERROR([1]!s_fa_dupont_roe($A898,"2024/12/31")/100,"")</f>
        <v>-5.4450000000000002E-3</v>
      </c>
      <c r="AG898">
        <f>IFERROR([1]!s_fa_dupont_roe($A898,"2025/12/31")/100,"")</f>
        <v>2.7000000000000001E-3</v>
      </c>
      <c r="AH898">
        <f>IFERROR([1]!s_stm07_is($A898,"W30028333","2025/12/31",1),"")</f>
        <v>34313119.270000003</v>
      </c>
      <c r="AI898">
        <f>IFERROR([1]!s_stm07_bs($A898,"W38058048","2025/12/31",1),"")</f>
        <v>12707267082.34</v>
      </c>
      <c r="AJ898">
        <f>IFERROR([1]!s_fa_netdebt($A898,"2025/12/31"),"")</f>
        <v>-7697370558.29</v>
      </c>
      <c r="AK898">
        <f>IFERROR([1]!s_val_ev1($A898,"2025/12/31"),"")</f>
        <v>10346937357.290001</v>
      </c>
      <c r="AL898">
        <f>IFERROR([1]!s_fa_ebitda($A898,"2025/12/31"),"")</f>
        <v>517910346.89999998</v>
      </c>
      <c r="AM898">
        <f>IFERROR([1]!s_west_netprofit($A898,2026,$B$1,180)/[1]!s_west_netprofit($A898,2026,$B$1-7,180)-1,"")</f>
        <v>0</v>
      </c>
      <c r="AN898">
        <f>IFERROR([1]!s_west_netprofit($A898,2026,$B$1,180)/[1]!s_west_netprofit($A898,2026,$B$1-30,180)-1,"")</f>
        <v>0</v>
      </c>
      <c r="AO898">
        <f>IFERROR([1]!s_est_mediannetprofit($A898,2026,$B$1)/[1]!s_est_mediannetprofit($A898,2026,$B$1-7)-1,"")</f>
        <v>0</v>
      </c>
      <c r="AP898">
        <f>IFERROR([1]!s_est_mediannetprofit($A898,2026,$B$1)/[1]!s_est_mediannetprofit($A898,2026,$B$1-30)-1,"")</f>
        <v>0</v>
      </c>
    </row>
    <row r="899" spans="1:42">
      <c r="A899" t="s">
        <v>938</v>
      </c>
      <c r="B899">
        <f>IFERROR([1]!s_stm07_is($A899,"W30028333","2011/12/31",1)/[1]!S_SHARE_TOTAL($A899,$B$1),"")</f>
        <v>0.1339310805467053</v>
      </c>
      <c r="C899">
        <f>IFERROR([1]!s_stm07_is($A899,"W30028333","2012/12/31",1)/[1]!S_SHARE_TOTAL($A899,$B$1),"")</f>
        <v>0.14094122509829826</v>
      </c>
      <c r="D899">
        <f>IFERROR([1]!s_stm07_is($A899,"W30028333","2013/12/31",1)/[1]!S_SHARE_TOTAL($A899,$B$1),"")</f>
        <v>0.30154280130624767</v>
      </c>
      <c r="E899">
        <f>IFERROR([1]!s_stm07_is($A899,"W30028333","2014/12/31",1)/[1]!S_SHARE_TOTAL($A899,$B$1),"")</f>
        <v>0.40473599229562107</v>
      </c>
      <c r="F899">
        <f>IFERROR([1]!s_stm07_is($A899,"W30028333","2015/12/31",1)/[1]!S_SHARE_TOTAL($A899,$B$1),"")</f>
        <v>0.53305818333441912</v>
      </c>
      <c r="G899">
        <f>IFERROR([1]!s_stm07_is($A899,"W30028333","2016/12/31",1)/[1]!S_SHARE_TOTAL($A899,$B$1),"")</f>
        <v>0.53563259650985795</v>
      </c>
      <c r="H899">
        <f>IFERROR([1]!s_stm07_is($A899,"W30028333","2017/12/31",1)/[1]!S_SHARE_TOTAL($A899,$B$1),"")</f>
        <v>0.55540942488567713</v>
      </c>
      <c r="I899">
        <f>IFERROR([1]!s_stm07_is($A899,"W30028333","2018/12/31",1)/[1]!S_SHARE_TOTAL($A899,$B$1),"")</f>
        <v>0.62243549329149039</v>
      </c>
      <c r="J899">
        <f>IFERROR([1]!s_stm07_is($A899,"W30028333","2019/12/31",1)/[1]!S_SHARE_TOTAL($A899,$B$1),"")</f>
        <v>0.71742957416089748</v>
      </c>
      <c r="K899">
        <f>IFERROR([1]!s_stm07_is($A899,"W30028333","2020/12/31",1)/[1]!S_SHARE_TOTAL($A899,$B$1),"")</f>
        <v>0.92411800812162592</v>
      </c>
      <c r="L899">
        <f>IFERROR([1]!s_stm07_is($A899,"W30028333","2021/12/31",1)/[1]!S_SHARE_TOTAL($A899,$B$1),"")</f>
        <v>1.1138176556658483</v>
      </c>
      <c r="M899">
        <f>IFERROR([1]!s_stm07_is($A899,"W30028333","2022/12/31",1)/[1]!S_SHARE_TOTAL($A899,$B$1),"")</f>
        <v>0.47209926218769666</v>
      </c>
      <c r="N899">
        <f>IFERROR([1]!s_stm07_is($A899,"W30028333","2023/12/31",1)/[1]!S_SHARE_TOTAL($A899,$B$1),"")</f>
        <v>0.5399336657882543</v>
      </c>
      <c r="O899">
        <f>IFERROR([1]!s_stm07_is($A899,"W30028333","2024/12/31",1)/[1]!S_SHARE_TOTAL($A899,$B$1),"")</f>
        <v>0.67798165094702401</v>
      </c>
      <c r="P899">
        <f>IFERROR([1]!s_stm07_is($A899,"W30028333","2025/12/31",1)/[1]!S_SHARE_TOTAL($A899,$B$1),"")</f>
        <v>0.79506094616250955</v>
      </c>
      <c r="Q899">
        <f>IFERROR([1]!s_west_netprofit($A899,2026,$B$1,180)/[1]!S_SHARE_TOTAL($A899,$B$1),"")</f>
        <v>0.90091732470530894</v>
      </c>
      <c r="R899">
        <f>IFERROR([1]!s_west_netprofit($A899,2027,$B$1,180)/[1]!S_SHARE_TOTAL($A899,$B$1),"")</f>
        <v>1.0246480720654532</v>
      </c>
      <c r="S899">
        <f>IFERROR([1]!s_fa_dupont_roe($A899,"2011/12/31")/100,"")</f>
        <v>7.4834999999999999E-2</v>
      </c>
      <c r="T899">
        <f>IFERROR([1]!s_fa_dupont_roe($A899,"2012/12/31")/100,"")</f>
        <v>7.4511000000000008E-2</v>
      </c>
      <c r="U899">
        <f>IFERROR([1]!s_fa_dupont_roe($A899,"2013/12/31")/100,"")</f>
        <v>6.6031000000000006E-2</v>
      </c>
      <c r="V899">
        <f>IFERROR([1]!s_fa_dupont_roe($A899,"2014/12/31")/100,"")</f>
        <v>5.5004999999999998E-2</v>
      </c>
      <c r="W899">
        <f>IFERROR([1]!s_fa_dupont_roe($A899,"2015/12/31")/100,"")</f>
        <v>6.8705999999999989E-2</v>
      </c>
      <c r="X899">
        <f>IFERROR([1]!s_fa_dupont_roe($A899,"2016/12/31")/100,"")</f>
        <v>6.5511E-2</v>
      </c>
      <c r="Y899">
        <f>IFERROR([1]!s_fa_dupont_roe($A899,"2017/12/31")/100,"")</f>
        <v>6.4695000000000003E-2</v>
      </c>
      <c r="Z899">
        <f>IFERROR([1]!s_fa_dupont_roe($A899,"2018/12/31")/100,"")</f>
        <v>6.8332000000000004E-2</v>
      </c>
      <c r="AA899">
        <f>IFERROR([1]!s_fa_dupont_roe($A899,"2019/12/31")/100,"")</f>
        <v>7.4023000000000005E-2</v>
      </c>
      <c r="AB899">
        <f>IFERROR([1]!s_fa_dupont_roe($A899,"2020/12/31")/100,"")</f>
        <v>8.8918999999999998E-2</v>
      </c>
      <c r="AC899">
        <f>IFERROR([1]!s_fa_dupont_roe($A899,"2021/12/31")/100,"")</f>
        <v>9.8764000000000005E-2</v>
      </c>
      <c r="AD899">
        <f>IFERROR([1]!s_fa_dupont_roe($A899,"2022/12/31")/100,"")</f>
        <v>3.9949999999999999E-2</v>
      </c>
      <c r="AE899">
        <f>IFERROR([1]!s_fa_dupont_roe($A899,"2023/12/31")/100,"")</f>
        <v>4.4809000000000002E-2</v>
      </c>
      <c r="AF899">
        <f>IFERROR([1]!s_fa_dupont_roe($A899,"2024/12/31")/100,"")</f>
        <v>4.2370999999999999E-2</v>
      </c>
      <c r="AG899">
        <f>IFERROR([1]!s_fa_dupont_roe($A899,"2025/12/31")/100,"")</f>
        <v>3.8559999999999997E-2</v>
      </c>
      <c r="AH899">
        <f>IFERROR([1]!s_stm07_is($A899,"W30028333","2025/12/31",1),"")</f>
        <v>651865073.67999995</v>
      </c>
      <c r="AI899">
        <f>IFERROR([1]!s_stm07_bs($A899,"W38058048","2025/12/31",1),"")</f>
        <v>17678523657.73</v>
      </c>
      <c r="AJ899">
        <f>IFERROR([1]!s_fa_netdebt($A899,"2025/12/31"),"")</f>
        <v>672060322.35000002</v>
      </c>
      <c r="AK899">
        <f>IFERROR([1]!s_val_ev1($A899,"2025/12/31"),"")</f>
        <v>33759357227.240002</v>
      </c>
      <c r="AL899">
        <f>IFERROR([1]!s_fa_ebitda($A899,"2025/12/31"),"")</f>
        <v>1351464876.03</v>
      </c>
      <c r="AM899">
        <f>IFERROR([1]!s_west_netprofit($A899,2026,$B$1,180)/[1]!s_west_netprofit($A899,2026,$B$1-7,180)-1,"")</f>
        <v>0</v>
      </c>
      <c r="AN899">
        <f>IFERROR([1]!s_west_netprofit($A899,2026,$B$1,180)/[1]!s_west_netprofit($A899,2026,$B$1-30,180)-1,"")</f>
        <v>-8.981225991451236E-4</v>
      </c>
      <c r="AO899">
        <f>IFERROR([1]!s_est_mediannetprofit($A899,2026,$B$1)/[1]!s_est_mediannetprofit($A899,2026,$B$1-7)-1,"")</f>
        <v>0</v>
      </c>
      <c r="AP899">
        <f>IFERROR([1]!s_est_mediannetprofit($A899,2026,$B$1)/[1]!s_est_mediannetprofit($A899,2026,$B$1-30)-1,"")</f>
        <v>-1.151056026982844E-3</v>
      </c>
    </row>
    <row r="900" spans="1:42">
      <c r="A900" t="s">
        <v>939</v>
      </c>
      <c r="B900">
        <f>IFERROR([1]!s_stm07_is($A900,"W30028333","2011/12/31",1)/[1]!S_SHARE_TOTAL($A900,$B$1),"")</f>
        <v>1.7601549057280858E-2</v>
      </c>
      <c r="C900">
        <f>IFERROR([1]!s_stm07_is($A900,"W30028333","2012/12/31",1)/[1]!S_SHARE_TOTAL($A900,$B$1),"")</f>
        <v>7.7635623264783987E-2</v>
      </c>
      <c r="D900">
        <f>IFERROR([1]!s_stm07_is($A900,"W30028333","2013/12/31",1)/[1]!S_SHARE_TOTAL($A900,$B$1),"")</f>
        <v>5.898668209443983E-2</v>
      </c>
      <c r="E900">
        <f>IFERROR([1]!s_stm07_is($A900,"W30028333","2014/12/31",1)/[1]!S_SHARE_TOTAL($A900,$B$1),"")</f>
        <v>0.10272774233957743</v>
      </c>
      <c r="F900">
        <f>IFERROR([1]!s_stm07_is($A900,"W30028333","2015/12/31",1)/[1]!S_SHARE_TOTAL($A900,$B$1),"")</f>
        <v>0.1178869740561482</v>
      </c>
      <c r="G900">
        <f>IFERROR([1]!s_stm07_is($A900,"W30028333","2016/12/31",1)/[1]!S_SHARE_TOTAL($A900,$B$1),"")</f>
        <v>0.12012439441714313</v>
      </c>
      <c r="H900">
        <f>IFERROR([1]!s_stm07_is($A900,"W30028333","2017/12/31",1)/[1]!S_SHARE_TOTAL($A900,$B$1),"")</f>
        <v>0.12237628691294035</v>
      </c>
      <c r="I900">
        <f>IFERROR([1]!s_stm07_is($A900,"W30028333","2018/12/31",1)/[1]!S_SHARE_TOTAL($A900,$B$1),"")</f>
        <v>0.1347504726563632</v>
      </c>
      <c r="J900">
        <f>IFERROR([1]!s_stm07_is($A900,"W30028333","2019/12/31",1)/[1]!S_SHARE_TOTAL($A900,$B$1),"")</f>
        <v>0.19571571958583153</v>
      </c>
      <c r="K900">
        <f>IFERROR([1]!s_stm07_is($A900,"W30028333","2020/12/31",1)/[1]!S_SHARE_TOTAL($A900,$B$1),"")</f>
        <v>0.34790279942162572</v>
      </c>
      <c r="L900">
        <f>IFERROR([1]!s_stm07_is($A900,"W30028333","2021/12/31",1)/[1]!S_SHARE_TOTAL($A900,$B$1),"")</f>
        <v>0.64194250771909467</v>
      </c>
      <c r="M900">
        <f>IFERROR([1]!s_stm07_is($A900,"W30028333","2022/12/31",1)/[1]!S_SHARE_TOTAL($A900,$B$1),"")</f>
        <v>1.2894933072312307</v>
      </c>
      <c r="N900">
        <f>IFERROR([1]!s_stm07_is($A900,"W30028333","2023/12/31",1)/[1]!S_SHARE_TOTAL($A900,$B$1),"")</f>
        <v>1.0354496044264974</v>
      </c>
      <c r="O900">
        <f>IFERROR([1]!s_stm07_is($A900,"W30028333","2024/12/31",1)/[1]!S_SHARE_TOTAL($A900,$B$1),"")</f>
        <v>0.82914051852080939</v>
      </c>
      <c r="P900">
        <f>IFERROR([1]!s_stm07_is($A900,"W30028333","2025/12/31",1)/[1]!S_SHARE_TOTAL($A900,$B$1),"")</f>
        <v>0.83914554191390411</v>
      </c>
      <c r="Q900">
        <f>IFERROR([1]!s_west_netprofit($A900,2026,$B$1,180)/[1]!S_SHARE_TOTAL($A900,$B$1),"")</f>
        <v>0.87610175467269824</v>
      </c>
      <c r="R900">
        <f>IFERROR([1]!s_west_netprofit($A900,2027,$B$1,180)/[1]!S_SHARE_TOTAL($A900,$B$1),"")</f>
        <v>0.92070929254282996</v>
      </c>
      <c r="S900">
        <f>IFERROR([1]!s_fa_dupont_roe($A900,"2011/12/31")/100,"")</f>
        <v>0.14999299999999999</v>
      </c>
      <c r="T900">
        <f>IFERROR([1]!s_fa_dupont_roe($A900,"2012/12/31")/100,"")</f>
        <v>0.27257500000000001</v>
      </c>
      <c r="U900">
        <f>IFERROR([1]!s_fa_dupont_roe($A900,"2013/12/31")/100,"")</f>
        <v>9.9151000000000003E-2</v>
      </c>
      <c r="V900">
        <f>IFERROR([1]!s_fa_dupont_roe($A900,"2014/12/31")/100,"")</f>
        <v>0.12789</v>
      </c>
      <c r="W900">
        <f>IFERROR([1]!s_fa_dupont_roe($A900,"2015/12/31")/100,"")</f>
        <v>0.12739300000000001</v>
      </c>
      <c r="X900">
        <f>IFERROR([1]!s_fa_dupont_roe($A900,"2016/12/31")/100,"")</f>
        <v>0.114328</v>
      </c>
      <c r="Y900">
        <f>IFERROR([1]!s_fa_dupont_roe($A900,"2017/12/31")/100,"")</f>
        <v>9.3590000000000007E-2</v>
      </c>
      <c r="Z900">
        <f>IFERROR([1]!s_fa_dupont_roe($A900,"2018/12/31")/100,"")</f>
        <v>8.649599999999999E-2</v>
      </c>
      <c r="AA900">
        <f>IFERROR([1]!s_fa_dupont_roe($A900,"2019/12/31")/100,"")</f>
        <v>0.115012</v>
      </c>
      <c r="AB900">
        <f>IFERROR([1]!s_fa_dupont_roe($A900,"2020/12/31")/100,"")</f>
        <v>0.15834300000000001</v>
      </c>
      <c r="AC900">
        <f>IFERROR([1]!s_fa_dupont_roe($A900,"2021/12/31")/100,"")</f>
        <v>0.22434399999999999</v>
      </c>
      <c r="AD900">
        <f>IFERROR([1]!s_fa_dupont_roe($A900,"2022/12/31")/100,"")</f>
        <v>0.32527800000000001</v>
      </c>
      <c r="AE900">
        <f>IFERROR([1]!s_fa_dupont_roe($A900,"2023/12/31")/100,"")</f>
        <v>0.20717400000000002</v>
      </c>
      <c r="AF900">
        <f>IFERROR([1]!s_fa_dupont_roe($A900,"2024/12/31")/100,"")</f>
        <v>0.155112</v>
      </c>
      <c r="AG900">
        <f>IFERROR([1]!s_fa_dupont_roe($A900,"2025/12/31")/100,"")</f>
        <v>0.14499000000000001</v>
      </c>
      <c r="AH900">
        <f>IFERROR([1]!s_stm07_is($A900,"W30028333","2025/12/31",1),"")</f>
        <v>7296866124.0600004</v>
      </c>
      <c r="AI900">
        <f>IFERROR([1]!s_stm07_bs($A900,"W38058048","2025/12/31",1),"")</f>
        <v>55878472578.160004</v>
      </c>
      <c r="AJ900">
        <f>IFERROR([1]!s_fa_netdebt($A900,"2025/12/31"),"")</f>
        <v>49352918212.959999</v>
      </c>
      <c r="AK900">
        <f>IFERROR([1]!s_val_ev1($A900,"2025/12/31"),"")</f>
        <v>162107163129.20999</v>
      </c>
      <c r="AL900">
        <f>IFERROR([1]!s_fa_ebitda($A900,"2025/12/31"),"")</f>
        <v>13664512195.059999</v>
      </c>
      <c r="AM900">
        <f>IFERROR([1]!s_west_netprofit($A900,2026,$B$1,180)/[1]!s_west_netprofit($A900,2026,$B$1-7,180)-1,"")</f>
        <v>0</v>
      </c>
      <c r="AN900">
        <f>IFERROR([1]!s_west_netprofit($A900,2026,$B$1,180)/[1]!s_west_netprofit($A900,2026,$B$1-30,180)-1,"")</f>
        <v>-3.1007094632409027E-2</v>
      </c>
      <c r="AO900">
        <f>IFERROR([1]!s_est_mediannetprofit($A900,2026,$B$1)/[1]!s_est_mediannetprofit($A900,2026,$B$1-7)-1,"")</f>
        <v>0</v>
      </c>
      <c r="AP900">
        <f>IFERROR([1]!s_est_mediannetprofit($A900,2026,$B$1)/[1]!s_est_mediannetprofit($A900,2026,$B$1-30)-1,"")</f>
        <v>-7.6246334310849928E-3</v>
      </c>
    </row>
    <row r="901" spans="1:42">
      <c r="A901" t="s">
        <v>940</v>
      </c>
      <c r="B901">
        <f>IFERROR([1]!s_stm07_is($A901,"W30028333","2011/12/31",1)/[1]!S_SHARE_TOTAL($A901,$B$1),"")</f>
        <v>0.5455893093834262</v>
      </c>
      <c r="C901">
        <f>IFERROR([1]!s_stm07_is($A901,"W30028333","2012/12/31",1)/[1]!S_SHARE_TOTAL($A901,$B$1),"")</f>
        <v>0.70492238789512152</v>
      </c>
      <c r="D901">
        <f>IFERROR([1]!s_stm07_is($A901,"W30028333","2013/12/31",1)/[1]!S_SHARE_TOTAL($A901,$B$1),"")</f>
        <v>0.89780814118459917</v>
      </c>
      <c r="E901">
        <f>IFERROR([1]!s_stm07_is($A901,"W30028333","2014/12/31",1)/[1]!S_SHARE_TOTAL($A901,$B$1),"")</f>
        <v>1.0192032724213325</v>
      </c>
      <c r="F901">
        <f>IFERROR([1]!s_stm07_is($A901,"W30028333","2015/12/31",1)/[1]!S_SHARE_TOTAL($A901,$B$1),"")</f>
        <v>1.0315055667664659</v>
      </c>
      <c r="G901">
        <f>IFERROR([1]!s_stm07_is($A901,"W30028333","2016/12/31",1)/[1]!S_SHARE_TOTAL($A901,$B$1),"")</f>
        <v>1.0376851241936174</v>
      </c>
      <c r="H901">
        <f>IFERROR([1]!s_stm07_is($A901,"W30028333","2017/12/31",1)/[1]!S_SHARE_TOTAL($A901,$B$1),"")</f>
        <v>1.3053723774645889</v>
      </c>
      <c r="I901">
        <f>IFERROR([1]!s_stm07_is($A901,"W30028333","2018/12/31",1)/[1]!S_SHARE_TOTAL($A901,$B$1),"")</f>
        <v>1.5791992496822977</v>
      </c>
      <c r="J901">
        <f>IFERROR([1]!s_stm07_is($A901,"W30028333","2019/12/31",1)/[1]!S_SHARE_TOTAL($A901,$B$1),"")</f>
        <v>2.3356711875073835</v>
      </c>
      <c r="K901">
        <f>IFERROR([1]!s_stm07_is($A901,"W30028333","2020/12/31",1)/[1]!S_SHARE_TOTAL($A901,$B$1),"")</f>
        <v>2.4183256079829207</v>
      </c>
      <c r="L901">
        <f>IFERROR([1]!s_stm07_is($A901,"W30028333","2021/12/31",1)/[1]!S_SHARE_TOTAL($A901,$B$1),"")</f>
        <v>2.2879550604722638</v>
      </c>
      <c r="M901">
        <f>IFERROR([1]!s_stm07_is($A901,"W30028333","2022/12/31",1)/[1]!S_SHARE_TOTAL($A901,$B$1),"")</f>
        <v>1.5326766805982992</v>
      </c>
      <c r="N901">
        <f>IFERROR([1]!s_stm07_is($A901,"W30028333","2023/12/31",1)/[1]!S_SHARE_TOTAL($A901,$B$1),"")</f>
        <v>1.0080793443060407</v>
      </c>
      <c r="O901">
        <f>IFERROR([1]!s_stm07_is($A901,"W30028333","2024/12/31",1)/[1]!S_SHARE_TOTAL($A901,$B$1),"")</f>
        <v>0.4177943260413981</v>
      </c>
      <c r="P901">
        <f>IFERROR([1]!s_stm07_is($A901,"W30028333","2025/12/31",1)/[1]!S_SHARE_TOTAL($A901,$B$1),"")</f>
        <v>8.6437740014218736E-2</v>
      </c>
      <c r="Q901">
        <f>IFERROR([1]!s_west_netprofit($A901,2026,$B$1,180)/[1]!S_SHARE_TOTAL($A901,$B$1),"")</f>
        <v>0.1206889833193312</v>
      </c>
      <c r="R901">
        <f>IFERROR([1]!s_west_netprofit($A901,2027,$B$1,180)/[1]!S_SHARE_TOTAL($A901,$B$1),"")</f>
        <v>0.16445243365336459</v>
      </c>
      <c r="S901">
        <f>IFERROR([1]!s_fa_dupont_roe($A901,"2011/12/31")/100,"")</f>
        <v>0.20105399999999998</v>
      </c>
      <c r="T901">
        <f>IFERROR([1]!s_fa_dupont_roe($A901,"2012/12/31")/100,"")</f>
        <v>0.21707699999999999</v>
      </c>
      <c r="U901">
        <f>IFERROR([1]!s_fa_dupont_roe($A901,"2013/12/31")/100,"")</f>
        <v>0.22805800000000001</v>
      </c>
      <c r="V901">
        <f>IFERROR([1]!s_fa_dupont_roe($A901,"2014/12/31")/100,"")</f>
        <v>0.21560600000000002</v>
      </c>
      <c r="W901">
        <f>IFERROR([1]!s_fa_dupont_roe($A901,"2015/12/31")/100,"")</f>
        <v>0.18577300000000002</v>
      </c>
      <c r="X901">
        <f>IFERROR([1]!s_fa_dupont_roe($A901,"2016/12/31")/100,"")</f>
        <v>0.15451999999999999</v>
      </c>
      <c r="Y901">
        <f>IFERROR([1]!s_fa_dupont_roe($A901,"2017/12/31")/100,"")</f>
        <v>0.15925900000000001</v>
      </c>
      <c r="Z901">
        <f>IFERROR([1]!s_fa_dupont_roe($A901,"2018/12/31")/100,"")</f>
        <v>0.16516800000000001</v>
      </c>
      <c r="AA901">
        <f>IFERROR([1]!s_fa_dupont_roe($A901,"2019/12/31")/100,"")</f>
        <v>0.201184</v>
      </c>
      <c r="AB901">
        <f>IFERROR([1]!s_fa_dupont_roe($A901,"2020/12/31")/100,"")</f>
        <v>0.172182</v>
      </c>
      <c r="AC901">
        <f>IFERROR([1]!s_fa_dupont_roe($A901,"2021/12/31")/100,"")</f>
        <v>0.145761</v>
      </c>
      <c r="AD901">
        <f>IFERROR([1]!s_fa_dupont_roe($A901,"2022/12/31")/100,"")</f>
        <v>9.3648000000000009E-2</v>
      </c>
      <c r="AE901">
        <f>IFERROR([1]!s_fa_dupont_roe($A901,"2023/12/31")/100,"")</f>
        <v>6.1128999999999996E-2</v>
      </c>
      <c r="AF901">
        <f>IFERROR([1]!s_fa_dupont_roe($A901,"2024/12/31")/100,"")</f>
        <v>2.5249999999999998E-2</v>
      </c>
      <c r="AG901">
        <f>IFERROR([1]!s_fa_dupont_roe($A901,"2025/12/31")/100,"")</f>
        <v>5.313E-3</v>
      </c>
      <c r="AH901">
        <f>IFERROR([1]!s_stm07_is($A901,"W30028333","2025/12/31",1),"")</f>
        <v>1034698076.02</v>
      </c>
      <c r="AI901">
        <f>IFERROR([1]!s_stm07_bs($A901,"W38058048","2025/12/31",1),"")</f>
        <v>329635870113.67999</v>
      </c>
      <c r="AJ901">
        <f>IFERROR([1]!s_fa_netdebt($A901,"2025/12/31"),"")</f>
        <v>221158390796.37</v>
      </c>
      <c r="AK901">
        <f>IFERROR([1]!s_val_ev1($A901,"2025/12/31"),"")</f>
        <v>417084550274.59998</v>
      </c>
      <c r="AL901">
        <f>IFERROR([1]!s_fa_ebitda($A901,"2025/12/31"),"")</f>
        <v>16437431949.73</v>
      </c>
      <c r="AM901">
        <f>IFERROR([1]!s_west_netprofit($A901,2026,$B$1,180)/[1]!s_west_netprofit($A901,2026,$B$1-7,180)-1,"")</f>
        <v>0</v>
      </c>
      <c r="AN901">
        <f>IFERROR([1]!s_west_netprofit($A901,2026,$B$1,180)/[1]!s_west_netprofit($A901,2026,$B$1-30,180)-1,"")</f>
        <v>-1.181060562743097E-2</v>
      </c>
      <c r="AO901">
        <f>IFERROR([1]!s_est_mediannetprofit($A901,2026,$B$1)/[1]!s_est_mediannetprofit($A901,2026,$B$1-7)-1,"")</f>
        <v>0</v>
      </c>
      <c r="AP901">
        <f>IFERROR([1]!s_est_mediannetprofit($A901,2026,$B$1)/[1]!s_est_mediannetprofit($A901,2026,$B$1-30)-1,"")</f>
        <v>-1.1604293588627801E-2</v>
      </c>
    </row>
    <row r="902" spans="1:42">
      <c r="A902" t="s">
        <v>941</v>
      </c>
      <c r="B902">
        <f>IFERROR([1]!s_stm07_is($A902,"W30028333","2011/12/31",1)/[1]!S_SHARE_TOTAL($A902,$B$1),"")</f>
        <v>4.5171012236082352E-2</v>
      </c>
      <c r="C902">
        <f>IFERROR([1]!s_stm07_is($A902,"W30028333","2012/12/31",1)/[1]!S_SHARE_TOTAL($A902,$B$1),"")</f>
        <v>7.5744452815990182E-2</v>
      </c>
      <c r="D902">
        <f>IFERROR([1]!s_stm07_is($A902,"W30028333","2013/12/31",1)/[1]!S_SHARE_TOTAL($A902,$B$1),"")</f>
        <v>0.11012048911792237</v>
      </c>
      <c r="E902">
        <f>IFERROR([1]!s_stm07_is($A902,"W30028333","2014/12/31",1)/[1]!S_SHARE_TOTAL($A902,$B$1),"")</f>
        <v>0.12735684390019367</v>
      </c>
      <c r="F902">
        <f>IFERROR([1]!s_stm07_is($A902,"W30028333","2015/12/31",1)/[1]!S_SHARE_TOTAL($A902,$B$1),"")</f>
        <v>0.11103965179881076</v>
      </c>
      <c r="G902">
        <f>IFERROR([1]!s_stm07_is($A902,"W30028333","2016/12/31",1)/[1]!S_SHARE_TOTAL($A902,$B$1),"")</f>
        <v>4.928097330704536E-3</v>
      </c>
      <c r="H902">
        <f>IFERROR([1]!s_stm07_is($A902,"W30028333","2017/12/31",1)/[1]!S_SHARE_TOTAL($A902,$B$1),"")</f>
        <v>1.3620741451218679E-2</v>
      </c>
      <c r="I902">
        <f>IFERROR([1]!s_stm07_is($A902,"W30028333","2018/12/31",1)/[1]!S_SHARE_TOTAL($A902,$B$1),"")</f>
        <v>0.13052444381492725</v>
      </c>
      <c r="J902">
        <f>IFERROR([1]!s_stm07_is($A902,"W30028333","2019/12/31",1)/[1]!S_SHARE_TOTAL($A902,$B$1),"")</f>
        <v>0.1593531196844826</v>
      </c>
      <c r="K902">
        <f>IFERROR([1]!s_stm07_is($A902,"W30028333","2020/12/31",1)/[1]!S_SHARE_TOTAL($A902,$B$1),"")</f>
        <v>0.17660044764142163</v>
      </c>
      <c r="L902">
        <f>IFERROR([1]!s_stm07_is($A902,"W30028333","2021/12/31",1)/[1]!S_SHARE_TOTAL($A902,$B$1),"")</f>
        <v>0.20168180566410704</v>
      </c>
      <c r="M902">
        <f>IFERROR([1]!s_stm07_is($A902,"W30028333","2022/12/31",1)/[1]!S_SHARE_TOTAL($A902,$B$1),"")</f>
        <v>0.23347589145341338</v>
      </c>
      <c r="N902">
        <f>IFERROR([1]!s_stm07_is($A902,"W30028333","2023/12/31",1)/[1]!S_SHARE_TOTAL($A902,$B$1),"")</f>
        <v>0.26140506887686382</v>
      </c>
      <c r="O902">
        <f>IFERROR([1]!s_stm07_is($A902,"W30028333","2024/12/31",1)/[1]!S_SHARE_TOTAL($A902,$B$1),"")</f>
        <v>0.28882344465170023</v>
      </c>
      <c r="P902">
        <f>IFERROR([1]!s_stm07_is($A902,"W30028333","2025/12/31",1)/[1]!S_SHARE_TOTAL($A902,$B$1),"")</f>
        <v>0.29191844962901659</v>
      </c>
      <c r="Q902">
        <f>IFERROR([1]!s_west_netprofit($A902,2026,$B$1,180)/[1]!S_SHARE_TOTAL($A902,$B$1),"")</f>
        <v>0.26532752203943938</v>
      </c>
      <c r="R902">
        <f>IFERROR([1]!s_west_netprofit($A902,2027,$B$1,180)/[1]!S_SHARE_TOTAL($A902,$B$1),"")</f>
        <v>0.27967332271573275</v>
      </c>
      <c r="S902">
        <f>IFERROR([1]!s_fa_dupont_roe($A902,"2011/12/31")/100,"")</f>
        <v>1.9910000000000001E-2</v>
      </c>
      <c r="T902">
        <f>IFERROR([1]!s_fa_dupont_roe($A902,"2012/12/31")/100,"")</f>
        <v>3.3045999999999999E-2</v>
      </c>
      <c r="U902">
        <f>IFERROR([1]!s_fa_dupont_roe($A902,"2013/12/31")/100,"")</f>
        <v>4.6792E-2</v>
      </c>
      <c r="V902">
        <f>IFERROR([1]!s_fa_dupont_roe($A902,"2014/12/31")/100,"")</f>
        <v>5.2324000000000002E-2</v>
      </c>
      <c r="W902">
        <f>IFERROR([1]!s_fa_dupont_roe($A902,"2015/12/31")/100,"")</f>
        <v>4.4502E-2</v>
      </c>
      <c r="X902">
        <f>IFERROR([1]!s_fa_dupont_roe($A902,"2016/12/31")/100,"")</f>
        <v>1.9729999999999999E-3</v>
      </c>
      <c r="Y902">
        <f>IFERROR([1]!s_fa_dupont_roe($A902,"2017/12/31")/100,"")</f>
        <v>4.0000000000000001E-3</v>
      </c>
      <c r="Z902">
        <f>IFERROR([1]!s_fa_dupont_roe($A902,"2018/12/31")/100,"")</f>
        <v>2.962E-2</v>
      </c>
      <c r="AA902">
        <f>IFERROR([1]!s_fa_dupont_roe($A902,"2019/12/31")/100,"")</f>
        <v>3.5150000000000001E-2</v>
      </c>
      <c r="AB902">
        <f>IFERROR([1]!s_fa_dupont_roe($A902,"2020/12/31")/100,"")</f>
        <v>3.7942000000000004E-2</v>
      </c>
      <c r="AC902">
        <f>IFERROR([1]!s_fa_dupont_roe($A902,"2021/12/31")/100,"")</f>
        <v>4.2472000000000003E-2</v>
      </c>
      <c r="AD902">
        <f>IFERROR([1]!s_fa_dupont_roe($A902,"2022/12/31")/100,"")</f>
        <v>4.8087999999999999E-2</v>
      </c>
      <c r="AE902">
        <f>IFERROR([1]!s_fa_dupont_roe($A902,"2023/12/31")/100,"")</f>
        <v>5.212E-2</v>
      </c>
      <c r="AF902">
        <f>IFERROR([1]!s_fa_dupont_roe($A902,"2024/12/31")/100,"")</f>
        <v>5.5724999999999997E-2</v>
      </c>
      <c r="AG902">
        <f>IFERROR([1]!s_fa_dupont_roe($A902,"2025/12/31")/100,"")</f>
        <v>5.4743000000000007E-2</v>
      </c>
      <c r="AH902">
        <f>IFERROR([1]!s_stm07_is($A902,"W30028333","2025/12/31",1),"")</f>
        <v>9126662570</v>
      </c>
      <c r="AI902">
        <f>IFERROR([1]!s_stm07_bs($A902,"W38058048","2025/12/31",1),"")</f>
        <v>376501067285</v>
      </c>
      <c r="AJ902">
        <f>IFERROR([1]!s_fa_netdebt($A902,"2025/12/31"),"")</f>
        <v>-12754317425</v>
      </c>
      <c r="AK902">
        <f>IFERROR([1]!s_val_ev1($A902,"2025/12/31"),"")</f>
        <v>193863871259.97</v>
      </c>
      <c r="AL902">
        <f>IFERROR([1]!s_fa_ebitda($A902,"2025/12/31"),"")</f>
        <v>99726082320</v>
      </c>
      <c r="AM902">
        <f>IFERROR([1]!s_west_netprofit($A902,2026,$B$1,180)/[1]!s_west_netprofit($A902,2026,$B$1-7,180)-1,"")</f>
        <v>0</v>
      </c>
      <c r="AN902">
        <f>IFERROR([1]!s_west_netprofit($A902,2026,$B$1,180)/[1]!s_west_netprofit($A902,2026,$B$1-30,180)-1,"")</f>
        <v>0</v>
      </c>
      <c r="AO902">
        <f>IFERROR([1]!s_est_mediannetprofit($A902,2026,$B$1)/[1]!s_est_mediannetprofit($A902,2026,$B$1-7)-1,"")</f>
        <v>0</v>
      </c>
      <c r="AP902">
        <f>IFERROR([1]!s_est_mediannetprofit($A902,2026,$B$1)/[1]!s_est_mediannetprofit($A902,2026,$B$1-30)-1,"")</f>
        <v>0</v>
      </c>
    </row>
    <row r="903" spans="1:42">
      <c r="A903" t="s">
        <v>942</v>
      </c>
      <c r="B903">
        <f>IFERROR([1]!s_stm07_is($A903,"W30028333","2011/12/31",1)/[1]!S_SHARE_TOTAL($A903,$B$1),"")</f>
        <v>5.6734622784355669E-2</v>
      </c>
      <c r="C903">
        <f>IFERROR([1]!s_stm07_is($A903,"W30028333","2012/12/31",1)/[1]!S_SHARE_TOTAL($A903,$B$1),"")</f>
        <v>4.5880830822520112E-2</v>
      </c>
      <c r="D903">
        <f>IFERROR([1]!s_stm07_is($A903,"W30028333","2013/12/31",1)/[1]!S_SHARE_TOTAL($A903,$B$1),"")</f>
        <v>6.2047525095608409E-2</v>
      </c>
      <c r="E903">
        <f>IFERROR([1]!s_stm07_is($A903,"W30028333","2014/12/31",1)/[1]!S_SHARE_TOTAL($A903,$B$1),"")</f>
        <v>3.6543863961243608E-2</v>
      </c>
      <c r="F903">
        <f>IFERROR([1]!s_stm07_is($A903,"W30028333","2015/12/31",1)/[1]!S_SHARE_TOTAL($A903,$B$1),"")</f>
        <v>5.7318099987839183E-2</v>
      </c>
      <c r="G903">
        <f>IFERROR([1]!s_stm07_is($A903,"W30028333","2016/12/31",1)/[1]!S_SHARE_TOTAL($A903,$B$1),"")</f>
        <v>0.10176041330396086</v>
      </c>
      <c r="H903">
        <f>IFERROR([1]!s_stm07_is($A903,"W30028333","2017/12/31",1)/[1]!S_SHARE_TOTAL($A903,$B$1),"")</f>
        <v>0.1552029405815846</v>
      </c>
      <c r="I903">
        <f>IFERROR([1]!s_stm07_is($A903,"W30028333","2018/12/31",1)/[1]!S_SHARE_TOTAL($A903,$B$1),"")</f>
        <v>0.21809363516191221</v>
      </c>
      <c r="J903">
        <f>IFERROR([1]!s_stm07_is($A903,"W30028333","2019/12/31",1)/[1]!S_SHARE_TOTAL($A903,$B$1),"")</f>
        <v>0.24021294784897615</v>
      </c>
      <c r="K903">
        <f>IFERROR([1]!s_stm07_is($A903,"W30028333","2020/12/31",1)/[1]!S_SHARE_TOTAL($A903,$B$1),"")</f>
        <v>0.3138666313673143</v>
      </c>
      <c r="L903">
        <f>IFERROR([1]!s_stm07_is($A903,"W30028333","2021/12/31",1)/[1]!S_SHARE_TOTAL($A903,$B$1),"")</f>
        <v>0.26056492884292282</v>
      </c>
      <c r="M903">
        <f>IFERROR([1]!s_stm07_is($A903,"W30028333","2022/12/31",1)/[1]!S_SHARE_TOTAL($A903,$B$1),"")</f>
        <v>0.24943657646019129</v>
      </c>
      <c r="N903">
        <f>IFERROR([1]!s_stm07_is($A903,"W30028333","2023/12/31",1)/[1]!S_SHARE_TOTAL($A903,$B$1),"")</f>
        <v>0.26816721460342924</v>
      </c>
      <c r="O903">
        <f>IFERROR([1]!s_stm07_is($A903,"W30028333","2024/12/31",1)/[1]!S_SHARE_TOTAL($A903,$B$1),"")</f>
        <v>0.22380843788677027</v>
      </c>
      <c r="P903">
        <f>IFERROR([1]!s_stm07_is($A903,"W30028333","2025/12/31",1)/[1]!S_SHARE_TOTAL($A903,$B$1),"")</f>
        <v>-0.32409717841320124</v>
      </c>
      <c r="Q903">
        <f>IFERROR([1]!s_west_netprofit($A903,2026,$B$1,180)/[1]!S_SHARE_TOTAL($A903,$B$1),"")</f>
        <v>3.6383753173255685E-2</v>
      </c>
      <c r="R903">
        <f>IFERROR([1]!s_west_netprofit($A903,2027,$B$1,180)/[1]!S_SHARE_TOTAL($A903,$B$1),"")</f>
        <v>6.6267359669350365E-2</v>
      </c>
      <c r="S903">
        <f>IFERROR([1]!s_fa_dupont_roe($A903,"2011/12/31")/100,"")</f>
        <v>6.7395999999999998E-2</v>
      </c>
      <c r="T903">
        <f>IFERROR([1]!s_fa_dupont_roe($A903,"2012/12/31")/100,"")</f>
        <v>5.2007000000000005E-2</v>
      </c>
      <c r="U903">
        <f>IFERROR([1]!s_fa_dupont_roe($A903,"2013/12/31")/100,"")</f>
        <v>6.7013000000000003E-2</v>
      </c>
      <c r="V903">
        <f>IFERROR([1]!s_fa_dupont_roe($A903,"2014/12/31")/100,"")</f>
        <v>3.8538999999999997E-2</v>
      </c>
      <c r="W903">
        <f>IFERROR([1]!s_fa_dupont_roe($A903,"2015/12/31")/100,"")</f>
        <v>5.8987999999999999E-2</v>
      </c>
      <c r="X903">
        <f>IFERROR([1]!s_fa_dupont_roe($A903,"2016/12/31")/100,"")</f>
        <v>5.7449E-2</v>
      </c>
      <c r="Y903">
        <f>IFERROR([1]!s_fa_dupont_roe($A903,"2017/12/31")/100,"")</f>
        <v>6.0011000000000002E-2</v>
      </c>
      <c r="Z903">
        <f>IFERROR([1]!s_fa_dupont_roe($A903,"2018/12/31")/100,"")</f>
        <v>8.0513000000000001E-2</v>
      </c>
      <c r="AA903">
        <f>IFERROR([1]!s_fa_dupont_roe($A903,"2019/12/31")/100,"")</f>
        <v>8.3327000000000012E-2</v>
      </c>
      <c r="AB903">
        <f>IFERROR([1]!s_fa_dupont_roe($A903,"2020/12/31")/100,"")</f>
        <v>0.10095000000000001</v>
      </c>
      <c r="AC903">
        <f>IFERROR([1]!s_fa_dupont_roe($A903,"2021/12/31")/100,"")</f>
        <v>7.8307000000000002E-2</v>
      </c>
      <c r="AD903">
        <f>IFERROR([1]!s_fa_dupont_roe($A903,"2022/12/31")/100,"")</f>
        <v>5.0095000000000001E-2</v>
      </c>
      <c r="AE903">
        <f>IFERROR([1]!s_fa_dupont_roe($A903,"2023/12/31")/100,"")</f>
        <v>4.0472000000000001E-2</v>
      </c>
      <c r="AF903">
        <f>IFERROR([1]!s_fa_dupont_roe($A903,"2024/12/31")/100,"")</f>
        <v>3.32E-2</v>
      </c>
      <c r="AG903">
        <f>IFERROR([1]!s_fa_dupont_roe($A903,"2025/12/31")/100,"")</f>
        <v>-4.9398999999999998E-2</v>
      </c>
      <c r="AH903">
        <f>IFERROR([1]!s_stm07_is($A903,"W30028333","2025/12/31",1),"")</f>
        <v>-227860105.15000001</v>
      </c>
      <c r="AI903">
        <f>IFERROR([1]!s_stm07_bs($A903,"W38058048","2025/12/31",1),"")</f>
        <v>4568267850.8000002</v>
      </c>
      <c r="AJ903">
        <f>IFERROR([1]!s_fa_netdebt($A903,"2025/12/31"),"")</f>
        <v>-3244517105.75</v>
      </c>
      <c r="AK903">
        <f>IFERROR([1]!s_val_ev1($A903,"2025/12/31"),"")</f>
        <v>10977506583.27</v>
      </c>
      <c r="AL903">
        <f>IFERROR([1]!s_fa_ebitda($A903,"2025/12/31"),"")</f>
        <v>-302659291.43000001</v>
      </c>
      <c r="AM903">
        <f>IFERROR([1]!s_west_netprofit($A903,2026,$B$1,180)/[1]!s_west_netprofit($A903,2026,$B$1-7,180)-1,"")</f>
        <v>0</v>
      </c>
      <c r="AN903">
        <f>IFERROR([1]!s_west_netprofit($A903,2026,$B$1,180)/[1]!s_west_netprofit($A903,2026,$B$1-30,180)-1,"")</f>
        <v>0</v>
      </c>
      <c r="AO903">
        <f>IFERROR([1]!s_est_mediannetprofit($A903,2026,$B$1)/[1]!s_est_mediannetprofit($A903,2026,$B$1-7)-1,"")</f>
        <v>0</v>
      </c>
      <c r="AP903">
        <f>IFERROR([1]!s_est_mediannetprofit($A903,2026,$B$1)/[1]!s_est_mediannetprofit($A903,2026,$B$1-30)-1,"")</f>
        <v>0</v>
      </c>
    </row>
    <row r="904" spans="1:42">
      <c r="A904" t="s">
        <v>943</v>
      </c>
      <c r="B904">
        <f>IFERROR([1]!s_stm07_is($A904,"W30028333","2011/12/31",1)/[1]!S_SHARE_TOTAL($A904,$B$1),"")</f>
        <v>0.17982983538593905</v>
      </c>
      <c r="C904">
        <f>IFERROR([1]!s_stm07_is($A904,"W30028333","2012/12/31",1)/[1]!S_SHARE_TOTAL($A904,$B$1),"")</f>
        <v>0.23301353430048577</v>
      </c>
      <c r="D904">
        <f>IFERROR([1]!s_stm07_is($A904,"W30028333","2013/12/31",1)/[1]!S_SHARE_TOTAL($A904,$B$1),"")</f>
        <v>0.32411164728864289</v>
      </c>
      <c r="E904">
        <f>IFERROR([1]!s_stm07_is($A904,"W30028333","2014/12/31",1)/[1]!S_SHARE_TOTAL($A904,$B$1),"")</f>
        <v>0.36779548819053876</v>
      </c>
      <c r="F904">
        <f>IFERROR([1]!s_stm07_is($A904,"W30028333","2015/12/31",1)/[1]!S_SHARE_TOTAL($A904,$B$1),"")</f>
        <v>0.41076406125661385</v>
      </c>
      <c r="G904">
        <f>IFERROR([1]!s_stm07_is($A904,"W30028333","2016/12/31",1)/[1]!S_SHARE_TOTAL($A904,$B$1),"")</f>
        <v>0.63383255797644511</v>
      </c>
      <c r="H904">
        <f>IFERROR([1]!s_stm07_is($A904,"W30028333","2017/12/31",1)/[1]!S_SHARE_TOTAL($A904,$B$1),"")</f>
        <v>0.86806738939820183</v>
      </c>
      <c r="I904">
        <f>IFERROR([1]!s_stm07_is($A904,"W30028333","2018/12/31",1)/[1]!S_SHARE_TOTAL($A904,$B$1),"")</f>
        <v>1.0325160351860048</v>
      </c>
      <c r="J904">
        <f>IFERROR([1]!s_stm07_is($A904,"W30028333","2019/12/31",1)/[1]!S_SHARE_TOTAL($A904,$B$1),"")</f>
        <v>0.6560325764367525</v>
      </c>
      <c r="K904">
        <f>IFERROR([1]!s_stm07_is($A904,"W30028333","2020/12/31",1)/[1]!S_SHARE_TOTAL($A904,$B$1),"")</f>
        <v>0.87617051138792468</v>
      </c>
      <c r="L904">
        <f>IFERROR([1]!s_stm07_is($A904,"W30028333","2021/12/31",1)/[1]!S_SHARE_TOTAL($A904,$B$1),"")</f>
        <v>0.4325595430148173</v>
      </c>
      <c r="M904">
        <f>IFERROR([1]!s_stm07_is($A904,"W30028333","2022/12/31",1)/[1]!S_SHARE_TOTAL($A904,$B$1),"")</f>
        <v>0.49182109081538283</v>
      </c>
      <c r="N904">
        <f>IFERROR([1]!s_stm07_is($A904,"W30028333","2023/12/31",1)/[1]!S_SHARE_TOTAL($A904,$B$1),"")</f>
        <v>0.70061724265686098</v>
      </c>
      <c r="O904">
        <f>IFERROR([1]!s_stm07_is($A904,"W30028333","2024/12/31",1)/[1]!S_SHARE_TOTAL($A904,$B$1),"")</f>
        <v>0.35796172020239159</v>
      </c>
      <c r="P904">
        <f>IFERROR([1]!s_stm07_is($A904,"W30028333","2025/12/31",1)/[1]!S_SHARE_TOTAL($A904,$B$1),"")</f>
        <v>0.3163550116730372</v>
      </c>
      <c r="Q904">
        <f>IFERROR([1]!s_west_netprofit($A904,2026,$B$1,180)/[1]!S_SHARE_TOTAL($A904,$B$1),"")</f>
        <v>0</v>
      </c>
      <c r="R904">
        <f>IFERROR([1]!s_west_netprofit($A904,2027,$B$1,180)/[1]!S_SHARE_TOTAL($A904,$B$1),"")</f>
        <v>0</v>
      </c>
      <c r="S904">
        <f>IFERROR([1]!s_fa_dupont_roe($A904,"2011/12/31")/100,"")</f>
        <v>0.17253799999999997</v>
      </c>
      <c r="T904">
        <f>IFERROR([1]!s_fa_dupont_roe($A904,"2012/12/31")/100,"")</f>
        <v>0.19029099999999999</v>
      </c>
      <c r="U904">
        <f>IFERROR([1]!s_fa_dupont_roe($A904,"2013/12/31")/100,"")</f>
        <v>0.17831</v>
      </c>
      <c r="V904">
        <f>IFERROR([1]!s_fa_dupont_roe($A904,"2014/12/31")/100,"")</f>
        <v>0.13078300000000001</v>
      </c>
      <c r="W904">
        <f>IFERROR([1]!s_fa_dupont_roe($A904,"2015/12/31")/100,"")</f>
        <v>0.11843400000000001</v>
      </c>
      <c r="X904">
        <f>IFERROR([1]!s_fa_dupont_roe($A904,"2016/12/31")/100,"")</f>
        <v>0.15442999999999998</v>
      </c>
      <c r="Y904">
        <f>IFERROR([1]!s_fa_dupont_roe($A904,"2017/12/31")/100,"")</f>
        <v>0.17741399999999999</v>
      </c>
      <c r="Z904">
        <f>IFERROR([1]!s_fa_dupont_roe($A904,"2018/12/31")/100,"")</f>
        <v>0.19055</v>
      </c>
      <c r="AA904">
        <f>IFERROR([1]!s_fa_dupont_roe($A904,"2019/12/31")/100,"")</f>
        <v>0.11249700000000001</v>
      </c>
      <c r="AB904">
        <f>IFERROR([1]!s_fa_dupont_roe($A904,"2020/12/31")/100,"")</f>
        <v>0.137961</v>
      </c>
      <c r="AC904">
        <f>IFERROR([1]!s_fa_dupont_roe($A904,"2021/12/31")/100,"")</f>
        <v>6.3865000000000005E-2</v>
      </c>
      <c r="AD904">
        <f>IFERROR([1]!s_fa_dupont_roe($A904,"2022/12/31")/100,"")</f>
        <v>6.9821999999999995E-2</v>
      </c>
      <c r="AE904">
        <f>IFERROR([1]!s_fa_dupont_roe($A904,"2023/12/31")/100,"")</f>
        <v>9.3673999999999993E-2</v>
      </c>
      <c r="AF904">
        <f>IFERROR([1]!s_fa_dupont_roe($A904,"2024/12/31")/100,"")</f>
        <v>4.5803999999999997E-2</v>
      </c>
      <c r="AG904">
        <f>IFERROR([1]!s_fa_dupont_roe($A904,"2025/12/31")/100,"")</f>
        <v>4.0008000000000002E-2</v>
      </c>
      <c r="AH904">
        <f>IFERROR([1]!s_stm07_is($A904,"W30028333","2025/12/31",1),"")</f>
        <v>473229055.13999999</v>
      </c>
      <c r="AI904">
        <f>IFERROR([1]!s_stm07_bs($A904,"W38058048","2025/12/31",1),"")</f>
        <v>14363598671.26</v>
      </c>
      <c r="AJ904">
        <f>IFERROR([1]!s_fa_netdebt($A904,"2025/12/31"),"")</f>
        <v>2172959117.3899999</v>
      </c>
      <c r="AK904">
        <f>IFERROR([1]!s_val_ev1($A904,"2025/12/31"),"")</f>
        <v>21714290899.119999</v>
      </c>
      <c r="AL904">
        <f>IFERROR([1]!s_fa_ebitda($A904,"2025/12/31"),"")</f>
        <v>1717385432.01</v>
      </c>
      <c r="AM904" t="str">
        <f>IFERROR([1]!s_west_netprofit($A904,2026,$B$1,180)/[1]!s_west_netprofit($A904,2026,$B$1-7,180)-1,"")</f>
        <v/>
      </c>
      <c r="AN904" t="str">
        <f>IFERROR([1]!s_west_netprofit($A904,2026,$B$1,180)/[1]!s_west_netprofit($A904,2026,$B$1-30,180)-1,"")</f>
        <v/>
      </c>
      <c r="AO904" t="str">
        <f>IFERROR([1]!s_est_mediannetprofit($A904,2026,$B$1)/[1]!s_est_mediannetprofit($A904,2026,$B$1-7)-1,"")</f>
        <v/>
      </c>
      <c r="AP904" t="str">
        <f>IFERROR([1]!s_est_mediannetprofit($A904,2026,$B$1)/[1]!s_est_mediannetprofit($A904,2026,$B$1-30)-1,"")</f>
        <v/>
      </c>
    </row>
    <row r="905" spans="1:42">
      <c r="A905" t="s">
        <v>944</v>
      </c>
      <c r="B905">
        <f>IFERROR([1]!s_stm07_is($A905,"W30028333","2011/12/31",1)/[1]!S_SHARE_TOTAL($A905,$B$1),"")</f>
        <v>6.2525140779090327E-2</v>
      </c>
      <c r="C905">
        <f>IFERROR([1]!s_stm07_is($A905,"W30028333","2012/12/31",1)/[1]!S_SHARE_TOTAL($A905,$B$1),"")</f>
        <v>4.0456936681810815E-2</v>
      </c>
      <c r="D905">
        <f>IFERROR([1]!s_stm07_is($A905,"W30028333","2013/12/31",1)/[1]!S_SHARE_TOTAL($A905,$B$1),"")</f>
        <v>8.5041927232649778E-2</v>
      </c>
      <c r="E905">
        <f>IFERROR([1]!s_stm07_is($A905,"W30028333","2014/12/31",1)/[1]!S_SHARE_TOTAL($A905,$B$1),"")</f>
        <v>9.9858645028712542E-2</v>
      </c>
      <c r="F905">
        <f>IFERROR([1]!s_stm07_is($A905,"W30028333","2015/12/31",1)/[1]!S_SHARE_TOTAL($A905,$B$1),"")</f>
        <v>0.1017447146737861</v>
      </c>
      <c r="G905">
        <f>IFERROR([1]!s_stm07_is($A905,"W30028333","2016/12/31",1)/[1]!S_SHARE_TOTAL($A905,$B$1),"")</f>
        <v>0.15020765779612733</v>
      </c>
      <c r="H905">
        <f>IFERROR([1]!s_stm07_is($A905,"W30028333","2017/12/31",1)/[1]!S_SHARE_TOTAL($A905,$B$1),"")</f>
        <v>0.25160801941986133</v>
      </c>
      <c r="I905">
        <f>IFERROR([1]!s_stm07_is($A905,"W30028333","2018/12/31",1)/[1]!S_SHARE_TOTAL($A905,$B$1),"")</f>
        <v>0.35144730325831447</v>
      </c>
      <c r="J905">
        <f>IFERROR([1]!s_stm07_is($A905,"W30028333","2019/12/31",1)/[1]!S_SHARE_TOTAL($A905,$B$1),"")</f>
        <v>0.38955815231626317</v>
      </c>
      <c r="K905">
        <f>IFERROR([1]!s_stm07_is($A905,"W30028333","2020/12/31",1)/[1]!S_SHARE_TOTAL($A905,$B$1),"")</f>
        <v>0.45778783316832</v>
      </c>
      <c r="L905">
        <f>IFERROR([1]!s_stm07_is($A905,"W30028333","2021/12/31",1)/[1]!S_SHARE_TOTAL($A905,$B$1),"")</f>
        <v>0.76092157903472479</v>
      </c>
      <c r="M905">
        <f>IFERROR([1]!s_stm07_is($A905,"W30028333","2022/12/31",1)/[1]!S_SHARE_TOTAL($A905,$B$1),"")</f>
        <v>0.92880859745445721</v>
      </c>
      <c r="N905">
        <f>IFERROR([1]!s_stm07_is($A905,"W30028333","2023/12/31",1)/[1]!S_SHARE_TOTAL($A905,$B$1),"")</f>
        <v>0.55439608062673595</v>
      </c>
      <c r="O905">
        <f>IFERROR([1]!s_stm07_is($A905,"W30028333","2024/12/31",1)/[1]!S_SHARE_TOTAL($A905,$B$1),"")</f>
        <v>0.49975841928986353</v>
      </c>
      <c r="P905">
        <f>IFERROR([1]!s_stm07_is($A905,"W30028333","2025/12/31",1)/[1]!S_SHARE_TOTAL($A905,$B$1),"")</f>
        <v>0.45543749315843385</v>
      </c>
      <c r="Q905">
        <f>IFERROR([1]!s_west_netprofit($A905,2026,$B$1,180)/[1]!S_SHARE_TOTAL($A905,$B$1),"")</f>
        <v>0.72177308360974068</v>
      </c>
      <c r="R905">
        <f>IFERROR([1]!s_west_netprofit($A905,2027,$B$1,180)/[1]!S_SHARE_TOTAL($A905,$B$1),"")</f>
        <v>0.83893517569084364</v>
      </c>
      <c r="S905">
        <f>IFERROR([1]!s_fa_dupont_roe($A905,"2011/12/31")/100,"")</f>
        <v>0.250135</v>
      </c>
      <c r="T905">
        <f>IFERROR([1]!s_fa_dupont_roe($A905,"2012/12/31")/100,"")</f>
        <v>7.7654000000000001E-2</v>
      </c>
      <c r="U905">
        <f>IFERROR([1]!s_fa_dupont_roe($A905,"2013/12/31")/100,"")</f>
        <v>0.14427400000000001</v>
      </c>
      <c r="V905">
        <f>IFERROR([1]!s_fa_dupont_roe($A905,"2014/12/31")/100,"")</f>
        <v>0.10160399999999999</v>
      </c>
      <c r="W905">
        <f>IFERROR([1]!s_fa_dupont_roe($A905,"2015/12/31")/100,"")</f>
        <v>5.8890999999999999E-2</v>
      </c>
      <c r="X905">
        <f>IFERROR([1]!s_fa_dupont_roe($A905,"2016/12/31")/100,"")</f>
        <v>6.7015000000000005E-2</v>
      </c>
      <c r="Y905">
        <f>IFERROR([1]!s_fa_dupont_roe($A905,"2017/12/31")/100,"")</f>
        <v>8.1010000000000013E-2</v>
      </c>
      <c r="Z905">
        <f>IFERROR([1]!s_fa_dupont_roe($A905,"2018/12/31")/100,"")</f>
        <v>8.6563000000000001E-2</v>
      </c>
      <c r="AA905">
        <f>IFERROR([1]!s_fa_dupont_roe($A905,"2019/12/31")/100,"")</f>
        <v>8.6096000000000006E-2</v>
      </c>
      <c r="AB905">
        <f>IFERROR([1]!s_fa_dupont_roe($A905,"2020/12/31")/100,"")</f>
        <v>9.1049000000000005E-2</v>
      </c>
      <c r="AC905">
        <f>IFERROR([1]!s_fa_dupont_roe($A905,"2021/12/31")/100,"")</f>
        <v>0.134266</v>
      </c>
      <c r="AD905">
        <f>IFERROR([1]!s_fa_dupont_roe($A905,"2022/12/31")/100,"")</f>
        <v>0.153729</v>
      </c>
      <c r="AE905">
        <f>IFERROR([1]!s_fa_dupont_roe($A905,"2023/12/31")/100,"")</f>
        <v>8.2985000000000003E-2</v>
      </c>
      <c r="AF905">
        <f>IFERROR([1]!s_fa_dupont_roe($A905,"2024/12/31")/100,"")</f>
        <v>6.3533999999999993E-2</v>
      </c>
      <c r="AG905">
        <f>IFERROR([1]!s_fa_dupont_roe($A905,"2025/12/31")/100,"")</f>
        <v>4.6615000000000004E-2</v>
      </c>
      <c r="AH905">
        <f>IFERROR([1]!s_stm07_is($A905,"W30028333","2025/12/31",1),"")</f>
        <v>1292994120.1199999</v>
      </c>
      <c r="AI905">
        <f>IFERROR([1]!s_stm07_bs($A905,"W38058048","2025/12/31",1),"")</f>
        <v>38054736779.620003</v>
      </c>
      <c r="AJ905">
        <f>IFERROR([1]!s_fa_netdebt($A905,"2025/12/31"),"")</f>
        <v>484338597.52999997</v>
      </c>
      <c r="AK905">
        <f>IFERROR([1]!s_val_ev1($A905,"2025/12/31"),"")</f>
        <v>44555635727.080002</v>
      </c>
      <c r="AL905">
        <f>IFERROR([1]!s_fa_ebitda($A905,"2025/12/31"),"")</f>
        <v>3555041341.5799999</v>
      </c>
      <c r="AM905">
        <f>IFERROR([1]!s_west_netprofit($A905,2026,$B$1,180)/[1]!s_west_netprofit($A905,2026,$B$1-7,180)-1,"")</f>
        <v>-1.8180237298665025E-3</v>
      </c>
      <c r="AN905">
        <f>IFERROR([1]!s_west_netprofit($A905,2026,$B$1,180)/[1]!s_west_netprofit($A905,2026,$B$1-30,180)-1,"")</f>
        <v>-5.755146984217574E-2</v>
      </c>
      <c r="AO905">
        <f>IFERROR([1]!s_est_mediannetprofit($A905,2026,$B$1)/[1]!s_est_mediannetprofit($A905,2026,$B$1-7)-1,"")</f>
        <v>-4.405286343612369E-3</v>
      </c>
      <c r="AP905">
        <f>IFERROR([1]!s_est_mediannetprofit($A905,2026,$B$1)/[1]!s_est_mediannetprofit($A905,2026,$B$1-30)-1,"")</f>
        <v>-2.9116945107398595E-2</v>
      </c>
    </row>
    <row r="906" spans="1:42">
      <c r="A906" t="s">
        <v>945</v>
      </c>
      <c r="B906">
        <f>IFERROR([1]!s_stm07_is($A906,"W30028333","2011/12/31",1)/[1]!S_SHARE_TOTAL($A906,$B$1),"")</f>
        <v>0.50172264693416246</v>
      </c>
      <c r="C906">
        <f>IFERROR([1]!s_stm07_is($A906,"W30028333","2012/12/31",1)/[1]!S_SHARE_TOTAL($A906,$B$1),"")</f>
        <v>-0.35492159816658458</v>
      </c>
      <c r="D906">
        <f>IFERROR([1]!s_stm07_is($A906,"W30028333","2013/12/31",1)/[1]!S_SHARE_TOTAL($A906,$B$1),"")</f>
        <v>0.26101459516995162</v>
      </c>
      <c r="E906">
        <f>IFERROR([1]!s_stm07_is($A906,"W30028333","2014/12/31",1)/[1]!S_SHARE_TOTAL($A906,$B$1),"")</f>
        <v>0.19595468579098843</v>
      </c>
      <c r="F906">
        <f>IFERROR([1]!s_stm07_is($A906,"W30028333","2015/12/31",1)/[1]!S_SHARE_TOTAL($A906,$B$1),"")</f>
        <v>-3.6878109107634431</v>
      </c>
      <c r="G906">
        <f>IFERROR([1]!s_stm07_is($A906,"W30028333","2016/12/31",1)/[1]!S_SHARE_TOTAL($A906,$B$1),"")</f>
        <v>2.7012062733273688E-2</v>
      </c>
      <c r="H906">
        <f>IFERROR([1]!s_stm07_is($A906,"W30028333","2017/12/31",1)/[1]!S_SHARE_TOTAL($A906,$B$1),"")</f>
        <v>3.2196765043800368E-2</v>
      </c>
      <c r="I906">
        <f>IFERROR([1]!s_stm07_is($A906,"W30028333","2018/12/31",1)/[1]!S_SHARE_TOTAL($A906,$B$1),"")</f>
        <v>-0.74998415434249732</v>
      </c>
      <c r="J906">
        <f>IFERROR([1]!s_stm07_is($A906,"W30028333","2019/12/31",1)/[1]!S_SHARE_TOTAL($A906,$B$1),"")</f>
        <v>0.16228420665534332</v>
      </c>
      <c r="K906">
        <f>IFERROR([1]!s_stm07_is($A906,"W30028333","2020/12/31",1)/[1]!S_SHARE_TOTAL($A906,$B$1),"")</f>
        <v>0.25065955737986839</v>
      </c>
      <c r="L906">
        <f>IFERROR([1]!s_stm07_is($A906,"W30028333","2021/12/31",1)/[1]!S_SHARE_TOTAL($A906,$B$1),"")</f>
        <v>0.44682569641754422</v>
      </c>
      <c r="M906">
        <f>IFERROR([1]!s_stm07_is($A906,"W30028333","2022/12/31",1)/[1]!S_SHARE_TOTAL($A906,$B$1),"")</f>
        <v>0.31682118781440183</v>
      </c>
      <c r="N906">
        <f>IFERROR([1]!s_stm07_is($A906,"W30028333","2023/12/31",1)/[1]!S_SHARE_TOTAL($A906,$B$1),"")</f>
        <v>0.18586686672263319</v>
      </c>
      <c r="O906">
        <f>IFERROR([1]!s_stm07_is($A906,"W30028333","2024/12/31",1)/[1]!S_SHARE_TOTAL($A906,$B$1),"")</f>
        <v>0.11722391920384495</v>
      </c>
      <c r="P906">
        <f>IFERROR([1]!s_stm07_is($A906,"W30028333","2025/12/31",1)/[1]!S_SHARE_TOTAL($A906,$B$1),"")</f>
        <v>1.7822218850838595E-2</v>
      </c>
      <c r="Q906">
        <f>IFERROR([1]!s_west_netprofit($A906,2026,$B$1,180)/[1]!S_SHARE_TOTAL($A906,$B$1),"")</f>
        <v>0</v>
      </c>
      <c r="R906">
        <f>IFERROR([1]!s_west_netprofit($A906,2027,$B$1,180)/[1]!S_SHARE_TOTAL($A906,$B$1),"")</f>
        <v>0</v>
      </c>
      <c r="S906">
        <f>IFERROR([1]!s_fa_dupont_roe($A906,"2011/12/31")/100,"")</f>
        <v>6.0227000000000003E-2</v>
      </c>
      <c r="T906">
        <f>IFERROR([1]!s_fa_dupont_roe($A906,"2012/12/31")/100,"")</f>
        <v>-4.3899000000000001E-2</v>
      </c>
      <c r="U906">
        <f>IFERROR([1]!s_fa_dupont_roe($A906,"2013/12/31")/100,"")</f>
        <v>3.3305000000000001E-2</v>
      </c>
      <c r="V906">
        <f>IFERROR([1]!s_fa_dupont_roe($A906,"2014/12/31")/100,"")</f>
        <v>2.445E-2</v>
      </c>
      <c r="W906">
        <f>IFERROR([1]!s_fa_dupont_roe($A906,"2015/12/31")/100,"")</f>
        <v>-0.58077199999999995</v>
      </c>
      <c r="X906">
        <f>IFERROR([1]!s_fa_dupont_roe($A906,"2016/12/31")/100,"")</f>
        <v>5.8060000000000004E-3</v>
      </c>
      <c r="Y906">
        <f>IFERROR([1]!s_fa_dupont_roe($A906,"2017/12/31")/100,"")</f>
        <v>5.5059999999999996E-3</v>
      </c>
      <c r="Z906">
        <f>IFERROR([1]!s_fa_dupont_roe($A906,"2018/12/31")/100,"")</f>
        <v>-0.113896</v>
      </c>
      <c r="AA906">
        <f>IFERROR([1]!s_fa_dupont_roe($A906,"2019/12/31")/100,"")</f>
        <v>2.6327E-2</v>
      </c>
      <c r="AB906">
        <f>IFERROR([1]!s_fa_dupont_roe($A906,"2020/12/31")/100,"")</f>
        <v>4.0166000000000007E-2</v>
      </c>
      <c r="AC906">
        <f>IFERROR([1]!s_fa_dupont_roe($A906,"2021/12/31")/100,"")</f>
        <v>6.8963999999999998E-2</v>
      </c>
      <c r="AD906">
        <f>IFERROR([1]!s_fa_dupont_roe($A906,"2022/12/31")/100,"")</f>
        <v>5.6801000000000004E-2</v>
      </c>
      <c r="AE906">
        <f>IFERROR([1]!s_fa_dupont_roe($A906,"2023/12/31")/100,"")</f>
        <v>3.2305E-2</v>
      </c>
      <c r="AF906">
        <f>IFERROR([1]!s_fa_dupont_roe($A906,"2024/12/31")/100,"")</f>
        <v>1.6716999999999999E-2</v>
      </c>
      <c r="AG906">
        <f>IFERROR([1]!s_fa_dupont_roe($A906,"2025/12/31")/100,"")</f>
        <v>2.5590000000000001E-3</v>
      </c>
      <c r="AH906">
        <f>IFERROR([1]!s_stm07_is($A906,"W30028333","2025/12/31",1),"")</f>
        <v>19103827.280000001</v>
      </c>
      <c r="AI906">
        <f>IFERROR([1]!s_stm07_bs($A906,"W38058048","2025/12/31",1),"")</f>
        <v>7547207892.1000004</v>
      </c>
      <c r="AJ906">
        <f>IFERROR([1]!s_fa_netdebt($A906,"2025/12/31"),"")</f>
        <v>-2951094481.4200001</v>
      </c>
      <c r="AK906">
        <f>IFERROR([1]!s_val_ev1($A906,"2025/12/31"),"")</f>
        <v>12903675679.4</v>
      </c>
      <c r="AL906">
        <f>IFERROR([1]!s_fa_ebitda($A906,"2025/12/31"),"")</f>
        <v>455159094.06999999</v>
      </c>
      <c r="AM906" t="str">
        <f>IFERROR([1]!s_west_netprofit($A906,2026,$B$1,180)/[1]!s_west_netprofit($A906,2026,$B$1-7,180)-1,"")</f>
        <v/>
      </c>
      <c r="AN906" t="str">
        <f>IFERROR([1]!s_west_netprofit($A906,2026,$B$1,180)/[1]!s_west_netprofit($A906,2026,$B$1-30,180)-1,"")</f>
        <v/>
      </c>
      <c r="AO906" t="str">
        <f>IFERROR([1]!s_est_mediannetprofit($A906,2026,$B$1)/[1]!s_est_mediannetprofit($A906,2026,$B$1-7)-1,"")</f>
        <v/>
      </c>
      <c r="AP906" t="str">
        <f>IFERROR([1]!s_est_mediannetprofit($A906,2026,$B$1)/[1]!s_est_mediannetprofit($A906,2026,$B$1-30)-1,"")</f>
        <v/>
      </c>
    </row>
    <row r="907" spans="1:42">
      <c r="A907" t="s">
        <v>946</v>
      </c>
      <c r="B907">
        <f>IFERROR([1]!s_stm07_is($A907,"W30028333","2011/12/31",1)/[1]!S_SHARE_TOTAL($A907,$B$1),"")</f>
        <v>0.18677306448054437</v>
      </c>
      <c r="C907">
        <f>IFERROR([1]!s_stm07_is($A907,"W30028333","2012/12/31",1)/[1]!S_SHARE_TOTAL($A907,$B$1),"")</f>
        <v>0.20935395244192548</v>
      </c>
      <c r="D907">
        <f>IFERROR([1]!s_stm07_is($A907,"W30028333","2013/12/31",1)/[1]!S_SHARE_TOTAL($A907,$B$1),"")</f>
        <v>0.15790635529100716</v>
      </c>
      <c r="E907">
        <f>IFERROR([1]!s_stm07_is($A907,"W30028333","2014/12/31",1)/[1]!S_SHARE_TOTAL($A907,$B$1),"")</f>
        <v>0.20278679323503954</v>
      </c>
      <c r="F907">
        <f>IFERROR([1]!s_stm07_is($A907,"W30028333","2015/12/31",1)/[1]!S_SHARE_TOTAL($A907,$B$1),"")</f>
        <v>0.1462280069791991</v>
      </c>
      <c r="G907">
        <f>IFERROR([1]!s_stm07_is($A907,"W30028333","2016/12/31",1)/[1]!S_SHARE_TOTAL($A907,$B$1),"")</f>
        <v>0.13397805940599716</v>
      </c>
      <c r="H907">
        <f>IFERROR([1]!s_stm07_is($A907,"W30028333","2017/12/31",1)/[1]!S_SHARE_TOTAL($A907,$B$1),"")</f>
        <v>0.18029262902767423</v>
      </c>
      <c r="I907">
        <f>IFERROR([1]!s_stm07_is($A907,"W30028333","2018/12/31",1)/[1]!S_SHARE_TOTAL($A907,$B$1),"")</f>
        <v>0.18875052180375065</v>
      </c>
      <c r="J907">
        <f>IFERROR([1]!s_stm07_is($A907,"W30028333","2019/12/31",1)/[1]!S_SHARE_TOTAL($A907,$B$1),"")</f>
        <v>0.22999302167413244</v>
      </c>
      <c r="K907">
        <f>IFERROR([1]!s_stm07_is($A907,"W30028333","2020/12/31",1)/[1]!S_SHARE_TOTAL($A907,$B$1),"")</f>
        <v>0.16509747324286048</v>
      </c>
      <c r="L907">
        <f>IFERROR([1]!s_stm07_is($A907,"W30028333","2021/12/31",1)/[1]!S_SHARE_TOTAL($A907,$B$1),"")</f>
        <v>0.21992427213587043</v>
      </c>
      <c r="M907">
        <f>IFERROR([1]!s_stm07_is($A907,"W30028333","2022/12/31",1)/[1]!S_SHARE_TOTAL($A907,$B$1),"")</f>
        <v>0.22146884327147595</v>
      </c>
      <c r="N907">
        <f>IFERROR([1]!s_stm07_is($A907,"W30028333","2023/12/31",1)/[1]!S_SHARE_TOTAL($A907,$B$1),"")</f>
        <v>0.43511472759084885</v>
      </c>
      <c r="O907">
        <f>IFERROR([1]!s_stm07_is($A907,"W30028333","2024/12/31",1)/[1]!S_SHARE_TOTAL($A907,$B$1),"")</f>
        <v>0.22551577932995204</v>
      </c>
      <c r="P907">
        <f>IFERROR([1]!s_stm07_is($A907,"W30028333","2025/12/31",1)/[1]!S_SHARE_TOTAL($A907,$B$1),"")</f>
        <v>0.24387262219470637</v>
      </c>
      <c r="Q907">
        <f>IFERROR([1]!s_west_netprofit($A907,2026,$B$1,180)/[1]!S_SHARE_TOTAL($A907,$B$1),"")</f>
        <v>0.25534010231512949</v>
      </c>
      <c r="R907">
        <f>IFERROR([1]!s_west_netprofit($A907,2027,$B$1,180)/[1]!S_SHARE_TOTAL($A907,$B$1),"")</f>
        <v>0.28527105627941857</v>
      </c>
      <c r="S907">
        <f>IFERROR([1]!s_fa_dupont_roe($A907,"2011/12/31")/100,"")</f>
        <v>7.8646000000000008E-2</v>
      </c>
      <c r="T907">
        <f>IFERROR([1]!s_fa_dupont_roe($A907,"2012/12/31")/100,"")</f>
        <v>8.1941E-2</v>
      </c>
      <c r="U907">
        <f>IFERROR([1]!s_fa_dupont_roe($A907,"2013/12/31")/100,"")</f>
        <v>5.8791000000000003E-2</v>
      </c>
      <c r="V907">
        <f>IFERROR([1]!s_fa_dupont_roe($A907,"2014/12/31")/100,"")</f>
        <v>5.9713000000000002E-2</v>
      </c>
      <c r="W907">
        <f>IFERROR([1]!s_fa_dupont_roe($A907,"2015/12/31")/100,"")</f>
        <v>3.5664000000000001E-2</v>
      </c>
      <c r="X907">
        <f>IFERROR([1]!s_fa_dupont_roe($A907,"2016/12/31")/100,"")</f>
        <v>3.1858999999999998E-2</v>
      </c>
      <c r="Y907">
        <f>IFERROR([1]!s_fa_dupont_roe($A907,"2017/12/31")/100,"")</f>
        <v>4.1748E-2</v>
      </c>
      <c r="Z907">
        <f>IFERROR([1]!s_fa_dupont_roe($A907,"2018/12/31")/100,"")</f>
        <v>4.2758000000000004E-2</v>
      </c>
      <c r="AA907">
        <f>IFERROR([1]!s_fa_dupont_roe($A907,"2019/12/31")/100,"")</f>
        <v>5.0784999999999997E-2</v>
      </c>
      <c r="AB907">
        <f>IFERROR([1]!s_fa_dupont_roe($A907,"2020/12/31")/100,"")</f>
        <v>3.5647000000000005E-2</v>
      </c>
      <c r="AC907">
        <f>IFERROR([1]!s_fa_dupont_roe($A907,"2021/12/31")/100,"")</f>
        <v>4.1687000000000002E-2</v>
      </c>
      <c r="AD907">
        <f>IFERROR([1]!s_fa_dupont_roe($A907,"2022/12/31")/100,"")</f>
        <v>3.7196E-2</v>
      </c>
      <c r="AE907">
        <f>IFERROR([1]!s_fa_dupont_roe($A907,"2023/12/31")/100,"")</f>
        <v>7.0135000000000003E-2</v>
      </c>
      <c r="AF907">
        <f>IFERROR([1]!s_fa_dupont_roe($A907,"2024/12/31")/100,"")</f>
        <v>3.5103000000000002E-2</v>
      </c>
      <c r="AG907">
        <f>IFERROR([1]!s_fa_dupont_roe($A907,"2025/12/31")/100,"")</f>
        <v>3.7829000000000002E-2</v>
      </c>
      <c r="AH907">
        <f>IFERROR([1]!s_stm07_is($A907,"W30028333","2025/12/31",1),"")</f>
        <v>222300238.5</v>
      </c>
      <c r="AI907">
        <f>IFERROR([1]!s_stm07_bs($A907,"W38058048","2025/12/31",1),"")</f>
        <v>5895620134.2399998</v>
      </c>
      <c r="AJ907">
        <f>IFERROR([1]!s_fa_netdebt($A907,"2025/12/31"),"")</f>
        <v>-2024336077.6099999</v>
      </c>
      <c r="AK907">
        <f>IFERROR([1]!s_val_ev1($A907,"2025/12/31"),"")</f>
        <v>8446463982.2799997</v>
      </c>
      <c r="AL907">
        <f>IFERROR([1]!s_fa_ebitda($A907,"2025/12/31"),"")</f>
        <v>364146742.68000001</v>
      </c>
      <c r="AM907">
        <f>IFERROR([1]!s_west_netprofit($A907,2026,$B$1,180)/[1]!s_west_netprofit($A907,2026,$B$1-7,180)-1,"")</f>
        <v>0</v>
      </c>
      <c r="AN907">
        <f>IFERROR([1]!s_west_netprofit($A907,2026,$B$1,180)/[1]!s_west_netprofit($A907,2026,$B$1-30,180)-1,"")</f>
        <v>0</v>
      </c>
      <c r="AO907">
        <f>IFERROR([1]!s_est_mediannetprofit($A907,2026,$B$1)/[1]!s_est_mediannetprofit($A907,2026,$B$1-7)-1,"")</f>
        <v>0</v>
      </c>
      <c r="AP907">
        <f>IFERROR([1]!s_est_mediannetprofit($A907,2026,$B$1)/[1]!s_est_mediannetprofit($A907,2026,$B$1-30)-1,"")</f>
        <v>0</v>
      </c>
    </row>
    <row r="908" spans="1:42">
      <c r="A908" t="s">
        <v>947</v>
      </c>
      <c r="B908">
        <f>IFERROR([1]!s_stm07_is($A908,"W30028333","2011/12/31",1)/[1]!S_SHARE_TOTAL($A908,$B$1),"")</f>
        <v>1.2943318408898523</v>
      </c>
      <c r="C908">
        <f>IFERROR([1]!s_stm07_is($A908,"W30028333","2012/12/31",1)/[1]!S_SHARE_TOTAL($A908,$B$1),"")</f>
        <v>1.2285004341326018</v>
      </c>
      <c r="D908">
        <f>IFERROR([1]!s_stm07_is($A908,"W30028333","2013/12/31",1)/[1]!S_SHARE_TOTAL($A908,$B$1),"")</f>
        <v>1.2129599404034532</v>
      </c>
      <c r="E908">
        <f>IFERROR([1]!s_stm07_is($A908,"W30028333","2014/12/31",1)/[1]!S_SHARE_TOTAL($A908,$B$1),"")</f>
        <v>1.0728519193634902</v>
      </c>
      <c r="F908">
        <f>IFERROR([1]!s_stm07_is($A908,"W30028333","2015/12/31",1)/[1]!S_SHARE_TOTAL($A908,$B$1),"")</f>
        <v>1.140853668042815</v>
      </c>
      <c r="G908">
        <f>IFERROR([1]!s_stm07_is($A908,"W30028333","2016/12/31",1)/[1]!S_SHARE_TOTAL($A908,$B$1),"")</f>
        <v>1.3478210153654349</v>
      </c>
      <c r="H908">
        <f>IFERROR([1]!s_stm07_is($A908,"W30028333","2017/12/31",1)/[1]!S_SHARE_TOTAL($A908,$B$1),"")</f>
        <v>0.74064959827107557</v>
      </c>
      <c r="I908">
        <f>IFERROR([1]!s_stm07_is($A908,"W30028333","2018/12/31",1)/[1]!S_SHARE_TOTAL($A908,$B$1),"")</f>
        <v>0.30069883912642942</v>
      </c>
      <c r="J908">
        <f>IFERROR([1]!s_stm07_is($A908,"W30028333","2019/12/31",1)/[1]!S_SHARE_TOTAL($A908,$B$1),"")</f>
        <v>0.42611782169737994</v>
      </c>
      <c r="K908">
        <f>IFERROR([1]!s_stm07_is($A908,"W30028333","2020/12/31",1)/[1]!S_SHARE_TOTAL($A908,$B$1),"")</f>
        <v>0.91608559844522175</v>
      </c>
      <c r="L908">
        <f>IFERROR([1]!s_stm07_is($A908,"W30028333","2021/12/31",1)/[1]!S_SHARE_TOTAL($A908,$B$1),"")</f>
        <v>0.87187109723024048</v>
      </c>
      <c r="M908">
        <f>IFERROR([1]!s_stm07_is($A908,"W30028333","2022/12/31",1)/[1]!S_SHARE_TOTAL($A908,$B$1),"")</f>
        <v>1.2867006230770022</v>
      </c>
      <c r="N908">
        <f>IFERROR([1]!s_stm07_is($A908,"W30028333","2023/12/31",1)/[1]!S_SHARE_TOTAL($A908,$B$1),"")</f>
        <v>1.6060530723590389</v>
      </c>
      <c r="O908">
        <f>IFERROR([1]!s_stm07_is($A908,"W30028333","2024/12/31",1)/[1]!S_SHARE_TOTAL($A908,$B$1),"")</f>
        <v>1.7212759093573802</v>
      </c>
      <c r="P908">
        <f>IFERROR([1]!s_stm07_is($A908,"W30028333","2025/12/31",1)/[1]!S_SHARE_TOTAL($A908,$B$1),"")</f>
        <v>1.8805084919682897</v>
      </c>
      <c r="Q908">
        <f>IFERROR([1]!s_west_netprofit($A908,2026,$B$1,180)/[1]!S_SHARE_TOTAL($A908,$B$1),"")</f>
        <v>2.1373279741777558</v>
      </c>
      <c r="R908">
        <f>IFERROR([1]!s_west_netprofit($A908,2027,$B$1,180)/[1]!S_SHARE_TOTAL($A908,$B$1),"")</f>
        <v>2.3953584349541273</v>
      </c>
      <c r="S908">
        <f>IFERROR([1]!s_fa_dupont_roe($A908,"2011/12/31")/100,"")</f>
        <v>0.26308199999999998</v>
      </c>
      <c r="T908">
        <f>IFERROR([1]!s_fa_dupont_roe($A908,"2012/12/31")/100,"")</f>
        <v>0.20099900000000001</v>
      </c>
      <c r="U908">
        <f>IFERROR([1]!s_fa_dupont_roe($A908,"2013/12/31")/100,"")</f>
        <v>0.169541</v>
      </c>
      <c r="V908">
        <f>IFERROR([1]!s_fa_dupont_roe($A908,"2014/12/31")/100,"")</f>
        <v>0.135214</v>
      </c>
      <c r="W908">
        <f>IFERROR([1]!s_fa_dupont_roe($A908,"2015/12/31")/100,"")</f>
        <v>0.13114300000000001</v>
      </c>
      <c r="X908">
        <f>IFERROR([1]!s_fa_dupont_roe($A908,"2016/12/31")/100,"")</f>
        <v>0.14032500000000001</v>
      </c>
      <c r="Y908">
        <f>IFERROR([1]!s_fa_dupont_roe($A908,"2017/12/31")/100,"")</f>
        <v>7.1749999999999994E-2</v>
      </c>
      <c r="Z908">
        <f>IFERROR([1]!s_fa_dupont_roe($A908,"2018/12/31")/100,"")</f>
        <v>2.8180999999999998E-2</v>
      </c>
      <c r="AA908">
        <f>IFERROR([1]!s_fa_dupont_roe($A908,"2019/12/31")/100,"")</f>
        <v>3.8790999999999999E-2</v>
      </c>
      <c r="AB908">
        <f>IFERROR([1]!s_fa_dupont_roe($A908,"2020/12/31")/100,"")</f>
        <v>7.930100000000001E-2</v>
      </c>
      <c r="AC908">
        <f>IFERROR([1]!s_fa_dupont_roe($A908,"2021/12/31")/100,"")</f>
        <v>7.1878999999999998E-2</v>
      </c>
      <c r="AD908">
        <f>IFERROR([1]!s_fa_dupont_roe($A908,"2022/12/31")/100,"")</f>
        <v>9.9833999999999992E-2</v>
      </c>
      <c r="AE908">
        <f>IFERROR([1]!s_fa_dupont_roe($A908,"2023/12/31")/100,"")</f>
        <v>0.11501099999999999</v>
      </c>
      <c r="AF908">
        <f>IFERROR([1]!s_fa_dupont_roe($A908,"2024/12/31")/100,"")</f>
        <v>0.116769</v>
      </c>
      <c r="AG908">
        <f>IFERROR([1]!s_fa_dupont_roe($A908,"2025/12/31")/100,"")</f>
        <v>0.120182</v>
      </c>
      <c r="AH908">
        <f>IFERROR([1]!s_stm07_is($A908,"W30028333","2025/12/31",1),"")</f>
        <v>2454011405.4299998</v>
      </c>
      <c r="AI908">
        <f>IFERROR([1]!s_stm07_bs($A908,"W38058048","2025/12/31",1),"")</f>
        <v>26407162652.029999</v>
      </c>
      <c r="AJ908">
        <f>IFERROR([1]!s_fa_netdebt($A908,"2025/12/31"),"")</f>
        <v>-1468588701.78</v>
      </c>
      <c r="AK908">
        <f>IFERROR([1]!s_val_ev1($A908,"2025/12/31"),"")</f>
        <v>32921718762.150002</v>
      </c>
      <c r="AL908">
        <f>IFERROR([1]!s_fa_ebitda($A908,"2025/12/31"),"")</f>
        <v>4233109856.5300002</v>
      </c>
      <c r="AM908">
        <f>IFERROR([1]!s_west_netprofit($A908,2026,$B$1,180)/[1]!s_west_netprofit($A908,2026,$B$1-7,180)-1,"")</f>
        <v>0</v>
      </c>
      <c r="AN908">
        <f>IFERROR([1]!s_west_netprofit($A908,2026,$B$1,180)/[1]!s_west_netprofit($A908,2026,$B$1-30,180)-1,"")</f>
        <v>-1.4283113109666568E-3</v>
      </c>
      <c r="AO908">
        <f>IFERROR([1]!s_est_mediannetprofit($A908,2026,$B$1)/[1]!s_est_mediannetprofit($A908,2026,$B$1-7)-1,"")</f>
        <v>0</v>
      </c>
      <c r="AP908">
        <f>IFERROR([1]!s_est_mediannetprofit($A908,2026,$B$1)/[1]!s_est_mediannetprofit($A908,2026,$B$1-30)-1,"")</f>
        <v>-8.9847259658581979E-4</v>
      </c>
    </row>
    <row r="909" spans="1:42">
      <c r="A909" t="s">
        <v>948</v>
      </c>
      <c r="B909">
        <f>IFERROR([1]!s_stm07_is($A909,"W30028333","2011/12/31",1)/[1]!S_SHARE_TOTAL($A909,$B$1),"")</f>
        <v>2.6207663432092731E-3</v>
      </c>
      <c r="C909">
        <f>IFERROR([1]!s_stm07_is($A909,"W30028333","2012/12/31",1)/[1]!S_SHARE_TOTAL($A909,$B$1),"")</f>
        <v>7.9724035401752293E-4</v>
      </c>
      <c r="D909">
        <f>IFERROR([1]!s_stm07_is($A909,"W30028333","2013/12/31",1)/[1]!S_SHARE_TOTAL($A909,$B$1),"")</f>
        <v>9.9415172349919282E-4</v>
      </c>
      <c r="E909">
        <f>IFERROR([1]!s_stm07_is($A909,"W30028333","2014/12/31",1)/[1]!S_SHARE_TOTAL($A909,$B$1),"")</f>
        <v>9.6986874280511953E-4</v>
      </c>
      <c r="F909">
        <f>IFERROR([1]!s_stm07_is($A909,"W30028333","2015/12/31",1)/[1]!S_SHARE_TOTAL($A909,$B$1),"")</f>
        <v>0.70731981476362538</v>
      </c>
      <c r="G909">
        <f>IFERROR([1]!s_stm07_is($A909,"W30028333","2016/12/31",1)/[1]!S_SHARE_TOTAL($A909,$B$1),"")</f>
        <v>0.40064712515934231</v>
      </c>
      <c r="H909">
        <f>IFERROR([1]!s_stm07_is($A909,"W30028333","2017/12/31",1)/[1]!S_SHARE_TOTAL($A909,$B$1),"")</f>
        <v>0.40501993945045528</v>
      </c>
      <c r="I909">
        <f>IFERROR([1]!s_stm07_is($A909,"W30028333","2018/12/31",1)/[1]!S_SHARE_TOTAL($A909,$B$1),"")</f>
        <v>0.26266236208719823</v>
      </c>
      <c r="J909">
        <f>IFERROR([1]!s_stm07_is($A909,"W30028333","2019/12/31",1)/[1]!S_SHARE_TOTAL($A909,$B$1),"")</f>
        <v>0.46410863961298293</v>
      </c>
      <c r="K909">
        <f>IFERROR([1]!s_stm07_is($A909,"W30028333","2020/12/31",1)/[1]!S_SHARE_TOTAL($A909,$B$1),"")</f>
        <v>0.64878473840414996</v>
      </c>
      <c r="L909">
        <f>IFERROR([1]!s_stm07_is($A909,"W30028333","2021/12/31",1)/[1]!S_SHARE_TOTAL($A909,$B$1),"")</f>
        <v>0.74958199375350931</v>
      </c>
      <c r="M909">
        <f>IFERROR([1]!s_stm07_is($A909,"W30028333","2022/12/31",1)/[1]!S_SHARE_TOTAL($A909,$B$1),"")</f>
        <v>0.46004529506414849</v>
      </c>
      <c r="N909">
        <f>IFERROR([1]!s_stm07_is($A909,"W30028333","2023/12/31",1)/[1]!S_SHARE_TOTAL($A909,$B$1),"")</f>
        <v>0.36860130127198598</v>
      </c>
      <c r="O909">
        <f>IFERROR([1]!s_stm07_is($A909,"W30028333","2024/12/31",1)/[1]!S_SHARE_TOTAL($A909,$B$1),"")</f>
        <v>0.42137955871945348</v>
      </c>
      <c r="P909">
        <f>IFERROR([1]!s_stm07_is($A909,"W30028333","2025/12/31",1)/[1]!S_SHARE_TOTAL($A909,$B$1),"")</f>
        <v>0.51287244946686572</v>
      </c>
      <c r="Q909">
        <f>IFERROR([1]!s_west_netprofit($A909,2026,$B$1,180)/[1]!S_SHARE_TOTAL($A909,$B$1),"")</f>
        <v>0</v>
      </c>
      <c r="R909">
        <f>IFERROR([1]!s_west_netprofit($A909,2027,$B$1,180)/[1]!S_SHARE_TOTAL($A909,$B$1),"")</f>
        <v>0</v>
      </c>
      <c r="S909">
        <f>IFERROR([1]!s_fa_dupont_roe($A909,"2011/12/31")/100,"")</f>
        <v>2.9062999999999999E-2</v>
      </c>
      <c r="T909">
        <f>IFERROR([1]!s_fa_dupont_roe($A909,"2012/12/31")/100,"")</f>
        <v>8.6759999999999997E-3</v>
      </c>
      <c r="U909">
        <f>IFERROR([1]!s_fa_dupont_roe($A909,"2013/12/31")/100,"")</f>
        <v>1.0714999999999999E-2</v>
      </c>
      <c r="V909">
        <f>IFERROR([1]!s_fa_dupont_roe($A909,"2014/12/31")/100,"")</f>
        <v>1.0201E-2</v>
      </c>
      <c r="W909">
        <f>IFERROR([1]!s_fa_dupont_roe($A909,"2015/12/31")/100,"")</f>
        <v>0.33424500000000001</v>
      </c>
      <c r="X909">
        <f>IFERROR([1]!s_fa_dupont_roe($A909,"2016/12/31")/100,"")</f>
        <v>9.4922000000000006E-2</v>
      </c>
      <c r="Y909">
        <f>IFERROR([1]!s_fa_dupont_roe($A909,"2017/12/31")/100,"")</f>
        <v>8.1115999999999994E-2</v>
      </c>
      <c r="Z909">
        <f>IFERROR([1]!s_fa_dupont_roe($A909,"2018/12/31")/100,"")</f>
        <v>4.6185999999999998E-2</v>
      </c>
      <c r="AA909">
        <f>IFERROR([1]!s_fa_dupont_roe($A909,"2019/12/31")/100,"")</f>
        <v>7.8623999999999999E-2</v>
      </c>
      <c r="AB909">
        <f>IFERROR([1]!s_fa_dupont_roe($A909,"2020/12/31")/100,"")</f>
        <v>9.7993000000000011E-2</v>
      </c>
      <c r="AC909">
        <f>IFERROR([1]!s_fa_dupont_roe($A909,"2021/12/31")/100,"")</f>
        <v>0.10088800000000001</v>
      </c>
      <c r="AD909">
        <f>IFERROR([1]!s_fa_dupont_roe($A909,"2022/12/31")/100,"")</f>
        <v>5.8459000000000004E-2</v>
      </c>
      <c r="AE909">
        <f>IFERROR([1]!s_fa_dupont_roe($A909,"2023/12/31")/100,"")</f>
        <v>4.5220000000000003E-2</v>
      </c>
      <c r="AF909">
        <f>IFERROR([1]!s_fa_dupont_roe($A909,"2024/12/31")/100,"")</f>
        <v>4.9916999999999996E-2</v>
      </c>
      <c r="AG909">
        <f>IFERROR([1]!s_fa_dupont_roe($A909,"2025/12/31")/100,"")</f>
        <v>5.8737000000000004E-2</v>
      </c>
      <c r="AH909">
        <f>IFERROR([1]!s_stm07_is($A909,"W30028333","2025/12/31",1),"")</f>
        <v>3279299080.1199999</v>
      </c>
      <c r="AI909">
        <f>IFERROR([1]!s_stm07_bs($A909,"W38058048","2025/12/31",1),"")</f>
        <v>62543784816.489998</v>
      </c>
      <c r="AJ909">
        <f>IFERROR([1]!s_fa_netdebt($A909,"2025/12/31"),"")</f>
        <v>156458801220.64999</v>
      </c>
      <c r="AK909">
        <f>IFERROR([1]!s_val_ev1($A909,"2025/12/31"),"")</f>
        <v>302983442947.06</v>
      </c>
      <c r="AL909">
        <f>IFERROR([1]!s_fa_ebitda($A909,"2025/12/31"),"")</f>
        <v>5955499536.4799995</v>
      </c>
      <c r="AM909" t="str">
        <f>IFERROR([1]!s_west_netprofit($A909,2026,$B$1,180)/[1]!s_west_netprofit($A909,2026,$B$1-7,180)-1,"")</f>
        <v/>
      </c>
      <c r="AN909" t="str">
        <f>IFERROR([1]!s_west_netprofit($A909,2026,$B$1,180)/[1]!s_west_netprofit($A909,2026,$B$1-30,180)-1,"")</f>
        <v/>
      </c>
      <c r="AO909" t="str">
        <f>IFERROR([1]!s_est_mediannetprofit($A909,2026,$B$1)/[1]!s_est_mediannetprofit($A909,2026,$B$1-7)-1,"")</f>
        <v/>
      </c>
      <c r="AP909" t="str">
        <f>IFERROR([1]!s_est_mediannetprofit($A909,2026,$B$1)/[1]!s_est_mediannetprofit($A909,2026,$B$1-30)-1,"")</f>
        <v/>
      </c>
    </row>
    <row r="910" spans="1:42">
      <c r="A910" t="s">
        <v>949</v>
      </c>
      <c r="B910">
        <f>IFERROR([1]!s_stm07_is($A910,"W30028333","2011/12/31",1)/[1]!S_SHARE_TOTAL($A910,$B$1),"")</f>
        <v>0.5093467077552204</v>
      </c>
      <c r="C910">
        <f>IFERROR([1]!s_stm07_is($A910,"W30028333","2012/12/31",1)/[1]!S_SHARE_TOTAL($A910,$B$1),"")</f>
        <v>0.59158341458919483</v>
      </c>
      <c r="D910">
        <f>IFERROR([1]!s_stm07_is($A910,"W30028333","2013/12/31",1)/[1]!S_SHARE_TOTAL($A910,$B$1),"")</f>
        <v>0.8383447692294137</v>
      </c>
      <c r="E910">
        <f>IFERROR([1]!s_stm07_is($A910,"W30028333","2014/12/31",1)/[1]!S_SHARE_TOTAL($A910,$B$1),"")</f>
        <v>0.52177640985714613</v>
      </c>
      <c r="F910">
        <f>IFERROR([1]!s_stm07_is($A910,"W30028333","2015/12/31",1)/[1]!S_SHARE_TOTAL($A910,$B$1),"")</f>
        <v>0.63650553512931252</v>
      </c>
      <c r="G910">
        <f>IFERROR([1]!s_stm07_is($A910,"W30028333","2016/12/31",1)/[1]!S_SHARE_TOTAL($A910,$B$1),"")</f>
        <v>0.68767849789066982</v>
      </c>
      <c r="H910">
        <f>IFERROR([1]!s_stm07_is($A910,"W30028333","2017/12/31",1)/[1]!S_SHARE_TOTAL($A910,$B$1),"")</f>
        <v>0.81131011558117794</v>
      </c>
      <c r="I910">
        <f>IFERROR([1]!s_stm07_is($A910,"W30028333","2018/12/31",1)/[1]!S_SHARE_TOTAL($A910,$B$1),"")</f>
        <v>0.93261091661113094</v>
      </c>
      <c r="J910">
        <f>IFERROR([1]!s_stm07_is($A910,"W30028333","2019/12/31",1)/[1]!S_SHARE_TOTAL($A910,$B$1),"")</f>
        <v>1.0159267056827996</v>
      </c>
      <c r="K910">
        <f>IFERROR([1]!s_stm07_is($A910,"W30028333","2020/12/31",1)/[1]!S_SHARE_TOTAL($A910,$B$1),"")</f>
        <v>0.96782068197179572</v>
      </c>
      <c r="L910">
        <f>IFERROR([1]!s_stm07_is($A910,"W30028333","2021/12/31",1)/[1]!S_SHARE_TOTAL($A910,$B$1),"")</f>
        <v>0.90092551420789324</v>
      </c>
      <c r="M910">
        <f>IFERROR([1]!s_stm07_is($A910,"W30028333","2022/12/31",1)/[1]!S_SHARE_TOTAL($A910,$B$1),"")</f>
        <v>1.1204209613731884</v>
      </c>
      <c r="N910">
        <f>IFERROR([1]!s_stm07_is($A910,"W30028333","2023/12/31",1)/[1]!S_SHARE_TOTAL($A910,$B$1),"")</f>
        <v>1.2835084914307786</v>
      </c>
      <c r="O910">
        <f>IFERROR([1]!s_stm07_is($A910,"W30028333","2024/12/31",1)/[1]!S_SHARE_TOTAL($A910,$B$1),"")</f>
        <v>1.5672499656986811</v>
      </c>
      <c r="P910">
        <f>IFERROR([1]!s_stm07_is($A910,"W30028333","2025/12/31",1)/[1]!S_SHARE_TOTAL($A910,$B$1),"")</f>
        <v>1.5857666906929073</v>
      </c>
      <c r="Q910">
        <f>IFERROR([1]!s_west_netprofit($A910,2026,$B$1,180)/[1]!S_SHARE_TOTAL($A910,$B$1),"")</f>
        <v>1.7183677253352092</v>
      </c>
      <c r="R910">
        <f>IFERROR([1]!s_west_netprofit($A910,2027,$B$1,180)/[1]!S_SHARE_TOTAL($A910,$B$1),"")</f>
        <v>1.8563763394625465</v>
      </c>
      <c r="S910">
        <f>IFERROR([1]!s_fa_dupont_roe($A910,"2011/12/31")/100,"")</f>
        <v>0.13028200000000001</v>
      </c>
      <c r="T910">
        <f>IFERROR([1]!s_fa_dupont_roe($A910,"2012/12/31")/100,"")</f>
        <v>0.13789400000000002</v>
      </c>
      <c r="U910">
        <f>IFERROR([1]!s_fa_dupont_roe($A910,"2013/12/31")/100,"")</f>
        <v>0.174376</v>
      </c>
      <c r="V910">
        <f>IFERROR([1]!s_fa_dupont_roe($A910,"2014/12/31")/100,"")</f>
        <v>9.8422999999999997E-2</v>
      </c>
      <c r="W910">
        <f>IFERROR([1]!s_fa_dupont_roe($A910,"2015/12/31")/100,"")</f>
        <v>0.11218</v>
      </c>
      <c r="X910">
        <f>IFERROR([1]!s_fa_dupont_roe($A910,"2016/12/31")/100,"")</f>
        <v>0.11165800000000001</v>
      </c>
      <c r="Y910">
        <f>IFERROR([1]!s_fa_dupont_roe($A910,"2017/12/31")/100,"")</f>
        <v>0.119156</v>
      </c>
      <c r="Z910">
        <f>IFERROR([1]!s_fa_dupont_roe($A910,"2018/12/31")/100,"")</f>
        <v>0.126641</v>
      </c>
      <c r="AA910">
        <f>IFERROR([1]!s_fa_dupont_roe($A910,"2019/12/31")/100,"")</f>
        <v>0.12834199999999998</v>
      </c>
      <c r="AB910">
        <f>IFERROR([1]!s_fa_dupont_roe($A910,"2020/12/31")/100,"")</f>
        <v>0.11233</v>
      </c>
      <c r="AC910">
        <f>IFERROR([1]!s_fa_dupont_roe($A910,"2021/12/31")/100,"")</f>
        <v>9.7469E-2</v>
      </c>
      <c r="AD910">
        <f>IFERROR([1]!s_fa_dupont_roe($A910,"2022/12/31")/100,"")</f>
        <v>0.116785</v>
      </c>
      <c r="AE910">
        <f>IFERROR([1]!s_fa_dupont_roe($A910,"2023/12/31")/100,"")</f>
        <v>0.126276</v>
      </c>
      <c r="AF910">
        <f>IFERROR([1]!s_fa_dupont_roe($A910,"2024/12/31")/100,"")</f>
        <v>0.15142800000000001</v>
      </c>
      <c r="AG910">
        <f>IFERROR([1]!s_fa_dupont_roe($A910,"2025/12/31")/100,"")</f>
        <v>0.14943799999999999</v>
      </c>
      <c r="AH910">
        <f>IFERROR([1]!s_stm07_is($A910,"W30028333","2025/12/31",1),"")</f>
        <v>1646949551.48</v>
      </c>
      <c r="AI910">
        <f>IFERROR([1]!s_stm07_bs($A910,"W38058048","2025/12/31",1),"")</f>
        <v>12500190969.860001</v>
      </c>
      <c r="AJ910">
        <f>IFERROR([1]!s_fa_netdebt($A910,"2025/12/31"),"")</f>
        <v>-719773666.49000001</v>
      </c>
      <c r="AK910">
        <f>IFERROR([1]!s_val_ev1($A910,"2025/12/31"),"")</f>
        <v>20193594711.939999</v>
      </c>
      <c r="AL910">
        <f>IFERROR([1]!s_fa_ebitda($A910,"2025/12/31"),"")</f>
        <v>2712245008.9899998</v>
      </c>
      <c r="AM910">
        <f>IFERROR([1]!s_west_netprofit($A910,2026,$B$1,180)/[1]!s_west_netprofit($A910,2026,$B$1-7,180)-1,"")</f>
        <v>0</v>
      </c>
      <c r="AN910">
        <f>IFERROR([1]!s_west_netprofit($A910,2026,$B$1,180)/[1]!s_west_netprofit($A910,2026,$B$1-30,180)-1,"")</f>
        <v>0</v>
      </c>
      <c r="AO910">
        <f>IFERROR([1]!s_est_mediannetprofit($A910,2026,$B$1)/[1]!s_est_mediannetprofit($A910,2026,$B$1-7)-1,"")</f>
        <v>0</v>
      </c>
      <c r="AP910">
        <f>IFERROR([1]!s_est_mediannetprofit($A910,2026,$B$1)/[1]!s_est_mediannetprofit($A910,2026,$B$1-30)-1,"")</f>
        <v>0</v>
      </c>
    </row>
    <row r="911" spans="1:42">
      <c r="A911" t="s">
        <v>950</v>
      </c>
      <c r="B911">
        <f>IFERROR([1]!s_stm07_is($A911,"W30028333","2011/12/31",1)/[1]!S_SHARE_TOTAL($A911,$B$1),"")</f>
        <v>6.2289843488859575E-2</v>
      </c>
      <c r="C911">
        <f>IFERROR([1]!s_stm07_is($A911,"W30028333","2012/12/31",1)/[1]!S_SHARE_TOTAL($A911,$B$1),"")</f>
        <v>-7.5513020814135981E-2</v>
      </c>
      <c r="D911">
        <f>IFERROR([1]!s_stm07_is($A911,"W30028333","2013/12/31",1)/[1]!S_SHARE_TOTAL($A911,$B$1),"")</f>
        <v>9.8101568867131773E-3</v>
      </c>
      <c r="E911">
        <f>IFERROR([1]!s_stm07_is($A911,"W30028333","2014/12/31",1)/[1]!S_SHARE_TOTAL($A911,$B$1),"")</f>
        <v>8.6905776610432861E-2</v>
      </c>
      <c r="F911">
        <f>IFERROR([1]!s_stm07_is($A911,"W30028333","2015/12/31",1)/[1]!S_SHARE_TOTAL($A911,$B$1),"")</f>
        <v>5.2791496079281706E-2</v>
      </c>
      <c r="G911">
        <f>IFERROR([1]!s_stm07_is($A911,"W30028333","2016/12/31",1)/[1]!S_SHARE_TOTAL($A911,$B$1),"")</f>
        <v>5.3263695951101843E-2</v>
      </c>
      <c r="H911">
        <f>IFERROR([1]!s_stm07_is($A911,"W30028333","2017/12/31",1)/[1]!S_SHARE_TOTAL($A911,$B$1),"")</f>
        <v>4.1203038225125166E-2</v>
      </c>
      <c r="I911">
        <f>IFERROR([1]!s_stm07_is($A911,"W30028333","2018/12/31",1)/[1]!S_SHARE_TOTAL($A911,$B$1),"")</f>
        <v>6.2879013108716089E-2</v>
      </c>
      <c r="J911">
        <f>IFERROR([1]!s_stm07_is($A911,"W30028333","2019/12/31",1)/[1]!S_SHARE_TOTAL($A911,$B$1),"")</f>
        <v>0.18606192076587549</v>
      </c>
      <c r="K911">
        <f>IFERROR([1]!s_stm07_is($A911,"W30028333","2020/12/31",1)/[1]!S_SHARE_TOTAL($A911,$B$1),"")</f>
        <v>0.29540303150927927</v>
      </c>
      <c r="L911">
        <f>IFERROR([1]!s_stm07_is($A911,"W30028333","2021/12/31",1)/[1]!S_SHARE_TOTAL($A911,$B$1),"")</f>
        <v>0.47466165745830119</v>
      </c>
      <c r="M911">
        <f>IFERROR([1]!s_stm07_is($A911,"W30028333","2022/12/31",1)/[1]!S_SHARE_TOTAL($A911,$B$1),"")</f>
        <v>0.66177433315805201</v>
      </c>
      <c r="N911">
        <f>IFERROR([1]!s_stm07_is($A911,"W30028333","2023/12/31",1)/[1]!S_SHARE_TOTAL($A911,$B$1),"")</f>
        <v>0.16514274296285858</v>
      </c>
      <c r="O911">
        <f>IFERROR([1]!s_stm07_is($A911,"W30028333","2024/12/31",1)/[1]!S_SHARE_TOTAL($A911,$B$1),"")</f>
        <v>0.17868455231420527</v>
      </c>
      <c r="P911">
        <f>IFERROR([1]!s_stm07_is($A911,"W30028333","2025/12/31",1)/[1]!S_SHARE_TOTAL($A911,$B$1),"")</f>
        <v>0.20974954948777505</v>
      </c>
      <c r="Q911">
        <f>IFERROR([1]!s_west_netprofit($A911,2026,$B$1,180)/[1]!S_SHARE_TOTAL($A911,$B$1),"")</f>
        <v>0.34843059928039499</v>
      </c>
      <c r="R911">
        <f>IFERROR([1]!s_west_netprofit($A911,2027,$B$1,180)/[1]!S_SHARE_TOTAL($A911,$B$1),"")</f>
        <v>0.44259892304844872</v>
      </c>
      <c r="S911">
        <f>IFERROR([1]!s_fa_dupont_roe($A911,"2011/12/31")/100,"")</f>
        <v>6.1763000000000005E-2</v>
      </c>
      <c r="T911">
        <f>IFERROR([1]!s_fa_dupont_roe($A911,"2012/12/31")/100,"")</f>
        <v>-6.3545999999999991E-2</v>
      </c>
      <c r="U911">
        <f>IFERROR([1]!s_fa_dupont_roe($A911,"2013/12/31")/100,"")</f>
        <v>8.3650000000000009E-3</v>
      </c>
      <c r="V911">
        <f>IFERROR([1]!s_fa_dupont_roe($A911,"2014/12/31")/100,"")</f>
        <v>5.8906E-2</v>
      </c>
      <c r="W911">
        <f>IFERROR([1]!s_fa_dupont_roe($A911,"2015/12/31")/100,"")</f>
        <v>2.9687000000000002E-2</v>
      </c>
      <c r="X911">
        <f>IFERROR([1]!s_fa_dupont_roe($A911,"2016/12/31")/100,"")</f>
        <v>3.0141000000000001E-2</v>
      </c>
      <c r="Y911">
        <f>IFERROR([1]!s_fa_dupont_roe($A911,"2017/12/31")/100,"")</f>
        <v>2.0137000000000002E-2</v>
      </c>
      <c r="Z911">
        <f>IFERROR([1]!s_fa_dupont_roe($A911,"2018/12/31")/100,"")</f>
        <v>2.7587999999999998E-2</v>
      </c>
      <c r="AA911">
        <f>IFERROR([1]!s_fa_dupont_roe($A911,"2019/12/31")/100,"")</f>
        <v>7.9132999999999995E-2</v>
      </c>
      <c r="AB911">
        <f>IFERROR([1]!s_fa_dupont_roe($A911,"2020/12/31")/100,"")</f>
        <v>0.11322400000000001</v>
      </c>
      <c r="AC911">
        <f>IFERROR([1]!s_fa_dupont_roe($A911,"2021/12/31")/100,"")</f>
        <v>0.16368200000000002</v>
      </c>
      <c r="AD911">
        <f>IFERROR([1]!s_fa_dupont_roe($A911,"2022/12/31")/100,"")</f>
        <v>0.19459499999999999</v>
      </c>
      <c r="AE911">
        <f>IFERROR([1]!s_fa_dupont_roe($A911,"2023/12/31")/100,"")</f>
        <v>4.3277000000000003E-2</v>
      </c>
      <c r="AF911">
        <f>IFERROR([1]!s_fa_dupont_roe($A911,"2024/12/31")/100,"")</f>
        <v>4.5003000000000001E-2</v>
      </c>
      <c r="AG911">
        <f>IFERROR([1]!s_fa_dupont_roe($A911,"2025/12/31")/100,"")</f>
        <v>5.1749999999999997E-2</v>
      </c>
      <c r="AH911">
        <f>IFERROR([1]!s_stm07_is($A911,"W30028333","2025/12/31",1),"")</f>
        <v>433994145.51999998</v>
      </c>
      <c r="AI911">
        <f>IFERROR([1]!s_stm07_bs($A911,"W38058048","2025/12/31",1),"")</f>
        <v>8517691225.5600004</v>
      </c>
      <c r="AJ911">
        <f>IFERROR([1]!s_fa_netdebt($A911,"2025/12/31"),"")</f>
        <v>4481592784.7200003</v>
      </c>
      <c r="AK911">
        <f>IFERROR([1]!s_val_ev1($A911,"2025/12/31"),"")</f>
        <v>17211808637.119999</v>
      </c>
      <c r="AL911">
        <f>IFERROR([1]!s_fa_ebitda($A911,"2025/12/31"),"")</f>
        <v>944918202.55999994</v>
      </c>
      <c r="AM911">
        <f>IFERROR([1]!s_west_netprofit($A911,2026,$B$1,180)/[1]!s_west_netprofit($A911,2026,$B$1-7,180)-1,"")</f>
        <v>0</v>
      </c>
      <c r="AN911">
        <f>IFERROR([1]!s_west_netprofit($A911,2026,$B$1,180)/[1]!s_west_netprofit($A911,2026,$B$1-30,180)-1,"")</f>
        <v>0</v>
      </c>
      <c r="AO911">
        <f>IFERROR([1]!s_est_mediannetprofit($A911,2026,$B$1)/[1]!s_est_mediannetprofit($A911,2026,$B$1-7)-1,"")</f>
        <v>0</v>
      </c>
      <c r="AP911">
        <f>IFERROR([1]!s_est_mediannetprofit($A911,2026,$B$1)/[1]!s_est_mediannetprofit($A911,2026,$B$1-30)-1,"")</f>
        <v>0</v>
      </c>
    </row>
    <row r="912" spans="1:42">
      <c r="A912" t="s">
        <v>951</v>
      </c>
      <c r="B912">
        <f>IFERROR([1]!s_stm07_is($A912,"W30028333","2011/12/31",1)/[1]!S_SHARE_TOTAL($A912,$B$1),"")</f>
        <v>0.21088975653730094</v>
      </c>
      <c r="C912">
        <f>IFERROR([1]!s_stm07_is($A912,"W30028333","2012/12/31",1)/[1]!S_SHARE_TOTAL($A912,$B$1),"")</f>
        <v>0.22181151428904095</v>
      </c>
      <c r="D912">
        <f>IFERROR([1]!s_stm07_is($A912,"W30028333","2013/12/31",1)/[1]!S_SHARE_TOTAL($A912,$B$1),"")</f>
        <v>0.24877757775628931</v>
      </c>
      <c r="E912">
        <f>IFERROR([1]!s_stm07_is($A912,"W30028333","2014/12/31",1)/[1]!S_SHARE_TOTAL($A912,$B$1),"")</f>
        <v>0.35240468896637034</v>
      </c>
      <c r="F912">
        <f>IFERROR([1]!s_stm07_is($A912,"W30028333","2015/12/31",1)/[1]!S_SHARE_TOTAL($A912,$B$1),"")</f>
        <v>0.49019376516695007</v>
      </c>
      <c r="G912">
        <f>IFERROR([1]!s_stm07_is($A912,"W30028333","2016/12/31",1)/[1]!S_SHARE_TOTAL($A912,$B$1),"")</f>
        <v>0.53546017122867229</v>
      </c>
      <c r="H912">
        <f>IFERROR([1]!s_stm07_is($A912,"W30028333","2017/12/31",1)/[1]!S_SHARE_TOTAL($A912,$B$1),"")</f>
        <v>0.54672776292236414</v>
      </c>
      <c r="I912">
        <f>IFERROR([1]!s_stm07_is($A912,"W30028333","2018/12/31",1)/[1]!S_SHARE_TOTAL($A912,$B$1),"")</f>
        <v>0.55385621133581331</v>
      </c>
      <c r="J912">
        <f>IFERROR([1]!s_stm07_is($A912,"W30028333","2019/12/31",1)/[1]!S_SHARE_TOTAL($A912,$B$1),"")</f>
        <v>1.0645528178686288</v>
      </c>
      <c r="K912">
        <f>IFERROR([1]!s_stm07_is($A912,"W30028333","2020/12/31",1)/[1]!S_SHARE_TOTAL($A912,$B$1),"")</f>
        <v>1.1649670105518313</v>
      </c>
      <c r="L912">
        <f>IFERROR([1]!s_stm07_is($A912,"W30028333","2021/12/31",1)/[1]!S_SHARE_TOTAL($A912,$B$1),"")</f>
        <v>1.3593013740255031</v>
      </c>
      <c r="M912">
        <f>IFERROR([1]!s_stm07_is($A912,"W30028333","2022/12/31",1)/[1]!S_SHARE_TOTAL($A912,$B$1),"")</f>
        <v>1.3883828081673426</v>
      </c>
      <c r="N912">
        <f>IFERROR([1]!s_stm07_is($A912,"W30028333","2023/12/31",1)/[1]!S_SHARE_TOTAL($A912,$B$1),"")</f>
        <v>0.90164140919954561</v>
      </c>
      <c r="O912">
        <f>IFERROR([1]!s_stm07_is($A912,"W30028333","2024/12/31",1)/[1]!S_SHARE_TOTAL($A912,$B$1),"")</f>
        <v>0.99704696877996279</v>
      </c>
      <c r="P912">
        <f>IFERROR([1]!s_stm07_is($A912,"W30028333","2025/12/31",1)/[1]!S_SHARE_TOTAL($A912,$B$1),"")</f>
        <v>1.0577261799475941</v>
      </c>
      <c r="Q912">
        <f>IFERROR([1]!s_west_netprofit($A912,2026,$B$1,180)/[1]!S_SHARE_TOTAL($A912,$B$1),"")</f>
        <v>1.2549559316459837</v>
      </c>
      <c r="R912">
        <f>IFERROR([1]!s_west_netprofit($A912,2027,$B$1,180)/[1]!S_SHARE_TOTAL($A912,$B$1),"")</f>
        <v>1.4147511492836142</v>
      </c>
      <c r="S912">
        <f>IFERROR([1]!s_fa_dupont_roe($A912,"2011/12/31")/100,"")</f>
        <v>7.5877E-2</v>
      </c>
      <c r="T912">
        <f>IFERROR([1]!s_fa_dupont_roe($A912,"2012/12/31")/100,"")</f>
        <v>7.7911000000000008E-2</v>
      </c>
      <c r="U912">
        <f>IFERROR([1]!s_fa_dupont_roe($A912,"2013/12/31")/100,"")</f>
        <v>8.4846000000000005E-2</v>
      </c>
      <c r="V912">
        <f>IFERROR([1]!s_fa_dupont_roe($A912,"2014/12/31")/100,"")</f>
        <v>9.2173000000000005E-2</v>
      </c>
      <c r="W912">
        <f>IFERROR([1]!s_fa_dupont_roe($A912,"2015/12/31")/100,"")</f>
        <v>9.8308999999999994E-2</v>
      </c>
      <c r="X912">
        <f>IFERROR([1]!s_fa_dupont_roe($A912,"2016/12/31")/100,"")</f>
        <v>9.8351000000000008E-2</v>
      </c>
      <c r="Y912">
        <f>IFERROR([1]!s_fa_dupont_roe($A912,"2017/12/31")/100,"")</f>
        <v>9.4763E-2</v>
      </c>
      <c r="Z912">
        <f>IFERROR([1]!s_fa_dupont_roe($A912,"2018/12/31")/100,"")</f>
        <v>9.8535999999999999E-2</v>
      </c>
      <c r="AA912">
        <f>IFERROR([1]!s_fa_dupont_roe($A912,"2019/12/31")/100,"")</f>
        <v>0.174206</v>
      </c>
      <c r="AB912">
        <f>IFERROR([1]!s_fa_dupont_roe($A912,"2020/12/31")/100,"")</f>
        <v>0.160803</v>
      </c>
      <c r="AC912">
        <f>IFERROR([1]!s_fa_dupont_roe($A912,"2021/12/31")/100,"")</f>
        <v>0.16607500000000003</v>
      </c>
      <c r="AD912">
        <f>IFERROR([1]!s_fa_dupont_roe($A912,"2022/12/31")/100,"")</f>
        <v>0.15188399999999999</v>
      </c>
      <c r="AE912">
        <f>IFERROR([1]!s_fa_dupont_roe($A912,"2023/12/31")/100,"")</f>
        <v>9.1499999999999998E-2</v>
      </c>
      <c r="AF912">
        <f>IFERROR([1]!s_fa_dupont_roe($A912,"2024/12/31")/100,"")</f>
        <v>9.4934999999999992E-2</v>
      </c>
      <c r="AG912">
        <f>IFERROR([1]!s_fa_dupont_roe($A912,"2025/12/31")/100,"")</f>
        <v>9.6564999999999998E-2</v>
      </c>
      <c r="AH912">
        <f>IFERROR([1]!s_stm07_is($A912,"W30028333","2025/12/31",1),"")</f>
        <v>1830225541.6600001</v>
      </c>
      <c r="AI912">
        <f>IFERROR([1]!s_stm07_bs($A912,"W38058048","2025/12/31",1),"")</f>
        <v>20156345857.529999</v>
      </c>
      <c r="AJ912">
        <f>IFERROR([1]!s_fa_netdebt($A912,"2025/12/31"),"")</f>
        <v>9250918054.1900005</v>
      </c>
      <c r="AK912">
        <f>IFERROR([1]!s_val_ev1($A912,"2025/12/31"),"")</f>
        <v>25655151521.240002</v>
      </c>
      <c r="AL912">
        <f>IFERROR([1]!s_fa_ebitda($A912,"2025/12/31"),"")</f>
        <v>1998603755.4400001</v>
      </c>
      <c r="AM912">
        <f>IFERROR([1]!s_west_netprofit($A912,2026,$B$1,180)/[1]!s_west_netprofit($A912,2026,$B$1-7,180)-1,"")</f>
        <v>0</v>
      </c>
      <c r="AN912">
        <f>IFERROR([1]!s_west_netprofit($A912,2026,$B$1,180)/[1]!s_west_netprofit($A912,2026,$B$1-30,180)-1,"")</f>
        <v>0</v>
      </c>
      <c r="AO912">
        <f>IFERROR([1]!s_est_mediannetprofit($A912,2026,$B$1)/[1]!s_est_mediannetprofit($A912,2026,$B$1-7)-1,"")</f>
        <v>0</v>
      </c>
      <c r="AP912">
        <f>IFERROR([1]!s_est_mediannetprofit($A912,2026,$B$1)/[1]!s_est_mediannetprofit($A912,2026,$B$1-30)-1,"")</f>
        <v>0</v>
      </c>
    </row>
    <row r="913" spans="1:42">
      <c r="A913" t="s">
        <v>952</v>
      </c>
      <c r="B913">
        <f>IFERROR([1]!s_stm07_is($A913,"W30028333","2011/12/31",1)/[1]!S_SHARE_TOTAL($A913,$B$1),"")</f>
        <v>0.53362139056786562</v>
      </c>
      <c r="C913">
        <f>IFERROR([1]!s_stm07_is($A913,"W30028333","2012/12/31",1)/[1]!S_SHARE_TOTAL($A913,$B$1),"")</f>
        <v>0.69998377913014642</v>
      </c>
      <c r="D913">
        <f>IFERROR([1]!s_stm07_is($A913,"W30028333","2013/12/31",1)/[1]!S_SHARE_TOTAL($A913,$B$1),"")</f>
        <v>0.82322729175930953</v>
      </c>
      <c r="E913">
        <f>IFERROR([1]!s_stm07_is($A913,"W30028333","2014/12/31",1)/[1]!S_SHARE_TOTAL($A913,$B$1),"")</f>
        <v>1.1800784410105734</v>
      </c>
      <c r="F913">
        <f>IFERROR([1]!s_stm07_is($A913,"W30028333","2015/12/31",1)/[1]!S_SHARE_TOTAL($A913,$B$1),"")</f>
        <v>1.5967989722950042</v>
      </c>
      <c r="G913">
        <f>IFERROR([1]!s_stm07_is($A913,"W30028333","2016/12/31",1)/[1]!S_SHARE_TOTAL($A913,$B$1),"")</f>
        <v>1.826493484414861</v>
      </c>
      <c r="H913">
        <f>IFERROR([1]!s_stm07_is($A913,"W30028333","2017/12/31",1)/[1]!S_SHARE_TOTAL($A913,$B$1),"")</f>
        <v>1.4134055145153368</v>
      </c>
      <c r="I913">
        <f>IFERROR([1]!s_stm07_is($A913,"W30028333","2018/12/31",1)/[1]!S_SHARE_TOTAL($A913,$B$1),"")</f>
        <v>1.0395472151134113</v>
      </c>
      <c r="J913">
        <f>IFERROR([1]!s_stm07_is($A913,"W30028333","2019/12/31",1)/[1]!S_SHARE_TOTAL($A913,$B$1),"")</f>
        <v>0.8763627369864796</v>
      </c>
      <c r="K913">
        <f>IFERROR([1]!s_stm07_is($A913,"W30028333","2020/12/31",1)/[1]!S_SHARE_TOTAL($A913,$B$1),"")</f>
        <v>0.23306432816200212</v>
      </c>
      <c r="L913">
        <f>IFERROR([1]!s_stm07_is($A913,"W30028333","2021/12/31",1)/[1]!S_SHARE_TOTAL($A913,$B$1),"")</f>
        <v>0.27723673683701661</v>
      </c>
      <c r="M913">
        <f>IFERROR([1]!s_stm07_is($A913,"W30028333","2022/12/31",1)/[1]!S_SHARE_TOTAL($A913,$B$1),"")</f>
        <v>0.3428923062491856</v>
      </c>
      <c r="N913">
        <f>IFERROR([1]!s_stm07_is($A913,"W30028333","2023/12/31",1)/[1]!S_SHARE_TOTAL($A913,$B$1),"")</f>
        <v>0.82074707983977935</v>
      </c>
      <c r="O913">
        <f>IFERROR([1]!s_stm07_is($A913,"W30028333","2024/12/31",1)/[1]!S_SHARE_TOTAL($A913,$B$1),"")</f>
        <v>1.8592174436127238</v>
      </c>
      <c r="P913">
        <f>IFERROR([1]!s_stm07_is($A913,"W30028333","2025/12/31",1)/[1]!S_SHARE_TOTAL($A913,$B$1),"")</f>
        <v>2.5088683163458274</v>
      </c>
      <c r="Q913">
        <f>IFERROR([1]!s_west_netprofit($A913,2026,$B$1,180)/[1]!S_SHARE_TOTAL($A913,$B$1),"")</f>
        <v>2.7842041732506946</v>
      </c>
      <c r="R913">
        <f>IFERROR([1]!s_west_netprofit($A913,2027,$B$1,180)/[1]!S_SHARE_TOTAL($A913,$B$1),"")</f>
        <v>3.1394424172953008</v>
      </c>
      <c r="S913">
        <f>IFERROR([1]!s_fa_dupont_roe($A913,"2011/12/31")/100,"")</f>
        <v>0.406302</v>
      </c>
      <c r="T913">
        <f>IFERROR([1]!s_fa_dupont_roe($A913,"2012/12/31")/100,"")</f>
        <v>0.29108099999999998</v>
      </c>
      <c r="U913">
        <f>IFERROR([1]!s_fa_dupont_roe($A913,"2013/12/31")/100,"")</f>
        <v>0.22694299999999998</v>
      </c>
      <c r="V913">
        <f>IFERROR([1]!s_fa_dupont_roe($A913,"2014/12/31")/100,"")</f>
        <v>0.26725500000000002</v>
      </c>
      <c r="W913">
        <f>IFERROR([1]!s_fa_dupont_roe($A913,"2015/12/31")/100,"")</f>
        <v>0.29877100000000001</v>
      </c>
      <c r="X913">
        <f>IFERROR([1]!s_fa_dupont_roe($A913,"2016/12/31")/100,"")</f>
        <v>0.30583199999999999</v>
      </c>
      <c r="Y913">
        <f>IFERROR([1]!s_fa_dupont_roe($A913,"2017/12/31")/100,"")</f>
        <v>0.21518799999999999</v>
      </c>
      <c r="Z913">
        <f>IFERROR([1]!s_fa_dupont_roe($A913,"2018/12/31")/100,"")</f>
        <v>0.14321400000000001</v>
      </c>
      <c r="AA913">
        <f>IFERROR([1]!s_fa_dupont_roe($A913,"2019/12/31")/100,"")</f>
        <v>0.11352499999999999</v>
      </c>
      <c r="AB913">
        <f>IFERROR([1]!s_fa_dupont_roe($A913,"2020/12/31")/100,"")</f>
        <v>3.1392000000000003E-2</v>
      </c>
      <c r="AC913">
        <f>IFERROR([1]!s_fa_dupont_roe($A913,"2021/12/31")/100,"")</f>
        <v>4.0178999999999999E-2</v>
      </c>
      <c r="AD913">
        <f>IFERROR([1]!s_fa_dupont_roe($A913,"2022/12/31")/100,"")</f>
        <v>5.1136000000000001E-2</v>
      </c>
      <c r="AE913">
        <f>IFERROR([1]!s_fa_dupont_roe($A913,"2023/12/31")/100,"")</f>
        <v>0.128002</v>
      </c>
      <c r="AF913">
        <f>IFERROR([1]!s_fa_dupont_roe($A913,"2024/12/31")/100,"")</f>
        <v>0.30108099999999999</v>
      </c>
      <c r="AG913">
        <f>IFERROR([1]!s_fa_dupont_roe($A913,"2025/12/31")/100,"")</f>
        <v>0.38272799999999996</v>
      </c>
      <c r="AH913">
        <f>IFERROR([1]!s_stm07_is($A913,"W30028333","2025/12/31",1),"")</f>
        <v>5554481970.8999996</v>
      </c>
      <c r="AI913">
        <f>IFERROR([1]!s_stm07_bs($A913,"W38058048","2025/12/31",1),"")</f>
        <v>15844305050.58</v>
      </c>
      <c r="AJ913">
        <f>IFERROR([1]!s_fa_netdebt($A913,"2025/12/31"),"")</f>
        <v>-6191924804.6199999</v>
      </c>
      <c r="AK913">
        <f>IFERROR([1]!s_val_ev1($A913,"2025/12/31"),"")</f>
        <v>72571879027.240005</v>
      </c>
      <c r="AL913">
        <f>IFERROR([1]!s_fa_ebitda($A913,"2025/12/31"),"")</f>
        <v>7183541716.9399996</v>
      </c>
      <c r="AM913">
        <f>IFERROR([1]!s_west_netprofit($A913,2026,$B$1,180)/[1]!s_west_netprofit($A913,2026,$B$1-7,180)-1,"")</f>
        <v>0</v>
      </c>
      <c r="AN913">
        <f>IFERROR([1]!s_west_netprofit($A913,2026,$B$1,180)/[1]!s_west_netprofit($A913,2026,$B$1-30,180)-1,"")</f>
        <v>1.634156381037366E-3</v>
      </c>
      <c r="AO913">
        <f>IFERROR([1]!s_est_mediannetprofit($A913,2026,$B$1)/[1]!s_est_mediannetprofit($A913,2026,$B$1-7)-1,"")</f>
        <v>0</v>
      </c>
      <c r="AP913">
        <f>IFERROR([1]!s_est_mediannetprofit($A913,2026,$B$1)/[1]!s_est_mediannetprofit($A913,2026,$B$1-30)-1,"")</f>
        <v>-2.5050505050504546E-3</v>
      </c>
    </row>
    <row r="914" spans="1:42">
      <c r="A914" t="s">
        <v>953</v>
      </c>
      <c r="B914">
        <f>IFERROR([1]!s_stm07_is($A914,"W30028333","2011/12/31",1)/[1]!S_SHARE_TOTAL($A914,$B$1),"")</f>
        <v>2.5459845312907733E-2</v>
      </c>
      <c r="C914">
        <f>IFERROR([1]!s_stm07_is($A914,"W30028333","2012/12/31",1)/[1]!S_SHARE_TOTAL($A914,$B$1),"")</f>
        <v>-5.0679281556439498E-2</v>
      </c>
      <c r="D914">
        <f>IFERROR([1]!s_stm07_is($A914,"W30028333","2013/12/31",1)/[1]!S_SHARE_TOTAL($A914,$B$1),"")</f>
        <v>-0.12151170701356528</v>
      </c>
      <c r="E914">
        <f>IFERROR([1]!s_stm07_is($A914,"W30028333","2014/12/31",1)/[1]!S_SHARE_TOTAL($A914,$B$1),"")</f>
        <v>6.8833197767940932E-3</v>
      </c>
      <c r="F914">
        <f>IFERROR([1]!s_stm07_is($A914,"W30028333","2015/12/31",1)/[1]!S_SHARE_TOTAL($A914,$B$1),"")</f>
        <v>1.4964965338223378E-2</v>
      </c>
      <c r="G914">
        <f>IFERROR([1]!s_stm07_is($A914,"W30028333","2016/12/31",1)/[1]!S_SHARE_TOTAL($A914,$B$1),"")</f>
        <v>-2.860727578363859E-2</v>
      </c>
      <c r="H914">
        <f>IFERROR([1]!s_stm07_is($A914,"W30028333","2017/12/31",1)/[1]!S_SHARE_TOTAL($A914,$B$1),"")</f>
        <v>2.0270681030732134E-2</v>
      </c>
      <c r="I914">
        <f>IFERROR([1]!s_stm07_is($A914,"W30028333","2018/12/31",1)/[1]!S_SHARE_TOTAL($A914,$B$1),"")</f>
        <v>4.3599402270633435E-2</v>
      </c>
      <c r="J914">
        <f>IFERROR([1]!s_stm07_is($A914,"W30028333","2019/12/31",1)/[1]!S_SHARE_TOTAL($A914,$B$1),"")</f>
        <v>9.1794132610597129E-2</v>
      </c>
      <c r="K914">
        <f>IFERROR([1]!s_stm07_is($A914,"W30028333","2020/12/31",1)/[1]!S_SHARE_TOTAL($A914,$B$1),"")</f>
        <v>9.5598588117941655E-2</v>
      </c>
      <c r="L914">
        <f>IFERROR([1]!s_stm07_is($A914,"W30028333","2021/12/31",1)/[1]!S_SHARE_TOTAL($A914,$B$1),"")</f>
        <v>5.3342110933631615E-2</v>
      </c>
      <c r="M914">
        <f>IFERROR([1]!s_stm07_is($A914,"W30028333","2022/12/31",1)/[1]!S_SHARE_TOTAL($A914,$B$1),"")</f>
        <v>7.3266334608671824E-2</v>
      </c>
      <c r="N914">
        <f>IFERROR([1]!s_stm07_is($A914,"W30028333","2023/12/31",1)/[1]!S_SHARE_TOTAL($A914,$B$1),"")</f>
        <v>0.10783301904468634</v>
      </c>
      <c r="O914">
        <f>IFERROR([1]!s_stm07_is($A914,"W30028333","2024/12/31",1)/[1]!S_SHARE_TOTAL($A914,$B$1),"")</f>
        <v>9.7583072046562455E-2</v>
      </c>
      <c r="P914">
        <f>IFERROR([1]!s_stm07_is($A914,"W30028333","2025/12/31",1)/[1]!S_SHARE_TOTAL($A914,$B$1),"")</f>
        <v>-2.2569506917153577</v>
      </c>
      <c r="Q914">
        <f>IFERROR([1]!s_west_netprofit($A914,2026,$B$1,180)/[1]!S_SHARE_TOTAL($A914,$B$1),"")</f>
        <v>0</v>
      </c>
      <c r="R914">
        <f>IFERROR([1]!s_west_netprofit($A914,2027,$B$1,180)/[1]!S_SHARE_TOTAL($A914,$B$1),"")</f>
        <v>0</v>
      </c>
      <c r="S914">
        <f>IFERROR([1]!s_fa_dupont_roe($A914,"2011/12/31")/100,"")</f>
        <v>2.7143999999999998E-2</v>
      </c>
      <c r="T914">
        <f>IFERROR([1]!s_fa_dupont_roe($A914,"2012/12/31")/100,"")</f>
        <v>-5.5545999999999998E-2</v>
      </c>
      <c r="U914">
        <f>IFERROR([1]!s_fa_dupont_roe($A914,"2013/12/31")/100,"")</f>
        <v>-0.148204</v>
      </c>
      <c r="V914">
        <f>IFERROR([1]!s_fa_dupont_roe($A914,"2014/12/31")/100,"")</f>
        <v>9.078000000000001E-3</v>
      </c>
      <c r="W914">
        <f>IFERROR([1]!s_fa_dupont_roe($A914,"2015/12/31")/100,"")</f>
        <v>1.9618E-2</v>
      </c>
      <c r="X914">
        <f>IFERROR([1]!s_fa_dupont_roe($A914,"2016/12/31")/100,"")</f>
        <v>-1.7968999999999999E-2</v>
      </c>
      <c r="Y914">
        <f>IFERROR([1]!s_fa_dupont_roe($A914,"2017/12/31")/100,"")</f>
        <v>8.3599999999999994E-3</v>
      </c>
      <c r="Z914">
        <f>IFERROR([1]!s_fa_dupont_roe($A914,"2018/12/31")/100,"")</f>
        <v>1.7752E-2</v>
      </c>
      <c r="AA914">
        <f>IFERROR([1]!s_fa_dupont_roe($A914,"2019/12/31")/100,"")</f>
        <v>3.6246E-2</v>
      </c>
      <c r="AB914">
        <f>IFERROR([1]!s_fa_dupont_roe($A914,"2020/12/31")/100,"")</f>
        <v>3.6755000000000003E-2</v>
      </c>
      <c r="AC914">
        <f>IFERROR([1]!s_fa_dupont_roe($A914,"2021/12/31")/100,"")</f>
        <v>2.0318999999999997E-2</v>
      </c>
      <c r="AD914">
        <f>IFERROR([1]!s_fa_dupont_roe($A914,"2022/12/31")/100,"")</f>
        <v>2.7569E-2</v>
      </c>
      <c r="AE914">
        <f>IFERROR([1]!s_fa_dupont_roe($A914,"2023/12/31")/100,"")</f>
        <v>2.1699000000000003E-2</v>
      </c>
      <c r="AF914">
        <f>IFERROR([1]!s_fa_dupont_roe($A914,"2024/12/31")/100,"")</f>
        <v>1.3375999999999999E-2</v>
      </c>
      <c r="AG914">
        <f>IFERROR([1]!s_fa_dupont_roe($A914,"2025/12/31")/100,"")</f>
        <v>-0.360315</v>
      </c>
      <c r="AH914">
        <f>IFERROR([1]!s_stm07_is($A914,"W30028333","2025/12/31",1),"")</f>
        <v>-3386892398.75</v>
      </c>
      <c r="AI914">
        <f>IFERROR([1]!s_stm07_bs($A914,"W38058048","2025/12/31",1),"")</f>
        <v>9117295740</v>
      </c>
      <c r="AJ914">
        <f>IFERROR([1]!s_fa_netdebt($A914,"2025/12/31"),"")</f>
        <v>10871449342.82</v>
      </c>
      <c r="AK914">
        <f>IFERROR([1]!s_val_ev1($A914,"2025/12/31"),"")</f>
        <v>37143389101.580002</v>
      </c>
      <c r="AL914">
        <f>IFERROR([1]!s_fa_ebitda($A914,"2025/12/31"),"")</f>
        <v>-2754062217.0900002</v>
      </c>
      <c r="AM914" t="str">
        <f>IFERROR([1]!s_west_netprofit($A914,2026,$B$1,180)/[1]!s_west_netprofit($A914,2026,$B$1-7,180)-1,"")</f>
        <v/>
      </c>
      <c r="AN914" t="str">
        <f>IFERROR([1]!s_west_netprofit($A914,2026,$B$1,180)/[1]!s_west_netprofit($A914,2026,$B$1-30,180)-1,"")</f>
        <v/>
      </c>
      <c r="AO914" t="str">
        <f>IFERROR([1]!s_est_mediannetprofit($A914,2026,$B$1)/[1]!s_est_mediannetprofit($A914,2026,$B$1-7)-1,"")</f>
        <v/>
      </c>
      <c r="AP914" t="str">
        <f>IFERROR([1]!s_est_mediannetprofit($A914,2026,$B$1)/[1]!s_est_mediannetprofit($A914,2026,$B$1-30)-1,"")</f>
        <v/>
      </c>
    </row>
    <row r="915" spans="1:42">
      <c r="A915" t="s">
        <v>954</v>
      </c>
      <c r="B915">
        <f>IFERROR([1]!s_stm07_is($A915,"W30028333","2011/12/31",1)/[1]!S_SHARE_TOTAL($A915,$B$1),"")</f>
        <v>5.6133970665859852E-2</v>
      </c>
      <c r="C915">
        <f>IFERROR([1]!s_stm07_is($A915,"W30028333","2012/12/31",1)/[1]!S_SHARE_TOTAL($A915,$B$1),"")</f>
        <v>-4.175810189447704E-2</v>
      </c>
      <c r="D915">
        <f>IFERROR([1]!s_stm07_is($A915,"W30028333","2013/12/31",1)/[1]!S_SHARE_TOTAL($A915,$B$1),"")</f>
        <v>-0.12628692390235263</v>
      </c>
      <c r="E915">
        <f>IFERROR([1]!s_stm07_is($A915,"W30028333","2014/12/31",1)/[1]!S_SHARE_TOTAL($A915,$B$1),"")</f>
        <v>2.2819579845684095E-2</v>
      </c>
      <c r="F915">
        <f>IFERROR([1]!s_stm07_is($A915,"W30028333","2015/12/31",1)/[1]!S_SHARE_TOTAL($A915,$B$1),"")</f>
        <v>2.407716398367804E-2</v>
      </c>
      <c r="G915">
        <f>IFERROR([1]!s_stm07_is($A915,"W30028333","2016/12/31",1)/[1]!S_SHARE_TOTAL($A915,$B$1),"")</f>
        <v>0.2865097096500856</v>
      </c>
      <c r="H915">
        <f>IFERROR([1]!s_stm07_is($A915,"W30028333","2017/12/31",1)/[1]!S_SHARE_TOTAL($A915,$B$1),"")</f>
        <v>0.31562213485445401</v>
      </c>
      <c r="I915">
        <f>IFERROR([1]!s_stm07_is($A915,"W30028333","2018/12/31",1)/[1]!S_SHARE_TOTAL($A915,$B$1),"")</f>
        <v>0.289024144653522</v>
      </c>
      <c r="J915">
        <f>IFERROR([1]!s_stm07_is($A915,"W30028333","2019/12/31",1)/[1]!S_SHARE_TOTAL($A915,$B$1),"")</f>
        <v>1.7004437862940539E-2</v>
      </c>
      <c r="K915">
        <f>IFERROR([1]!s_stm07_is($A915,"W30028333","2020/12/31",1)/[1]!S_SHARE_TOTAL($A915,$B$1),"")</f>
        <v>0.51910297662906879</v>
      </c>
      <c r="L915">
        <f>IFERROR([1]!s_stm07_is($A915,"W30028333","2021/12/31",1)/[1]!S_SHARE_TOTAL($A915,$B$1),"")</f>
        <v>0.95931052462091493</v>
      </c>
      <c r="M915">
        <f>IFERROR([1]!s_stm07_is($A915,"W30028333","2022/12/31",1)/[1]!S_SHARE_TOTAL($A915,$B$1),"")</f>
        <v>0.49960050469608319</v>
      </c>
      <c r="N915">
        <f>IFERROR([1]!s_stm07_is($A915,"W30028333","2023/12/31",1)/[1]!S_SHARE_TOTAL($A915,$B$1),"")</f>
        <v>-0.45403760856473907</v>
      </c>
      <c r="O915">
        <f>IFERROR([1]!s_stm07_is($A915,"W30028333","2024/12/31",1)/[1]!S_SHARE_TOTAL($A915,$B$1),"")</f>
        <v>4.0072105510933376E-2</v>
      </c>
      <c r="P915">
        <f>IFERROR([1]!s_stm07_is($A915,"W30028333","2025/12/31",1)/[1]!S_SHARE_TOTAL($A915,$B$1),"")</f>
        <v>-3.3420112422730422E-2</v>
      </c>
      <c r="Q915">
        <f>IFERROR([1]!s_west_netprofit($A915,2026,$B$1,180)/[1]!S_SHARE_TOTAL($A915,$B$1),"")</f>
        <v>0.37135190486543418</v>
      </c>
      <c r="R915">
        <f>IFERROR([1]!s_west_netprofit($A915,2027,$B$1,180)/[1]!S_SHARE_TOTAL($A915,$B$1),"")</f>
        <v>0.6192659668776207</v>
      </c>
      <c r="S915">
        <f>IFERROR([1]!s_fa_dupont_roe($A915,"2011/12/31")/100,"")</f>
        <v>5.4489999999999997E-2</v>
      </c>
      <c r="T915">
        <f>IFERROR([1]!s_fa_dupont_roe($A915,"2012/12/31")/100,"")</f>
        <v>-4.0460000000000003E-2</v>
      </c>
      <c r="U915">
        <f>IFERROR([1]!s_fa_dupont_roe($A915,"2013/12/31")/100,"")</f>
        <v>-0.133932</v>
      </c>
      <c r="V915">
        <f>IFERROR([1]!s_fa_dupont_roe($A915,"2014/12/31")/100,"")</f>
        <v>2.5602E-2</v>
      </c>
      <c r="W915">
        <f>IFERROR([1]!s_fa_dupont_roe($A915,"2015/12/31")/100,"")</f>
        <v>2.632E-2</v>
      </c>
      <c r="X915">
        <f>IFERROR([1]!s_fa_dupont_roe($A915,"2016/12/31")/100,"")</f>
        <v>0.17951300000000001</v>
      </c>
      <c r="Y915">
        <f>IFERROR([1]!s_fa_dupont_roe($A915,"2017/12/31")/100,"")</f>
        <v>0.13134299999999999</v>
      </c>
      <c r="Z915">
        <f>IFERROR([1]!s_fa_dupont_roe($A915,"2018/12/31")/100,"")</f>
        <v>0.10805899999999999</v>
      </c>
      <c r="AA915">
        <f>IFERROR([1]!s_fa_dupont_roe($A915,"2019/12/31")/100,"")</f>
        <v>6.0940000000000005E-3</v>
      </c>
      <c r="AB915">
        <f>IFERROR([1]!s_fa_dupont_roe($A915,"2020/12/31")/100,"")</f>
        <v>0.14877599999999999</v>
      </c>
      <c r="AC915">
        <f>IFERROR([1]!s_fa_dupont_roe($A915,"2021/12/31")/100,"")</f>
        <v>0.195627</v>
      </c>
      <c r="AD915">
        <f>IFERROR([1]!s_fa_dupont_roe($A915,"2022/12/31")/100,"")</f>
        <v>8.4481000000000001E-2</v>
      </c>
      <c r="AE915">
        <f>IFERROR([1]!s_fa_dupont_roe($A915,"2023/12/31")/100,"")</f>
        <v>-7.7988000000000002E-2</v>
      </c>
      <c r="AF915">
        <f>IFERROR([1]!s_fa_dupont_roe($A915,"2024/12/31")/100,"")</f>
        <v>7.3689999999999997E-3</v>
      </c>
      <c r="AG915">
        <f>IFERROR([1]!s_fa_dupont_roe($A915,"2025/12/31")/100,"")</f>
        <v>-6.1519999999999995E-3</v>
      </c>
      <c r="AH915">
        <f>IFERROR([1]!s_stm07_is($A915,"W30028333","2025/12/31",1),"")</f>
        <v>-57074737.490000002</v>
      </c>
      <c r="AI915">
        <f>IFERROR([1]!s_stm07_bs($A915,"W38058048","2025/12/31",1),"")</f>
        <v>9239859751.2700005</v>
      </c>
      <c r="AJ915">
        <f>IFERROR([1]!s_fa_netdebt($A915,"2025/12/31"),"")</f>
        <v>5048817092.9499998</v>
      </c>
      <c r="AK915">
        <f>IFERROR([1]!s_val_ev1($A915,"2025/12/31"),"")</f>
        <v>15445374182.610001</v>
      </c>
      <c r="AL915">
        <f>IFERROR([1]!s_fa_ebitda($A915,"2025/12/31"),"")</f>
        <v>1283478137.1900001</v>
      </c>
      <c r="AM915">
        <f>IFERROR([1]!s_west_netprofit($A915,2026,$B$1,180)/[1]!s_west_netprofit($A915,2026,$B$1-7,180)-1,"")</f>
        <v>-0.24075071771480561</v>
      </c>
      <c r="AN915">
        <f>IFERROR([1]!s_west_netprofit($A915,2026,$B$1,180)/[1]!s_west_netprofit($A915,2026,$B$1-30,180)-1,"")</f>
        <v>-0.4239842570390554</v>
      </c>
      <c r="AO915">
        <f>IFERROR([1]!s_est_mediannetprofit($A915,2026,$B$1)/[1]!s_est_mediannetprofit($A915,2026,$B$1-7)-1,"")</f>
        <v>-0.22352715823247016</v>
      </c>
      <c r="AP915">
        <f>IFERROR([1]!s_est_mediannetprofit($A915,2026,$B$1)/[1]!s_est_mediannetprofit($A915,2026,$B$1-30)-1,"")</f>
        <v>-0.41091734786557677</v>
      </c>
    </row>
    <row r="916" spans="1:42">
      <c r="A916" t="s">
        <v>955</v>
      </c>
      <c r="B916">
        <f>IFERROR([1]!s_stm07_is($A916,"W30028333","2011/12/31",1)/[1]!S_SHARE_TOTAL($A916,$B$1),"")</f>
        <v>0.31941389234438977</v>
      </c>
      <c r="C916">
        <f>IFERROR([1]!s_stm07_is($A916,"W30028333","2012/12/31",1)/[1]!S_SHARE_TOTAL($A916,$B$1),"")</f>
        <v>0.41565335699564732</v>
      </c>
      <c r="D916">
        <f>IFERROR([1]!s_stm07_is($A916,"W30028333","2013/12/31",1)/[1]!S_SHARE_TOTAL($A916,$B$1),"")</f>
        <v>0.47832880282314133</v>
      </c>
      <c r="E916">
        <f>IFERROR([1]!s_stm07_is($A916,"W30028333","2014/12/31",1)/[1]!S_SHARE_TOTAL($A916,$B$1),"")</f>
        <v>0.55682517694284495</v>
      </c>
      <c r="F916">
        <f>IFERROR([1]!s_stm07_is($A916,"W30028333","2015/12/31",1)/[1]!S_SHARE_TOTAL($A916,$B$1),"")</f>
        <v>0.63813232128980713</v>
      </c>
      <c r="G916">
        <f>IFERROR([1]!s_stm07_is($A916,"W30028333","2016/12/31",1)/[1]!S_SHARE_TOTAL($A916,$B$1),"")</f>
        <v>0.68041241350663717</v>
      </c>
      <c r="H916">
        <f>IFERROR([1]!s_stm07_is($A916,"W30028333","2017/12/31",1)/[1]!S_SHARE_TOTAL($A916,$B$1),"")</f>
        <v>0.74181816260190991</v>
      </c>
      <c r="I916">
        <f>IFERROR([1]!s_stm07_is($A916,"W30028333","2018/12/31",1)/[1]!S_SHARE_TOTAL($A916,$B$1),"")</f>
        <v>0.82705682984032491</v>
      </c>
      <c r="J916">
        <f>IFERROR([1]!s_stm07_is($A916,"W30028333","2019/12/31",1)/[1]!S_SHARE_TOTAL($A916,$B$1),"")</f>
        <v>0.71852517136095218</v>
      </c>
      <c r="K916">
        <f>IFERROR([1]!s_stm07_is($A916,"W30028333","2020/12/31",1)/[1]!S_SHARE_TOTAL($A916,$B$1),"")</f>
        <v>0.75206947137582192</v>
      </c>
      <c r="L916">
        <f>IFERROR([1]!s_stm07_is($A916,"W30028333","2021/12/31",1)/[1]!S_SHARE_TOTAL($A916,$B$1),"")</f>
        <v>0.8949321426992779</v>
      </c>
      <c r="M916">
        <f>IFERROR([1]!s_stm07_is($A916,"W30028333","2022/12/31",1)/[1]!S_SHARE_TOTAL($A916,$B$1),"")</f>
        <v>1.0396227645729295</v>
      </c>
      <c r="N916">
        <f>IFERROR([1]!s_stm07_is($A916,"W30028333","2023/12/31",1)/[1]!S_SHARE_TOTAL($A916,$B$1),"")</f>
        <v>1.2168215059919396</v>
      </c>
      <c r="O916">
        <f>IFERROR([1]!s_stm07_is($A916,"W30028333","2024/12/31",1)/[1]!S_SHARE_TOTAL($A916,$B$1),"")</f>
        <v>1.1128749694902245</v>
      </c>
      <c r="P916">
        <f>IFERROR([1]!s_stm07_is($A916,"W30028333","2025/12/31",1)/[1]!S_SHARE_TOTAL($A916,$B$1),"")</f>
        <v>0.86722577210354423</v>
      </c>
      <c r="Q916">
        <f>IFERROR([1]!s_west_netprofit($A916,2026,$B$1,180)/[1]!S_SHARE_TOTAL($A916,$B$1),"")</f>
        <v>0.99015635819889181</v>
      </c>
      <c r="R916">
        <f>IFERROR([1]!s_west_netprofit($A916,2027,$B$1,180)/[1]!S_SHARE_TOTAL($A916,$B$1),"")</f>
        <v>1.1223481730878391</v>
      </c>
      <c r="S916">
        <f>IFERROR([1]!s_fa_dupont_roe($A916,"2011/12/31")/100,"")</f>
        <v>0.130107</v>
      </c>
      <c r="T916">
        <f>IFERROR([1]!s_fa_dupont_roe($A916,"2012/12/31")/100,"")</f>
        <v>0.152919</v>
      </c>
      <c r="U916">
        <f>IFERROR([1]!s_fa_dupont_roe($A916,"2013/12/31")/100,"")</f>
        <v>0.14583299999999999</v>
      </c>
      <c r="V916">
        <f>IFERROR([1]!s_fa_dupont_roe($A916,"2014/12/31")/100,"")</f>
        <v>0.144951</v>
      </c>
      <c r="W916">
        <f>IFERROR([1]!s_fa_dupont_roe($A916,"2015/12/31")/100,"")</f>
        <v>0.138512</v>
      </c>
      <c r="X916">
        <f>IFERROR([1]!s_fa_dupont_roe($A916,"2016/12/31")/100,"")</f>
        <v>0.12516099999999999</v>
      </c>
      <c r="Y916">
        <f>IFERROR([1]!s_fa_dupont_roe($A916,"2017/12/31")/100,"")</f>
        <v>0.125529</v>
      </c>
      <c r="Z916">
        <f>IFERROR([1]!s_fa_dupont_roe($A916,"2018/12/31")/100,"")</f>
        <v>0.128334</v>
      </c>
      <c r="AA916">
        <f>IFERROR([1]!s_fa_dupont_roe($A916,"2019/12/31")/100,"")</f>
        <v>0.106557</v>
      </c>
      <c r="AB916">
        <f>IFERROR([1]!s_fa_dupont_roe($A916,"2020/12/31")/100,"")</f>
        <v>0.108193</v>
      </c>
      <c r="AC916">
        <f>IFERROR([1]!s_fa_dupont_roe($A916,"2021/12/31")/100,"")</f>
        <v>0.11994500000000001</v>
      </c>
      <c r="AD916">
        <f>IFERROR([1]!s_fa_dupont_roe($A916,"2022/12/31")/100,"")</f>
        <v>0.12707100000000002</v>
      </c>
      <c r="AE916">
        <f>IFERROR([1]!s_fa_dupont_roe($A916,"2023/12/31")/100,"")</f>
        <v>0.13422999999999999</v>
      </c>
      <c r="AF916">
        <f>IFERROR([1]!s_fa_dupont_roe($A916,"2024/12/31")/100,"")</f>
        <v>0.116268</v>
      </c>
      <c r="AG916">
        <f>IFERROR([1]!s_fa_dupont_roe($A916,"2025/12/31")/100,"")</f>
        <v>8.8583999999999996E-2</v>
      </c>
      <c r="AH916">
        <f>IFERROR([1]!s_stm07_is($A916,"W30028333","2025/12/31",1),"")</f>
        <v>1189374356.8800001</v>
      </c>
      <c r="AI916">
        <f>IFERROR([1]!s_stm07_bs($A916,"W38058048","2025/12/31",1),"")</f>
        <v>21378451751.34</v>
      </c>
      <c r="AJ916">
        <f>IFERROR([1]!s_fa_netdebt($A916,"2025/12/31"),"")</f>
        <v>-7268563872.5299997</v>
      </c>
      <c r="AK916">
        <f>IFERROR([1]!s_val_ev1($A916,"2025/12/31"),"")</f>
        <v>47853157248.540001</v>
      </c>
      <c r="AL916">
        <f>IFERROR([1]!s_fa_ebitda($A916,"2025/12/31"),"")</f>
        <v>3070544236.96</v>
      </c>
      <c r="AM916">
        <f>IFERROR([1]!s_west_netprofit($A916,2026,$B$1,180)/[1]!s_west_netprofit($A916,2026,$B$1-7,180)-1,"")</f>
        <v>0</v>
      </c>
      <c r="AN916">
        <f>IFERROR([1]!s_west_netprofit($A916,2026,$B$1,180)/[1]!s_west_netprofit($A916,2026,$B$1-30,180)-1,"")</f>
        <v>-5.0568703976808682E-2</v>
      </c>
      <c r="AO916">
        <f>IFERROR([1]!s_est_mediannetprofit($A916,2026,$B$1)/[1]!s_est_mediannetprofit($A916,2026,$B$1-7)-1,"")</f>
        <v>0</v>
      </c>
      <c r="AP916">
        <f>IFERROR([1]!s_est_mediannetprofit($A916,2026,$B$1)/[1]!s_est_mediannetprofit($A916,2026,$B$1-30)-1,"")</f>
        <v>-2.0895522388059695E-2</v>
      </c>
    </row>
    <row r="917" spans="1:42">
      <c r="A917" t="s">
        <v>956</v>
      </c>
      <c r="B917">
        <f>IFERROR([1]!s_stm07_is($A917,"W30028333","2011/12/31",1)/[1]!S_SHARE_TOTAL($A917,$B$1),"")</f>
        <v>0.24327897222717793</v>
      </c>
      <c r="C917">
        <f>IFERROR([1]!s_stm07_is($A917,"W30028333","2012/12/31",1)/[1]!S_SHARE_TOTAL($A917,$B$1),"")</f>
        <v>0.19407726161533737</v>
      </c>
      <c r="D917">
        <f>IFERROR([1]!s_stm07_is($A917,"W30028333","2013/12/31",1)/[1]!S_SHARE_TOTAL($A917,$B$1),"")</f>
        <v>0.26289934222593675</v>
      </c>
      <c r="E917">
        <f>IFERROR([1]!s_stm07_is($A917,"W30028333","2014/12/31",1)/[1]!S_SHARE_TOTAL($A917,$B$1),"")</f>
        <v>0.32627513531269398</v>
      </c>
      <c r="F917">
        <f>IFERROR([1]!s_stm07_is($A917,"W30028333","2015/12/31",1)/[1]!S_SHARE_TOTAL($A917,$B$1),"")</f>
        <v>0.37356503967397875</v>
      </c>
      <c r="G917">
        <f>IFERROR([1]!s_stm07_is($A917,"W30028333","2016/12/31",1)/[1]!S_SHARE_TOTAL($A917,$B$1),"")</f>
        <v>0.43349259279933344</v>
      </c>
      <c r="H917">
        <f>IFERROR([1]!s_stm07_is($A917,"W30028333","2017/12/31",1)/[1]!S_SHARE_TOTAL($A917,$B$1),"")</f>
        <v>0.43456411001756912</v>
      </c>
      <c r="I917">
        <f>IFERROR([1]!s_stm07_is($A917,"W30028333","2018/12/31",1)/[1]!S_SHARE_TOTAL($A917,$B$1),"")</f>
        <v>0.40530245458398018</v>
      </c>
      <c r="J917">
        <f>IFERROR([1]!s_stm07_is($A917,"W30028333","2019/12/31",1)/[1]!S_SHARE_TOTAL($A917,$B$1),"")</f>
        <v>0.3994660554966209</v>
      </c>
      <c r="K917">
        <f>IFERROR([1]!s_stm07_is($A917,"W30028333","2020/12/31",1)/[1]!S_SHARE_TOTAL($A917,$B$1),"")</f>
        <v>0.49217734007193231</v>
      </c>
      <c r="L917">
        <f>IFERROR([1]!s_stm07_is($A917,"W30028333","2021/12/31",1)/[1]!S_SHARE_TOTAL($A917,$B$1),"")</f>
        <v>1.4357992847417049</v>
      </c>
      <c r="M917">
        <f>IFERROR([1]!s_stm07_is($A917,"W30028333","2022/12/31",1)/[1]!S_SHARE_TOTAL($A917,$B$1),"")</f>
        <v>3.1434136587595134</v>
      </c>
      <c r="N917">
        <f>IFERROR([1]!s_stm07_is($A917,"W30028333","2023/12/31",1)/[1]!S_SHARE_TOTAL($A917,$B$1),"")</f>
        <v>2.1181773270917832</v>
      </c>
      <c r="O917">
        <f>IFERROR([1]!s_stm07_is($A917,"W30028333","2024/12/31",1)/[1]!S_SHARE_TOTAL($A917,$B$1),"")</f>
        <v>0.81831095548648047</v>
      </c>
      <c r="P917">
        <f>IFERROR([1]!s_stm07_is($A917,"W30028333","2025/12/31",1)/[1]!S_SHARE_TOTAL($A917,$B$1),"")</f>
        <v>1.178416662584584</v>
      </c>
      <c r="Q917">
        <f>IFERROR([1]!s_west_netprofit($A917,2026,$B$1,180)/[1]!S_SHARE_TOTAL($A917,$B$1),"")</f>
        <v>1.4722551728514248</v>
      </c>
      <c r="R917">
        <f>IFERROR([1]!s_west_netprofit($A917,2027,$B$1,180)/[1]!S_SHARE_TOTAL($A917,$B$1),"")</f>
        <v>1.860329117199377</v>
      </c>
      <c r="S917">
        <f>IFERROR([1]!s_fa_dupont_roe($A917,"2011/12/31")/100,"")</f>
        <v>9.9745000000000014E-2</v>
      </c>
      <c r="T917">
        <f>IFERROR([1]!s_fa_dupont_roe($A917,"2012/12/31")/100,"")</f>
        <v>7.3979000000000003E-2</v>
      </c>
      <c r="U917">
        <f>IFERROR([1]!s_fa_dupont_roe($A917,"2013/12/31")/100,"")</f>
        <v>9.400399999999999E-2</v>
      </c>
      <c r="V917">
        <f>IFERROR([1]!s_fa_dupont_roe($A917,"2014/12/31")/100,"")</f>
        <v>9.6554000000000001E-2</v>
      </c>
      <c r="W917">
        <f>IFERROR([1]!s_fa_dupont_roe($A917,"2015/12/31")/100,"")</f>
        <v>9.3339000000000005E-2</v>
      </c>
      <c r="X917">
        <f>IFERROR([1]!s_fa_dupont_roe($A917,"2016/12/31")/100,"")</f>
        <v>9.9357000000000001E-2</v>
      </c>
      <c r="Y917">
        <f>IFERROR([1]!s_fa_dupont_roe($A917,"2017/12/31")/100,"")</f>
        <v>8.3486999999999992E-2</v>
      </c>
      <c r="Z917">
        <f>IFERROR([1]!s_fa_dupont_roe($A917,"2018/12/31")/100,"")</f>
        <v>6.5958000000000003E-2</v>
      </c>
      <c r="AA917">
        <f>IFERROR([1]!s_fa_dupont_roe($A917,"2019/12/31")/100,"")</f>
        <v>5.9741000000000002E-2</v>
      </c>
      <c r="AB917">
        <f>IFERROR([1]!s_fa_dupont_roe($A917,"2020/12/31")/100,"")</f>
        <v>6.8617999999999998E-2</v>
      </c>
      <c r="AC917">
        <f>IFERROR([1]!s_fa_dupont_roe($A917,"2021/12/31")/100,"")</f>
        <v>0.17739999999999997</v>
      </c>
      <c r="AD917">
        <f>IFERROR([1]!s_fa_dupont_roe($A917,"2022/12/31")/100,"")</f>
        <v>0.31178100000000003</v>
      </c>
      <c r="AE917">
        <f>IFERROR([1]!s_fa_dupont_roe($A917,"2023/12/31")/100,"")</f>
        <v>0.17799399999999999</v>
      </c>
      <c r="AF917">
        <f>IFERROR([1]!s_fa_dupont_roe($A917,"2024/12/31")/100,"")</f>
        <v>6.361E-2</v>
      </c>
      <c r="AG917">
        <f>IFERROR([1]!s_fa_dupont_roe($A917,"2025/12/31")/100,"")</f>
        <v>8.3962999999999996E-2</v>
      </c>
      <c r="AH917">
        <f>IFERROR([1]!s_stm07_is($A917,"W30028333","2025/12/31",1),"")</f>
        <v>5954294958.25</v>
      </c>
      <c r="AI917">
        <f>IFERROR([1]!s_stm07_bs($A917,"W38058048","2025/12/31",1),"")</f>
        <v>100854229857.81</v>
      </c>
      <c r="AJ917">
        <f>IFERROR([1]!s_fa_netdebt($A917,"2025/12/31"),"")</f>
        <v>24245658452.66</v>
      </c>
      <c r="AK917">
        <f>IFERROR([1]!s_val_ev1($A917,"2025/12/31"),"")</f>
        <v>162206249221.47</v>
      </c>
      <c r="AL917">
        <f>IFERROR([1]!s_fa_ebitda($A917,"2025/12/31"),"")</f>
        <v>16015729511.139999</v>
      </c>
      <c r="AM917">
        <f>IFERROR([1]!s_west_netprofit($A917,2026,$B$1,180)/[1]!s_west_netprofit($A917,2026,$B$1-7,180)-1,"")</f>
        <v>0</v>
      </c>
      <c r="AN917">
        <f>IFERROR([1]!s_west_netprofit($A917,2026,$B$1,180)/[1]!s_west_netprofit($A917,2026,$B$1-30,180)-1,"")</f>
        <v>-9.1524908091048518E-3</v>
      </c>
      <c r="AO917">
        <f>IFERROR([1]!s_est_mediannetprofit($A917,2026,$B$1)/[1]!s_est_mediannetprofit($A917,2026,$B$1-7)-1,"")</f>
        <v>0</v>
      </c>
      <c r="AP917">
        <f>IFERROR([1]!s_est_mediannetprofit($A917,2026,$B$1)/[1]!s_est_mediannetprofit($A917,2026,$B$1-30)-1,"")</f>
        <v>-2.6239832065074742E-3</v>
      </c>
    </row>
    <row r="918" spans="1:42">
      <c r="A918" t="s">
        <v>957</v>
      </c>
      <c r="B918">
        <f>IFERROR([1]!s_stm07_is($A918,"W30028333","2011/12/31",1)/[1]!S_SHARE_TOTAL($A918,$B$1),"")</f>
        <v>0.29958849845739377</v>
      </c>
      <c r="C918">
        <f>IFERROR([1]!s_stm07_is($A918,"W30028333","2012/12/31",1)/[1]!S_SHARE_TOTAL($A918,$B$1),"")</f>
        <v>8.1272907680904602E-2</v>
      </c>
      <c r="D918">
        <f>IFERROR([1]!s_stm07_is($A918,"W30028333","2013/12/31",1)/[1]!S_SHARE_TOTAL($A918,$B$1),"")</f>
        <v>0.10987370744991642</v>
      </c>
      <c r="E918">
        <f>IFERROR([1]!s_stm07_is($A918,"W30028333","2014/12/31",1)/[1]!S_SHARE_TOTAL($A918,$B$1),"")</f>
        <v>0.14857664302202245</v>
      </c>
      <c r="F918">
        <f>IFERROR([1]!s_stm07_is($A918,"W30028333","2015/12/31",1)/[1]!S_SHARE_TOTAL($A918,$B$1),"")</f>
        <v>0.19666726709820556</v>
      </c>
      <c r="G918">
        <f>IFERROR([1]!s_stm07_is($A918,"W30028333","2016/12/31",1)/[1]!S_SHARE_TOTAL($A918,$B$1),"")</f>
        <v>0.36140574315866647</v>
      </c>
      <c r="H918">
        <f>IFERROR([1]!s_stm07_is($A918,"W30028333","2017/12/31",1)/[1]!S_SHARE_TOTAL($A918,$B$1),"")</f>
        <v>0.60731428064296322</v>
      </c>
      <c r="I918">
        <f>IFERROR([1]!s_stm07_is($A918,"W30028333","2018/12/31",1)/[1]!S_SHARE_TOTAL($A918,$B$1),"")</f>
        <v>0.23685015184917663</v>
      </c>
      <c r="J918">
        <f>IFERROR([1]!s_stm07_is($A918,"W30028333","2019/12/31",1)/[1]!S_SHARE_TOTAL($A918,$B$1),"")</f>
        <v>0.31981724852501081</v>
      </c>
      <c r="K918">
        <f>IFERROR([1]!s_stm07_is($A918,"W30028333","2020/12/31",1)/[1]!S_SHARE_TOTAL($A918,$B$1),"")</f>
        <v>0.1927662231555603</v>
      </c>
      <c r="L918">
        <f>IFERROR([1]!s_stm07_is($A918,"W30028333","2021/12/31",1)/[1]!S_SHARE_TOTAL($A918,$B$1),"")</f>
        <v>-0.1773563786829665</v>
      </c>
      <c r="M918">
        <f>IFERROR([1]!s_stm07_is($A918,"W30028333","2022/12/31",1)/[1]!S_SHARE_TOTAL($A918,$B$1),"")</f>
        <v>7.3532039549692771E-2</v>
      </c>
      <c r="N918">
        <f>IFERROR([1]!s_stm07_is($A918,"W30028333","2023/12/31",1)/[1]!S_SHARE_TOTAL($A918,$B$1),"")</f>
        <v>9.5723050427950165E-2</v>
      </c>
      <c r="O918">
        <f>IFERROR([1]!s_stm07_is($A918,"W30028333","2024/12/31",1)/[1]!S_SHARE_TOTAL($A918,$B$1),"")</f>
        <v>-1.0047605428657715</v>
      </c>
      <c r="P918">
        <f>IFERROR([1]!s_stm07_is($A918,"W30028333","2025/12/31",1)/[1]!S_SHARE_TOTAL($A918,$B$1),"")</f>
        <v>6.1712719547916135E-2</v>
      </c>
      <c r="Q918">
        <f>IFERROR([1]!s_west_netprofit($A918,2026,$B$1,180)/[1]!S_SHARE_TOTAL($A918,$B$1),"")</f>
        <v>0</v>
      </c>
      <c r="R918">
        <f>IFERROR([1]!s_west_netprofit($A918,2027,$B$1,180)/[1]!S_SHARE_TOTAL($A918,$B$1),"")</f>
        <v>0</v>
      </c>
      <c r="S918">
        <f>IFERROR([1]!s_fa_dupont_roe($A918,"2011/12/31")/100,"")</f>
        <v>0.63451800000000003</v>
      </c>
      <c r="T918">
        <f>IFERROR([1]!s_fa_dupont_roe($A918,"2012/12/31")/100,"")</f>
        <v>8.3002999999999993E-2</v>
      </c>
      <c r="U918">
        <f>IFERROR([1]!s_fa_dupont_roe($A918,"2013/12/31")/100,"")</f>
        <v>0.102233</v>
      </c>
      <c r="V918">
        <f>IFERROR([1]!s_fa_dupont_roe($A918,"2014/12/31")/100,"")</f>
        <v>8.4551000000000001E-2</v>
      </c>
      <c r="W918">
        <f>IFERROR([1]!s_fa_dupont_roe($A918,"2015/12/31")/100,"")</f>
        <v>8.6775000000000005E-2</v>
      </c>
      <c r="X918">
        <f>IFERROR([1]!s_fa_dupont_roe($A918,"2016/12/31")/100,"")</f>
        <v>0.10763099999999999</v>
      </c>
      <c r="Y918">
        <f>IFERROR([1]!s_fa_dupont_roe($A918,"2017/12/31")/100,"")</f>
        <v>0.125781</v>
      </c>
      <c r="Z918">
        <f>IFERROR([1]!s_fa_dupont_roe($A918,"2018/12/31")/100,"")</f>
        <v>4.5914999999999997E-2</v>
      </c>
      <c r="AA918">
        <f>IFERROR([1]!s_fa_dupont_roe($A918,"2019/12/31")/100,"")</f>
        <v>5.9305000000000004E-2</v>
      </c>
      <c r="AB918">
        <f>IFERROR([1]!s_fa_dupont_roe($A918,"2020/12/31")/100,"")</f>
        <v>3.4405999999999999E-2</v>
      </c>
      <c r="AC918">
        <f>IFERROR([1]!s_fa_dupont_roe($A918,"2021/12/31")/100,"")</f>
        <v>-3.2057000000000002E-2</v>
      </c>
      <c r="AD918">
        <f>IFERROR([1]!s_fa_dupont_roe($A918,"2022/12/31")/100,"")</f>
        <v>1.3729E-2</v>
      </c>
      <c r="AE918">
        <f>IFERROR([1]!s_fa_dupont_roe($A918,"2023/12/31")/100,"")</f>
        <v>1.7919000000000001E-2</v>
      </c>
      <c r="AF918">
        <f>IFERROR([1]!s_fa_dupont_roe($A918,"2024/12/31")/100,"")</f>
        <v>-0.20622900000000002</v>
      </c>
      <c r="AG918">
        <f>IFERROR([1]!s_fa_dupont_roe($A918,"2025/12/31")/100,"")</f>
        <v>1.4069E-2</v>
      </c>
      <c r="AH918">
        <f>IFERROR([1]!s_stm07_is($A918,"W30028333","2025/12/31",1),"")</f>
        <v>143478990.09</v>
      </c>
      <c r="AI918">
        <f>IFERROR([1]!s_stm07_bs($A918,"W38058048","2025/12/31",1),"")</f>
        <v>10637574091.83</v>
      </c>
      <c r="AJ918">
        <f>IFERROR([1]!s_fa_netdebt($A918,"2025/12/31"),"")</f>
        <v>723294266.63</v>
      </c>
      <c r="AK918">
        <f>IFERROR([1]!s_val_ev1($A918,"2025/12/31"),"")</f>
        <v>10495528843.1758</v>
      </c>
      <c r="AL918">
        <f>IFERROR([1]!s_fa_ebitda($A918,"2025/12/31"),"")</f>
        <v>544195193.72000003</v>
      </c>
      <c r="AM918" t="str">
        <f>IFERROR([1]!s_west_netprofit($A918,2026,$B$1,180)/[1]!s_west_netprofit($A918,2026,$B$1-7,180)-1,"")</f>
        <v/>
      </c>
      <c r="AN918">
        <f>IFERROR([1]!s_west_netprofit($A918,2026,$B$1,180)/[1]!s_west_netprofit($A918,2026,$B$1-30,180)-1,"")</f>
        <v>-1</v>
      </c>
      <c r="AO918" t="str">
        <f>IFERROR([1]!s_est_mediannetprofit($A918,2026,$B$1)/[1]!s_est_mediannetprofit($A918,2026,$B$1-7)-1,"")</f>
        <v/>
      </c>
      <c r="AP918">
        <f>IFERROR([1]!s_est_mediannetprofit($A918,2026,$B$1)/[1]!s_est_mediannetprofit($A918,2026,$B$1-30)-1,"")</f>
        <v>-1</v>
      </c>
    </row>
    <row r="919" spans="1:42">
      <c r="A919" t="s">
        <v>958</v>
      </c>
      <c r="B919">
        <f>IFERROR([1]!s_stm07_is($A919,"W30028333","2011/12/31",1)/[1]!S_SHARE_TOTAL($A919,$B$1),"")</f>
        <v>7.166519680341257E-3</v>
      </c>
      <c r="C919">
        <f>IFERROR([1]!s_stm07_is($A919,"W30028333","2012/12/31",1)/[1]!S_SHARE_TOTAL($A919,$B$1),"")</f>
        <v>8.5670138380975844E-3</v>
      </c>
      <c r="D919">
        <f>IFERROR([1]!s_stm07_is($A919,"W30028333","2013/12/31",1)/[1]!S_SHARE_TOTAL($A919,$B$1),"")</f>
        <v>1.159449123659733E-2</v>
      </c>
      <c r="E919">
        <f>IFERROR([1]!s_stm07_is($A919,"W30028333","2014/12/31",1)/[1]!S_SHARE_TOTAL($A919,$B$1),"")</f>
        <v>4.0494923701133115E-3</v>
      </c>
      <c r="F919">
        <f>IFERROR([1]!s_stm07_is($A919,"W30028333","2015/12/31",1)/[1]!S_SHARE_TOTAL($A919,$B$1),"")</f>
        <v>5.0983771372441842E-3</v>
      </c>
      <c r="G919">
        <f>IFERROR([1]!s_stm07_is($A919,"W30028333","2016/12/31",1)/[1]!S_SHARE_TOTAL($A919,$B$1),"")</f>
        <v>5.3781930716677671E-3</v>
      </c>
      <c r="H919">
        <f>IFERROR([1]!s_stm07_is($A919,"W30028333","2017/12/31",1)/[1]!S_SHARE_TOTAL($A919,$B$1),"")</f>
        <v>7.3242271834962885E-3</v>
      </c>
      <c r="I919">
        <f>IFERROR([1]!s_stm07_is($A919,"W30028333","2018/12/31",1)/[1]!S_SHARE_TOTAL($A919,$B$1),"")</f>
        <v>5.2940295953136365E-3</v>
      </c>
      <c r="J919">
        <f>IFERROR([1]!s_stm07_is($A919,"W30028333","2019/12/31",1)/[1]!S_SHARE_TOTAL($A919,$B$1),"")</f>
        <v>3.7506843005517179E-3</v>
      </c>
      <c r="K919">
        <f>IFERROR([1]!s_stm07_is($A919,"W30028333","2020/12/31",1)/[1]!S_SHARE_TOTAL($A919,$B$1),"")</f>
        <v>0.12462234575269023</v>
      </c>
      <c r="L919">
        <f>IFERROR([1]!s_stm07_is($A919,"W30028333","2021/12/31",1)/[1]!S_SHARE_TOTAL($A919,$B$1),"")</f>
        <v>0.16989163169828264</v>
      </c>
      <c r="M919">
        <f>IFERROR([1]!s_stm07_is($A919,"W30028333","2022/12/31",1)/[1]!S_SHARE_TOTAL($A919,$B$1),"")</f>
        <v>-0.1141201044698239</v>
      </c>
      <c r="N919">
        <f>IFERROR([1]!s_stm07_is($A919,"W30028333","2023/12/31",1)/[1]!S_SHARE_TOTAL($A919,$B$1),"")</f>
        <v>4.1767222754913721E-2</v>
      </c>
      <c r="O919">
        <f>IFERROR([1]!s_stm07_is($A919,"W30028333","2024/12/31",1)/[1]!S_SHARE_TOTAL($A919,$B$1),"")</f>
        <v>3.818135812426781E-2</v>
      </c>
      <c r="P919">
        <f>IFERROR([1]!s_stm07_is($A919,"W30028333","2025/12/31",1)/[1]!S_SHARE_TOTAL($A919,$B$1),"")</f>
        <v>0.16232781332610796</v>
      </c>
      <c r="Q919">
        <f>IFERROR([1]!s_west_netprofit($A919,2026,$B$1,180)/[1]!S_SHARE_TOTAL($A919,$B$1),"")</f>
        <v>0.20611914500642151</v>
      </c>
      <c r="R919">
        <f>IFERROR([1]!s_west_netprofit($A919,2027,$B$1,180)/[1]!S_SHARE_TOTAL($A919,$B$1),"")</f>
        <v>0.23048503954082597</v>
      </c>
      <c r="S919">
        <f>IFERROR([1]!s_fa_dupont_roe($A919,"2011/12/31")/100,"")</f>
        <v>3.2564000000000003E-2</v>
      </c>
      <c r="T919">
        <f>IFERROR([1]!s_fa_dupont_roe($A919,"2012/12/31")/100,"")</f>
        <v>3.7269999999999998E-2</v>
      </c>
      <c r="U919">
        <f>IFERROR([1]!s_fa_dupont_roe($A919,"2013/12/31")/100,"")</f>
        <v>4.8099999999999997E-2</v>
      </c>
      <c r="V919">
        <f>IFERROR([1]!s_fa_dupont_roe($A919,"2014/12/31")/100,"")</f>
        <v>1.6348999999999999E-2</v>
      </c>
      <c r="W919">
        <f>IFERROR([1]!s_fa_dupont_roe($A919,"2015/12/31")/100,"")</f>
        <v>2.0360999999999997E-2</v>
      </c>
      <c r="X919">
        <f>IFERROR([1]!s_fa_dupont_roe($A919,"2016/12/31")/100,"")</f>
        <v>2.1263000000000001E-2</v>
      </c>
      <c r="Y919">
        <f>IFERROR([1]!s_fa_dupont_roe($A919,"2017/12/31")/100,"")</f>
        <v>2.8624E-2</v>
      </c>
      <c r="Z919">
        <f>IFERROR([1]!s_fa_dupont_roe($A919,"2018/12/31")/100,"")</f>
        <v>2.0454E-2</v>
      </c>
      <c r="AA919">
        <f>IFERROR([1]!s_fa_dupont_roe($A919,"2019/12/31")/100,"")</f>
        <v>1.3424999999999999E-2</v>
      </c>
      <c r="AB919">
        <f>IFERROR([1]!s_fa_dupont_roe($A919,"2020/12/31")/100,"")</f>
        <v>6.2224000000000002E-2</v>
      </c>
      <c r="AC919">
        <f>IFERROR([1]!s_fa_dupont_roe($A919,"2021/12/31")/100,"")</f>
        <v>4.1946999999999998E-2</v>
      </c>
      <c r="AD919">
        <f>IFERROR([1]!s_fa_dupont_roe($A919,"2022/12/31")/100,"")</f>
        <v>-2.6726999999999997E-2</v>
      </c>
      <c r="AE919">
        <f>IFERROR([1]!s_fa_dupont_roe($A919,"2023/12/31")/100,"")</f>
        <v>1.0064E-2</v>
      </c>
      <c r="AF919">
        <f>IFERROR([1]!s_fa_dupont_roe($A919,"2024/12/31")/100,"")</f>
        <v>9.2130000000000007E-3</v>
      </c>
      <c r="AG919">
        <f>IFERROR([1]!s_fa_dupont_roe($A919,"2025/12/31")/100,"")</f>
        <v>3.8544000000000002E-2</v>
      </c>
      <c r="AH919">
        <f>IFERROR([1]!s_stm07_is($A919,"W30028333","2025/12/31",1),"")</f>
        <v>464125694.20999998</v>
      </c>
      <c r="AI919">
        <f>IFERROR([1]!s_stm07_bs($A919,"W38058048","2025/12/31",1),"")</f>
        <v>12272898107.51</v>
      </c>
      <c r="AJ919">
        <f>IFERROR([1]!s_fa_netdebt($A919,"2025/12/31"),"")</f>
        <v>15453870425.74</v>
      </c>
      <c r="AK919">
        <f>IFERROR([1]!s_val_ev1($A919,"2025/12/31"),"")</f>
        <v>62133987419.639999</v>
      </c>
      <c r="AL919">
        <f>IFERROR([1]!s_fa_ebitda($A919,"2025/12/31"),"")</f>
        <v>832293892.90999997</v>
      </c>
      <c r="AM919">
        <f>IFERROR([1]!s_west_netprofit($A919,2026,$B$1,180)/[1]!s_west_netprofit($A919,2026,$B$1-7,180)-1,"")</f>
        <v>0</v>
      </c>
      <c r="AN919">
        <f>IFERROR([1]!s_west_netprofit($A919,2026,$B$1,180)/[1]!s_west_netprofit($A919,2026,$B$1-30,180)-1,"")</f>
        <v>-5.0389002666752614E-2</v>
      </c>
      <c r="AO919">
        <f>IFERROR([1]!s_est_mediannetprofit($A919,2026,$B$1)/[1]!s_est_mediannetprofit($A919,2026,$B$1-7)-1,"")</f>
        <v>0</v>
      </c>
      <c r="AP919">
        <f>IFERROR([1]!s_est_mediannetprofit($A919,2026,$B$1)/[1]!s_est_mediannetprofit($A919,2026,$B$1-30)-1,"")</f>
        <v>-7.8616352201258399E-3</v>
      </c>
    </row>
    <row r="920" spans="1:42">
      <c r="A920" t="s">
        <v>959</v>
      </c>
      <c r="B920">
        <f>IFERROR([1]!s_stm07_is($A920,"W30028333","2011/12/31",1)/[1]!S_SHARE_TOTAL($A920,$B$1),"")</f>
        <v>9.2568425236825846E-2</v>
      </c>
      <c r="C920">
        <f>IFERROR([1]!s_stm07_is($A920,"W30028333","2012/12/31",1)/[1]!S_SHARE_TOTAL($A920,$B$1),"")</f>
        <v>-0.28945199515114817</v>
      </c>
      <c r="D920">
        <f>IFERROR([1]!s_stm07_is($A920,"W30028333","2013/12/31",1)/[1]!S_SHARE_TOTAL($A920,$B$1),"")</f>
        <v>0.32513083691043732</v>
      </c>
      <c r="E920">
        <f>IFERROR([1]!s_stm07_is($A920,"W30028333","2014/12/31",1)/[1]!S_SHARE_TOTAL($A920,$B$1),"")</f>
        <v>-1.4171611931470649</v>
      </c>
      <c r="F920">
        <f>IFERROR([1]!s_stm07_is($A920,"W30028333","2015/12/31",1)/[1]!S_SHARE_TOTAL($A920,$B$1),"")</f>
        <v>5.5508528013464703E-2</v>
      </c>
      <c r="G920">
        <f>IFERROR([1]!s_stm07_is($A920,"W30028333","2016/12/31",1)/[1]!S_SHARE_TOTAL($A920,$B$1),"")</f>
        <v>-1.8428466652088533</v>
      </c>
      <c r="H920">
        <f>IFERROR([1]!s_stm07_is($A920,"W30028333","2017/12/31",1)/[1]!S_SHARE_TOTAL($A920,$B$1),"")</f>
        <v>0.11072933338463584</v>
      </c>
      <c r="I920">
        <f>IFERROR([1]!s_stm07_is($A920,"W30028333","2018/12/31",1)/[1]!S_SHARE_TOTAL($A920,$B$1),"")</f>
        <v>6.7342724234619275E-2</v>
      </c>
      <c r="J920">
        <f>IFERROR([1]!s_stm07_is($A920,"W30028333","2019/12/31",1)/[1]!S_SHARE_TOTAL($A920,$B$1),"")</f>
        <v>8.3323258043488099E-2</v>
      </c>
      <c r="K920">
        <f>IFERROR([1]!s_stm07_is($A920,"W30028333","2020/12/31",1)/[1]!S_SHARE_TOTAL($A920,$B$1),"")</f>
        <v>0.14922515359185334</v>
      </c>
      <c r="L920">
        <f>IFERROR([1]!s_stm07_is($A920,"W30028333","2021/12/31",1)/[1]!S_SHARE_TOTAL($A920,$B$1),"")</f>
        <v>1.9977804178259424</v>
      </c>
      <c r="M920">
        <f>IFERROR([1]!s_stm07_is($A920,"W30028333","2022/12/31",1)/[1]!S_SHARE_TOTAL($A920,$B$1),"")</f>
        <v>3.3029915574211439</v>
      </c>
      <c r="N920">
        <f>IFERROR([1]!s_stm07_is($A920,"W30028333","2023/12/31",1)/[1]!S_SHARE_TOTAL($A920,$B$1),"")</f>
        <v>2.4806479204473808</v>
      </c>
      <c r="O920">
        <f>IFERROR([1]!s_stm07_is($A920,"W30028333","2024/12/31",1)/[1]!S_SHARE_TOTAL($A920,$B$1),"")</f>
        <v>2.9253901061167822</v>
      </c>
      <c r="P920">
        <f>IFERROR([1]!s_stm07_is($A920,"W30028333","2025/12/31",1)/[1]!S_SHARE_TOTAL($A920,$B$1),"")</f>
        <v>2.828343313161914</v>
      </c>
      <c r="Q920">
        <f>IFERROR([1]!s_west_netprofit($A920,2026,$B$1,180)/[1]!S_SHARE_TOTAL($A920,$B$1),"")</f>
        <v>2.8716609552525476</v>
      </c>
      <c r="R920">
        <f>IFERROR([1]!s_west_netprofit($A920,2027,$B$1,180)/[1]!S_SHARE_TOTAL($A920,$B$1),"")</f>
        <v>3.0837183669695793</v>
      </c>
      <c r="S920">
        <f>IFERROR([1]!s_fa_dupont_roe($A920,"2011/12/31")/100,"")</f>
        <v>3.1073E-2</v>
      </c>
      <c r="T920">
        <f>IFERROR([1]!s_fa_dupont_roe($A920,"2012/12/31")/100,"")</f>
        <v>-9.2239000000000002E-2</v>
      </c>
      <c r="U920">
        <f>IFERROR([1]!s_fa_dupont_roe($A920,"2013/12/31")/100,"")</f>
        <v>8.8345000000000007E-2</v>
      </c>
      <c r="V920">
        <f>IFERROR([1]!s_fa_dupont_roe($A920,"2014/12/31")/100,"")</f>
        <v>-0.37596299999999999</v>
      </c>
      <c r="W920">
        <f>IFERROR([1]!s_fa_dupont_roe($A920,"2015/12/31")/100,"")</f>
        <v>1.8128999999999999E-2</v>
      </c>
      <c r="X920">
        <f>IFERROR([1]!s_fa_dupont_roe($A920,"2016/12/31")/100,"")</f>
        <v>-0.70589600000000008</v>
      </c>
      <c r="Y920">
        <f>IFERROR([1]!s_fa_dupont_roe($A920,"2017/12/31")/100,"")</f>
        <v>5.3650999999999997E-2</v>
      </c>
      <c r="Z920">
        <f>IFERROR([1]!s_fa_dupont_roe($A920,"2018/12/31")/100,"")</f>
        <v>3.0623999999999998E-2</v>
      </c>
      <c r="AA920">
        <f>IFERROR([1]!s_fa_dupont_roe($A920,"2019/12/31")/100,"")</f>
        <v>3.4699000000000001E-2</v>
      </c>
      <c r="AB920">
        <f>IFERROR([1]!s_fa_dupont_roe($A920,"2020/12/31")/100,"")</f>
        <v>5.0342999999999999E-2</v>
      </c>
      <c r="AC920">
        <f>IFERROR([1]!s_fa_dupont_roe($A920,"2021/12/31")/100,"")</f>
        <v>0.43765500000000002</v>
      </c>
      <c r="AD920">
        <f>IFERROR([1]!s_fa_dupont_roe($A920,"2022/12/31")/100,"")</f>
        <v>0.4531</v>
      </c>
      <c r="AE920">
        <f>IFERROR([1]!s_fa_dupont_roe($A920,"2023/12/31")/100,"")</f>
        <v>0.25762400000000002</v>
      </c>
      <c r="AF920">
        <f>IFERROR([1]!s_fa_dupont_roe($A920,"2024/12/31")/100,"")</f>
        <v>0.25950699999999999</v>
      </c>
      <c r="AG920">
        <f>IFERROR([1]!s_fa_dupont_roe($A920,"2025/12/31")/100,"")</f>
        <v>0.21968800000000002</v>
      </c>
      <c r="AH920">
        <f>IFERROR([1]!s_stm07_is($A920,"W30028333","2025/12/31",1),"")</f>
        <v>5156043643.9799995</v>
      </c>
      <c r="AI920">
        <f>IFERROR([1]!s_stm07_bs($A920,"W38058048","2025/12/31",1),"")</f>
        <v>26594975163.689999</v>
      </c>
      <c r="AJ920">
        <f>IFERROR([1]!s_fa_netdebt($A920,"2025/12/31"),"")</f>
        <v>6481428047.9099998</v>
      </c>
      <c r="AK920">
        <f>IFERROR([1]!s_val_ev1($A920,"2025/12/31"),"")</f>
        <v>72368960031.369995</v>
      </c>
      <c r="AL920">
        <f>IFERROR([1]!s_fa_ebitda($A920,"2025/12/31"),"")</f>
        <v>10009975566.610001</v>
      </c>
      <c r="AM920">
        <f>IFERROR([1]!s_west_netprofit($A920,2026,$B$1,180)/[1]!s_west_netprofit($A920,2026,$B$1-7,180)-1,"")</f>
        <v>0</v>
      </c>
      <c r="AN920">
        <f>IFERROR([1]!s_west_netprofit($A920,2026,$B$1,180)/[1]!s_west_netprofit($A920,2026,$B$1-30,180)-1,"")</f>
        <v>-5.2858815504206458E-3</v>
      </c>
      <c r="AO920">
        <f>IFERROR([1]!s_est_mediannetprofit($A920,2026,$B$1)/[1]!s_est_mediannetprofit($A920,2026,$B$1-7)-1,"")</f>
        <v>0</v>
      </c>
      <c r="AP920">
        <f>IFERROR([1]!s_est_mediannetprofit($A920,2026,$B$1)/[1]!s_est_mediannetprofit($A920,2026,$B$1-30)-1,"")</f>
        <v>6.0408476363984498E-3</v>
      </c>
    </row>
    <row r="921" spans="1:42">
      <c r="A921" t="s">
        <v>960</v>
      </c>
      <c r="B921">
        <f>IFERROR([1]!s_stm07_is($A921,"W30028333","2011/12/31",1)/[1]!S_SHARE_TOTAL($A921,$B$1),"")</f>
        <v>0.10952965618501097</v>
      </c>
      <c r="C921">
        <f>IFERROR([1]!s_stm07_is($A921,"W30028333","2012/12/31",1)/[1]!S_SHARE_TOTAL($A921,$B$1),"")</f>
        <v>0.2489049325970035</v>
      </c>
      <c r="D921">
        <f>IFERROR([1]!s_stm07_is($A921,"W30028333","2013/12/31",1)/[1]!S_SHARE_TOTAL($A921,$B$1),"")</f>
        <v>0.29323515548701046</v>
      </c>
      <c r="E921">
        <f>IFERROR([1]!s_stm07_is($A921,"W30028333","2014/12/31",1)/[1]!S_SHARE_TOTAL($A921,$B$1),"")</f>
        <v>0.34916474286492205</v>
      </c>
      <c r="F921">
        <f>IFERROR([1]!s_stm07_is($A921,"W30028333","2015/12/31",1)/[1]!S_SHARE_TOTAL($A921,$B$1),"")</f>
        <v>0.37155307471038057</v>
      </c>
      <c r="G921">
        <f>IFERROR([1]!s_stm07_is($A921,"W30028333","2016/12/31",1)/[1]!S_SHARE_TOTAL($A921,$B$1),"")</f>
        <v>0.19081262909879299</v>
      </c>
      <c r="H921">
        <f>IFERROR([1]!s_stm07_is($A921,"W30028333","2017/12/31",1)/[1]!S_SHARE_TOTAL($A921,$B$1),"")</f>
        <v>0.19354575530928012</v>
      </c>
      <c r="I921">
        <f>IFERROR([1]!s_stm07_is($A921,"W30028333","2018/12/31",1)/[1]!S_SHARE_TOTAL($A921,$B$1),"")</f>
        <v>0.19995347072951067</v>
      </c>
      <c r="J921">
        <f>IFERROR([1]!s_stm07_is($A921,"W30028333","2019/12/31",1)/[1]!S_SHARE_TOTAL($A921,$B$1),"")</f>
        <v>0.22976930798978765</v>
      </c>
      <c r="K921">
        <f>IFERROR([1]!s_stm07_is($A921,"W30028333","2020/12/31",1)/[1]!S_SHARE_TOTAL($A921,$B$1),"")</f>
        <v>0.25770260751236845</v>
      </c>
      <c r="L921">
        <f>IFERROR([1]!s_stm07_is($A921,"W30028333","2021/12/31",1)/[1]!S_SHARE_TOTAL($A921,$B$1),"")</f>
        <v>5.7804478303723927E-2</v>
      </c>
      <c r="M921">
        <f>IFERROR([1]!s_stm07_is($A921,"W30028333","2022/12/31",1)/[1]!S_SHARE_TOTAL($A921,$B$1),"")</f>
        <v>0.38616938065989942</v>
      </c>
      <c r="N921">
        <f>IFERROR([1]!s_stm07_is($A921,"W30028333","2023/12/31",1)/[1]!S_SHARE_TOTAL($A921,$B$1),"")</f>
        <v>0.46719358865976818</v>
      </c>
      <c r="O921">
        <f>IFERROR([1]!s_stm07_is($A921,"W30028333","2024/12/31",1)/[1]!S_SHARE_TOTAL($A921,$B$1),"")</f>
        <v>0.49397295410846853</v>
      </c>
      <c r="P921">
        <f>IFERROR([1]!s_stm07_is($A921,"W30028333","2025/12/31",1)/[1]!S_SHARE_TOTAL($A921,$B$1),"")</f>
        <v>0.66158767760885429</v>
      </c>
      <c r="Q921">
        <f>IFERROR([1]!s_west_netprofit($A921,2026,$B$1,180)/[1]!S_SHARE_TOTAL($A921,$B$1),"")</f>
        <v>0.52089855425039822</v>
      </c>
      <c r="R921">
        <f>IFERROR([1]!s_west_netprofit($A921,2027,$B$1,180)/[1]!S_SHARE_TOTAL($A921,$B$1),"")</f>
        <v>0.57554983176347263</v>
      </c>
      <c r="S921">
        <f>IFERROR([1]!s_fa_dupont_roe($A921,"2011/12/31")/100,"")</f>
        <v>4.1852E-2</v>
      </c>
      <c r="T921">
        <f>IFERROR([1]!s_fa_dupont_roe($A921,"2012/12/31")/100,"")</f>
        <v>7.9495999999999997E-2</v>
      </c>
      <c r="U921">
        <f>IFERROR([1]!s_fa_dupont_roe($A921,"2013/12/31")/100,"")</f>
        <v>7.8470999999999999E-2</v>
      </c>
      <c r="V921">
        <f>IFERROR([1]!s_fa_dupont_roe($A921,"2014/12/31")/100,"")</f>
        <v>8.9705999999999994E-2</v>
      </c>
      <c r="W921">
        <f>IFERROR([1]!s_fa_dupont_roe($A921,"2015/12/31")/100,"")</f>
        <v>9.0940999999999994E-2</v>
      </c>
      <c r="X921">
        <f>IFERROR([1]!s_fa_dupont_roe($A921,"2016/12/31")/100,"")</f>
        <v>4.5110999999999998E-2</v>
      </c>
      <c r="Y921">
        <f>IFERROR([1]!s_fa_dupont_roe($A921,"2017/12/31")/100,"")</f>
        <v>4.3871E-2</v>
      </c>
      <c r="Z921">
        <f>IFERROR([1]!s_fa_dupont_roe($A921,"2018/12/31")/100,"")</f>
        <v>4.3365000000000001E-2</v>
      </c>
      <c r="AA921">
        <f>IFERROR([1]!s_fa_dupont_roe($A921,"2019/12/31")/100,"")</f>
        <v>4.8162999999999997E-2</v>
      </c>
      <c r="AB921">
        <f>IFERROR([1]!s_fa_dupont_roe($A921,"2020/12/31")/100,"")</f>
        <v>5.1477000000000002E-2</v>
      </c>
      <c r="AC921">
        <f>IFERROR([1]!s_fa_dupont_roe($A921,"2021/12/31")/100,"")</f>
        <v>9.8490000000000001E-3</v>
      </c>
      <c r="AD921">
        <f>IFERROR([1]!s_fa_dupont_roe($A921,"2022/12/31")/100,"")</f>
        <v>5.7084999999999997E-2</v>
      </c>
      <c r="AE921">
        <f>IFERROR([1]!s_fa_dupont_roe($A921,"2023/12/31")/100,"")</f>
        <v>6.6082000000000002E-2</v>
      </c>
      <c r="AF921">
        <f>IFERROR([1]!s_fa_dupont_roe($A921,"2024/12/31")/100,"")</f>
        <v>6.6956000000000002E-2</v>
      </c>
      <c r="AG921">
        <f>IFERROR([1]!s_fa_dupont_roe($A921,"2025/12/31")/100,"")</f>
        <v>8.6562E-2</v>
      </c>
      <c r="AH921">
        <f>IFERROR([1]!s_stm07_is($A921,"W30028333","2025/12/31",1),"")</f>
        <v>2319437070.79</v>
      </c>
      <c r="AI921">
        <f>IFERROR([1]!s_stm07_bs($A921,"W38058048","2025/12/31",1),"")</f>
        <v>30272211693.23</v>
      </c>
      <c r="AJ921">
        <f>IFERROR([1]!s_fa_netdebt($A921,"2025/12/31"),"")</f>
        <v>37038288529.120003</v>
      </c>
      <c r="AK921">
        <f>IFERROR([1]!s_val_ev1($A921,"2025/12/31"),"")</f>
        <v>61939463999.379997</v>
      </c>
      <c r="AL921">
        <f>IFERROR([1]!s_fa_ebitda($A921,"2025/12/31"),"")</f>
        <v>6707578805.8900003</v>
      </c>
      <c r="AM921">
        <f>IFERROR([1]!s_west_netprofit($A921,2026,$B$1,180)/[1]!s_west_netprofit($A921,2026,$B$1-7,180)-1,"")</f>
        <v>3.2687817607470748E-3</v>
      </c>
      <c r="AN921">
        <f>IFERROR([1]!s_west_netprofit($A921,2026,$B$1,180)/[1]!s_west_netprofit($A921,2026,$B$1-30,180)-1,"")</f>
        <v>-4.0719870925155499E-3</v>
      </c>
      <c r="AO921">
        <f>IFERROR([1]!s_est_mediannetprofit($A921,2026,$B$1)/[1]!s_est_mediannetprofit($A921,2026,$B$1-7)-1,"")</f>
        <v>-2.6315789473684181E-2</v>
      </c>
      <c r="AP921">
        <f>IFERROR([1]!s_est_mediannetprofit($A921,2026,$B$1)/[1]!s_est_mediannetprofit($A921,2026,$B$1-30)-1,"")</f>
        <v>-8.5064292779426287E-2</v>
      </c>
    </row>
    <row r="922" spans="1:42">
      <c r="A922" t="s">
        <v>961</v>
      </c>
      <c r="B922">
        <f>IFERROR([1]!s_stm07_is($A922,"W30028333","2011/12/31",1)/[1]!S_SHARE_TOTAL($A922,$B$1),"")</f>
        <v>0.21115377105891245</v>
      </c>
      <c r="C922">
        <f>IFERROR([1]!s_stm07_is($A922,"W30028333","2012/12/31",1)/[1]!S_SHARE_TOTAL($A922,$B$1),"")</f>
        <v>0.18098952687313016</v>
      </c>
      <c r="D922">
        <f>IFERROR([1]!s_stm07_is($A922,"W30028333","2013/12/31",1)/[1]!S_SHARE_TOTAL($A922,$B$1),"")</f>
        <v>0.20205702207396636</v>
      </c>
      <c r="E922">
        <f>IFERROR([1]!s_stm07_is($A922,"W30028333","2014/12/31",1)/[1]!S_SHARE_TOTAL($A922,$B$1),"")</f>
        <v>0.22554470268057639</v>
      </c>
      <c r="F922">
        <f>IFERROR([1]!s_stm07_is($A922,"W30028333","2015/12/31",1)/[1]!S_SHARE_TOTAL($A922,$B$1),"")</f>
        <v>0.37656157096866333</v>
      </c>
      <c r="G922">
        <f>IFERROR([1]!s_stm07_is($A922,"W30028333","2016/12/31",1)/[1]!S_SHARE_TOTAL($A922,$B$1),"")</f>
        <v>1.2841632721044094</v>
      </c>
      <c r="H922">
        <f>IFERROR([1]!s_stm07_is($A922,"W30028333","2017/12/31",1)/[1]!S_SHARE_TOTAL($A922,$B$1),"")</f>
        <v>3.093434548155333E-2</v>
      </c>
      <c r="I922">
        <f>IFERROR([1]!s_stm07_is($A922,"W30028333","2018/12/31",1)/[1]!S_SHARE_TOTAL($A922,$B$1),"")</f>
        <v>-1.158039453334397</v>
      </c>
      <c r="J922">
        <f>IFERROR([1]!s_stm07_is($A922,"W30028333","2019/12/31",1)/[1]!S_SHARE_TOTAL($A922,$B$1),"")</f>
        <v>8.8856775514266073E-2</v>
      </c>
      <c r="K922">
        <f>IFERROR([1]!s_stm07_is($A922,"W30028333","2020/12/31",1)/[1]!S_SHARE_TOTAL($A922,$B$1),"")</f>
        <v>3.0596519683085251E-2</v>
      </c>
      <c r="L922">
        <f>IFERROR([1]!s_stm07_is($A922,"W30028333","2021/12/31",1)/[1]!S_SHARE_TOTAL($A922,$B$1),"")</f>
        <v>-0.56077504698162328</v>
      </c>
      <c r="M922">
        <f>IFERROR([1]!s_stm07_is($A922,"W30028333","2022/12/31",1)/[1]!S_SHARE_TOTAL($A922,$B$1),"")</f>
        <v>-0.23028657261600205</v>
      </c>
      <c r="N922">
        <f>IFERROR([1]!s_stm07_is($A922,"W30028333","2023/12/31",1)/[1]!S_SHARE_TOTAL($A922,$B$1),"")</f>
        <v>-0.22831207274862261</v>
      </c>
      <c r="O922">
        <f>IFERROR([1]!s_stm07_is($A922,"W30028333","2024/12/31",1)/[1]!S_SHARE_TOTAL($A922,$B$1),"")</f>
        <v>4.1971191564371881E-2</v>
      </c>
      <c r="P922">
        <f>IFERROR([1]!s_stm07_is($A922,"W30028333","2025/12/31",1)/[1]!S_SHARE_TOTAL($A922,$B$1),"")</f>
        <v>0.14774977184841007</v>
      </c>
      <c r="Q922">
        <f>IFERROR([1]!s_west_netprofit($A922,2026,$B$1,180)/[1]!S_SHARE_TOTAL($A922,$B$1),"")</f>
        <v>0</v>
      </c>
      <c r="R922">
        <f>IFERROR([1]!s_west_netprofit($A922,2027,$B$1,180)/[1]!S_SHARE_TOTAL($A922,$B$1),"")</f>
        <v>0</v>
      </c>
      <c r="S922">
        <f>IFERROR([1]!s_fa_dupont_roe($A922,"2011/12/31")/100,"")</f>
        <v>8.5630999999999999E-2</v>
      </c>
      <c r="T922">
        <f>IFERROR([1]!s_fa_dupont_roe($A922,"2012/12/31")/100,"")</f>
        <v>6.8794999999999995E-2</v>
      </c>
      <c r="U922">
        <f>IFERROR([1]!s_fa_dupont_roe($A922,"2013/12/31")/100,"")</f>
        <v>6.8380999999999997E-2</v>
      </c>
      <c r="V922">
        <f>IFERROR([1]!s_fa_dupont_roe($A922,"2014/12/31")/100,"")</f>
        <v>6.7922999999999997E-2</v>
      </c>
      <c r="W922">
        <f>IFERROR([1]!s_fa_dupont_roe($A922,"2015/12/31")/100,"")</f>
        <v>8.642699999999999E-2</v>
      </c>
      <c r="X922">
        <f>IFERROR([1]!s_fa_dupont_roe($A922,"2016/12/31")/100,"")</f>
        <v>0.218163</v>
      </c>
      <c r="Y922">
        <f>IFERROR([1]!s_fa_dupont_roe($A922,"2017/12/31")/100,"")</f>
        <v>4.8139999999999997E-3</v>
      </c>
      <c r="Z922">
        <f>IFERROR([1]!s_fa_dupont_roe($A922,"2018/12/31")/100,"")</f>
        <v>-0.20824300000000001</v>
      </c>
      <c r="AA922">
        <f>IFERROR([1]!s_fa_dupont_roe($A922,"2019/12/31")/100,"")</f>
        <v>1.8430999999999999E-2</v>
      </c>
      <c r="AB922">
        <f>IFERROR([1]!s_fa_dupont_roe($A922,"2020/12/31")/100,"")</f>
        <v>6.3280000000000003E-3</v>
      </c>
      <c r="AC922">
        <f>IFERROR([1]!s_fa_dupont_roe($A922,"2021/12/31")/100,"")</f>
        <v>-0.117462</v>
      </c>
      <c r="AD922">
        <f>IFERROR([1]!s_fa_dupont_roe($A922,"2022/12/31")/100,"")</f>
        <v>-5.0087E-2</v>
      </c>
      <c r="AE922">
        <f>IFERROR([1]!s_fa_dupont_roe($A922,"2023/12/31")/100,"")</f>
        <v>-5.2442000000000003E-2</v>
      </c>
      <c r="AF922">
        <f>IFERROR([1]!s_fa_dupont_roe($A922,"2024/12/31")/100,"")</f>
        <v>9.0530000000000003E-3</v>
      </c>
      <c r="AG922">
        <f>IFERROR([1]!s_fa_dupont_roe($A922,"2025/12/31")/100,"")</f>
        <v>3.0088E-2</v>
      </c>
      <c r="AH922">
        <f>IFERROR([1]!s_stm07_is($A922,"W30028333","2025/12/31",1),"")</f>
        <v>495005722.72000003</v>
      </c>
      <c r="AI922">
        <f>IFERROR([1]!s_stm07_bs($A922,"W38058048","2025/12/31",1),"")</f>
        <v>20702480851.259998</v>
      </c>
      <c r="AJ922">
        <f>IFERROR([1]!s_fa_netdebt($A922,"2025/12/31"),"")</f>
        <v>6737920153.9200001</v>
      </c>
      <c r="AK922">
        <f>IFERROR([1]!s_val_ev1($A922,"2025/12/31"),"")</f>
        <v>43428610559.620003</v>
      </c>
      <c r="AL922">
        <f>IFERROR([1]!s_fa_ebitda($A922,"2025/12/31"),"")</f>
        <v>1573114418.22</v>
      </c>
      <c r="AM922" t="str">
        <f>IFERROR([1]!s_west_netprofit($A922,2026,$B$1,180)/[1]!s_west_netprofit($A922,2026,$B$1-7,180)-1,"")</f>
        <v/>
      </c>
      <c r="AN922" t="str">
        <f>IFERROR([1]!s_west_netprofit($A922,2026,$B$1,180)/[1]!s_west_netprofit($A922,2026,$B$1-30,180)-1,"")</f>
        <v/>
      </c>
      <c r="AO922" t="str">
        <f>IFERROR([1]!s_est_mediannetprofit($A922,2026,$B$1)/[1]!s_est_mediannetprofit($A922,2026,$B$1-7)-1,"")</f>
        <v/>
      </c>
      <c r="AP922" t="str">
        <f>IFERROR([1]!s_est_mediannetprofit($A922,2026,$B$1)/[1]!s_est_mediannetprofit($A922,2026,$B$1-30)-1,"")</f>
        <v/>
      </c>
    </row>
    <row r="923" spans="1:42">
      <c r="A923" t="s">
        <v>962</v>
      </c>
      <c r="B923">
        <f>IFERROR([1]!s_stm07_is($A923,"W30028333","2011/12/31",1)/[1]!S_SHARE_TOTAL($A923,$B$1),"")</f>
        <v>1.7591455665610001</v>
      </c>
      <c r="C923">
        <f>IFERROR([1]!s_stm07_is($A923,"W30028333","2012/12/31",1)/[1]!S_SHARE_TOTAL($A923,$B$1),"")</f>
        <v>1.8052424833370948</v>
      </c>
      <c r="D923">
        <f>IFERROR([1]!s_stm07_is($A923,"W30028333","2013/12/31",1)/[1]!S_SHARE_TOTAL($A923,$B$1),"")</f>
        <v>2.1577231400981063</v>
      </c>
      <c r="E923">
        <f>IFERROR([1]!s_stm07_is($A923,"W30028333","2014/12/31",1)/[1]!S_SHARE_TOTAL($A923,$B$1),"")</f>
        <v>2.4334724642076808</v>
      </c>
      <c r="F923">
        <f>IFERROR([1]!s_stm07_is($A923,"W30028333","2015/12/31",1)/[1]!S_SHARE_TOTAL($A923,$B$1),"")</f>
        <v>2.5918287499612505</v>
      </c>
      <c r="G923">
        <f>IFERROR([1]!s_stm07_is($A923,"W30028333","2016/12/31",1)/[1]!S_SHARE_TOTAL($A923,$B$1),"")</f>
        <v>2.7845009115710342</v>
      </c>
      <c r="H923">
        <f>IFERROR([1]!s_stm07_is($A923,"W30028333","2017/12/31",1)/[1]!S_SHARE_TOTAL($A923,$B$1),"")</f>
        <v>2.9934326927502419</v>
      </c>
      <c r="I923">
        <f>IFERROR([1]!s_stm07_is($A923,"W30028333","2018/12/31",1)/[1]!S_SHARE_TOTAL($A923,$B$1),"")</f>
        <v>3.1325220788536781</v>
      </c>
      <c r="J923">
        <f>IFERROR([1]!s_stm07_is($A923,"W30028333","2019/12/31",1)/[1]!S_SHARE_TOTAL($A923,$B$1),"")</f>
        <v>2.2272958780900085</v>
      </c>
      <c r="K923">
        <f>IFERROR([1]!s_stm07_is($A923,"W30028333","2020/12/31",1)/[1]!S_SHARE_TOTAL($A923,$B$1),"")</f>
        <v>1.7773418234271101</v>
      </c>
      <c r="L923">
        <f>IFERROR([1]!s_stm07_is($A923,"W30028333","2021/12/31",1)/[1]!S_SHARE_TOTAL($A923,$B$1),"")</f>
        <v>2.1341892734032077</v>
      </c>
      <c r="M923">
        <f>IFERROR([1]!s_stm07_is($A923,"W30028333","2022/12/31",1)/[1]!S_SHARE_TOTAL($A923,$B$1),"")</f>
        <v>1.4021018322334187</v>
      </c>
      <c r="N923">
        <f>IFERROR([1]!s_stm07_is($A923,"W30028333","2023/12/31",1)/[1]!S_SHARE_TOTAL($A923,$B$1),"")</f>
        <v>1.2271269778455971</v>
      </c>
      <c r="O923">
        <f>IFERROR([1]!s_stm07_is($A923,"W30028333","2024/12/31",1)/[1]!S_SHARE_TOTAL($A923,$B$1),"")</f>
        <v>0.14496185590040367</v>
      </c>
      <c r="P923">
        <f>IFERROR([1]!s_stm07_is($A923,"W30028333","2025/12/31",1)/[1]!S_SHARE_TOTAL($A923,$B$1),"")</f>
        <v>0.87912625570139524</v>
      </c>
      <c r="Q923">
        <f>IFERROR([1]!s_west_netprofit($A923,2026,$B$1,180)/[1]!S_SHARE_TOTAL($A923,$B$1),"")</f>
        <v>1.0231944447541368</v>
      </c>
      <c r="R923">
        <f>IFERROR([1]!s_west_netprofit($A923,2027,$B$1,180)/[1]!S_SHARE_TOTAL($A923,$B$1),"")</f>
        <v>1.1364440486499108</v>
      </c>
      <c r="S923">
        <f>IFERROR([1]!s_fa_dupont_roe($A923,"2011/12/31")/100,"")</f>
        <v>0.239977</v>
      </c>
      <c r="T923">
        <f>IFERROR([1]!s_fa_dupont_roe($A923,"2012/12/31")/100,"")</f>
        <v>0.18470700000000001</v>
      </c>
      <c r="U923">
        <f>IFERROR([1]!s_fa_dupont_roe($A923,"2013/12/31")/100,"")</f>
        <v>0.19072800000000001</v>
      </c>
      <c r="V923">
        <f>IFERROR([1]!s_fa_dupont_roe($A923,"2014/12/31")/100,"")</f>
        <v>0.18937999999999999</v>
      </c>
      <c r="W923">
        <f>IFERROR([1]!s_fa_dupont_roe($A923,"2015/12/31")/100,"")</f>
        <v>0.17905300000000002</v>
      </c>
      <c r="X923">
        <f>IFERROR([1]!s_fa_dupont_roe($A923,"2016/12/31")/100,"")</f>
        <v>0.17440999999999998</v>
      </c>
      <c r="Y923">
        <f>IFERROR([1]!s_fa_dupont_roe($A923,"2017/12/31")/100,"")</f>
        <v>0.164936</v>
      </c>
      <c r="Z923">
        <f>IFERROR([1]!s_fa_dupont_roe($A923,"2018/12/31")/100,"")</f>
        <v>0.156663</v>
      </c>
      <c r="AA923">
        <f>IFERROR([1]!s_fa_dupont_roe($A923,"2019/12/31")/100,"")</f>
        <v>0.105784</v>
      </c>
      <c r="AB923">
        <f>IFERROR([1]!s_fa_dupont_roe($A923,"2020/12/31")/100,"")</f>
        <v>8.0152000000000001E-2</v>
      </c>
      <c r="AC923">
        <f>IFERROR([1]!s_fa_dupont_roe($A923,"2021/12/31")/100,"")</f>
        <v>9.1905000000000001E-2</v>
      </c>
      <c r="AD923">
        <f>IFERROR([1]!s_fa_dupont_roe($A923,"2022/12/31")/100,"")</f>
        <v>5.8291000000000003E-2</v>
      </c>
      <c r="AE923">
        <f>IFERROR([1]!s_fa_dupont_roe($A923,"2023/12/31")/100,"")</f>
        <v>4.9884999999999999E-2</v>
      </c>
      <c r="AF923">
        <f>IFERROR([1]!s_fa_dupont_roe($A923,"2024/12/31")/100,"")</f>
        <v>5.8050000000000003E-3</v>
      </c>
      <c r="AG923">
        <f>IFERROR([1]!s_fa_dupont_roe($A923,"2025/12/31")/100,"")</f>
        <v>3.4451999999999997E-2</v>
      </c>
      <c r="AH923">
        <f>IFERROR([1]!s_stm07_is($A923,"W30028333","2025/12/31",1),"")</f>
        <v>10105800270.34</v>
      </c>
      <c r="AI923">
        <f>IFERROR([1]!s_stm07_bs($A923,"W38058048","2025/12/31",1),"")</f>
        <v>361305561155.81</v>
      </c>
      <c r="AJ923">
        <f>IFERROR([1]!s_fa_netdebt($A923,"2025/12/31"),"")</f>
        <v>24956701225.150002</v>
      </c>
      <c r="AK923">
        <f>IFERROR([1]!s_val_ev1($A923,"2025/12/31"),"")</f>
        <v>350960831448.40997</v>
      </c>
      <c r="AL923">
        <f>IFERROR([1]!s_fa_ebitda($A923,"2025/12/31"),"")</f>
        <v>48271822038.919998</v>
      </c>
      <c r="AM923">
        <f>IFERROR([1]!s_west_netprofit($A923,2026,$B$1,180)/[1]!s_west_netprofit($A923,2026,$B$1-7,180)-1,"")</f>
        <v>-1.3192442911466817E-2</v>
      </c>
      <c r="AN923">
        <f>IFERROR([1]!s_west_netprofit($A923,2026,$B$1,180)/[1]!s_west_netprofit($A923,2026,$B$1-30,180)-1,"")</f>
        <v>-1.7111398785390919E-2</v>
      </c>
      <c r="AO923">
        <f>IFERROR([1]!s_est_mediannetprofit($A923,2026,$B$1)/[1]!s_est_mediannetprofit($A923,2026,$B$1-7)-1,"")</f>
        <v>-3.16862207758839E-3</v>
      </c>
      <c r="AP923">
        <f>IFERROR([1]!s_est_mediannetprofit($A923,2026,$B$1)/[1]!s_est_mediannetprofit($A923,2026,$B$1-30)-1,"")</f>
        <v>-4.7028644719965262E-3</v>
      </c>
    </row>
    <row r="924" spans="1:42">
      <c r="A924" t="s">
        <v>963</v>
      </c>
      <c r="B924">
        <f>IFERROR([1]!s_stm07_is($A924,"W30028333","2011/12/31",1)/[1]!S_SHARE_TOTAL($A924,$B$1),"")</f>
        <v>2.7574614803589432E-2</v>
      </c>
      <c r="C924">
        <f>IFERROR([1]!s_stm07_is($A924,"W30028333","2012/12/31",1)/[1]!S_SHARE_TOTAL($A924,$B$1),"")</f>
        <v>7.7573350975566604E-3</v>
      </c>
      <c r="D924">
        <f>IFERROR([1]!s_stm07_is($A924,"W30028333","2013/12/31",1)/[1]!S_SHARE_TOTAL($A924,$B$1),"")</f>
        <v>0.12271892580914935</v>
      </c>
      <c r="E924">
        <f>IFERROR([1]!s_stm07_is($A924,"W30028333","2014/12/31",1)/[1]!S_SHARE_TOTAL($A924,$B$1),"")</f>
        <v>9.8112482434120185E-2</v>
      </c>
      <c r="F924">
        <f>IFERROR([1]!s_stm07_is($A924,"W30028333","2015/12/31",1)/[1]!S_SHARE_TOTAL($A924,$B$1),"")</f>
        <v>0.11107914867265034</v>
      </c>
      <c r="G924">
        <f>IFERROR([1]!s_stm07_is($A924,"W30028333","2016/12/31",1)/[1]!S_SHARE_TOTAL($A924,$B$1),"")</f>
        <v>0.10158360323636774</v>
      </c>
      <c r="H924">
        <f>IFERROR([1]!s_stm07_is($A924,"W30028333","2017/12/31",1)/[1]!S_SHARE_TOTAL($A924,$B$1),"")</f>
        <v>0.1824535750845987</v>
      </c>
      <c r="I924">
        <f>IFERROR([1]!s_stm07_is($A924,"W30028333","2018/12/31",1)/[1]!S_SHARE_TOTAL($A924,$B$1),"")</f>
        <v>0.11492645193412938</v>
      </c>
      <c r="J924">
        <f>IFERROR([1]!s_stm07_is($A924,"W30028333","2019/12/31",1)/[1]!S_SHARE_TOTAL($A924,$B$1),"")</f>
        <v>3.1476221554992919E-3</v>
      </c>
      <c r="K924">
        <f>IFERROR([1]!s_stm07_is($A924,"W30028333","2020/12/31",1)/[1]!S_SHARE_TOTAL($A924,$B$1),"")</f>
        <v>-0.39033044129797118</v>
      </c>
      <c r="L924">
        <f>IFERROR([1]!s_stm07_is($A924,"W30028333","2021/12/31",1)/[1]!S_SHARE_TOTAL($A924,$B$1),"")</f>
        <v>8.2528565248619803E-2</v>
      </c>
      <c r="M924">
        <f>IFERROR([1]!s_stm07_is($A924,"W30028333","2022/12/31",1)/[1]!S_SHARE_TOTAL($A924,$B$1),"")</f>
        <v>0.1465926883302284</v>
      </c>
      <c r="N924">
        <f>IFERROR([1]!s_stm07_is($A924,"W30028333","2023/12/31",1)/[1]!S_SHARE_TOTAL($A924,$B$1),"")</f>
        <v>2.9583069495755974E-2</v>
      </c>
      <c r="O924">
        <f>IFERROR([1]!s_stm07_is($A924,"W30028333","2024/12/31",1)/[1]!S_SHARE_TOTAL($A924,$B$1),"")</f>
        <v>4.2007326049302872E-2</v>
      </c>
      <c r="P924">
        <f>IFERROR([1]!s_stm07_is($A924,"W30028333","2025/12/31",1)/[1]!S_SHARE_TOTAL($A924,$B$1),"")</f>
        <v>0.15980949980833106</v>
      </c>
      <c r="Q924">
        <f>IFERROR([1]!s_west_netprofit($A924,2026,$B$1,180)/[1]!S_SHARE_TOTAL($A924,$B$1),"")</f>
        <v>0.32375856080506094</v>
      </c>
      <c r="R924">
        <f>IFERROR([1]!s_west_netprofit($A924,2027,$B$1,180)/[1]!S_SHARE_TOTAL($A924,$B$1),"")</f>
        <v>0.91997591110450472</v>
      </c>
      <c r="S924">
        <f>IFERROR([1]!s_fa_dupont_roe($A924,"2011/12/31")/100,"")</f>
        <v>2.8950999999999998E-2</v>
      </c>
      <c r="T924">
        <f>IFERROR([1]!s_fa_dupont_roe($A924,"2012/12/31")/100,"")</f>
        <v>8.0510000000000009E-3</v>
      </c>
      <c r="U924">
        <f>IFERROR([1]!s_fa_dupont_roe($A924,"2013/12/31")/100,"")</f>
        <v>0.12081</v>
      </c>
      <c r="V924">
        <f>IFERROR([1]!s_fa_dupont_roe($A924,"2014/12/31")/100,"")</f>
        <v>8.8213000000000014E-2</v>
      </c>
      <c r="W924">
        <f>IFERROR([1]!s_fa_dupont_roe($A924,"2015/12/31")/100,"")</f>
        <v>8.3972999999999992E-2</v>
      </c>
      <c r="X924">
        <f>IFERROR([1]!s_fa_dupont_roe($A924,"2016/12/31")/100,"")</f>
        <v>6.4819000000000002E-2</v>
      </c>
      <c r="Y924">
        <f>IFERROR([1]!s_fa_dupont_roe($A924,"2017/12/31")/100,"")</f>
        <v>0.10863400000000001</v>
      </c>
      <c r="Z924">
        <f>IFERROR([1]!s_fa_dupont_roe($A924,"2018/12/31")/100,"")</f>
        <v>6.5839999999999996E-2</v>
      </c>
      <c r="AA924">
        <f>IFERROR([1]!s_fa_dupont_roe($A924,"2019/12/31")/100,"")</f>
        <v>1.7879999999999999E-3</v>
      </c>
      <c r="AB924">
        <f>IFERROR([1]!s_fa_dupont_roe($A924,"2020/12/31")/100,"")</f>
        <v>-0.22566</v>
      </c>
      <c r="AC924">
        <f>IFERROR([1]!s_fa_dupont_roe($A924,"2021/12/31")/100,"")</f>
        <v>4.6844999999999998E-2</v>
      </c>
      <c r="AD924">
        <f>IFERROR([1]!s_fa_dupont_roe($A924,"2022/12/31")/100,"")</f>
        <v>7.8850000000000003E-2</v>
      </c>
      <c r="AE924">
        <f>IFERROR([1]!s_fa_dupont_roe($A924,"2023/12/31")/100,"")</f>
        <v>1.5415000000000002E-2</v>
      </c>
      <c r="AF924">
        <f>IFERROR([1]!s_fa_dupont_roe($A924,"2024/12/31")/100,"")</f>
        <v>2.0777E-2</v>
      </c>
      <c r="AG924">
        <f>IFERROR([1]!s_fa_dupont_roe($A924,"2025/12/31")/100,"")</f>
        <v>7.4466000000000004E-2</v>
      </c>
      <c r="AH924">
        <f>IFERROR([1]!s_stm07_is($A924,"W30028333","2025/12/31",1),"")</f>
        <v>233640658.03</v>
      </c>
      <c r="AI924">
        <f>IFERROR([1]!s_stm07_bs($A924,"W38058048","2025/12/31",1),"")</f>
        <v>3460975013.5900002</v>
      </c>
      <c r="AJ924">
        <f>IFERROR([1]!s_fa_netdebt($A924,"2025/12/31"),"")</f>
        <v>2078284104.6700001</v>
      </c>
      <c r="AK924">
        <f>IFERROR([1]!s_val_ev1($A924,"2025/12/31"),"")</f>
        <v>40180813288.019997</v>
      </c>
      <c r="AL924">
        <f>IFERROR([1]!s_fa_ebitda($A924,"2025/12/31"),"")</f>
        <v>465212517.56</v>
      </c>
      <c r="AM924">
        <f>IFERROR([1]!s_west_netprofit($A924,2026,$B$1,180)/[1]!s_west_netprofit($A924,2026,$B$1-7,180)-1,"")</f>
        <v>0</v>
      </c>
      <c r="AN924">
        <f>IFERROR([1]!s_west_netprofit($A924,2026,$B$1,180)/[1]!s_west_netprofit($A924,2026,$B$1-30,180)-1,"")</f>
        <v>0.19951934668432147</v>
      </c>
      <c r="AO924">
        <f>IFERROR([1]!s_est_mediannetprofit($A924,2026,$B$1)/[1]!s_est_mediannetprofit($A924,2026,$B$1-7)-1,"")</f>
        <v>0</v>
      </c>
      <c r="AP924">
        <f>IFERROR([1]!s_est_mediannetprofit($A924,2026,$B$1)/[1]!s_est_mediannetprofit($A924,2026,$B$1-30)-1,"")</f>
        <v>0.19523809523809521</v>
      </c>
    </row>
    <row r="925" spans="1:42">
      <c r="A925" t="s">
        <v>964</v>
      </c>
      <c r="B925">
        <f>IFERROR([1]!s_stm07_is($A925,"W30028333","2011/12/31",1)/[1]!S_SHARE_TOTAL($A925,$B$1),"")</f>
        <v>6.2521140672215203E-2</v>
      </c>
      <c r="C925">
        <f>IFERROR([1]!s_stm07_is($A925,"W30028333","2012/12/31",1)/[1]!S_SHARE_TOTAL($A925,$B$1),"")</f>
        <v>7.4055481518013305E-2</v>
      </c>
      <c r="D925">
        <f>IFERROR([1]!s_stm07_is($A925,"W30028333","2013/12/31",1)/[1]!S_SHARE_TOTAL($A925,$B$1),"")</f>
        <v>8.5527711817187796E-2</v>
      </c>
      <c r="E925">
        <f>IFERROR([1]!s_stm07_is($A925,"W30028333","2014/12/31",1)/[1]!S_SHARE_TOTAL($A925,$B$1),"")</f>
        <v>0.22575094563898163</v>
      </c>
      <c r="F925">
        <f>IFERROR([1]!s_stm07_is($A925,"W30028333","2015/12/31",1)/[1]!S_SHARE_TOTAL($A925,$B$1),"")</f>
        <v>0.63685393569779347</v>
      </c>
      <c r="G925">
        <f>IFERROR([1]!s_stm07_is($A925,"W30028333","2016/12/31",1)/[1]!S_SHARE_TOTAL($A925,$B$1),"")</f>
        <v>0.35050003445139766</v>
      </c>
      <c r="H925">
        <f>IFERROR([1]!s_stm07_is($A925,"W30028333","2017/12/31",1)/[1]!S_SHARE_TOTAL($A925,$B$1),"")</f>
        <v>0.32424135010767402</v>
      </c>
      <c r="I925">
        <f>IFERROR([1]!s_stm07_is($A925,"W30028333","2018/12/31",1)/[1]!S_SHARE_TOTAL($A925,$B$1),"")</f>
        <v>0.27271066466703275</v>
      </c>
      <c r="J925">
        <f>IFERROR([1]!s_stm07_is($A925,"W30028333","2019/12/31",1)/[1]!S_SHARE_TOTAL($A925,$B$1),"")</f>
        <v>0.35044853418499067</v>
      </c>
      <c r="K925">
        <f>IFERROR([1]!s_stm07_is($A925,"W30028333","2020/12/31",1)/[1]!S_SHARE_TOTAL($A925,$B$1),"")</f>
        <v>0.50268739244362304</v>
      </c>
      <c r="L925">
        <f>IFERROR([1]!s_stm07_is($A925,"W30028333","2021/12/31",1)/[1]!S_SHARE_TOTAL($A925,$B$1),"")</f>
        <v>0.62539554761422944</v>
      </c>
      <c r="M925">
        <f>IFERROR([1]!s_stm07_is($A925,"W30028333","2022/12/31",1)/[1]!S_SHARE_TOTAL($A925,$B$1),"")</f>
        <v>0.32339434007594137</v>
      </c>
      <c r="N925">
        <f>IFERROR([1]!s_stm07_is($A925,"W30028333","2023/12/31",1)/[1]!S_SHARE_TOTAL($A925,$B$1),"")</f>
        <v>0.46377045144252743</v>
      </c>
      <c r="O925">
        <f>IFERROR([1]!s_stm07_is($A925,"W30028333","2024/12/31",1)/[1]!S_SHARE_TOTAL($A925,$B$1),"")</f>
        <v>0.45077097560412749</v>
      </c>
      <c r="P925">
        <f>IFERROR([1]!s_stm07_is($A925,"W30028333","2025/12/31",1)/[1]!S_SHARE_TOTAL($A925,$B$1),"")</f>
        <v>0.61448509102710758</v>
      </c>
      <c r="Q925">
        <f>IFERROR([1]!s_west_netprofit($A925,2026,$B$1,180)/[1]!S_SHARE_TOTAL($A925,$B$1),"")</f>
        <v>0.69507324178767593</v>
      </c>
      <c r="R925">
        <f>IFERROR([1]!s_west_netprofit($A925,2027,$B$1,180)/[1]!S_SHARE_TOTAL($A925,$B$1),"")</f>
        <v>0.76627630529377466</v>
      </c>
      <c r="S925">
        <f>IFERROR([1]!s_fa_dupont_roe($A925,"2011/12/31")/100,"")</f>
        <v>7.3982000000000006E-2</v>
      </c>
      <c r="T925">
        <f>IFERROR([1]!s_fa_dupont_roe($A925,"2012/12/31")/100,"")</f>
        <v>5.7252999999999998E-2</v>
      </c>
      <c r="U925">
        <f>IFERROR([1]!s_fa_dupont_roe($A925,"2013/12/31")/100,"")</f>
        <v>4.8493000000000001E-2</v>
      </c>
      <c r="V925">
        <f>IFERROR([1]!s_fa_dupont_roe($A925,"2014/12/31")/100,"")</f>
        <v>0.100799</v>
      </c>
      <c r="W925">
        <f>IFERROR([1]!s_fa_dupont_roe($A925,"2015/12/31")/100,"")</f>
        <v>0.17912700000000001</v>
      </c>
      <c r="X925">
        <f>IFERROR([1]!s_fa_dupont_roe($A925,"2016/12/31")/100,"")</f>
        <v>7.6451000000000005E-2</v>
      </c>
      <c r="Y925">
        <f>IFERROR([1]!s_fa_dupont_roe($A925,"2017/12/31")/100,"")</f>
        <v>6.6132999999999997E-2</v>
      </c>
      <c r="Z925">
        <f>IFERROR([1]!s_fa_dupont_roe($A925,"2018/12/31")/100,"")</f>
        <v>5.2731E-2</v>
      </c>
      <c r="AA925">
        <f>IFERROR([1]!s_fa_dupont_roe($A925,"2019/12/31")/100,"")</f>
        <v>6.4584000000000003E-2</v>
      </c>
      <c r="AB925">
        <f>IFERROR([1]!s_fa_dupont_roe($A925,"2020/12/31")/100,"")</f>
        <v>8.6257E-2</v>
      </c>
      <c r="AC925">
        <f>IFERROR([1]!s_fa_dupont_roe($A925,"2021/12/31")/100,"")</f>
        <v>9.8848000000000005E-2</v>
      </c>
      <c r="AD925">
        <f>IFERROR([1]!s_fa_dupont_roe($A925,"2022/12/31")/100,"")</f>
        <v>4.3143000000000001E-2</v>
      </c>
      <c r="AE925">
        <f>IFERROR([1]!s_fa_dupont_roe($A925,"2023/12/31")/100,"")</f>
        <v>5.3958000000000006E-2</v>
      </c>
      <c r="AF925">
        <f>IFERROR([1]!s_fa_dupont_roe($A925,"2024/12/31")/100,"")</f>
        <v>5.0387000000000001E-2</v>
      </c>
      <c r="AG925">
        <f>IFERROR([1]!s_fa_dupont_roe($A925,"2025/12/31")/100,"")</f>
        <v>6.5804000000000001E-2</v>
      </c>
      <c r="AH925">
        <f>IFERROR([1]!s_stm07_is($A925,"W30028333","2025/12/31",1),"")</f>
        <v>2276891494.0100002</v>
      </c>
      <c r="AI925">
        <f>IFERROR([1]!s_stm07_bs($A925,"W38058048","2025/12/31",1),"")</f>
        <v>35687588192.510002</v>
      </c>
      <c r="AJ925">
        <f>IFERROR([1]!s_fa_netdebt($A925,"2025/12/31"),"")</f>
        <v>0</v>
      </c>
      <c r="AK925">
        <f>IFERROR([1]!s_val_ev1($A925,"2025/12/31"),"")</f>
        <v>73649354300.639999</v>
      </c>
      <c r="AL925">
        <f>IFERROR([1]!s_fa_ebitda($A925,"2025/12/31"),"")</f>
        <v>0</v>
      </c>
      <c r="AM925">
        <f>IFERROR([1]!s_west_netprofit($A925,2026,$B$1,180)/[1]!s_west_netprofit($A925,2026,$B$1-7,180)-1,"")</f>
        <v>0</v>
      </c>
      <c r="AN925">
        <f>IFERROR([1]!s_west_netprofit($A925,2026,$B$1,180)/[1]!s_west_netprofit($A925,2026,$B$1-30,180)-1,"")</f>
        <v>-5.2912096400432596E-3</v>
      </c>
      <c r="AO925">
        <f>IFERROR([1]!s_est_mediannetprofit($A925,2026,$B$1)/[1]!s_est_mediannetprofit($A925,2026,$B$1-7)-1,"")</f>
        <v>0</v>
      </c>
      <c r="AP925">
        <f>IFERROR([1]!s_est_mediannetprofit($A925,2026,$B$1)/[1]!s_est_mediannetprofit($A925,2026,$B$1-30)-1,"")</f>
        <v>-3.1496062992125706E-3</v>
      </c>
    </row>
    <row r="926" spans="1:42">
      <c r="A926" t="s">
        <v>965</v>
      </c>
      <c r="B926">
        <f>IFERROR([1]!s_stm07_is($A926,"W30028333","2011/12/31",1)/[1]!S_SHARE_TOTAL($A926,$B$1),"")</f>
        <v>0.96220198450814276</v>
      </c>
      <c r="C926">
        <f>IFERROR([1]!s_stm07_is($A926,"W30028333","2012/12/31",1)/[1]!S_SHARE_TOTAL($A926,$B$1),"")</f>
        <v>0.41780251713877364</v>
      </c>
      <c r="D926">
        <f>IFERROR([1]!s_stm07_is($A926,"W30028333","2013/12/31",1)/[1]!S_SHARE_TOTAL($A926,$B$1),"")</f>
        <v>0.43545156368413385</v>
      </c>
      <c r="E926">
        <f>IFERROR([1]!s_stm07_is($A926,"W30028333","2014/12/31",1)/[1]!S_SHARE_TOTAL($A926,$B$1),"")</f>
        <v>0.17787432982527679</v>
      </c>
      <c r="F926">
        <f>IFERROR([1]!s_stm07_is($A926,"W30028333","2015/12/31",1)/[1]!S_SHARE_TOTAL($A926,$B$1),"")</f>
        <v>9.0099443724046005E-2</v>
      </c>
      <c r="G926">
        <f>IFERROR([1]!s_stm07_is($A926,"W30028333","2016/12/31",1)/[1]!S_SHARE_TOTAL($A926,$B$1),"")</f>
        <v>2.5126946642207243E-2</v>
      </c>
      <c r="H926">
        <f>IFERROR([1]!s_stm07_is($A926,"W30028333","2017/12/31",1)/[1]!S_SHARE_TOTAL($A926,$B$1),"")</f>
        <v>0.11101756340016337</v>
      </c>
      <c r="I926">
        <f>IFERROR([1]!s_stm07_is($A926,"W30028333","2018/12/31",1)/[1]!S_SHARE_TOTAL($A926,$B$1),"")</f>
        <v>0.16148839301278764</v>
      </c>
      <c r="J926">
        <f>IFERROR([1]!s_stm07_is($A926,"W30028333","2019/12/31",1)/[1]!S_SHARE_TOTAL($A926,$B$1),"")</f>
        <v>0.17047947079963585</v>
      </c>
      <c r="K926">
        <f>IFERROR([1]!s_stm07_is($A926,"W30028333","2020/12/31",1)/[1]!S_SHARE_TOTAL($A926,$B$1),"")</f>
        <v>0.23032041228863459</v>
      </c>
      <c r="L926">
        <f>IFERROR([1]!s_stm07_is($A926,"W30028333","2021/12/31",1)/[1]!S_SHARE_TOTAL($A926,$B$1),"")</f>
        <v>1.4190732192036242</v>
      </c>
      <c r="M926">
        <f>IFERROR([1]!s_stm07_is($A926,"W30028333","2022/12/31",1)/[1]!S_SHARE_TOTAL($A926,$B$1),"")</f>
        <v>1.6551973523916801</v>
      </c>
      <c r="N926">
        <f>IFERROR([1]!s_stm07_is($A926,"W30028333","2023/12/31",1)/[1]!S_SHARE_TOTAL($A926,$B$1),"")</f>
        <v>0.65579446907899497</v>
      </c>
      <c r="O926">
        <f>IFERROR([1]!s_stm07_is($A926,"W30028333","2024/12/31",1)/[1]!S_SHARE_TOTAL($A926,$B$1),"")</f>
        <v>0.27780321736391766</v>
      </c>
      <c r="P926">
        <f>IFERROR([1]!s_stm07_is($A926,"W30028333","2025/12/31",1)/[1]!S_SHARE_TOTAL($A926,$B$1),"")</f>
        <v>0.62274718416594743</v>
      </c>
      <c r="Q926">
        <f>IFERROR([1]!s_west_netprofit($A926,2026,$B$1,180)/[1]!S_SHARE_TOTAL($A926,$B$1),"")</f>
        <v>1.1507751675411946</v>
      </c>
      <c r="R926">
        <f>IFERROR([1]!s_west_netprofit($A926,2027,$B$1,180)/[1]!S_SHARE_TOTAL($A926,$B$1),"")</f>
        <v>1.3919702212715606</v>
      </c>
      <c r="S926">
        <f>IFERROR([1]!s_fa_dupont_roe($A926,"2011/12/31")/100,"")</f>
        <v>0.85536100000000004</v>
      </c>
      <c r="T926">
        <f>IFERROR([1]!s_fa_dupont_roe($A926,"2012/12/31")/100,"")</f>
        <v>0.24207400000000001</v>
      </c>
      <c r="U926">
        <f>IFERROR([1]!s_fa_dupont_roe($A926,"2013/12/31")/100,"")</f>
        <v>0.21559899999999999</v>
      </c>
      <c r="V926">
        <f>IFERROR([1]!s_fa_dupont_roe($A926,"2014/12/31")/100,"")</f>
        <v>7.9759999999999998E-2</v>
      </c>
      <c r="W926">
        <f>IFERROR([1]!s_fa_dupont_roe($A926,"2015/12/31")/100,"")</f>
        <v>3.9049E-2</v>
      </c>
      <c r="X926">
        <f>IFERROR([1]!s_fa_dupont_roe($A926,"2016/12/31")/100,"")</f>
        <v>1.0853999999999999E-2</v>
      </c>
      <c r="Y926">
        <f>IFERROR([1]!s_fa_dupont_roe($A926,"2017/12/31")/100,"")</f>
        <v>4.6483999999999998E-2</v>
      </c>
      <c r="Z926">
        <f>IFERROR([1]!s_fa_dupont_roe($A926,"2018/12/31")/100,"")</f>
        <v>6.4166000000000001E-2</v>
      </c>
      <c r="AA926">
        <f>IFERROR([1]!s_fa_dupont_roe($A926,"2019/12/31")/100,"")</f>
        <v>6.5095E-2</v>
      </c>
      <c r="AB926">
        <f>IFERROR([1]!s_fa_dupont_roe($A926,"2020/12/31")/100,"")</f>
        <v>8.2956000000000002E-2</v>
      </c>
      <c r="AC926">
        <f>IFERROR([1]!s_fa_dupont_roe($A926,"2021/12/31")/100,"")</f>
        <v>0.39806600000000003</v>
      </c>
      <c r="AD926">
        <f>IFERROR([1]!s_fa_dupont_roe($A926,"2022/12/31")/100,"")</f>
        <v>0.34018399999999999</v>
      </c>
      <c r="AE926">
        <f>IFERROR([1]!s_fa_dupont_roe($A926,"2023/12/31")/100,"")</f>
        <v>0.11439000000000001</v>
      </c>
      <c r="AF926">
        <f>IFERROR([1]!s_fa_dupont_roe($A926,"2024/12/31")/100,"")</f>
        <v>4.5595999999999998E-2</v>
      </c>
      <c r="AG926">
        <f>IFERROR([1]!s_fa_dupont_roe($A926,"2025/12/31")/100,"")</f>
        <v>9.5610000000000001E-2</v>
      </c>
      <c r="AH926">
        <f>IFERROR([1]!s_stm07_is($A926,"W30028333","2025/12/31",1),"")</f>
        <v>2251272073.6799998</v>
      </c>
      <c r="AI926">
        <f>IFERROR([1]!s_stm07_bs($A926,"W38058048","2025/12/31",1),"")</f>
        <v>30857123191.139999</v>
      </c>
      <c r="AJ926">
        <f>IFERROR([1]!s_fa_netdebt($A926,"2025/12/31"),"")</f>
        <v>4049439204.6999998</v>
      </c>
      <c r="AK926">
        <f>IFERROR([1]!s_val_ev1($A926,"2025/12/31"),"")</f>
        <v>175303867709.32001</v>
      </c>
      <c r="AL926">
        <f>IFERROR([1]!s_fa_ebitda($A926,"2025/12/31"),"")</f>
        <v>4593653471.5500002</v>
      </c>
      <c r="AM926">
        <f>IFERROR([1]!s_west_netprofit($A926,2026,$B$1,180)/[1]!s_west_netprofit($A926,2026,$B$1-7,180)-1,"")</f>
        <v>0</v>
      </c>
      <c r="AN926">
        <f>IFERROR([1]!s_west_netprofit($A926,2026,$B$1,180)/[1]!s_west_netprofit($A926,2026,$B$1-30,180)-1,"")</f>
        <v>6.2537391501491513E-3</v>
      </c>
      <c r="AO926">
        <f>IFERROR([1]!s_est_mediannetprofit($A926,2026,$B$1)/[1]!s_est_mediannetprofit($A926,2026,$B$1-7)-1,"")</f>
        <v>0</v>
      </c>
      <c r="AP926">
        <f>IFERROR([1]!s_est_mediannetprofit($A926,2026,$B$1)/[1]!s_est_mediannetprofit($A926,2026,$B$1-30)-1,"")</f>
        <v>5.2569956535095663E-3</v>
      </c>
    </row>
    <row r="927" spans="1:42">
      <c r="A927" t="s">
        <v>966</v>
      </c>
      <c r="B927">
        <f>IFERROR([1]!s_stm07_is($A927,"W30028333","2011/12/31",1)/[1]!S_SHARE_TOTAL($A927,$B$1),"")</f>
        <v>0.17125476770246478</v>
      </c>
      <c r="C927">
        <f>IFERROR([1]!s_stm07_is($A927,"W30028333","2012/12/31",1)/[1]!S_SHARE_TOTAL($A927,$B$1),"")</f>
        <v>6.7498482204593202E-2</v>
      </c>
      <c r="D927">
        <f>IFERROR([1]!s_stm07_is($A927,"W30028333","2013/12/31",1)/[1]!S_SHARE_TOTAL($A927,$B$1),"")</f>
        <v>4.8320707230073E-2</v>
      </c>
      <c r="E927">
        <f>IFERROR([1]!s_stm07_is($A927,"W30028333","2014/12/31",1)/[1]!S_SHARE_TOTAL($A927,$B$1),"")</f>
        <v>3.9814470559693407E-2</v>
      </c>
      <c r="F927">
        <f>IFERROR([1]!s_stm07_is($A927,"W30028333","2015/12/31",1)/[1]!S_SHARE_TOTAL($A927,$B$1),"")</f>
        <v>0.21952808168429847</v>
      </c>
      <c r="G927">
        <f>IFERROR([1]!s_stm07_is($A927,"W30028333","2016/12/31",1)/[1]!S_SHARE_TOTAL($A927,$B$1),"")</f>
        <v>0.23605180370156312</v>
      </c>
      <c r="H927">
        <f>IFERROR([1]!s_stm07_is($A927,"W30028333","2017/12/31",1)/[1]!S_SHARE_TOTAL($A927,$B$1),"")</f>
        <v>0.2268906184402526</v>
      </c>
      <c r="I927">
        <f>IFERROR([1]!s_stm07_is($A927,"W30028333","2018/12/31",1)/[1]!S_SHARE_TOTAL($A927,$B$1),"")</f>
        <v>0.24851267553619902</v>
      </c>
      <c r="J927">
        <f>IFERROR([1]!s_stm07_is($A927,"W30028333","2019/12/31",1)/[1]!S_SHARE_TOTAL($A927,$B$1),"")</f>
        <v>0.32307372533416262</v>
      </c>
      <c r="K927">
        <f>IFERROR([1]!s_stm07_is($A927,"W30028333","2020/12/31",1)/[1]!S_SHARE_TOTAL($A927,$B$1),"")</f>
        <v>7.0382092279282521E-2</v>
      </c>
      <c r="L927">
        <f>IFERROR([1]!s_stm07_is($A927,"W30028333","2021/12/31",1)/[1]!S_SHARE_TOTAL($A927,$B$1),"")</f>
        <v>1.5488889144284492</v>
      </c>
      <c r="M927">
        <f>IFERROR([1]!s_stm07_is($A927,"W30028333","2022/12/31",1)/[1]!S_SHARE_TOTAL($A927,$B$1),"")</f>
        <v>0.38045367832111116</v>
      </c>
      <c r="N927">
        <f>IFERROR([1]!s_stm07_is($A927,"W30028333","2023/12/31",1)/[1]!S_SHARE_TOTAL($A927,$B$1),"")</f>
        <v>0.49159845253533285</v>
      </c>
      <c r="O927">
        <f>IFERROR([1]!s_stm07_is($A927,"W30028333","2024/12/31",1)/[1]!S_SHARE_TOTAL($A927,$B$1),"")</f>
        <v>0.31984203533500644</v>
      </c>
      <c r="P927">
        <f>IFERROR([1]!s_stm07_is($A927,"W30028333","2025/12/31",1)/[1]!S_SHARE_TOTAL($A927,$B$1),"")</f>
        <v>0.34205035758629171</v>
      </c>
      <c r="Q927">
        <f>IFERROR([1]!s_west_netprofit($A927,2026,$B$1,180)/[1]!S_SHARE_TOTAL($A927,$B$1),"")</f>
        <v>0</v>
      </c>
      <c r="R927">
        <f>IFERROR([1]!s_west_netprofit($A927,2027,$B$1,180)/[1]!S_SHARE_TOTAL($A927,$B$1),"")</f>
        <v>0</v>
      </c>
      <c r="S927">
        <f>IFERROR([1]!s_fa_dupont_roe($A927,"2011/12/31")/100,"")</f>
        <v>0.144816</v>
      </c>
      <c r="T927">
        <f>IFERROR([1]!s_fa_dupont_roe($A927,"2012/12/31")/100,"")</f>
        <v>5.2408000000000003E-2</v>
      </c>
      <c r="U927">
        <f>IFERROR([1]!s_fa_dupont_roe($A927,"2013/12/31")/100,"")</f>
        <v>3.5904999999999999E-2</v>
      </c>
      <c r="V927">
        <f>IFERROR([1]!s_fa_dupont_roe($A927,"2014/12/31")/100,"")</f>
        <v>2.8804E-2</v>
      </c>
      <c r="W927">
        <f>IFERROR([1]!s_fa_dupont_roe($A927,"2015/12/31")/100,"")</f>
        <v>0.174205</v>
      </c>
      <c r="X927">
        <f>IFERROR([1]!s_fa_dupont_roe($A927,"2016/12/31")/100,"")</f>
        <v>0.19036400000000001</v>
      </c>
      <c r="Y927">
        <f>IFERROR([1]!s_fa_dupont_roe($A927,"2017/12/31")/100,"")</f>
        <v>0.15498900000000002</v>
      </c>
      <c r="Z927">
        <f>IFERROR([1]!s_fa_dupont_roe($A927,"2018/12/31")/100,"")</f>
        <v>0.14943899999999999</v>
      </c>
      <c r="AA927">
        <f>IFERROR([1]!s_fa_dupont_roe($A927,"2019/12/31")/100,"")</f>
        <v>0.12400700000000001</v>
      </c>
      <c r="AB927">
        <f>IFERROR([1]!s_fa_dupont_roe($A927,"2020/12/31")/100,"")</f>
        <v>2.0284E-2</v>
      </c>
      <c r="AC927">
        <f>IFERROR([1]!s_fa_dupont_roe($A927,"2021/12/31")/100,"")</f>
        <v>0.36529200000000001</v>
      </c>
      <c r="AD927">
        <f>IFERROR([1]!s_fa_dupont_roe($A927,"2022/12/31")/100,"")</f>
        <v>7.5026999999999996E-2</v>
      </c>
      <c r="AE927">
        <f>IFERROR([1]!s_fa_dupont_roe($A927,"2023/12/31")/100,"")</f>
        <v>9.2047000000000004E-2</v>
      </c>
      <c r="AF927">
        <f>IFERROR([1]!s_fa_dupont_roe($A927,"2024/12/31")/100,"")</f>
        <v>5.6826999999999996E-2</v>
      </c>
      <c r="AG927">
        <f>IFERROR([1]!s_fa_dupont_roe($A927,"2025/12/31")/100,"")</f>
        <v>5.8074000000000001E-2</v>
      </c>
      <c r="AH927">
        <f>IFERROR([1]!s_stm07_is($A927,"W30028333","2025/12/31",1),"")</f>
        <v>144063627.16</v>
      </c>
      <c r="AI927">
        <f>IFERROR([1]!s_stm07_bs($A927,"W38058048","2025/12/31",1),"")</f>
        <v>2684152244.3099999</v>
      </c>
      <c r="AJ927">
        <f>IFERROR([1]!s_fa_netdebt($A927,"2025/12/31"),"")</f>
        <v>-398531181.86000001</v>
      </c>
      <c r="AK927">
        <f>IFERROR([1]!s_val_ev1($A927,"2025/12/31"),"")</f>
        <v>26783639578.48</v>
      </c>
      <c r="AL927">
        <f>IFERROR([1]!s_fa_ebitda($A927,"2025/12/31"),"")</f>
        <v>263110866.25999999</v>
      </c>
      <c r="AM927" t="str">
        <f>IFERROR([1]!s_west_netprofit($A927,2026,$B$1,180)/[1]!s_west_netprofit($A927,2026,$B$1-7,180)-1,"")</f>
        <v/>
      </c>
      <c r="AN927" t="str">
        <f>IFERROR([1]!s_west_netprofit($A927,2026,$B$1,180)/[1]!s_west_netprofit($A927,2026,$B$1-30,180)-1,"")</f>
        <v/>
      </c>
      <c r="AO927" t="str">
        <f>IFERROR([1]!s_est_mediannetprofit($A927,2026,$B$1)/[1]!s_est_mediannetprofit($A927,2026,$B$1-7)-1,"")</f>
        <v/>
      </c>
      <c r="AP927" t="str">
        <f>IFERROR([1]!s_est_mediannetprofit($A927,2026,$B$1)/[1]!s_est_mediannetprofit($A927,2026,$B$1-30)-1,"")</f>
        <v/>
      </c>
    </row>
    <row r="928" spans="1:42">
      <c r="A928" t="s">
        <v>967</v>
      </c>
      <c r="B928">
        <f>IFERROR([1]!s_stm07_is($A928,"W30028333","2011/12/31",1)/[1]!S_SHARE_TOTAL($A928,$B$1),"")</f>
        <v>9.2061613991206798E-2</v>
      </c>
      <c r="C928">
        <f>IFERROR([1]!s_stm07_is($A928,"W30028333","2012/12/31",1)/[1]!S_SHARE_TOTAL($A928,$B$1),"")</f>
        <v>6.0066817586358852E-2</v>
      </c>
      <c r="D928">
        <f>IFERROR([1]!s_stm07_is($A928,"W30028333","2013/12/31",1)/[1]!S_SHARE_TOTAL($A928,$B$1),"")</f>
        <v>0.11629420071124223</v>
      </c>
      <c r="E928">
        <f>IFERROR([1]!s_stm07_is($A928,"W30028333","2014/12/31",1)/[1]!S_SHARE_TOTAL($A928,$B$1),"")</f>
        <v>0.1953982831894728</v>
      </c>
      <c r="F928">
        <f>IFERROR([1]!s_stm07_is($A928,"W30028333","2015/12/31",1)/[1]!S_SHARE_TOTAL($A928,$B$1),"")</f>
        <v>0.25402321592587385</v>
      </c>
      <c r="G928">
        <f>IFERROR([1]!s_stm07_is($A928,"W30028333","2016/12/31",1)/[1]!S_SHARE_TOTAL($A928,$B$1),"")</f>
        <v>0.2785361626275184</v>
      </c>
      <c r="H928">
        <f>IFERROR([1]!s_stm07_is($A928,"W30028333","2017/12/31",1)/[1]!S_SHARE_TOTAL($A928,$B$1),"")</f>
        <v>0.47530844547267109</v>
      </c>
      <c r="I928">
        <f>IFERROR([1]!s_stm07_is($A928,"W30028333","2018/12/31",1)/[1]!S_SHARE_TOTAL($A928,$B$1),"")</f>
        <v>0.51944600873677915</v>
      </c>
      <c r="J928">
        <f>IFERROR([1]!s_stm07_is($A928,"W30028333","2019/12/31",1)/[1]!S_SHARE_TOTAL($A928,$B$1),"")</f>
        <v>0.48736844743246271</v>
      </c>
      <c r="K928">
        <f>IFERROR([1]!s_stm07_is($A928,"W30028333","2020/12/31",1)/[1]!S_SHARE_TOTAL($A928,$B$1),"")</f>
        <v>0.1385831196054565</v>
      </c>
      <c r="L928">
        <f>IFERROR([1]!s_stm07_is($A928,"W30028333","2021/12/31",1)/[1]!S_SHARE_TOTAL($A928,$B$1),"")</f>
        <v>4.0893946295018427E-2</v>
      </c>
      <c r="M928">
        <f>IFERROR([1]!s_stm07_is($A928,"W30028333","2022/12/31",1)/[1]!S_SHARE_TOTAL($A928,$B$1),"")</f>
        <v>0.24666120708445463</v>
      </c>
      <c r="N928">
        <f>IFERROR([1]!s_stm07_is($A928,"W30028333","2023/12/31",1)/[1]!S_SHARE_TOTAL($A928,$B$1),"")</f>
        <v>0.31346518496238696</v>
      </c>
      <c r="O928">
        <f>IFERROR([1]!s_stm07_is($A928,"W30028333","2024/12/31",1)/[1]!S_SHARE_TOTAL($A928,$B$1),"")</f>
        <v>0.6287846501089227</v>
      </c>
      <c r="P928">
        <f>IFERROR([1]!s_stm07_is($A928,"W30028333","2025/12/31",1)/[1]!S_SHARE_TOTAL($A928,$B$1),"")</f>
        <v>0.8485653293394626</v>
      </c>
      <c r="Q928">
        <f>IFERROR([1]!s_west_netprofit($A928,2026,$B$1,180)/[1]!S_SHARE_TOTAL($A928,$B$1),"")</f>
        <v>1.1355381097500592</v>
      </c>
      <c r="R928">
        <f>IFERROR([1]!s_west_netprofit($A928,2027,$B$1,180)/[1]!S_SHARE_TOTAL($A928,$B$1),"")</f>
        <v>1.4571017986902435</v>
      </c>
      <c r="S928">
        <f>IFERROR([1]!s_fa_dupont_roe($A928,"2011/12/31")/100,"")</f>
        <v>9.3491000000000005E-2</v>
      </c>
      <c r="T928">
        <f>IFERROR([1]!s_fa_dupont_roe($A928,"2012/12/31")/100,"")</f>
        <v>5.8726E-2</v>
      </c>
      <c r="U928">
        <f>IFERROR([1]!s_fa_dupont_roe($A928,"2013/12/31")/100,"")</f>
        <v>0.10543100000000001</v>
      </c>
      <c r="V928">
        <f>IFERROR([1]!s_fa_dupont_roe($A928,"2014/12/31")/100,"")</f>
        <v>0.116269</v>
      </c>
      <c r="W928">
        <f>IFERROR([1]!s_fa_dupont_roe($A928,"2015/12/31")/100,"")</f>
        <v>0.110373</v>
      </c>
      <c r="X928">
        <f>IFERROR([1]!s_fa_dupont_roe($A928,"2016/12/31")/100,"")</f>
        <v>9.2408000000000004E-2</v>
      </c>
      <c r="Y928">
        <f>IFERROR([1]!s_fa_dupont_roe($A928,"2017/12/31")/100,"")</f>
        <v>0.123987</v>
      </c>
      <c r="Z928">
        <f>IFERROR([1]!s_fa_dupont_roe($A928,"2018/12/31")/100,"")</f>
        <v>0.12466300000000001</v>
      </c>
      <c r="AA928">
        <f>IFERROR([1]!s_fa_dupont_roe($A928,"2019/12/31")/100,"")</f>
        <v>0.11506999999999999</v>
      </c>
      <c r="AB928">
        <f>IFERROR([1]!s_fa_dupont_roe($A928,"2020/12/31")/100,"")</f>
        <v>3.3128999999999999E-2</v>
      </c>
      <c r="AC928">
        <f>IFERROR([1]!s_fa_dupont_roe($A928,"2021/12/31")/100,"")</f>
        <v>9.8999999999999991E-3</v>
      </c>
      <c r="AD928">
        <f>IFERROR([1]!s_fa_dupont_roe($A928,"2022/12/31")/100,"")</f>
        <v>6.1131999999999999E-2</v>
      </c>
      <c r="AE928">
        <f>IFERROR([1]!s_fa_dupont_roe($A928,"2023/12/31")/100,"")</f>
        <v>7.8523999999999997E-2</v>
      </c>
      <c r="AF928">
        <f>IFERROR([1]!s_fa_dupont_roe($A928,"2024/12/31")/100,"")</f>
        <v>0.14885300000000001</v>
      </c>
      <c r="AG928">
        <f>IFERROR([1]!s_fa_dupont_roe($A928,"2025/12/31")/100,"")</f>
        <v>0.17255999999999999</v>
      </c>
      <c r="AH928">
        <f>IFERROR([1]!s_stm07_is($A928,"W30028333","2025/12/31",1),"")</f>
        <v>535770128.10000002</v>
      </c>
      <c r="AI928">
        <f>IFERROR([1]!s_stm07_bs($A928,"W38058048","2025/12/31",1),"")</f>
        <v>4100942016.23</v>
      </c>
      <c r="AJ928">
        <f>IFERROR([1]!s_fa_netdebt($A928,"2025/12/31"),"")</f>
        <v>1869430201.28</v>
      </c>
      <c r="AK928">
        <f>IFERROR([1]!s_val_ev1($A928,"2025/12/31"),"")</f>
        <v>21513194770.040001</v>
      </c>
      <c r="AL928">
        <f>IFERROR([1]!s_fa_ebitda($A928,"2025/12/31"),"")</f>
        <v>1208494182.97</v>
      </c>
      <c r="AM928">
        <f>IFERROR([1]!s_west_netprofit($A928,2026,$B$1,180)/[1]!s_west_netprofit($A928,2026,$B$1-7,180)-1,"")</f>
        <v>0</v>
      </c>
      <c r="AN928">
        <f>IFERROR([1]!s_west_netprofit($A928,2026,$B$1,180)/[1]!s_west_netprofit($A928,2026,$B$1-30,180)-1,"")</f>
        <v>0</v>
      </c>
      <c r="AO928">
        <f>IFERROR([1]!s_est_mediannetprofit($A928,2026,$B$1)/[1]!s_est_mediannetprofit($A928,2026,$B$1-7)-1,"")</f>
        <v>0</v>
      </c>
      <c r="AP928">
        <f>IFERROR([1]!s_est_mediannetprofit($A928,2026,$B$1)/[1]!s_est_mediannetprofit($A928,2026,$B$1-30)-1,"")</f>
        <v>0</v>
      </c>
    </row>
    <row r="929" spans="1:42">
      <c r="A929" t="s">
        <v>968</v>
      </c>
      <c r="B929">
        <f>IFERROR([1]!s_stm07_is($A929,"W30028333","2011/12/31",1)/[1]!S_SHARE_TOTAL($A929,$B$1),"")</f>
        <v>0.22124050431283959</v>
      </c>
      <c r="C929">
        <f>IFERROR([1]!s_stm07_is($A929,"W30028333","2012/12/31",1)/[1]!S_SHARE_TOTAL($A929,$B$1),"")</f>
        <v>0.15529454426441242</v>
      </c>
      <c r="D929">
        <f>IFERROR([1]!s_stm07_is($A929,"W30028333","2013/12/31",1)/[1]!S_SHARE_TOTAL($A929,$B$1),"")</f>
        <v>0.10757267869945138</v>
      </c>
      <c r="E929">
        <f>IFERROR([1]!s_stm07_is($A929,"W30028333","2014/12/31",1)/[1]!S_SHARE_TOTAL($A929,$B$1),"")</f>
        <v>0.15470122860714094</v>
      </c>
      <c r="F929">
        <f>IFERROR([1]!s_stm07_is($A929,"W30028333","2015/12/31",1)/[1]!S_SHARE_TOTAL($A929,$B$1),"")</f>
        <v>0.20558919493855049</v>
      </c>
      <c r="G929">
        <f>IFERROR([1]!s_stm07_is($A929,"W30028333","2016/12/31",1)/[1]!S_SHARE_TOTAL($A929,$B$1),"")</f>
        <v>0.20409515322241481</v>
      </c>
      <c r="H929">
        <f>IFERROR([1]!s_stm07_is($A929,"W30028333","2017/12/31",1)/[1]!S_SHARE_TOTAL($A929,$B$1),"")</f>
        <v>0.28758039336042118</v>
      </c>
      <c r="I929">
        <f>IFERROR([1]!s_stm07_is($A929,"W30028333","2018/12/31",1)/[1]!S_SHARE_TOTAL($A929,$B$1),"")</f>
        <v>0.12264724269732069</v>
      </c>
      <c r="J929">
        <f>IFERROR([1]!s_stm07_is($A929,"W30028333","2019/12/31",1)/[1]!S_SHARE_TOTAL($A929,$B$1),"")</f>
        <v>0.14465040251677358</v>
      </c>
      <c r="K929">
        <f>IFERROR([1]!s_stm07_is($A929,"W30028333","2020/12/31",1)/[1]!S_SHARE_TOTAL($A929,$B$1),"")</f>
        <v>-0.53581768819593589</v>
      </c>
      <c r="L929">
        <f>IFERROR([1]!s_stm07_is($A929,"W30028333","2021/12/31",1)/[1]!S_SHARE_TOTAL($A929,$B$1),"")</f>
        <v>-0.55297653093579735</v>
      </c>
      <c r="M929">
        <f>IFERROR([1]!s_stm07_is($A929,"W30028333","2022/12/31",1)/[1]!S_SHARE_TOTAL($A929,$B$1),"")</f>
        <v>-1.6926134424075421</v>
      </c>
      <c r="N929">
        <f>IFERROR([1]!s_stm07_is($A929,"W30028333","2023/12/31",1)/[1]!S_SHARE_TOTAL($A929,$B$1),"")</f>
        <v>-0.3697979617392822</v>
      </c>
      <c r="O929">
        <f>IFERROR([1]!s_stm07_is($A929,"W30028333","2024/12/31",1)/[1]!S_SHARE_TOTAL($A929,$B$1),"")</f>
        <v>-0.19132788764816436</v>
      </c>
      <c r="P929">
        <f>IFERROR([1]!s_stm07_is($A929,"W30028333","2025/12/31",1)/[1]!S_SHARE_TOTAL($A929,$B$1),"")</f>
        <v>-7.3932427953017604E-2</v>
      </c>
      <c r="Q929">
        <f>IFERROR([1]!s_west_netprofit($A929,2026,$B$1,180)/[1]!S_SHARE_TOTAL($A929,$B$1),"")</f>
        <v>2.9133813464645945E-2</v>
      </c>
      <c r="R929">
        <f>IFERROR([1]!s_west_netprofit($A929,2027,$B$1,180)/[1]!S_SHARE_TOTAL($A929,$B$1),"")</f>
        <v>0.27323306548637877</v>
      </c>
      <c r="S929">
        <f>IFERROR([1]!s_fa_dupont_roe($A929,"2011/12/31")/100,"")</f>
        <v>0.271374</v>
      </c>
      <c r="T929">
        <f>IFERROR([1]!s_fa_dupont_roe($A929,"2012/12/31")/100,"")</f>
        <v>0.15657699999999999</v>
      </c>
      <c r="U929">
        <f>IFERROR([1]!s_fa_dupont_roe($A929,"2013/12/31")/100,"")</f>
        <v>9.9016000000000007E-2</v>
      </c>
      <c r="V929">
        <f>IFERROR([1]!s_fa_dupont_roe($A929,"2014/12/31")/100,"")</f>
        <v>0.130637</v>
      </c>
      <c r="W929">
        <f>IFERROR([1]!s_fa_dupont_roe($A929,"2015/12/31")/100,"")</f>
        <v>0.144542</v>
      </c>
      <c r="X929">
        <f>IFERROR([1]!s_fa_dupont_roe($A929,"2016/12/31")/100,"")</f>
        <v>0.10952000000000001</v>
      </c>
      <c r="Y929">
        <f>IFERROR([1]!s_fa_dupont_roe($A929,"2017/12/31")/100,"")</f>
        <v>0.12667</v>
      </c>
      <c r="Z929">
        <f>IFERROR([1]!s_fa_dupont_roe($A929,"2018/12/31")/100,"")</f>
        <v>4.9764999999999997E-2</v>
      </c>
      <c r="AA929">
        <f>IFERROR([1]!s_fa_dupont_roe($A929,"2019/12/31")/100,"")</f>
        <v>5.2150000000000002E-2</v>
      </c>
      <c r="AB929">
        <f>IFERROR([1]!s_fa_dupont_roe($A929,"2020/12/31")/100,"")</f>
        <v>-0.195989</v>
      </c>
      <c r="AC929">
        <f>IFERROR([1]!s_fa_dupont_roe($A929,"2021/12/31")/100,"")</f>
        <v>-0.23180900000000002</v>
      </c>
      <c r="AD929">
        <f>IFERROR([1]!s_fa_dupont_roe($A929,"2022/12/31")/100,"")</f>
        <v>-0.92938699999999996</v>
      </c>
      <c r="AE929">
        <f>IFERROR([1]!s_fa_dupont_roe($A929,"2023/12/31")/100,"")</f>
        <v>-0.23440999999999998</v>
      </c>
      <c r="AF929">
        <f>IFERROR([1]!s_fa_dupont_roe($A929,"2024/12/31")/100,"")</f>
        <v>-0.10416299999999999</v>
      </c>
      <c r="AG929">
        <f>IFERROR([1]!s_fa_dupont_roe($A929,"2025/12/31")/100,"")</f>
        <v>-4.1715999999999996E-2</v>
      </c>
      <c r="AH929">
        <f>IFERROR([1]!s_stm07_is($A929,"W30028333","2025/12/31",1),"")</f>
        <v>-1633000000</v>
      </c>
      <c r="AI929">
        <f>IFERROR([1]!s_stm07_bs($A929,"W38058048","2025/12/31",1),"")</f>
        <v>38848000000</v>
      </c>
      <c r="AJ929">
        <f>IFERROR([1]!s_fa_netdebt($A929,"2025/12/31"),"")</f>
        <v>170685000000</v>
      </c>
      <c r="AK929">
        <f>IFERROR([1]!s_val_ev1($A929,"2025/12/31"),"")</f>
        <v>304434795899.16901</v>
      </c>
      <c r="AL929">
        <f>IFERROR([1]!s_fa_ebitda($A929,"2025/12/31"),"")</f>
        <v>32249000000</v>
      </c>
      <c r="AM929">
        <f>IFERROR([1]!s_west_netprofit($A929,2026,$B$1,180)/[1]!s_west_netprofit($A929,2026,$B$1-7,180)-1,"")</f>
        <v>0</v>
      </c>
      <c r="AN929">
        <f>IFERROR([1]!s_west_netprofit($A929,2026,$B$1,180)/[1]!s_west_netprofit($A929,2026,$B$1-30,180)-1,"")</f>
        <v>-0.70923806501860609</v>
      </c>
      <c r="AO929">
        <f>IFERROR([1]!s_est_mediannetprofit($A929,2026,$B$1)/[1]!s_est_mediannetprofit($A929,2026,$B$1-7)-1,"")</f>
        <v>0</v>
      </c>
      <c r="AP929">
        <f>IFERROR([1]!s_est_mediannetprofit($A929,2026,$B$1)/[1]!s_est_mediannetprofit($A929,2026,$B$1-30)-1,"")</f>
        <v>-0.40614780902550685</v>
      </c>
    </row>
    <row r="930" spans="1:42">
      <c r="A930" t="s">
        <v>969</v>
      </c>
      <c r="B930">
        <f>IFERROR([1]!s_stm07_is($A930,"W30028333","2011/12/31",1)/[1]!S_SHARE_TOTAL($A930,$B$1),"")</f>
        <v>3.439636519447084E-2</v>
      </c>
      <c r="C930">
        <f>IFERROR([1]!s_stm07_is($A930,"W30028333","2012/12/31",1)/[1]!S_SHARE_TOTAL($A930,$B$1),"")</f>
        <v>4.2989063635381929E-2</v>
      </c>
      <c r="D930">
        <f>IFERROR([1]!s_stm07_is($A930,"W30028333","2013/12/31",1)/[1]!S_SHARE_TOTAL($A930,$B$1),"")</f>
        <v>5.4495307773293915E-2</v>
      </c>
      <c r="E930">
        <f>IFERROR([1]!s_stm07_is($A930,"W30028333","2014/12/31",1)/[1]!S_SHARE_TOTAL($A930,$B$1),"")</f>
        <v>7.4282518572680908E-2</v>
      </c>
      <c r="F930">
        <f>IFERROR([1]!s_stm07_is($A930,"W30028333","2015/12/31",1)/[1]!S_SHARE_TOTAL($A930,$B$1),"")</f>
        <v>0.10835148823688547</v>
      </c>
      <c r="G930">
        <f>IFERROR([1]!s_stm07_is($A930,"W30028333","2016/12/31",1)/[1]!S_SHARE_TOTAL($A930,$B$1),"")</f>
        <v>0.12096754329194216</v>
      </c>
      <c r="H930">
        <f>IFERROR([1]!s_stm07_is($A930,"W30028333","2017/12/31",1)/[1]!S_SHARE_TOTAL($A930,$B$1),"")</f>
        <v>0.17958224312715906</v>
      </c>
      <c r="I930">
        <f>IFERROR([1]!s_stm07_is($A930,"W30028333","2018/12/31",1)/[1]!S_SHARE_TOTAL($A930,$B$1),"")</f>
        <v>0.11169590104024987</v>
      </c>
      <c r="J930">
        <f>IFERROR([1]!s_stm07_is($A930,"W30028333","2019/12/31",1)/[1]!S_SHARE_TOTAL($A930,$B$1),"")</f>
        <v>0.10024059038110469</v>
      </c>
      <c r="K930">
        <f>IFERROR([1]!s_stm07_is($A930,"W30028333","2020/12/31",1)/[1]!S_SHARE_TOTAL($A930,$B$1),"")</f>
        <v>0.32421168942088652</v>
      </c>
      <c r="L930">
        <f>IFERROR([1]!s_stm07_is($A930,"W30028333","2021/12/31",1)/[1]!S_SHARE_TOTAL($A930,$B$1),"")</f>
        <v>0.45234895296298416</v>
      </c>
      <c r="M930">
        <f>IFERROR([1]!s_stm07_is($A930,"W30028333","2022/12/31",1)/[1]!S_SHARE_TOTAL($A930,$B$1),"")</f>
        <v>0.24905042352943302</v>
      </c>
      <c r="N930">
        <f>IFERROR([1]!s_stm07_is($A930,"W30028333","2023/12/31",1)/[1]!S_SHARE_TOTAL($A930,$B$1),"")</f>
        <v>0.26967872578523555</v>
      </c>
      <c r="O930">
        <f>IFERROR([1]!s_stm07_is($A930,"W30028333","2024/12/31",1)/[1]!S_SHARE_TOTAL($A930,$B$1),"")</f>
        <v>0.16197012792930876</v>
      </c>
      <c r="P930">
        <f>IFERROR([1]!s_stm07_is($A930,"W30028333","2025/12/31",1)/[1]!S_SHARE_TOTAL($A930,$B$1),"")</f>
        <v>0.22797509023938514</v>
      </c>
      <c r="Q930">
        <f>IFERROR([1]!s_west_netprofit($A930,2026,$B$1,180)/[1]!S_SHARE_TOTAL($A930,$B$1),"")</f>
        <v>0.30070974235093051</v>
      </c>
      <c r="R930">
        <f>IFERROR([1]!s_west_netprofit($A930,2027,$B$1,180)/[1]!S_SHARE_TOTAL($A930,$B$1),"")</f>
        <v>0.35091519498691193</v>
      </c>
      <c r="S930">
        <f>IFERROR([1]!s_fa_dupont_roe($A930,"2011/12/31")/100,"")</f>
        <v>6.6195000000000004E-2</v>
      </c>
      <c r="T930">
        <f>IFERROR([1]!s_fa_dupont_roe($A930,"2012/12/31")/100,"")</f>
        <v>7.8964999999999994E-2</v>
      </c>
      <c r="U930">
        <f>IFERROR([1]!s_fa_dupont_roe($A930,"2013/12/31")/100,"")</f>
        <v>9.5243000000000008E-2</v>
      </c>
      <c r="V930">
        <f>IFERROR([1]!s_fa_dupont_roe($A930,"2014/12/31")/100,"")</f>
        <v>0.12501300000000001</v>
      </c>
      <c r="W930">
        <f>IFERROR([1]!s_fa_dupont_roe($A930,"2015/12/31")/100,"")</f>
        <v>0.121937</v>
      </c>
      <c r="X930">
        <f>IFERROR([1]!s_fa_dupont_roe($A930,"2016/12/31")/100,"")</f>
        <v>9.8492999999999997E-2</v>
      </c>
      <c r="Y930">
        <f>IFERROR([1]!s_fa_dupont_roe($A930,"2017/12/31")/100,"")</f>
        <v>0.13215299999999999</v>
      </c>
      <c r="Z930">
        <f>IFERROR([1]!s_fa_dupont_roe($A930,"2018/12/31")/100,"")</f>
        <v>7.6321E-2</v>
      </c>
      <c r="AA930">
        <f>IFERROR([1]!s_fa_dupont_roe($A930,"2019/12/31")/100,"")</f>
        <v>6.4887E-2</v>
      </c>
      <c r="AB930">
        <f>IFERROR([1]!s_fa_dupont_roe($A930,"2020/12/31")/100,"")</f>
        <v>9.3467999999999996E-2</v>
      </c>
      <c r="AC930">
        <f>IFERROR([1]!s_fa_dupont_roe($A930,"2021/12/31")/100,"")</f>
        <v>8.1859000000000001E-2</v>
      </c>
      <c r="AD930">
        <f>IFERROR([1]!s_fa_dupont_roe($A930,"2022/12/31")/100,"")</f>
        <v>4.3358999999999995E-2</v>
      </c>
      <c r="AE930">
        <f>IFERROR([1]!s_fa_dupont_roe($A930,"2023/12/31")/100,"")</f>
        <v>4.6443000000000005E-2</v>
      </c>
      <c r="AF930">
        <f>IFERROR([1]!s_fa_dupont_roe($A930,"2024/12/31")/100,"")</f>
        <v>2.7910000000000001E-2</v>
      </c>
      <c r="AG930">
        <f>IFERROR([1]!s_fa_dupont_roe($A930,"2025/12/31")/100,"")</f>
        <v>3.9050000000000001E-2</v>
      </c>
      <c r="AH930">
        <f>IFERROR([1]!s_stm07_is($A930,"W30028333","2025/12/31",1),"")</f>
        <v>435920951.08999997</v>
      </c>
      <c r="AI930">
        <f>IFERROR([1]!s_stm07_bs($A930,"W38058048","2025/12/31",1),"")</f>
        <v>11468876731.4</v>
      </c>
      <c r="AJ930">
        <f>IFERROR([1]!s_fa_netdebt($A930,"2025/12/31"),"")</f>
        <v>7624304586.2600002</v>
      </c>
      <c r="AK930">
        <f>IFERROR([1]!s_val_ev1($A930,"2025/12/31"),"")</f>
        <v>22367002318.630001</v>
      </c>
      <c r="AL930">
        <f>IFERROR([1]!s_fa_ebitda($A930,"2025/12/31"),"")</f>
        <v>1748133733.75</v>
      </c>
      <c r="AM930">
        <f>IFERROR([1]!s_west_netprofit($A930,2026,$B$1,180)/[1]!s_west_netprofit($A930,2026,$B$1-7,180)-1,"")</f>
        <v>0</v>
      </c>
      <c r="AN930">
        <f>IFERROR([1]!s_west_netprofit($A930,2026,$B$1,180)/[1]!s_west_netprofit($A930,2026,$B$1-30,180)-1,"")</f>
        <v>0</v>
      </c>
      <c r="AO930">
        <f>IFERROR([1]!s_est_mediannetprofit($A930,2026,$B$1)/[1]!s_est_mediannetprofit($A930,2026,$B$1-7)-1,"")</f>
        <v>0</v>
      </c>
      <c r="AP930">
        <f>IFERROR([1]!s_est_mediannetprofit($A930,2026,$B$1)/[1]!s_est_mediannetprofit($A930,2026,$B$1-30)-1,"")</f>
        <v>0</v>
      </c>
    </row>
    <row r="931" spans="1:42">
      <c r="A931" t="s">
        <v>970</v>
      </c>
      <c r="B931">
        <f>IFERROR([1]!s_stm07_is($A931,"W30028333","2011/12/31",1)/[1]!S_SHARE_TOTAL($A931,$B$1),"")</f>
        <v>0.19667124382500142</v>
      </c>
      <c r="C931">
        <f>IFERROR([1]!s_stm07_is($A931,"W30028333","2012/12/31",1)/[1]!S_SHARE_TOTAL($A931,$B$1),"")</f>
        <v>0.22878048322194519</v>
      </c>
      <c r="D931">
        <f>IFERROR([1]!s_stm07_is($A931,"W30028333","2013/12/31",1)/[1]!S_SHARE_TOTAL($A931,$B$1),"")</f>
        <v>0.25860301876684899</v>
      </c>
      <c r="E931">
        <f>IFERROR([1]!s_stm07_is($A931,"W30028333","2014/12/31",1)/[1]!S_SHARE_TOTAL($A931,$B$1),"")</f>
        <v>0.30135618239739681</v>
      </c>
      <c r="F931">
        <f>IFERROR([1]!s_stm07_is($A931,"W30028333","2015/12/31",1)/[1]!S_SHARE_TOTAL($A931,$B$1),"")</f>
        <v>0.32431395190789636</v>
      </c>
      <c r="G931">
        <f>IFERROR([1]!s_stm07_is($A931,"W30028333","2016/12/31",1)/[1]!S_SHARE_TOTAL($A931,$B$1),"")</f>
        <v>0.33629422042004642</v>
      </c>
      <c r="H931">
        <f>IFERROR([1]!s_stm07_is($A931,"W30028333","2017/12/31",1)/[1]!S_SHARE_TOTAL($A931,$B$1),"")</f>
        <v>0.34638841212693255</v>
      </c>
      <c r="I931">
        <f>IFERROR([1]!s_stm07_is($A931,"W30028333","2018/12/31",1)/[1]!S_SHARE_TOTAL($A931,$B$1),"")</f>
        <v>0.35318722492109828</v>
      </c>
      <c r="J931">
        <f>IFERROR([1]!s_stm07_is($A931,"W30028333","2019/12/31",1)/[1]!S_SHARE_TOTAL($A931,$B$1),"")</f>
        <v>0.28382737329759905</v>
      </c>
      <c r="K931">
        <f>IFERROR([1]!s_stm07_is($A931,"W30028333","2020/12/31",1)/[1]!S_SHARE_TOTAL($A931,$B$1),"")</f>
        <v>0.29897806465680549</v>
      </c>
      <c r="L931">
        <f>IFERROR([1]!s_stm07_is($A931,"W30028333","2021/12/31",1)/[1]!S_SHARE_TOTAL($A931,$B$1),"")</f>
        <v>0.1972471869265843</v>
      </c>
      <c r="M931">
        <f>IFERROR([1]!s_stm07_is($A931,"W30028333","2022/12/31",1)/[1]!S_SHARE_TOTAL($A931,$B$1),"")</f>
        <v>0.24167566666056511</v>
      </c>
      <c r="N931">
        <f>IFERROR([1]!s_stm07_is($A931,"W30028333","2023/12/31",1)/[1]!S_SHARE_TOTAL($A931,$B$1),"")</f>
        <v>0.1332233673842593</v>
      </c>
      <c r="O931">
        <f>IFERROR([1]!s_stm07_is($A931,"W30028333","2024/12/31",1)/[1]!S_SHARE_TOTAL($A931,$B$1),"")</f>
        <v>2.360613228805692E-2</v>
      </c>
      <c r="P931">
        <f>IFERROR([1]!s_stm07_is($A931,"W30028333","2025/12/31",1)/[1]!S_SHARE_TOTAL($A931,$B$1),"")</f>
        <v>3.0069356916332259E-2</v>
      </c>
      <c r="Q931">
        <f>IFERROR([1]!s_west_netprofit($A931,2026,$B$1,180)/[1]!S_SHARE_TOTAL($A931,$B$1),"")</f>
        <v>7.3573614695411127E-2</v>
      </c>
      <c r="R931">
        <f>IFERROR([1]!s_west_netprofit($A931,2027,$B$1,180)/[1]!S_SHARE_TOTAL($A931,$B$1),"")</f>
        <v>0.14503304506049436</v>
      </c>
      <c r="S931">
        <f>IFERROR([1]!s_fa_dupont_roe($A931,"2011/12/31")/100,"")</f>
        <v>0.121394</v>
      </c>
      <c r="T931">
        <f>IFERROR([1]!s_fa_dupont_roe($A931,"2012/12/31")/100,"")</f>
        <v>0.122487</v>
      </c>
      <c r="U931">
        <f>IFERROR([1]!s_fa_dupont_roe($A931,"2013/12/31")/100,"")</f>
        <v>9.4816999999999999E-2</v>
      </c>
      <c r="V931">
        <f>IFERROR([1]!s_fa_dupont_roe($A931,"2014/12/31")/100,"")</f>
        <v>8.5333000000000006E-2</v>
      </c>
      <c r="W931">
        <f>IFERROR([1]!s_fa_dupont_roe($A931,"2015/12/31")/100,"")</f>
        <v>8.6219000000000004E-2</v>
      </c>
      <c r="X931">
        <f>IFERROR([1]!s_fa_dupont_roe($A931,"2016/12/31")/100,"")</f>
        <v>8.3981999999999987E-2</v>
      </c>
      <c r="Y931">
        <f>IFERROR([1]!s_fa_dupont_roe($A931,"2017/12/31")/100,"")</f>
        <v>8.1422000000000008E-2</v>
      </c>
      <c r="Z931">
        <f>IFERROR([1]!s_fa_dupont_roe($A931,"2018/12/31")/100,"")</f>
        <v>7.8379000000000004E-2</v>
      </c>
      <c r="AA931">
        <f>IFERROR([1]!s_fa_dupont_roe($A931,"2019/12/31")/100,"")</f>
        <v>5.9934000000000001E-2</v>
      </c>
      <c r="AB931">
        <f>IFERROR([1]!s_fa_dupont_roe($A931,"2020/12/31")/100,"")</f>
        <v>6.0784999999999999E-2</v>
      </c>
      <c r="AC931">
        <f>IFERROR([1]!s_fa_dupont_roe($A931,"2021/12/31")/100,"")</f>
        <v>3.9079999999999997E-2</v>
      </c>
      <c r="AD931">
        <f>IFERROR([1]!s_fa_dupont_roe($A931,"2022/12/31")/100,"")</f>
        <v>4.6512999999999999E-2</v>
      </c>
      <c r="AE931">
        <f>IFERROR([1]!s_fa_dupont_roe($A931,"2023/12/31")/100,"")</f>
        <v>2.5019E-2</v>
      </c>
      <c r="AF931">
        <f>IFERROR([1]!s_fa_dupont_roe($A931,"2024/12/31")/100,"")</f>
        <v>4.4039999999999999E-3</v>
      </c>
      <c r="AG931">
        <f>IFERROR([1]!s_fa_dupont_roe($A931,"2025/12/31")/100,"")</f>
        <v>5.5969999999999995E-3</v>
      </c>
      <c r="AH931">
        <f>IFERROR([1]!s_stm07_is($A931,"W30028333","2025/12/31",1),"")</f>
        <v>35556687.850000001</v>
      </c>
      <c r="AI931">
        <f>IFERROR([1]!s_stm07_bs($A931,"W38058048","2025/12/31",1),"")</f>
        <v>8082166771.4200001</v>
      </c>
      <c r="AJ931">
        <f>IFERROR([1]!s_fa_netdebt($A931,"2025/12/31"),"")</f>
        <v>-1066561936.53</v>
      </c>
      <c r="AK931">
        <f>IFERROR([1]!s_val_ev1($A931,"2025/12/31"),"")</f>
        <v>113100769471.22</v>
      </c>
      <c r="AL931">
        <f>IFERROR([1]!s_fa_ebitda($A931,"2025/12/31"),"")</f>
        <v>379038873.75999999</v>
      </c>
      <c r="AM931">
        <f>IFERROR([1]!s_west_netprofit($A931,2026,$B$1,180)/[1]!s_west_netprofit($A931,2026,$B$1-7,180)-1,"")</f>
        <v>0</v>
      </c>
      <c r="AN931">
        <f>IFERROR([1]!s_west_netprofit($A931,2026,$B$1,180)/[1]!s_west_netprofit($A931,2026,$B$1-30,180)-1,"")</f>
        <v>-0.30400000000000005</v>
      </c>
      <c r="AO931">
        <f>IFERROR([1]!s_est_mediannetprofit($A931,2026,$B$1)/[1]!s_est_mediannetprofit($A931,2026,$B$1-7)-1,"")</f>
        <v>0</v>
      </c>
      <c r="AP931">
        <f>IFERROR([1]!s_est_mediannetprofit($A931,2026,$B$1)/[1]!s_est_mediannetprofit($A931,2026,$B$1-30)-1,"")</f>
        <v>-0.30400000000000005</v>
      </c>
    </row>
    <row r="932" spans="1:42">
      <c r="A932" t="s">
        <v>971</v>
      </c>
      <c r="B932">
        <f>IFERROR([1]!s_stm07_is($A932,"W30028333","2011/12/31",1)/[1]!S_SHARE_TOTAL($A932,$B$1),"")</f>
        <v>6.4332628871668074E-2</v>
      </c>
      <c r="C932">
        <f>IFERROR([1]!s_stm07_is($A932,"W30028333","2012/12/31",1)/[1]!S_SHARE_TOTAL($A932,$B$1),"")</f>
        <v>0.11707264135107048</v>
      </c>
      <c r="D932">
        <f>IFERROR([1]!s_stm07_is($A932,"W30028333","2013/12/31",1)/[1]!S_SHARE_TOTAL($A932,$B$1),"")</f>
        <v>0.17811466905964013</v>
      </c>
      <c r="E932">
        <f>IFERROR([1]!s_stm07_is($A932,"W30028333","2014/12/31",1)/[1]!S_SHARE_TOTAL($A932,$B$1),"")</f>
        <v>0.18057848883781444</v>
      </c>
      <c r="F932">
        <f>IFERROR([1]!s_stm07_is($A932,"W30028333","2015/12/31",1)/[1]!S_SHARE_TOTAL($A932,$B$1),"")</f>
        <v>0.17241559830997644</v>
      </c>
      <c r="G932">
        <f>IFERROR([1]!s_stm07_is($A932,"W30028333","2016/12/31",1)/[1]!S_SHARE_TOTAL($A932,$B$1),"")</f>
        <v>0.19362381877075532</v>
      </c>
      <c r="H932">
        <f>IFERROR([1]!s_stm07_is($A932,"W30028333","2017/12/31",1)/[1]!S_SHARE_TOTAL($A932,$B$1),"")</f>
        <v>0.21066456178184387</v>
      </c>
      <c r="I932">
        <f>IFERROR([1]!s_stm07_is($A932,"W30028333","2018/12/31",1)/[1]!S_SHARE_TOTAL($A932,$B$1),"")</f>
        <v>0.20602056688781753</v>
      </c>
      <c r="J932">
        <f>IFERROR([1]!s_stm07_is($A932,"W30028333","2019/12/31",1)/[1]!S_SHARE_TOTAL($A932,$B$1),"")</f>
        <v>0.23510836818986897</v>
      </c>
      <c r="K932">
        <f>IFERROR([1]!s_stm07_is($A932,"W30028333","2020/12/31",1)/[1]!S_SHARE_TOTAL($A932,$B$1),"")</f>
        <v>0.26442619439597292</v>
      </c>
      <c r="L932">
        <f>IFERROR([1]!s_stm07_is($A932,"W30028333","2021/12/31",1)/[1]!S_SHARE_TOTAL($A932,$B$1),"")</f>
        <v>0.19212291056415901</v>
      </c>
      <c r="M932">
        <f>IFERROR([1]!s_stm07_is($A932,"W30028333","2022/12/31",1)/[1]!S_SHARE_TOTAL($A932,$B$1),"")</f>
        <v>0.27719349034874957</v>
      </c>
      <c r="N932">
        <f>IFERROR([1]!s_stm07_is($A932,"W30028333","2023/12/31",1)/[1]!S_SHARE_TOTAL($A932,$B$1),"")</f>
        <v>0.14199794090235118</v>
      </c>
      <c r="O932">
        <f>IFERROR([1]!s_stm07_is($A932,"W30028333","2024/12/31",1)/[1]!S_SHARE_TOTAL($A932,$B$1),"")</f>
        <v>0.27415354341037107</v>
      </c>
      <c r="P932">
        <f>IFERROR([1]!s_stm07_is($A932,"W30028333","2025/12/31",1)/[1]!S_SHARE_TOTAL($A932,$B$1),"")</f>
        <v>0.27366370213966129</v>
      </c>
      <c r="Q932">
        <f>IFERROR([1]!s_west_netprofit($A932,2026,$B$1,180)/[1]!S_SHARE_TOTAL($A932,$B$1),"")</f>
        <v>0</v>
      </c>
      <c r="R932">
        <f>IFERROR([1]!s_west_netprofit($A932,2027,$B$1,180)/[1]!S_SHARE_TOTAL($A932,$B$1),"")</f>
        <v>0</v>
      </c>
      <c r="S932">
        <f>IFERROR([1]!s_fa_dupont_roe($A932,"2011/12/31")/100,"")</f>
        <v>7.497899999999999E-2</v>
      </c>
      <c r="T932">
        <f>IFERROR([1]!s_fa_dupont_roe($A932,"2012/12/31")/100,"")</f>
        <v>0.120974</v>
      </c>
      <c r="U932">
        <f>IFERROR([1]!s_fa_dupont_roe($A932,"2013/12/31")/100,"")</f>
        <v>0.152113</v>
      </c>
      <c r="V932">
        <f>IFERROR([1]!s_fa_dupont_roe($A932,"2014/12/31")/100,"")</f>
        <v>0.14518900000000001</v>
      </c>
      <c r="W932">
        <f>IFERROR([1]!s_fa_dupont_roe($A932,"2015/12/31")/100,"")</f>
        <v>0.127049</v>
      </c>
      <c r="X932">
        <f>IFERROR([1]!s_fa_dupont_roe($A932,"2016/12/31")/100,"")</f>
        <v>0.114657</v>
      </c>
      <c r="Y932">
        <f>IFERROR([1]!s_fa_dupont_roe($A932,"2017/12/31")/100,"")</f>
        <v>8.7568000000000007E-2</v>
      </c>
      <c r="Z932">
        <f>IFERROR([1]!s_fa_dupont_roe($A932,"2018/12/31")/100,"")</f>
        <v>7.3093000000000005E-2</v>
      </c>
      <c r="AA932">
        <f>IFERROR([1]!s_fa_dupont_roe($A932,"2019/12/31")/100,"")</f>
        <v>7.8147000000000008E-2</v>
      </c>
      <c r="AB932">
        <f>IFERROR([1]!s_fa_dupont_roe($A932,"2020/12/31")/100,"")</f>
        <v>7.2371999999999992E-2</v>
      </c>
      <c r="AC932">
        <f>IFERROR([1]!s_fa_dupont_roe($A932,"2021/12/31")/100,"")</f>
        <v>4.8730999999999997E-2</v>
      </c>
      <c r="AD932">
        <f>IFERROR([1]!s_fa_dupont_roe($A932,"2022/12/31")/100,"")</f>
        <v>6.5700999999999996E-2</v>
      </c>
      <c r="AE932">
        <f>IFERROR([1]!s_fa_dupont_roe($A932,"2023/12/31")/100,"")</f>
        <v>3.1067000000000001E-2</v>
      </c>
      <c r="AF932">
        <f>IFERROR([1]!s_fa_dupont_roe($A932,"2024/12/31")/100,"")</f>
        <v>5.9709999999999999E-2</v>
      </c>
      <c r="AG932">
        <f>IFERROR([1]!s_fa_dupont_roe($A932,"2025/12/31")/100,"")</f>
        <v>5.8122999999999994E-2</v>
      </c>
      <c r="AH932">
        <f>IFERROR([1]!s_stm07_is($A932,"W30028333","2025/12/31",1),"")</f>
        <v>934665943.32000005</v>
      </c>
      <c r="AI932">
        <f>IFERROR([1]!s_stm07_bs($A932,"W38058048","2025/12/31",1),"")</f>
        <v>18523872789.630001</v>
      </c>
      <c r="AJ932">
        <f>IFERROR([1]!s_fa_netdebt($A932,"2025/12/31"),"")</f>
        <v>7276685997.5600004</v>
      </c>
      <c r="AK932">
        <f>IFERROR([1]!s_val_ev1($A932,"2025/12/31"),"")</f>
        <v>35706775169.730003</v>
      </c>
      <c r="AL932">
        <f>IFERROR([1]!s_fa_ebitda($A932,"2025/12/31"),"")</f>
        <v>1432929992.1099999</v>
      </c>
      <c r="AM932" t="str">
        <f>IFERROR([1]!s_west_netprofit($A932,2026,$B$1,180)/[1]!s_west_netprofit($A932,2026,$B$1-7,180)-1,"")</f>
        <v/>
      </c>
      <c r="AN932" t="str">
        <f>IFERROR([1]!s_west_netprofit($A932,2026,$B$1,180)/[1]!s_west_netprofit($A932,2026,$B$1-30,180)-1,"")</f>
        <v/>
      </c>
      <c r="AO932" t="str">
        <f>IFERROR([1]!s_est_mediannetprofit($A932,2026,$B$1)/[1]!s_est_mediannetprofit($A932,2026,$B$1-7)-1,"")</f>
        <v/>
      </c>
      <c r="AP932" t="str">
        <f>IFERROR([1]!s_est_mediannetprofit($A932,2026,$B$1)/[1]!s_est_mediannetprofit($A932,2026,$B$1-30)-1,"")</f>
        <v/>
      </c>
    </row>
    <row r="933" spans="1:42">
      <c r="A933" t="s">
        <v>972</v>
      </c>
      <c r="B933">
        <f>IFERROR([1]!s_stm07_is($A933,"W30028333","2011/12/31",1)/[1]!S_SHARE_TOTAL($A933,$B$1),"")</f>
        <v>1.1285518697227952</v>
      </c>
      <c r="C933">
        <f>IFERROR([1]!s_stm07_is($A933,"W30028333","2012/12/31",1)/[1]!S_SHARE_TOTAL($A933,$B$1),"")</f>
        <v>1.2644727604640602</v>
      </c>
      <c r="D933">
        <f>IFERROR([1]!s_stm07_is($A933,"W30028333","2013/12/31",1)/[1]!S_SHARE_TOTAL($A933,$B$1),"")</f>
        <v>0.67966591365766327</v>
      </c>
      <c r="E933">
        <f>IFERROR([1]!s_stm07_is($A933,"W30028333","2014/12/31",1)/[1]!S_SHARE_TOTAL($A933,$B$1),"")</f>
        <v>4.5326494554956159E-2</v>
      </c>
      <c r="F933">
        <f>IFERROR([1]!s_stm07_is($A933,"W30028333","2015/12/31",1)/[1]!S_SHARE_TOTAL($A933,$B$1),"")</f>
        <v>9.3165246628879091E-3</v>
      </c>
      <c r="G933">
        <f>IFERROR([1]!s_stm07_is($A933,"W30028333","2016/12/31",1)/[1]!S_SHARE_TOTAL($A933,$B$1),"")</f>
        <v>-0.44802082134720939</v>
      </c>
      <c r="H933">
        <f>IFERROR([1]!s_stm07_is($A933,"W30028333","2017/12/31",1)/[1]!S_SHARE_TOTAL($A933,$B$1),"")</f>
        <v>0.5305315336054125</v>
      </c>
      <c r="I933">
        <f>IFERROR([1]!s_stm07_is($A933,"W30028333","2018/12/31",1)/[1]!S_SHARE_TOTAL($A933,$B$1),"")</f>
        <v>0.73354773986281774</v>
      </c>
      <c r="J933">
        <f>IFERROR([1]!s_stm07_is($A933,"W30028333","2019/12/31",1)/[1]!S_SHARE_TOTAL($A933,$B$1),"")</f>
        <v>0.44992602571309054</v>
      </c>
      <c r="K933">
        <f>IFERROR([1]!s_stm07_is($A933,"W30028333","2020/12/31",1)/[1]!S_SHARE_TOTAL($A933,$B$1),"")</f>
        <v>0.25433974387667008</v>
      </c>
      <c r="L933">
        <f>IFERROR([1]!s_stm07_is($A933,"W30028333","2021/12/31",1)/[1]!S_SHARE_TOTAL($A933,$B$1),"")</f>
        <v>1.5968375157994705</v>
      </c>
      <c r="M933">
        <f>IFERROR([1]!s_stm07_is($A933,"W30028333","2022/12/31",1)/[1]!S_SHARE_TOTAL($A933,$B$1),"")</f>
        <v>2.1880669511760433</v>
      </c>
      <c r="N933">
        <f>IFERROR([1]!s_stm07_is($A933,"W30028333","2023/12/31",1)/[1]!S_SHARE_TOTAL($A933,$B$1),"")</f>
        <v>1.4238067832600645</v>
      </c>
      <c r="O933">
        <f>IFERROR([1]!s_stm07_is($A933,"W30028333","2024/12/31",1)/[1]!S_SHARE_TOTAL($A933,$B$1),"")</f>
        <v>0.48714408143274301</v>
      </c>
      <c r="P933">
        <f>IFERROR([1]!s_stm07_is($A933,"W30028333","2025/12/31",1)/[1]!S_SHARE_TOTAL($A933,$B$1),"")</f>
        <v>-0.36648796195715078</v>
      </c>
      <c r="Q933">
        <f>IFERROR([1]!s_west_netprofit($A933,2026,$B$1,180)/[1]!S_SHARE_TOTAL($A933,$B$1),"")</f>
        <v>0.32445493822218124</v>
      </c>
      <c r="R933">
        <f>IFERROR([1]!s_west_netprofit($A933,2027,$B$1,180)/[1]!S_SHARE_TOTAL($A933,$B$1),"")</f>
        <v>0.49177322749366176</v>
      </c>
      <c r="S933">
        <f>IFERROR([1]!s_fa_dupont_roe($A933,"2011/12/31")/100,"")</f>
        <v>0.229295</v>
      </c>
      <c r="T933">
        <f>IFERROR([1]!s_fa_dupont_roe($A933,"2012/12/31")/100,"")</f>
        <v>0.21302900000000002</v>
      </c>
      <c r="U933">
        <f>IFERROR([1]!s_fa_dupont_roe($A933,"2013/12/31")/100,"")</f>
        <v>0.10409800000000001</v>
      </c>
      <c r="V933">
        <f>IFERROR([1]!s_fa_dupont_roe($A933,"2014/12/31")/100,"")</f>
        <v>6.9470000000000001E-3</v>
      </c>
      <c r="W933">
        <f>IFERROR([1]!s_fa_dupont_roe($A933,"2015/12/31")/100,"")</f>
        <v>1.4339999999999999E-3</v>
      </c>
      <c r="X933">
        <f>IFERROR([1]!s_fa_dupont_roe($A933,"2016/12/31")/100,"")</f>
        <v>-7.2427000000000005E-2</v>
      </c>
      <c r="Y933">
        <f>IFERROR([1]!s_fa_dupont_roe($A933,"2017/12/31")/100,"")</f>
        <v>8.6905999999999997E-2</v>
      </c>
      <c r="Z933">
        <f>IFERROR([1]!s_fa_dupont_roe($A933,"2018/12/31")/100,"")</f>
        <v>0.110319</v>
      </c>
      <c r="AA933">
        <f>IFERROR([1]!s_fa_dupont_roe($A933,"2019/12/31")/100,"")</f>
        <v>6.4035000000000009E-2</v>
      </c>
      <c r="AB933">
        <f>IFERROR([1]!s_fa_dupont_roe($A933,"2020/12/31")/100,"")</f>
        <v>3.5331000000000001E-2</v>
      </c>
      <c r="AC933">
        <f>IFERROR([1]!s_fa_dupont_roe($A933,"2021/12/31")/100,"")</f>
        <v>0.19788</v>
      </c>
      <c r="AD933">
        <f>IFERROR([1]!s_fa_dupont_roe($A933,"2022/12/31")/100,"")</f>
        <v>0.22573499999999999</v>
      </c>
      <c r="AE933">
        <f>IFERROR([1]!s_fa_dupont_roe($A933,"2023/12/31")/100,"")</f>
        <v>0.13053300000000001</v>
      </c>
      <c r="AF933">
        <f>IFERROR([1]!s_fa_dupont_roe($A933,"2024/12/31")/100,"")</f>
        <v>4.4020000000000004E-2</v>
      </c>
      <c r="AG933">
        <f>IFERROR([1]!s_fa_dupont_roe($A933,"2025/12/31")/100,"")</f>
        <v>-3.4728000000000002E-2</v>
      </c>
      <c r="AH933">
        <f>IFERROR([1]!s_stm07_is($A933,"W30028333","2025/12/31",1),"")</f>
        <v>-539924732.76999998</v>
      </c>
      <c r="AI933">
        <f>IFERROR([1]!s_stm07_bs($A933,"W38058048","2025/12/31",1),"")</f>
        <v>14603342140.309999</v>
      </c>
      <c r="AJ933">
        <f>IFERROR([1]!s_fa_netdebt($A933,"2025/12/31"),"")</f>
        <v>10373249614.5</v>
      </c>
      <c r="AK933">
        <f>IFERROR([1]!s_val_ev1($A933,"2025/12/31"),"")</f>
        <v>23383982008.669998</v>
      </c>
      <c r="AL933">
        <f>IFERROR([1]!s_fa_ebitda($A933,"2025/12/31"),"")</f>
        <v>1189915244.28</v>
      </c>
      <c r="AM933">
        <f>IFERROR([1]!s_west_netprofit($A933,2026,$B$1,180)/[1]!s_west_netprofit($A933,2026,$B$1-7,180)-1,"")</f>
        <v>0</v>
      </c>
      <c r="AN933">
        <f>IFERROR([1]!s_west_netprofit($A933,2026,$B$1,180)/[1]!s_west_netprofit($A933,2026,$B$1-30,180)-1,"")</f>
        <v>0</v>
      </c>
      <c r="AO933">
        <f>IFERROR([1]!s_est_mediannetprofit($A933,2026,$B$1)/[1]!s_est_mediannetprofit($A933,2026,$B$1-7)-1,"")</f>
        <v>0</v>
      </c>
      <c r="AP933">
        <f>IFERROR([1]!s_est_mediannetprofit($A933,2026,$B$1)/[1]!s_est_mediannetprofit($A933,2026,$B$1-30)-1,"")</f>
        <v>0</v>
      </c>
    </row>
    <row r="934" spans="1:42">
      <c r="A934" t="s">
        <v>973</v>
      </c>
      <c r="B934">
        <f>IFERROR([1]!s_stm07_is($A934,"W30028333","2011/12/31",1)/[1]!S_SHARE_TOTAL($A934,$B$1),"")</f>
        <v>0.38578543541890897</v>
      </c>
      <c r="C934">
        <f>IFERROR([1]!s_stm07_is($A934,"W30028333","2012/12/31",1)/[1]!S_SHARE_TOTAL($A934,$B$1),"")</f>
        <v>0.35395017865476225</v>
      </c>
      <c r="D934">
        <f>IFERROR([1]!s_stm07_is($A934,"W30028333","2013/12/31",1)/[1]!S_SHARE_TOTAL($A934,$B$1),"")</f>
        <v>0.3228050950374195</v>
      </c>
      <c r="E934">
        <f>IFERROR([1]!s_stm07_is($A934,"W30028333","2014/12/31",1)/[1]!S_SHARE_TOTAL($A934,$B$1),"")</f>
        <v>0.26169525215477163</v>
      </c>
      <c r="F934">
        <f>IFERROR([1]!s_stm07_is($A934,"W30028333","2015/12/31",1)/[1]!S_SHARE_TOTAL($A934,$B$1),"")</f>
        <v>0.21533301961358023</v>
      </c>
      <c r="G934">
        <f>IFERROR([1]!s_stm07_is($A934,"W30028333","2016/12/31",1)/[1]!S_SHARE_TOTAL($A934,$B$1),"")</f>
        <v>0.1850303177149217</v>
      </c>
      <c r="H934">
        <f>IFERROR([1]!s_stm07_is($A934,"W30028333","2017/12/31",1)/[1]!S_SHARE_TOTAL($A934,$B$1),"")</f>
        <v>0.2533858604578233</v>
      </c>
      <c r="I934">
        <f>IFERROR([1]!s_stm07_is($A934,"W30028333","2018/12/31",1)/[1]!S_SHARE_TOTAL($A934,$B$1),"")</f>
        <v>0.3890551084937241</v>
      </c>
      <c r="J934">
        <f>IFERROR([1]!s_stm07_is($A934,"W30028333","2019/12/31",1)/[1]!S_SHARE_TOTAL($A934,$B$1),"")</f>
        <v>0.34827103757895367</v>
      </c>
      <c r="K934">
        <f>IFERROR([1]!s_stm07_is($A934,"W30028333","2020/12/31",1)/[1]!S_SHARE_TOTAL($A934,$B$1),"")</f>
        <v>0.30685184564743645</v>
      </c>
      <c r="L934">
        <f>IFERROR([1]!s_stm07_is($A934,"W30028333","2021/12/31",1)/[1]!S_SHARE_TOTAL($A934,$B$1),"")</f>
        <v>0.25837173572321165</v>
      </c>
      <c r="M934">
        <f>IFERROR([1]!s_stm07_is($A934,"W30028333","2022/12/31",1)/[1]!S_SHARE_TOTAL($A934,$B$1),"")</f>
        <v>0.25850845943007156</v>
      </c>
      <c r="N934">
        <f>IFERROR([1]!s_stm07_is($A934,"W30028333","2023/12/31",1)/[1]!S_SHARE_TOTAL($A934,$B$1),"")</f>
        <v>0.36060593675659852</v>
      </c>
      <c r="O934">
        <f>IFERROR([1]!s_stm07_is($A934,"W30028333","2024/12/31",1)/[1]!S_SHARE_TOTAL($A934,$B$1),"")</f>
        <v>0.29253998654181107</v>
      </c>
      <c r="P934">
        <f>IFERROR([1]!s_stm07_is($A934,"W30028333","2025/12/31",1)/[1]!S_SHARE_TOTAL($A934,$B$1),"")</f>
        <v>0.40217783313832089</v>
      </c>
      <c r="Q934">
        <f>IFERROR([1]!s_west_netprofit($A934,2026,$B$1,180)/[1]!S_SHARE_TOTAL($A934,$B$1),"")</f>
        <v>0.52396862405999023</v>
      </c>
      <c r="R934">
        <f>IFERROR([1]!s_west_netprofit($A934,2027,$B$1,180)/[1]!S_SHARE_TOTAL($A934,$B$1),"")</f>
        <v>0.5840059176212623</v>
      </c>
      <c r="S934">
        <f>IFERROR([1]!s_fa_dupont_roe($A934,"2011/12/31")/100,"")</f>
        <v>0.14651400000000001</v>
      </c>
      <c r="T934">
        <f>IFERROR([1]!s_fa_dupont_roe($A934,"2012/12/31")/100,"")</f>
        <v>0.11912</v>
      </c>
      <c r="U934">
        <f>IFERROR([1]!s_fa_dupont_roe($A934,"2013/12/31")/100,"")</f>
        <v>0.100162</v>
      </c>
      <c r="V934">
        <f>IFERROR([1]!s_fa_dupont_roe($A934,"2014/12/31")/100,"")</f>
        <v>7.5680999999999998E-2</v>
      </c>
      <c r="W934">
        <f>IFERROR([1]!s_fa_dupont_roe($A934,"2015/12/31")/100,"")</f>
        <v>5.8892E-2</v>
      </c>
      <c r="X934">
        <f>IFERROR([1]!s_fa_dupont_roe($A934,"2016/12/31")/100,"")</f>
        <v>4.8929E-2</v>
      </c>
      <c r="Y934">
        <f>IFERROR([1]!s_fa_dupont_roe($A934,"2017/12/31")/100,"")</f>
        <v>6.4379999999999993E-2</v>
      </c>
      <c r="Z934">
        <f>IFERROR([1]!s_fa_dupont_roe($A934,"2018/12/31")/100,"")</f>
        <v>9.2920000000000003E-2</v>
      </c>
      <c r="AA934">
        <f>IFERROR([1]!s_fa_dupont_roe($A934,"2019/12/31")/100,"")</f>
        <v>7.8129000000000004E-2</v>
      </c>
      <c r="AB934">
        <f>IFERROR([1]!s_fa_dupont_roe($A934,"2020/12/31")/100,"")</f>
        <v>6.5671999999999994E-2</v>
      </c>
      <c r="AC934">
        <f>IFERROR([1]!s_fa_dupont_roe($A934,"2021/12/31")/100,"")</f>
        <v>5.3274000000000002E-2</v>
      </c>
      <c r="AD934">
        <f>IFERROR([1]!s_fa_dupont_roe($A934,"2022/12/31")/100,"")</f>
        <v>5.1517999999999994E-2</v>
      </c>
      <c r="AE934">
        <f>IFERROR([1]!s_fa_dupont_roe($A934,"2023/12/31")/100,"")</f>
        <v>6.8728999999999998E-2</v>
      </c>
      <c r="AF934">
        <f>IFERROR([1]!s_fa_dupont_roe($A934,"2024/12/31")/100,"")</f>
        <v>5.3404999999999994E-2</v>
      </c>
      <c r="AG934">
        <f>IFERROR([1]!s_fa_dupont_roe($A934,"2025/12/31")/100,"")</f>
        <v>7.0511000000000004E-2</v>
      </c>
      <c r="AH934">
        <f>IFERROR([1]!s_stm07_is($A934,"W30028333","2025/12/31",1),"")</f>
        <v>525051958.39999998</v>
      </c>
      <c r="AI934">
        <f>IFERROR([1]!s_stm07_bs($A934,"W38058048","2025/12/31",1),"")</f>
        <v>7644399206.29</v>
      </c>
      <c r="AJ934">
        <f>IFERROR([1]!s_fa_netdebt($A934,"2025/12/31"),"")</f>
        <v>-1399556374.73</v>
      </c>
      <c r="AK934">
        <f>IFERROR([1]!s_val_ev1($A934,"2025/12/31"),"")</f>
        <v>8958592070.3700008</v>
      </c>
      <c r="AL934">
        <f>IFERROR([1]!s_fa_ebitda($A934,"2025/12/31"),"")</f>
        <v>1214744893.8199999</v>
      </c>
      <c r="AM934">
        <f>IFERROR([1]!s_west_netprofit($A934,2026,$B$1,180)/[1]!s_west_netprofit($A934,2026,$B$1-7,180)-1,"")</f>
        <v>0</v>
      </c>
      <c r="AN934">
        <f>IFERROR([1]!s_west_netprofit($A934,2026,$B$1,180)/[1]!s_west_netprofit($A934,2026,$B$1-30,180)-1,"")</f>
        <v>1.511668765189933E-3</v>
      </c>
      <c r="AO934">
        <f>IFERROR([1]!s_est_mediannetprofit($A934,2026,$B$1)/[1]!s_est_mediannetprofit($A934,2026,$B$1-7)-1,"")</f>
        <v>0</v>
      </c>
      <c r="AP934">
        <f>IFERROR([1]!s_est_mediannetprofit($A934,2026,$B$1)/[1]!s_est_mediannetprofit($A934,2026,$B$1-30)-1,"")</f>
        <v>-2.1373873873873905E-2</v>
      </c>
    </row>
    <row r="935" spans="1:42">
      <c r="A935" t="s">
        <v>974</v>
      </c>
      <c r="B935">
        <f>IFERROR([1]!s_stm07_is($A935,"W30028333","2011/12/31",1)/[1]!S_SHARE_TOTAL($A935,$B$1),"")</f>
        <v>8.8788483700662266E-2</v>
      </c>
      <c r="C935">
        <f>IFERROR([1]!s_stm07_is($A935,"W30028333","2012/12/31",1)/[1]!S_SHARE_TOTAL($A935,$B$1),"")</f>
        <v>-0.11232735367396662</v>
      </c>
      <c r="D935">
        <f>IFERROR([1]!s_stm07_is($A935,"W30028333","2013/12/31",1)/[1]!S_SHARE_TOTAL($A935,$B$1),"")</f>
        <v>6.1148842994764594E-3</v>
      </c>
      <c r="E935">
        <f>IFERROR([1]!s_stm07_is($A935,"W30028333","2014/12/31",1)/[1]!S_SHARE_TOTAL($A935,$B$1),"")</f>
        <v>3.1782685826004138E-3</v>
      </c>
      <c r="F935">
        <f>IFERROR([1]!s_stm07_is($A935,"W30028333","2015/12/31",1)/[1]!S_SHARE_TOTAL($A935,$B$1),"")</f>
        <v>-0.32243053056499527</v>
      </c>
      <c r="G935">
        <f>IFERROR([1]!s_stm07_is($A935,"W30028333","2016/12/31",1)/[1]!S_SHARE_TOTAL($A935,$B$1),"")</f>
        <v>0.21481164130601921</v>
      </c>
      <c r="H935">
        <f>IFERROR([1]!s_stm07_is($A935,"W30028333","2017/12/31",1)/[1]!S_SHARE_TOTAL($A935,$B$1),"")</f>
        <v>0.53172754538067424</v>
      </c>
      <c r="I935">
        <f>IFERROR([1]!s_stm07_is($A935,"W30028333","2018/12/31",1)/[1]!S_SHARE_TOTAL($A935,$B$1),"")</f>
        <v>0.57375010338146348</v>
      </c>
      <c r="J935">
        <f>IFERROR([1]!s_stm07_is($A935,"W30028333","2019/12/31",1)/[1]!S_SHARE_TOTAL($A935,$B$1),"")</f>
        <v>0.27177768892485787</v>
      </c>
      <c r="K935">
        <f>IFERROR([1]!s_stm07_is($A935,"W30028333","2020/12/31",1)/[1]!S_SHARE_TOTAL($A935,$B$1),"")</f>
        <v>0.33555407596347481</v>
      </c>
      <c r="L935">
        <f>IFERROR([1]!s_stm07_is($A935,"W30028333","2021/12/31",1)/[1]!S_SHARE_TOTAL($A935,$B$1),"")</f>
        <v>0.48580588399349628</v>
      </c>
      <c r="M935">
        <f>IFERROR([1]!s_stm07_is($A935,"W30028333","2022/12/31",1)/[1]!S_SHARE_TOTAL($A935,$B$1),"")</f>
        <v>0.14208354923193975</v>
      </c>
      <c r="N935">
        <f>IFERROR([1]!s_stm07_is($A935,"W30028333","2023/12/31",1)/[1]!S_SHARE_TOTAL($A935,$B$1),"")</f>
        <v>5.3959372685796404E-2</v>
      </c>
      <c r="O935">
        <f>IFERROR([1]!s_stm07_is($A935,"W30028333","2024/12/31",1)/[1]!S_SHARE_TOTAL($A935,$B$1),"")</f>
        <v>-0.185988886222513</v>
      </c>
      <c r="P935">
        <f>IFERROR([1]!s_stm07_is($A935,"W30028333","2025/12/31",1)/[1]!S_SHARE_TOTAL($A935,$B$1),"")</f>
        <v>7.1476599108738735E-3</v>
      </c>
      <c r="Q935">
        <f>IFERROR([1]!s_west_netprofit($A935,2026,$B$1,180)/[1]!S_SHARE_TOTAL($A935,$B$1),"")</f>
        <v>0</v>
      </c>
      <c r="R935">
        <f>IFERROR([1]!s_west_netprofit($A935,2027,$B$1,180)/[1]!S_SHARE_TOTAL($A935,$B$1),"")</f>
        <v>0</v>
      </c>
      <c r="S935">
        <f>IFERROR([1]!s_fa_dupont_roe($A935,"2011/12/31")/100,"")</f>
        <v>8.3089999999999997E-2</v>
      </c>
      <c r="T935">
        <f>IFERROR([1]!s_fa_dupont_roe($A935,"2012/12/31")/100,"")</f>
        <v>-0.10853600000000001</v>
      </c>
      <c r="U935">
        <f>IFERROR([1]!s_fa_dupont_roe($A935,"2013/12/31")/100,"")</f>
        <v>6.2680000000000001E-3</v>
      </c>
      <c r="V935">
        <f>IFERROR([1]!s_fa_dupont_roe($A935,"2014/12/31")/100,"")</f>
        <v>3.2460000000000002E-3</v>
      </c>
      <c r="W935">
        <f>IFERROR([1]!s_fa_dupont_roe($A935,"2015/12/31")/100,"")</f>
        <v>-0.394397</v>
      </c>
      <c r="X935">
        <f>IFERROR([1]!s_fa_dupont_roe($A935,"2016/12/31")/100,"")</f>
        <v>8.5098999999999994E-2</v>
      </c>
      <c r="Y935">
        <f>IFERROR([1]!s_fa_dupont_roe($A935,"2017/12/31")/100,"")</f>
        <v>0.11441599999999999</v>
      </c>
      <c r="Z935">
        <f>IFERROR([1]!s_fa_dupont_roe($A935,"2018/12/31")/100,"")</f>
        <v>0.11057800000000001</v>
      </c>
      <c r="AA935">
        <f>IFERROR([1]!s_fa_dupont_roe($A935,"2019/12/31")/100,"")</f>
        <v>4.9010999999999999E-2</v>
      </c>
      <c r="AB935">
        <f>IFERROR([1]!s_fa_dupont_roe($A935,"2020/12/31")/100,"")</f>
        <v>5.8635E-2</v>
      </c>
      <c r="AC935">
        <f>IFERROR([1]!s_fa_dupont_roe($A935,"2021/12/31")/100,"")</f>
        <v>8.1546999999999994E-2</v>
      </c>
      <c r="AD935">
        <f>IFERROR([1]!s_fa_dupont_roe($A935,"2022/12/31")/100,"")</f>
        <v>2.3562E-2</v>
      </c>
      <c r="AE935">
        <f>IFERROR([1]!s_fa_dupont_roe($A935,"2023/12/31")/100,"")</f>
        <v>9.025E-3</v>
      </c>
      <c r="AF935">
        <f>IFERROR([1]!s_fa_dupont_roe($A935,"2024/12/31")/100,"")</f>
        <v>-3.1723000000000001E-2</v>
      </c>
      <c r="AG935">
        <f>IFERROR([1]!s_fa_dupont_roe($A935,"2025/12/31")/100,"")</f>
        <v>1.243E-3</v>
      </c>
      <c r="AH935">
        <f>IFERROR([1]!s_stm07_is($A935,"W30028333","2025/12/31",1),"")</f>
        <v>24138999.02</v>
      </c>
      <c r="AI935">
        <f>IFERROR([1]!s_stm07_bs($A935,"W38058048","2025/12/31",1),"")</f>
        <v>19676805897.849998</v>
      </c>
      <c r="AJ935">
        <f>IFERROR([1]!s_fa_netdebt($A935,"2025/12/31"),"")</f>
        <v>-3000660982.2600002</v>
      </c>
      <c r="AK935">
        <f>IFERROR([1]!s_val_ev1($A935,"2025/12/31"),"")</f>
        <v>30555868761.060001</v>
      </c>
      <c r="AL935">
        <f>IFERROR([1]!s_fa_ebitda($A935,"2025/12/31"),"")</f>
        <v>1326223338.72</v>
      </c>
      <c r="AM935" t="str">
        <f>IFERROR([1]!s_west_netprofit($A935,2026,$B$1,180)/[1]!s_west_netprofit($A935,2026,$B$1-7,180)-1,"")</f>
        <v/>
      </c>
      <c r="AN935" t="str">
        <f>IFERROR([1]!s_west_netprofit($A935,2026,$B$1,180)/[1]!s_west_netprofit($A935,2026,$B$1-30,180)-1,"")</f>
        <v/>
      </c>
      <c r="AO935" t="str">
        <f>IFERROR([1]!s_est_mediannetprofit($A935,2026,$B$1)/[1]!s_est_mediannetprofit($A935,2026,$B$1-7)-1,"")</f>
        <v/>
      </c>
      <c r="AP935" t="str">
        <f>IFERROR([1]!s_est_mediannetprofit($A935,2026,$B$1)/[1]!s_est_mediannetprofit($A935,2026,$B$1-30)-1,"")</f>
        <v/>
      </c>
    </row>
    <row r="936" spans="1:42">
      <c r="A936" t="s">
        <v>975</v>
      </c>
      <c r="B936">
        <f>IFERROR([1]!s_stm07_is($A936,"W30028333","2011/12/31",1)/[1]!S_SHARE_TOTAL($A936,$B$1),"")</f>
        <v>3.7502760287094997E-2</v>
      </c>
      <c r="C936">
        <f>IFERROR([1]!s_stm07_is($A936,"W30028333","2012/12/31",1)/[1]!S_SHARE_TOTAL($A936,$B$1),"")</f>
        <v>-0.39883409401886161</v>
      </c>
      <c r="D936">
        <f>IFERROR([1]!s_stm07_is($A936,"W30028333","2013/12/31",1)/[1]!S_SHARE_TOTAL($A936,$B$1),"")</f>
        <v>2.2777308387100074E-2</v>
      </c>
      <c r="E936">
        <f>IFERROR([1]!s_stm07_is($A936,"W30028333","2014/12/31",1)/[1]!S_SHARE_TOTAL($A936,$B$1),"")</f>
        <v>-0.5016804071487051</v>
      </c>
      <c r="F936">
        <f>IFERROR([1]!s_stm07_is($A936,"W30028333","2015/12/31",1)/[1]!S_SHARE_TOTAL($A936,$B$1),"")</f>
        <v>0.42069867180749576</v>
      </c>
      <c r="G936">
        <f>IFERROR([1]!s_stm07_is($A936,"W30028333","2016/12/31",1)/[1]!S_SHARE_TOTAL($A936,$B$1),"")</f>
        <v>1.5474978530495869</v>
      </c>
      <c r="H936">
        <f>IFERROR([1]!s_stm07_is($A936,"W30028333","2017/12/31",1)/[1]!S_SHARE_TOTAL($A936,$B$1),"")</f>
        <v>0.17796566545950965</v>
      </c>
      <c r="I936">
        <f>IFERROR([1]!s_stm07_is($A936,"W30028333","2018/12/31",1)/[1]!S_SHARE_TOTAL($A936,$B$1),"")</f>
        <v>0.12742324595261581</v>
      </c>
      <c r="J936">
        <f>IFERROR([1]!s_stm07_is($A936,"W30028333","2019/12/31",1)/[1]!S_SHARE_TOTAL($A936,$B$1),"")</f>
        <v>-0.12845120695466364</v>
      </c>
      <c r="K936">
        <f>IFERROR([1]!s_stm07_is($A936,"W30028333","2020/12/31",1)/[1]!S_SHARE_TOTAL($A936,$B$1),"")</f>
        <v>0.11981299430667126</v>
      </c>
      <c r="L936">
        <f>IFERROR([1]!s_stm07_is($A936,"W30028333","2021/12/31",1)/[1]!S_SHARE_TOTAL($A936,$B$1),"")</f>
        <v>-0.94877948341511442</v>
      </c>
      <c r="M936">
        <f>IFERROR([1]!s_stm07_is($A936,"W30028333","2022/12/31",1)/[1]!S_SHARE_TOTAL($A936,$B$1),"")</f>
        <v>0.63418808423955042</v>
      </c>
      <c r="N936">
        <f>IFERROR([1]!s_stm07_is($A936,"W30028333","2023/12/31",1)/[1]!S_SHARE_TOTAL($A936,$B$1),"")</f>
        <v>1.4909281928378912</v>
      </c>
      <c r="O936">
        <f>IFERROR([1]!s_stm07_is($A936,"W30028333","2024/12/31",1)/[1]!S_SHARE_TOTAL($A936,$B$1),"")</f>
        <v>4.8334872996616901E-2</v>
      </c>
      <c r="P936">
        <f>IFERROR([1]!s_stm07_is($A936,"W30028333","2025/12/31",1)/[1]!S_SHARE_TOTAL($A936,$B$1),"")</f>
        <v>0.21865490070843419</v>
      </c>
      <c r="Q936">
        <f>IFERROR([1]!s_west_netprofit($A936,2026,$B$1,180)/[1]!S_SHARE_TOTAL($A936,$B$1),"")</f>
        <v>0.56339575924577101</v>
      </c>
      <c r="R936">
        <f>IFERROR([1]!s_west_netprofit($A936,2027,$B$1,180)/[1]!S_SHARE_TOTAL($A936,$B$1),"")</f>
        <v>0.8351193568271601</v>
      </c>
      <c r="S936">
        <f>IFERROR([1]!s_fa_dupont_roe($A936,"2011/12/31")/100,"")</f>
        <v>1.8799999999999997E-2</v>
      </c>
      <c r="T936">
        <f>IFERROR([1]!s_fa_dupont_roe($A936,"2012/12/31")/100,"")</f>
        <v>-0.21771000000000001</v>
      </c>
      <c r="U936">
        <f>IFERROR([1]!s_fa_dupont_roe($A936,"2013/12/31")/100,"")</f>
        <v>1.3585E-2</v>
      </c>
      <c r="V936">
        <f>IFERROR([1]!s_fa_dupont_roe($A936,"2014/12/31")/100,"")</f>
        <v>-0.28213300000000002</v>
      </c>
      <c r="W936">
        <f>IFERROR([1]!s_fa_dupont_roe($A936,"2015/12/31")/100,"")</f>
        <v>0.22847400000000001</v>
      </c>
      <c r="X936">
        <f>IFERROR([1]!s_fa_dupont_roe($A936,"2016/12/31")/100,"")</f>
        <v>0.74135099999999998</v>
      </c>
      <c r="Y936">
        <f>IFERROR([1]!s_fa_dupont_roe($A936,"2017/12/31")/100,"")</f>
        <v>7.8121999999999997E-2</v>
      </c>
      <c r="Z936">
        <f>IFERROR([1]!s_fa_dupont_roe($A936,"2018/12/31")/100,"")</f>
        <v>3.1077E-2</v>
      </c>
      <c r="AA936">
        <f>IFERROR([1]!s_fa_dupont_roe($A936,"2019/12/31")/100,"")</f>
        <v>-2.1903000000000002E-2</v>
      </c>
      <c r="AB936">
        <f>IFERROR([1]!s_fa_dupont_roe($A936,"2020/12/31")/100,"")</f>
        <v>2.0613000000000003E-2</v>
      </c>
      <c r="AC936">
        <f>IFERROR([1]!s_fa_dupont_roe($A936,"2021/12/31")/100,"")</f>
        <v>-0.175457</v>
      </c>
      <c r="AD936">
        <f>IFERROR([1]!s_fa_dupont_roe($A936,"2022/12/31")/100,"")</f>
        <v>0.120778</v>
      </c>
      <c r="AE936">
        <f>IFERROR([1]!s_fa_dupont_roe($A936,"2023/12/31")/100,"")</f>
        <v>0.24592600000000001</v>
      </c>
      <c r="AF936">
        <f>IFERROR([1]!s_fa_dupont_roe($A936,"2024/12/31")/100,"")</f>
        <v>7.4929999999999997E-3</v>
      </c>
      <c r="AG936">
        <f>IFERROR([1]!s_fa_dupont_roe($A936,"2025/12/31")/100,"")</f>
        <v>3.4479999999999997E-2</v>
      </c>
      <c r="AH936">
        <f>IFERROR([1]!s_stm07_is($A936,"W30028333","2025/12/31",1),"")</f>
        <v>120570288.48999999</v>
      </c>
      <c r="AI936">
        <f>IFERROR([1]!s_stm07_bs($A936,"W38058048","2025/12/31",1),"")</f>
        <v>3641743000.23</v>
      </c>
      <c r="AJ936">
        <f>IFERROR([1]!s_fa_netdebt($A936,"2025/12/31"),"")</f>
        <v>4330051798.3800001</v>
      </c>
      <c r="AK936">
        <f>IFERROR([1]!s_val_ev1($A936,"2025/12/31"),"")</f>
        <v>15384633071.690001</v>
      </c>
      <c r="AL936">
        <f>IFERROR([1]!s_fa_ebitda($A936,"2025/12/31"),"")</f>
        <v>832069556.07000005</v>
      </c>
      <c r="AM936">
        <f>IFERROR([1]!s_west_netprofit($A936,2026,$B$1,180)/[1]!s_west_netprofit($A936,2026,$B$1-7,180)-1,"")</f>
        <v>0</v>
      </c>
      <c r="AN936">
        <f>IFERROR([1]!s_west_netprofit($A936,2026,$B$1,180)/[1]!s_west_netprofit($A936,2026,$B$1-30,180)-1,"")</f>
        <v>-4.9113805253042653E-3</v>
      </c>
      <c r="AO936">
        <f>IFERROR([1]!s_est_mediannetprofit($A936,2026,$B$1)/[1]!s_est_mediannetprofit($A936,2026,$B$1-7)-1,"")</f>
        <v>0</v>
      </c>
      <c r="AP936">
        <f>IFERROR([1]!s_est_mediannetprofit($A936,2026,$B$1)/[1]!s_est_mediannetprofit($A936,2026,$B$1-30)-1,"")</f>
        <v>3.3333333333334103E-3</v>
      </c>
    </row>
    <row r="937" spans="1:42">
      <c r="A937" t="s">
        <v>976</v>
      </c>
      <c r="B937">
        <f>IFERROR([1]!s_stm07_is($A937,"W30028333","2011/12/31",1)/[1]!S_SHARE_TOTAL($A937,$B$1),"")</f>
        <v>0.10689713439383662</v>
      </c>
      <c r="C937">
        <f>IFERROR([1]!s_stm07_is($A937,"W30028333","2012/12/31",1)/[1]!S_SHARE_TOTAL($A937,$B$1),"")</f>
        <v>5.8940941437719684E-2</v>
      </c>
      <c r="D937">
        <f>IFERROR([1]!s_stm07_is($A937,"W30028333","2013/12/31",1)/[1]!S_SHARE_TOTAL($A937,$B$1),"")</f>
        <v>-0.13525004825698383</v>
      </c>
      <c r="E937">
        <f>IFERROR([1]!s_stm07_is($A937,"W30028333","2014/12/31",1)/[1]!S_SHARE_TOTAL($A937,$B$1),"")</f>
        <v>0.1302892680443376</v>
      </c>
      <c r="F937">
        <f>IFERROR([1]!s_stm07_is($A937,"W30028333","2015/12/31",1)/[1]!S_SHARE_TOTAL($A937,$B$1),"")</f>
        <v>0.10568764841782566</v>
      </c>
      <c r="G937">
        <f>IFERROR([1]!s_stm07_is($A937,"W30028333","2016/12/31",1)/[1]!S_SHARE_TOTAL($A937,$B$1),"")</f>
        <v>0.13693287394382594</v>
      </c>
      <c r="H937">
        <f>IFERROR([1]!s_stm07_is($A937,"W30028333","2017/12/31",1)/[1]!S_SHARE_TOTAL($A937,$B$1),"")</f>
        <v>6.6776835388360919E-2</v>
      </c>
      <c r="I937">
        <f>IFERROR([1]!s_stm07_is($A937,"W30028333","2018/12/31",1)/[1]!S_SHARE_TOTAL($A937,$B$1),"")</f>
        <v>8.5827065238271744E-2</v>
      </c>
      <c r="J937">
        <f>IFERROR([1]!s_stm07_is($A937,"W30028333","2019/12/31",1)/[1]!S_SHARE_TOTAL($A937,$B$1),"")</f>
        <v>0.40637232547084773</v>
      </c>
      <c r="K937">
        <f>IFERROR([1]!s_stm07_is($A937,"W30028333","2020/12/31",1)/[1]!S_SHARE_TOTAL($A937,$B$1),"")</f>
        <v>0.50641514269789312</v>
      </c>
      <c r="L937">
        <f>IFERROR([1]!s_stm07_is($A937,"W30028333","2021/12/31",1)/[1]!S_SHARE_TOTAL($A937,$B$1),"")</f>
        <v>0.56501865534768847</v>
      </c>
      <c r="M937">
        <f>IFERROR([1]!s_stm07_is($A937,"W30028333","2022/12/31",1)/[1]!S_SHARE_TOTAL($A937,$B$1),"")</f>
        <v>0.66890058563478627</v>
      </c>
      <c r="N937">
        <f>IFERROR([1]!s_stm07_is($A937,"W30028333","2023/12/31",1)/[1]!S_SHARE_TOTAL($A937,$B$1),"")</f>
        <v>0.69115551565200406</v>
      </c>
      <c r="O937">
        <f>IFERROR([1]!s_stm07_is($A937,"W30028333","2024/12/31",1)/[1]!S_SHARE_TOTAL($A937,$B$1),"")</f>
        <v>0.56950793874240158</v>
      </c>
      <c r="P937">
        <f>IFERROR([1]!s_stm07_is($A937,"W30028333","2025/12/31",1)/[1]!S_SHARE_TOTAL($A937,$B$1),"")</f>
        <v>0.54855017279837148</v>
      </c>
      <c r="Q937">
        <f>IFERROR([1]!s_west_netprofit($A937,2026,$B$1,180)/[1]!S_SHARE_TOTAL($A937,$B$1),"")</f>
        <v>0.72238607776077424</v>
      </c>
      <c r="R937">
        <f>IFERROR([1]!s_west_netprofit($A937,2027,$B$1,180)/[1]!S_SHARE_TOTAL($A937,$B$1),"")</f>
        <v>0.87202870737864557</v>
      </c>
      <c r="S937">
        <f>IFERROR([1]!s_fa_dupont_roe($A937,"2011/12/31")/100,"")</f>
        <v>0.18246899999999999</v>
      </c>
      <c r="T937">
        <f>IFERROR([1]!s_fa_dupont_roe($A937,"2012/12/31")/100,"")</f>
        <v>8.8134999999999991E-2</v>
      </c>
      <c r="U937">
        <f>IFERROR([1]!s_fa_dupont_roe($A937,"2013/12/31")/100,"")</f>
        <v>-0.21811499999999998</v>
      </c>
      <c r="V937">
        <f>IFERROR([1]!s_fa_dupont_roe($A937,"2014/12/31")/100,"")</f>
        <v>0.21461300000000003</v>
      </c>
      <c r="W937">
        <f>IFERROR([1]!s_fa_dupont_roe($A937,"2015/12/31")/100,"")</f>
        <v>0.14790599999999998</v>
      </c>
      <c r="X937">
        <f>IFERROR([1]!s_fa_dupont_roe($A937,"2016/12/31")/100,"")</f>
        <v>0.16805</v>
      </c>
      <c r="Y937">
        <f>IFERROR([1]!s_fa_dupont_roe($A937,"2017/12/31")/100,"")</f>
        <v>7.2858999999999993E-2</v>
      </c>
      <c r="Z937">
        <f>IFERROR([1]!s_fa_dupont_roe($A937,"2018/12/31")/100,"")</f>
        <v>8.6832999999999994E-2</v>
      </c>
      <c r="AA937">
        <f>IFERROR([1]!s_fa_dupont_roe($A937,"2019/12/31")/100,"")</f>
        <v>0.24624600000000002</v>
      </c>
      <c r="AB937">
        <f>IFERROR([1]!s_fa_dupont_roe($A937,"2020/12/31")/100,"")</f>
        <v>0.16452800000000001</v>
      </c>
      <c r="AC937">
        <f>IFERROR([1]!s_fa_dupont_roe($A937,"2021/12/31")/100,"")</f>
        <v>0.13857900000000001</v>
      </c>
      <c r="AD937">
        <f>IFERROR([1]!s_fa_dupont_roe($A937,"2022/12/31")/100,"")</f>
        <v>0.14754</v>
      </c>
      <c r="AE937">
        <f>IFERROR([1]!s_fa_dupont_roe($A937,"2023/12/31")/100,"")</f>
        <v>0.137294</v>
      </c>
      <c r="AF937">
        <f>IFERROR([1]!s_fa_dupont_roe($A937,"2024/12/31")/100,"")</f>
        <v>0.10404400000000001</v>
      </c>
      <c r="AG937">
        <f>IFERROR([1]!s_fa_dupont_roe($A937,"2025/12/31")/100,"")</f>
        <v>9.9108000000000002E-2</v>
      </c>
      <c r="AH937">
        <f>IFERROR([1]!s_stm07_is($A937,"W30028333","2025/12/31",1),"")</f>
        <v>657357866.46000004</v>
      </c>
      <c r="AI937">
        <f>IFERROR([1]!s_stm07_bs($A937,"W38058048","2025/12/31",1),"")</f>
        <v>6663653256.8999996</v>
      </c>
      <c r="AJ937">
        <f>IFERROR([1]!s_fa_netdebt($A937,"2025/12/31"),"")</f>
        <v>-1872716807.6099999</v>
      </c>
      <c r="AK937">
        <f>IFERROR([1]!s_val_ev1($A937,"2025/12/31"),"")</f>
        <v>19797335648.830002</v>
      </c>
      <c r="AL937">
        <f>IFERROR([1]!s_fa_ebitda($A937,"2025/12/31"),"")</f>
        <v>1227129666.55</v>
      </c>
      <c r="AM937">
        <f>IFERROR([1]!s_west_netprofit($A937,2026,$B$1,180)/[1]!s_west_netprofit($A937,2026,$B$1-7,180)-1,"")</f>
        <v>0</v>
      </c>
      <c r="AN937">
        <f>IFERROR([1]!s_west_netprofit($A937,2026,$B$1,180)/[1]!s_west_netprofit($A937,2026,$B$1-30,180)-1,"")</f>
        <v>-0.1482371266475031</v>
      </c>
      <c r="AO937">
        <f>IFERROR([1]!s_est_mediannetprofit($A937,2026,$B$1)/[1]!s_est_mediannetprofit($A937,2026,$B$1-7)-1,"")</f>
        <v>0</v>
      </c>
      <c r="AP937">
        <f>IFERROR([1]!s_est_mediannetprofit($A937,2026,$B$1)/[1]!s_est_mediannetprofit($A937,2026,$B$1-30)-1,"")</f>
        <v>-0.16079101562499998</v>
      </c>
    </row>
    <row r="938" spans="1:42">
      <c r="A938" t="s">
        <v>977</v>
      </c>
      <c r="B938">
        <f>IFERROR([1]!s_stm07_is($A938,"W30028333","2011/12/31",1)/[1]!S_SHARE_TOTAL($A938,$B$1),"")</f>
        <v>0.31740456106646242</v>
      </c>
      <c r="C938">
        <f>IFERROR([1]!s_stm07_is($A938,"W30028333","2012/12/31",1)/[1]!S_SHARE_TOTAL($A938,$B$1),"")</f>
        <v>0.3286082298228003</v>
      </c>
      <c r="D938">
        <f>IFERROR([1]!s_stm07_is($A938,"W30028333","2013/12/31",1)/[1]!S_SHARE_TOTAL($A938,$B$1),"")</f>
        <v>0.327991792437202</v>
      </c>
      <c r="E938">
        <f>IFERROR([1]!s_stm07_is($A938,"W30028333","2014/12/31",1)/[1]!S_SHARE_TOTAL($A938,$B$1),"")</f>
        <v>0.15173471816808404</v>
      </c>
      <c r="F938">
        <f>IFERROR([1]!s_stm07_is($A938,"W30028333","2015/12/31",1)/[1]!S_SHARE_TOTAL($A938,$B$1),"")</f>
        <v>-0.13570729773055629</v>
      </c>
      <c r="G938">
        <f>IFERROR([1]!s_stm07_is($A938,"W30028333","2016/12/31",1)/[1]!S_SHARE_TOTAL($A938,$B$1),"")</f>
        <v>0.37396871069587906</v>
      </c>
      <c r="H938">
        <f>IFERROR([1]!s_stm07_is($A938,"W30028333","2017/12/31",1)/[1]!S_SHARE_TOTAL($A938,$B$1),"")</f>
        <v>0.68074967275222031</v>
      </c>
      <c r="I938">
        <f>IFERROR([1]!s_stm07_is($A938,"W30028333","2018/12/31",1)/[1]!S_SHARE_TOTAL($A938,$B$1),"")</f>
        <v>0.83472494828090993</v>
      </c>
      <c r="J938">
        <f>IFERROR([1]!s_stm07_is($A938,"W30028333","2019/12/31",1)/[1]!S_SHARE_TOTAL($A938,$B$1),"")</f>
        <v>1.3573686221302781</v>
      </c>
      <c r="K938">
        <f>IFERROR([1]!s_stm07_is($A938,"W30028333","2020/12/31",1)/[1]!S_SHARE_TOTAL($A938,$B$1),"")</f>
        <v>2.2250053735222486</v>
      </c>
      <c r="L938">
        <f>IFERROR([1]!s_stm07_is($A938,"W30028333","2021/12/31",1)/[1]!S_SHARE_TOTAL($A938,$B$1),"")</f>
        <v>2.4097372338053886</v>
      </c>
      <c r="M938">
        <f>IFERROR([1]!s_stm07_is($A938,"W30028333","2022/12/31",1)/[1]!S_SHARE_TOTAL($A938,$B$1),"")</f>
        <v>2.6109093584738483</v>
      </c>
      <c r="N938">
        <f>IFERROR([1]!s_stm07_is($A938,"W30028333","2023/12/31",1)/[1]!S_SHARE_TOTAL($A938,$B$1),"")</f>
        <v>2.7617290587817171</v>
      </c>
      <c r="O938">
        <f>IFERROR([1]!s_stm07_is($A938,"W30028333","2024/12/31",1)/[1]!S_SHARE_TOTAL($A938,$B$1),"")</f>
        <v>2.3030152376547002</v>
      </c>
      <c r="P938">
        <f>IFERROR([1]!s_stm07_is($A938,"W30028333","2025/12/31",1)/[1]!S_SHARE_TOTAL($A938,$B$1),"")</f>
        <v>2.54332714528603</v>
      </c>
      <c r="Q938">
        <f>IFERROR([1]!s_west_netprofit($A938,2026,$B$1,180)/[1]!S_SHARE_TOTAL($A938,$B$1),"")</f>
        <v>2.6446751031659534</v>
      </c>
      <c r="R938">
        <f>IFERROR([1]!s_west_netprofit($A938,2027,$B$1,180)/[1]!S_SHARE_TOTAL($A938,$B$1),"")</f>
        <v>2.7644586548309431</v>
      </c>
      <c r="S938">
        <f>IFERROR([1]!s_fa_dupont_roe($A938,"2011/12/31")/100,"")</f>
        <v>0.10798099999999999</v>
      </c>
      <c r="T938">
        <f>IFERROR([1]!s_fa_dupont_roe($A938,"2012/12/31")/100,"")</f>
        <v>0.109359</v>
      </c>
      <c r="U938">
        <f>IFERROR([1]!s_fa_dupont_roe($A938,"2013/12/31")/100,"")</f>
        <v>0.10511100000000001</v>
      </c>
      <c r="V938">
        <f>IFERROR([1]!s_fa_dupont_roe($A938,"2014/12/31")/100,"")</f>
        <v>5.2236000000000005E-2</v>
      </c>
      <c r="W938">
        <f>IFERROR([1]!s_fa_dupont_roe($A938,"2015/12/31")/100,"")</f>
        <v>-5.4322999999999996E-2</v>
      </c>
      <c r="X938">
        <f>IFERROR([1]!s_fa_dupont_roe($A938,"2016/12/31")/100,"")</f>
        <v>0.15265000000000001</v>
      </c>
      <c r="Y938">
        <f>IFERROR([1]!s_fa_dupont_roe($A938,"2017/12/31")/100,"")</f>
        <v>0.275285</v>
      </c>
      <c r="Z938">
        <f>IFERROR([1]!s_fa_dupont_roe($A938,"2018/12/31")/100,"")</f>
        <v>0.34996899999999997</v>
      </c>
      <c r="AA938">
        <f>IFERROR([1]!s_fa_dupont_roe($A938,"2019/12/31")/100,"")</f>
        <v>0.51247700000000007</v>
      </c>
      <c r="AB938">
        <f>IFERROR([1]!s_fa_dupont_roe($A938,"2020/12/31")/100,"")</f>
        <v>1.074686</v>
      </c>
      <c r="AC938">
        <f>IFERROR([1]!s_fa_dupont_roe($A938,"2021/12/31")/100,"")</f>
        <v>0.99686000000000008</v>
      </c>
      <c r="AD938">
        <f>IFERROR([1]!s_fa_dupont_roe($A938,"2022/12/31")/100,"")</f>
        <v>0.663188</v>
      </c>
      <c r="AE938">
        <f>IFERROR([1]!s_fa_dupont_roe($A938,"2023/12/31")/100,"")</f>
        <v>0.63702800000000004</v>
      </c>
      <c r="AF938">
        <f>IFERROR([1]!s_fa_dupont_roe($A938,"2024/12/31")/100,"")</f>
        <v>0.67034700000000003</v>
      </c>
      <c r="AG938">
        <f>IFERROR([1]!s_fa_dupont_roe($A938,"2025/12/31")/100,"")</f>
        <v>0.96080100000000002</v>
      </c>
      <c r="AH938">
        <f>IFERROR([1]!s_stm07_is($A938,"W30028333","2025/12/31",1),"")</f>
        <v>1230897085.4100001</v>
      </c>
      <c r="AI938">
        <f>IFERROR([1]!s_stm07_bs($A938,"W38058048","2025/12/31",1),"")</f>
        <v>2860479869.73</v>
      </c>
      <c r="AJ938">
        <f>IFERROR([1]!s_fa_netdebt($A938,"2025/12/31"),"")</f>
        <v>-637345998.65999997</v>
      </c>
      <c r="AK938">
        <f>IFERROR([1]!s_val_ev1($A938,"2025/12/31"),"")</f>
        <v>25398311273.099998</v>
      </c>
      <c r="AL938">
        <f>IFERROR([1]!s_fa_ebitda($A938,"2025/12/31"),"")</f>
        <v>3843872111.7600002</v>
      </c>
      <c r="AM938">
        <f>IFERROR([1]!s_west_netprofit($A938,2026,$B$1,180)/[1]!s_west_netprofit($A938,2026,$B$1-7,180)-1,"")</f>
        <v>-2.5211651808083602E-3</v>
      </c>
      <c r="AN938">
        <f>IFERROR([1]!s_west_netprofit($A938,2026,$B$1,180)/[1]!s_west_netprofit($A938,2026,$B$1-30,180)-1,"")</f>
        <v>-2.4353719993560619E-3</v>
      </c>
      <c r="AO938">
        <f>IFERROR([1]!s_est_mediannetprofit($A938,2026,$B$1)/[1]!s_est_mediannetprofit($A938,2026,$B$1-7)-1,"")</f>
        <v>0</v>
      </c>
      <c r="AP938">
        <f>IFERROR([1]!s_est_mediannetprofit($A938,2026,$B$1)/[1]!s_est_mediannetprofit($A938,2026,$B$1-30)-1,"")</f>
        <v>-2.3158307210031648E-3</v>
      </c>
    </row>
    <row r="939" spans="1:42">
      <c r="A939" t="s">
        <v>978</v>
      </c>
      <c r="B939">
        <f>IFERROR([1]!s_stm07_is($A939,"W30028333","2011/12/31",1)/[1]!S_SHARE_TOTAL($A939,$B$1),"")</f>
        <v>1.4773954003549153E-2</v>
      </c>
      <c r="C939">
        <f>IFERROR([1]!s_stm07_is($A939,"W30028333","2012/12/31",1)/[1]!S_SHARE_TOTAL($A939,$B$1),"")</f>
        <v>1.4188786374173073E-2</v>
      </c>
      <c r="D939">
        <f>IFERROR([1]!s_stm07_is($A939,"W30028333","2013/12/31",1)/[1]!S_SHARE_TOTAL($A939,$B$1),"")</f>
        <v>-0.43499783529480174</v>
      </c>
      <c r="E939">
        <f>IFERROR([1]!s_stm07_is($A939,"W30028333","2014/12/31",1)/[1]!S_SHARE_TOTAL($A939,$B$1),"")</f>
        <v>0.27728068592445015</v>
      </c>
      <c r="F939">
        <f>IFERROR([1]!s_stm07_is($A939,"W30028333","2015/12/31",1)/[1]!S_SHARE_TOTAL($A939,$B$1),"")</f>
        <v>0.13318690584517862</v>
      </c>
      <c r="G939">
        <f>IFERROR([1]!s_stm07_is($A939,"W30028333","2016/12/31",1)/[1]!S_SHARE_TOTAL($A939,$B$1),"")</f>
        <v>0.13657383413840155</v>
      </c>
      <c r="H939">
        <f>IFERROR([1]!s_stm07_is($A939,"W30028333","2017/12/31",1)/[1]!S_SHARE_TOTAL($A939,$B$1),"")</f>
        <v>0.86657343969620337</v>
      </c>
      <c r="I939">
        <f>IFERROR([1]!s_stm07_is($A939,"W30028333","2018/12/31",1)/[1]!S_SHARE_TOTAL($A939,$B$1),"")</f>
        <v>0.31703427331490486</v>
      </c>
      <c r="J939">
        <f>IFERROR([1]!s_stm07_is($A939,"W30028333","2019/12/31",1)/[1]!S_SHARE_TOTAL($A939,$B$1),"")</f>
        <v>0.17171829677632341</v>
      </c>
      <c r="K939">
        <f>IFERROR([1]!s_stm07_is($A939,"W30028333","2020/12/31",1)/[1]!S_SHARE_TOTAL($A939,$B$1),"")</f>
        <v>0.64226625881910482</v>
      </c>
      <c r="L939">
        <f>IFERROR([1]!s_stm07_is($A939,"W30028333","2021/12/31",1)/[1]!S_SHARE_TOTAL($A939,$B$1),"")</f>
        <v>0.50004347616431055</v>
      </c>
      <c r="M939">
        <f>IFERROR([1]!s_stm07_is($A939,"W30028333","2022/12/31",1)/[1]!S_SHARE_TOTAL($A939,$B$1),"")</f>
        <v>0.5426865567937984</v>
      </c>
      <c r="N939">
        <f>IFERROR([1]!s_stm07_is($A939,"W30028333","2023/12/31",1)/[1]!S_SHARE_TOTAL($A939,$B$1),"")</f>
        <v>1.0122227812010876</v>
      </c>
      <c r="O939">
        <f>IFERROR([1]!s_stm07_is($A939,"W30028333","2024/12/31",1)/[1]!S_SHARE_TOTAL($A939,$B$1),"")</f>
        <v>0.49529691832243655</v>
      </c>
      <c r="P939">
        <f>IFERROR([1]!s_stm07_is($A939,"W30028333","2025/12/31",1)/[1]!S_SHARE_TOTAL($A939,$B$1),"")</f>
        <v>0.2590377423279166</v>
      </c>
      <c r="Q939">
        <f>IFERROR([1]!s_west_netprofit($A939,2026,$B$1,180)/[1]!S_SHARE_TOTAL($A939,$B$1),"")</f>
        <v>0</v>
      </c>
      <c r="R939">
        <f>IFERROR([1]!s_west_netprofit($A939,2027,$B$1,180)/[1]!S_SHARE_TOTAL($A939,$B$1),"")</f>
        <v>0</v>
      </c>
      <c r="S939">
        <f>IFERROR([1]!s_fa_dupont_roe($A939,"2011/12/31")/100,"")</f>
        <v>1.7967999999999998E-2</v>
      </c>
      <c r="T939">
        <f>IFERROR([1]!s_fa_dupont_roe($A939,"2012/12/31")/100,"")</f>
        <v>1.3574999999999999E-2</v>
      </c>
      <c r="U939">
        <f>IFERROR([1]!s_fa_dupont_roe($A939,"2013/12/31")/100,"")</f>
        <v>-0.36791699999999999</v>
      </c>
      <c r="V939">
        <f>IFERROR([1]!s_fa_dupont_roe($A939,"2014/12/31")/100,"")</f>
        <v>0.21933900000000001</v>
      </c>
      <c r="W939">
        <f>IFERROR([1]!s_fa_dupont_roe($A939,"2015/12/31")/100,"")</f>
        <v>8.7962000000000012E-2</v>
      </c>
      <c r="X939">
        <f>IFERROR([1]!s_fa_dupont_roe($A939,"2016/12/31")/100,"")</f>
        <v>8.1170000000000006E-2</v>
      </c>
      <c r="Y939">
        <f>IFERROR([1]!s_fa_dupont_roe($A939,"2017/12/31")/100,"")</f>
        <v>0.32847399999999999</v>
      </c>
      <c r="Z939">
        <f>IFERROR([1]!s_fa_dupont_roe($A939,"2018/12/31")/100,"")</f>
        <v>8.5864999999999997E-2</v>
      </c>
      <c r="AA939">
        <f>IFERROR([1]!s_fa_dupont_roe($A939,"2019/12/31")/100,"")</f>
        <v>4.0979000000000002E-2</v>
      </c>
      <c r="AB939">
        <f>IFERROR([1]!s_fa_dupont_roe($A939,"2020/12/31")/100,"")</f>
        <v>0.13436700000000001</v>
      </c>
      <c r="AC939">
        <f>IFERROR([1]!s_fa_dupont_roe($A939,"2021/12/31")/100,"")</f>
        <v>9.0051000000000006E-2</v>
      </c>
      <c r="AD939">
        <f>IFERROR([1]!s_fa_dupont_roe($A939,"2022/12/31")/100,"")</f>
        <v>8.3516999999999994E-2</v>
      </c>
      <c r="AE939">
        <f>IFERROR([1]!s_fa_dupont_roe($A939,"2023/12/31")/100,"")</f>
        <v>0.132135</v>
      </c>
      <c r="AF939">
        <f>IFERROR([1]!s_fa_dupont_roe($A939,"2024/12/31")/100,"")</f>
        <v>5.9341999999999999E-2</v>
      </c>
      <c r="AG939">
        <f>IFERROR([1]!s_fa_dupont_roe($A939,"2025/12/31")/100,"")</f>
        <v>3.0739000000000002E-2</v>
      </c>
      <c r="AH939">
        <f>IFERROR([1]!s_stm07_is($A939,"W30028333","2025/12/31",1),"")</f>
        <v>276196370</v>
      </c>
      <c r="AI939">
        <f>IFERROR([1]!s_stm07_bs($A939,"W38058048","2025/12/31",1),"")</f>
        <v>9914589407.1200008</v>
      </c>
      <c r="AJ939">
        <f>IFERROR([1]!s_fa_netdebt($A939,"2025/12/31"),"")</f>
        <v>4151357022.0100002</v>
      </c>
      <c r="AK939">
        <f>IFERROR([1]!s_val_ev1($A939,"2025/12/31"),"")</f>
        <v>15846987452.66</v>
      </c>
      <c r="AL939">
        <f>IFERROR([1]!s_fa_ebitda($A939,"2025/12/31"),"")</f>
        <v>812227553.39999998</v>
      </c>
      <c r="AM939" t="str">
        <f>IFERROR([1]!s_west_netprofit($A939,2026,$B$1,180)/[1]!s_west_netprofit($A939,2026,$B$1-7,180)-1,"")</f>
        <v/>
      </c>
      <c r="AN939" t="str">
        <f>IFERROR([1]!s_west_netprofit($A939,2026,$B$1,180)/[1]!s_west_netprofit($A939,2026,$B$1-30,180)-1,"")</f>
        <v/>
      </c>
      <c r="AO939" t="str">
        <f>IFERROR([1]!s_est_mediannetprofit($A939,2026,$B$1)/[1]!s_est_mediannetprofit($A939,2026,$B$1-7)-1,"")</f>
        <v/>
      </c>
      <c r="AP939" t="str">
        <f>IFERROR([1]!s_est_mediannetprofit($A939,2026,$B$1)/[1]!s_est_mediannetprofit($A939,2026,$B$1-30)-1,"")</f>
        <v/>
      </c>
    </row>
    <row r="940" spans="1:42">
      <c r="A940" t="s">
        <v>979</v>
      </c>
      <c r="B940">
        <f>IFERROR([1]!s_stm07_is($A940,"W30028333","2011/12/31",1)/[1]!S_SHARE_TOTAL($A940,$B$1),"")</f>
        <v>0.19343832821715257</v>
      </c>
      <c r="C940">
        <f>IFERROR([1]!s_stm07_is($A940,"W30028333","2012/12/31",1)/[1]!S_SHARE_TOTAL($A940,$B$1),"")</f>
        <v>0.24513025301115562</v>
      </c>
      <c r="D940">
        <f>IFERROR([1]!s_stm07_is($A940,"W30028333","2013/12/31",1)/[1]!S_SHARE_TOTAL($A940,$B$1),"")</f>
        <v>5.0560689550300901E-2</v>
      </c>
      <c r="E940">
        <f>IFERROR([1]!s_stm07_is($A940,"W30028333","2014/12/31",1)/[1]!S_SHARE_TOTAL($A940,$B$1),"")</f>
        <v>0.41132941848495252</v>
      </c>
      <c r="F940">
        <f>IFERROR([1]!s_stm07_is($A940,"W30028333","2015/12/31",1)/[1]!S_SHARE_TOTAL($A940,$B$1),"")</f>
        <v>6.4301493164173218E-2</v>
      </c>
      <c r="G940">
        <f>IFERROR([1]!s_stm07_is($A940,"W30028333","2016/12/31",1)/[1]!S_SHARE_TOTAL($A940,$B$1),"")</f>
        <v>8.4891546116040981E-2</v>
      </c>
      <c r="H940">
        <f>IFERROR([1]!s_stm07_is($A940,"W30028333","2017/12/31",1)/[1]!S_SHARE_TOTAL($A940,$B$1),"")</f>
        <v>0.26711089109695724</v>
      </c>
      <c r="I940">
        <f>IFERROR([1]!s_stm07_is($A940,"W30028333","2018/12/31",1)/[1]!S_SHARE_TOTAL($A940,$B$1),"")</f>
        <v>0.33473192132796176</v>
      </c>
      <c r="J940">
        <f>IFERROR([1]!s_stm07_is($A940,"W30028333","2019/12/31",1)/[1]!S_SHARE_TOTAL($A940,$B$1),"")</f>
        <v>0.24902310469011932</v>
      </c>
      <c r="K940">
        <f>IFERROR([1]!s_stm07_is($A940,"W30028333","2020/12/31",1)/[1]!S_SHARE_TOTAL($A940,$B$1),"")</f>
        <v>0.51452412762074173</v>
      </c>
      <c r="L940">
        <f>IFERROR([1]!s_stm07_is($A940,"W30028333","2021/12/31",1)/[1]!S_SHARE_TOTAL($A940,$B$1),"")</f>
        <v>3.5257563605797921</v>
      </c>
      <c r="M940">
        <f>IFERROR([1]!s_stm07_is($A940,"W30028333","2022/12/31",1)/[1]!S_SHARE_TOTAL($A940,$B$1),"")</f>
        <v>4.8694261722069188</v>
      </c>
      <c r="N940">
        <f>IFERROR([1]!s_stm07_is($A940,"W30028333","2023/12/31",1)/[1]!S_SHARE_TOTAL($A940,$B$1),"")</f>
        <v>1.1474345226114939</v>
      </c>
      <c r="O940">
        <f>IFERROR([1]!s_stm07_is($A940,"W30028333","2024/12/31",1)/[1]!S_SHARE_TOTAL($A940,$B$1),"")</f>
        <v>1.3325530482675836</v>
      </c>
      <c r="P940">
        <f>IFERROR([1]!s_stm07_is($A940,"W30028333","2025/12/31",1)/[1]!S_SHARE_TOTAL($A940,$B$1),"")</f>
        <v>1.2415760913137459</v>
      </c>
      <c r="Q940">
        <f>IFERROR([1]!s_west_netprofit($A940,2026,$B$1,180)/[1]!S_SHARE_TOTAL($A940,$B$1),"")</f>
        <v>1.8332582440094605</v>
      </c>
      <c r="R940">
        <f>IFERROR([1]!s_west_netprofit($A940,2027,$B$1,180)/[1]!S_SHARE_TOTAL($A940,$B$1),"")</f>
        <v>2.1513075271164945</v>
      </c>
      <c r="S940">
        <f>IFERROR([1]!s_fa_dupont_roe($A940,"2011/12/31")/100,"")</f>
        <v>0.12945899999999999</v>
      </c>
      <c r="T940">
        <f>IFERROR([1]!s_fa_dupont_roe($A940,"2012/12/31")/100,"")</f>
        <v>0.11061600000000001</v>
      </c>
      <c r="U940">
        <f>IFERROR([1]!s_fa_dupont_roe($A940,"2013/12/31")/100,"")</f>
        <v>1.7859E-2</v>
      </c>
      <c r="V940">
        <f>IFERROR([1]!s_fa_dupont_roe($A940,"2014/12/31")/100,"")</f>
        <v>0.11934699999999999</v>
      </c>
      <c r="W940">
        <f>IFERROR([1]!s_fa_dupont_roe($A940,"2015/12/31")/100,"")</f>
        <v>1.5807999999999999E-2</v>
      </c>
      <c r="X940">
        <f>IFERROR([1]!s_fa_dupont_roe($A940,"2016/12/31")/100,"")</f>
        <v>1.8973E-2</v>
      </c>
      <c r="Y940">
        <f>IFERROR([1]!s_fa_dupont_roe($A940,"2017/12/31")/100,"")</f>
        <v>5.3579999999999996E-2</v>
      </c>
      <c r="Z940">
        <f>IFERROR([1]!s_fa_dupont_roe($A940,"2018/12/31")/100,"")</f>
        <v>5.8996000000000007E-2</v>
      </c>
      <c r="AA940">
        <f>IFERROR([1]!s_fa_dupont_roe($A940,"2019/12/31")/100,"")</f>
        <v>3.7832999999999999E-2</v>
      </c>
      <c r="AB940">
        <f>IFERROR([1]!s_fa_dupont_roe($A940,"2020/12/31")/100,"")</f>
        <v>6.9184999999999997E-2</v>
      </c>
      <c r="AC940">
        <f>IFERROR([1]!s_fa_dupont_roe($A940,"2021/12/31")/100,"")</f>
        <v>0.35863500000000004</v>
      </c>
      <c r="AD940">
        <f>IFERROR([1]!s_fa_dupont_roe($A940,"2022/12/31")/100,"")</f>
        <v>0.34085799999999999</v>
      </c>
      <c r="AE940">
        <f>IFERROR([1]!s_fa_dupont_roe($A940,"2023/12/31")/100,"")</f>
        <v>6.7256999999999997E-2</v>
      </c>
      <c r="AF940">
        <f>IFERROR([1]!s_fa_dupont_roe($A940,"2024/12/31")/100,"")</f>
        <v>7.5952000000000006E-2</v>
      </c>
      <c r="AG940">
        <f>IFERROR([1]!s_fa_dupont_roe($A940,"2025/12/31")/100,"")</f>
        <v>6.8644999999999998E-2</v>
      </c>
      <c r="AH940">
        <f>IFERROR([1]!s_stm07_is($A940,"W30028333","2025/12/31",1),"")</f>
        <v>1492051474.4300001</v>
      </c>
      <c r="AI940">
        <f>IFERROR([1]!s_stm07_bs($A940,"W38058048","2025/12/31",1),"")</f>
        <v>24395490760.299999</v>
      </c>
      <c r="AJ940">
        <f>IFERROR([1]!s_fa_netdebt($A940,"2025/12/31"),"")</f>
        <v>14375113140.25</v>
      </c>
      <c r="AK940">
        <f>IFERROR([1]!s_val_ev1($A940,"2025/12/31"),"")</f>
        <v>54305418852.190002</v>
      </c>
      <c r="AL940">
        <f>IFERROR([1]!s_fa_ebitda($A940,"2025/12/31"),"")</f>
        <v>5424080230.46</v>
      </c>
      <c r="AM940">
        <f>IFERROR([1]!s_west_netprofit($A940,2026,$B$1,180)/[1]!s_west_netprofit($A940,2026,$B$1-7,180)-1,"")</f>
        <v>0</v>
      </c>
      <c r="AN940">
        <f>IFERROR([1]!s_west_netprofit($A940,2026,$B$1,180)/[1]!s_west_netprofit($A940,2026,$B$1-30,180)-1,"")</f>
        <v>-5.2377308975777304E-3</v>
      </c>
      <c r="AO940">
        <f>IFERROR([1]!s_est_mediannetprofit($A940,2026,$B$1)/[1]!s_est_mediannetprofit($A940,2026,$B$1-7)-1,"")</f>
        <v>0</v>
      </c>
      <c r="AP940">
        <f>IFERROR([1]!s_est_mediannetprofit($A940,2026,$B$1)/[1]!s_est_mediannetprofit($A940,2026,$B$1-30)-1,"")</f>
        <v>0</v>
      </c>
    </row>
    <row r="941" spans="1:42">
      <c r="A941" t="s">
        <v>980</v>
      </c>
      <c r="B941">
        <f>IFERROR([1]!s_stm07_is($A941,"W30028333","2011/12/31",1)/[1]!S_SHARE_TOTAL($A941,$B$1),"")</f>
        <v>0.35730968500505944</v>
      </c>
      <c r="C941">
        <f>IFERROR([1]!s_stm07_is($A941,"W30028333","2012/12/31",1)/[1]!S_SHARE_TOTAL($A941,$B$1),"")</f>
        <v>0.2905924194583524</v>
      </c>
      <c r="D941">
        <f>IFERROR([1]!s_stm07_is($A941,"W30028333","2013/12/31",1)/[1]!S_SHARE_TOTAL($A941,$B$1),"")</f>
        <v>0.28240512232071591</v>
      </c>
      <c r="E941">
        <f>IFERROR([1]!s_stm07_is($A941,"W30028333","2014/12/31",1)/[1]!S_SHARE_TOTAL($A941,$B$1),"")</f>
        <v>0.18641955078350578</v>
      </c>
      <c r="F941">
        <f>IFERROR([1]!s_stm07_is($A941,"W30028333","2015/12/31",1)/[1]!S_SHARE_TOTAL($A941,$B$1),"")</f>
        <v>0.26623116344283138</v>
      </c>
      <c r="G941">
        <f>IFERROR([1]!s_stm07_is($A941,"W30028333","2016/12/31",1)/[1]!S_SHARE_TOTAL($A941,$B$1),"")</f>
        <v>0.27579721443259209</v>
      </c>
      <c r="H941">
        <f>IFERROR([1]!s_stm07_is($A941,"W30028333","2017/12/31",1)/[1]!S_SHARE_TOTAL($A941,$B$1),"")</f>
        <v>0.20496726033610271</v>
      </c>
      <c r="I941">
        <f>IFERROR([1]!s_stm07_is($A941,"W30028333","2018/12/31",1)/[1]!S_SHARE_TOTAL($A941,$B$1),"")</f>
        <v>0.23343601660286953</v>
      </c>
      <c r="J941">
        <f>IFERROR([1]!s_stm07_is($A941,"W30028333","2019/12/31",1)/[1]!S_SHARE_TOTAL($A941,$B$1),"")</f>
        <v>0.46553094752087987</v>
      </c>
      <c r="K941">
        <f>IFERROR([1]!s_stm07_is($A941,"W30028333","2020/12/31",1)/[1]!S_SHARE_TOTAL($A941,$B$1),"")</f>
        <v>1.7161183983942927</v>
      </c>
      <c r="L941">
        <f>IFERROR([1]!s_stm07_is($A941,"W30028333","2021/12/31",1)/[1]!S_SHARE_TOTAL($A941,$B$1),"")</f>
        <v>0.62151508675257239</v>
      </c>
      <c r="M941">
        <f>IFERROR([1]!s_stm07_is($A941,"W30028333","2022/12/31",1)/[1]!S_SHARE_TOTAL($A941,$B$1),"")</f>
        <v>0.745109208980828</v>
      </c>
      <c r="N941">
        <f>IFERROR([1]!s_stm07_is($A941,"W30028333","2023/12/31",1)/[1]!S_SHARE_TOTAL($A941,$B$1),"")</f>
        <v>0.11847753056607374</v>
      </c>
      <c r="O941">
        <f>IFERROR([1]!s_stm07_is($A941,"W30028333","2024/12/31",1)/[1]!S_SHARE_TOTAL($A941,$B$1),"")</f>
        <v>0.30846716896545623</v>
      </c>
      <c r="P941">
        <f>IFERROR([1]!s_stm07_is($A941,"W30028333","2025/12/31",1)/[1]!S_SHARE_TOTAL($A941,$B$1),"")</f>
        <v>0.43013350260656991</v>
      </c>
      <c r="Q941">
        <f>IFERROR([1]!s_west_netprofit($A941,2026,$B$1,180)/[1]!S_SHARE_TOTAL($A941,$B$1),"")</f>
        <v>0.68196064800946354</v>
      </c>
      <c r="R941">
        <f>IFERROR([1]!s_west_netprofit($A941,2027,$B$1,180)/[1]!S_SHARE_TOTAL($A941,$B$1),"")</f>
        <v>0.89256591420817111</v>
      </c>
      <c r="S941">
        <f>IFERROR([1]!s_fa_dupont_roe($A941,"2011/12/31")/100,"")</f>
        <v>0.24135500000000001</v>
      </c>
      <c r="T941">
        <f>IFERROR([1]!s_fa_dupont_roe($A941,"2012/12/31")/100,"")</f>
        <v>0.12610099999999999</v>
      </c>
      <c r="U941">
        <f>IFERROR([1]!s_fa_dupont_roe($A941,"2013/12/31")/100,"")</f>
        <v>9.6615999999999994E-2</v>
      </c>
      <c r="V941">
        <f>IFERROR([1]!s_fa_dupont_roe($A941,"2014/12/31")/100,"")</f>
        <v>6.3120999999999997E-2</v>
      </c>
      <c r="W941">
        <f>IFERROR([1]!s_fa_dupont_roe($A941,"2015/12/31")/100,"")</f>
        <v>8.7239999999999998E-2</v>
      </c>
      <c r="X941">
        <f>IFERROR([1]!s_fa_dupont_roe($A941,"2016/12/31")/100,"")</f>
        <v>8.2007999999999998E-2</v>
      </c>
      <c r="Y941">
        <f>IFERROR([1]!s_fa_dupont_roe($A941,"2017/12/31")/100,"")</f>
        <v>5.5980999999999996E-2</v>
      </c>
      <c r="Z941">
        <f>IFERROR([1]!s_fa_dupont_roe($A941,"2018/12/31")/100,"")</f>
        <v>6.1913999999999997E-2</v>
      </c>
      <c r="AA941">
        <f>IFERROR([1]!s_fa_dupont_roe($A941,"2019/12/31")/100,"")</f>
        <v>0.11982</v>
      </c>
      <c r="AB941">
        <f>IFERROR([1]!s_fa_dupont_roe($A941,"2020/12/31")/100,"")</f>
        <v>0.36149900000000001</v>
      </c>
      <c r="AC941">
        <f>IFERROR([1]!s_fa_dupont_roe($A941,"2021/12/31")/100,"")</f>
        <v>0.111402</v>
      </c>
      <c r="AD941">
        <f>IFERROR([1]!s_fa_dupont_roe($A941,"2022/12/31")/100,"")</f>
        <v>0.12640499999999999</v>
      </c>
      <c r="AE941">
        <f>IFERROR([1]!s_fa_dupont_roe($A941,"2023/12/31")/100,"")</f>
        <v>1.9266999999999999E-2</v>
      </c>
      <c r="AF941">
        <f>IFERROR([1]!s_fa_dupont_roe($A941,"2024/12/31")/100,"")</f>
        <v>4.8068E-2</v>
      </c>
      <c r="AG941">
        <f>IFERROR([1]!s_fa_dupont_roe($A941,"2025/12/31")/100,"")</f>
        <v>6.1436999999999999E-2</v>
      </c>
      <c r="AH941">
        <f>IFERROR([1]!s_stm07_is($A941,"W30028333","2025/12/31",1),"")</f>
        <v>1149875189.6800001</v>
      </c>
      <c r="AI941">
        <f>IFERROR([1]!s_stm07_bs($A941,"W38058048","2025/12/31",1),"")</f>
        <v>22689986364.049999</v>
      </c>
      <c r="AJ941">
        <f>IFERROR([1]!s_fa_netdebt($A941,"2025/12/31"),"")</f>
        <v>20087827459.990002</v>
      </c>
      <c r="AK941">
        <f>IFERROR([1]!s_val_ev1($A941,"2025/12/31"),"")</f>
        <v>75916005048.25</v>
      </c>
      <c r="AL941">
        <f>IFERROR([1]!s_fa_ebitda($A941,"2025/12/31"),"")</f>
        <v>5056009781.96</v>
      </c>
      <c r="AM941">
        <f>IFERROR([1]!s_west_netprofit($A941,2026,$B$1,180)/[1]!s_west_netprofit($A941,2026,$B$1-7,180)-1,"")</f>
        <v>0</v>
      </c>
      <c r="AN941">
        <f>IFERROR([1]!s_west_netprofit($A941,2026,$B$1,180)/[1]!s_west_netprofit($A941,2026,$B$1-30,180)-1,"")</f>
        <v>-6.113481867903503E-3</v>
      </c>
      <c r="AO941">
        <f>IFERROR([1]!s_est_mediannetprofit($A941,2026,$B$1)/[1]!s_est_mediannetprofit($A941,2026,$B$1-7)-1,"")</f>
        <v>0</v>
      </c>
      <c r="AP941">
        <f>IFERROR([1]!s_est_mediannetprofit($A941,2026,$B$1)/[1]!s_est_mediannetprofit($A941,2026,$B$1-30)-1,"")</f>
        <v>0</v>
      </c>
    </row>
    <row r="942" spans="1:42">
      <c r="A942" t="s">
        <v>981</v>
      </c>
      <c r="B942">
        <f>IFERROR([1]!s_stm07_is($A942,"W30028333","2011/12/31",1)/[1]!S_SHARE_TOTAL($A942,$B$1),"")</f>
        <v>0.29929182680923655</v>
      </c>
      <c r="C942">
        <f>IFERROR([1]!s_stm07_is($A942,"W30028333","2012/12/31",1)/[1]!S_SHARE_TOTAL($A942,$B$1),"")</f>
        <v>3.5708568902942648E-3</v>
      </c>
      <c r="D942">
        <f>IFERROR([1]!s_stm07_is($A942,"W30028333","2013/12/31",1)/[1]!S_SHARE_TOTAL($A942,$B$1),"")</f>
        <v>5.2534063032165703E-3</v>
      </c>
      <c r="E942">
        <f>IFERROR([1]!s_stm07_is($A942,"W30028333","2014/12/31",1)/[1]!S_SHARE_TOTAL($A942,$B$1),"")</f>
        <v>5.8718274105105349E-3</v>
      </c>
      <c r="F942">
        <f>IFERROR([1]!s_stm07_is($A942,"W30028333","2015/12/31",1)/[1]!S_SHARE_TOTAL($A942,$B$1),"")</f>
        <v>8.2185238404996926E-3</v>
      </c>
      <c r="G942">
        <f>IFERROR([1]!s_stm07_is($A942,"W30028333","2016/12/31",1)/[1]!S_SHARE_TOTAL($A942,$B$1),"")</f>
        <v>-0.34639266459059159</v>
      </c>
      <c r="H942">
        <f>IFERROR([1]!s_stm07_is($A942,"W30028333","2017/12/31",1)/[1]!S_SHARE_TOTAL($A942,$B$1),"")</f>
        <v>-0.30563134212421456</v>
      </c>
      <c r="I942">
        <f>IFERROR([1]!s_stm07_is($A942,"W30028333","2018/12/31",1)/[1]!S_SHARE_TOTAL($A942,$B$1),"")</f>
        <v>6.5006374482340284E-2</v>
      </c>
      <c r="J942">
        <f>IFERROR([1]!s_stm07_is($A942,"W30028333","2019/12/31",1)/[1]!S_SHARE_TOTAL($A942,$B$1),"")</f>
        <v>5.3783866698873938E-2</v>
      </c>
      <c r="K942">
        <f>IFERROR([1]!s_stm07_is($A942,"W30028333","2020/12/31",1)/[1]!S_SHARE_TOTAL($A942,$B$1),"")</f>
        <v>4.0634649783349554E-2</v>
      </c>
      <c r="L942">
        <f>IFERROR([1]!s_stm07_is($A942,"W30028333","2021/12/31",1)/[1]!S_SHARE_TOTAL($A942,$B$1),"")</f>
        <v>2.8411557565478175E-2</v>
      </c>
      <c r="M942">
        <f>IFERROR([1]!s_stm07_is($A942,"W30028333","2022/12/31",1)/[1]!S_SHARE_TOTAL($A942,$B$1),"")</f>
        <v>2.2838399614136948E-2</v>
      </c>
      <c r="N942">
        <f>IFERROR([1]!s_stm07_is($A942,"W30028333","2023/12/31",1)/[1]!S_SHARE_TOTAL($A942,$B$1),"")</f>
        <v>0.3929771177079725</v>
      </c>
      <c r="O942">
        <f>IFERROR([1]!s_stm07_is($A942,"W30028333","2024/12/31",1)/[1]!S_SHARE_TOTAL($A942,$B$1),"")</f>
        <v>0.48024415234167178</v>
      </c>
      <c r="P942">
        <f>IFERROR([1]!s_stm07_is($A942,"W30028333","2025/12/31",1)/[1]!S_SHARE_TOTAL($A942,$B$1),"")</f>
        <v>1.0428877428159524</v>
      </c>
      <c r="Q942">
        <f>IFERROR([1]!s_west_netprofit($A942,2026,$B$1,180)/[1]!S_SHARE_TOTAL($A942,$B$1),"")</f>
        <v>2.4489059117799177</v>
      </c>
      <c r="R942">
        <f>IFERROR([1]!s_west_netprofit($A942,2027,$B$1,180)/[1]!S_SHARE_TOTAL($A942,$B$1),"")</f>
        <v>3.330417593290937</v>
      </c>
      <c r="S942">
        <f>IFERROR([1]!s_fa_dupont_roe($A942,"2011/12/31")/100,"")</f>
        <v>0.13345599999999999</v>
      </c>
      <c r="T942">
        <f>IFERROR([1]!s_fa_dupont_roe($A942,"2012/12/31")/100,"")</f>
        <v>1.5219999999999999E-3</v>
      </c>
      <c r="U942">
        <f>IFERROR([1]!s_fa_dupont_roe($A942,"2013/12/31")/100,"")</f>
        <v>2.2680000000000001E-3</v>
      </c>
      <c r="V942">
        <f>IFERROR([1]!s_fa_dupont_roe($A942,"2014/12/31")/100,"")</f>
        <v>2.5430000000000001E-3</v>
      </c>
      <c r="W942">
        <f>IFERROR([1]!s_fa_dupont_roe($A942,"2015/12/31")/100,"")</f>
        <v>3.539E-3</v>
      </c>
      <c r="X942">
        <f>IFERROR([1]!s_fa_dupont_roe($A942,"2016/12/31")/100,"")</f>
        <v>-0.160409</v>
      </c>
      <c r="Y942">
        <f>IFERROR([1]!s_fa_dupont_roe($A942,"2017/12/31")/100,"")</f>
        <v>-0.16706800000000002</v>
      </c>
      <c r="Z942">
        <f>IFERROR([1]!s_fa_dupont_roe($A942,"2018/12/31")/100,"")</f>
        <v>3.5352000000000001E-2</v>
      </c>
      <c r="AA942">
        <f>IFERROR([1]!s_fa_dupont_roe($A942,"2019/12/31")/100,"")</f>
        <v>2.6532E-2</v>
      </c>
      <c r="AB942">
        <f>IFERROR([1]!s_fa_dupont_roe($A942,"2020/12/31")/100,"")</f>
        <v>9.9950000000000004E-3</v>
      </c>
      <c r="AC942">
        <f>IFERROR([1]!s_fa_dupont_roe($A942,"2021/12/31")/100,"")</f>
        <v>4.6569999999999997E-3</v>
      </c>
      <c r="AD942">
        <f>IFERROR([1]!s_fa_dupont_roe($A942,"2022/12/31")/100,"")</f>
        <v>3.7359999999999997E-3</v>
      </c>
      <c r="AE942">
        <f>IFERROR([1]!s_fa_dupont_roe($A942,"2023/12/31")/100,"")</f>
        <v>6.2716999999999995E-2</v>
      </c>
      <c r="AF942">
        <f>IFERROR([1]!s_fa_dupont_roe($A942,"2024/12/31")/100,"")</f>
        <v>7.2830000000000006E-2</v>
      </c>
      <c r="AG942">
        <f>IFERROR([1]!s_fa_dupont_roe($A942,"2025/12/31")/100,"")</f>
        <v>8.0778000000000003E-2</v>
      </c>
      <c r="AH942">
        <f>IFERROR([1]!s_stm07_is($A942,"W30028333","2025/12/31",1),"")</f>
        <v>7848378198.3299999</v>
      </c>
      <c r="AI942">
        <f>IFERROR([1]!s_stm07_bs($A942,"W38058048","2025/12/31",1),"")</f>
        <v>149590156178.79999</v>
      </c>
      <c r="AJ942">
        <f>IFERROR([1]!s_fa_netdebt($A942,"2025/12/31"),"")</f>
        <v>-109457562476.58</v>
      </c>
      <c r="AK942">
        <f>IFERROR([1]!s_val_ev1($A942,"2025/12/31"),"")</f>
        <v>287679914969.33002</v>
      </c>
      <c r="AL942">
        <f>IFERROR([1]!s_fa_ebitda($A942,"2025/12/31"),"")</f>
        <v>12778048479.459999</v>
      </c>
      <c r="AM942">
        <f>IFERROR([1]!s_west_netprofit($A942,2026,$B$1,180)/[1]!s_west_netprofit($A942,2026,$B$1-7,180)-1,"")</f>
        <v>0</v>
      </c>
      <c r="AN942">
        <f>IFERROR([1]!s_west_netprofit($A942,2026,$B$1,180)/[1]!s_west_netprofit($A942,2026,$B$1-30,180)-1,"")</f>
        <v>3.1297181740602475E-2</v>
      </c>
      <c r="AO942">
        <f>IFERROR([1]!s_est_mediannetprofit($A942,2026,$B$1)/[1]!s_est_mediannetprofit($A942,2026,$B$1-7)-1,"")</f>
        <v>0</v>
      </c>
      <c r="AP942">
        <f>IFERROR([1]!s_est_mediannetprofit($A942,2026,$B$1)/[1]!s_est_mediannetprofit($A942,2026,$B$1-30)-1,"")</f>
        <v>2.0836872204291979E-2</v>
      </c>
    </row>
    <row r="943" spans="1:42">
      <c r="A943" t="s">
        <v>982</v>
      </c>
      <c r="B943">
        <f>IFERROR([1]!s_stm07_is($A943,"W30028333","2011/12/31",1)/[1]!S_SHARE_TOTAL($A943,$B$1),"")</f>
        <v>1.0313032040505994E-2</v>
      </c>
      <c r="C943">
        <f>IFERROR([1]!s_stm07_is($A943,"W30028333","2012/12/31",1)/[1]!S_SHARE_TOTAL($A943,$B$1),"")</f>
        <v>-0.62001619896318838</v>
      </c>
      <c r="D943">
        <f>IFERROR([1]!s_stm07_is($A943,"W30028333","2013/12/31",1)/[1]!S_SHARE_TOTAL($A943,$B$1),"")</f>
        <v>0.10057868991217443</v>
      </c>
      <c r="E943">
        <f>IFERROR([1]!s_stm07_is($A943,"W30028333","2014/12/31",1)/[1]!S_SHARE_TOTAL($A943,$B$1),"")</f>
        <v>1.5613122665357131E-2</v>
      </c>
      <c r="F943">
        <f>IFERROR([1]!s_stm07_is($A943,"W30028333","2015/12/31",1)/[1]!S_SHARE_TOTAL($A943,$B$1),"")</f>
        <v>0.12035224021225494</v>
      </c>
      <c r="G943">
        <f>IFERROR([1]!s_stm07_is($A943,"W30028333","2016/12/31",1)/[1]!S_SHARE_TOTAL($A943,$B$1),"")</f>
        <v>0.14089994899202835</v>
      </c>
      <c r="H943">
        <f>IFERROR([1]!s_stm07_is($A943,"W30028333","2017/12/31",1)/[1]!S_SHARE_TOTAL($A943,$B$1),"")</f>
        <v>-0.21551527124042161</v>
      </c>
      <c r="I943">
        <f>IFERROR([1]!s_stm07_is($A943,"W30028333","2018/12/31",1)/[1]!S_SHARE_TOTAL($A943,$B$1),"")</f>
        <v>2.6865568337769014E-2</v>
      </c>
      <c r="J943">
        <f>IFERROR([1]!s_stm07_is($A943,"W30028333","2019/12/31",1)/[1]!S_SHARE_TOTAL($A943,$B$1),"")</f>
        <v>-0.52445058971692615</v>
      </c>
      <c r="K943">
        <f>IFERROR([1]!s_stm07_is($A943,"W30028333","2020/12/31",1)/[1]!S_SHARE_TOTAL($A943,$B$1),"")</f>
        <v>0.11957486649627355</v>
      </c>
      <c r="L943">
        <f>IFERROR([1]!s_stm07_is($A943,"W30028333","2021/12/31",1)/[1]!S_SHARE_TOTAL($A943,$B$1),"")</f>
        <v>4.1826674946762697E-2</v>
      </c>
      <c r="M943">
        <f>IFERROR([1]!s_stm07_is($A943,"W30028333","2022/12/31",1)/[1]!S_SHARE_TOTAL($A943,$B$1),"")</f>
        <v>-7.2406085736295575E-2</v>
      </c>
      <c r="N943">
        <f>IFERROR([1]!s_stm07_is($A943,"W30028333","2023/12/31",1)/[1]!S_SHARE_TOTAL($A943,$B$1),"")</f>
        <v>-0.29699694999335913</v>
      </c>
      <c r="O943">
        <f>IFERROR([1]!s_stm07_is($A943,"W30028333","2024/12/31",1)/[1]!S_SHARE_TOTAL($A943,$B$1),"")</f>
        <v>-4.9618151816828861E-2</v>
      </c>
      <c r="P943">
        <f>IFERROR([1]!s_stm07_is($A943,"W30028333","2025/12/31",1)/[1]!S_SHARE_TOTAL($A943,$B$1),"")</f>
        <v>-0.31028367341902663</v>
      </c>
      <c r="Q943">
        <f>IFERROR([1]!s_west_netprofit($A943,2026,$B$1,180)/[1]!S_SHARE_TOTAL($A943,$B$1),"")</f>
        <v>0</v>
      </c>
      <c r="R943">
        <f>IFERROR([1]!s_west_netprofit($A943,2027,$B$1,180)/[1]!S_SHARE_TOTAL($A943,$B$1),"")</f>
        <v>0</v>
      </c>
      <c r="S943">
        <f>IFERROR([1]!s_fa_dupont_roe($A943,"2011/12/31")/100,"")</f>
        <v>5.5630000000000002E-3</v>
      </c>
      <c r="T943">
        <f>IFERROR([1]!s_fa_dupont_roe($A943,"2012/12/31")/100,"")</f>
        <v>-0.28383700000000001</v>
      </c>
      <c r="U943">
        <f>IFERROR([1]!s_fa_dupont_roe($A943,"2013/12/31")/100,"")</f>
        <v>3.8925999999999995E-2</v>
      </c>
      <c r="V943">
        <f>IFERROR([1]!s_fa_dupont_roe($A943,"2014/12/31")/100,"")</f>
        <v>5.9530000000000008E-3</v>
      </c>
      <c r="W943">
        <f>IFERROR([1]!s_fa_dupont_roe($A943,"2015/12/31")/100,"")</f>
        <v>4.3861999999999998E-2</v>
      </c>
      <c r="X943">
        <f>IFERROR([1]!s_fa_dupont_roe($A943,"2016/12/31")/100,"")</f>
        <v>3.9565000000000003E-2</v>
      </c>
      <c r="Y943">
        <f>IFERROR([1]!s_fa_dupont_roe($A943,"2017/12/31")/100,"")</f>
        <v>-5.2305999999999998E-2</v>
      </c>
      <c r="Z943">
        <f>IFERROR([1]!s_fa_dupont_roe($A943,"2018/12/31")/100,"")</f>
        <v>6.5799999999999999E-3</v>
      </c>
      <c r="AA943">
        <f>IFERROR([1]!s_fa_dupont_roe($A943,"2019/12/31")/100,"")</f>
        <v>-0.133461</v>
      </c>
      <c r="AB943">
        <f>IFERROR([1]!s_fa_dupont_roe($A943,"2020/12/31")/100,"")</f>
        <v>3.1885999999999998E-2</v>
      </c>
      <c r="AC943">
        <f>IFERROR([1]!s_fa_dupont_roe($A943,"2021/12/31")/100,"")</f>
        <v>1.1032999999999999E-2</v>
      </c>
      <c r="AD943">
        <f>IFERROR([1]!s_fa_dupont_roe($A943,"2022/12/31")/100,"")</f>
        <v>-1.9321999999999999E-2</v>
      </c>
      <c r="AE943">
        <f>IFERROR([1]!s_fa_dupont_roe($A943,"2023/12/31")/100,"")</f>
        <v>-8.2815E-2</v>
      </c>
      <c r="AF943">
        <f>IFERROR([1]!s_fa_dupont_roe($A943,"2024/12/31")/100,"")</f>
        <v>-1.4529E-2</v>
      </c>
      <c r="AG943">
        <f>IFERROR([1]!s_fa_dupont_roe($A943,"2025/12/31")/100,"")</f>
        <v>-9.5836000000000005E-2</v>
      </c>
      <c r="AH943">
        <f>IFERROR([1]!s_stm07_is($A943,"W30028333","2025/12/31",1),"")</f>
        <v>-445025068.22000003</v>
      </c>
      <c r="AI943">
        <f>IFERROR([1]!s_stm07_bs($A943,"W38058048","2025/12/31",1),"")</f>
        <v>4809039586.5699997</v>
      </c>
      <c r="AJ943">
        <f>IFERROR([1]!s_fa_netdebt($A943,"2025/12/31"),"")</f>
        <v>-466366700.76999998</v>
      </c>
      <c r="AK943">
        <f>IFERROR([1]!s_val_ev1($A943,"2025/12/31"),"")</f>
        <v>26041479281.740002</v>
      </c>
      <c r="AL943">
        <f>IFERROR([1]!s_fa_ebitda($A943,"2025/12/31"),"")</f>
        <v>-71075913.849999994</v>
      </c>
      <c r="AM943" t="str">
        <f>IFERROR([1]!s_west_netprofit($A943,2026,$B$1,180)/[1]!s_west_netprofit($A943,2026,$B$1-7,180)-1,"")</f>
        <v/>
      </c>
      <c r="AN943" t="str">
        <f>IFERROR([1]!s_west_netprofit($A943,2026,$B$1,180)/[1]!s_west_netprofit($A943,2026,$B$1-30,180)-1,"")</f>
        <v/>
      </c>
      <c r="AO943" t="str">
        <f>IFERROR([1]!s_est_mediannetprofit($A943,2026,$B$1)/[1]!s_est_mediannetprofit($A943,2026,$B$1-7)-1,"")</f>
        <v/>
      </c>
      <c r="AP943" t="str">
        <f>IFERROR([1]!s_est_mediannetprofit($A943,2026,$B$1)/[1]!s_est_mediannetprofit($A943,2026,$B$1-30)-1,"")</f>
        <v/>
      </c>
    </row>
    <row r="944" spans="1:42">
      <c r="A944" t="s">
        <v>983</v>
      </c>
      <c r="B944">
        <f>IFERROR([1]!s_stm07_is($A944,"W30028333","2011/12/31",1)/[1]!S_SHARE_TOTAL($A944,$B$1),"")</f>
        <v>0.77605560909129645</v>
      </c>
      <c r="C944">
        <f>IFERROR([1]!s_stm07_is($A944,"W30028333","2012/12/31",1)/[1]!S_SHARE_TOTAL($A944,$B$1),"")</f>
        <v>0.74357934276349624</v>
      </c>
      <c r="D944">
        <f>IFERROR([1]!s_stm07_is($A944,"W30028333","2013/12/31",1)/[1]!S_SHARE_TOTAL($A944,$B$1),"")</f>
        <v>0.92875990177514289</v>
      </c>
      <c r="E944">
        <f>IFERROR([1]!s_stm07_is($A944,"W30028333","2014/12/31",1)/[1]!S_SHARE_TOTAL($A944,$B$1),"")</f>
        <v>0.86468684114419281</v>
      </c>
      <c r="F944">
        <f>IFERROR([1]!s_stm07_is($A944,"W30028333","2015/12/31",1)/[1]!S_SHARE_TOTAL($A944,$B$1),"")</f>
        <v>0.91095543852970839</v>
      </c>
      <c r="G944">
        <f>IFERROR([1]!s_stm07_is($A944,"W30028333","2016/12/31",1)/[1]!S_SHARE_TOTAL($A944,$B$1),"")</f>
        <v>0.98452312571442691</v>
      </c>
      <c r="H944">
        <f>IFERROR([1]!s_stm07_is($A944,"W30028333","2017/12/31",1)/[1]!S_SHARE_TOTAL($A944,$B$1),"")</f>
        <v>1.1487535868220295</v>
      </c>
      <c r="I944">
        <f>IFERROR([1]!s_stm07_is($A944,"W30028333","2018/12/31",1)/[1]!S_SHARE_TOTAL($A944,$B$1),"")</f>
        <v>1.6112990059568966</v>
      </c>
      <c r="J944">
        <f>IFERROR([1]!s_stm07_is($A944,"W30028333","2019/12/31",1)/[1]!S_SHARE_TOTAL($A944,$B$1),"")</f>
        <v>1.6125933242747907</v>
      </c>
      <c r="K944">
        <f>IFERROR([1]!s_stm07_is($A944,"W30028333","2020/12/31",1)/[1]!S_SHARE_TOTAL($A944,$B$1),"")</f>
        <v>1.5533054468397032</v>
      </c>
      <c r="L944">
        <f>IFERROR([1]!s_stm07_is($A944,"W30028333","2021/12/31",1)/[1]!S_SHARE_TOTAL($A944,$B$1),"")</f>
        <v>2.1031244085086835</v>
      </c>
      <c r="M944">
        <f>IFERROR([1]!s_stm07_is($A944,"W30028333","2022/12/31",1)/[1]!S_SHARE_TOTAL($A944,$B$1),"")</f>
        <v>2.1663997870363203</v>
      </c>
      <c r="N944">
        <f>IFERROR([1]!s_stm07_is($A944,"W30028333","2023/12/31",1)/[1]!S_SHARE_TOTAL($A944,$B$1),"")</f>
        <v>4.5193392548516593</v>
      </c>
      <c r="O944">
        <f>IFERROR([1]!s_stm07_is($A944,"W30028333","2024/12/31",1)/[1]!S_SHARE_TOTAL($A944,$B$1),"")</f>
        <v>1.015957105037987</v>
      </c>
      <c r="P944">
        <f>IFERROR([1]!s_stm07_is($A944,"W30028333","2025/12/31",1)/[1]!S_SHARE_TOTAL($A944,$B$1),"")</f>
        <v>-3.7298114782609768</v>
      </c>
      <c r="Q944">
        <f>IFERROR([1]!s_west_netprofit($A944,2026,$B$1,180)/[1]!S_SHARE_TOTAL($A944,$B$1),"")</f>
        <v>0.69515040050246946</v>
      </c>
      <c r="R944">
        <f>IFERROR([1]!s_west_netprofit($A944,2027,$B$1,180)/[1]!S_SHARE_TOTAL($A944,$B$1),"")</f>
        <v>1.0686846384336968</v>
      </c>
      <c r="S944">
        <f>IFERROR([1]!s_fa_dupont_roe($A944,"2011/12/31")/100,"")</f>
        <v>0.31859199999999999</v>
      </c>
      <c r="T944">
        <f>IFERROR([1]!s_fa_dupont_roe($A944,"2012/12/31")/100,"")</f>
        <v>0.23838899999999999</v>
      </c>
      <c r="U944">
        <f>IFERROR([1]!s_fa_dupont_roe($A944,"2013/12/31")/100,"")</f>
        <v>0.238597</v>
      </c>
      <c r="V944">
        <f>IFERROR([1]!s_fa_dupont_roe($A944,"2014/12/31")/100,"")</f>
        <v>0.16926100000000002</v>
      </c>
      <c r="W944">
        <f>IFERROR([1]!s_fa_dupont_roe($A944,"2015/12/31")/100,"")</f>
        <v>0.14606</v>
      </c>
      <c r="X944">
        <f>IFERROR([1]!s_fa_dupont_roe($A944,"2016/12/31")/100,"")</f>
        <v>0.140568</v>
      </c>
      <c r="Y944">
        <f>IFERROR([1]!s_fa_dupont_roe($A944,"2017/12/31")/100,"")</f>
        <v>0.147566</v>
      </c>
      <c r="Z944">
        <f>IFERROR([1]!s_fa_dupont_roe($A944,"2018/12/31")/100,"")</f>
        <v>0.18257799999999999</v>
      </c>
      <c r="AA944">
        <f>IFERROR([1]!s_fa_dupont_roe($A944,"2019/12/31")/100,"")</f>
        <v>0.16000499999999998</v>
      </c>
      <c r="AB944">
        <f>IFERROR([1]!s_fa_dupont_roe($A944,"2020/12/31")/100,"")</f>
        <v>0.130025</v>
      </c>
      <c r="AC944">
        <f>IFERROR([1]!s_fa_dupont_roe($A944,"2021/12/31")/100,"")</f>
        <v>0.136682</v>
      </c>
      <c r="AD944">
        <f>IFERROR([1]!s_fa_dupont_roe($A944,"2022/12/31")/100,"")</f>
        <v>0.11491699999999999</v>
      </c>
      <c r="AE944">
        <f>IFERROR([1]!s_fa_dupont_roe($A944,"2023/12/31")/100,"")</f>
        <v>0.204765</v>
      </c>
      <c r="AF944">
        <f>IFERROR([1]!s_fa_dupont_roe($A944,"2024/12/31")/100,"")</f>
        <v>4.1638000000000001E-2</v>
      </c>
      <c r="AG944">
        <f>IFERROR([1]!s_fa_dupont_roe($A944,"2025/12/31")/100,"")</f>
        <v>-0.16215299999999999</v>
      </c>
      <c r="AH944">
        <f>IFERROR([1]!s_stm07_is($A944,"W30028333","2025/12/31",1),"")</f>
        <v>-10814732169.18</v>
      </c>
      <c r="AI944">
        <f>IFERROR([1]!s_stm07_bs($A944,"W38058048","2025/12/31",1),"")</f>
        <v>184367277283.84</v>
      </c>
      <c r="AJ944">
        <f>IFERROR([1]!s_fa_netdebt($A944,"2025/12/31"),"")</f>
        <v>77536843177.820007</v>
      </c>
      <c r="AK944">
        <f>IFERROR([1]!s_val_ev1($A944,"2025/12/31"),"")</f>
        <v>196967992306.10001</v>
      </c>
      <c r="AL944">
        <f>IFERROR([1]!s_fa_ebitda($A944,"2025/12/31"),"")</f>
        <v>-19752151569.459999</v>
      </c>
      <c r="AM944">
        <f>IFERROR([1]!s_west_netprofit($A944,2026,$B$1,180)/[1]!s_west_netprofit($A944,2026,$B$1-7,180)-1,"")</f>
        <v>0</v>
      </c>
      <c r="AN944">
        <f>IFERROR([1]!s_west_netprofit($A944,2026,$B$1,180)/[1]!s_west_netprofit($A944,2026,$B$1-30,180)-1,"")</f>
        <v>-0.16375183480101507</v>
      </c>
      <c r="AO944">
        <f>IFERROR([1]!s_est_mediannetprofit($A944,2026,$B$1)/[1]!s_est_mediannetprofit($A944,2026,$B$1-7)-1,"")</f>
        <v>0</v>
      </c>
      <c r="AP944">
        <f>IFERROR([1]!s_est_mediannetprofit($A944,2026,$B$1)/[1]!s_est_mediannetprofit($A944,2026,$B$1-30)-1,"")</f>
        <v>-0.18181818181818177</v>
      </c>
    </row>
    <row r="945" spans="1:42">
      <c r="A945" t="s">
        <v>984</v>
      </c>
      <c r="B945">
        <f>IFERROR([1]!s_stm07_is($A945,"W30028333","2011/12/31",1)/[1]!S_SHARE_TOTAL($A945,$B$1),"")</f>
        <v>0.97822621661395848</v>
      </c>
      <c r="C945">
        <f>IFERROR([1]!s_stm07_is($A945,"W30028333","2012/12/31",1)/[1]!S_SHARE_TOTAL($A945,$B$1),"")</f>
        <v>-6.2486527178579193E-2</v>
      </c>
      <c r="D945">
        <f>IFERROR([1]!s_stm07_is($A945,"W30028333","2013/12/31",1)/[1]!S_SHARE_TOTAL($A945,$B$1),"")</f>
        <v>0.31336023258974488</v>
      </c>
      <c r="E945">
        <f>IFERROR([1]!s_stm07_is($A945,"W30028333","2014/12/31",1)/[1]!S_SHARE_TOTAL($A945,$B$1),"")</f>
        <v>-6.6545622056296327E-2</v>
      </c>
      <c r="F945">
        <f>IFERROR([1]!s_stm07_is($A945,"W30028333","2015/12/31",1)/[1]!S_SHARE_TOTAL($A945,$B$1),"")</f>
        <v>0.10197084937620557</v>
      </c>
      <c r="G945">
        <f>IFERROR([1]!s_stm07_is($A945,"W30028333","2016/12/31",1)/[1]!S_SHARE_TOTAL($A945,$B$1),"")</f>
        <v>-6.4205221935752357E-2</v>
      </c>
      <c r="H945">
        <f>IFERROR([1]!s_stm07_is($A945,"W30028333","2017/12/31",1)/[1]!S_SHARE_TOTAL($A945,$B$1),"")</f>
        <v>5.9147111858201762E-2</v>
      </c>
      <c r="I945">
        <f>IFERROR([1]!s_stm07_is($A945,"W30028333","2018/12/31",1)/[1]!S_SHARE_TOTAL($A945,$B$1),"")</f>
        <v>6.7521194498405823E-2</v>
      </c>
      <c r="J945">
        <f>IFERROR([1]!s_stm07_is($A945,"W30028333","2019/12/31",1)/[1]!S_SHARE_TOTAL($A945,$B$1),"")</f>
        <v>0.11764803838458258</v>
      </c>
      <c r="K945">
        <f>IFERROR([1]!s_stm07_is($A945,"W30028333","2020/12/31",1)/[1]!S_SHARE_TOTAL($A945,$B$1),"")</f>
        <v>0.2974123449134064</v>
      </c>
      <c r="L945">
        <f>IFERROR([1]!s_stm07_is($A945,"W30028333","2021/12/31",1)/[1]!S_SHARE_TOTAL($A945,$B$1),"")</f>
        <v>0.43746073569926802</v>
      </c>
      <c r="M945">
        <f>IFERROR([1]!s_stm07_is($A945,"W30028333","2022/12/31",1)/[1]!S_SHARE_TOTAL($A945,$B$1),"")</f>
        <v>0.17086440602332295</v>
      </c>
      <c r="N945">
        <f>IFERROR([1]!s_stm07_is($A945,"W30028333","2023/12/31",1)/[1]!S_SHARE_TOTAL($A945,$B$1),"")</f>
        <v>0.20885608893603355</v>
      </c>
      <c r="O945">
        <f>IFERROR([1]!s_stm07_is($A945,"W30028333","2024/12/31",1)/[1]!S_SHARE_TOTAL($A945,$B$1),"")</f>
        <v>2.7900313394347391E-2</v>
      </c>
      <c r="P945">
        <f>IFERROR([1]!s_stm07_is($A945,"W30028333","2025/12/31",1)/[1]!S_SHARE_TOTAL($A945,$B$1),"")</f>
        <v>8.2227516648644819E-2</v>
      </c>
      <c r="Q945">
        <f>IFERROR([1]!s_west_netprofit($A945,2026,$B$1,180)/[1]!S_SHARE_TOTAL($A945,$B$1),"")</f>
        <v>0</v>
      </c>
      <c r="R945">
        <f>IFERROR([1]!s_west_netprofit($A945,2027,$B$1,180)/[1]!S_SHARE_TOTAL($A945,$B$1),"")</f>
        <v>0</v>
      </c>
      <c r="S945">
        <f>IFERROR([1]!s_fa_dupont_roe($A945,"2011/12/31")/100,"")</f>
        <v>0</v>
      </c>
      <c r="T945">
        <f>IFERROR([1]!s_fa_dupont_roe($A945,"2012/12/31")/100,"")</f>
        <v>0</v>
      </c>
      <c r="U945">
        <f>IFERROR([1]!s_fa_dupont_roe($A945,"2013/12/31")/100,"")</f>
        <v>0</v>
      </c>
      <c r="V945">
        <f>IFERROR([1]!s_fa_dupont_roe($A945,"2014/12/31")/100,"")</f>
        <v>-1.413707</v>
      </c>
      <c r="W945">
        <f>IFERROR([1]!s_fa_dupont_roe($A945,"2015/12/31")/100,"")</f>
        <v>0.93663099999999999</v>
      </c>
      <c r="X945">
        <f>IFERROR([1]!s_fa_dupont_roe($A945,"2016/12/31")/100,"")</f>
        <v>-1.8726E-2</v>
      </c>
      <c r="Y945">
        <f>IFERROR([1]!s_fa_dupont_roe($A945,"2017/12/31")/100,"")</f>
        <v>8.8060000000000013E-3</v>
      </c>
      <c r="Z945">
        <f>IFERROR([1]!s_fa_dupont_roe($A945,"2018/12/31")/100,"")</f>
        <v>1.0038E-2</v>
      </c>
      <c r="AA945">
        <f>IFERROR([1]!s_fa_dupont_roe($A945,"2019/12/31")/100,"")</f>
        <v>1.7458999999999999E-2</v>
      </c>
      <c r="AB945">
        <f>IFERROR([1]!s_fa_dupont_roe($A945,"2020/12/31")/100,"")</f>
        <v>4.369E-2</v>
      </c>
      <c r="AC945">
        <f>IFERROR([1]!s_fa_dupont_roe($A945,"2021/12/31")/100,"")</f>
        <v>6.1710000000000001E-2</v>
      </c>
      <c r="AD945">
        <f>IFERROR([1]!s_fa_dupont_roe($A945,"2022/12/31")/100,"")</f>
        <v>2.1170000000000001E-2</v>
      </c>
      <c r="AE945">
        <f>IFERROR([1]!s_fa_dupont_roe($A945,"2023/12/31")/100,"")</f>
        <v>2.3536999999999999E-2</v>
      </c>
      <c r="AF945">
        <f>IFERROR([1]!s_fa_dupont_roe($A945,"2024/12/31")/100,"")</f>
        <v>3.1230000000000003E-3</v>
      </c>
      <c r="AG945">
        <f>IFERROR([1]!s_fa_dupont_roe($A945,"2025/12/31")/100,"")</f>
        <v>9.1540000000000007E-3</v>
      </c>
      <c r="AH945">
        <f>IFERROR([1]!s_stm07_is($A945,"W30028333","2025/12/31",1),"")</f>
        <v>182014100.88</v>
      </c>
      <c r="AI945">
        <f>IFERROR([1]!s_stm07_bs($A945,"W38058048","2025/12/31",1),"")</f>
        <v>21078093314.209999</v>
      </c>
      <c r="AJ945">
        <f>IFERROR([1]!s_fa_netdebt($A945,"2025/12/31"),"")</f>
        <v>0</v>
      </c>
      <c r="AK945">
        <f>IFERROR([1]!s_val_ev1($A945,"2025/12/31"),"")</f>
        <v>31872633110.009998</v>
      </c>
      <c r="AL945">
        <f>IFERROR([1]!s_fa_ebitda($A945,"2025/12/31"),"")</f>
        <v>0</v>
      </c>
      <c r="AM945" t="str">
        <f>IFERROR([1]!s_west_netprofit($A945,2026,$B$1,180)/[1]!s_west_netprofit($A945,2026,$B$1-7,180)-1,"")</f>
        <v/>
      </c>
      <c r="AN945" t="str">
        <f>IFERROR([1]!s_west_netprofit($A945,2026,$B$1,180)/[1]!s_west_netprofit($A945,2026,$B$1-30,180)-1,"")</f>
        <v/>
      </c>
      <c r="AO945" t="str">
        <f>IFERROR([1]!s_est_mediannetprofit($A945,2026,$B$1)/[1]!s_est_mediannetprofit($A945,2026,$B$1-7)-1,"")</f>
        <v/>
      </c>
      <c r="AP945" t="str">
        <f>IFERROR([1]!s_est_mediannetprofit($A945,2026,$B$1)/[1]!s_est_mediannetprofit($A945,2026,$B$1-30)-1,"")</f>
        <v/>
      </c>
    </row>
    <row r="946" spans="1:42">
      <c r="A946" t="s">
        <v>985</v>
      </c>
      <c r="B946">
        <f>IFERROR([1]!s_stm07_is($A946,"W30028333","2011/12/31",1)/[1]!S_SHARE_TOTAL($A946,$B$1),"")</f>
        <v>1.4772659314582577E-2</v>
      </c>
      <c r="C946">
        <f>IFERROR([1]!s_stm07_is($A946,"W30028333","2012/12/31",1)/[1]!S_SHARE_TOTAL($A946,$B$1),"")</f>
        <v>4.5278838495758242E-2</v>
      </c>
      <c r="D946">
        <f>IFERROR([1]!s_stm07_is($A946,"W30028333","2013/12/31",1)/[1]!S_SHARE_TOTAL($A946,$B$1),"")</f>
        <v>2.183934929323162E-2</v>
      </c>
      <c r="E946">
        <f>IFERROR([1]!s_stm07_is($A946,"W30028333","2014/12/31",1)/[1]!S_SHARE_TOTAL($A946,$B$1),"")</f>
        <v>1.8574232676947845E-2</v>
      </c>
      <c r="F946">
        <f>IFERROR([1]!s_stm07_is($A946,"W30028333","2015/12/31",1)/[1]!S_SHARE_TOTAL($A946,$B$1),"")</f>
        <v>2.7638748630353753E-2</v>
      </c>
      <c r="G946">
        <f>IFERROR([1]!s_stm07_is($A946,"W30028333","2016/12/31",1)/[1]!S_SHARE_TOTAL($A946,$B$1),"")</f>
        <v>3.0664770586647114E-2</v>
      </c>
      <c r="H946">
        <f>IFERROR([1]!s_stm07_is($A946,"W30028333","2017/12/31",1)/[1]!S_SHARE_TOTAL($A946,$B$1),"")</f>
        <v>2.7608048696779054E-2</v>
      </c>
      <c r="I946">
        <f>IFERROR([1]!s_stm07_is($A946,"W30028333","2018/12/31",1)/[1]!S_SHARE_TOTAL($A946,$B$1),"")</f>
        <v>3.0213226672498707E-3</v>
      </c>
      <c r="J946">
        <f>IFERROR([1]!s_stm07_is($A946,"W30028333","2019/12/31",1)/[1]!S_SHARE_TOTAL($A946,$B$1),"")</f>
        <v>6.4248330016036109E-3</v>
      </c>
      <c r="K946">
        <f>IFERROR([1]!s_stm07_is($A946,"W30028333","2020/12/31",1)/[1]!S_SHARE_TOTAL($A946,$B$1),"")</f>
        <v>0.20555130041396824</v>
      </c>
      <c r="L946">
        <f>IFERROR([1]!s_stm07_is($A946,"W30028333","2021/12/31",1)/[1]!S_SHARE_TOTAL($A946,$B$1),"")</f>
        <v>4.8772098985397659E-2</v>
      </c>
      <c r="M946">
        <f>IFERROR([1]!s_stm07_is($A946,"W30028333","2022/12/31",1)/[1]!S_SHARE_TOTAL($A946,$B$1),"")</f>
        <v>8.7508942362801406E-2</v>
      </c>
      <c r="N946">
        <f>IFERROR([1]!s_stm07_is($A946,"W30028333","2023/12/31",1)/[1]!S_SHARE_TOTAL($A946,$B$1),"")</f>
        <v>0.10384668376338799</v>
      </c>
      <c r="O946">
        <f>IFERROR([1]!s_stm07_is($A946,"W30028333","2024/12/31",1)/[1]!S_SHARE_TOTAL($A946,$B$1),"")</f>
        <v>7.1526583348259024E-2</v>
      </c>
      <c r="P946">
        <f>IFERROR([1]!s_stm07_is($A946,"W30028333","2025/12/31",1)/[1]!S_SHARE_TOTAL($A946,$B$1),"")</f>
        <v>9.5619186972378013E-3</v>
      </c>
      <c r="Q946">
        <f>IFERROR([1]!s_west_netprofit($A946,2026,$B$1,180)/[1]!S_SHARE_TOTAL($A946,$B$1),"")</f>
        <v>3.2094642161601752E-2</v>
      </c>
      <c r="R946">
        <f>IFERROR([1]!s_west_netprofit($A946,2027,$B$1,180)/[1]!S_SHARE_TOTAL($A946,$B$1),"")</f>
        <v>5.7041897544080358E-2</v>
      </c>
      <c r="S946">
        <f>IFERROR([1]!s_fa_dupont_roe($A946,"2011/12/31")/100,"")</f>
        <v>0.18066600000000002</v>
      </c>
      <c r="T946">
        <f>IFERROR([1]!s_fa_dupont_roe($A946,"2012/12/31")/100,"")</f>
        <v>0.17175299999999999</v>
      </c>
      <c r="U946">
        <f>IFERROR([1]!s_fa_dupont_roe($A946,"2013/12/31")/100,"")</f>
        <v>5.1525000000000001E-2</v>
      </c>
      <c r="V946">
        <f>IFERROR([1]!s_fa_dupont_roe($A946,"2014/12/31")/100,"")</f>
        <v>4.0933000000000004E-2</v>
      </c>
      <c r="W946">
        <f>IFERROR([1]!s_fa_dupont_roe($A946,"2015/12/31")/100,"")</f>
        <v>3.9634000000000003E-2</v>
      </c>
      <c r="X946">
        <f>IFERROR([1]!s_fa_dupont_roe($A946,"2016/12/31")/100,"")</f>
        <v>3.0327000000000003E-2</v>
      </c>
      <c r="Y946">
        <f>IFERROR([1]!s_fa_dupont_roe($A946,"2017/12/31")/100,"")</f>
        <v>2.5097999999999999E-2</v>
      </c>
      <c r="Z946">
        <f>IFERROR([1]!s_fa_dupont_roe($A946,"2018/12/31")/100,"")</f>
        <v>2.7209999999999999E-3</v>
      </c>
      <c r="AA946">
        <f>IFERROR([1]!s_fa_dupont_roe($A946,"2019/12/31")/100,"")</f>
        <v>5.8530000000000006E-3</v>
      </c>
      <c r="AB946">
        <f>IFERROR([1]!s_fa_dupont_roe($A946,"2020/12/31")/100,"")</f>
        <v>0.137266</v>
      </c>
      <c r="AC946">
        <f>IFERROR([1]!s_fa_dupont_roe($A946,"2021/12/31")/100,"")</f>
        <v>2.5350999999999999E-2</v>
      </c>
      <c r="AD946">
        <f>IFERROR([1]!s_fa_dupont_roe($A946,"2022/12/31")/100,"")</f>
        <v>4.4188999999999999E-2</v>
      </c>
      <c r="AE946">
        <f>IFERROR([1]!s_fa_dupont_roe($A946,"2023/12/31")/100,"")</f>
        <v>5.0123000000000001E-2</v>
      </c>
      <c r="AF946">
        <f>IFERROR([1]!s_fa_dupont_roe($A946,"2024/12/31")/100,"")</f>
        <v>3.3369000000000003E-2</v>
      </c>
      <c r="AG946">
        <f>IFERROR([1]!s_fa_dupont_roe($A946,"2025/12/31")/100,"")</f>
        <v>4.4409999999999996E-3</v>
      </c>
      <c r="AH946">
        <f>IFERROR([1]!s_stm07_is($A946,"W30028333","2025/12/31",1),"")</f>
        <v>208619686.91</v>
      </c>
      <c r="AI946">
        <f>IFERROR([1]!s_stm07_bs($A946,"W38058048","2025/12/31",1),"")</f>
        <v>54242675659.160004</v>
      </c>
      <c r="AJ946">
        <f>IFERROR([1]!s_fa_netdebt($A946,"2025/12/31"),"")</f>
        <v>26375446379.009998</v>
      </c>
      <c r="AK946">
        <f>IFERROR([1]!s_val_ev1($A946,"2025/12/31"),"")</f>
        <v>63086107479.150002</v>
      </c>
      <c r="AL946">
        <f>IFERROR([1]!s_fa_ebitda($A946,"2025/12/31"),"")</f>
        <v>5206997118.5299997</v>
      </c>
      <c r="AM946">
        <f>IFERROR([1]!s_west_netprofit($A946,2026,$B$1,180)/[1]!s_west_netprofit($A946,2026,$B$1-7,180)-1,"")</f>
        <v>0</v>
      </c>
      <c r="AN946">
        <f>IFERROR([1]!s_west_netprofit($A946,2026,$B$1,180)/[1]!s_west_netprofit($A946,2026,$B$1-30,180)-1,"")</f>
        <v>1.5890977541782814E-2</v>
      </c>
      <c r="AO946">
        <f>IFERROR([1]!s_est_mediannetprofit($A946,2026,$B$1)/[1]!s_est_mediannetprofit($A946,2026,$B$1-7)-1,"")</f>
        <v>0</v>
      </c>
      <c r="AP946">
        <f>IFERROR([1]!s_est_mediannetprofit($A946,2026,$B$1)/[1]!s_est_mediannetprofit($A946,2026,$B$1-30)-1,"")</f>
        <v>0.18018018018018012</v>
      </c>
    </row>
    <row r="947" spans="1:42">
      <c r="A947" t="s">
        <v>986</v>
      </c>
      <c r="B947">
        <f>IFERROR([1]!s_stm07_is($A947,"W30028333","2011/12/31",1)/[1]!S_SHARE_TOTAL($A947,$B$1),"")</f>
        <v>8.2917908360282913E-2</v>
      </c>
      <c r="C947">
        <f>IFERROR([1]!s_stm07_is($A947,"W30028333","2012/12/31",1)/[1]!S_SHARE_TOTAL($A947,$B$1),"")</f>
        <v>8.1246971553749561E-2</v>
      </c>
      <c r="D947">
        <f>IFERROR([1]!s_stm07_is($A947,"W30028333","2013/12/31",1)/[1]!S_SHARE_TOTAL($A947,$B$1),"")</f>
        <v>0.14206363639860675</v>
      </c>
      <c r="E947">
        <f>IFERROR([1]!s_stm07_is($A947,"W30028333","2014/12/31",1)/[1]!S_SHARE_TOTAL($A947,$B$1),"")</f>
        <v>0.10747219716602359</v>
      </c>
      <c r="F947">
        <f>IFERROR([1]!s_stm07_is($A947,"W30028333","2015/12/31",1)/[1]!S_SHARE_TOTAL($A947,$B$1),"")</f>
        <v>8.0866133405143092E-2</v>
      </c>
      <c r="G947">
        <f>IFERROR([1]!s_stm07_is($A947,"W30028333","2016/12/31",1)/[1]!S_SHARE_TOTAL($A947,$B$1),"")</f>
        <v>6.3584251208535128E-2</v>
      </c>
      <c r="H947">
        <f>IFERROR([1]!s_stm07_is($A947,"W30028333","2017/12/31",1)/[1]!S_SHARE_TOTAL($A947,$B$1),"")</f>
        <v>6.0567022522893893E-2</v>
      </c>
      <c r="I947">
        <f>IFERROR([1]!s_stm07_is($A947,"W30028333","2018/12/31",1)/[1]!S_SHARE_TOTAL($A947,$B$1),"")</f>
        <v>8.7446969484575032E-2</v>
      </c>
      <c r="J947">
        <f>IFERROR([1]!s_stm07_is($A947,"W30028333","2019/12/31",1)/[1]!S_SHARE_TOTAL($A947,$B$1),"")</f>
        <v>0.10239016016443682</v>
      </c>
      <c r="K947">
        <f>IFERROR([1]!s_stm07_is($A947,"W30028333","2020/12/31",1)/[1]!S_SHARE_TOTAL($A947,$B$1),"")</f>
        <v>5.6232671513998259E-2</v>
      </c>
      <c r="L947">
        <f>IFERROR([1]!s_stm07_is($A947,"W30028333","2021/12/31",1)/[1]!S_SHARE_TOTAL($A947,$B$1),"")</f>
        <v>5.7237078116831937E-2</v>
      </c>
      <c r="M947">
        <f>IFERROR([1]!s_stm07_is($A947,"W30028333","2022/12/31",1)/[1]!S_SHARE_TOTAL($A947,$B$1),"")</f>
        <v>1.2139512770178877E-2</v>
      </c>
      <c r="N947">
        <f>IFERROR([1]!s_stm07_is($A947,"W30028333","2023/12/31",1)/[1]!S_SHARE_TOTAL($A947,$B$1),"")</f>
        <v>7.4984381802066694E-2</v>
      </c>
      <c r="O947">
        <f>IFERROR([1]!s_stm07_is($A947,"W30028333","2024/12/31",1)/[1]!S_SHARE_TOTAL($A947,$B$1),"")</f>
        <v>6.5438025577196232E-2</v>
      </c>
      <c r="P947">
        <f>IFERROR([1]!s_stm07_is($A947,"W30028333","2025/12/31",1)/[1]!S_SHARE_TOTAL($A947,$B$1),"")</f>
        <v>-0.22279098193875874</v>
      </c>
      <c r="Q947">
        <f>IFERROR([1]!s_west_netprofit($A947,2026,$B$1,180)/[1]!S_SHARE_TOTAL($A947,$B$1),"")</f>
        <v>0</v>
      </c>
      <c r="R947">
        <f>IFERROR([1]!s_west_netprofit($A947,2027,$B$1,180)/[1]!S_SHARE_TOTAL($A947,$B$1),"")</f>
        <v>0</v>
      </c>
      <c r="S947">
        <f>IFERROR([1]!s_fa_dupont_roe($A947,"2011/12/31")/100,"")</f>
        <v>6.4743000000000009E-2</v>
      </c>
      <c r="T947">
        <f>IFERROR([1]!s_fa_dupont_roe($A947,"2012/12/31")/100,"")</f>
        <v>6.0782999999999997E-2</v>
      </c>
      <c r="U947">
        <f>IFERROR([1]!s_fa_dupont_roe($A947,"2013/12/31")/100,"")</f>
        <v>0.100051</v>
      </c>
      <c r="V947">
        <f>IFERROR([1]!s_fa_dupont_roe($A947,"2014/12/31")/100,"")</f>
        <v>7.0304000000000005E-2</v>
      </c>
      <c r="W947">
        <f>IFERROR([1]!s_fa_dupont_roe($A947,"2015/12/31")/100,"")</f>
        <v>5.0685000000000001E-2</v>
      </c>
      <c r="X947">
        <f>IFERROR([1]!s_fa_dupont_roe($A947,"2016/12/31")/100,"")</f>
        <v>3.882E-2</v>
      </c>
      <c r="Y947">
        <f>IFERROR([1]!s_fa_dupont_roe($A947,"2017/12/31")/100,"")</f>
        <v>3.6094000000000001E-2</v>
      </c>
      <c r="Z947">
        <f>IFERROR([1]!s_fa_dupont_roe($A947,"2018/12/31")/100,"")</f>
        <v>5.0467999999999999E-2</v>
      </c>
      <c r="AA947">
        <f>IFERROR([1]!s_fa_dupont_roe($A947,"2019/12/31")/100,"")</f>
        <v>5.6664000000000006E-2</v>
      </c>
      <c r="AB947">
        <f>IFERROR([1]!s_fa_dupont_roe($A947,"2020/12/31")/100,"")</f>
        <v>2.5280999999999998E-2</v>
      </c>
      <c r="AC947">
        <f>IFERROR([1]!s_fa_dupont_roe($A947,"2021/12/31")/100,"")</f>
        <v>2.1833999999999999E-2</v>
      </c>
      <c r="AD947">
        <f>IFERROR([1]!s_fa_dupont_roe($A947,"2022/12/31")/100,"")</f>
        <v>4.5989999999999998E-3</v>
      </c>
      <c r="AE947">
        <f>IFERROR([1]!s_fa_dupont_roe($A947,"2023/12/31")/100,"")</f>
        <v>2.8062E-2</v>
      </c>
      <c r="AF947">
        <f>IFERROR([1]!s_fa_dupont_roe($A947,"2024/12/31")/100,"")</f>
        <v>2.3984999999999999E-2</v>
      </c>
      <c r="AG947">
        <f>IFERROR([1]!s_fa_dupont_roe($A947,"2025/12/31")/100,"")</f>
        <v>-8.4769000000000011E-2</v>
      </c>
      <c r="AH947">
        <f>IFERROR([1]!s_stm07_is($A947,"W30028333","2025/12/31",1),"")</f>
        <v>-213770858.38</v>
      </c>
      <c r="AI947">
        <f>IFERROR([1]!s_stm07_bs($A947,"W38058048","2025/12/31",1),"")</f>
        <v>3179935036.0300002</v>
      </c>
      <c r="AJ947">
        <f>IFERROR([1]!s_fa_netdebt($A947,"2025/12/31"),"")</f>
        <v>-1830236649.05</v>
      </c>
      <c r="AK947">
        <f>IFERROR([1]!s_val_ev1($A947,"2025/12/31"),"")</f>
        <v>8606639695.6299992</v>
      </c>
      <c r="AL947">
        <f>IFERROR([1]!s_fa_ebitda($A947,"2025/12/31"),"")</f>
        <v>-70544803.189999998</v>
      </c>
      <c r="AM947" t="str">
        <f>IFERROR([1]!s_west_netprofit($A947,2026,$B$1,180)/[1]!s_west_netprofit($A947,2026,$B$1-7,180)-1,"")</f>
        <v/>
      </c>
      <c r="AN947" t="str">
        <f>IFERROR([1]!s_west_netprofit($A947,2026,$B$1,180)/[1]!s_west_netprofit($A947,2026,$B$1-30,180)-1,"")</f>
        <v/>
      </c>
      <c r="AO947" t="str">
        <f>IFERROR([1]!s_est_mediannetprofit($A947,2026,$B$1)/[1]!s_est_mediannetprofit($A947,2026,$B$1-7)-1,"")</f>
        <v/>
      </c>
      <c r="AP947" t="str">
        <f>IFERROR([1]!s_est_mediannetprofit($A947,2026,$B$1)/[1]!s_est_mediannetprofit($A947,2026,$B$1-30)-1,"")</f>
        <v/>
      </c>
    </row>
    <row r="948" spans="1:42">
      <c r="A948" t="s">
        <v>987</v>
      </c>
      <c r="B948">
        <f>IFERROR([1]!s_stm07_is($A948,"W30028333","2011/12/31",1)/[1]!S_SHARE_TOTAL($A948,$B$1),"")</f>
        <v>0.64699458026178724</v>
      </c>
      <c r="C948">
        <f>IFERROR([1]!s_stm07_is($A948,"W30028333","2012/12/31",1)/[1]!S_SHARE_TOTAL($A948,$B$1),"")</f>
        <v>0.22308581902151114</v>
      </c>
      <c r="D948">
        <f>IFERROR([1]!s_stm07_is($A948,"W30028333","2013/12/31",1)/[1]!S_SHARE_TOTAL($A948,$B$1),"")</f>
        <v>9.3926551935607755E-2</v>
      </c>
      <c r="E948">
        <f>IFERROR([1]!s_stm07_is($A948,"W30028333","2014/12/31",1)/[1]!S_SHARE_TOTAL($A948,$B$1),"")</f>
        <v>6.0196772260820625E-2</v>
      </c>
      <c r="F948">
        <f>IFERROR([1]!s_stm07_is($A948,"W30028333","2015/12/31",1)/[1]!S_SHARE_TOTAL($A948,$B$1),"")</f>
        <v>5.9923364455844168E-2</v>
      </c>
      <c r="G948">
        <f>IFERROR([1]!s_stm07_is($A948,"W30028333","2016/12/31",1)/[1]!S_SHARE_TOTAL($A948,$B$1),"")</f>
        <v>5.6016381171663229E-2</v>
      </c>
      <c r="H948">
        <f>IFERROR([1]!s_stm07_is($A948,"W30028333","2017/12/31",1)/[1]!S_SHARE_TOTAL($A948,$B$1),"")</f>
        <v>0.34649949203871078</v>
      </c>
      <c r="I948">
        <f>IFERROR([1]!s_stm07_is($A948,"W30028333","2018/12/31",1)/[1]!S_SHARE_TOTAL($A948,$B$1),"")</f>
        <v>0.79731771465066159</v>
      </c>
      <c r="J948">
        <f>IFERROR([1]!s_stm07_is($A948,"W30028333","2019/12/31",1)/[1]!S_SHARE_TOTAL($A948,$B$1),"")</f>
        <v>0.33164600281532919</v>
      </c>
      <c r="K948">
        <f>IFERROR([1]!s_stm07_is($A948,"W30028333","2020/12/31",1)/[1]!S_SHARE_TOTAL($A948,$B$1),"")</f>
        <v>3.5327461316166639E-2</v>
      </c>
      <c r="L948">
        <f>IFERROR([1]!s_stm07_is($A948,"W30028333","2021/12/31",1)/[1]!S_SHARE_TOTAL($A948,$B$1),"")</f>
        <v>0.41081394553193912</v>
      </c>
      <c r="M948">
        <f>IFERROR([1]!s_stm07_is($A948,"W30028333","2022/12/31",1)/[1]!S_SHARE_TOTAL($A948,$B$1),"")</f>
        <v>0.88183573713649555</v>
      </c>
      <c r="N948">
        <f>IFERROR([1]!s_stm07_is($A948,"W30028333","2023/12/31",1)/[1]!S_SHARE_TOTAL($A948,$B$1),"")</f>
        <v>0.34947927440662152</v>
      </c>
      <c r="O948">
        <f>IFERROR([1]!s_stm07_is($A948,"W30028333","2024/12/31",1)/[1]!S_SHARE_TOTAL($A948,$B$1),"")</f>
        <v>0.72582190933829527</v>
      </c>
      <c r="P948">
        <f>IFERROR([1]!s_stm07_is($A948,"W30028333","2025/12/31",1)/[1]!S_SHARE_TOTAL($A948,$B$1),"")</f>
        <v>1.4013276670962598</v>
      </c>
      <c r="Q948">
        <f>IFERROR([1]!s_west_netprofit($A948,2026,$B$1,180)/[1]!S_SHARE_TOTAL($A948,$B$1),"")</f>
        <v>2.1733310944659912</v>
      </c>
      <c r="R948">
        <f>IFERROR([1]!s_west_netprofit($A948,2027,$B$1,180)/[1]!S_SHARE_TOTAL($A948,$B$1),"")</f>
        <v>2.5749544399468283</v>
      </c>
      <c r="S948">
        <f>IFERROR([1]!s_fa_dupont_roe($A948,"2011/12/31")/100,"")</f>
        <v>0.43107699999999999</v>
      </c>
      <c r="T948">
        <f>IFERROR([1]!s_fa_dupont_roe($A948,"2012/12/31")/100,"")</f>
        <v>0.10500400000000001</v>
      </c>
      <c r="U948">
        <f>IFERROR([1]!s_fa_dupont_roe($A948,"2013/12/31")/100,"")</f>
        <v>3.8199999999999998E-2</v>
      </c>
      <c r="V948">
        <f>IFERROR([1]!s_fa_dupont_roe($A948,"2014/12/31")/100,"")</f>
        <v>2.2086000000000001E-2</v>
      </c>
      <c r="W948">
        <f>IFERROR([1]!s_fa_dupont_roe($A948,"2015/12/31")/100,"")</f>
        <v>2.2291999999999999E-2</v>
      </c>
      <c r="X948">
        <f>IFERROR([1]!s_fa_dupont_roe($A948,"2016/12/31")/100,"")</f>
        <v>1.7115999999999999E-2</v>
      </c>
      <c r="Y948">
        <f>IFERROR([1]!s_fa_dupont_roe($A948,"2017/12/31")/100,"")</f>
        <v>8.808400000000001E-2</v>
      </c>
      <c r="Z948">
        <f>IFERROR([1]!s_fa_dupont_roe($A948,"2018/12/31")/100,"")</f>
        <v>0.18390300000000001</v>
      </c>
      <c r="AA948">
        <f>IFERROR([1]!s_fa_dupont_roe($A948,"2019/12/31")/100,"")</f>
        <v>7.0288000000000003E-2</v>
      </c>
      <c r="AB948">
        <f>IFERROR([1]!s_fa_dupont_roe($A948,"2020/12/31")/100,"")</f>
        <v>7.5160000000000001E-3</v>
      </c>
      <c r="AC948">
        <f>IFERROR([1]!s_fa_dupont_roe($A948,"2021/12/31")/100,"")</f>
        <v>8.5905999999999996E-2</v>
      </c>
      <c r="AD948">
        <f>IFERROR([1]!s_fa_dupont_roe($A948,"2022/12/31")/100,"")</f>
        <v>0.16531700000000002</v>
      </c>
      <c r="AE948">
        <f>IFERROR([1]!s_fa_dupont_roe($A948,"2023/12/31")/100,"")</f>
        <v>5.9823000000000001E-2</v>
      </c>
      <c r="AF948">
        <f>IFERROR([1]!s_fa_dupont_roe($A948,"2024/12/31")/100,"")</f>
        <v>0.115721</v>
      </c>
      <c r="AG948">
        <f>IFERROR([1]!s_fa_dupont_roe($A948,"2025/12/31")/100,"")</f>
        <v>0.19794899999999999</v>
      </c>
      <c r="AH948">
        <f>IFERROR([1]!s_stm07_is($A948,"W30028333","2025/12/31",1),"")</f>
        <v>3783228877.4400001</v>
      </c>
      <c r="AI948">
        <f>IFERROR([1]!s_stm07_bs($A948,"W38058048","2025/12/31",1),"")</f>
        <v>23506301822.360001</v>
      </c>
      <c r="AJ948">
        <f>IFERROR([1]!s_fa_netdebt($A948,"2025/12/31"),"")</f>
        <v>739991699.86000001</v>
      </c>
      <c r="AK948">
        <f>IFERROR([1]!s_val_ev1($A948,"2025/12/31"),"")</f>
        <v>109791504088.25</v>
      </c>
      <c r="AL948">
        <f>IFERROR([1]!s_fa_ebitda($A948,"2025/12/31"),"")</f>
        <v>6668621835.2600002</v>
      </c>
      <c r="AM948">
        <f>IFERROR([1]!s_west_netprofit($A948,2026,$B$1,180)/[1]!s_west_netprofit($A948,2026,$B$1-7,180)-1,"")</f>
        <v>3.9487539673799255E-4</v>
      </c>
      <c r="AN948">
        <f>IFERROR([1]!s_west_netprofit($A948,2026,$B$1,180)/[1]!s_west_netprofit($A948,2026,$B$1-30,180)-1,"")</f>
        <v>1.3917625963417724E-3</v>
      </c>
      <c r="AO948">
        <f>IFERROR([1]!s_est_mediannetprofit($A948,2026,$B$1)/[1]!s_est_mediannetprofit($A948,2026,$B$1-7)-1,"")</f>
        <v>5.5503372897276471E-3</v>
      </c>
      <c r="AP948">
        <f>IFERROR([1]!s_est_mediannetprofit($A948,2026,$B$1)/[1]!s_est_mediannetprofit($A948,2026,$B$1-30)-1,"")</f>
        <v>1.1162630946247587E-2</v>
      </c>
    </row>
    <row r="949" spans="1:42">
      <c r="A949" t="s">
        <v>988</v>
      </c>
      <c r="B949">
        <f>IFERROR([1]!s_stm07_is($A949,"W30028333","2011/12/31",1)/[1]!S_SHARE_TOTAL($A949,$B$1),"")</f>
        <v>0.11801017781056802</v>
      </c>
      <c r="C949">
        <f>IFERROR([1]!s_stm07_is($A949,"W30028333","2012/12/31",1)/[1]!S_SHARE_TOTAL($A949,$B$1),"")</f>
        <v>0.15420049807880154</v>
      </c>
      <c r="D949">
        <f>IFERROR([1]!s_stm07_is($A949,"W30028333","2013/12/31",1)/[1]!S_SHARE_TOTAL($A949,$B$1),"")</f>
        <v>0.18814309504295329</v>
      </c>
      <c r="E949">
        <f>IFERROR([1]!s_stm07_is($A949,"W30028333","2014/12/31",1)/[1]!S_SHARE_TOTAL($A949,$B$1),"")</f>
        <v>6.4930478084793783E-2</v>
      </c>
      <c r="F949">
        <f>IFERROR([1]!s_stm07_is($A949,"W30028333","2015/12/31",1)/[1]!S_SHARE_TOTAL($A949,$B$1),"")</f>
        <v>5.0456920778252194E-3</v>
      </c>
      <c r="G949">
        <f>IFERROR([1]!s_stm07_is($A949,"W30028333","2016/12/31",1)/[1]!S_SHARE_TOTAL($A949,$B$1),"")</f>
        <v>0.13238657903629908</v>
      </c>
      <c r="H949">
        <f>IFERROR([1]!s_stm07_is($A949,"W30028333","2017/12/31",1)/[1]!S_SHARE_TOTAL($A949,$B$1),"")</f>
        <v>0.59672283547782146</v>
      </c>
      <c r="I949">
        <f>IFERROR([1]!s_stm07_is($A949,"W30028333","2018/12/31",1)/[1]!S_SHARE_TOTAL($A949,$B$1),"")</f>
        <v>0.25765471003468715</v>
      </c>
      <c r="J949">
        <f>IFERROR([1]!s_stm07_is($A949,"W30028333","2019/12/31",1)/[1]!S_SHARE_TOTAL($A949,$B$1),"")</f>
        <v>0.30904352873415569</v>
      </c>
      <c r="K949">
        <f>IFERROR([1]!s_stm07_is($A949,"W30028333","2020/12/31",1)/[1]!S_SHARE_TOTAL($A949,$B$1),"")</f>
        <v>0.32315974744787529</v>
      </c>
      <c r="L949">
        <f>IFERROR([1]!s_stm07_is($A949,"W30028333","2021/12/31",1)/[1]!S_SHARE_TOTAL($A949,$B$1),"")</f>
        <v>0.38435470812902595</v>
      </c>
      <c r="M949">
        <f>IFERROR([1]!s_stm07_is($A949,"W30028333","2022/12/31",1)/[1]!S_SHARE_TOTAL($A949,$B$1),"")</f>
        <v>0.4455556410264862</v>
      </c>
      <c r="N949">
        <f>IFERROR([1]!s_stm07_is($A949,"W30028333","2023/12/31",1)/[1]!S_SHARE_TOTAL($A949,$B$1),"")</f>
        <v>0.5612949450975333</v>
      </c>
      <c r="O949">
        <f>IFERROR([1]!s_stm07_is($A949,"W30028333","2024/12/31",1)/[1]!S_SHARE_TOTAL($A949,$B$1),"")</f>
        <v>0.78344654737165653</v>
      </c>
      <c r="P949">
        <f>IFERROR([1]!s_stm07_is($A949,"W30028333","2025/12/31",1)/[1]!S_SHARE_TOTAL($A949,$B$1),"")</f>
        <v>0.55166063179815938</v>
      </c>
      <c r="Q949">
        <f>IFERROR([1]!s_west_netprofit($A949,2026,$B$1,180)/[1]!S_SHARE_TOTAL($A949,$B$1),"")</f>
        <v>0.58730043530728726</v>
      </c>
      <c r="R949">
        <f>IFERROR([1]!s_west_netprofit($A949,2027,$B$1,180)/[1]!S_SHARE_TOTAL($A949,$B$1),"")</f>
        <v>0.67045515989513282</v>
      </c>
      <c r="S949">
        <f>IFERROR([1]!s_fa_dupont_roe($A949,"2011/12/31")/100,"")</f>
        <v>0.19911300000000001</v>
      </c>
      <c r="T949">
        <f>IFERROR([1]!s_fa_dupont_roe($A949,"2012/12/31")/100,"")</f>
        <v>0.21450500000000003</v>
      </c>
      <c r="U949">
        <f>IFERROR([1]!s_fa_dupont_roe($A949,"2013/12/31")/100,"")</f>
        <v>0.213807</v>
      </c>
      <c r="V949">
        <f>IFERROR([1]!s_fa_dupont_roe($A949,"2014/12/31")/100,"")</f>
        <v>6.6403999999999991E-2</v>
      </c>
      <c r="W949">
        <f>IFERROR([1]!s_fa_dupont_roe($A949,"2015/12/31")/100,"")</f>
        <v>5.1400000000000005E-3</v>
      </c>
      <c r="X949">
        <f>IFERROR([1]!s_fa_dupont_roe($A949,"2016/12/31")/100,"")</f>
        <v>0.126585</v>
      </c>
      <c r="Y949">
        <f>IFERROR([1]!s_fa_dupont_roe($A949,"2017/12/31")/100,"")</f>
        <v>0.45083899999999999</v>
      </c>
      <c r="Z949">
        <f>IFERROR([1]!s_fa_dupont_roe($A949,"2018/12/31")/100,"")</f>
        <v>0.15893100000000002</v>
      </c>
      <c r="AA949">
        <f>IFERROR([1]!s_fa_dupont_roe($A949,"2019/12/31")/100,"")</f>
        <v>0.167189</v>
      </c>
      <c r="AB949">
        <f>IFERROR([1]!s_fa_dupont_roe($A949,"2020/12/31")/100,"")</f>
        <v>0.15112200000000001</v>
      </c>
      <c r="AC949">
        <f>IFERROR([1]!s_fa_dupont_roe($A949,"2021/12/31")/100,"")</f>
        <v>0.12092499999999999</v>
      </c>
      <c r="AD949">
        <f>IFERROR([1]!s_fa_dupont_roe($A949,"2022/12/31")/100,"")</f>
        <v>0.104587</v>
      </c>
      <c r="AE949">
        <f>IFERROR([1]!s_fa_dupont_roe($A949,"2023/12/31")/100,"")</f>
        <v>0.119225</v>
      </c>
      <c r="AF949">
        <f>IFERROR([1]!s_fa_dupont_roe($A949,"2024/12/31")/100,"")</f>
        <v>0.147812</v>
      </c>
      <c r="AG949">
        <f>IFERROR([1]!s_fa_dupont_roe($A949,"2025/12/31")/100,"")</f>
        <v>9.5379000000000005E-2</v>
      </c>
      <c r="AH949">
        <f>IFERROR([1]!s_stm07_is($A949,"W30028333","2025/12/31",1),"")</f>
        <v>1090837981.2</v>
      </c>
      <c r="AI949">
        <f>IFERROR([1]!s_stm07_bs($A949,"W38058048","2025/12/31",1),"")</f>
        <v>15316245735.709999</v>
      </c>
      <c r="AJ949">
        <f>IFERROR([1]!s_fa_netdebt($A949,"2025/12/31"),"")</f>
        <v>-1828674550.4000001</v>
      </c>
      <c r="AK949">
        <f>IFERROR([1]!s_val_ev1($A949,"2025/12/31"),"")</f>
        <v>32472582641.639999</v>
      </c>
      <c r="AL949">
        <f>IFERROR([1]!s_fa_ebitda($A949,"2025/12/31"),"")</f>
        <v>2275708250.1799998</v>
      </c>
      <c r="AM949">
        <f>IFERROR([1]!s_west_netprofit($A949,2026,$B$1,180)/[1]!s_west_netprofit($A949,2026,$B$1-7,180)-1,"")</f>
        <v>0</v>
      </c>
      <c r="AN949">
        <f>IFERROR([1]!s_west_netprofit($A949,2026,$B$1,180)/[1]!s_west_netprofit($A949,2026,$B$1-30,180)-1,"")</f>
        <v>-2.3404880108530146E-2</v>
      </c>
      <c r="AO949">
        <f>IFERROR([1]!s_est_mediannetprofit($A949,2026,$B$1)/[1]!s_est_mediannetprofit($A949,2026,$B$1-7)-1,"")</f>
        <v>0</v>
      </c>
      <c r="AP949">
        <f>IFERROR([1]!s_est_mediannetprofit($A949,2026,$B$1)/[1]!s_est_mediannetprofit($A949,2026,$B$1-30)-1,"")</f>
        <v>0</v>
      </c>
    </row>
    <row r="950" spans="1:42">
      <c r="A950" t="s">
        <v>989</v>
      </c>
      <c r="B950">
        <f>IFERROR([1]!s_stm07_is($A950,"W30028333","2011/12/31",1)/[1]!S_SHARE_TOTAL($A950,$B$1),"")</f>
        <v>-0.15940221329707654</v>
      </c>
      <c r="C950">
        <f>IFERROR([1]!s_stm07_is($A950,"W30028333","2012/12/31",1)/[1]!S_SHARE_TOTAL($A950,$B$1),"")</f>
        <v>1.191267409731161E-2</v>
      </c>
      <c r="D950">
        <f>IFERROR([1]!s_stm07_is($A950,"W30028333","2013/12/31",1)/[1]!S_SHARE_TOTAL($A950,$B$1),"")</f>
        <v>-0.40562713867781075</v>
      </c>
      <c r="E950">
        <f>IFERROR([1]!s_stm07_is($A950,"W30028333","2014/12/31",1)/[1]!S_SHARE_TOTAL($A950,$B$1),"")</f>
        <v>-0.29486399496081372</v>
      </c>
      <c r="F950">
        <f>IFERROR([1]!s_stm07_is($A950,"W30028333","2015/12/31",1)/[1]!S_SHARE_TOTAL($A950,$B$1),"")</f>
        <v>3.0398110165796586E-3</v>
      </c>
      <c r="G950">
        <f>IFERROR([1]!s_stm07_is($A950,"W30028333","2016/12/31",1)/[1]!S_SHARE_TOTAL($A950,$B$1),"")</f>
        <v>5.5427613092119653E-2</v>
      </c>
      <c r="H950">
        <f>IFERROR([1]!s_stm07_is($A950,"W30028333","2017/12/31",1)/[1]!S_SHARE_TOTAL($A950,$B$1),"")</f>
        <v>8.064980165858382E-2</v>
      </c>
      <c r="I950">
        <f>IFERROR([1]!s_stm07_is($A950,"W30028333","2018/12/31",1)/[1]!S_SHARE_TOTAL($A950,$B$1),"")</f>
        <v>6.8498473866849027E-2</v>
      </c>
      <c r="J950">
        <f>IFERROR([1]!s_stm07_is($A950,"W30028333","2019/12/31",1)/[1]!S_SHARE_TOTAL($A950,$B$1),"")</f>
        <v>7.9097389484304392E-2</v>
      </c>
      <c r="K950">
        <f>IFERROR([1]!s_stm07_is($A950,"W30028333","2020/12/31",1)/[1]!S_SHARE_TOTAL($A950,$B$1),"")</f>
        <v>0.25532764246385548</v>
      </c>
      <c r="L950">
        <f>IFERROR([1]!s_stm07_is($A950,"W30028333","2021/12/31",1)/[1]!S_SHARE_TOTAL($A950,$B$1),"")</f>
        <v>0.34496308479380877</v>
      </c>
      <c r="M950">
        <f>IFERROR([1]!s_stm07_is($A950,"W30028333","2022/12/31",1)/[1]!S_SHARE_TOTAL($A950,$B$1),"")</f>
        <v>0.38312778221957755</v>
      </c>
      <c r="N950">
        <f>IFERROR([1]!s_stm07_is($A950,"W30028333","2023/12/31",1)/[1]!S_SHARE_TOTAL($A950,$B$1),"")</f>
        <v>0.35652911926579772</v>
      </c>
      <c r="O950">
        <f>IFERROR([1]!s_stm07_is($A950,"W30028333","2024/12/31",1)/[1]!S_SHARE_TOTAL($A950,$B$1),"")</f>
        <v>0.34216901042347514</v>
      </c>
      <c r="P950">
        <f>IFERROR([1]!s_stm07_is($A950,"W30028333","2025/12/31",1)/[1]!S_SHARE_TOTAL($A950,$B$1),"")</f>
        <v>0.27410579537364832</v>
      </c>
      <c r="Q950">
        <f>IFERROR([1]!s_west_netprofit($A950,2026,$B$1,180)/[1]!S_SHARE_TOTAL($A950,$B$1),"")</f>
        <v>0.3344567997897408</v>
      </c>
      <c r="R950">
        <f>IFERROR([1]!s_west_netprofit($A950,2027,$B$1,180)/[1]!S_SHARE_TOTAL($A950,$B$1),"")</f>
        <v>0.34818777874948115</v>
      </c>
      <c r="S950">
        <f>IFERROR([1]!s_fa_dupont_roe($A950,"2011/12/31")/100,"")</f>
        <v>-0.187695</v>
      </c>
      <c r="T950">
        <f>IFERROR([1]!s_fa_dupont_roe($A950,"2012/12/31")/100,"")</f>
        <v>1.5706999999999999E-2</v>
      </c>
      <c r="U950">
        <f>IFERROR([1]!s_fa_dupont_roe($A950,"2013/12/31")/100,"")</f>
        <v>-0.73885199999999995</v>
      </c>
      <c r="V950">
        <f>IFERROR([1]!s_fa_dupont_roe($A950,"2014/12/31")/100,"")</f>
        <v>-1.4785050000000002</v>
      </c>
      <c r="W950">
        <f>IFERROR([1]!s_fa_dupont_roe($A950,"2015/12/31")/100,"")</f>
        <v>7.3409999999999994E-3</v>
      </c>
      <c r="X950">
        <f>IFERROR([1]!s_fa_dupont_roe($A950,"2016/12/31")/100,"")</f>
        <v>6.9047999999999998E-2</v>
      </c>
      <c r="Y950">
        <f>IFERROR([1]!s_fa_dupont_roe($A950,"2017/12/31")/100,"")</f>
        <v>9.2617999999999992E-2</v>
      </c>
      <c r="Z950">
        <f>IFERROR([1]!s_fa_dupont_roe($A950,"2018/12/31")/100,"")</f>
        <v>7.2457999999999995E-2</v>
      </c>
      <c r="AA950">
        <f>IFERROR([1]!s_fa_dupont_roe($A950,"2019/12/31")/100,"")</f>
        <v>7.7897999999999995E-2</v>
      </c>
      <c r="AB950">
        <f>IFERROR([1]!s_fa_dupont_roe($A950,"2020/12/31")/100,"")</f>
        <v>0.172954</v>
      </c>
      <c r="AC950">
        <f>IFERROR([1]!s_fa_dupont_roe($A950,"2021/12/31")/100,"")</f>
        <v>0.15235200000000002</v>
      </c>
      <c r="AD950">
        <f>IFERROR([1]!s_fa_dupont_roe($A950,"2022/12/31")/100,"")</f>
        <v>0.135597</v>
      </c>
      <c r="AE950">
        <f>IFERROR([1]!s_fa_dupont_roe($A950,"2023/12/31")/100,"")</f>
        <v>0.113034</v>
      </c>
      <c r="AF950">
        <f>IFERROR([1]!s_fa_dupont_roe($A950,"2024/12/31")/100,"")</f>
        <v>0.100022</v>
      </c>
      <c r="AG950">
        <f>IFERROR([1]!s_fa_dupont_roe($A950,"2025/12/31")/100,"")</f>
        <v>7.5038999999999995E-2</v>
      </c>
      <c r="AH950">
        <f>IFERROR([1]!s_stm07_is($A950,"W30028333","2025/12/31",1),"")</f>
        <v>521622271.37</v>
      </c>
      <c r="AI950">
        <f>IFERROR([1]!s_stm07_bs($A950,"W38058048","2025/12/31",1),"")</f>
        <v>7357978850.6800003</v>
      </c>
      <c r="AJ950">
        <f>IFERROR([1]!s_fa_netdebt($A950,"2025/12/31"),"")</f>
        <v>-499870282.93000001</v>
      </c>
      <c r="AK950">
        <f>IFERROR([1]!s_val_ev1($A950,"2025/12/31"),"")</f>
        <v>11818606987.99</v>
      </c>
      <c r="AL950">
        <f>IFERROR([1]!s_fa_ebitda($A950,"2025/12/31"),"")</f>
        <v>1342432872.47</v>
      </c>
      <c r="AM950">
        <f>IFERROR([1]!s_west_netprofit($A950,2026,$B$1,180)/[1]!s_west_netprofit($A950,2026,$B$1-7,180)-1,"")</f>
        <v>0</v>
      </c>
      <c r="AN950">
        <f>IFERROR([1]!s_west_netprofit($A950,2026,$B$1,180)/[1]!s_west_netprofit($A950,2026,$B$1-30,180)-1,"")</f>
        <v>2.0338259021742688E-2</v>
      </c>
      <c r="AO950">
        <f>IFERROR([1]!s_est_mediannetprofit($A950,2026,$B$1)/[1]!s_est_mediannetprofit($A950,2026,$B$1-7)-1,"")</f>
        <v>0</v>
      </c>
      <c r="AP950">
        <f>IFERROR([1]!s_est_mediannetprofit($A950,2026,$B$1)/[1]!s_est_mediannetprofit($A950,2026,$B$1-30)-1,"")</f>
        <v>0</v>
      </c>
    </row>
    <row r="951" spans="1:42">
      <c r="A951" t="s">
        <v>990</v>
      </c>
      <c r="B951">
        <f>IFERROR([1]!s_stm07_is($A951,"W30028333","2011/12/31",1)/[1]!S_SHARE_TOTAL($A951,$B$1),"")</f>
        <v>0.1455581879518712</v>
      </c>
      <c r="C951">
        <f>IFERROR([1]!s_stm07_is($A951,"W30028333","2012/12/31",1)/[1]!S_SHARE_TOTAL($A951,$B$1),"")</f>
        <v>0.17092735142214138</v>
      </c>
      <c r="D951">
        <f>IFERROR([1]!s_stm07_is($A951,"W30028333","2013/12/31",1)/[1]!S_SHARE_TOTAL($A951,$B$1),"")</f>
        <v>9.6377008896814331E-2</v>
      </c>
      <c r="E951">
        <f>IFERROR([1]!s_stm07_is($A951,"W30028333","2014/12/31",1)/[1]!S_SHARE_TOTAL($A951,$B$1),"")</f>
        <v>6.0259887419433313E-2</v>
      </c>
      <c r="F951">
        <f>IFERROR([1]!s_stm07_is($A951,"W30028333","2015/12/31",1)/[1]!S_SHARE_TOTAL($A951,$B$1),"")</f>
        <v>5.1331751759573489E-2</v>
      </c>
      <c r="G951">
        <f>IFERROR([1]!s_stm07_is($A951,"W30028333","2016/12/31",1)/[1]!S_SHARE_TOTAL($A951,$B$1),"")</f>
        <v>7.1592722940039738E-2</v>
      </c>
      <c r="H951">
        <f>IFERROR([1]!s_stm07_is($A951,"W30028333","2017/12/31",1)/[1]!S_SHARE_TOTAL($A951,$B$1),"")</f>
        <v>1.4136576270224634E-2</v>
      </c>
      <c r="I951">
        <f>IFERROR([1]!s_stm07_is($A951,"W30028333","2018/12/31",1)/[1]!S_SHARE_TOTAL($A951,$B$1),"")</f>
        <v>-0.4514846674293489</v>
      </c>
      <c r="J951">
        <f>IFERROR([1]!s_stm07_is($A951,"W30028333","2019/12/31",1)/[1]!S_SHARE_TOTAL($A951,$B$1),"")</f>
        <v>2.4192107702212404E-2</v>
      </c>
      <c r="K951">
        <f>IFERROR([1]!s_stm07_is($A951,"W30028333","2020/12/31",1)/[1]!S_SHARE_TOTAL($A951,$B$1),"")</f>
        <v>1.9531437617394905E-2</v>
      </c>
      <c r="L951">
        <f>IFERROR([1]!s_stm07_is($A951,"W30028333","2021/12/31",1)/[1]!S_SHARE_TOTAL($A951,$B$1),"")</f>
        <v>-0.63921501202643427</v>
      </c>
      <c r="M951">
        <f>IFERROR([1]!s_stm07_is($A951,"W30028333","2022/12/31",1)/[1]!S_SHARE_TOTAL($A951,$B$1),"")</f>
        <v>8.2235496364914343E-3</v>
      </c>
      <c r="N951">
        <f>IFERROR([1]!s_stm07_is($A951,"W30028333","2023/12/31",1)/[1]!S_SHARE_TOTAL($A951,$B$1),"")</f>
        <v>0.11487115137574044</v>
      </c>
      <c r="O951">
        <f>IFERROR([1]!s_stm07_is($A951,"W30028333","2024/12/31",1)/[1]!S_SHARE_TOTAL($A951,$B$1),"")</f>
        <v>1.0172883175859735E-2</v>
      </c>
      <c r="P951">
        <f>IFERROR([1]!s_stm07_is($A951,"W30028333","2025/12/31",1)/[1]!S_SHARE_TOTAL($A951,$B$1),"")</f>
        <v>0.17225689471691713</v>
      </c>
      <c r="Q951">
        <f>IFERROR([1]!s_west_netprofit($A951,2026,$B$1,180)/[1]!S_SHARE_TOTAL($A951,$B$1),"")</f>
        <v>0.2564212880356414</v>
      </c>
      <c r="R951">
        <f>IFERROR([1]!s_west_netprofit($A951,2027,$B$1,180)/[1]!S_SHARE_TOTAL($A951,$B$1),"")</f>
        <v>0.34840223711526247</v>
      </c>
      <c r="S951">
        <f>IFERROR([1]!s_fa_dupont_roe($A951,"2011/12/31")/100,"")</f>
        <v>0.13631599999999999</v>
      </c>
      <c r="T951">
        <f>IFERROR([1]!s_fa_dupont_roe($A951,"2012/12/31")/100,"")</f>
        <v>0.11479200000000001</v>
      </c>
      <c r="U951">
        <f>IFERROR([1]!s_fa_dupont_roe($A951,"2013/12/31")/100,"")</f>
        <v>5.1387000000000002E-2</v>
      </c>
      <c r="V951">
        <f>IFERROR([1]!s_fa_dupont_roe($A951,"2014/12/31")/100,"")</f>
        <v>3.1539999999999999E-2</v>
      </c>
      <c r="W951">
        <f>IFERROR([1]!s_fa_dupont_roe($A951,"2015/12/31")/100,"")</f>
        <v>2.4028000000000001E-2</v>
      </c>
      <c r="X951">
        <f>IFERROR([1]!s_fa_dupont_roe($A951,"2016/12/31")/100,"")</f>
        <v>3.0269000000000001E-2</v>
      </c>
      <c r="Y951">
        <f>IFERROR([1]!s_fa_dupont_roe($A951,"2017/12/31")/100,"")</f>
        <v>5.9119999999999997E-3</v>
      </c>
      <c r="Z951">
        <f>IFERROR([1]!s_fa_dupont_roe($A951,"2018/12/31")/100,"")</f>
        <v>-0.20943400000000001</v>
      </c>
      <c r="AA951">
        <f>IFERROR([1]!s_fa_dupont_roe($A951,"2019/12/31")/100,"")</f>
        <v>1.2598E-2</v>
      </c>
      <c r="AB951">
        <f>IFERROR([1]!s_fa_dupont_roe($A951,"2020/12/31")/100,"")</f>
        <v>1.0077000000000001E-2</v>
      </c>
      <c r="AC951">
        <f>IFERROR([1]!s_fa_dupont_roe($A951,"2021/12/31")/100,"")</f>
        <v>-0.39023200000000002</v>
      </c>
      <c r="AD951">
        <f>IFERROR([1]!s_fa_dupont_roe($A951,"2022/12/31")/100,"")</f>
        <v>5.4120000000000001E-3</v>
      </c>
      <c r="AE951">
        <f>IFERROR([1]!s_fa_dupont_roe($A951,"2023/12/31")/100,"")</f>
        <v>6.5383999999999998E-2</v>
      </c>
      <c r="AF951">
        <f>IFERROR([1]!s_fa_dupont_roe($A951,"2024/12/31")/100,"")</f>
        <v>5.6410000000000002E-3</v>
      </c>
      <c r="AG951">
        <f>IFERROR([1]!s_fa_dupont_roe($A951,"2025/12/31")/100,"")</f>
        <v>9.1105999999999993E-2</v>
      </c>
      <c r="AH951">
        <f>IFERROR([1]!s_stm07_is($A951,"W30028333","2025/12/31",1),"")</f>
        <v>1363826801.45</v>
      </c>
      <c r="AI951">
        <f>IFERROR([1]!s_stm07_bs($A951,"W38058048","2025/12/31",1),"")</f>
        <v>16211150686.280001</v>
      </c>
      <c r="AJ951">
        <f>IFERROR([1]!s_fa_netdebt($A951,"2025/12/31"),"")</f>
        <v>-5813377889.79</v>
      </c>
      <c r="AK951">
        <f>IFERROR([1]!s_val_ev1($A951,"2025/12/31"),"")</f>
        <v>26413802179.18</v>
      </c>
      <c r="AL951">
        <f>IFERROR([1]!s_fa_ebitda($A951,"2025/12/31"),"")</f>
        <v>3424435738.71</v>
      </c>
      <c r="AM951">
        <f>IFERROR([1]!s_west_netprofit($A951,2026,$B$1,180)/[1]!s_west_netprofit($A951,2026,$B$1-7,180)-1,"")</f>
        <v>0</v>
      </c>
      <c r="AN951">
        <f>IFERROR([1]!s_west_netprofit($A951,2026,$B$1,180)/[1]!s_west_netprofit($A951,2026,$B$1-30,180)-1,"")</f>
        <v>-3.2321258341277415E-2</v>
      </c>
      <c r="AO951">
        <f>IFERROR([1]!s_est_mediannetprofit($A951,2026,$B$1)/[1]!s_est_mediannetprofit($A951,2026,$B$1-7)-1,"")</f>
        <v>0</v>
      </c>
      <c r="AP951">
        <f>IFERROR([1]!s_est_mediannetprofit($A951,2026,$B$1)/[1]!s_est_mediannetprofit($A951,2026,$B$1-30)-1,"")</f>
        <v>-3.0222647833373251E-2</v>
      </c>
    </row>
    <row r="952" spans="1:42">
      <c r="A952" t="s">
        <v>991</v>
      </c>
      <c r="B952">
        <f>IFERROR([1]!s_stm07_is($A952,"W30028333","2011/12/31",1)/[1]!S_SHARE_TOTAL($A952,$B$1),"")</f>
        <v>3.632797151373901E-2</v>
      </c>
      <c r="C952">
        <f>IFERROR([1]!s_stm07_is($A952,"W30028333","2012/12/31",1)/[1]!S_SHARE_TOTAL($A952,$B$1),"")</f>
        <v>4.8674899990066162E-2</v>
      </c>
      <c r="D952">
        <f>IFERROR([1]!s_stm07_is($A952,"W30028333","2013/12/31",1)/[1]!S_SHARE_TOTAL($A952,$B$1),"")</f>
        <v>6.1287835588787594E-2</v>
      </c>
      <c r="E952">
        <f>IFERROR([1]!s_stm07_is($A952,"W30028333","2014/12/31",1)/[1]!S_SHARE_TOTAL($A952,$B$1),"")</f>
        <v>7.1941483229522749E-2</v>
      </c>
      <c r="F952">
        <f>IFERROR([1]!s_stm07_is($A952,"W30028333","2015/12/31",1)/[1]!S_SHARE_TOTAL($A952,$B$1),"")</f>
        <v>7.8044804045030017E-2</v>
      </c>
      <c r="G952">
        <f>IFERROR([1]!s_stm07_is($A952,"W30028333","2016/12/31",1)/[1]!S_SHARE_TOTAL($A952,$B$1),"")</f>
        <v>0.30887028417080237</v>
      </c>
      <c r="H952">
        <f>IFERROR([1]!s_stm07_is($A952,"W30028333","2017/12/31",1)/[1]!S_SHARE_TOTAL($A952,$B$1),"")</f>
        <v>0.4075072192705439</v>
      </c>
      <c r="I952">
        <f>IFERROR([1]!s_stm07_is($A952,"W30028333","2018/12/31",1)/[1]!S_SHARE_TOTAL($A952,$B$1),"")</f>
        <v>0.58192088965663868</v>
      </c>
      <c r="J952">
        <f>IFERROR([1]!s_stm07_is($A952,"W30028333","2019/12/31",1)/[1]!S_SHARE_TOTAL($A952,$B$1),"")</f>
        <v>0.70333655247175064</v>
      </c>
      <c r="K952">
        <f>IFERROR([1]!s_stm07_is($A952,"W30028333","2020/12/31",1)/[1]!S_SHARE_TOTAL($A952,$B$1),"")</f>
        <v>0.74485014110338543</v>
      </c>
      <c r="L952">
        <f>IFERROR([1]!s_stm07_is($A952,"W30028333","2021/12/31",1)/[1]!S_SHARE_TOTAL($A952,$B$1),"")</f>
        <v>0.4623596092288898</v>
      </c>
      <c r="M952">
        <f>IFERROR([1]!s_stm07_is($A952,"W30028333","2022/12/31",1)/[1]!S_SHARE_TOTAL($A952,$B$1),"")</f>
        <v>0.41716436906405097</v>
      </c>
      <c r="N952">
        <f>IFERROR([1]!s_stm07_is($A952,"W30028333","2023/12/31",1)/[1]!S_SHARE_TOTAL($A952,$B$1),"")</f>
        <v>0.37963318598744716</v>
      </c>
      <c r="O952">
        <f>IFERROR([1]!s_stm07_is($A952,"W30028333","2024/12/31",1)/[1]!S_SHARE_TOTAL($A952,$B$1),"")</f>
        <v>0.29123496248882486</v>
      </c>
      <c r="P952">
        <f>IFERROR([1]!s_stm07_is($A952,"W30028333","2025/12/31",1)/[1]!S_SHARE_TOTAL($A952,$B$1),"")</f>
        <v>0.3031490545252814</v>
      </c>
      <c r="Q952">
        <f>IFERROR([1]!s_west_netprofit($A952,2026,$B$1,180)/[1]!S_SHARE_TOTAL($A952,$B$1),"")</f>
        <v>0.33584559425478155</v>
      </c>
      <c r="R952">
        <f>IFERROR([1]!s_west_netprofit($A952,2027,$B$1,180)/[1]!S_SHARE_TOTAL($A952,$B$1),"")</f>
        <v>0.35876737502019823</v>
      </c>
      <c r="S952">
        <f>IFERROR([1]!s_fa_dupont_roe($A952,"2011/12/31")/100,"")</f>
        <v>0.13427700000000001</v>
      </c>
      <c r="T952">
        <f>IFERROR([1]!s_fa_dupont_roe($A952,"2012/12/31")/100,"")</f>
        <v>0.15548799999999999</v>
      </c>
      <c r="U952">
        <f>IFERROR([1]!s_fa_dupont_roe($A952,"2013/12/31")/100,"")</f>
        <v>0.16998199999999999</v>
      </c>
      <c r="V952">
        <f>IFERROR([1]!s_fa_dupont_roe($A952,"2014/12/31")/100,"")</f>
        <v>0.17530699999999999</v>
      </c>
      <c r="W952">
        <f>IFERROR([1]!s_fa_dupont_roe($A952,"2015/12/31")/100,"")</f>
        <v>0.16394500000000001</v>
      </c>
      <c r="X952">
        <f>IFERROR([1]!s_fa_dupont_roe($A952,"2016/12/31")/100,"")</f>
        <v>0.383357</v>
      </c>
      <c r="Y952">
        <f>IFERROR([1]!s_fa_dupont_roe($A952,"2017/12/31")/100,"")</f>
        <v>0.192387</v>
      </c>
      <c r="Z952">
        <f>IFERROR([1]!s_fa_dupont_roe($A952,"2018/12/31")/100,"")</f>
        <v>0.19933499999999998</v>
      </c>
      <c r="AA952">
        <f>IFERROR([1]!s_fa_dupont_roe($A952,"2019/12/31")/100,"")</f>
        <v>0.232873</v>
      </c>
      <c r="AB952">
        <f>IFERROR([1]!s_fa_dupont_roe($A952,"2020/12/31")/100,"")</f>
        <v>0.20631900000000003</v>
      </c>
      <c r="AC952">
        <f>IFERROR([1]!s_fa_dupont_roe($A952,"2021/12/31")/100,"")</f>
        <v>0.11957599999999999</v>
      </c>
      <c r="AD952">
        <f>IFERROR([1]!s_fa_dupont_roe($A952,"2022/12/31")/100,"")</f>
        <v>9.7858000000000001E-2</v>
      </c>
      <c r="AE952">
        <f>IFERROR([1]!s_fa_dupont_roe($A952,"2023/12/31")/100,"")</f>
        <v>7.9522000000000009E-2</v>
      </c>
      <c r="AF952">
        <f>IFERROR([1]!s_fa_dupont_roe($A952,"2024/12/31")/100,"")</f>
        <v>6.0397999999999993E-2</v>
      </c>
      <c r="AG952">
        <f>IFERROR([1]!s_fa_dupont_roe($A952,"2025/12/31")/100,"")</f>
        <v>6.1595000000000004E-2</v>
      </c>
      <c r="AH952">
        <f>IFERROR([1]!s_stm07_is($A952,"W30028333","2025/12/31",1),"")</f>
        <v>685977946.89999998</v>
      </c>
      <c r="AI952">
        <f>IFERROR([1]!s_stm07_bs($A952,"W38058048","2025/12/31",1),"")</f>
        <v>12295376762.99</v>
      </c>
      <c r="AJ952">
        <f>IFERROR([1]!s_fa_netdebt($A952,"2025/12/31"),"")</f>
        <v>-4903338885.4899998</v>
      </c>
      <c r="AK952">
        <f>IFERROR([1]!s_val_ev1($A952,"2025/12/31"),"")</f>
        <v>18452781577.66</v>
      </c>
      <c r="AL952">
        <f>IFERROR([1]!s_fa_ebitda($A952,"2025/12/31"),"")</f>
        <v>1480718425.97</v>
      </c>
      <c r="AM952">
        <f>IFERROR([1]!s_west_netprofit($A952,2026,$B$1,180)/[1]!s_west_netprofit($A952,2026,$B$1-7,180)-1,"")</f>
        <v>0</v>
      </c>
      <c r="AN952">
        <f>IFERROR([1]!s_west_netprofit($A952,2026,$B$1,180)/[1]!s_west_netprofit($A952,2026,$B$1-30,180)-1,"")</f>
        <v>2.490222521915042E-2</v>
      </c>
      <c r="AO952">
        <f>IFERROR([1]!s_est_mediannetprofit($A952,2026,$B$1)/[1]!s_est_mediannetprofit($A952,2026,$B$1-7)-1,"")</f>
        <v>0</v>
      </c>
      <c r="AP952">
        <f>IFERROR([1]!s_est_mediannetprofit($A952,2026,$B$1)/[1]!s_est_mediannetprofit($A952,2026,$B$1-30)-1,"")</f>
        <v>1.9568151147098423E-2</v>
      </c>
    </row>
    <row r="953" spans="1:42">
      <c r="A953" t="s">
        <v>992</v>
      </c>
      <c r="B953">
        <f>IFERROR([1]!s_stm07_is($A953,"W30028333","2011/12/31",1)/[1]!S_SHARE_TOTAL($A953,$B$1),"")</f>
        <v>0.15273404386254186</v>
      </c>
      <c r="C953">
        <f>IFERROR([1]!s_stm07_is($A953,"W30028333","2012/12/31",1)/[1]!S_SHARE_TOTAL($A953,$B$1),"")</f>
        <v>0.18004489418693947</v>
      </c>
      <c r="D953">
        <f>IFERROR([1]!s_stm07_is($A953,"W30028333","2013/12/31",1)/[1]!S_SHARE_TOTAL($A953,$B$1),"")</f>
        <v>0.18209553589788557</v>
      </c>
      <c r="E953">
        <f>IFERROR([1]!s_stm07_is($A953,"W30028333","2014/12/31",1)/[1]!S_SHARE_TOTAL($A953,$B$1),"")</f>
        <v>0.19939383862088003</v>
      </c>
      <c r="F953">
        <f>IFERROR([1]!s_stm07_is($A953,"W30028333","2015/12/31",1)/[1]!S_SHARE_TOTAL($A953,$B$1),"")</f>
        <v>0.21050518531627802</v>
      </c>
      <c r="G953">
        <f>IFERROR([1]!s_stm07_is($A953,"W30028333","2016/12/31",1)/[1]!S_SHARE_TOTAL($A953,$B$1),"")</f>
        <v>0.23582212196576424</v>
      </c>
      <c r="H953">
        <f>IFERROR([1]!s_stm07_is($A953,"W30028333","2017/12/31",1)/[1]!S_SHARE_TOTAL($A953,$B$1),"")</f>
        <v>0.29084883291213998</v>
      </c>
      <c r="I953">
        <f>IFERROR([1]!s_stm07_is($A953,"W30028333","2018/12/31",1)/[1]!S_SHARE_TOTAL($A953,$B$1),"")</f>
        <v>0.31283880826527466</v>
      </c>
      <c r="J953">
        <f>IFERROR([1]!s_stm07_is($A953,"W30028333","2019/12/31",1)/[1]!S_SHARE_TOTAL($A953,$B$1),"")</f>
        <v>0.44229507416632785</v>
      </c>
      <c r="K953">
        <f>IFERROR([1]!s_stm07_is($A953,"W30028333","2020/12/31",1)/[1]!S_SHARE_TOTAL($A953,$B$1),"")</f>
        <v>0.37709565496013786</v>
      </c>
      <c r="L953">
        <f>IFERROR([1]!s_stm07_is($A953,"W30028333","2021/12/31",1)/[1]!S_SHARE_TOTAL($A953,$B$1),"")</f>
        <v>0.42412756084068265</v>
      </c>
      <c r="M953">
        <f>IFERROR([1]!s_stm07_is($A953,"W30028333","2022/12/31",1)/[1]!S_SHARE_TOTAL($A953,$B$1),"")</f>
        <v>0.15256517634337899</v>
      </c>
      <c r="N953">
        <f>IFERROR([1]!s_stm07_is($A953,"W30028333","2023/12/31",1)/[1]!S_SHARE_TOTAL($A953,$B$1),"")</f>
        <v>0.17531780104877562</v>
      </c>
      <c r="O953">
        <f>IFERROR([1]!s_stm07_is($A953,"W30028333","2024/12/31",1)/[1]!S_SHARE_TOTAL($A953,$B$1),"")</f>
        <v>0.24394627612950873</v>
      </c>
      <c r="P953">
        <f>IFERROR([1]!s_stm07_is($A953,"W30028333","2025/12/31",1)/[1]!S_SHARE_TOTAL($A953,$B$1),"")</f>
        <v>0.13922438050126845</v>
      </c>
      <c r="Q953">
        <f>IFERROR([1]!s_west_netprofit($A953,2026,$B$1,180)/[1]!S_SHARE_TOTAL($A953,$B$1),"")</f>
        <v>0.14157197057851217</v>
      </c>
      <c r="R953">
        <f>IFERROR([1]!s_west_netprofit($A953,2027,$B$1,180)/[1]!S_SHARE_TOTAL($A953,$B$1),"")</f>
        <v>0.14622351382444845</v>
      </c>
      <c r="S953">
        <f>IFERROR([1]!s_fa_dupont_roe($A953,"2011/12/31")/100,"")</f>
        <v>0.14968199999999998</v>
      </c>
      <c r="T953">
        <f>IFERROR([1]!s_fa_dupont_roe($A953,"2012/12/31")/100,"")</f>
        <v>0.14388100000000001</v>
      </c>
      <c r="U953">
        <f>IFERROR([1]!s_fa_dupont_roe($A953,"2013/12/31")/100,"")</f>
        <v>0.13050200000000001</v>
      </c>
      <c r="V953">
        <f>IFERROR([1]!s_fa_dupont_roe($A953,"2014/12/31")/100,"")</f>
        <v>0.11456200000000001</v>
      </c>
      <c r="W953">
        <f>IFERROR([1]!s_fa_dupont_roe($A953,"2015/12/31")/100,"")</f>
        <v>9.3541000000000013E-2</v>
      </c>
      <c r="X953">
        <f>IFERROR([1]!s_fa_dupont_roe($A953,"2016/12/31")/100,"")</f>
        <v>9.2914999999999998E-2</v>
      </c>
      <c r="Y953">
        <f>IFERROR([1]!s_fa_dupont_roe($A953,"2017/12/31")/100,"")</f>
        <v>0.103186</v>
      </c>
      <c r="Z953">
        <f>IFERROR([1]!s_fa_dupont_roe($A953,"2018/12/31")/100,"")</f>
        <v>9.5693E-2</v>
      </c>
      <c r="AA953">
        <f>IFERROR([1]!s_fa_dupont_roe($A953,"2019/12/31")/100,"")</f>
        <v>0.122568</v>
      </c>
      <c r="AB953">
        <f>IFERROR([1]!s_fa_dupont_roe($A953,"2020/12/31")/100,"")</f>
        <v>9.6103000000000008E-2</v>
      </c>
      <c r="AC953">
        <f>IFERROR([1]!s_fa_dupont_roe($A953,"2021/12/31")/100,"")</f>
        <v>9.7081000000000001E-2</v>
      </c>
      <c r="AD953">
        <f>IFERROR([1]!s_fa_dupont_roe($A953,"2022/12/31")/100,"")</f>
        <v>3.3301999999999998E-2</v>
      </c>
      <c r="AE953">
        <f>IFERROR([1]!s_fa_dupont_roe($A953,"2023/12/31")/100,"")</f>
        <v>3.8227999999999998E-2</v>
      </c>
      <c r="AF953">
        <f>IFERROR([1]!s_fa_dupont_roe($A953,"2024/12/31")/100,"")</f>
        <v>4.9768999999999994E-2</v>
      </c>
      <c r="AG953">
        <f>IFERROR([1]!s_fa_dupont_roe($A953,"2025/12/31")/100,"")</f>
        <v>2.5632000000000002E-2</v>
      </c>
      <c r="AH953">
        <f>IFERROR([1]!s_stm07_is($A953,"W30028333","2025/12/31",1),"")</f>
        <v>1237139456.03</v>
      </c>
      <c r="AI953">
        <f>IFERROR([1]!s_stm07_bs($A953,"W38058048","2025/12/31",1),"")</f>
        <v>51771243097.610001</v>
      </c>
      <c r="AJ953">
        <f>IFERROR([1]!s_fa_netdebt($A953,"2025/12/31"),"")</f>
        <v>-21857082140.98</v>
      </c>
      <c r="AK953">
        <f>IFERROR([1]!s_val_ev1($A953,"2025/12/31"),"")</f>
        <v>104011409385.12</v>
      </c>
      <c r="AL953">
        <f>IFERROR([1]!s_fa_ebitda($A953,"2025/12/31"),"")</f>
        <v>7462807056.54</v>
      </c>
      <c r="AM953">
        <f>IFERROR([1]!s_west_netprofit($A953,2026,$B$1,180)/[1]!s_west_netprofit($A953,2026,$B$1-7,180)-1,"")</f>
        <v>0</v>
      </c>
      <c r="AN953">
        <f>IFERROR([1]!s_west_netprofit($A953,2026,$B$1,180)/[1]!s_west_netprofit($A953,2026,$B$1-30,180)-1,"")</f>
        <v>-0.23245881635143384</v>
      </c>
      <c r="AO953">
        <f>IFERROR([1]!s_est_mediannetprofit($A953,2026,$B$1)/[1]!s_est_mediannetprofit($A953,2026,$B$1-7)-1,"")</f>
        <v>0</v>
      </c>
      <c r="AP953">
        <f>IFERROR([1]!s_est_mediannetprofit($A953,2026,$B$1)/[1]!s_est_mediannetprofit($A953,2026,$B$1-30)-1,"")</f>
        <v>-0.2168674698795181</v>
      </c>
    </row>
    <row r="954" spans="1:42">
      <c r="A954" t="s">
        <v>993</v>
      </c>
      <c r="B954">
        <f>IFERROR([1]!s_stm07_is($A954,"W30028333","2011/12/31",1)/[1]!S_SHARE_TOTAL($A954,$B$1),"")</f>
        <v>4.4955035015967024E-2</v>
      </c>
      <c r="C954">
        <f>IFERROR([1]!s_stm07_is($A954,"W30028333","2012/12/31",1)/[1]!S_SHARE_TOTAL($A954,$B$1),"")</f>
        <v>4.7111643923489419E-2</v>
      </c>
      <c r="D954">
        <f>IFERROR([1]!s_stm07_is($A954,"W30028333","2013/12/31",1)/[1]!S_SHARE_TOTAL($A954,$B$1),"")</f>
        <v>5.6979065082305533E-2</v>
      </c>
      <c r="E954">
        <f>IFERROR([1]!s_stm07_is($A954,"W30028333","2014/12/31",1)/[1]!S_SHARE_TOTAL($A954,$B$1),"")</f>
        <v>5.4579933620830634E-2</v>
      </c>
      <c r="F954">
        <f>IFERROR([1]!s_stm07_is($A954,"W30028333","2015/12/31",1)/[1]!S_SHARE_TOTAL($A954,$B$1),"")</f>
        <v>7.2142236252600647E-2</v>
      </c>
      <c r="G954">
        <f>IFERROR([1]!s_stm07_is($A954,"W30028333","2016/12/31",1)/[1]!S_SHARE_TOTAL($A954,$B$1),"")</f>
        <v>5.3396296707713106E-2</v>
      </c>
      <c r="H954">
        <f>IFERROR([1]!s_stm07_is($A954,"W30028333","2017/12/31",1)/[1]!S_SHARE_TOTAL($A954,$B$1),"")</f>
        <v>0.24495384083883051</v>
      </c>
      <c r="I954">
        <f>IFERROR([1]!s_stm07_is($A954,"W30028333","2018/12/31",1)/[1]!S_SHARE_TOTAL($A954,$B$1),"")</f>
        <v>0.14393252994816563</v>
      </c>
      <c r="J954">
        <f>IFERROR([1]!s_stm07_is($A954,"W30028333","2019/12/31",1)/[1]!S_SHARE_TOTAL($A954,$B$1),"")</f>
        <v>0.3396241461680376</v>
      </c>
      <c r="K954">
        <f>IFERROR([1]!s_stm07_is($A954,"W30028333","2020/12/31",1)/[1]!S_SHARE_TOTAL($A954,$B$1),"")</f>
        <v>0.74480428021703782</v>
      </c>
      <c r="L954">
        <f>IFERROR([1]!s_stm07_is($A954,"W30028333","2021/12/31",1)/[1]!S_SHARE_TOTAL($A954,$B$1),"")</f>
        <v>1.0287406660830276</v>
      </c>
      <c r="M954">
        <f>IFERROR([1]!s_stm07_is($A954,"W30028333","2022/12/31",1)/[1]!S_SHARE_TOTAL($A954,$B$1),"")</f>
        <v>0.5628746085950006</v>
      </c>
      <c r="N954">
        <f>IFERROR([1]!s_stm07_is($A954,"W30028333","2023/12/31",1)/[1]!S_SHARE_TOTAL($A954,$B$1),"")</f>
        <v>-8.494549605742048E-2</v>
      </c>
      <c r="O954">
        <f>IFERROR([1]!s_stm07_is($A954,"W30028333","2024/12/31",1)/[1]!S_SHARE_TOTAL($A954,$B$1),"")</f>
        <v>0.55793559503008749</v>
      </c>
      <c r="P954">
        <f>IFERROR([1]!s_stm07_is($A954,"W30028333","2025/12/31",1)/[1]!S_SHARE_TOTAL($A954,$B$1),"")</f>
        <v>0.3332193618834956</v>
      </c>
      <c r="Q954">
        <f>IFERROR([1]!s_west_netprofit($A954,2026,$B$1,180)/[1]!S_SHARE_TOTAL($A954,$B$1),"")</f>
        <v>0</v>
      </c>
      <c r="R954">
        <f>IFERROR([1]!s_west_netprofit($A954,2027,$B$1,180)/[1]!S_SHARE_TOTAL($A954,$B$1),"")</f>
        <v>0</v>
      </c>
      <c r="S954">
        <f>IFERROR([1]!s_fa_dupont_roe($A954,"2011/12/31")/100,"")</f>
        <v>1.8728999999999999E-2</v>
      </c>
      <c r="T954">
        <f>IFERROR([1]!s_fa_dupont_roe($A954,"2012/12/31")/100,"")</f>
        <v>1.9375E-2</v>
      </c>
      <c r="U954">
        <f>IFERROR([1]!s_fa_dupont_roe($A954,"2013/12/31")/100,"")</f>
        <v>2.3075000000000002E-2</v>
      </c>
      <c r="V954">
        <f>IFERROR([1]!s_fa_dupont_roe($A954,"2014/12/31")/100,"")</f>
        <v>2.281E-2</v>
      </c>
      <c r="W954">
        <f>IFERROR([1]!s_fa_dupont_roe($A954,"2015/12/31")/100,"")</f>
        <v>2.9609999999999997E-2</v>
      </c>
      <c r="X954">
        <f>IFERROR([1]!s_fa_dupont_roe($A954,"2016/12/31")/100,"")</f>
        <v>2.0596E-2</v>
      </c>
      <c r="Y954">
        <f>IFERROR([1]!s_fa_dupont_roe($A954,"2017/12/31")/100,"")</f>
        <v>8.1875000000000003E-2</v>
      </c>
      <c r="Z954">
        <f>IFERROR([1]!s_fa_dupont_roe($A954,"2018/12/31")/100,"")</f>
        <v>4.2320000000000003E-2</v>
      </c>
      <c r="AA954">
        <f>IFERROR([1]!s_fa_dupont_roe($A954,"2019/12/31")/100,"")</f>
        <v>8.8007000000000002E-2</v>
      </c>
      <c r="AB954">
        <f>IFERROR([1]!s_fa_dupont_roe($A954,"2020/12/31")/100,"")</f>
        <v>0.16670200000000002</v>
      </c>
      <c r="AC954">
        <f>IFERROR([1]!s_fa_dupont_roe($A954,"2021/12/31")/100,"")</f>
        <v>0.201765</v>
      </c>
      <c r="AD954">
        <f>IFERROR([1]!s_fa_dupont_roe($A954,"2022/12/31")/100,"")</f>
        <v>9.7749000000000003E-2</v>
      </c>
      <c r="AE954">
        <f>IFERROR([1]!s_fa_dupont_roe($A954,"2023/12/31")/100,"")</f>
        <v>-1.4534999999999999E-2</v>
      </c>
      <c r="AF954">
        <f>IFERROR([1]!s_fa_dupont_roe($A954,"2024/12/31")/100,"")</f>
        <v>9.3413999999999997E-2</v>
      </c>
      <c r="AG954">
        <f>IFERROR([1]!s_fa_dupont_roe($A954,"2025/12/31")/100,"")</f>
        <v>5.2880999999999997E-2</v>
      </c>
      <c r="AH954">
        <f>IFERROR([1]!s_stm07_is($A954,"W30028333","2025/12/31",1),"")</f>
        <v>236226970.65000001</v>
      </c>
      <c r="AI954">
        <f>IFERROR([1]!s_stm07_bs($A954,"W38058048","2025/12/31",1),"")</f>
        <v>4525002437.8199997</v>
      </c>
      <c r="AJ954">
        <f>IFERROR([1]!s_fa_netdebt($A954,"2025/12/31"),"")</f>
        <v>-1216574213.25</v>
      </c>
      <c r="AK954">
        <f>IFERROR([1]!s_val_ev1($A954,"2025/12/31"),"")</f>
        <v>22184824604.16</v>
      </c>
      <c r="AL954">
        <f>IFERROR([1]!s_fa_ebitda($A954,"2025/12/31"),"")</f>
        <v>296588425.99000001</v>
      </c>
      <c r="AM954" t="str">
        <f>IFERROR([1]!s_west_netprofit($A954,2026,$B$1,180)/[1]!s_west_netprofit($A954,2026,$B$1-7,180)-1,"")</f>
        <v/>
      </c>
      <c r="AN954" t="str">
        <f>IFERROR([1]!s_west_netprofit($A954,2026,$B$1,180)/[1]!s_west_netprofit($A954,2026,$B$1-30,180)-1,"")</f>
        <v/>
      </c>
      <c r="AO954" t="str">
        <f>IFERROR([1]!s_est_mediannetprofit($A954,2026,$B$1)/[1]!s_est_mediannetprofit($A954,2026,$B$1-7)-1,"")</f>
        <v/>
      </c>
      <c r="AP954" t="str">
        <f>IFERROR([1]!s_est_mediannetprofit($A954,2026,$B$1)/[1]!s_est_mediannetprofit($A954,2026,$B$1-30)-1,"")</f>
        <v/>
      </c>
    </row>
    <row r="955" spans="1:42">
      <c r="A955" t="s">
        <v>994</v>
      </c>
      <c r="B955">
        <f>IFERROR([1]!s_stm07_is($A955,"W30028333","2011/12/31",1)/[1]!S_SHARE_TOTAL($A955,$B$1),"")</f>
        <v>7.3016270140248876E-2</v>
      </c>
      <c r="C955">
        <f>IFERROR([1]!s_stm07_is($A955,"W30028333","2012/12/31",1)/[1]!S_SHARE_TOTAL($A955,$B$1),"")</f>
        <v>6.8492140965913065E-2</v>
      </c>
      <c r="D955">
        <f>IFERROR([1]!s_stm07_is($A955,"W30028333","2013/12/31",1)/[1]!S_SHARE_TOTAL($A955,$B$1),"")</f>
        <v>7.9719514136965056E-2</v>
      </c>
      <c r="E955">
        <f>IFERROR([1]!s_stm07_is($A955,"W30028333","2014/12/31",1)/[1]!S_SHARE_TOTAL($A955,$B$1),"")</f>
        <v>0.11854128908234483</v>
      </c>
      <c r="F955">
        <f>IFERROR([1]!s_stm07_is($A955,"W30028333","2015/12/31",1)/[1]!S_SHARE_TOTAL($A955,$B$1),"")</f>
        <v>0.24556920446260611</v>
      </c>
      <c r="G955">
        <f>IFERROR([1]!s_stm07_is($A955,"W30028333","2016/12/31",1)/[1]!S_SHARE_TOTAL($A955,$B$1),"")</f>
        <v>0.3799608217278958</v>
      </c>
      <c r="H955">
        <f>IFERROR([1]!s_stm07_is($A955,"W30028333","2017/12/31",1)/[1]!S_SHARE_TOTAL($A955,$B$1),"")</f>
        <v>0.53704120865091776</v>
      </c>
      <c r="I955">
        <f>IFERROR([1]!s_stm07_is($A955,"W30028333","2018/12/31",1)/[1]!S_SHARE_TOTAL($A955,$B$1),"")</f>
        <v>0.59302953934477742</v>
      </c>
      <c r="J955">
        <f>IFERROR([1]!s_stm07_is($A955,"W30028333","2019/12/31",1)/[1]!S_SHARE_TOTAL($A955,$B$1),"")</f>
        <v>0.5317992924847208</v>
      </c>
      <c r="K955">
        <f>IFERROR([1]!s_stm07_is($A955,"W30028333","2020/12/31",1)/[1]!S_SHARE_TOTAL($A955,$B$1),"")</f>
        <v>0.60355445069374614</v>
      </c>
      <c r="L955">
        <f>IFERROR([1]!s_stm07_is($A955,"W30028333","2021/12/31",1)/[1]!S_SHARE_TOTAL($A955,$B$1),"")</f>
        <v>1.5059375075459576</v>
      </c>
      <c r="M955">
        <f>IFERROR([1]!s_stm07_is($A955,"W30028333","2022/12/31",1)/[1]!S_SHARE_TOTAL($A955,$B$1),"")</f>
        <v>1.6512091294874203</v>
      </c>
      <c r="N955">
        <f>IFERROR([1]!s_stm07_is($A955,"W30028333","2023/12/31",1)/[1]!S_SHARE_TOTAL($A955,$B$1),"")</f>
        <v>0.76051410780841067</v>
      </c>
      <c r="O955">
        <f>IFERROR([1]!s_stm07_is($A955,"W30028333","2024/12/31",1)/[1]!S_SHARE_TOTAL($A955,$B$1),"")</f>
        <v>0.61072440057810584</v>
      </c>
      <c r="P955">
        <f>IFERROR([1]!s_stm07_is($A955,"W30028333","2025/12/31",1)/[1]!S_SHARE_TOTAL($A955,$B$1),"")</f>
        <v>0.82072165951759612</v>
      </c>
      <c r="Q955">
        <f>IFERROR([1]!s_west_netprofit($A955,2026,$B$1,180)/[1]!S_SHARE_TOTAL($A955,$B$1),"")</f>
        <v>1.454042081122741</v>
      </c>
      <c r="R955">
        <f>IFERROR([1]!s_west_netprofit($A955,2027,$B$1,180)/[1]!S_SHARE_TOTAL($A955,$B$1),"")</f>
        <v>1.7045404598031506</v>
      </c>
      <c r="S955">
        <f>IFERROR([1]!s_fa_dupont_roe($A955,"2011/12/31")/100,"")</f>
        <v>0.120016</v>
      </c>
      <c r="T955">
        <f>IFERROR([1]!s_fa_dupont_roe($A955,"2012/12/31")/100,"")</f>
        <v>7.7382999999999993E-2</v>
      </c>
      <c r="U955">
        <f>IFERROR([1]!s_fa_dupont_roe($A955,"2013/12/31")/100,"")</f>
        <v>8.6920999999999998E-2</v>
      </c>
      <c r="V955">
        <f>IFERROR([1]!s_fa_dupont_roe($A955,"2014/12/31")/100,"")</f>
        <v>0.122851</v>
      </c>
      <c r="W955">
        <f>IFERROR([1]!s_fa_dupont_roe($A955,"2015/12/31")/100,"")</f>
        <v>0.14310200000000001</v>
      </c>
      <c r="X955">
        <f>IFERROR([1]!s_fa_dupont_roe($A955,"2016/12/31")/100,"")</f>
        <v>0.147066</v>
      </c>
      <c r="Y955">
        <f>IFERROR([1]!s_fa_dupont_roe($A955,"2017/12/31")/100,"")</f>
        <v>0.18363099999999999</v>
      </c>
      <c r="Z955">
        <f>IFERROR([1]!s_fa_dupont_roe($A955,"2018/12/31")/100,"")</f>
        <v>0.17791299999999999</v>
      </c>
      <c r="AA955">
        <f>IFERROR([1]!s_fa_dupont_roe($A955,"2019/12/31")/100,"")</f>
        <v>0.14247099999999999</v>
      </c>
      <c r="AB955">
        <f>IFERROR([1]!s_fa_dupont_roe($A955,"2020/12/31")/100,"")</f>
        <v>0.146063</v>
      </c>
      <c r="AC955">
        <f>IFERROR([1]!s_fa_dupont_roe($A955,"2021/12/31")/100,"")</f>
        <v>0.30139199999999999</v>
      </c>
      <c r="AD955">
        <f>IFERROR([1]!s_fa_dupont_roe($A955,"2022/12/31")/100,"")</f>
        <v>0.26353000000000004</v>
      </c>
      <c r="AE955">
        <f>IFERROR([1]!s_fa_dupont_roe($A955,"2023/12/31")/100,"")</f>
        <v>0.108267</v>
      </c>
      <c r="AF955">
        <f>IFERROR([1]!s_fa_dupont_roe($A955,"2024/12/31")/100,"")</f>
        <v>8.3322999999999994E-2</v>
      </c>
      <c r="AG955">
        <f>IFERROR([1]!s_fa_dupont_roe($A955,"2025/12/31")/100,"")</f>
        <v>0.10748100000000001</v>
      </c>
      <c r="AH955">
        <f>IFERROR([1]!s_stm07_is($A955,"W30028333","2025/12/31",1),"")</f>
        <v>3285461018.6799998</v>
      </c>
      <c r="AI955">
        <f>IFERROR([1]!s_stm07_bs($A955,"W38058048","2025/12/31",1),"")</f>
        <v>32550331047.470001</v>
      </c>
      <c r="AJ955">
        <f>IFERROR([1]!s_fa_netdebt($A955,"2025/12/31"),"")</f>
        <v>10848793671.799999</v>
      </c>
      <c r="AK955">
        <f>IFERROR([1]!s_val_ev1($A955,"2025/12/31"),"")</f>
        <v>82775006548.509995</v>
      </c>
      <c r="AL955">
        <f>IFERROR([1]!s_fa_ebitda($A955,"2025/12/31"),"")</f>
        <v>6911876960.5500002</v>
      </c>
      <c r="AM955">
        <f>IFERROR([1]!s_west_netprofit($A955,2026,$B$1,180)/[1]!s_west_netprofit($A955,2026,$B$1-7,180)-1,"")</f>
        <v>0</v>
      </c>
      <c r="AN955">
        <f>IFERROR([1]!s_west_netprofit($A955,2026,$B$1,180)/[1]!s_west_netprofit($A955,2026,$B$1-30,180)-1,"")</f>
        <v>3.7430215051627691E-2</v>
      </c>
      <c r="AO955">
        <f>IFERROR([1]!s_est_mediannetprofit($A955,2026,$B$1)/[1]!s_est_mediannetprofit($A955,2026,$B$1-7)-1,"")</f>
        <v>0</v>
      </c>
      <c r="AP955">
        <f>IFERROR([1]!s_est_mediannetprofit($A955,2026,$B$1)/[1]!s_est_mediannetprofit($A955,2026,$B$1-30)-1,"")</f>
        <v>2.9204212354793091E-2</v>
      </c>
    </row>
    <row r="956" spans="1:42">
      <c r="A956" t="s">
        <v>995</v>
      </c>
      <c r="B956">
        <f>IFERROR([1]!s_stm07_is($A956,"W30028333","2011/12/31",1)/[1]!S_SHARE_TOTAL($A956,$B$1),"")</f>
        <v>0.38125453309524471</v>
      </c>
      <c r="C956">
        <f>IFERROR([1]!s_stm07_is($A956,"W30028333","2012/12/31",1)/[1]!S_SHARE_TOTAL($A956,$B$1),"")</f>
        <v>0.34576076177327508</v>
      </c>
      <c r="D956">
        <f>IFERROR([1]!s_stm07_is($A956,"W30028333","2013/12/31",1)/[1]!S_SHARE_TOTAL($A956,$B$1),"")</f>
        <v>0.29406597849577565</v>
      </c>
      <c r="E956">
        <f>IFERROR([1]!s_stm07_is($A956,"W30028333","2014/12/31",1)/[1]!S_SHARE_TOTAL($A956,$B$1),"")</f>
        <v>0.68399664190481269</v>
      </c>
      <c r="F956">
        <f>IFERROR([1]!s_stm07_is($A956,"W30028333","2015/12/31",1)/[1]!S_SHARE_TOTAL($A956,$B$1),"")</f>
        <v>0.94550714551187187</v>
      </c>
      <c r="G956">
        <f>IFERROR([1]!s_stm07_is($A956,"W30028333","2016/12/31",1)/[1]!S_SHARE_TOTAL($A956,$B$1),"")</f>
        <v>0.79697060078900495</v>
      </c>
      <c r="H956">
        <f>IFERROR([1]!s_stm07_is($A956,"W30028333","2017/12/31",1)/[1]!S_SHARE_TOTAL($A956,$B$1),"")</f>
        <v>6.417976450869653E-2</v>
      </c>
      <c r="I956">
        <f>IFERROR([1]!s_stm07_is($A956,"W30028333","2018/12/31",1)/[1]!S_SHARE_TOTAL($A956,$B$1),"")</f>
        <v>0.7952796350635315</v>
      </c>
      <c r="J956">
        <f>IFERROR([1]!s_stm07_is($A956,"W30028333","2019/12/31",1)/[1]!S_SHARE_TOTAL($A956,$B$1),"")</f>
        <v>0.85918867537875243</v>
      </c>
      <c r="K956">
        <f>IFERROR([1]!s_stm07_is($A956,"W30028333","2020/12/31",1)/[1]!S_SHARE_TOTAL($A956,$B$1),"")</f>
        <v>1.5649794520203748</v>
      </c>
      <c r="L956">
        <f>IFERROR([1]!s_stm07_is($A956,"W30028333","2021/12/31",1)/[1]!S_SHARE_TOTAL($A956,$B$1),"")</f>
        <v>1.10884123395004</v>
      </c>
      <c r="M956">
        <f>IFERROR([1]!s_stm07_is($A956,"W30028333","2022/12/31",1)/[1]!S_SHARE_TOTAL($A956,$B$1),"")</f>
        <v>1.0960494796437048</v>
      </c>
      <c r="N956">
        <f>IFERROR([1]!s_stm07_is($A956,"W30028333","2023/12/31",1)/[1]!S_SHARE_TOTAL($A956,$B$1),"")</f>
        <v>0.74272078026427857</v>
      </c>
      <c r="O956">
        <f>IFERROR([1]!s_stm07_is($A956,"W30028333","2024/12/31",1)/[1]!S_SHARE_TOTAL($A956,$B$1),"")</f>
        <v>0.59857258718074402</v>
      </c>
      <c r="P956">
        <f>IFERROR([1]!s_stm07_is($A956,"W30028333","2025/12/31",1)/[1]!S_SHARE_TOTAL($A956,$B$1),"")</f>
        <v>0.52933275331119323</v>
      </c>
      <c r="Q956">
        <f>IFERROR([1]!s_west_netprofit($A956,2026,$B$1,180)/[1]!S_SHARE_TOTAL($A956,$B$1),"")</f>
        <v>0.652399964557833</v>
      </c>
      <c r="R956">
        <f>IFERROR([1]!s_west_netprofit($A956,2027,$B$1,180)/[1]!S_SHARE_TOTAL($A956,$B$1),"")</f>
        <v>0.76119337229642992</v>
      </c>
      <c r="S956">
        <f>IFERROR([1]!s_fa_dupont_roe($A956,"2011/12/31")/100,"")</f>
        <v>0.13516</v>
      </c>
      <c r="T956">
        <f>IFERROR([1]!s_fa_dupont_roe($A956,"2012/12/31")/100,"")</f>
        <v>0.122586</v>
      </c>
      <c r="U956">
        <f>IFERROR([1]!s_fa_dupont_roe($A956,"2013/12/31")/100,"")</f>
        <v>9.7334999999999991E-2</v>
      </c>
      <c r="V956">
        <f>IFERROR([1]!s_fa_dupont_roe($A956,"2014/12/31")/100,"")</f>
        <v>0.20765599999999998</v>
      </c>
      <c r="W956">
        <f>IFERROR([1]!s_fa_dupont_roe($A956,"2015/12/31")/100,"")</f>
        <v>0.23836300000000002</v>
      </c>
      <c r="X956">
        <f>IFERROR([1]!s_fa_dupont_roe($A956,"2016/12/31")/100,"")</f>
        <v>0.171933</v>
      </c>
      <c r="Y956">
        <f>IFERROR([1]!s_fa_dupont_roe($A956,"2017/12/31")/100,"")</f>
        <v>1.2603999999999999E-2</v>
      </c>
      <c r="Z956">
        <f>IFERROR([1]!s_fa_dupont_roe($A956,"2018/12/31")/100,"")</f>
        <v>0.13992599999999999</v>
      </c>
      <c r="AA956">
        <f>IFERROR([1]!s_fa_dupont_roe($A956,"2019/12/31")/100,"")</f>
        <v>0.14189599999999999</v>
      </c>
      <c r="AB956">
        <f>IFERROR([1]!s_fa_dupont_roe($A956,"2020/12/31")/100,"")</f>
        <v>0.25682199999999999</v>
      </c>
      <c r="AC956">
        <f>IFERROR([1]!s_fa_dupont_roe($A956,"2021/12/31")/100,"")</f>
        <v>0.16395199999999999</v>
      </c>
      <c r="AD956">
        <f>IFERROR([1]!s_fa_dupont_roe($A956,"2022/12/31")/100,"")</f>
        <v>0.1409</v>
      </c>
      <c r="AE956">
        <f>IFERROR([1]!s_fa_dupont_roe($A956,"2023/12/31")/100,"")</f>
        <v>8.9022000000000004E-2</v>
      </c>
      <c r="AF956">
        <f>IFERROR([1]!s_fa_dupont_roe($A956,"2024/12/31")/100,"")</f>
        <v>6.8828E-2</v>
      </c>
      <c r="AG956">
        <f>IFERROR([1]!s_fa_dupont_roe($A956,"2025/12/31")/100,"")</f>
        <v>5.8594999999999994E-2</v>
      </c>
      <c r="AH956">
        <f>IFERROR([1]!s_stm07_is($A956,"W30028333","2025/12/31",1),"")</f>
        <v>2447339231.7600002</v>
      </c>
      <c r="AI956">
        <f>IFERROR([1]!s_stm07_bs($A956,"W38058048","2025/12/31",1),"")</f>
        <v>42529164105.120003</v>
      </c>
      <c r="AJ956">
        <f>IFERROR([1]!s_fa_netdebt($A956,"2025/12/31"),"")</f>
        <v>9692948461.4400005</v>
      </c>
      <c r="AK956">
        <f>IFERROR([1]!s_val_ev1($A956,"2025/12/31"),"")</f>
        <v>56603704308.059998</v>
      </c>
      <c r="AL956">
        <f>IFERROR([1]!s_fa_ebitda($A956,"2025/12/31"),"")</f>
        <v>4505889225.4899998</v>
      </c>
      <c r="AM956">
        <f>IFERROR([1]!s_west_netprofit($A956,2026,$B$1,180)/[1]!s_west_netprofit($A956,2026,$B$1-7,180)-1,"")</f>
        <v>0</v>
      </c>
      <c r="AN956">
        <f>IFERROR([1]!s_west_netprofit($A956,2026,$B$1,180)/[1]!s_west_netprofit($A956,2026,$B$1-30,180)-1,"")</f>
        <v>-5.4951094625782515E-3</v>
      </c>
      <c r="AO956">
        <f>IFERROR([1]!s_est_mediannetprofit($A956,2026,$B$1)/[1]!s_est_mediannetprofit($A956,2026,$B$1-7)-1,"")</f>
        <v>0</v>
      </c>
      <c r="AP956">
        <f>IFERROR([1]!s_est_mediannetprofit($A956,2026,$B$1)/[1]!s_est_mediannetprofit($A956,2026,$B$1-30)-1,"")</f>
        <v>-1.6485328058028381E-2</v>
      </c>
    </row>
    <row r="957" spans="1:42">
      <c r="A957" t="s">
        <v>996</v>
      </c>
      <c r="B957">
        <f>IFERROR([1]!s_stm07_is($A957,"W30028333","2011/12/31",1)/[1]!S_SHARE_TOTAL($A957,$B$1),"")</f>
        <v>-8.8446920609837845E-2</v>
      </c>
      <c r="C957">
        <f>IFERROR([1]!s_stm07_is($A957,"W30028333","2012/12/31",1)/[1]!S_SHARE_TOTAL($A957,$B$1),"")</f>
        <v>4.0781433004305557E-3</v>
      </c>
      <c r="D957">
        <f>IFERROR([1]!s_stm07_is($A957,"W30028333","2013/12/31",1)/[1]!S_SHARE_TOTAL($A957,$B$1),"")</f>
        <v>2.4963020258224377E-3</v>
      </c>
      <c r="E957">
        <f>IFERROR([1]!s_stm07_is($A957,"W30028333","2014/12/31",1)/[1]!S_SHARE_TOTAL($A957,$B$1),"")</f>
        <v>-7.2267350282206488E-2</v>
      </c>
      <c r="F957">
        <f>IFERROR([1]!s_stm07_is($A957,"W30028333","2015/12/31",1)/[1]!S_SHARE_TOTAL($A957,$B$1),"")</f>
        <v>-6.3283704884538799E-2</v>
      </c>
      <c r="G957">
        <f>IFERROR([1]!s_stm07_is($A957,"W30028333","2016/12/31",1)/[1]!S_SHARE_TOTAL($A957,$B$1),"")</f>
        <v>9.4834041574475322E-2</v>
      </c>
      <c r="H957">
        <f>IFERROR([1]!s_stm07_is($A957,"W30028333","2017/12/31",1)/[1]!S_SHARE_TOTAL($A957,$B$1),"")</f>
        <v>0.13053588228581633</v>
      </c>
      <c r="I957">
        <f>IFERROR([1]!s_stm07_is($A957,"W30028333","2018/12/31",1)/[1]!S_SHARE_TOTAL($A957,$B$1),"")</f>
        <v>0.11615515360040435</v>
      </c>
      <c r="J957">
        <f>IFERROR([1]!s_stm07_is($A957,"W30028333","2019/12/31",1)/[1]!S_SHARE_TOTAL($A957,$B$1),"")</f>
        <v>-1.0337065843105429</v>
      </c>
      <c r="K957">
        <f>IFERROR([1]!s_stm07_is($A957,"W30028333","2020/12/31",1)/[1]!S_SHARE_TOTAL($A957,$B$1),"")</f>
        <v>0.30560638921782474</v>
      </c>
      <c r="L957">
        <f>IFERROR([1]!s_stm07_is($A957,"W30028333","2021/12/31",1)/[1]!S_SHARE_TOTAL($A957,$B$1),"")</f>
        <v>0.41742380409386493</v>
      </c>
      <c r="M957">
        <f>IFERROR([1]!s_stm07_is($A957,"W30028333","2022/12/31",1)/[1]!S_SHARE_TOTAL($A957,$B$1),"")</f>
        <v>0.55348116322148111</v>
      </c>
      <c r="N957">
        <f>IFERROR([1]!s_stm07_is($A957,"W30028333","2023/12/31",1)/[1]!S_SHARE_TOTAL($A957,$B$1),"")</f>
        <v>0.13415416307570233</v>
      </c>
      <c r="O957">
        <f>IFERROR([1]!s_stm07_is($A957,"W30028333","2024/12/31",1)/[1]!S_SHARE_TOTAL($A957,$B$1),"")</f>
        <v>0.1442591533551463</v>
      </c>
      <c r="P957">
        <f>IFERROR([1]!s_stm07_is($A957,"W30028333","2025/12/31",1)/[1]!S_SHARE_TOTAL($A957,$B$1),"")</f>
        <v>0.25664270086649493</v>
      </c>
      <c r="Q957">
        <f>IFERROR([1]!s_west_netprofit($A957,2026,$B$1,180)/[1]!S_SHARE_TOTAL($A957,$B$1),"")</f>
        <v>0.26184401174770344</v>
      </c>
      <c r="R957">
        <f>IFERROR([1]!s_west_netprofit($A957,2027,$B$1,180)/[1]!S_SHARE_TOTAL($A957,$B$1),"")</f>
        <v>0.26538883140132757</v>
      </c>
      <c r="S957">
        <f>IFERROR([1]!s_fa_dupont_roe($A957,"2011/12/31")/100,"")</f>
        <v>-0.81623699999999999</v>
      </c>
      <c r="T957">
        <f>IFERROR([1]!s_fa_dupont_roe($A957,"2012/12/31")/100,"")</f>
        <v>6.0139999999999999E-2</v>
      </c>
      <c r="U957">
        <f>IFERROR([1]!s_fa_dupont_roe($A957,"2013/12/31")/100,"")</f>
        <v>3.4562000000000002E-2</v>
      </c>
      <c r="V957">
        <f>IFERROR([1]!s_fa_dupont_roe($A957,"2014/12/31")/100,"")</f>
        <v>-1.91662</v>
      </c>
      <c r="W957">
        <f>IFERROR([1]!s_fa_dupont_roe($A957,"2015/12/31")/100,"")</f>
        <v>0</v>
      </c>
      <c r="X957">
        <f>IFERROR([1]!s_fa_dupont_roe($A957,"2016/12/31")/100,"")</f>
        <v>0.37047600000000003</v>
      </c>
      <c r="Y957">
        <f>IFERROR([1]!s_fa_dupont_roe($A957,"2017/12/31")/100,"")</f>
        <v>0.202876</v>
      </c>
      <c r="Z957">
        <f>IFERROR([1]!s_fa_dupont_roe($A957,"2018/12/31")/100,"")</f>
        <v>0.154004</v>
      </c>
      <c r="AA957">
        <f>IFERROR([1]!s_fa_dupont_roe($A957,"2019/12/31")/100,"")</f>
        <v>-3.6411610000000003</v>
      </c>
      <c r="AB957">
        <f>IFERROR([1]!s_fa_dupont_roe($A957,"2020/12/31")/100,"")</f>
        <v>0.512818</v>
      </c>
      <c r="AC957">
        <f>IFERROR([1]!s_fa_dupont_roe($A957,"2021/12/31")/100,"")</f>
        <v>0.25619199999999998</v>
      </c>
      <c r="AD957">
        <f>IFERROR([1]!s_fa_dupont_roe($A957,"2022/12/31")/100,"")</f>
        <v>0.27014700000000003</v>
      </c>
      <c r="AE957">
        <f>IFERROR([1]!s_fa_dupont_roe($A957,"2023/12/31")/100,"")</f>
        <v>5.7525000000000007E-2</v>
      </c>
      <c r="AF957">
        <f>IFERROR([1]!s_fa_dupont_roe($A957,"2024/12/31")/100,"")</f>
        <v>5.8320999999999998E-2</v>
      </c>
      <c r="AG957">
        <f>IFERROR([1]!s_fa_dupont_roe($A957,"2025/12/31")/100,"")</f>
        <v>9.5984E-2</v>
      </c>
      <c r="AH957">
        <f>IFERROR([1]!s_stm07_is($A957,"W30028333","2025/12/31",1),"")</f>
        <v>1085990512.6800001</v>
      </c>
      <c r="AI957">
        <f>IFERROR([1]!s_stm07_bs($A957,"W38058048","2025/12/31",1),"")</f>
        <v>11857438956.98</v>
      </c>
      <c r="AJ957">
        <f>IFERROR([1]!s_fa_netdebt($A957,"2025/12/31"),"")</f>
        <v>-780933943.85000002</v>
      </c>
      <c r="AK957">
        <f>IFERROR([1]!s_val_ev1($A957,"2025/12/31"),"")</f>
        <v>24917598438.32</v>
      </c>
      <c r="AL957">
        <f>IFERROR([1]!s_fa_ebitda($A957,"2025/12/31"),"")</f>
        <v>2131055848.04</v>
      </c>
      <c r="AM957">
        <f>IFERROR([1]!s_west_netprofit($A957,2026,$B$1,180)/[1]!s_west_netprofit($A957,2026,$B$1-7,180)-1,"")</f>
        <v>0</v>
      </c>
      <c r="AN957" t="str">
        <f>IFERROR([1]!s_west_netprofit($A957,2026,$B$1,180)/[1]!s_west_netprofit($A957,2026,$B$1-30,180)-1,"")</f>
        <v/>
      </c>
      <c r="AO957">
        <f>IFERROR([1]!s_est_mediannetprofit($A957,2026,$B$1)/[1]!s_est_mediannetprofit($A957,2026,$B$1-7)-1,"")</f>
        <v>0</v>
      </c>
      <c r="AP957" t="str">
        <f>IFERROR([1]!s_est_mediannetprofit($A957,2026,$B$1)/[1]!s_est_mediannetprofit($A957,2026,$B$1-30)-1,"")</f>
        <v/>
      </c>
    </row>
    <row r="958" spans="1:42">
      <c r="A958" t="s">
        <v>997</v>
      </c>
      <c r="B958">
        <f>IFERROR([1]!s_stm07_is($A958,"W30028333","2011/12/31",1)/[1]!S_SHARE_TOTAL($A958,$B$1),"")</f>
        <v>0.18538370219480746</v>
      </c>
      <c r="C958">
        <f>IFERROR([1]!s_stm07_is($A958,"W30028333","2012/12/31",1)/[1]!S_SHARE_TOTAL($A958,$B$1),"")</f>
        <v>0.13312735921571045</v>
      </c>
      <c r="D958">
        <f>IFERROR([1]!s_stm07_is($A958,"W30028333","2013/12/31",1)/[1]!S_SHARE_TOTAL($A958,$B$1),"")</f>
        <v>0.22965124574803189</v>
      </c>
      <c r="E958">
        <f>IFERROR([1]!s_stm07_is($A958,"W30028333","2014/12/31",1)/[1]!S_SHARE_TOTAL($A958,$B$1),"")</f>
        <v>0.21218459164723669</v>
      </c>
      <c r="F958">
        <f>IFERROR([1]!s_stm07_is($A958,"W30028333","2015/12/31",1)/[1]!S_SHARE_TOTAL($A958,$B$1),"")</f>
        <v>0.22404316332796886</v>
      </c>
      <c r="G958">
        <f>IFERROR([1]!s_stm07_is($A958,"W30028333","2016/12/31",1)/[1]!S_SHARE_TOTAL($A958,$B$1),"")</f>
        <v>0.30801131451254454</v>
      </c>
      <c r="H958">
        <f>IFERROR([1]!s_stm07_is($A958,"W30028333","2017/12/31",1)/[1]!S_SHARE_TOTAL($A958,$B$1),"")</f>
        <v>0.4424086338569721</v>
      </c>
      <c r="I958">
        <f>IFERROR([1]!s_stm07_is($A958,"W30028333","2018/12/31",1)/[1]!S_SHARE_TOTAL($A958,$B$1),"")</f>
        <v>0.41186476901753399</v>
      </c>
      <c r="J958">
        <f>IFERROR([1]!s_stm07_is($A958,"W30028333","2019/12/31",1)/[1]!S_SHARE_TOTAL($A958,$B$1),"")</f>
        <v>0.59641666862519549</v>
      </c>
      <c r="K958">
        <f>IFERROR([1]!s_stm07_is($A958,"W30028333","2020/12/31",1)/[1]!S_SHARE_TOTAL($A958,$B$1),"")</f>
        <v>0.69181872166892355</v>
      </c>
      <c r="L958">
        <f>IFERROR([1]!s_stm07_is($A958,"W30028333","2021/12/31",1)/[1]!S_SHARE_TOTAL($A958,$B$1),"")</f>
        <v>1.1649010524567789</v>
      </c>
      <c r="M958">
        <f>IFERROR([1]!s_stm07_is($A958,"W30028333","2022/12/31",1)/[1]!S_SHARE_TOTAL($A958,$B$1),"")</f>
        <v>0.63018302482007027</v>
      </c>
      <c r="N958">
        <f>IFERROR([1]!s_stm07_is($A958,"W30028333","2023/12/31",1)/[1]!S_SHARE_TOTAL($A958,$B$1),"")</f>
        <v>0.47918409523274003</v>
      </c>
      <c r="O958">
        <f>IFERROR([1]!s_stm07_is($A958,"W30028333","2024/12/31",1)/[1]!S_SHARE_TOTAL($A958,$B$1),"")</f>
        <v>0.71576129141260803</v>
      </c>
      <c r="P958">
        <f>IFERROR([1]!s_stm07_is($A958,"W30028333","2025/12/31",1)/[1]!S_SHARE_TOTAL($A958,$B$1),"")</f>
        <v>1.3724951565757437</v>
      </c>
      <c r="Q958">
        <f>IFERROR([1]!s_west_netprofit($A958,2026,$B$1,180)/[1]!S_SHARE_TOTAL($A958,$B$1),"")</f>
        <v>2.2934478358231924</v>
      </c>
      <c r="R958">
        <f>IFERROR([1]!s_west_netprofit($A958,2027,$B$1,180)/[1]!S_SHARE_TOTAL($A958,$B$1),"")</f>
        <v>3.2806685936120146</v>
      </c>
      <c r="S958">
        <f>IFERROR([1]!s_fa_dupont_roe($A958,"2011/12/31")/100,"")</f>
        <v>0.133766</v>
      </c>
      <c r="T958">
        <f>IFERROR([1]!s_fa_dupont_roe($A958,"2012/12/31")/100,"")</f>
        <v>7.9361000000000001E-2</v>
      </c>
      <c r="U958">
        <f>IFERROR([1]!s_fa_dupont_roe($A958,"2013/12/31")/100,"")</f>
        <v>0.131628</v>
      </c>
      <c r="V958">
        <f>IFERROR([1]!s_fa_dupont_roe($A958,"2014/12/31")/100,"")</f>
        <v>0.117103</v>
      </c>
      <c r="W958">
        <f>IFERROR([1]!s_fa_dupont_roe($A958,"2015/12/31")/100,"")</f>
        <v>0.12006299999999999</v>
      </c>
      <c r="X958">
        <f>IFERROR([1]!s_fa_dupont_roe($A958,"2016/12/31")/100,"")</f>
        <v>0.15387499999999998</v>
      </c>
      <c r="Y958">
        <f>IFERROR([1]!s_fa_dupont_roe($A958,"2017/12/31")/100,"")</f>
        <v>0.194248</v>
      </c>
      <c r="Z958">
        <f>IFERROR([1]!s_fa_dupont_roe($A958,"2018/12/31")/100,"")</f>
        <v>0.161102</v>
      </c>
      <c r="AA958">
        <f>IFERROR([1]!s_fa_dupont_roe($A958,"2019/12/31")/100,"")</f>
        <v>0.19017199999999998</v>
      </c>
      <c r="AB958">
        <f>IFERROR([1]!s_fa_dupont_roe($A958,"2020/12/31")/100,"")</f>
        <v>0.17951300000000001</v>
      </c>
      <c r="AC958">
        <f>IFERROR([1]!s_fa_dupont_roe($A958,"2021/12/31")/100,"")</f>
        <v>0.24621500000000002</v>
      </c>
      <c r="AD958">
        <f>IFERROR([1]!s_fa_dupont_roe($A958,"2022/12/31")/100,"")</f>
        <v>0.115121</v>
      </c>
      <c r="AE958">
        <f>IFERROR([1]!s_fa_dupont_roe($A958,"2023/12/31")/100,"")</f>
        <v>8.4710999999999995E-2</v>
      </c>
      <c r="AF958">
        <f>IFERROR([1]!s_fa_dupont_roe($A958,"2024/12/31")/100,"")</f>
        <v>0.12037200000000001</v>
      </c>
      <c r="AG958">
        <f>IFERROR([1]!s_fa_dupont_roe($A958,"2025/12/31")/100,"")</f>
        <v>0.21082100000000001</v>
      </c>
      <c r="AH958">
        <f>IFERROR([1]!s_stm07_is($A958,"W30028333","2025/12/31",1),"")</f>
        <v>3333954377.9200001</v>
      </c>
      <c r="AI958">
        <f>IFERROR([1]!s_stm07_bs($A958,"W38058048","2025/12/31",1),"")</f>
        <v>18910095966.619999</v>
      </c>
      <c r="AJ958">
        <f>IFERROR([1]!s_fa_netdebt($A958,"2025/12/31"),"")</f>
        <v>1932954179.01</v>
      </c>
      <c r="AK958">
        <f>IFERROR([1]!s_val_ev1($A958,"2025/12/31"),"")</f>
        <v>177140334985.10001</v>
      </c>
      <c r="AL958">
        <f>IFERROR([1]!s_fa_ebitda($A958,"2025/12/31"),"")</f>
        <v>5439091059.6499996</v>
      </c>
      <c r="AM958">
        <f>IFERROR([1]!s_west_netprofit($A958,2026,$B$1,180)/[1]!s_west_netprofit($A958,2026,$B$1-7,180)-1,"")</f>
        <v>0</v>
      </c>
      <c r="AN958">
        <f>IFERROR([1]!s_west_netprofit($A958,2026,$B$1,180)/[1]!s_west_netprofit($A958,2026,$B$1-30,180)-1,"")</f>
        <v>-5.4186041814098251E-3</v>
      </c>
      <c r="AO958">
        <f>IFERROR([1]!s_est_mediannetprofit($A958,2026,$B$1)/[1]!s_est_mediannetprofit($A958,2026,$B$1-7)-1,"")</f>
        <v>0</v>
      </c>
      <c r="AP958">
        <f>IFERROR([1]!s_est_mediannetprofit($A958,2026,$B$1)/[1]!s_est_mediannetprofit($A958,2026,$B$1-30)-1,"")</f>
        <v>-1.2551551013089135E-3</v>
      </c>
    </row>
    <row r="959" spans="1:42">
      <c r="A959" t="s">
        <v>998</v>
      </c>
      <c r="B959">
        <f>IFERROR([1]!s_stm07_is($A959,"W30028333","2011/12/31",1)/[1]!S_SHARE_TOTAL($A959,$B$1),"")</f>
        <v>0.13403071586843585</v>
      </c>
      <c r="C959">
        <f>IFERROR([1]!s_stm07_is($A959,"W30028333","2012/12/31",1)/[1]!S_SHARE_TOTAL($A959,$B$1),"")</f>
        <v>0.17048825591541483</v>
      </c>
      <c r="D959">
        <f>IFERROR([1]!s_stm07_is($A959,"W30028333","2013/12/31",1)/[1]!S_SHARE_TOTAL($A959,$B$1),"")</f>
        <v>0.18714422998365371</v>
      </c>
      <c r="E959">
        <f>IFERROR([1]!s_stm07_is($A959,"W30028333","2014/12/31",1)/[1]!S_SHARE_TOTAL($A959,$B$1),"")</f>
        <v>0.1661332631234696</v>
      </c>
      <c r="F959">
        <f>IFERROR([1]!s_stm07_is($A959,"W30028333","2015/12/31",1)/[1]!S_SHARE_TOTAL($A959,$B$1),"")</f>
        <v>0.72719406838216116</v>
      </c>
      <c r="G959">
        <f>IFERROR([1]!s_stm07_is($A959,"W30028333","2016/12/31",1)/[1]!S_SHARE_TOTAL($A959,$B$1),"")</f>
        <v>0.3186448244897836</v>
      </c>
      <c r="H959">
        <f>IFERROR([1]!s_stm07_is($A959,"W30028333","2017/12/31",1)/[1]!S_SHARE_TOTAL($A959,$B$1),"")</f>
        <v>0.33120494405164413</v>
      </c>
      <c r="I959">
        <f>IFERROR([1]!s_stm07_is($A959,"W30028333","2018/12/31",1)/[1]!S_SHARE_TOTAL($A959,$B$1),"")</f>
        <v>3.7511112293424007E-2</v>
      </c>
      <c r="J959">
        <f>IFERROR([1]!s_stm07_is($A959,"W30028333","2019/12/31",1)/[1]!S_SHARE_TOTAL($A959,$B$1),"")</f>
        <v>0.27758030004358686</v>
      </c>
      <c r="K959">
        <f>IFERROR([1]!s_stm07_is($A959,"W30028333","2020/12/31",1)/[1]!S_SHARE_TOTAL($A959,$B$1),"")</f>
        <v>0.21016363598500237</v>
      </c>
      <c r="L959">
        <f>IFERROR([1]!s_stm07_is($A959,"W30028333","2021/12/31",1)/[1]!S_SHARE_TOTAL($A959,$B$1),"")</f>
        <v>0.23426941713990856</v>
      </c>
      <c r="M959">
        <f>IFERROR([1]!s_stm07_is($A959,"W30028333","2022/12/31",1)/[1]!S_SHARE_TOTAL($A959,$B$1),"")</f>
        <v>-1.0914171650066467</v>
      </c>
      <c r="N959">
        <f>IFERROR([1]!s_stm07_is($A959,"W30028333","2023/12/31",1)/[1]!S_SHARE_TOTAL($A959,$B$1),"")</f>
        <v>-0.38892947183751231</v>
      </c>
      <c r="O959">
        <f>IFERROR([1]!s_stm07_is($A959,"W30028333","2024/12/31",1)/[1]!S_SHARE_TOTAL($A959,$B$1),"")</f>
        <v>-0.80345452538515927</v>
      </c>
      <c r="P959">
        <f>IFERROR([1]!s_stm07_is($A959,"W30028333","2025/12/31",1)/[1]!S_SHARE_TOTAL($A959,$B$1),"")</f>
        <v>-0.54609601027778276</v>
      </c>
      <c r="Q959">
        <f>IFERROR([1]!s_west_netprofit($A959,2026,$B$1,180)/[1]!S_SHARE_TOTAL($A959,$B$1),"")</f>
        <v>0.24827509880413923</v>
      </c>
      <c r="R959">
        <f>IFERROR([1]!s_west_netprofit($A959,2027,$B$1,180)/[1]!S_SHARE_TOTAL($A959,$B$1),"")</f>
        <v>0.333155474463674</v>
      </c>
      <c r="S959">
        <f>IFERROR([1]!s_fa_dupont_roe($A959,"2011/12/31")/100,"")</f>
        <v>0.13320199999999999</v>
      </c>
      <c r="T959">
        <f>IFERROR([1]!s_fa_dupont_roe($A959,"2012/12/31")/100,"")</f>
        <v>0.141209</v>
      </c>
      <c r="U959">
        <f>IFERROR([1]!s_fa_dupont_roe($A959,"2013/12/31")/100,"")</f>
        <v>0.128105</v>
      </c>
      <c r="V959">
        <f>IFERROR([1]!s_fa_dupont_roe($A959,"2014/12/31")/100,"")</f>
        <v>0.1002</v>
      </c>
      <c r="W959">
        <f>IFERROR([1]!s_fa_dupont_roe($A959,"2015/12/31")/100,"")</f>
        <v>0.38125300000000001</v>
      </c>
      <c r="X959">
        <f>IFERROR([1]!s_fa_dupont_roe($A959,"2016/12/31")/100,"")</f>
        <v>0.107187</v>
      </c>
      <c r="Y959">
        <f>IFERROR([1]!s_fa_dupont_roe($A959,"2017/12/31")/100,"")</f>
        <v>8.2611000000000004E-2</v>
      </c>
      <c r="Z959">
        <f>IFERROR([1]!s_fa_dupont_roe($A959,"2018/12/31")/100,"")</f>
        <v>9.0849999999999993E-3</v>
      </c>
      <c r="AA959">
        <f>IFERROR([1]!s_fa_dupont_roe($A959,"2019/12/31")/100,"")</f>
        <v>6.9016000000000008E-2</v>
      </c>
      <c r="AB959">
        <f>IFERROR([1]!s_fa_dupont_roe($A959,"2020/12/31")/100,"")</f>
        <v>5.2042000000000005E-2</v>
      </c>
      <c r="AC959">
        <f>IFERROR([1]!s_fa_dupont_roe($A959,"2021/12/31")/100,"")</f>
        <v>5.4493E-2</v>
      </c>
      <c r="AD959">
        <f>IFERROR([1]!s_fa_dupont_roe($A959,"2022/12/31")/100,"")</f>
        <v>-0.27938499999999999</v>
      </c>
      <c r="AE959">
        <f>IFERROR([1]!s_fa_dupont_roe($A959,"2023/12/31")/100,"")</f>
        <v>-0.123201</v>
      </c>
      <c r="AF959">
        <f>IFERROR([1]!s_fa_dupont_roe($A959,"2024/12/31")/100,"")</f>
        <v>-0.45002300000000001</v>
      </c>
      <c r="AG959">
        <f>IFERROR([1]!s_fa_dupont_roe($A959,"2025/12/31")/100,"")</f>
        <v>-1.6207419999999999</v>
      </c>
      <c r="AH959">
        <f>IFERROR([1]!s_stm07_is($A959,"W30028333","2025/12/31",1),"")</f>
        <v>-1029394144</v>
      </c>
      <c r="AI959">
        <f>IFERROR([1]!s_stm07_bs($A959,"W38058048","2025/12/31",1),"")</f>
        <v>2716760362.6300001</v>
      </c>
      <c r="AJ959">
        <f>IFERROR([1]!s_fa_netdebt($A959,"2025/12/31"),"")</f>
        <v>4915576004.5900002</v>
      </c>
      <c r="AK959">
        <f>IFERROR([1]!s_val_ev1($A959,"2025/12/31"),"")</f>
        <v>23946056356.77</v>
      </c>
      <c r="AL959">
        <f>IFERROR([1]!s_fa_ebitda($A959,"2025/12/31"),"")</f>
        <v>215957420.61000001</v>
      </c>
      <c r="AM959">
        <f>IFERROR([1]!s_west_netprofit($A959,2026,$B$1,180)/[1]!s_west_netprofit($A959,2026,$B$1-7,180)-1,"")</f>
        <v>0</v>
      </c>
      <c r="AN959">
        <f>IFERROR([1]!s_west_netprofit($A959,2026,$B$1,180)/[1]!s_west_netprofit($A959,2026,$B$1-30,180)-1,"")</f>
        <v>0</v>
      </c>
      <c r="AO959">
        <f>IFERROR([1]!s_est_mediannetprofit($A959,2026,$B$1)/[1]!s_est_mediannetprofit($A959,2026,$B$1-7)-1,"")</f>
        <v>0</v>
      </c>
      <c r="AP959">
        <f>IFERROR([1]!s_est_mediannetprofit($A959,2026,$B$1)/[1]!s_est_mediannetprofit($A959,2026,$B$1-30)-1,"")</f>
        <v>0</v>
      </c>
    </row>
    <row r="960" spans="1:42">
      <c r="A960" t="s">
        <v>999</v>
      </c>
      <c r="B960">
        <f>IFERROR([1]!s_stm07_is($A960,"W30028333","2011/12/31",1)/[1]!S_SHARE_TOTAL($A960,$B$1),"")</f>
        <v>-0.25603833131936476</v>
      </c>
      <c r="C960">
        <f>IFERROR([1]!s_stm07_is($A960,"W30028333","2012/12/31",1)/[1]!S_SHARE_TOTAL($A960,$B$1),"")</f>
        <v>2.0399124867612781E-2</v>
      </c>
      <c r="D960">
        <f>IFERROR([1]!s_stm07_is($A960,"W30028333","2013/12/31",1)/[1]!S_SHARE_TOTAL($A960,$B$1),"")</f>
        <v>-0.18362221310120094</v>
      </c>
      <c r="E960">
        <f>IFERROR([1]!s_stm07_is($A960,"W30028333","2014/12/31",1)/[1]!S_SHARE_TOTAL($A960,$B$1),"")</f>
        <v>1.3314345538790665E-2</v>
      </c>
      <c r="F960">
        <f>IFERROR([1]!s_stm07_is($A960,"W30028333","2015/12/31",1)/[1]!S_SHARE_TOTAL($A960,$B$1),"")</f>
        <v>-0.28363289468179553</v>
      </c>
      <c r="G960">
        <f>IFERROR([1]!s_stm07_is($A960,"W30028333","2016/12/31",1)/[1]!S_SHARE_TOTAL($A960,$B$1),"")</f>
        <v>3.6394876727156515E-2</v>
      </c>
      <c r="H960">
        <f>IFERROR([1]!s_stm07_is($A960,"W30028333","2017/12/31",1)/[1]!S_SHARE_TOTAL($A960,$B$1),"")</f>
        <v>-5.7694521809792884E-2</v>
      </c>
      <c r="I960">
        <f>IFERROR([1]!s_stm07_is($A960,"W30028333","2018/12/31",1)/[1]!S_SHARE_TOTAL($A960,$B$1),"")</f>
        <v>-0.18548467440461977</v>
      </c>
      <c r="J960">
        <f>IFERROR([1]!s_stm07_is($A960,"W30028333","2019/12/31",1)/[1]!S_SHARE_TOTAL($A960,$B$1),"")</f>
        <v>3.8616667841788382E-2</v>
      </c>
      <c r="K960">
        <f>IFERROR([1]!s_stm07_is($A960,"W30028333","2020/12/31",1)/[1]!S_SHARE_TOTAL($A960,$B$1),"")</f>
        <v>4.1436637376205371E-2</v>
      </c>
      <c r="L960">
        <f>IFERROR([1]!s_stm07_is($A960,"W30028333","2021/12/31",1)/[1]!S_SHARE_TOTAL($A960,$B$1),"")</f>
        <v>2.4746344140998709E-2</v>
      </c>
      <c r="M960">
        <f>IFERROR([1]!s_stm07_is($A960,"W30028333","2022/12/31",1)/[1]!S_SHARE_TOTAL($A960,$B$1),"")</f>
        <v>2.5751939297647047E-2</v>
      </c>
      <c r="N960">
        <f>IFERROR([1]!s_stm07_is($A960,"W30028333","2023/12/31",1)/[1]!S_SHARE_TOTAL($A960,$B$1),"")</f>
        <v>7.2473223845784224E-2</v>
      </c>
      <c r="O960">
        <f>IFERROR([1]!s_stm07_is($A960,"W30028333","2024/12/31",1)/[1]!S_SHARE_TOTAL($A960,$B$1),"")</f>
        <v>0.11300024322601529</v>
      </c>
      <c r="P960">
        <f>IFERROR([1]!s_stm07_is($A960,"W30028333","2025/12/31",1)/[1]!S_SHARE_TOTAL($A960,$B$1),"")</f>
        <v>0.17242610761643196</v>
      </c>
      <c r="Q960">
        <f>IFERROR([1]!s_west_netprofit($A960,2026,$B$1,180)/[1]!S_SHARE_TOTAL($A960,$B$1),"")</f>
        <v>0.24769843728750784</v>
      </c>
      <c r="R960">
        <f>IFERROR([1]!s_west_netprofit($A960,2027,$B$1,180)/[1]!S_SHARE_TOTAL($A960,$B$1),"")</f>
        <v>0.34562633199546688</v>
      </c>
      <c r="S960">
        <f>IFERROR([1]!s_fa_dupont_roe($A960,"2011/12/31")/100,"")</f>
        <v>-0.42130800000000002</v>
      </c>
      <c r="T960">
        <f>IFERROR([1]!s_fa_dupont_roe($A960,"2012/12/31")/100,"")</f>
        <v>4.1402999999999995E-2</v>
      </c>
      <c r="U960">
        <f>IFERROR([1]!s_fa_dupont_roe($A960,"2013/12/31")/100,"")</f>
        <v>-0.44381999999999999</v>
      </c>
      <c r="V960">
        <f>IFERROR([1]!s_fa_dupont_roe($A960,"2014/12/31")/100,"")</f>
        <v>4.0570000000000002E-2</v>
      </c>
      <c r="W960">
        <f>IFERROR([1]!s_fa_dupont_roe($A960,"2015/12/31")/100,"")</f>
        <v>-1.4713270000000001</v>
      </c>
      <c r="X960">
        <f>IFERROR([1]!s_fa_dupont_roe($A960,"2016/12/31")/100,"")</f>
        <v>0.57002299999999995</v>
      </c>
      <c r="Y960">
        <f>IFERROR([1]!s_fa_dupont_roe($A960,"2017/12/31")/100,"")</f>
        <v>-1.204685</v>
      </c>
      <c r="Z960">
        <f>IFERROR([1]!s_fa_dupont_roe($A960,"2018/12/31")/100,"")</f>
        <v>0</v>
      </c>
      <c r="AA960">
        <f>IFERROR([1]!s_fa_dupont_roe($A960,"2019/12/31")/100,"")</f>
        <v>11.041024</v>
      </c>
      <c r="AB960">
        <f>IFERROR([1]!s_fa_dupont_roe($A960,"2020/12/31")/100,"")</f>
        <v>0.213394</v>
      </c>
      <c r="AC960">
        <f>IFERROR([1]!s_fa_dupont_roe($A960,"2021/12/31")/100,"")</f>
        <v>4.9537999999999999E-2</v>
      </c>
      <c r="AD960">
        <f>IFERROR([1]!s_fa_dupont_roe($A960,"2022/12/31")/100,"")</f>
        <v>3.2761999999999999E-2</v>
      </c>
      <c r="AE960">
        <f>IFERROR([1]!s_fa_dupont_roe($A960,"2023/12/31")/100,"")</f>
        <v>8.8057999999999997E-2</v>
      </c>
      <c r="AF960">
        <f>IFERROR([1]!s_fa_dupont_roe($A960,"2024/12/31")/100,"")</f>
        <v>0.125221</v>
      </c>
      <c r="AG960">
        <f>IFERROR([1]!s_fa_dupont_roe($A960,"2025/12/31")/100,"")</f>
        <v>0.16894899999999999</v>
      </c>
      <c r="AH960">
        <f>IFERROR([1]!s_stm07_is($A960,"W30028333","2025/12/31",1),"")</f>
        <v>309119428.92000002</v>
      </c>
      <c r="AI960">
        <f>IFERROR([1]!s_stm07_bs($A960,"W38058048","2025/12/31",1),"")</f>
        <v>1804050891.6700001</v>
      </c>
      <c r="AJ960">
        <f>IFERROR([1]!s_fa_netdebt($A960,"2025/12/31"),"")</f>
        <v>-881260914.14999998</v>
      </c>
      <c r="AK960">
        <f>IFERROR([1]!s_val_ev1($A960,"2025/12/31"),"")</f>
        <v>11487826054.43</v>
      </c>
      <c r="AL960">
        <f>IFERROR([1]!s_fa_ebitda($A960,"2025/12/31"),"")</f>
        <v>511390575.30000001</v>
      </c>
      <c r="AM960">
        <f>IFERROR([1]!s_west_netprofit($A960,2026,$B$1,180)/[1]!s_west_netprofit($A960,2026,$B$1-7,180)-1,"")</f>
        <v>-4.5126637045539431E-3</v>
      </c>
      <c r="AN960">
        <f>IFERROR([1]!s_west_netprofit($A960,2026,$B$1,180)/[1]!s_west_netprofit($A960,2026,$B$1-30,180)-1,"")</f>
        <v>-4.5126637045539431E-3</v>
      </c>
      <c r="AO960">
        <f>IFERROR([1]!s_est_mediannetprofit($A960,2026,$B$1)/[1]!s_est_mediannetprofit($A960,2026,$B$1-7)-1,"")</f>
        <v>-3.3936651583710287E-3</v>
      </c>
      <c r="AP960">
        <f>IFERROR([1]!s_est_mediannetprofit($A960,2026,$B$1)/[1]!s_est_mediannetprofit($A960,2026,$B$1-30)-1,"")</f>
        <v>-3.3936651583710287E-3</v>
      </c>
    </row>
    <row r="961" spans="1:42">
      <c r="A961" t="s">
        <v>1000</v>
      </c>
      <c r="B961">
        <f>IFERROR([1]!s_stm07_is($A961,"W30028333","2011/12/31",1)/[1]!S_SHARE_TOTAL($A961,$B$1),"")</f>
        <v>0.85911287083019083</v>
      </c>
      <c r="C961">
        <f>IFERROR([1]!s_stm07_is($A961,"W30028333","2012/12/31",1)/[1]!S_SHARE_TOTAL($A961,$B$1),"")</f>
        <v>0.54955943895643888</v>
      </c>
      <c r="D961">
        <f>IFERROR([1]!s_stm07_is($A961,"W30028333","2013/12/31",1)/[1]!S_SHARE_TOTAL($A961,$B$1),"")</f>
        <v>0.12665435312455667</v>
      </c>
      <c r="E961">
        <f>IFERROR([1]!s_stm07_is($A961,"W30028333","2014/12/31",1)/[1]!S_SHARE_TOTAL($A961,$B$1),"")</f>
        <v>0.22757802899240115</v>
      </c>
      <c r="F961">
        <f>IFERROR([1]!s_stm07_is($A961,"W30028333","2015/12/31",1)/[1]!S_SHARE_TOTAL($A961,$B$1),"")</f>
        <v>8.5635814724306356E-2</v>
      </c>
      <c r="G961">
        <f>IFERROR([1]!s_stm07_is($A961,"W30028333","2016/12/31",1)/[1]!S_SHARE_TOTAL($A961,$B$1),"")</f>
        <v>0.20570045228185002</v>
      </c>
      <c r="H961">
        <f>IFERROR([1]!s_stm07_is($A961,"W30028333","2017/12/31",1)/[1]!S_SHARE_TOTAL($A961,$B$1),"")</f>
        <v>0.67457585172208212</v>
      </c>
      <c r="I961">
        <f>IFERROR([1]!s_stm07_is($A961,"W30028333","2018/12/31",1)/[1]!S_SHARE_TOTAL($A961,$B$1),"")</f>
        <v>0.78798651053540192</v>
      </c>
      <c r="J961">
        <f>IFERROR([1]!s_stm07_is($A961,"W30028333","2019/12/31",1)/[1]!S_SHARE_TOTAL($A961,$B$1),"")</f>
        <v>0.86360424391312285</v>
      </c>
      <c r="K961">
        <f>IFERROR([1]!s_stm07_is($A961,"W30028333","2020/12/31",1)/[1]!S_SHARE_TOTAL($A961,$B$1),"")</f>
        <v>0.70954876945570433</v>
      </c>
      <c r="L961">
        <f>IFERROR([1]!s_stm07_is($A961,"W30028333","2021/12/31",1)/[1]!S_SHARE_TOTAL($A961,$B$1),"")</f>
        <v>1.6199210636563715</v>
      </c>
      <c r="M961">
        <f>IFERROR([1]!s_stm07_is($A961,"W30028333","2022/12/31",1)/[1]!S_SHARE_TOTAL($A961,$B$1),"")</f>
        <v>3.0660619423977518</v>
      </c>
      <c r="N961">
        <f>IFERROR([1]!s_stm07_is($A961,"W30028333","2023/12/31",1)/[1]!S_SHARE_TOTAL($A961,$B$1),"")</f>
        <v>2.0065556371528532</v>
      </c>
      <c r="O961">
        <f>IFERROR([1]!s_stm07_is($A961,"W30028333","2024/12/31",1)/[1]!S_SHARE_TOTAL($A961,$B$1),"")</f>
        <v>1.4372086956404087</v>
      </c>
      <c r="P961">
        <f>IFERROR([1]!s_stm07_is($A961,"W30028333","2025/12/31",1)/[1]!S_SHARE_TOTAL($A961,$B$1),"")</f>
        <v>0.83501759150176247</v>
      </c>
      <c r="Q961">
        <f>IFERROR([1]!s_west_netprofit($A961,2026,$B$1,180)/[1]!S_SHARE_TOTAL($A961,$B$1),"")</f>
        <v>1.6822584325598138</v>
      </c>
      <c r="R961">
        <f>IFERROR([1]!s_west_netprofit($A961,2027,$B$1,180)/[1]!S_SHARE_TOTAL($A961,$B$1),"")</f>
        <v>1.7662856175097816</v>
      </c>
      <c r="S961">
        <f>IFERROR([1]!s_fa_dupont_roe($A961,"2011/12/31")/100,"")</f>
        <v>0.21851700000000002</v>
      </c>
      <c r="T961">
        <f>IFERROR([1]!s_fa_dupont_roe($A961,"2012/12/31")/100,"")</f>
        <v>0.127002</v>
      </c>
      <c r="U961">
        <f>IFERROR([1]!s_fa_dupont_roe($A961,"2013/12/31")/100,"")</f>
        <v>3.0395999999999999E-2</v>
      </c>
      <c r="V961">
        <f>IFERROR([1]!s_fa_dupont_roe($A961,"2014/12/31")/100,"")</f>
        <v>5.8434E-2</v>
      </c>
      <c r="W961">
        <f>IFERROR([1]!s_fa_dupont_roe($A961,"2015/12/31")/100,"")</f>
        <v>2.1758000000000003E-2</v>
      </c>
      <c r="X961">
        <f>IFERROR([1]!s_fa_dupont_roe($A961,"2016/12/31")/100,"")</f>
        <v>5.0460000000000005E-2</v>
      </c>
      <c r="Y961">
        <f>IFERROR([1]!s_fa_dupont_roe($A961,"2017/12/31")/100,"")</f>
        <v>0.139655</v>
      </c>
      <c r="Z961">
        <f>IFERROR([1]!s_fa_dupont_roe($A961,"2018/12/31")/100,"")</f>
        <v>0.13644200000000001</v>
      </c>
      <c r="AA961">
        <f>IFERROR([1]!s_fa_dupont_roe($A961,"2019/12/31")/100,"")</f>
        <v>0.139485</v>
      </c>
      <c r="AB961">
        <f>IFERROR([1]!s_fa_dupont_roe($A961,"2020/12/31")/100,"")</f>
        <v>0.121312</v>
      </c>
      <c r="AC961">
        <f>IFERROR([1]!s_fa_dupont_roe($A961,"2021/12/31")/100,"")</f>
        <v>0.265876</v>
      </c>
      <c r="AD961">
        <f>IFERROR([1]!s_fa_dupont_roe($A961,"2022/12/31")/100,"")</f>
        <v>0.377772</v>
      </c>
      <c r="AE961">
        <f>IFERROR([1]!s_fa_dupont_roe($A961,"2023/12/31")/100,"")</f>
        <v>0.24057300000000001</v>
      </c>
      <c r="AF961">
        <f>IFERROR([1]!s_fa_dupont_roe($A961,"2024/12/31")/100,"")</f>
        <v>0.18578399999999998</v>
      </c>
      <c r="AG961">
        <f>IFERROR([1]!s_fa_dupont_roe($A961,"2025/12/31")/100,"")</f>
        <v>9.1557999999999987E-2</v>
      </c>
      <c r="AH961">
        <f>IFERROR([1]!s_stm07_is($A961,"W30028333","2025/12/31",1),"")</f>
        <v>8380948000</v>
      </c>
      <c r="AI961">
        <f>IFERROR([1]!s_stm07_bs($A961,"W38058048","2025/12/31",1),"")</f>
        <v>171096833000</v>
      </c>
      <c r="AJ961">
        <f>IFERROR([1]!s_fa_netdebt($A961,"2025/12/31"),"")</f>
        <v>96453895000</v>
      </c>
      <c r="AK961">
        <f>IFERROR([1]!s_val_ev1($A961,"2025/12/31"),"")</f>
        <v>247693887471.79999</v>
      </c>
      <c r="AL961">
        <f>IFERROR([1]!s_fa_ebitda($A961,"2025/12/31"),"")</f>
        <v>39213624000</v>
      </c>
      <c r="AM961">
        <f>IFERROR([1]!s_west_netprofit($A961,2026,$B$1,180)/[1]!s_west_netprofit($A961,2026,$B$1-7,180)-1,"")</f>
        <v>0</v>
      </c>
      <c r="AN961">
        <f>IFERROR([1]!s_west_netprofit($A961,2026,$B$1,180)/[1]!s_west_netprofit($A961,2026,$B$1-30,180)-1,"")</f>
        <v>8.3489414343662638E-3</v>
      </c>
      <c r="AO961">
        <f>IFERROR([1]!s_est_mediannetprofit($A961,2026,$B$1)/[1]!s_est_mediannetprofit($A961,2026,$B$1-7)-1,"")</f>
        <v>0</v>
      </c>
      <c r="AP961">
        <f>IFERROR([1]!s_est_mediannetprofit($A961,2026,$B$1)/[1]!s_est_mediannetprofit($A961,2026,$B$1-30)-1,"")</f>
        <v>9.7448078445694364E-4</v>
      </c>
    </row>
    <row r="962" spans="1:42">
      <c r="A962" t="s">
        <v>1001</v>
      </c>
      <c r="B962">
        <f>IFERROR([1]!s_stm07_is($A962,"W30028333","2011/12/31",1)/[1]!S_SHARE_TOTAL($A962,$B$1),"")</f>
        <v>0.43648697921260282</v>
      </c>
      <c r="C962">
        <f>IFERROR([1]!s_stm07_is($A962,"W30028333","2012/12/31",1)/[1]!S_SHARE_TOTAL($A962,$B$1),"")</f>
        <v>0.58564232598067356</v>
      </c>
      <c r="D962">
        <f>IFERROR([1]!s_stm07_is($A962,"W30028333","2013/12/31",1)/[1]!S_SHARE_TOTAL($A962,$B$1),"")</f>
        <v>0.75907559783481626</v>
      </c>
      <c r="E962">
        <f>IFERROR([1]!s_stm07_is($A962,"W30028333","2014/12/31",1)/[1]!S_SHARE_TOTAL($A962,$B$1),"")</f>
        <v>0.79120965589306502</v>
      </c>
      <c r="F962">
        <f>IFERROR([1]!s_stm07_is($A962,"W30028333","2015/12/31",1)/[1]!S_SHARE_TOTAL($A962,$B$1),"")</f>
        <v>0.92123523380645911</v>
      </c>
      <c r="G962">
        <f>IFERROR([1]!s_stm07_is($A962,"W30028333","2016/12/31",1)/[1]!S_SHARE_TOTAL($A962,$B$1),"")</f>
        <v>1.05070635836805</v>
      </c>
      <c r="H962">
        <f>IFERROR([1]!s_stm07_is($A962,"W30028333","2017/12/31",1)/[1]!S_SHARE_TOTAL($A962,$B$1),"")</f>
        <v>1.1700364132834709</v>
      </c>
      <c r="I962">
        <f>IFERROR([1]!s_stm07_is($A962,"W30028333","2018/12/31",1)/[1]!S_SHARE_TOTAL($A962,$B$1),"")</f>
        <v>1.0140404739376505</v>
      </c>
      <c r="J962">
        <f>IFERROR([1]!s_stm07_is($A962,"W30028333","2019/12/31",1)/[1]!S_SHARE_TOTAL($A962,$B$1),"")</f>
        <v>1.2438515166657707</v>
      </c>
      <c r="K962">
        <f>IFERROR([1]!s_stm07_is($A962,"W30028333","2020/12/31",1)/[1]!S_SHARE_TOTAL($A962,$B$1),"")</f>
        <v>1.3716195009130228</v>
      </c>
      <c r="L962">
        <f>IFERROR([1]!s_stm07_is($A962,"W30028333","2021/12/31",1)/[1]!S_SHARE_TOTAL($A962,$B$1),"")</f>
        <v>1.7732241203687351</v>
      </c>
      <c r="M962">
        <f>IFERROR([1]!s_stm07_is($A962,"W30028333","2022/12/31",1)/[1]!S_SHARE_TOTAL($A962,$B$1),"")</f>
        <v>1.397080442419123</v>
      </c>
      <c r="N962">
        <f>IFERROR([1]!s_stm07_is($A962,"W30028333","2023/12/31",1)/[1]!S_SHARE_TOTAL($A962,$B$1),"")</f>
        <v>0.89358882910709492</v>
      </c>
      <c r="O962">
        <f>IFERROR([1]!s_stm07_is($A962,"W30028333","2024/12/31",1)/[1]!S_SHARE_TOTAL($A962,$B$1),"")</f>
        <v>1.0372439388149692</v>
      </c>
      <c r="P962">
        <f>IFERROR([1]!s_stm07_is($A962,"W30028333","2025/12/31",1)/[1]!S_SHARE_TOTAL($A962,$B$1),"")</f>
        <v>1.2621796544306598</v>
      </c>
      <c r="Q962">
        <f>IFERROR([1]!s_west_netprofit($A962,2026,$B$1,180)/[1]!S_SHARE_TOTAL($A962,$B$1),"")</f>
        <v>1.484712575196125</v>
      </c>
      <c r="R962">
        <f>IFERROR([1]!s_west_netprofit($A962,2027,$B$1,180)/[1]!S_SHARE_TOTAL($A962,$B$1),"")</f>
        <v>1.7784069233886204</v>
      </c>
      <c r="S962">
        <f>IFERROR([1]!s_fa_dupont_roe($A962,"2011/12/31")/100,"")</f>
        <v>0.12812499999999999</v>
      </c>
      <c r="T962">
        <f>IFERROR([1]!s_fa_dupont_roe($A962,"2012/12/31")/100,"")</f>
        <v>0.13406499999999999</v>
      </c>
      <c r="U962">
        <f>IFERROR([1]!s_fa_dupont_roe($A962,"2013/12/31")/100,"")</f>
        <v>0.14032500000000001</v>
      </c>
      <c r="V962">
        <f>IFERROR([1]!s_fa_dupont_roe($A962,"2014/12/31")/100,"")</f>
        <v>0.132025</v>
      </c>
      <c r="W962">
        <f>IFERROR([1]!s_fa_dupont_roe($A962,"2015/12/31")/100,"")</f>
        <v>0.141156</v>
      </c>
      <c r="X962">
        <f>IFERROR([1]!s_fa_dupont_roe($A962,"2016/12/31")/100,"")</f>
        <v>0.13900000000000001</v>
      </c>
      <c r="Y962">
        <f>IFERROR([1]!s_fa_dupont_roe($A962,"2017/12/31")/100,"")</f>
        <v>0.13151099999999999</v>
      </c>
      <c r="Z962">
        <f>IFERROR([1]!s_fa_dupont_roe($A962,"2018/12/31")/100,"")</f>
        <v>0.101602</v>
      </c>
      <c r="AA962">
        <f>IFERROR([1]!s_fa_dupont_roe($A962,"2019/12/31")/100,"")</f>
        <v>0.110969</v>
      </c>
      <c r="AB962">
        <f>IFERROR([1]!s_fa_dupont_roe($A962,"2020/12/31")/100,"")</f>
        <v>0.106348</v>
      </c>
      <c r="AC962">
        <f>IFERROR([1]!s_fa_dupont_roe($A962,"2021/12/31")/100,"")</f>
        <v>0.124306</v>
      </c>
      <c r="AD962">
        <f>IFERROR([1]!s_fa_dupont_roe($A962,"2022/12/31")/100,"")</f>
        <v>8.9068000000000008E-2</v>
      </c>
      <c r="AE962">
        <f>IFERROR([1]!s_fa_dupont_roe($A962,"2023/12/31")/100,"")</f>
        <v>5.2870999999999994E-2</v>
      </c>
      <c r="AF962">
        <f>IFERROR([1]!s_fa_dupont_roe($A962,"2024/12/31")/100,"")</f>
        <v>5.9602000000000002E-2</v>
      </c>
      <c r="AG962">
        <f>IFERROR([1]!s_fa_dupont_roe($A962,"2025/12/31")/100,"")</f>
        <v>7.0218000000000003E-2</v>
      </c>
      <c r="AH962">
        <f>IFERROR([1]!s_stm07_is($A962,"W30028333","2025/12/31",1),"")</f>
        <v>3370561562.6100001</v>
      </c>
      <c r="AI962">
        <f>IFERROR([1]!s_stm07_bs($A962,"W38058048","2025/12/31",1),"")</f>
        <v>61840349851.339996</v>
      </c>
      <c r="AJ962">
        <f>IFERROR([1]!s_fa_netdebt($A962,"2025/12/31"),"")</f>
        <v>24988012866.27</v>
      </c>
      <c r="AK962">
        <f>IFERROR([1]!s_val_ev1($A962,"2025/12/31"),"")</f>
        <v>103957149272.005</v>
      </c>
      <c r="AL962">
        <f>IFERROR([1]!s_fa_ebitda($A962,"2025/12/31"),"")</f>
        <v>9801270297.5499992</v>
      </c>
      <c r="AM962">
        <f>IFERROR([1]!s_west_netprofit($A962,2026,$B$1,180)/[1]!s_west_netprofit($A962,2026,$B$1-7,180)-1,"")</f>
        <v>0</v>
      </c>
      <c r="AN962">
        <f>IFERROR([1]!s_west_netprofit($A962,2026,$B$1,180)/[1]!s_west_netprofit($A962,2026,$B$1-30,180)-1,"")</f>
        <v>1.6994715470495247E-3</v>
      </c>
      <c r="AO962">
        <f>IFERROR([1]!s_est_mediannetprofit($A962,2026,$B$1)/[1]!s_est_mediannetprofit($A962,2026,$B$1-7)-1,"")</f>
        <v>0</v>
      </c>
      <c r="AP962">
        <f>IFERROR([1]!s_est_mediannetprofit($A962,2026,$B$1)/[1]!s_est_mediannetprofit($A962,2026,$B$1-30)-1,"")</f>
        <v>7.5395828097502005E-4</v>
      </c>
    </row>
    <row r="963" spans="1:42">
      <c r="A963" t="s">
        <v>1002</v>
      </c>
      <c r="B963">
        <f>IFERROR([1]!s_stm07_is($A963,"W30028333","2011/12/31",1)/[1]!S_SHARE_TOTAL($A963,$B$1),"")</f>
        <v>0.43638654495142859</v>
      </c>
      <c r="C963">
        <f>IFERROR([1]!s_stm07_is($A963,"W30028333","2012/12/31",1)/[1]!S_SHARE_TOTAL($A963,$B$1),"")</f>
        <v>0.5002093684350426</v>
      </c>
      <c r="D963">
        <f>IFERROR([1]!s_stm07_is($A963,"W30028333","2013/12/31",1)/[1]!S_SHARE_TOTAL($A963,$B$1),"")</f>
        <v>0.57642258922722611</v>
      </c>
      <c r="E963">
        <f>IFERROR([1]!s_stm07_is($A963,"W30028333","2014/12/31",1)/[1]!S_SHARE_TOTAL($A963,$B$1),"")</f>
        <v>0.56654020045623021</v>
      </c>
      <c r="F963">
        <f>IFERROR([1]!s_stm07_is($A963,"W30028333","2015/12/31",1)/[1]!S_SHARE_TOTAL($A963,$B$1),"")</f>
        <v>0.5958218224073033</v>
      </c>
      <c r="G963">
        <f>IFERROR([1]!s_stm07_is($A963,"W30028333","2016/12/31",1)/[1]!S_SHARE_TOTAL($A963,$B$1),"")</f>
        <v>0.58498740950269323</v>
      </c>
      <c r="H963">
        <f>IFERROR([1]!s_stm07_is($A963,"W30028333","2017/12/31",1)/[1]!S_SHARE_TOTAL($A963,$B$1),"")</f>
        <v>0.7467474135774671</v>
      </c>
      <c r="I963">
        <f>IFERROR([1]!s_stm07_is($A963,"W30028333","2018/12/31",1)/[1]!S_SHARE_TOTAL($A963,$B$1),"")</f>
        <v>0.90428794643311428</v>
      </c>
      <c r="J963">
        <f>IFERROR([1]!s_stm07_is($A963,"W30028333","2019/12/31",1)/[1]!S_SHARE_TOTAL($A963,$B$1),"")</f>
        <v>0.94430466934690427</v>
      </c>
      <c r="K963">
        <f>IFERROR([1]!s_stm07_is($A963,"W30028333","2020/12/31",1)/[1]!S_SHARE_TOTAL($A963,$B$1),"")</f>
        <v>0.72258961097450181</v>
      </c>
      <c r="L963">
        <f>IFERROR([1]!s_stm07_is($A963,"W30028333","2021/12/31",1)/[1]!S_SHARE_TOTAL($A963,$B$1),"")</f>
        <v>0.66097302166294747</v>
      </c>
      <c r="M963">
        <f>IFERROR([1]!s_stm07_is($A963,"W30028333","2022/12/31",1)/[1]!S_SHARE_TOTAL($A963,$B$1),"")</f>
        <v>0.34962824976973567</v>
      </c>
      <c r="N963">
        <f>IFERROR([1]!s_stm07_is($A963,"W30028333","2023/12/31",1)/[1]!S_SHARE_TOTAL($A963,$B$1),"")</f>
        <v>0.71824117100914331</v>
      </c>
      <c r="O963">
        <f>IFERROR([1]!s_stm07_is($A963,"W30028333","2024/12/31",1)/[1]!S_SHARE_TOTAL($A963,$B$1),"")</f>
        <v>0.60399506138448222</v>
      </c>
      <c r="P963">
        <f>IFERROR([1]!s_stm07_is($A963,"W30028333","2025/12/31",1)/[1]!S_SHARE_TOTAL($A963,$B$1),"")</f>
        <v>0.45728081517508468</v>
      </c>
      <c r="Q963">
        <f>IFERROR([1]!s_west_netprofit($A963,2026,$B$1,180)/[1]!S_SHARE_TOTAL($A963,$B$1),"")</f>
        <v>0.46018942301179627</v>
      </c>
      <c r="R963">
        <f>IFERROR([1]!s_west_netprofit($A963,2027,$B$1,180)/[1]!S_SHARE_TOTAL($A963,$B$1),"")</f>
        <v>0.5352145643064864</v>
      </c>
      <c r="S963">
        <f>IFERROR([1]!s_fa_dupont_roe($A963,"2011/12/31")/100,"")</f>
        <v>0.18909500000000001</v>
      </c>
      <c r="T963">
        <f>IFERROR([1]!s_fa_dupont_roe($A963,"2012/12/31")/100,"")</f>
        <v>0.19315100000000002</v>
      </c>
      <c r="U963">
        <f>IFERROR([1]!s_fa_dupont_roe($A963,"2013/12/31")/100,"")</f>
        <v>0.19661200000000001</v>
      </c>
      <c r="V963">
        <f>IFERROR([1]!s_fa_dupont_roe($A963,"2014/12/31")/100,"")</f>
        <v>0.17205200000000001</v>
      </c>
      <c r="W963">
        <f>IFERROR([1]!s_fa_dupont_roe($A963,"2015/12/31")/100,"")</f>
        <v>0.16281199999999998</v>
      </c>
      <c r="X963">
        <f>IFERROR([1]!s_fa_dupont_roe($A963,"2016/12/31")/100,"")</f>
        <v>0.14785299999999998</v>
      </c>
      <c r="Y963">
        <f>IFERROR([1]!s_fa_dupont_roe($A963,"2017/12/31")/100,"")</f>
        <v>0.172763</v>
      </c>
      <c r="Z963">
        <f>IFERROR([1]!s_fa_dupont_roe($A963,"2018/12/31")/100,"")</f>
        <v>0.18388100000000002</v>
      </c>
      <c r="AA963">
        <f>IFERROR([1]!s_fa_dupont_roe($A963,"2019/12/31")/100,"")</f>
        <v>0.16763500000000001</v>
      </c>
      <c r="AB963">
        <f>IFERROR([1]!s_fa_dupont_roe($A963,"2020/12/31")/100,"")</f>
        <v>0.107986</v>
      </c>
      <c r="AC963">
        <f>IFERROR([1]!s_fa_dupont_roe($A963,"2021/12/31")/100,"")</f>
        <v>8.7170999999999998E-2</v>
      </c>
      <c r="AD963">
        <f>IFERROR([1]!s_fa_dupont_roe($A963,"2022/12/31")/100,"")</f>
        <v>4.4983000000000002E-2</v>
      </c>
      <c r="AE963">
        <f>IFERROR([1]!s_fa_dupont_roe($A963,"2023/12/31")/100,"")</f>
        <v>9.0787999999999994E-2</v>
      </c>
      <c r="AF963">
        <f>IFERROR([1]!s_fa_dupont_roe($A963,"2024/12/31")/100,"")</f>
        <v>7.4297000000000002E-2</v>
      </c>
      <c r="AG963">
        <f>IFERROR([1]!s_fa_dupont_roe($A963,"2025/12/31")/100,"")</f>
        <v>5.5837000000000005E-2</v>
      </c>
      <c r="AH963">
        <f>IFERROR([1]!s_stm07_is($A963,"W30028333","2025/12/31",1),"")</f>
        <v>216373720.31</v>
      </c>
      <c r="AI963">
        <f>IFERROR([1]!s_stm07_bs($A963,"W38058048","2025/12/31",1),"")</f>
        <v>3894279993.8200002</v>
      </c>
      <c r="AJ963">
        <f>IFERROR([1]!s_fa_netdebt($A963,"2025/12/31"),"")</f>
        <v>479197305.22000003</v>
      </c>
      <c r="AK963">
        <f>IFERROR([1]!s_val_ev1($A963,"2025/12/31"),"")</f>
        <v>7712988129.6499996</v>
      </c>
      <c r="AL963">
        <f>IFERROR([1]!s_fa_ebitda($A963,"2025/12/31"),"")</f>
        <v>463642824.80000001</v>
      </c>
      <c r="AM963">
        <f>IFERROR([1]!s_west_netprofit($A963,2026,$B$1,180)/[1]!s_west_netprofit($A963,2026,$B$1-7,180)-1,"")</f>
        <v>0</v>
      </c>
      <c r="AN963">
        <f>IFERROR([1]!s_west_netprofit($A963,2026,$B$1,180)/[1]!s_west_netprofit($A963,2026,$B$1-30,180)-1,"")</f>
        <v>0</v>
      </c>
      <c r="AO963">
        <f>IFERROR([1]!s_est_mediannetprofit($A963,2026,$B$1)/[1]!s_est_mediannetprofit($A963,2026,$B$1-7)-1,"")</f>
        <v>0</v>
      </c>
      <c r="AP963">
        <f>IFERROR([1]!s_est_mediannetprofit($A963,2026,$B$1)/[1]!s_est_mediannetprofit($A963,2026,$B$1-30)-1,"")</f>
        <v>0</v>
      </c>
    </row>
    <row r="964" spans="1:42">
      <c r="A964" t="s">
        <v>1003</v>
      </c>
      <c r="B964">
        <f>IFERROR([1]!s_stm07_is($A964,"W30028333","2011/12/31",1)/[1]!S_SHARE_TOTAL($A964,$B$1),"")</f>
        <v>0.13441752782883337</v>
      </c>
      <c r="C964">
        <f>IFERROR([1]!s_stm07_is($A964,"W30028333","2012/12/31",1)/[1]!S_SHARE_TOTAL($A964,$B$1),"")</f>
        <v>0.11732408020018022</v>
      </c>
      <c r="D964">
        <f>IFERROR([1]!s_stm07_is($A964,"W30028333","2013/12/31",1)/[1]!S_SHARE_TOTAL($A964,$B$1),"")</f>
        <v>0.22566543928640884</v>
      </c>
      <c r="E964">
        <f>IFERROR([1]!s_stm07_is($A964,"W30028333","2014/12/31",1)/[1]!S_SHARE_TOTAL($A964,$B$1),"")</f>
        <v>0.36368082196726509</v>
      </c>
      <c r="F964">
        <f>IFERROR([1]!s_stm07_is($A964,"W30028333","2015/12/31",1)/[1]!S_SHARE_TOTAL($A964,$B$1),"")</f>
        <v>0.43150769245578902</v>
      </c>
      <c r="G964">
        <f>IFERROR([1]!s_stm07_is($A964,"W30028333","2016/12/31",1)/[1]!S_SHARE_TOTAL($A964,$B$1),"")</f>
        <v>0.5797552833262748</v>
      </c>
      <c r="H964">
        <f>IFERROR([1]!s_stm07_is($A964,"W30028333","2017/12/31",1)/[1]!S_SHARE_TOTAL($A964,$B$1),"")</f>
        <v>0.78263648683761844</v>
      </c>
      <c r="I964">
        <f>IFERROR([1]!s_stm07_is($A964,"W30028333","2018/12/31",1)/[1]!S_SHARE_TOTAL($A964,$B$1),"")</f>
        <v>0.67863011292274844</v>
      </c>
      <c r="J964">
        <f>IFERROR([1]!s_stm07_is($A964,"W30028333","2019/12/31",1)/[1]!S_SHARE_TOTAL($A964,$B$1),"")</f>
        <v>0.19882353693039737</v>
      </c>
      <c r="K964">
        <f>IFERROR([1]!s_stm07_is($A964,"W30028333","2020/12/31",1)/[1]!S_SHARE_TOTAL($A964,$B$1),"")</f>
        <v>0.36536654632504761</v>
      </c>
      <c r="L964">
        <f>IFERROR([1]!s_stm07_is($A964,"W30028333","2021/12/31",1)/[1]!S_SHARE_TOTAL($A964,$B$1),"")</f>
        <v>0.34386094954234703</v>
      </c>
      <c r="M964">
        <f>IFERROR([1]!s_stm07_is($A964,"W30028333","2022/12/31",1)/[1]!S_SHARE_TOTAL($A964,$B$1),"")</f>
        <v>0.18950029326164836</v>
      </c>
      <c r="N964">
        <f>IFERROR([1]!s_stm07_is($A964,"W30028333","2023/12/31",1)/[1]!S_SHARE_TOTAL($A964,$B$1),"")</f>
        <v>0.25512151544337719</v>
      </c>
      <c r="O964">
        <f>IFERROR([1]!s_stm07_is($A964,"W30028333","2024/12/31",1)/[1]!S_SHARE_TOTAL($A964,$B$1),"")</f>
        <v>9.8030492087510496E-2</v>
      </c>
      <c r="P964">
        <f>IFERROR([1]!s_stm07_is($A964,"W30028333","2025/12/31",1)/[1]!S_SHARE_TOTAL($A964,$B$1),"")</f>
        <v>9.0048872027207363E-2</v>
      </c>
      <c r="Q964">
        <f>IFERROR([1]!s_west_netprofit($A964,2026,$B$1,180)/[1]!S_SHARE_TOTAL($A964,$B$1),"")</f>
        <v>0.31956187697550759</v>
      </c>
      <c r="R964">
        <f>IFERROR([1]!s_west_netprofit($A964,2027,$B$1,180)/[1]!S_SHARE_TOTAL($A964,$B$1),"")</f>
        <v>0.47210346422570831</v>
      </c>
      <c r="S964">
        <f>IFERROR([1]!s_fa_dupont_roe($A964,"2011/12/31")/100,"")</f>
        <v>0.16371300000000003</v>
      </c>
      <c r="T964">
        <f>IFERROR([1]!s_fa_dupont_roe($A964,"2012/12/31")/100,"")</f>
        <v>0.12642899999999999</v>
      </c>
      <c r="U964">
        <f>IFERROR([1]!s_fa_dupont_roe($A964,"2013/12/31")/100,"")</f>
        <v>0.21282599999999999</v>
      </c>
      <c r="V964">
        <f>IFERROR([1]!s_fa_dupont_roe($A964,"2014/12/31")/100,"")</f>
        <v>0.27745999999999998</v>
      </c>
      <c r="W964">
        <f>IFERROR([1]!s_fa_dupont_roe($A964,"2015/12/31")/100,"")</f>
        <v>0.25921099999999997</v>
      </c>
      <c r="X964">
        <f>IFERROR([1]!s_fa_dupont_roe($A964,"2016/12/31")/100,"")</f>
        <v>0.22156099999999998</v>
      </c>
      <c r="Y964">
        <f>IFERROR([1]!s_fa_dupont_roe($A964,"2017/12/31")/100,"")</f>
        <v>0.21170000000000003</v>
      </c>
      <c r="Z964">
        <f>IFERROR([1]!s_fa_dupont_roe($A964,"2018/12/31")/100,"")</f>
        <v>0.158799</v>
      </c>
      <c r="AA964">
        <f>IFERROR([1]!s_fa_dupont_roe($A964,"2019/12/31")/100,"")</f>
        <v>4.5675999999999994E-2</v>
      </c>
      <c r="AB964">
        <f>IFERROR([1]!s_fa_dupont_roe($A964,"2020/12/31")/100,"")</f>
        <v>8.4370000000000001E-2</v>
      </c>
      <c r="AC964">
        <f>IFERROR([1]!s_fa_dupont_roe($A964,"2021/12/31")/100,"")</f>
        <v>7.4564000000000005E-2</v>
      </c>
      <c r="AD964">
        <f>IFERROR([1]!s_fa_dupont_roe($A964,"2022/12/31")/100,"")</f>
        <v>4.0731999999999997E-2</v>
      </c>
      <c r="AE964">
        <f>IFERROR([1]!s_fa_dupont_roe($A964,"2023/12/31")/100,"")</f>
        <v>5.4339999999999999E-2</v>
      </c>
      <c r="AF964">
        <f>IFERROR([1]!s_fa_dupont_roe($A964,"2024/12/31")/100,"")</f>
        <v>2.0407000000000002E-2</v>
      </c>
      <c r="AG964">
        <f>IFERROR([1]!s_fa_dupont_roe($A964,"2025/12/31")/100,"")</f>
        <v>1.8742999999999999E-2</v>
      </c>
      <c r="AH964">
        <f>IFERROR([1]!s_stm07_is($A964,"W30028333","2025/12/31",1),"")</f>
        <v>100111637.70999999</v>
      </c>
      <c r="AI964">
        <f>IFERROR([1]!s_stm07_bs($A964,"W38058048","2025/12/31",1),"")</f>
        <v>5550861233.3500004</v>
      </c>
      <c r="AJ964">
        <f>IFERROR([1]!s_fa_netdebt($A964,"2025/12/31"),"")</f>
        <v>-1263379597.21</v>
      </c>
      <c r="AK964">
        <f>IFERROR([1]!s_val_ev1($A964,"2025/12/31"),"")</f>
        <v>16755616166.15</v>
      </c>
      <c r="AL964">
        <f>IFERROR([1]!s_fa_ebitda($A964,"2025/12/31"),"")</f>
        <v>314424919.51999998</v>
      </c>
      <c r="AM964">
        <f>IFERROR([1]!s_west_netprofit($A964,2026,$B$1,180)/[1]!s_west_netprofit($A964,2026,$B$1-7,180)-1,"")</f>
        <v>0</v>
      </c>
      <c r="AN964">
        <f>IFERROR([1]!s_west_netprofit($A964,2026,$B$1,180)/[1]!s_west_netprofit($A964,2026,$B$1-30,180)-1,"")</f>
        <v>-4.108212806920597E-2</v>
      </c>
      <c r="AO964">
        <f>IFERROR([1]!s_est_mediannetprofit($A964,2026,$B$1)/[1]!s_est_mediannetprofit($A964,2026,$B$1-7)-1,"")</f>
        <v>0</v>
      </c>
      <c r="AP964">
        <f>IFERROR([1]!s_est_mediannetprofit($A964,2026,$B$1)/[1]!s_est_mediannetprofit($A964,2026,$B$1-30)-1,"")</f>
        <v>-0.12787723785166238</v>
      </c>
    </row>
    <row r="965" spans="1:42">
      <c r="A965" t="s">
        <v>1004</v>
      </c>
      <c r="B965">
        <f>IFERROR([1]!s_stm07_is($A965,"W30028333","2011/12/31",1)/[1]!S_SHARE_TOTAL($A965,$B$1),"")</f>
        <v>7.4393289021984499E-3</v>
      </c>
      <c r="C965">
        <f>IFERROR([1]!s_stm07_is($A965,"W30028333","2012/12/31",1)/[1]!S_SHARE_TOTAL($A965,$B$1),"")</f>
        <v>-0.14631090012649078</v>
      </c>
      <c r="D965">
        <f>IFERROR([1]!s_stm07_is($A965,"W30028333","2013/12/31",1)/[1]!S_SHARE_TOTAL($A965,$B$1),"")</f>
        <v>2.2778545982971806E-3</v>
      </c>
      <c r="E965">
        <f>IFERROR([1]!s_stm07_is($A965,"W30028333","2014/12/31",1)/[1]!S_SHARE_TOTAL($A965,$B$1),"")</f>
        <v>7.1149269813517199E-2</v>
      </c>
      <c r="F965">
        <f>IFERROR([1]!s_stm07_is($A965,"W30028333","2015/12/31",1)/[1]!S_SHARE_TOTAL($A965,$B$1),"")</f>
        <v>3.5838314035482412E-2</v>
      </c>
      <c r="G965">
        <f>IFERROR([1]!s_stm07_is($A965,"W30028333","2016/12/31",1)/[1]!S_SHARE_TOTAL($A965,$B$1),"")</f>
        <v>5.6575040141711948E-2</v>
      </c>
      <c r="H965">
        <f>IFERROR([1]!s_stm07_is($A965,"W30028333","2017/12/31",1)/[1]!S_SHARE_TOTAL($A965,$B$1),"")</f>
        <v>5.1457523387315664E-2</v>
      </c>
      <c r="I965">
        <f>IFERROR([1]!s_stm07_is($A965,"W30028333","2018/12/31",1)/[1]!S_SHARE_TOTAL($A965,$B$1),"")</f>
        <v>9.3281520023596104E-2</v>
      </c>
      <c r="J965">
        <f>IFERROR([1]!s_stm07_is($A965,"W30028333","2019/12/31",1)/[1]!S_SHARE_TOTAL($A965,$B$1),"")</f>
        <v>0.1251478648246582</v>
      </c>
      <c r="K965">
        <f>IFERROR([1]!s_stm07_is($A965,"W30028333","2020/12/31",1)/[1]!S_SHARE_TOTAL($A965,$B$1),"")</f>
        <v>0.20115745453116943</v>
      </c>
      <c r="L965">
        <f>IFERROR([1]!s_stm07_is($A965,"W30028333","2021/12/31",1)/[1]!S_SHARE_TOTAL($A965,$B$1),"")</f>
        <v>0.28203797205064929</v>
      </c>
      <c r="M965">
        <f>IFERROR([1]!s_stm07_is($A965,"W30028333","2022/12/31",1)/[1]!S_SHARE_TOTAL($A965,$B$1),"")</f>
        <v>0.31916474651593479</v>
      </c>
      <c r="N965">
        <f>IFERROR([1]!s_stm07_is($A965,"W30028333","2023/12/31",1)/[1]!S_SHARE_TOTAL($A965,$B$1),"")</f>
        <v>0.26750361608641099</v>
      </c>
      <c r="O965">
        <f>IFERROR([1]!s_stm07_is($A965,"W30028333","2024/12/31",1)/[1]!S_SHARE_TOTAL($A965,$B$1),"")</f>
        <v>0.17445998994662276</v>
      </c>
      <c r="P965">
        <f>IFERROR([1]!s_stm07_is($A965,"W30028333","2025/12/31",1)/[1]!S_SHARE_TOTAL($A965,$B$1),"")</f>
        <v>0.31278547037837423</v>
      </c>
      <c r="Q965">
        <f>IFERROR([1]!s_west_netprofit($A965,2026,$B$1,180)/[1]!S_SHARE_TOTAL($A965,$B$1),"")</f>
        <v>0</v>
      </c>
      <c r="R965">
        <f>IFERROR([1]!s_west_netprofit($A965,2027,$B$1,180)/[1]!S_SHARE_TOTAL($A965,$B$1),"")</f>
        <v>0</v>
      </c>
      <c r="S965">
        <f>IFERROR([1]!s_fa_dupont_roe($A965,"2011/12/31")/100,"")</f>
        <v>8.2520000000000007E-3</v>
      </c>
      <c r="T965">
        <f>IFERROR([1]!s_fa_dupont_roe($A965,"2012/12/31")/100,"")</f>
        <v>-0.175847</v>
      </c>
      <c r="U965">
        <f>IFERROR([1]!s_fa_dupont_roe($A965,"2013/12/31")/100,"")</f>
        <v>2.075E-3</v>
      </c>
      <c r="V965">
        <f>IFERROR([1]!s_fa_dupont_roe($A965,"2014/12/31")/100,"")</f>
        <v>3.0526000000000001E-2</v>
      </c>
      <c r="W965">
        <f>IFERROR([1]!s_fa_dupont_roe($A965,"2015/12/31")/100,"")</f>
        <v>1.1051E-2</v>
      </c>
      <c r="X965">
        <f>IFERROR([1]!s_fa_dupont_roe($A965,"2016/12/31")/100,"")</f>
        <v>1.7180999999999998E-2</v>
      </c>
      <c r="Y965">
        <f>IFERROR([1]!s_fa_dupont_roe($A965,"2017/12/31")/100,"")</f>
        <v>1.5370999999999999E-2</v>
      </c>
      <c r="Z965">
        <f>IFERROR([1]!s_fa_dupont_roe($A965,"2018/12/31")/100,"")</f>
        <v>2.7233E-2</v>
      </c>
      <c r="AA965">
        <f>IFERROR([1]!s_fa_dupont_roe($A965,"2019/12/31")/100,"")</f>
        <v>3.5268000000000001E-2</v>
      </c>
      <c r="AB965">
        <f>IFERROR([1]!s_fa_dupont_roe($A965,"2020/12/31")/100,"")</f>
        <v>5.3949999999999998E-2</v>
      </c>
      <c r="AC965">
        <f>IFERROR([1]!s_fa_dupont_roe($A965,"2021/12/31")/100,"")</f>
        <v>7.1707999999999994E-2</v>
      </c>
      <c r="AD965">
        <f>IFERROR([1]!s_fa_dupont_roe($A965,"2022/12/31")/100,"")</f>
        <v>7.6791999999999999E-2</v>
      </c>
      <c r="AE965">
        <f>IFERROR([1]!s_fa_dupont_roe($A965,"2023/12/31")/100,"")</f>
        <v>6.1189E-2</v>
      </c>
      <c r="AF965">
        <f>IFERROR([1]!s_fa_dupont_roe($A965,"2024/12/31")/100,"")</f>
        <v>3.8406999999999997E-2</v>
      </c>
      <c r="AG965">
        <f>IFERROR([1]!s_fa_dupont_roe($A965,"2025/12/31")/100,"")</f>
        <v>6.4794999999999991E-2</v>
      </c>
      <c r="AH965">
        <f>IFERROR([1]!s_stm07_is($A965,"W30028333","2025/12/31",1),"")</f>
        <v>264789582.15000001</v>
      </c>
      <c r="AI965">
        <f>IFERROR([1]!s_stm07_bs($A965,"W38058048","2025/12/31",1),"")</f>
        <v>4963915894.3299999</v>
      </c>
      <c r="AJ965">
        <f>IFERROR([1]!s_fa_netdebt($A965,"2025/12/31"),"")</f>
        <v>-954467039.95000005</v>
      </c>
      <c r="AK965">
        <f>IFERROR([1]!s_val_ev1($A965,"2025/12/31"),"")</f>
        <v>18415729899.290001</v>
      </c>
      <c r="AL965">
        <f>IFERROR([1]!s_fa_ebitda($A965,"2025/12/31"),"")</f>
        <v>485670682.85000002</v>
      </c>
      <c r="AM965" t="str">
        <f>IFERROR([1]!s_west_netprofit($A965,2026,$B$1,180)/[1]!s_west_netprofit($A965,2026,$B$1-7,180)-1,"")</f>
        <v/>
      </c>
      <c r="AN965" t="str">
        <f>IFERROR([1]!s_west_netprofit($A965,2026,$B$1,180)/[1]!s_west_netprofit($A965,2026,$B$1-30,180)-1,"")</f>
        <v/>
      </c>
      <c r="AO965" t="str">
        <f>IFERROR([1]!s_est_mediannetprofit($A965,2026,$B$1)/[1]!s_est_mediannetprofit($A965,2026,$B$1-7)-1,"")</f>
        <v/>
      </c>
      <c r="AP965" t="str">
        <f>IFERROR([1]!s_est_mediannetprofit($A965,2026,$B$1)/[1]!s_est_mediannetprofit($A965,2026,$B$1-30)-1,"")</f>
        <v/>
      </c>
    </row>
    <row r="966" spans="1:42">
      <c r="A966" t="s">
        <v>1005</v>
      </c>
      <c r="B966">
        <f>IFERROR([1]!s_stm07_is($A966,"W30028333","2011/12/31",1)/[1]!S_SHARE_TOTAL($A966,$B$1),"")</f>
        <v>0.1653800669526341</v>
      </c>
      <c r="C966">
        <f>IFERROR([1]!s_stm07_is($A966,"W30028333","2012/12/31",1)/[1]!S_SHARE_TOTAL($A966,$B$1),"")</f>
        <v>0.27141234560828065</v>
      </c>
      <c r="D966">
        <f>IFERROR([1]!s_stm07_is($A966,"W30028333","2013/12/31",1)/[1]!S_SHARE_TOTAL($A966,$B$1),"")</f>
        <v>0.11554169915954757</v>
      </c>
      <c r="E966">
        <f>IFERROR([1]!s_stm07_is($A966,"W30028333","2014/12/31",1)/[1]!S_SHARE_TOTAL($A966,$B$1),"")</f>
        <v>0.12715122544042146</v>
      </c>
      <c r="F966">
        <f>IFERROR([1]!s_stm07_is($A966,"W30028333","2015/12/31",1)/[1]!S_SHARE_TOTAL($A966,$B$1),"")</f>
        <v>0.13641219360346238</v>
      </c>
      <c r="G966">
        <f>IFERROR([1]!s_stm07_is($A966,"W30028333","2016/12/31",1)/[1]!S_SHARE_TOTAL($A966,$B$1),"")</f>
        <v>0.68615599922965742</v>
      </c>
      <c r="H966">
        <f>IFERROR([1]!s_stm07_is($A966,"W30028333","2017/12/31",1)/[1]!S_SHARE_TOTAL($A966,$B$1),"")</f>
        <v>0.39039703011566373</v>
      </c>
      <c r="I966">
        <f>IFERROR([1]!s_stm07_is($A966,"W30028333","2018/12/31",1)/[1]!S_SHARE_TOTAL($A966,$B$1),"")</f>
        <v>0.29453744343949367</v>
      </c>
      <c r="J966">
        <f>IFERROR([1]!s_stm07_is($A966,"W30028333","2019/12/31",1)/[1]!S_SHARE_TOTAL($A966,$B$1),"")</f>
        <v>0.25307646766563469</v>
      </c>
      <c r="K966">
        <f>IFERROR([1]!s_stm07_is($A966,"W30028333","2020/12/31",1)/[1]!S_SHARE_TOTAL($A966,$B$1),"")</f>
        <v>0.37190292892389143</v>
      </c>
      <c r="L966">
        <f>IFERROR([1]!s_stm07_is($A966,"W30028333","2021/12/31",1)/[1]!S_SHARE_TOTAL($A966,$B$1),"")</f>
        <v>0.26288203799349502</v>
      </c>
      <c r="M966">
        <f>IFERROR([1]!s_stm07_is($A966,"W30028333","2022/12/31",1)/[1]!S_SHARE_TOTAL($A966,$B$1),"")</f>
        <v>0.21834622000308193</v>
      </c>
      <c r="N966">
        <f>IFERROR([1]!s_stm07_is($A966,"W30028333","2023/12/31",1)/[1]!S_SHARE_TOTAL($A966,$B$1),"")</f>
        <v>0.19173034950249038</v>
      </c>
      <c r="O966">
        <f>IFERROR([1]!s_stm07_is($A966,"W30028333","2024/12/31",1)/[1]!S_SHARE_TOTAL($A966,$B$1),"")</f>
        <v>0.11937336901086443</v>
      </c>
      <c r="P966">
        <f>IFERROR([1]!s_stm07_is($A966,"W30028333","2025/12/31",1)/[1]!S_SHARE_TOTAL($A966,$B$1),"")</f>
        <v>3.0688418512677864E-2</v>
      </c>
      <c r="Q966">
        <f>IFERROR([1]!s_west_netprofit($A966,2026,$B$1,180)/[1]!S_SHARE_TOTAL($A966,$B$1),"")</f>
        <v>0.12927578483093924</v>
      </c>
      <c r="R966">
        <f>IFERROR([1]!s_west_netprofit($A966,2027,$B$1,180)/[1]!S_SHARE_TOTAL($A966,$B$1),"")</f>
        <v>0.16171225447942944</v>
      </c>
      <c r="S966">
        <f>IFERROR([1]!s_fa_dupont_roe($A966,"2011/12/31")/100,"")</f>
        <v>0.15412999999999999</v>
      </c>
      <c r="T966">
        <f>IFERROR([1]!s_fa_dupont_roe($A966,"2012/12/31")/100,"")</f>
        <v>0.20663599999999999</v>
      </c>
      <c r="U966">
        <f>IFERROR([1]!s_fa_dupont_roe($A966,"2013/12/31")/100,"")</f>
        <v>7.7190000000000009E-2</v>
      </c>
      <c r="V966">
        <f>IFERROR([1]!s_fa_dupont_roe($A966,"2014/12/31")/100,"")</f>
        <v>6.7365000000000008E-2</v>
      </c>
      <c r="W966">
        <f>IFERROR([1]!s_fa_dupont_roe($A966,"2015/12/31")/100,"")</f>
        <v>5.3558000000000001E-2</v>
      </c>
      <c r="X966">
        <f>IFERROR([1]!s_fa_dupont_roe($A966,"2016/12/31")/100,"")</f>
        <v>0.219583</v>
      </c>
      <c r="Y966">
        <f>IFERROR([1]!s_fa_dupont_roe($A966,"2017/12/31")/100,"")</f>
        <v>0.10845100000000001</v>
      </c>
      <c r="Z966">
        <f>IFERROR([1]!s_fa_dupont_roe($A966,"2018/12/31")/100,"")</f>
        <v>7.6146000000000005E-2</v>
      </c>
      <c r="AA966">
        <f>IFERROR([1]!s_fa_dupont_roe($A966,"2019/12/31")/100,"")</f>
        <v>6.3284999999999994E-2</v>
      </c>
      <c r="AB966">
        <f>IFERROR([1]!s_fa_dupont_roe($A966,"2020/12/31")/100,"")</f>
        <v>8.7571999999999997E-2</v>
      </c>
      <c r="AC966">
        <f>IFERROR([1]!s_fa_dupont_roe($A966,"2021/12/31")/100,"")</f>
        <v>5.7443999999999995E-2</v>
      </c>
      <c r="AD966">
        <f>IFERROR([1]!s_fa_dupont_roe($A966,"2022/12/31")/100,"")</f>
        <v>4.5759999999999995E-2</v>
      </c>
      <c r="AE966">
        <f>IFERROR([1]!s_fa_dupont_roe($A966,"2023/12/31")/100,"")</f>
        <v>3.8892999999999997E-2</v>
      </c>
      <c r="AF966">
        <f>IFERROR([1]!s_fa_dupont_roe($A966,"2024/12/31")/100,"")</f>
        <v>2.4003999999999998E-2</v>
      </c>
      <c r="AG966">
        <f>IFERROR([1]!s_fa_dupont_roe($A966,"2025/12/31")/100,"")</f>
        <v>6.2760000000000003E-3</v>
      </c>
      <c r="AH966">
        <f>IFERROR([1]!s_stm07_is($A966,"W30028333","2025/12/31",1),"")</f>
        <v>261125936.37</v>
      </c>
      <c r="AI966">
        <f>IFERROR([1]!s_stm07_bs($A966,"W38058048","2025/12/31",1),"")</f>
        <v>41649937878.309998</v>
      </c>
      <c r="AJ966">
        <f>IFERROR([1]!s_fa_netdebt($A966,"2025/12/31"),"")</f>
        <v>20854934134.919998</v>
      </c>
      <c r="AK966">
        <f>IFERROR([1]!s_val_ev1($A966,"2025/12/31"),"")</f>
        <v>59335307200.860001</v>
      </c>
      <c r="AL966">
        <f>IFERROR([1]!s_fa_ebitda($A966,"2025/12/31"),"")</f>
        <v>1707394732.71</v>
      </c>
      <c r="AM966">
        <f>IFERROR([1]!s_west_netprofit($A966,2026,$B$1,180)/[1]!s_west_netprofit($A966,2026,$B$1-7,180)-1,"")</f>
        <v>0</v>
      </c>
      <c r="AN966">
        <f>IFERROR([1]!s_west_netprofit($A966,2026,$B$1,180)/[1]!s_west_netprofit($A966,2026,$B$1-30,180)-1,"")</f>
        <v>0</v>
      </c>
      <c r="AO966">
        <f>IFERROR([1]!s_est_mediannetprofit($A966,2026,$B$1)/[1]!s_est_mediannetprofit($A966,2026,$B$1-7)-1,"")</f>
        <v>0</v>
      </c>
      <c r="AP966">
        <f>IFERROR([1]!s_est_mediannetprofit($A966,2026,$B$1)/[1]!s_est_mediannetprofit($A966,2026,$B$1-30)-1,"")</f>
        <v>0</v>
      </c>
    </row>
    <row r="967" spans="1:42">
      <c r="A967" t="s">
        <v>1006</v>
      </c>
      <c r="B967">
        <f>IFERROR([1]!s_stm07_is($A967,"W30028333","2011/12/31",1)/[1]!S_SHARE_TOTAL($A967,$B$1),"")</f>
        <v>0.34647649073188375</v>
      </c>
      <c r="C967">
        <f>IFERROR([1]!s_stm07_is($A967,"W30028333","2012/12/31",1)/[1]!S_SHARE_TOTAL($A967,$B$1),"")</f>
        <v>0.10667943794744029</v>
      </c>
      <c r="D967">
        <f>IFERROR([1]!s_stm07_is($A967,"W30028333","2013/12/31",1)/[1]!S_SHARE_TOTAL($A967,$B$1),"")</f>
        <v>0.15027080743597596</v>
      </c>
      <c r="E967">
        <f>IFERROR([1]!s_stm07_is($A967,"W30028333","2014/12/31",1)/[1]!S_SHARE_TOTAL($A967,$B$1),"")</f>
        <v>0.1067596232317157</v>
      </c>
      <c r="F967">
        <f>IFERROR([1]!s_stm07_is($A967,"W30028333","2015/12/31",1)/[1]!S_SHARE_TOTAL($A967,$B$1),"")</f>
        <v>7.0646378307017324E-2</v>
      </c>
      <c r="G967">
        <f>IFERROR([1]!s_stm07_is($A967,"W30028333","2016/12/31",1)/[1]!S_SHARE_TOTAL($A967,$B$1),"")</f>
        <v>0.14761035717327445</v>
      </c>
      <c r="H967">
        <f>IFERROR([1]!s_stm07_is($A967,"W30028333","2017/12/31",1)/[1]!S_SHARE_TOTAL($A967,$B$1),"")</f>
        <v>0.36578744777310174</v>
      </c>
      <c r="I967">
        <f>IFERROR([1]!s_stm07_is($A967,"W30028333","2018/12/31",1)/[1]!S_SHARE_TOTAL($A967,$B$1),"")</f>
        <v>0.28531149525084376</v>
      </c>
      <c r="J967">
        <f>IFERROR([1]!s_stm07_is($A967,"W30028333","2019/12/31",1)/[1]!S_SHARE_TOTAL($A967,$B$1),"")</f>
        <v>0.32583019439034167</v>
      </c>
      <c r="K967">
        <f>IFERROR([1]!s_stm07_is($A967,"W30028333","2020/12/31",1)/[1]!S_SHARE_TOTAL($A967,$B$1),"")</f>
        <v>0.37265166663878002</v>
      </c>
      <c r="L967">
        <f>IFERROR([1]!s_stm07_is($A967,"W30028333","2021/12/31",1)/[1]!S_SHARE_TOTAL($A967,$B$1),"")</f>
        <v>0.36471746275860856</v>
      </c>
      <c r="M967">
        <f>IFERROR([1]!s_stm07_is($A967,"W30028333","2022/12/31",1)/[1]!S_SHARE_TOTAL($A967,$B$1),"")</f>
        <v>0.39769234319262531</v>
      </c>
      <c r="N967">
        <f>IFERROR([1]!s_stm07_is($A967,"W30028333","2023/12/31",1)/[1]!S_SHARE_TOTAL($A967,$B$1),"")</f>
        <v>0.36891456055074812</v>
      </c>
      <c r="O967">
        <f>IFERROR([1]!s_stm07_is($A967,"W30028333","2024/12/31",1)/[1]!S_SHARE_TOTAL($A967,$B$1),"")</f>
        <v>0.53325919395665911</v>
      </c>
      <c r="P967">
        <f>IFERROR([1]!s_stm07_is($A967,"W30028333","2025/12/31",1)/[1]!S_SHARE_TOTAL($A967,$B$1),"")</f>
        <v>0.68389102815863634</v>
      </c>
      <c r="Q967">
        <f>IFERROR([1]!s_west_netprofit($A967,2026,$B$1,180)/[1]!S_SHARE_TOTAL($A967,$B$1),"")</f>
        <v>0.60458768333786894</v>
      </c>
      <c r="R967">
        <f>IFERROR([1]!s_west_netprofit($A967,2027,$B$1,180)/[1]!S_SHARE_TOTAL($A967,$B$1),"")</f>
        <v>0.66458493435613075</v>
      </c>
      <c r="S967">
        <f>IFERROR([1]!s_fa_dupont_roe($A967,"2011/12/31")/100,"")</f>
        <v>0.14346200000000001</v>
      </c>
      <c r="T967">
        <f>IFERROR([1]!s_fa_dupont_roe($A967,"2012/12/31")/100,"")</f>
        <v>4.3864E-2</v>
      </c>
      <c r="U967">
        <f>IFERROR([1]!s_fa_dupont_roe($A967,"2013/12/31")/100,"")</f>
        <v>6.2629000000000004E-2</v>
      </c>
      <c r="V967">
        <f>IFERROR([1]!s_fa_dupont_roe($A967,"2014/12/31")/100,"")</f>
        <v>4.4253000000000001E-2</v>
      </c>
      <c r="W967">
        <f>IFERROR([1]!s_fa_dupont_roe($A967,"2015/12/31")/100,"")</f>
        <v>2.7688999999999998E-2</v>
      </c>
      <c r="X967">
        <f>IFERROR([1]!s_fa_dupont_roe($A967,"2016/12/31")/100,"")</f>
        <v>5.3714999999999999E-2</v>
      </c>
      <c r="Y967">
        <f>IFERROR([1]!s_fa_dupont_roe($A967,"2017/12/31")/100,"")</f>
        <v>0.13019900000000001</v>
      </c>
      <c r="Z967">
        <f>IFERROR([1]!s_fa_dupont_roe($A967,"2018/12/31")/100,"")</f>
        <v>9.9101999999999996E-2</v>
      </c>
      <c r="AA967">
        <f>IFERROR([1]!s_fa_dupont_roe($A967,"2019/12/31")/100,"")</f>
        <v>0.105297</v>
      </c>
      <c r="AB967">
        <f>IFERROR([1]!s_fa_dupont_roe($A967,"2020/12/31")/100,"")</f>
        <v>0.110497</v>
      </c>
      <c r="AC967">
        <f>IFERROR([1]!s_fa_dupont_roe($A967,"2021/12/31")/100,"")</f>
        <v>0.10190099999999999</v>
      </c>
      <c r="AD967">
        <f>IFERROR([1]!s_fa_dupont_roe($A967,"2022/12/31")/100,"")</f>
        <v>0.10912699999999999</v>
      </c>
      <c r="AE967">
        <f>IFERROR([1]!s_fa_dupont_roe($A967,"2023/12/31")/100,"")</f>
        <v>9.9212000000000009E-2</v>
      </c>
      <c r="AF967">
        <f>IFERROR([1]!s_fa_dupont_roe($A967,"2024/12/31")/100,"")</f>
        <v>0.13557900000000001</v>
      </c>
      <c r="AG967">
        <f>IFERROR([1]!s_fa_dupont_roe($A967,"2025/12/31")/100,"")</f>
        <v>0.16151299999999999</v>
      </c>
      <c r="AH967">
        <f>IFERROR([1]!s_stm07_is($A967,"W30028333","2025/12/31",1),"")</f>
        <v>1037282250.54</v>
      </c>
      <c r="AI967">
        <f>IFERROR([1]!s_stm07_bs($A967,"W38058048","2025/12/31",1),"")</f>
        <v>6929039872.6199999</v>
      </c>
      <c r="AJ967">
        <f>IFERROR([1]!s_fa_netdebt($A967,"2025/12/31"),"")</f>
        <v>1440066341.6900001</v>
      </c>
      <c r="AK967">
        <f>IFERROR([1]!s_val_ev1($A967,"2025/12/31"),"")</f>
        <v>14759105752.74</v>
      </c>
      <c r="AL967">
        <f>IFERROR([1]!s_fa_ebitda($A967,"2025/12/31"),"")</f>
        <v>1873849015.9000001</v>
      </c>
      <c r="AM967">
        <f>IFERROR([1]!s_west_netprofit($A967,2026,$B$1,180)/[1]!s_west_netprofit($A967,2026,$B$1-7,180)-1,"")</f>
        <v>0</v>
      </c>
      <c r="AN967">
        <f>IFERROR([1]!s_west_netprofit($A967,2026,$B$1,180)/[1]!s_west_netprofit($A967,2026,$B$1-30,180)-1,"")</f>
        <v>0</v>
      </c>
      <c r="AO967">
        <f>IFERROR([1]!s_est_mediannetprofit($A967,2026,$B$1)/[1]!s_est_mediannetprofit($A967,2026,$B$1-7)-1,"")</f>
        <v>0</v>
      </c>
      <c r="AP967">
        <f>IFERROR([1]!s_est_mediannetprofit($A967,2026,$B$1)/[1]!s_est_mediannetprofit($A967,2026,$B$1-30)-1,"")</f>
        <v>0</v>
      </c>
    </row>
    <row r="968" spans="1:42">
      <c r="A968" t="s">
        <v>1007</v>
      </c>
      <c r="B968">
        <f>IFERROR([1]!s_stm07_is($A968,"W30028333","2011/12/31",1)/[1]!S_SHARE_TOTAL($A968,$B$1),"")</f>
        <v>6.3646004751141155E-2</v>
      </c>
      <c r="C968">
        <f>IFERROR([1]!s_stm07_is($A968,"W30028333","2012/12/31",1)/[1]!S_SHARE_TOTAL($A968,$B$1),"")</f>
        <v>9.4720331642922068E-2</v>
      </c>
      <c r="D968">
        <f>IFERROR([1]!s_stm07_is($A968,"W30028333","2013/12/31",1)/[1]!S_SHARE_TOTAL($A968,$B$1),"")</f>
        <v>8.4243139276135456E-2</v>
      </c>
      <c r="E968">
        <f>IFERROR([1]!s_stm07_is($A968,"W30028333","2014/12/31",1)/[1]!S_SHARE_TOTAL($A968,$B$1),"")</f>
        <v>6.5090354655761809E-2</v>
      </c>
      <c r="F968">
        <f>IFERROR([1]!s_stm07_is($A968,"W30028333","2015/12/31",1)/[1]!S_SHARE_TOTAL($A968,$B$1),"")</f>
        <v>0.28430131846692741</v>
      </c>
      <c r="G968">
        <f>IFERROR([1]!s_stm07_is($A968,"W30028333","2016/12/31",1)/[1]!S_SHARE_TOTAL($A968,$B$1),"")</f>
        <v>0.61519598649656593</v>
      </c>
      <c r="H968">
        <f>IFERROR([1]!s_stm07_is($A968,"W30028333","2017/12/31",1)/[1]!S_SHARE_TOTAL($A968,$B$1),"")</f>
        <v>0.7124792770642181</v>
      </c>
      <c r="I968">
        <f>IFERROR([1]!s_stm07_is($A968,"W30028333","2018/12/31",1)/[1]!S_SHARE_TOTAL($A968,$B$1),"")</f>
        <v>0.66892140984988058</v>
      </c>
      <c r="J968">
        <f>IFERROR([1]!s_stm07_is($A968,"W30028333","2019/12/31",1)/[1]!S_SHARE_TOTAL($A968,$B$1),"")</f>
        <v>0.96898124004379815</v>
      </c>
      <c r="K968">
        <f>IFERROR([1]!s_stm07_is($A968,"W30028333","2020/12/31",1)/[1]!S_SHARE_TOTAL($A968,$B$1),"")</f>
        <v>1.29714840313141</v>
      </c>
      <c r="L968">
        <f>IFERROR([1]!s_stm07_is($A968,"W30028333","2021/12/31",1)/[1]!S_SHARE_TOTAL($A968,$B$1),"")</f>
        <v>0.64823338201054581</v>
      </c>
      <c r="M968">
        <f>IFERROR([1]!s_stm07_is($A968,"W30028333","2022/12/31",1)/[1]!S_SHARE_TOTAL($A968,$B$1),"")</f>
        <v>1.1473348547009903</v>
      </c>
      <c r="N968">
        <f>IFERROR([1]!s_stm07_is($A968,"W30028333","2023/12/31",1)/[1]!S_SHARE_TOTAL($A968,$B$1),"")</f>
        <v>2.4848472937987842</v>
      </c>
      <c r="O968">
        <f>IFERROR([1]!s_stm07_is($A968,"W30028333","2024/12/31",1)/[1]!S_SHARE_TOTAL($A968,$B$1),"")</f>
        <v>3.2616372877773001</v>
      </c>
      <c r="P968">
        <f>IFERROR([1]!s_stm07_is($A968,"W30028333","2025/12/31",1)/[1]!S_SHARE_TOTAL($A968,$B$1),"")</f>
        <v>2.9099459385596136</v>
      </c>
      <c r="Q968">
        <f>IFERROR([1]!s_west_netprofit($A968,2026,$B$1,180)/[1]!S_SHARE_TOTAL($A968,$B$1),"")</f>
        <v>3.1011029203485605</v>
      </c>
      <c r="R968">
        <f>IFERROR([1]!s_west_netprofit($A968,2027,$B$1,180)/[1]!S_SHARE_TOTAL($A968,$B$1),"")</f>
        <v>3.3321626925378656</v>
      </c>
      <c r="S968">
        <f>IFERROR([1]!s_fa_dupont_roe($A968,"2011/12/31")/100,"")</f>
        <v>6.2220000000000004E-2</v>
      </c>
      <c r="T968">
        <f>IFERROR([1]!s_fa_dupont_roe($A968,"2012/12/31")/100,"")</f>
        <v>8.5806000000000007E-2</v>
      </c>
      <c r="U968">
        <f>IFERROR([1]!s_fa_dupont_roe($A968,"2013/12/31")/100,"")</f>
        <v>7.1432999999999996E-2</v>
      </c>
      <c r="V968">
        <f>IFERROR([1]!s_fa_dupont_roe($A968,"2014/12/31")/100,"")</f>
        <v>5.2915999999999998E-2</v>
      </c>
      <c r="W968">
        <f>IFERROR([1]!s_fa_dupont_roe($A968,"2015/12/31")/100,"")</f>
        <v>0.20504600000000001</v>
      </c>
      <c r="X968">
        <f>IFERROR([1]!s_fa_dupont_roe($A968,"2016/12/31")/100,"")</f>
        <v>0.34482499999999999</v>
      </c>
      <c r="Y968">
        <f>IFERROR([1]!s_fa_dupont_roe($A968,"2017/12/31")/100,"")</f>
        <v>0.16986699999999999</v>
      </c>
      <c r="Z968">
        <f>IFERROR([1]!s_fa_dupont_roe($A968,"2018/12/31")/100,"")</f>
        <v>0.100383</v>
      </c>
      <c r="AA968">
        <f>IFERROR([1]!s_fa_dupont_roe($A968,"2019/12/31")/100,"")</f>
        <v>0.13319900000000001</v>
      </c>
      <c r="AB968">
        <f>IFERROR([1]!s_fa_dupont_roe($A968,"2020/12/31")/100,"")</f>
        <v>0.1668</v>
      </c>
      <c r="AC968">
        <f>IFERROR([1]!s_fa_dupont_roe($A968,"2021/12/31")/100,"")</f>
        <v>8.0260999999999999E-2</v>
      </c>
      <c r="AD968">
        <f>IFERROR([1]!s_fa_dupont_roe($A968,"2022/12/31")/100,"")</f>
        <v>0.13108900000000001</v>
      </c>
      <c r="AE968">
        <f>IFERROR([1]!s_fa_dupont_roe($A968,"2023/12/31")/100,"")</f>
        <v>0.25200500000000003</v>
      </c>
      <c r="AF968">
        <f>IFERROR([1]!s_fa_dupont_roe($A968,"2024/12/31")/100,"")</f>
        <v>0.28951499999999997</v>
      </c>
      <c r="AG968">
        <f>IFERROR([1]!s_fa_dupont_roe($A968,"2025/12/31")/100,"")</f>
        <v>0.24310600000000002</v>
      </c>
      <c r="AH968">
        <f>IFERROR([1]!s_stm07_is($A968,"W30028333","2025/12/31",1),"")</f>
        <v>937931435.32000005</v>
      </c>
      <c r="AI968">
        <f>IFERROR([1]!s_stm07_bs($A968,"W38058048","2025/12/31",1),"")</f>
        <v>4137481213.98</v>
      </c>
      <c r="AJ968">
        <f>IFERROR([1]!s_fa_netdebt($A968,"2025/12/31"),"")</f>
        <v>-1526194385.1700001</v>
      </c>
      <c r="AK968">
        <f>IFERROR([1]!s_val_ev1($A968,"2025/12/31"),"")</f>
        <v>14515953900.57</v>
      </c>
      <c r="AL968">
        <f>IFERROR([1]!s_fa_ebitda($A968,"2025/12/31"),"")</f>
        <v>1053067794.4400001</v>
      </c>
      <c r="AM968">
        <f>IFERROR([1]!s_west_netprofit($A968,2026,$B$1,180)/[1]!s_west_netprofit($A968,2026,$B$1-7,180)-1,"")</f>
        <v>0</v>
      </c>
      <c r="AN968">
        <f>IFERROR([1]!s_west_netprofit($A968,2026,$B$1,180)/[1]!s_west_netprofit($A968,2026,$B$1-30,180)-1,"")</f>
        <v>-8.9061169330173495E-4</v>
      </c>
      <c r="AO968">
        <f>IFERROR([1]!s_est_mediannetprofit($A968,2026,$B$1)/[1]!s_est_mediannetprofit($A968,2026,$B$1-7)-1,"")</f>
        <v>0</v>
      </c>
      <c r="AP968">
        <f>IFERROR([1]!s_est_mediannetprofit($A968,2026,$B$1)/[1]!s_est_mediannetprofit($A968,2026,$B$1-30)-1,"")</f>
        <v>-5.0100200400801098E-3</v>
      </c>
    </row>
    <row r="969" spans="1:42">
      <c r="A969" t="s">
        <v>1008</v>
      </c>
      <c r="B969">
        <f>IFERROR([1]!s_stm07_is($A969,"W30028333","2011/12/31",1)/[1]!S_SHARE_TOTAL($A969,$B$1),"")</f>
        <v>1.052866621739839</v>
      </c>
      <c r="C969">
        <f>IFERROR([1]!s_stm07_is($A969,"W30028333","2012/12/31",1)/[1]!S_SHARE_TOTAL($A969,$B$1),"")</f>
        <v>0.88239308626351243</v>
      </c>
      <c r="D969">
        <f>IFERROR([1]!s_stm07_is($A969,"W30028333","2013/12/31",1)/[1]!S_SHARE_TOTAL($A969,$B$1),"")</f>
        <v>0.47013051421910174</v>
      </c>
      <c r="E969">
        <f>IFERROR([1]!s_stm07_is($A969,"W30028333","2014/12/31",1)/[1]!S_SHARE_TOTAL($A969,$B$1),"")</f>
        <v>0.1765107021848924</v>
      </c>
      <c r="F969">
        <f>IFERROR([1]!s_stm07_is($A969,"W30028333","2015/12/31",1)/[1]!S_SHARE_TOTAL($A969,$B$1),"")</f>
        <v>0.16825598227607017</v>
      </c>
      <c r="G969">
        <f>IFERROR([1]!s_stm07_is($A969,"W30028333","2016/12/31",1)/[1]!S_SHARE_TOTAL($A969,$B$1),"")</f>
        <v>0.46805776289460355</v>
      </c>
      <c r="H969">
        <f>IFERROR([1]!s_stm07_is($A969,"W30028333","2017/12/31",1)/[1]!S_SHARE_TOTAL($A969,$B$1),"")</f>
        <v>0.26324424376018934</v>
      </c>
      <c r="I969">
        <f>IFERROR([1]!s_stm07_is($A969,"W30028333","2018/12/31",1)/[1]!S_SHARE_TOTAL($A969,$B$1),"")</f>
        <v>0.37909281954665358</v>
      </c>
      <c r="J969">
        <f>IFERROR([1]!s_stm07_is($A969,"W30028333","2019/12/31",1)/[1]!S_SHARE_TOTAL($A969,$B$1),"")</f>
        <v>0.35644679636380749</v>
      </c>
      <c r="K969">
        <f>IFERROR([1]!s_stm07_is($A969,"W30028333","2020/12/31",1)/[1]!S_SHARE_TOTAL($A969,$B$1),"")</f>
        <v>0.74601851341630465</v>
      </c>
      <c r="L969">
        <f>IFERROR([1]!s_stm07_is($A969,"W30028333","2021/12/31",1)/[1]!S_SHARE_TOTAL($A969,$B$1),"")</f>
        <v>1.0870204461399315</v>
      </c>
      <c r="M969">
        <f>IFERROR([1]!s_stm07_is($A969,"W30028333","2022/12/31",1)/[1]!S_SHARE_TOTAL($A969,$B$1),"")</f>
        <v>0.56109494789488035</v>
      </c>
      <c r="N969">
        <f>IFERROR([1]!s_stm07_is($A969,"W30028333","2023/12/31",1)/[1]!S_SHARE_TOTAL($A969,$B$1),"")</f>
        <v>0.44677907690291901</v>
      </c>
      <c r="O969">
        <f>IFERROR([1]!s_stm07_is($A969,"W30028333","2024/12/31",1)/[1]!S_SHARE_TOTAL($A969,$B$1),"")</f>
        <v>1.2068064823890285</v>
      </c>
      <c r="P969">
        <f>IFERROR([1]!s_stm07_is($A969,"W30028333","2025/12/31",1)/[1]!S_SHARE_TOTAL($A969,$B$1),"")</f>
        <v>0.90822165539986344</v>
      </c>
      <c r="Q969">
        <f>IFERROR([1]!s_west_netprofit($A969,2026,$B$1,180)/[1]!S_SHARE_TOTAL($A969,$B$1),"")</f>
        <v>1.1521663609815651</v>
      </c>
      <c r="R969">
        <f>IFERROR([1]!s_west_netprofit($A969,2027,$B$1,180)/[1]!S_SHARE_TOTAL($A969,$B$1),"")</f>
        <v>1.2947703020186137</v>
      </c>
      <c r="S969">
        <f>IFERROR([1]!s_fa_dupont_roe($A969,"2011/12/31")/100,"")</f>
        <v>0.245505</v>
      </c>
      <c r="T969">
        <f>IFERROR([1]!s_fa_dupont_roe($A969,"2012/12/31")/100,"")</f>
        <v>0.160445</v>
      </c>
      <c r="U969">
        <f>IFERROR([1]!s_fa_dupont_roe($A969,"2013/12/31")/100,"")</f>
        <v>7.1508000000000002E-2</v>
      </c>
      <c r="V969">
        <f>IFERROR([1]!s_fa_dupont_roe($A969,"2014/12/31")/100,"")</f>
        <v>2.6120999999999998E-2</v>
      </c>
      <c r="W969">
        <f>IFERROR([1]!s_fa_dupont_roe($A969,"2015/12/31")/100,"")</f>
        <v>2.4639000000000001E-2</v>
      </c>
      <c r="X969">
        <f>IFERROR([1]!s_fa_dupont_roe($A969,"2016/12/31")/100,"")</f>
        <v>6.6321000000000005E-2</v>
      </c>
      <c r="Y969">
        <f>IFERROR([1]!s_fa_dupont_roe($A969,"2017/12/31")/100,"")</f>
        <v>3.5485999999999997E-2</v>
      </c>
      <c r="Z969">
        <f>IFERROR([1]!s_fa_dupont_roe($A969,"2018/12/31")/100,"")</f>
        <v>4.8814999999999997E-2</v>
      </c>
      <c r="AA969">
        <f>IFERROR([1]!s_fa_dupont_roe($A969,"2019/12/31")/100,"")</f>
        <v>4.4207000000000003E-2</v>
      </c>
      <c r="AB969">
        <f>IFERROR([1]!s_fa_dupont_roe($A969,"2020/12/31")/100,"")</f>
        <v>9.2356999999999995E-2</v>
      </c>
      <c r="AC969">
        <f>IFERROR([1]!s_fa_dupont_roe($A969,"2021/12/31")/100,"")</f>
        <v>0.12706200000000001</v>
      </c>
      <c r="AD969">
        <f>IFERROR([1]!s_fa_dupont_roe($A969,"2022/12/31")/100,"")</f>
        <v>5.9823000000000001E-2</v>
      </c>
      <c r="AE969">
        <f>IFERROR([1]!s_fa_dupont_roe($A969,"2023/12/31")/100,"")</f>
        <v>4.5487E-2</v>
      </c>
      <c r="AF969">
        <f>IFERROR([1]!s_fa_dupont_roe($A969,"2024/12/31")/100,"")</f>
        <v>0.11445499999999999</v>
      </c>
      <c r="AG969">
        <f>IFERROR([1]!s_fa_dupont_roe($A969,"2025/12/31")/100,"")</f>
        <v>8.09E-2</v>
      </c>
      <c r="AH969">
        <f>IFERROR([1]!s_stm07_is($A969,"W30028333","2025/12/31",1),"")</f>
        <v>873380229.20000005</v>
      </c>
      <c r="AI969">
        <f>IFERROR([1]!s_stm07_bs($A969,"W38058048","2025/12/31",1),"")</f>
        <v>11089066924.5</v>
      </c>
      <c r="AJ969">
        <f>IFERROR([1]!s_fa_netdebt($A969,"2025/12/31"),"")</f>
        <v>-2300870512.3200002</v>
      </c>
      <c r="AK969">
        <f>IFERROR([1]!s_val_ev1($A969,"2025/12/31"),"")</f>
        <v>14194707321.77</v>
      </c>
      <c r="AL969">
        <f>IFERROR([1]!s_fa_ebitda($A969,"2025/12/31"),"")</f>
        <v>1744714278.5899999</v>
      </c>
      <c r="AM969">
        <f>IFERROR([1]!s_west_netprofit($A969,2026,$B$1,180)/[1]!s_west_netprofit($A969,2026,$B$1-7,180)-1,"")</f>
        <v>0</v>
      </c>
      <c r="AN969">
        <f>IFERROR([1]!s_west_netprofit($A969,2026,$B$1,180)/[1]!s_west_netprofit($A969,2026,$B$1-30,180)-1,"")</f>
        <v>0</v>
      </c>
      <c r="AO969">
        <f>IFERROR([1]!s_est_mediannetprofit($A969,2026,$B$1)/[1]!s_est_mediannetprofit($A969,2026,$B$1-7)-1,"")</f>
        <v>0</v>
      </c>
      <c r="AP969">
        <f>IFERROR([1]!s_est_mediannetprofit($A969,2026,$B$1)/[1]!s_est_mediannetprofit($A969,2026,$B$1-30)-1,"")</f>
        <v>0</v>
      </c>
    </row>
    <row r="970" spans="1:42">
      <c r="A970" t="s">
        <v>1009</v>
      </c>
      <c r="B970">
        <f>IFERROR([1]!s_stm07_is($A970,"W30028333","2011/12/31",1)/[1]!S_SHARE_TOTAL($A970,$B$1),"")</f>
        <v>-9.986170061109019E-2</v>
      </c>
      <c r="C970">
        <f>IFERROR([1]!s_stm07_is($A970,"W30028333","2012/12/31",1)/[1]!S_SHARE_TOTAL($A970,$B$1),"")</f>
        <v>6.7119454873008329E-3</v>
      </c>
      <c r="D970">
        <f>IFERROR([1]!s_stm07_is($A970,"W30028333","2013/12/31",1)/[1]!S_SHARE_TOTAL($A970,$B$1),"")</f>
        <v>-7.0600070217441607E-2</v>
      </c>
      <c r="E970">
        <f>IFERROR([1]!s_stm07_is($A970,"W30028333","2014/12/31",1)/[1]!S_SHARE_TOTAL($A970,$B$1),"")</f>
        <v>-0.15099632092450954</v>
      </c>
      <c r="F970">
        <f>IFERROR([1]!s_stm07_is($A970,"W30028333","2015/12/31",1)/[1]!S_SHARE_TOTAL($A970,$B$1),"")</f>
        <v>0.10566041110566766</v>
      </c>
      <c r="G970">
        <f>IFERROR([1]!s_stm07_is($A970,"W30028333","2016/12/31",1)/[1]!S_SHARE_TOTAL($A970,$B$1),"")</f>
        <v>9.0221339496890193E-2</v>
      </c>
      <c r="H970">
        <f>IFERROR([1]!s_stm07_is($A970,"W30028333","2017/12/31",1)/[1]!S_SHARE_TOTAL($A970,$B$1),"")</f>
        <v>0.13126150083944585</v>
      </c>
      <c r="I970">
        <f>IFERROR([1]!s_stm07_is($A970,"W30028333","2018/12/31",1)/[1]!S_SHARE_TOTAL($A970,$B$1),"")</f>
        <v>0.19071420089689628</v>
      </c>
      <c r="J970">
        <f>IFERROR([1]!s_stm07_is($A970,"W30028333","2019/12/31",1)/[1]!S_SHARE_TOTAL($A970,$B$1),"")</f>
        <v>0.24241683821853419</v>
      </c>
      <c r="K970">
        <f>IFERROR([1]!s_stm07_is($A970,"W30028333","2020/12/31",1)/[1]!S_SHARE_TOTAL($A970,$B$1),"")</f>
        <v>0.24761732538326178</v>
      </c>
      <c r="L970">
        <f>IFERROR([1]!s_stm07_is($A970,"W30028333","2021/12/31",1)/[1]!S_SHARE_TOTAL($A970,$B$1),"")</f>
        <v>0.18650069890081317</v>
      </c>
      <c r="M970">
        <f>IFERROR([1]!s_stm07_is($A970,"W30028333","2022/12/31",1)/[1]!S_SHARE_TOTAL($A970,$B$1),"")</f>
        <v>3.8439393286947461E-2</v>
      </c>
      <c r="N970">
        <f>IFERROR([1]!s_stm07_is($A970,"W30028333","2023/12/31",1)/[1]!S_SHARE_TOTAL($A970,$B$1),"")</f>
        <v>3.9926039786237065E-2</v>
      </c>
      <c r="O970">
        <f>IFERROR([1]!s_stm07_is($A970,"W30028333","2024/12/31",1)/[1]!S_SHARE_TOTAL($A970,$B$1),"")</f>
        <v>1.3556757256375349E-2</v>
      </c>
      <c r="P970">
        <f>IFERROR([1]!s_stm07_is($A970,"W30028333","2025/12/31",1)/[1]!S_SHARE_TOTAL($A970,$B$1),"")</f>
        <v>-0.35265710075737877</v>
      </c>
      <c r="Q970">
        <f>IFERROR([1]!s_west_netprofit($A970,2026,$B$1,180)/[1]!S_SHARE_TOTAL($A970,$B$1),"")</f>
        <v>0</v>
      </c>
      <c r="R970">
        <f>IFERROR([1]!s_west_netprofit($A970,2027,$B$1,180)/[1]!S_SHARE_TOTAL($A970,$B$1),"")</f>
        <v>0</v>
      </c>
      <c r="S970">
        <f>IFERROR([1]!s_fa_dupont_roe($A970,"2011/12/31")/100,"")</f>
        <v>-0.89435699999999996</v>
      </c>
      <c r="T970">
        <f>IFERROR([1]!s_fa_dupont_roe($A970,"2012/12/31")/100,"")</f>
        <v>9.5416000000000001E-2</v>
      </c>
      <c r="U970">
        <f>IFERROR([1]!s_fa_dupont_roe($A970,"2013/12/31")/100,"")</f>
        <v>-1.4379409999999999</v>
      </c>
      <c r="V970">
        <f>IFERROR([1]!s_fa_dupont_roe($A970,"2014/12/31")/100,"")</f>
        <v>0</v>
      </c>
      <c r="W970">
        <f>IFERROR([1]!s_fa_dupont_roe($A970,"2015/12/31")/100,"")</f>
        <v>0.52572299999999994</v>
      </c>
      <c r="X970">
        <f>IFERROR([1]!s_fa_dupont_roe($A970,"2016/12/31")/100,"")</f>
        <v>0.157279</v>
      </c>
      <c r="Y970">
        <f>IFERROR([1]!s_fa_dupont_roe($A970,"2017/12/31")/100,"")</f>
        <v>0.160717</v>
      </c>
      <c r="Z970">
        <f>IFERROR([1]!s_fa_dupont_roe($A970,"2018/12/31")/100,"")</f>
        <v>0.20400500000000002</v>
      </c>
      <c r="AA970">
        <f>IFERROR([1]!s_fa_dupont_roe($A970,"2019/12/31")/100,"")</f>
        <v>0.24934000000000001</v>
      </c>
      <c r="AB970">
        <f>IFERROR([1]!s_fa_dupont_roe($A970,"2020/12/31")/100,"")</f>
        <v>0.204843</v>
      </c>
      <c r="AC970">
        <f>IFERROR([1]!s_fa_dupont_roe($A970,"2021/12/31")/100,"")</f>
        <v>0.133932</v>
      </c>
      <c r="AD970">
        <f>IFERROR([1]!s_fa_dupont_roe($A970,"2022/12/31")/100,"")</f>
        <v>2.5731999999999998E-2</v>
      </c>
      <c r="AE970">
        <f>IFERROR([1]!s_fa_dupont_roe($A970,"2023/12/31")/100,"")</f>
        <v>2.5745000000000001E-2</v>
      </c>
      <c r="AF970">
        <f>IFERROR([1]!s_fa_dupont_roe($A970,"2024/12/31")/100,"")</f>
        <v>7.4280000000000006E-3</v>
      </c>
      <c r="AG970">
        <f>IFERROR([1]!s_fa_dupont_roe($A970,"2025/12/31")/100,"")</f>
        <v>-0.18531700000000001</v>
      </c>
      <c r="AH970">
        <f>IFERROR([1]!s_stm07_is($A970,"W30028333","2025/12/31",1),"")</f>
        <v>-584583338.38</v>
      </c>
      <c r="AI970">
        <f>IFERROR([1]!s_stm07_bs($A970,"W38058048","2025/12/31",1),"")</f>
        <v>2864188643.2399998</v>
      </c>
      <c r="AJ970">
        <f>IFERROR([1]!s_fa_netdebt($A970,"2025/12/31"),"")</f>
        <v>1902300395.0899999</v>
      </c>
      <c r="AK970">
        <f>IFERROR([1]!s_val_ev1($A970,"2025/12/31"),"")</f>
        <v>9366821829.0799999</v>
      </c>
      <c r="AL970">
        <f>IFERROR([1]!s_fa_ebitda($A970,"2025/12/31"),"")</f>
        <v>-391747864.01999998</v>
      </c>
      <c r="AM970" t="str">
        <f>IFERROR([1]!s_west_netprofit($A970,2026,$B$1,180)/[1]!s_west_netprofit($A970,2026,$B$1-7,180)-1,"")</f>
        <v/>
      </c>
      <c r="AN970" t="str">
        <f>IFERROR([1]!s_west_netprofit($A970,2026,$B$1,180)/[1]!s_west_netprofit($A970,2026,$B$1-30,180)-1,"")</f>
        <v/>
      </c>
      <c r="AO970" t="str">
        <f>IFERROR([1]!s_est_mediannetprofit($A970,2026,$B$1)/[1]!s_est_mediannetprofit($A970,2026,$B$1-7)-1,"")</f>
        <v/>
      </c>
      <c r="AP970" t="str">
        <f>IFERROR([1]!s_est_mediannetprofit($A970,2026,$B$1)/[1]!s_est_mediannetprofit($A970,2026,$B$1-30)-1,"")</f>
        <v/>
      </c>
    </row>
    <row r="971" spans="1:42">
      <c r="A971" t="s">
        <v>1010</v>
      </c>
      <c r="B971">
        <f>IFERROR([1]!s_stm07_is($A971,"W30028333","2011/12/31",1)/[1]!S_SHARE_TOTAL($A971,$B$1),"")</f>
        <v>8.8976161186391553E-2</v>
      </c>
      <c r="C971">
        <f>IFERROR([1]!s_stm07_is($A971,"W30028333","2012/12/31",1)/[1]!S_SHARE_TOTAL($A971,$B$1),"")</f>
        <v>6.3603892511257837E-2</v>
      </c>
      <c r="D971">
        <f>IFERROR([1]!s_stm07_is($A971,"W30028333","2013/12/31",1)/[1]!S_SHARE_TOTAL($A971,$B$1),"")</f>
        <v>6.9108925398537524E-2</v>
      </c>
      <c r="E971">
        <f>IFERROR([1]!s_stm07_is($A971,"W30028333","2014/12/31",1)/[1]!S_SHARE_TOTAL($A971,$B$1),"")</f>
        <v>7.9501023665534978E-2</v>
      </c>
      <c r="F971">
        <f>IFERROR([1]!s_stm07_is($A971,"W30028333","2015/12/31",1)/[1]!S_SHARE_TOTAL($A971,$B$1),"")</f>
        <v>4.8789487515103057E-2</v>
      </c>
      <c r="G971">
        <f>IFERROR([1]!s_stm07_is($A971,"W30028333","2016/12/31",1)/[1]!S_SHARE_TOTAL($A971,$B$1),"")</f>
        <v>0.1143122596486487</v>
      </c>
      <c r="H971">
        <f>IFERROR([1]!s_stm07_is($A971,"W30028333","2017/12/31",1)/[1]!S_SHARE_TOTAL($A971,$B$1),"")</f>
        <v>0.14031669616815753</v>
      </c>
      <c r="I971">
        <f>IFERROR([1]!s_stm07_is($A971,"W30028333","2018/12/31",1)/[1]!S_SHARE_TOTAL($A971,$B$1),"")</f>
        <v>0.12521895464559765</v>
      </c>
      <c r="J971">
        <f>IFERROR([1]!s_stm07_is($A971,"W30028333","2019/12/31",1)/[1]!S_SHARE_TOTAL($A971,$B$1),"")</f>
        <v>0.14130610367162016</v>
      </c>
      <c r="K971">
        <f>IFERROR([1]!s_stm07_is($A971,"W30028333","2020/12/31",1)/[1]!S_SHARE_TOTAL($A971,$B$1),"")</f>
        <v>0.17846580279368265</v>
      </c>
      <c r="L971">
        <f>IFERROR([1]!s_stm07_is($A971,"W30028333","2021/12/31",1)/[1]!S_SHARE_TOTAL($A971,$B$1),"")</f>
        <v>0.29701450454334294</v>
      </c>
      <c r="M971">
        <f>IFERROR([1]!s_stm07_is($A971,"W30028333","2022/12/31",1)/[1]!S_SHARE_TOTAL($A971,$B$1),"")</f>
        <v>0.30613152400889559</v>
      </c>
      <c r="N971">
        <f>IFERROR([1]!s_stm07_is($A971,"W30028333","2023/12/31",1)/[1]!S_SHARE_TOTAL($A971,$B$1),"")</f>
        <v>0.30251343134891717</v>
      </c>
      <c r="O971">
        <f>IFERROR([1]!s_stm07_is($A971,"W30028333","2024/12/31",1)/[1]!S_SHARE_TOTAL($A971,$B$1),"")</f>
        <v>0.42059211266202501</v>
      </c>
      <c r="P971">
        <f>IFERROR([1]!s_stm07_is($A971,"W30028333","2025/12/31",1)/[1]!S_SHARE_TOTAL($A971,$B$1),"")</f>
        <v>0.41236783381214648</v>
      </c>
      <c r="Q971">
        <f>IFERROR([1]!s_west_netprofit($A971,2026,$B$1,180)/[1]!S_SHARE_TOTAL($A971,$B$1),"")</f>
        <v>0.49595059064700653</v>
      </c>
      <c r="R971">
        <f>IFERROR([1]!s_west_netprofit($A971,2027,$B$1,180)/[1]!S_SHARE_TOTAL($A971,$B$1),"")</f>
        <v>0.60330286052847426</v>
      </c>
      <c r="S971">
        <f>IFERROR([1]!s_fa_dupont_roe($A971,"2011/12/31")/100,"")</f>
        <v>6.7724000000000006E-2</v>
      </c>
      <c r="T971">
        <f>IFERROR([1]!s_fa_dupont_roe($A971,"2012/12/31")/100,"")</f>
        <v>4.5255999999999998E-2</v>
      </c>
      <c r="U971">
        <f>IFERROR([1]!s_fa_dupont_roe($A971,"2013/12/31")/100,"")</f>
        <v>4.6547999999999999E-2</v>
      </c>
      <c r="V971">
        <f>IFERROR([1]!s_fa_dupont_roe($A971,"2014/12/31")/100,"")</f>
        <v>5.1532999999999995E-2</v>
      </c>
      <c r="W971">
        <f>IFERROR([1]!s_fa_dupont_roe($A971,"2015/12/31")/100,"")</f>
        <v>2.6787999999999999E-2</v>
      </c>
      <c r="X971">
        <f>IFERROR([1]!s_fa_dupont_roe($A971,"2016/12/31")/100,"")</f>
        <v>4.7407999999999999E-2</v>
      </c>
      <c r="Y971">
        <f>IFERROR([1]!s_fa_dupont_roe($A971,"2017/12/31")/100,"")</f>
        <v>5.0027000000000002E-2</v>
      </c>
      <c r="Z971">
        <f>IFERROR([1]!s_fa_dupont_roe($A971,"2018/12/31")/100,"")</f>
        <v>4.0522000000000002E-2</v>
      </c>
      <c r="AA971">
        <f>IFERROR([1]!s_fa_dupont_roe($A971,"2019/12/31")/100,"")</f>
        <v>4.1856999999999998E-2</v>
      </c>
      <c r="AB971">
        <f>IFERROR([1]!s_fa_dupont_roe($A971,"2020/12/31")/100,"")</f>
        <v>5.1433E-2</v>
      </c>
      <c r="AC971">
        <f>IFERROR([1]!s_fa_dupont_roe($A971,"2021/12/31")/100,"")</f>
        <v>8.1940000000000013E-2</v>
      </c>
      <c r="AD971">
        <f>IFERROR([1]!s_fa_dupont_roe($A971,"2022/12/31")/100,"")</f>
        <v>7.9925999999999997E-2</v>
      </c>
      <c r="AE971">
        <f>IFERROR([1]!s_fa_dupont_roe($A971,"2023/12/31")/100,"")</f>
        <v>7.4352000000000001E-2</v>
      </c>
      <c r="AF971">
        <f>IFERROR([1]!s_fa_dupont_roe($A971,"2024/12/31")/100,"")</f>
        <v>9.7909999999999997E-2</v>
      </c>
      <c r="AG971">
        <f>IFERROR([1]!s_fa_dupont_roe($A971,"2025/12/31")/100,"")</f>
        <v>9.4800999999999996E-2</v>
      </c>
      <c r="AH971">
        <f>IFERROR([1]!s_stm07_is($A971,"W30028333","2025/12/31",1),"")</f>
        <v>4735509136.0299997</v>
      </c>
      <c r="AI971">
        <f>IFERROR([1]!s_stm07_bs($A971,"W38058048","2025/12/31",1),"")</f>
        <v>58052583891.470001</v>
      </c>
      <c r="AJ971">
        <f>IFERROR([1]!s_fa_netdebt($A971,"2025/12/31"),"")</f>
        <v>-19312795936.130001</v>
      </c>
      <c r="AK971">
        <f>IFERROR([1]!s_val_ev1($A971,"2025/12/31"),"")</f>
        <v>67022301816.870003</v>
      </c>
      <c r="AL971">
        <f>IFERROR([1]!s_fa_ebitda($A971,"2025/12/31"),"")</f>
        <v>8498619011.9099998</v>
      </c>
      <c r="AM971">
        <f>IFERROR([1]!s_west_netprofit($A971,2026,$B$1,180)/[1]!s_west_netprofit($A971,2026,$B$1-7,180)-1,"")</f>
        <v>0</v>
      </c>
      <c r="AN971">
        <f>IFERROR([1]!s_west_netprofit($A971,2026,$B$1,180)/[1]!s_west_netprofit($A971,2026,$B$1-30,180)-1,"")</f>
        <v>0</v>
      </c>
      <c r="AO971">
        <f>IFERROR([1]!s_est_mediannetprofit($A971,2026,$B$1)/[1]!s_est_mediannetprofit($A971,2026,$B$1-7)-1,"")</f>
        <v>0</v>
      </c>
      <c r="AP971">
        <f>IFERROR([1]!s_est_mediannetprofit($A971,2026,$B$1)/[1]!s_est_mediannetprofit($A971,2026,$B$1-30)-1,"")</f>
        <v>0</v>
      </c>
    </row>
    <row r="972" spans="1:42">
      <c r="A972" t="s">
        <v>1011</v>
      </c>
      <c r="B972">
        <f>IFERROR([1]!s_stm07_is($A972,"W30028333","2011/12/31",1)/[1]!S_SHARE_TOTAL($A972,$B$1),"")</f>
        <v>0.23080341630599466</v>
      </c>
      <c r="C972">
        <f>IFERROR([1]!s_stm07_is($A972,"W30028333","2012/12/31",1)/[1]!S_SHARE_TOTAL($A972,$B$1),"")</f>
        <v>0.24258272918130896</v>
      </c>
      <c r="D972">
        <f>IFERROR([1]!s_stm07_is($A972,"W30028333","2013/12/31",1)/[1]!S_SHARE_TOTAL($A972,$B$1),"")</f>
        <v>0.25972313874189185</v>
      </c>
      <c r="E972">
        <f>IFERROR([1]!s_stm07_is($A972,"W30028333","2014/12/31",1)/[1]!S_SHARE_TOTAL($A972,$B$1),"")</f>
        <v>0.20305631176798639</v>
      </c>
      <c r="F972">
        <f>IFERROR([1]!s_stm07_is($A972,"W30028333","2015/12/31",1)/[1]!S_SHARE_TOTAL($A972,$B$1),"")</f>
        <v>0.11065828177734457</v>
      </c>
      <c r="G972">
        <f>IFERROR([1]!s_stm07_is($A972,"W30028333","2016/12/31",1)/[1]!S_SHARE_TOTAL($A972,$B$1),"")</f>
        <v>9.0866560287571285E-2</v>
      </c>
      <c r="H972">
        <f>IFERROR([1]!s_stm07_is($A972,"W30028333","2017/12/31",1)/[1]!S_SHARE_TOTAL($A972,$B$1),"")</f>
        <v>0.10364396738430215</v>
      </c>
      <c r="I972">
        <f>IFERROR([1]!s_stm07_is($A972,"W30028333","2018/12/31",1)/[1]!S_SHARE_TOTAL($A972,$B$1),"")</f>
        <v>0.15941893142448726</v>
      </c>
      <c r="J972">
        <f>IFERROR([1]!s_stm07_is($A972,"W30028333","2019/12/31",1)/[1]!S_SHARE_TOTAL($A972,$B$1),"")</f>
        <v>0.33889315962906691</v>
      </c>
      <c r="K972">
        <f>IFERROR([1]!s_stm07_is($A972,"W30028333","2020/12/31",1)/[1]!S_SHARE_TOTAL($A972,$B$1),"")</f>
        <v>0.62825962877917441</v>
      </c>
      <c r="L972">
        <f>IFERROR([1]!s_stm07_is($A972,"W30028333","2021/12/31",1)/[1]!S_SHARE_TOTAL($A972,$B$1),"")</f>
        <v>0.35600235804016311</v>
      </c>
      <c r="M972">
        <f>IFERROR([1]!s_stm07_is($A972,"W30028333","2022/12/31",1)/[1]!S_SHARE_TOTAL($A972,$B$1),"")</f>
        <v>4.4714477080018515E-2</v>
      </c>
      <c r="N972">
        <f>IFERROR([1]!s_stm07_is($A972,"W30028333","2023/12/31",1)/[1]!S_SHARE_TOTAL($A972,$B$1),"")</f>
        <v>0.29844234979576273</v>
      </c>
      <c r="O972">
        <f>IFERROR([1]!s_stm07_is($A972,"W30028333","2024/12/31",1)/[1]!S_SHARE_TOTAL($A972,$B$1),"")</f>
        <v>0.2395561441477484</v>
      </c>
      <c r="P972">
        <f>IFERROR([1]!s_stm07_is($A972,"W30028333","2025/12/31",1)/[1]!S_SHARE_TOTAL($A972,$B$1),"")</f>
        <v>0.18469141434134648</v>
      </c>
      <c r="Q972">
        <f>IFERROR([1]!s_west_netprofit($A972,2026,$B$1,180)/[1]!S_SHARE_TOTAL($A972,$B$1),"")</f>
        <v>0.24308242204271915</v>
      </c>
      <c r="R972">
        <f>IFERROR([1]!s_west_netprofit($A972,2027,$B$1,180)/[1]!S_SHARE_TOTAL($A972,$B$1),"")</f>
        <v>0.29305182327678714</v>
      </c>
      <c r="S972">
        <f>IFERROR([1]!s_fa_dupont_roe($A972,"2011/12/31")/100,"")</f>
        <v>0.195794</v>
      </c>
      <c r="T972">
        <f>IFERROR([1]!s_fa_dupont_roe($A972,"2012/12/31")/100,"")</f>
        <v>0.171376</v>
      </c>
      <c r="U972">
        <f>IFERROR([1]!s_fa_dupont_roe($A972,"2013/12/31")/100,"")</f>
        <v>0.155835</v>
      </c>
      <c r="V972">
        <f>IFERROR([1]!s_fa_dupont_roe($A972,"2014/12/31")/100,"")</f>
        <v>0.10723200000000001</v>
      </c>
      <c r="W972">
        <f>IFERROR([1]!s_fa_dupont_roe($A972,"2015/12/31")/100,"")</f>
        <v>5.4084E-2</v>
      </c>
      <c r="X972">
        <f>IFERROR([1]!s_fa_dupont_roe($A972,"2016/12/31")/100,"")</f>
        <v>4.2350000000000006E-2</v>
      </c>
      <c r="Y972">
        <f>IFERROR([1]!s_fa_dupont_roe($A972,"2017/12/31")/100,"")</f>
        <v>4.6234000000000004E-2</v>
      </c>
      <c r="Z972">
        <f>IFERROR([1]!s_fa_dupont_roe($A972,"2018/12/31")/100,"")</f>
        <v>6.7968000000000001E-2</v>
      </c>
      <c r="AA972">
        <f>IFERROR([1]!s_fa_dupont_roe($A972,"2019/12/31")/100,"")</f>
        <v>0.13303200000000001</v>
      </c>
      <c r="AB972">
        <f>IFERROR([1]!s_fa_dupont_roe($A972,"2020/12/31")/100,"")</f>
        <v>0.18723299999999998</v>
      </c>
      <c r="AC972">
        <f>IFERROR([1]!s_fa_dupont_roe($A972,"2021/12/31")/100,"")</f>
        <v>8.2182999999999992E-2</v>
      </c>
      <c r="AD972">
        <f>IFERROR([1]!s_fa_dupont_roe($A972,"2022/12/31")/100,"")</f>
        <v>1.0767000000000001E-2</v>
      </c>
      <c r="AE972">
        <f>IFERROR([1]!s_fa_dupont_roe($A972,"2023/12/31")/100,"")</f>
        <v>7.8480999999999995E-2</v>
      </c>
      <c r="AF972">
        <f>IFERROR([1]!s_fa_dupont_roe($A972,"2024/12/31")/100,"")</f>
        <v>5.9984000000000003E-2</v>
      </c>
      <c r="AG972">
        <f>IFERROR([1]!s_fa_dupont_roe($A972,"2025/12/31")/100,"")</f>
        <v>4.5037000000000001E-2</v>
      </c>
      <c r="AH972">
        <f>IFERROR([1]!s_stm07_is($A972,"W30028333","2025/12/31",1),"")</f>
        <v>187751524.83000001</v>
      </c>
      <c r="AI972">
        <f>IFERROR([1]!s_stm07_bs($A972,"W38058048","2025/12/31",1),"")</f>
        <v>4947771669.8299999</v>
      </c>
      <c r="AJ972">
        <f>IFERROR([1]!s_fa_netdebt($A972,"2025/12/31"),"")</f>
        <v>-2758138310.9699998</v>
      </c>
      <c r="AK972">
        <f>IFERROR([1]!s_val_ev1($A972,"2025/12/31"),"")</f>
        <v>7618888111.71</v>
      </c>
      <c r="AL972">
        <f>IFERROR([1]!s_fa_ebitda($A972,"2025/12/31"),"")</f>
        <v>366431161</v>
      </c>
      <c r="AM972">
        <f>IFERROR([1]!s_west_netprofit($A972,2026,$B$1,180)/[1]!s_west_netprofit($A972,2026,$B$1-7,180)-1,"")</f>
        <v>0</v>
      </c>
      <c r="AN972">
        <f>IFERROR([1]!s_west_netprofit($A972,2026,$B$1,180)/[1]!s_west_netprofit($A972,2026,$B$1-30,180)-1,"")</f>
        <v>-7.7522492565218482E-3</v>
      </c>
      <c r="AO972">
        <f>IFERROR([1]!s_est_mediannetprofit($A972,2026,$B$1)/[1]!s_est_mediannetprofit($A972,2026,$B$1-7)-1,"")</f>
        <v>0</v>
      </c>
      <c r="AP972">
        <f>IFERROR([1]!s_est_mediannetprofit($A972,2026,$B$1)/[1]!s_est_mediannetprofit($A972,2026,$B$1-30)-1,"")</f>
        <v>-6.0440631702086689E-3</v>
      </c>
    </row>
    <row r="973" spans="1:42">
      <c r="A973" t="s">
        <v>1012</v>
      </c>
      <c r="B973">
        <f>IFERROR([1]!s_stm07_is($A973,"W30028333","2011/12/31",1)/[1]!S_SHARE_TOTAL($A973,$B$1),"")</f>
        <v>3.2142334321029184E-2</v>
      </c>
      <c r="C973">
        <f>IFERROR([1]!s_stm07_is($A973,"W30028333","2012/12/31",1)/[1]!S_SHARE_TOTAL($A973,$B$1),"")</f>
        <v>1.1407254499263879E-2</v>
      </c>
      <c r="D973">
        <f>IFERROR([1]!s_stm07_is($A973,"W30028333","2013/12/31",1)/[1]!S_SHARE_TOTAL($A973,$B$1),"")</f>
        <v>9.3215345855074561E-3</v>
      </c>
      <c r="E973">
        <f>IFERROR([1]!s_stm07_is($A973,"W30028333","2014/12/31",1)/[1]!S_SHARE_TOTAL($A973,$B$1),"")</f>
        <v>2.7873116122790587E-2</v>
      </c>
      <c r="F973">
        <f>IFERROR([1]!s_stm07_is($A973,"W30028333","2015/12/31",1)/[1]!S_SHARE_TOTAL($A973,$B$1),"")</f>
        <v>4.7029794409433778E-2</v>
      </c>
      <c r="G973">
        <f>IFERROR([1]!s_stm07_is($A973,"W30028333","2016/12/31",1)/[1]!S_SHARE_TOTAL($A973,$B$1),"")</f>
        <v>7.9213310694298544E-2</v>
      </c>
      <c r="H973">
        <f>IFERROR([1]!s_stm07_is($A973,"W30028333","2017/12/31",1)/[1]!S_SHARE_TOTAL($A973,$B$1),"")</f>
        <v>8.7824235956110247E-2</v>
      </c>
      <c r="I973">
        <f>IFERROR([1]!s_stm07_is($A973,"W30028333","2018/12/31",1)/[1]!S_SHARE_TOTAL($A973,$B$1),"")</f>
        <v>4.8877242579715804E-2</v>
      </c>
      <c r="J973">
        <f>IFERROR([1]!s_stm07_is($A973,"W30028333","2019/12/31",1)/[1]!S_SHARE_TOTAL($A973,$B$1),"")</f>
        <v>-0.22050665247542592</v>
      </c>
      <c r="K973">
        <f>IFERROR([1]!s_stm07_is($A973,"W30028333","2020/12/31",1)/[1]!S_SHARE_TOTAL($A973,$B$1),"")</f>
        <v>-0.31679155793043695</v>
      </c>
      <c r="L973">
        <f>IFERROR([1]!s_stm07_is($A973,"W30028333","2021/12/31",1)/[1]!S_SHARE_TOTAL($A973,$B$1),"")</f>
        <v>0.12608674256814095</v>
      </c>
      <c r="M973">
        <f>IFERROR([1]!s_stm07_is($A973,"W30028333","2022/12/31",1)/[1]!S_SHARE_TOTAL($A973,$B$1),"")</f>
        <v>0.16340170175509419</v>
      </c>
      <c r="N973">
        <f>IFERROR([1]!s_stm07_is($A973,"W30028333","2023/12/31",1)/[1]!S_SHARE_TOTAL($A973,$B$1),"")</f>
        <v>5.5729403283107867E-2</v>
      </c>
      <c r="O973">
        <f>IFERROR([1]!s_stm07_is($A973,"W30028333","2024/12/31",1)/[1]!S_SHARE_TOTAL($A973,$B$1),"")</f>
        <v>6.3695087479479051E-2</v>
      </c>
      <c r="P973">
        <f>IFERROR([1]!s_stm07_is($A973,"W30028333","2025/12/31",1)/[1]!S_SHARE_TOTAL($A973,$B$1),"")</f>
        <v>6.7550251725903177E-2</v>
      </c>
      <c r="Q973">
        <f>IFERROR([1]!s_west_netprofit($A973,2026,$B$1,180)/[1]!S_SHARE_TOTAL($A973,$B$1),"")</f>
        <v>0</v>
      </c>
      <c r="R973">
        <f>IFERROR([1]!s_west_netprofit($A973,2027,$B$1,180)/[1]!S_SHARE_TOTAL($A973,$B$1),"")</f>
        <v>0</v>
      </c>
      <c r="S973">
        <f>IFERROR([1]!s_fa_dupont_roe($A973,"2011/12/31")/100,"")</f>
        <v>7.3827000000000004E-2</v>
      </c>
      <c r="T973">
        <f>IFERROR([1]!s_fa_dupont_roe($A973,"2012/12/31")/100,"")</f>
        <v>2.5522E-2</v>
      </c>
      <c r="U973">
        <f>IFERROR([1]!s_fa_dupont_roe($A973,"2013/12/31")/100,"")</f>
        <v>2.053E-2</v>
      </c>
      <c r="V973">
        <f>IFERROR([1]!s_fa_dupont_roe($A973,"2014/12/31")/100,"")</f>
        <v>5.9637000000000003E-2</v>
      </c>
      <c r="W973">
        <f>IFERROR([1]!s_fa_dupont_roe($A973,"2015/12/31")/100,"")</f>
        <v>9.8691999999999988E-2</v>
      </c>
      <c r="X973">
        <f>IFERROR([1]!s_fa_dupont_roe($A973,"2016/12/31")/100,"")</f>
        <v>0.151533</v>
      </c>
      <c r="Y973">
        <f>IFERROR([1]!s_fa_dupont_roe($A973,"2017/12/31")/100,"")</f>
        <v>8.8473999999999997E-2</v>
      </c>
      <c r="Z973">
        <f>IFERROR([1]!s_fa_dupont_roe($A973,"2018/12/31")/100,"")</f>
        <v>3.4039E-2</v>
      </c>
      <c r="AA973">
        <f>IFERROR([1]!s_fa_dupont_roe($A973,"2019/12/31")/100,"")</f>
        <v>-0.16638999999999998</v>
      </c>
      <c r="AB973">
        <f>IFERROR([1]!s_fa_dupont_roe($A973,"2020/12/31")/100,"")</f>
        <v>-0.30503000000000002</v>
      </c>
      <c r="AC973">
        <f>IFERROR([1]!s_fa_dupont_roe($A973,"2021/12/31")/100,"")</f>
        <v>0.14174799999999999</v>
      </c>
      <c r="AD973">
        <f>IFERROR([1]!s_fa_dupont_roe($A973,"2022/12/31")/100,"")</f>
        <v>0.16911400000000001</v>
      </c>
      <c r="AE973">
        <f>IFERROR([1]!s_fa_dupont_roe($A973,"2023/12/31")/100,"")</f>
        <v>5.2228000000000004E-2</v>
      </c>
      <c r="AF973">
        <f>IFERROR([1]!s_fa_dupont_roe($A973,"2024/12/31")/100,"")</f>
        <v>5.6769999999999994E-2</v>
      </c>
      <c r="AG973">
        <f>IFERROR([1]!s_fa_dupont_roe($A973,"2025/12/31")/100,"")</f>
        <v>5.7030999999999998E-2</v>
      </c>
      <c r="AH973">
        <f>IFERROR([1]!s_stm07_is($A973,"W30028333","2025/12/31",1),"")</f>
        <v>200920200.41</v>
      </c>
      <c r="AI973">
        <f>IFERROR([1]!s_stm07_bs($A973,"W38058048","2025/12/31",1),"")</f>
        <v>3630657846.7800002</v>
      </c>
      <c r="AJ973">
        <f>IFERROR([1]!s_fa_netdebt($A973,"2025/12/31"),"")</f>
        <v>322072297.05000001</v>
      </c>
      <c r="AK973">
        <f>IFERROR([1]!s_val_ev1($A973,"2025/12/31"),"")</f>
        <v>16652653964.51</v>
      </c>
      <c r="AL973">
        <f>IFERROR([1]!s_fa_ebitda($A973,"2025/12/31"),"")</f>
        <v>344506349.85000002</v>
      </c>
      <c r="AM973" t="str">
        <f>IFERROR([1]!s_west_netprofit($A973,2026,$B$1,180)/[1]!s_west_netprofit($A973,2026,$B$1-7,180)-1,"")</f>
        <v/>
      </c>
      <c r="AN973" t="str">
        <f>IFERROR([1]!s_west_netprofit($A973,2026,$B$1,180)/[1]!s_west_netprofit($A973,2026,$B$1-30,180)-1,"")</f>
        <v/>
      </c>
      <c r="AO973" t="str">
        <f>IFERROR([1]!s_est_mediannetprofit($A973,2026,$B$1)/[1]!s_est_mediannetprofit($A973,2026,$B$1-7)-1,"")</f>
        <v/>
      </c>
      <c r="AP973" t="str">
        <f>IFERROR([1]!s_est_mediannetprofit($A973,2026,$B$1)/[1]!s_est_mediannetprofit($A973,2026,$B$1-30)-1,"")</f>
        <v/>
      </c>
    </row>
    <row r="974" spans="1:42">
      <c r="A974" t="s">
        <v>1013</v>
      </c>
      <c r="B974">
        <f>IFERROR([1]!s_stm07_is($A974,"W30028333","2011/12/31",1)/[1]!S_SHARE_TOTAL($A974,$B$1),"")</f>
        <v>3.4157852140620754E-2</v>
      </c>
      <c r="C974">
        <f>IFERROR([1]!s_stm07_is($A974,"W30028333","2012/12/31",1)/[1]!S_SHARE_TOTAL($A974,$B$1),"")</f>
        <v>2.2496020992348421E-2</v>
      </c>
      <c r="D974">
        <f>IFERROR([1]!s_stm07_is($A974,"W30028333","2013/12/31",1)/[1]!S_SHARE_TOTAL($A974,$B$1),"")</f>
        <v>1.5820858541698516E-2</v>
      </c>
      <c r="E974">
        <f>IFERROR([1]!s_stm07_is($A974,"W30028333","2014/12/31",1)/[1]!S_SHARE_TOTAL($A974,$B$1),"")</f>
        <v>1.4090396640176358E-2</v>
      </c>
      <c r="F974">
        <f>IFERROR([1]!s_stm07_is($A974,"W30028333","2015/12/31",1)/[1]!S_SHARE_TOTAL($A974,$B$1),"")</f>
        <v>1.3188944293480366E-2</v>
      </c>
      <c r="G974">
        <f>IFERROR([1]!s_stm07_is($A974,"W30028333","2016/12/31",1)/[1]!S_SHARE_TOTAL($A974,$B$1),"")</f>
        <v>0.4008060853122638</v>
      </c>
      <c r="H974">
        <f>IFERROR([1]!s_stm07_is($A974,"W30028333","2017/12/31",1)/[1]!S_SHARE_TOTAL($A974,$B$1),"")</f>
        <v>0.42147779564820426</v>
      </c>
      <c r="I974">
        <f>IFERROR([1]!s_stm07_is($A974,"W30028333","2018/12/31",1)/[1]!S_SHARE_TOTAL($A974,$B$1),"")</f>
        <v>0.55624194995489573</v>
      </c>
      <c r="J974">
        <f>IFERROR([1]!s_stm07_is($A974,"W30028333","2019/12/31",1)/[1]!S_SHARE_TOTAL($A974,$B$1),"")</f>
        <v>0.48721354072362688</v>
      </c>
      <c r="K974">
        <f>IFERROR([1]!s_stm07_is($A974,"W30028333","2020/12/31",1)/[1]!S_SHARE_TOTAL($A974,$B$1),"")</f>
        <v>0.51615047103987655</v>
      </c>
      <c r="L974">
        <f>IFERROR([1]!s_stm07_is($A974,"W30028333","2021/12/31",1)/[1]!S_SHARE_TOTAL($A974,$B$1),"")</f>
        <v>0.61450344452678829</v>
      </c>
      <c r="M974">
        <f>IFERROR([1]!s_stm07_is($A974,"W30028333","2022/12/31",1)/[1]!S_SHARE_TOTAL($A974,$B$1),"")</f>
        <v>1.145118946935554</v>
      </c>
      <c r="N974">
        <f>IFERROR([1]!s_stm07_is($A974,"W30028333","2023/12/31",1)/[1]!S_SHARE_TOTAL($A974,$B$1),"")</f>
        <v>1.0875277129839189</v>
      </c>
      <c r="O974">
        <f>IFERROR([1]!s_stm07_is($A974,"W30028333","2024/12/31",1)/[1]!S_SHARE_TOTAL($A974,$B$1),"")</f>
        <v>1.1721893381706578</v>
      </c>
      <c r="P974">
        <f>IFERROR([1]!s_stm07_is($A974,"W30028333","2025/12/31",1)/[1]!S_SHARE_TOTAL($A974,$B$1),"")</f>
        <v>1.2627596165223969</v>
      </c>
      <c r="Q974">
        <f>IFERROR([1]!s_west_netprofit($A974,2026,$B$1,180)/[1]!S_SHARE_TOTAL($A974,$B$1),"")</f>
        <v>1.7302238833368695</v>
      </c>
      <c r="R974">
        <f>IFERROR([1]!s_west_netprofit($A974,2027,$B$1,180)/[1]!S_SHARE_TOTAL($A974,$B$1),"")</f>
        <v>1.9953276851609376</v>
      </c>
      <c r="S974">
        <f>IFERROR([1]!s_fa_dupont_roe($A974,"2011/12/31")/100,"")</f>
        <v>0.131635</v>
      </c>
      <c r="T974">
        <f>IFERROR([1]!s_fa_dupont_roe($A974,"2012/12/31")/100,"")</f>
        <v>7.9966999999999996E-2</v>
      </c>
      <c r="U974">
        <f>IFERROR([1]!s_fa_dupont_roe($A974,"2013/12/31")/100,"")</f>
        <v>5.3822000000000002E-2</v>
      </c>
      <c r="V974">
        <f>IFERROR([1]!s_fa_dupont_roe($A974,"2014/12/31")/100,"")</f>
        <v>4.6783999999999999E-2</v>
      </c>
      <c r="W974">
        <f>IFERROR([1]!s_fa_dupont_roe($A974,"2015/12/31")/100,"")</f>
        <v>4.2770999999999997E-2</v>
      </c>
      <c r="X974">
        <f>IFERROR([1]!s_fa_dupont_roe($A974,"2016/12/31")/100,"")</f>
        <v>0.29582700000000001</v>
      </c>
      <c r="Y974">
        <f>IFERROR([1]!s_fa_dupont_roe($A974,"2017/12/31")/100,"")</f>
        <v>0.16559399999999999</v>
      </c>
      <c r="Z974">
        <f>IFERROR([1]!s_fa_dupont_roe($A974,"2018/12/31")/100,"")</f>
        <v>0.18379400000000001</v>
      </c>
      <c r="AA974">
        <f>IFERROR([1]!s_fa_dupont_roe($A974,"2019/12/31")/100,"")</f>
        <v>0.136736</v>
      </c>
      <c r="AB974">
        <f>IFERROR([1]!s_fa_dupont_roe($A974,"2020/12/31")/100,"")</f>
        <v>0.11769299999999999</v>
      </c>
      <c r="AC974">
        <f>IFERROR([1]!s_fa_dupont_roe($A974,"2021/12/31")/100,"")</f>
        <v>0.105877</v>
      </c>
      <c r="AD974">
        <f>IFERROR([1]!s_fa_dupont_roe($A974,"2022/12/31")/100,"")</f>
        <v>0.15909000000000001</v>
      </c>
      <c r="AE974">
        <f>IFERROR([1]!s_fa_dupont_roe($A974,"2023/12/31")/100,"")</f>
        <v>0.134214</v>
      </c>
      <c r="AF974">
        <f>IFERROR([1]!s_fa_dupont_roe($A974,"2024/12/31")/100,"")</f>
        <v>0.13270200000000001</v>
      </c>
      <c r="AG974">
        <f>IFERROR([1]!s_fa_dupont_roe($A974,"2025/12/31")/100,"")</f>
        <v>0.129995</v>
      </c>
      <c r="AH974">
        <f>IFERROR([1]!s_stm07_is($A974,"W30028333","2025/12/31",1),"")</f>
        <v>4322350576.04</v>
      </c>
      <c r="AI974">
        <f>IFERROR([1]!s_stm07_bs($A974,"W38058048","2025/12/31",1),"")</f>
        <v>35292848205.050003</v>
      </c>
      <c r="AJ974">
        <f>IFERROR([1]!s_fa_netdebt($A974,"2025/12/31"),"")</f>
        <v>328955919.55000001</v>
      </c>
      <c r="AK974">
        <f>IFERROR([1]!s_val_ev1($A974,"2025/12/31"),"")</f>
        <v>63951333473.949997</v>
      </c>
      <c r="AL974">
        <f>IFERROR([1]!s_fa_ebitda($A974,"2025/12/31"),"")</f>
        <v>8165816803.6099997</v>
      </c>
      <c r="AM974">
        <f>IFERROR([1]!s_west_netprofit($A974,2026,$B$1,180)/[1]!s_west_netprofit($A974,2026,$B$1-7,180)-1,"")</f>
        <v>0</v>
      </c>
      <c r="AN974">
        <f>IFERROR([1]!s_west_netprofit($A974,2026,$B$1,180)/[1]!s_west_netprofit($A974,2026,$B$1-30,180)-1,"")</f>
        <v>2.4977420663614414E-3</v>
      </c>
      <c r="AO974">
        <f>IFERROR([1]!s_est_mediannetprofit($A974,2026,$B$1)/[1]!s_est_mediannetprofit($A974,2026,$B$1-7)-1,"")</f>
        <v>0</v>
      </c>
      <c r="AP974">
        <f>IFERROR([1]!s_est_mediannetprofit($A974,2026,$B$1)/[1]!s_est_mediannetprofit($A974,2026,$B$1-30)-1,"")</f>
        <v>7.1828700242964061E-3</v>
      </c>
    </row>
    <row r="975" spans="1:42">
      <c r="A975" t="s">
        <v>1014</v>
      </c>
      <c r="B975">
        <f>IFERROR([1]!s_stm07_is($A975,"W30028333","2011/12/31",1)/[1]!S_SHARE_TOTAL($A975,$B$1),"")</f>
        <v>0.16029890714540046</v>
      </c>
      <c r="C975">
        <f>IFERROR([1]!s_stm07_is($A975,"W30028333","2012/12/31",1)/[1]!S_SHARE_TOTAL($A975,$B$1),"")</f>
        <v>0.19292213235037856</v>
      </c>
      <c r="D975">
        <f>IFERROR([1]!s_stm07_is($A975,"W30028333","2013/12/31",1)/[1]!S_SHARE_TOTAL($A975,$B$1),"")</f>
        <v>0.19592135085898002</v>
      </c>
      <c r="E975">
        <f>IFERROR([1]!s_stm07_is($A975,"W30028333","2014/12/31",1)/[1]!S_SHARE_TOTAL($A975,$B$1),"")</f>
        <v>2.3206454780051296E-2</v>
      </c>
      <c r="F975">
        <f>IFERROR([1]!s_stm07_is($A975,"W30028333","2015/12/31",1)/[1]!S_SHARE_TOTAL($A975,$B$1),"")</f>
        <v>-0.31509226928233686</v>
      </c>
      <c r="G975">
        <f>IFERROR([1]!s_stm07_is($A975,"W30028333","2016/12/31",1)/[1]!S_SHARE_TOTAL($A975,$B$1),"")</f>
        <v>5.6771708661286301E-2</v>
      </c>
      <c r="H975">
        <f>IFERROR([1]!s_stm07_is($A975,"W30028333","2017/12/31",1)/[1]!S_SHARE_TOTAL($A975,$B$1),"")</f>
        <v>0.18329624958941321</v>
      </c>
      <c r="I975">
        <f>IFERROR([1]!s_stm07_is($A975,"W30028333","2018/12/31",1)/[1]!S_SHARE_TOTAL($A975,$B$1),"")</f>
        <v>0.16843870310669981</v>
      </c>
      <c r="J975">
        <f>IFERROR([1]!s_stm07_is($A975,"W30028333","2019/12/31",1)/[1]!S_SHARE_TOTAL($A975,$B$1),"")</f>
        <v>0.31126308820325099</v>
      </c>
      <c r="K975">
        <f>IFERROR([1]!s_stm07_is($A975,"W30028333","2020/12/31",1)/[1]!S_SHARE_TOTAL($A975,$B$1),"")</f>
        <v>2.6179978218243541E-2</v>
      </c>
      <c r="L975">
        <f>IFERROR([1]!s_stm07_is($A975,"W30028333","2021/12/31",1)/[1]!S_SHARE_TOTAL($A975,$B$1),"")</f>
        <v>9.5123753175442499E-2</v>
      </c>
      <c r="M975">
        <f>IFERROR([1]!s_stm07_is($A975,"W30028333","2022/12/31",1)/[1]!S_SHARE_TOTAL($A975,$B$1),"")</f>
        <v>-0.16629407781113251</v>
      </c>
      <c r="N975">
        <f>IFERROR([1]!s_stm07_is($A975,"W30028333","2023/12/31",1)/[1]!S_SHARE_TOTAL($A975,$B$1),"")</f>
        <v>-0.2007987468520358</v>
      </c>
      <c r="O975">
        <f>IFERROR([1]!s_stm07_is($A975,"W30028333","2024/12/31",1)/[1]!S_SHARE_TOTAL($A975,$B$1),"")</f>
        <v>-0.23522631819063766</v>
      </c>
      <c r="P975">
        <f>IFERROR([1]!s_stm07_is($A975,"W30028333","2025/12/31",1)/[1]!S_SHARE_TOTAL($A975,$B$1),"")</f>
        <v>-0.33701479123687361</v>
      </c>
      <c r="Q975">
        <f>IFERROR([1]!s_west_netprofit($A975,2026,$B$1,180)/[1]!S_SHARE_TOTAL($A975,$B$1),"")</f>
        <v>0</v>
      </c>
      <c r="R975">
        <f>IFERROR([1]!s_west_netprofit($A975,2027,$B$1,180)/[1]!S_SHARE_TOTAL($A975,$B$1),"")</f>
        <v>0</v>
      </c>
      <c r="S975">
        <f>IFERROR([1]!s_fa_dupont_roe($A975,"2011/12/31")/100,"")</f>
        <v>9.6044999999999991E-2</v>
      </c>
      <c r="T975">
        <f>IFERROR([1]!s_fa_dupont_roe($A975,"2012/12/31")/100,"")</f>
        <v>0.109975</v>
      </c>
      <c r="U975">
        <f>IFERROR([1]!s_fa_dupont_roe($A975,"2013/12/31")/100,"")</f>
        <v>0.104958</v>
      </c>
      <c r="V975">
        <f>IFERROR([1]!s_fa_dupont_roe($A975,"2014/12/31")/100,"")</f>
        <v>1.2421999999999999E-2</v>
      </c>
      <c r="W975">
        <f>IFERROR([1]!s_fa_dupont_roe($A975,"2015/12/31")/100,"")</f>
        <v>-0.189803</v>
      </c>
      <c r="X975">
        <f>IFERROR([1]!s_fa_dupont_roe($A975,"2016/12/31")/100,"")</f>
        <v>2.3178999999999998E-2</v>
      </c>
      <c r="Y975">
        <f>IFERROR([1]!s_fa_dupont_roe($A975,"2017/12/31")/100,"")</f>
        <v>5.2595000000000003E-2</v>
      </c>
      <c r="Z975">
        <f>IFERROR([1]!s_fa_dupont_roe($A975,"2018/12/31")/100,"")</f>
        <v>4.6257E-2</v>
      </c>
      <c r="AA975">
        <f>IFERROR([1]!s_fa_dupont_roe($A975,"2019/12/31")/100,"")</f>
        <v>8.1098999999999991E-2</v>
      </c>
      <c r="AB975">
        <f>IFERROR([1]!s_fa_dupont_roe($A975,"2020/12/31")/100,"")</f>
        <v>6.8530000000000006E-3</v>
      </c>
      <c r="AC975">
        <f>IFERROR([1]!s_fa_dupont_roe($A975,"2021/12/31")/100,"")</f>
        <v>2.6118000000000002E-2</v>
      </c>
      <c r="AD975">
        <f>IFERROR([1]!s_fa_dupont_roe($A975,"2022/12/31")/100,"")</f>
        <v>-4.9554000000000001E-2</v>
      </c>
      <c r="AE975">
        <f>IFERROR([1]!s_fa_dupont_roe($A975,"2023/12/31")/100,"")</f>
        <v>-6.6952999999999999E-2</v>
      </c>
      <c r="AF975">
        <f>IFERROR([1]!s_fa_dupont_roe($A975,"2024/12/31")/100,"")</f>
        <v>-8.4565000000000001E-2</v>
      </c>
      <c r="AG975">
        <f>IFERROR([1]!s_fa_dupont_roe($A975,"2025/12/31")/100,"")</f>
        <v>-0.13329099999999999</v>
      </c>
      <c r="AH975">
        <f>IFERROR([1]!s_stm07_is($A975,"W30028333","2025/12/31",1),"")</f>
        <v>-654815518.60000002</v>
      </c>
      <c r="AI975">
        <f>IFERROR([1]!s_stm07_bs($A975,"W38058048","2025/12/31",1),"")</f>
        <v>4881104467.1000004</v>
      </c>
      <c r="AJ975">
        <f>IFERROR([1]!s_fa_netdebt($A975,"2025/12/31"),"")</f>
        <v>951328430.42999995</v>
      </c>
      <c r="AK975">
        <f>IFERROR([1]!s_val_ev1($A975,"2025/12/31"),"")</f>
        <v>25113140459.73</v>
      </c>
      <c r="AL975">
        <f>IFERROR([1]!s_fa_ebitda($A975,"2025/12/31"),"")</f>
        <v>-456044337.00999999</v>
      </c>
      <c r="AM975" t="str">
        <f>IFERROR([1]!s_west_netprofit($A975,2026,$B$1,180)/[1]!s_west_netprofit($A975,2026,$B$1-7,180)-1,"")</f>
        <v/>
      </c>
      <c r="AN975" t="str">
        <f>IFERROR([1]!s_west_netprofit($A975,2026,$B$1,180)/[1]!s_west_netprofit($A975,2026,$B$1-30,180)-1,"")</f>
        <v/>
      </c>
      <c r="AO975" t="str">
        <f>IFERROR([1]!s_est_mediannetprofit($A975,2026,$B$1)/[1]!s_est_mediannetprofit($A975,2026,$B$1-7)-1,"")</f>
        <v/>
      </c>
      <c r="AP975" t="str">
        <f>IFERROR([1]!s_est_mediannetprofit($A975,2026,$B$1)/[1]!s_est_mediannetprofit($A975,2026,$B$1-30)-1,"")</f>
        <v/>
      </c>
    </row>
    <row r="976" spans="1:42">
      <c r="A976" t="s">
        <v>1015</v>
      </c>
      <c r="B976">
        <f>IFERROR([1]!s_stm07_is($A976,"W30028333","2011/12/31",1)/[1]!S_SHARE_TOTAL($A976,$B$1),"")</f>
        <v>3.994686506001003E-2</v>
      </c>
      <c r="C976">
        <f>IFERROR([1]!s_stm07_is($A976,"W30028333","2012/12/31",1)/[1]!S_SHARE_TOTAL($A976,$B$1),"")</f>
        <v>4.1572133918678651E-2</v>
      </c>
      <c r="D976">
        <f>IFERROR([1]!s_stm07_is($A976,"W30028333","2013/12/31",1)/[1]!S_SHARE_TOTAL($A976,$B$1),"")</f>
        <v>4.9730300098037472E-2</v>
      </c>
      <c r="E976">
        <f>IFERROR([1]!s_stm07_is($A976,"W30028333","2014/12/31",1)/[1]!S_SHARE_TOTAL($A976,$B$1),"")</f>
        <v>5.293971974464505E-2</v>
      </c>
      <c r="F976">
        <f>IFERROR([1]!s_stm07_is($A976,"W30028333","2015/12/31",1)/[1]!S_SHARE_TOTAL($A976,$B$1),"")</f>
        <v>3.2391501343285188E-2</v>
      </c>
      <c r="G976">
        <f>IFERROR([1]!s_stm07_is($A976,"W30028333","2016/12/31",1)/[1]!S_SHARE_TOTAL($A976,$B$1),"")</f>
        <v>3.2840964784265216E-2</v>
      </c>
      <c r="H976">
        <f>IFERROR([1]!s_stm07_is($A976,"W30028333","2017/12/31",1)/[1]!S_SHARE_TOTAL($A976,$B$1),"")</f>
        <v>3.5870177044932158E-2</v>
      </c>
      <c r="I976">
        <f>IFERROR([1]!s_stm07_is($A976,"W30028333","2018/12/31",1)/[1]!S_SHARE_TOTAL($A976,$B$1),"")</f>
        <v>7.5235736342970677E-2</v>
      </c>
      <c r="J976">
        <f>IFERROR([1]!s_stm07_is($A976,"W30028333","2019/12/31",1)/[1]!S_SHARE_TOTAL($A976,$B$1),"")</f>
        <v>7.9067461717663406E-2</v>
      </c>
      <c r="K976">
        <f>IFERROR([1]!s_stm07_is($A976,"W30028333","2020/12/31",1)/[1]!S_SHARE_TOTAL($A976,$B$1),"")</f>
        <v>0.756545054654438</v>
      </c>
      <c r="L976">
        <f>IFERROR([1]!s_stm07_is($A976,"W30028333","2021/12/31",1)/[1]!S_SHARE_TOTAL($A976,$B$1),"")</f>
        <v>0.92966964014949804</v>
      </c>
      <c r="M976">
        <f>IFERROR([1]!s_stm07_is($A976,"W30028333","2022/12/31",1)/[1]!S_SHARE_TOTAL($A976,$B$1),"")</f>
        <v>0.96047104804893402</v>
      </c>
      <c r="N976">
        <f>IFERROR([1]!s_stm07_is($A976,"W30028333","2023/12/31",1)/[1]!S_SHARE_TOTAL($A976,$B$1),"")</f>
        <v>1.0594347540832867</v>
      </c>
      <c r="O976">
        <f>IFERROR([1]!s_stm07_is($A976,"W30028333","2024/12/31",1)/[1]!S_SHARE_TOTAL($A976,$B$1),"")</f>
        <v>0.7914372572545767</v>
      </c>
      <c r="P976">
        <f>IFERROR([1]!s_stm07_is($A976,"W30028333","2025/12/31",1)/[1]!S_SHARE_TOTAL($A976,$B$1),"")</f>
        <v>6.0113806533738712E-2</v>
      </c>
      <c r="Q976">
        <f>IFERROR([1]!s_west_netprofit($A976,2026,$B$1,180)/[1]!S_SHARE_TOTAL($A976,$B$1),"")</f>
        <v>0</v>
      </c>
      <c r="R976">
        <f>IFERROR([1]!s_west_netprofit($A976,2027,$B$1,180)/[1]!S_SHARE_TOTAL($A976,$B$1),"")</f>
        <v>0</v>
      </c>
      <c r="S976">
        <f>IFERROR([1]!s_fa_dupont_roe($A976,"2011/12/31")/100,"")</f>
        <v>0.18465299999999998</v>
      </c>
      <c r="T976">
        <f>IFERROR([1]!s_fa_dupont_roe($A976,"2012/12/31")/100,"")</f>
        <v>0.15761</v>
      </c>
      <c r="U976">
        <f>IFERROR([1]!s_fa_dupont_roe($A976,"2013/12/31")/100,"")</f>
        <v>0.16011399999999998</v>
      </c>
      <c r="V976">
        <f>IFERROR([1]!s_fa_dupont_roe($A976,"2014/12/31")/100,"")</f>
        <v>0.13384600000000002</v>
      </c>
      <c r="W976">
        <f>IFERROR([1]!s_fa_dupont_roe($A976,"2015/12/31")/100,"")</f>
        <v>6.8384E-2</v>
      </c>
      <c r="X976">
        <f>IFERROR([1]!s_fa_dupont_roe($A976,"2016/12/31")/100,"")</f>
        <v>6.5464000000000008E-2</v>
      </c>
      <c r="Y976">
        <f>IFERROR([1]!s_fa_dupont_roe($A976,"2017/12/31")/100,"")</f>
        <v>6.7449000000000009E-2</v>
      </c>
      <c r="Z976">
        <f>IFERROR([1]!s_fa_dupont_roe($A976,"2018/12/31")/100,"")</f>
        <v>0.117365</v>
      </c>
      <c r="AA976">
        <f>IFERROR([1]!s_fa_dupont_roe($A976,"2019/12/31")/100,"")</f>
        <v>0.10369</v>
      </c>
      <c r="AB976">
        <f>IFERROR([1]!s_fa_dupont_roe($A976,"2020/12/31")/100,"")</f>
        <v>0.30338700000000002</v>
      </c>
      <c r="AC976">
        <f>IFERROR([1]!s_fa_dupont_roe($A976,"2021/12/31")/100,"")</f>
        <v>0.20283300000000001</v>
      </c>
      <c r="AD976">
        <f>IFERROR([1]!s_fa_dupont_roe($A976,"2022/12/31")/100,"")</f>
        <v>0.170655</v>
      </c>
      <c r="AE976">
        <f>IFERROR([1]!s_fa_dupont_roe($A976,"2023/12/31")/100,"")</f>
        <v>0.16280899999999998</v>
      </c>
      <c r="AF976">
        <f>IFERROR([1]!s_fa_dupont_roe($A976,"2024/12/31")/100,"")</f>
        <v>0.105335</v>
      </c>
      <c r="AG976">
        <f>IFERROR([1]!s_fa_dupont_roe($A976,"2025/12/31")/100,"")</f>
        <v>7.0039999999999998E-3</v>
      </c>
      <c r="AH976">
        <f>IFERROR([1]!s_stm07_is($A976,"W30028333","2025/12/31",1),"")</f>
        <v>224809723.47</v>
      </c>
      <c r="AI976">
        <f>IFERROR([1]!s_stm07_bs($A976,"W38058048","2025/12/31",1),"")</f>
        <v>37438527370.849998</v>
      </c>
      <c r="AJ976">
        <f>IFERROR([1]!s_fa_netdebt($A976,"2025/12/31"),"")</f>
        <v>34434249633.099998</v>
      </c>
      <c r="AK976">
        <f>IFERROR([1]!s_val_ev1($A976,"2025/12/31"),"")</f>
        <v>83005780377.169998</v>
      </c>
      <c r="AL976">
        <f>IFERROR([1]!s_fa_ebitda($A976,"2025/12/31"),"")</f>
        <v>3343258210.1199999</v>
      </c>
      <c r="AM976" t="str">
        <f>IFERROR([1]!s_west_netprofit($A976,2026,$B$1,180)/[1]!s_west_netprofit($A976,2026,$B$1-7,180)-1,"")</f>
        <v/>
      </c>
      <c r="AN976" t="str">
        <f>IFERROR([1]!s_west_netprofit($A976,2026,$B$1,180)/[1]!s_west_netprofit($A976,2026,$B$1-30,180)-1,"")</f>
        <v/>
      </c>
      <c r="AO976" t="str">
        <f>IFERROR([1]!s_est_mediannetprofit($A976,2026,$B$1)/[1]!s_est_mediannetprofit($A976,2026,$B$1-7)-1,"")</f>
        <v/>
      </c>
      <c r="AP976" t="str">
        <f>IFERROR([1]!s_est_mediannetprofit($A976,2026,$B$1)/[1]!s_est_mediannetprofit($A976,2026,$B$1-30)-1,"")</f>
        <v/>
      </c>
    </row>
    <row r="977" spans="1:42">
      <c r="A977" t="s">
        <v>1016</v>
      </c>
      <c r="B977">
        <f>IFERROR([1]!s_stm07_is($A977,"W30028333","2011/12/31",1)/[1]!S_SHARE_TOTAL($A977,$B$1),"")</f>
        <v>0.11774824002025751</v>
      </c>
      <c r="C977">
        <f>IFERROR([1]!s_stm07_is($A977,"W30028333","2012/12/31",1)/[1]!S_SHARE_TOTAL($A977,$B$1),"")</f>
        <v>0.21478832031677322</v>
      </c>
      <c r="D977">
        <f>IFERROR([1]!s_stm07_is($A977,"W30028333","2013/12/31",1)/[1]!S_SHARE_TOTAL($A977,$B$1),"")</f>
        <v>0.23319028012594845</v>
      </c>
      <c r="E977">
        <f>IFERROR([1]!s_stm07_is($A977,"W30028333","2014/12/31",1)/[1]!S_SHARE_TOTAL($A977,$B$1),"")</f>
        <v>0.5007709724207059</v>
      </c>
      <c r="F977">
        <f>IFERROR([1]!s_stm07_is($A977,"W30028333","2015/12/31",1)/[1]!S_SHARE_TOTAL($A977,$B$1),"")</f>
        <v>0.16335811740320197</v>
      </c>
      <c r="G977">
        <f>IFERROR([1]!s_stm07_is($A977,"W30028333","2016/12/31",1)/[1]!S_SHARE_TOTAL($A977,$B$1),"")</f>
        <v>0.15368455427127353</v>
      </c>
      <c r="H977">
        <f>IFERROR([1]!s_stm07_is($A977,"W30028333","2017/12/31",1)/[1]!S_SHARE_TOTAL($A977,$B$1),"")</f>
        <v>0.18997613340826791</v>
      </c>
      <c r="I977">
        <f>IFERROR([1]!s_stm07_is($A977,"W30028333","2018/12/31",1)/[1]!S_SHARE_TOTAL($A977,$B$1),"")</f>
        <v>0.19262580416460895</v>
      </c>
      <c r="J977">
        <f>IFERROR([1]!s_stm07_is($A977,"W30028333","2019/12/31",1)/[1]!S_SHARE_TOTAL($A977,$B$1),"")</f>
        <v>0.23395522773273039</v>
      </c>
      <c r="K977">
        <f>IFERROR([1]!s_stm07_is($A977,"W30028333","2020/12/31",1)/[1]!S_SHARE_TOTAL($A977,$B$1),"")</f>
        <v>0.17675601213162742</v>
      </c>
      <c r="L977">
        <f>IFERROR([1]!s_stm07_is($A977,"W30028333","2021/12/31",1)/[1]!S_SHARE_TOTAL($A977,$B$1),"")</f>
        <v>9.6389125862200276E-2</v>
      </c>
      <c r="M977">
        <f>IFERROR([1]!s_stm07_is($A977,"W30028333","2022/12/31",1)/[1]!S_SHARE_TOTAL($A977,$B$1),"")</f>
        <v>2.481828281803419E-2</v>
      </c>
      <c r="N977">
        <f>IFERROR([1]!s_stm07_is($A977,"W30028333","2023/12/31",1)/[1]!S_SHARE_TOTAL($A977,$B$1),"")</f>
        <v>2.647753497122244E-2</v>
      </c>
      <c r="O977">
        <f>IFERROR([1]!s_stm07_is($A977,"W30028333","2024/12/31",1)/[1]!S_SHARE_TOTAL($A977,$B$1),"")</f>
        <v>-0.11839190955129067</v>
      </c>
      <c r="P977">
        <f>IFERROR([1]!s_stm07_is($A977,"W30028333","2025/12/31",1)/[1]!S_SHARE_TOTAL($A977,$B$1),"")</f>
        <v>-0.11214517776566009</v>
      </c>
      <c r="Q977">
        <f>IFERROR([1]!s_west_netprofit($A977,2026,$B$1,180)/[1]!S_SHARE_TOTAL($A977,$B$1),"")</f>
        <v>0</v>
      </c>
      <c r="R977">
        <f>IFERROR([1]!s_west_netprofit($A977,2027,$B$1,180)/[1]!S_SHARE_TOTAL($A977,$B$1),"")</f>
        <v>0</v>
      </c>
      <c r="S977">
        <f>IFERROR([1]!s_fa_dupont_roe($A977,"2011/12/31")/100,"")</f>
        <v>0.22716500000000001</v>
      </c>
      <c r="T977">
        <f>IFERROR([1]!s_fa_dupont_roe($A977,"2012/12/31")/100,"")</f>
        <v>0.26844899999999999</v>
      </c>
      <c r="U977">
        <f>IFERROR([1]!s_fa_dupont_roe($A977,"2013/12/31")/100,"")</f>
        <v>0.21892800000000001</v>
      </c>
      <c r="V977">
        <f>IFERROR([1]!s_fa_dupont_roe($A977,"2014/12/31")/100,"")</f>
        <v>0.33223199999999997</v>
      </c>
      <c r="W977">
        <f>IFERROR([1]!s_fa_dupont_roe($A977,"2015/12/31")/100,"")</f>
        <v>9.5751000000000003E-2</v>
      </c>
      <c r="X977">
        <f>IFERROR([1]!s_fa_dupont_roe($A977,"2016/12/31")/100,"")</f>
        <v>9.5273999999999998E-2</v>
      </c>
      <c r="Y977">
        <f>IFERROR([1]!s_fa_dupont_roe($A977,"2017/12/31")/100,"")</f>
        <v>0.110845</v>
      </c>
      <c r="Z977">
        <f>IFERROR([1]!s_fa_dupont_roe($A977,"2018/12/31")/100,"")</f>
        <v>0.106491</v>
      </c>
      <c r="AA977">
        <f>IFERROR([1]!s_fa_dupont_roe($A977,"2019/12/31")/100,"")</f>
        <v>0.120935</v>
      </c>
      <c r="AB977">
        <f>IFERROR([1]!s_fa_dupont_roe($A977,"2020/12/31")/100,"")</f>
        <v>8.4998000000000004E-2</v>
      </c>
      <c r="AC977">
        <f>IFERROR([1]!s_fa_dupont_roe($A977,"2021/12/31")/100,"")</f>
        <v>4.5560999999999997E-2</v>
      </c>
      <c r="AD977">
        <f>IFERROR([1]!s_fa_dupont_roe($A977,"2022/12/31")/100,"")</f>
        <v>1.2027000000000001E-2</v>
      </c>
      <c r="AE977">
        <f>IFERROR([1]!s_fa_dupont_roe($A977,"2023/12/31")/100,"")</f>
        <v>1.2884E-2</v>
      </c>
      <c r="AF977">
        <f>IFERROR([1]!s_fa_dupont_roe($A977,"2024/12/31")/100,"")</f>
        <v>-5.9874999999999998E-2</v>
      </c>
      <c r="AG977">
        <f>IFERROR([1]!s_fa_dupont_roe($A977,"2025/12/31")/100,"")</f>
        <v>-6.2690999999999997E-2</v>
      </c>
      <c r="AH977">
        <f>IFERROR([1]!s_stm07_is($A977,"W30028333","2025/12/31",1),"")</f>
        <v>-357088533.51999998</v>
      </c>
      <c r="AI977">
        <f>IFERROR([1]!s_stm07_bs($A977,"W38058048","2025/12/31",1),"")</f>
        <v>6743971761.3999996</v>
      </c>
      <c r="AJ977">
        <f>IFERROR([1]!s_fa_netdebt($A977,"2025/12/31"),"")</f>
        <v>-1637976919.29</v>
      </c>
      <c r="AK977">
        <f>IFERROR([1]!s_val_ev1($A977,"2025/12/31"),"")</f>
        <v>10492968945.6</v>
      </c>
      <c r="AL977">
        <f>IFERROR([1]!s_fa_ebitda($A977,"2025/12/31"),"")</f>
        <v>-401322915.75999999</v>
      </c>
      <c r="AM977" t="str">
        <f>IFERROR([1]!s_west_netprofit($A977,2026,$B$1,180)/[1]!s_west_netprofit($A977,2026,$B$1-7,180)-1,"")</f>
        <v/>
      </c>
      <c r="AN977" t="str">
        <f>IFERROR([1]!s_west_netprofit($A977,2026,$B$1,180)/[1]!s_west_netprofit($A977,2026,$B$1-30,180)-1,"")</f>
        <v/>
      </c>
      <c r="AO977" t="str">
        <f>IFERROR([1]!s_est_mediannetprofit($A977,2026,$B$1)/[1]!s_est_mediannetprofit($A977,2026,$B$1-7)-1,"")</f>
        <v/>
      </c>
      <c r="AP977" t="str">
        <f>IFERROR([1]!s_est_mediannetprofit($A977,2026,$B$1)/[1]!s_est_mediannetprofit($A977,2026,$B$1-30)-1,"")</f>
        <v/>
      </c>
    </row>
    <row r="978" spans="1:42">
      <c r="A978" t="s">
        <v>1017</v>
      </c>
      <c r="B978">
        <f>IFERROR([1]!s_stm07_is($A978,"W30028333","2011/12/31",1)/[1]!S_SHARE_TOTAL($A978,$B$1),"")</f>
        <v>8.738632639292826E-2</v>
      </c>
      <c r="C978">
        <f>IFERROR([1]!s_stm07_is($A978,"W30028333","2012/12/31",1)/[1]!S_SHARE_TOTAL($A978,$B$1),"")</f>
        <v>0.1006449295485852</v>
      </c>
      <c r="D978">
        <f>IFERROR([1]!s_stm07_is($A978,"W30028333","2013/12/31",1)/[1]!S_SHARE_TOTAL($A978,$B$1),"")</f>
        <v>0.10565092080890341</v>
      </c>
      <c r="E978">
        <f>IFERROR([1]!s_stm07_is($A978,"W30028333","2014/12/31",1)/[1]!S_SHARE_TOTAL($A978,$B$1),"")</f>
        <v>0.10072787211595179</v>
      </c>
      <c r="F978">
        <f>IFERROR([1]!s_stm07_is($A978,"W30028333","2015/12/31",1)/[1]!S_SHARE_TOTAL($A978,$B$1),"")</f>
        <v>8.9673997984132461E-2</v>
      </c>
      <c r="G978">
        <f>IFERROR([1]!s_stm07_is($A978,"W30028333","2016/12/31",1)/[1]!S_SHARE_TOTAL($A978,$B$1),"")</f>
        <v>0.18891094274081405</v>
      </c>
      <c r="H978">
        <f>IFERROR([1]!s_stm07_is($A978,"W30028333","2017/12/31",1)/[1]!S_SHARE_TOTAL($A978,$B$1),"")</f>
        <v>0.56500660938504299</v>
      </c>
      <c r="I978">
        <f>IFERROR([1]!s_stm07_is($A978,"W30028333","2018/12/31",1)/[1]!S_SHARE_TOTAL($A978,$B$1),"")</f>
        <v>0.76751808208711747</v>
      </c>
      <c r="J978">
        <f>IFERROR([1]!s_stm07_is($A978,"W30028333","2019/12/31",1)/[1]!S_SHARE_TOTAL($A978,$B$1),"")</f>
        <v>0.79255864744014692</v>
      </c>
      <c r="K978">
        <f>IFERROR([1]!s_stm07_is($A978,"W30028333","2020/12/31",1)/[1]!S_SHARE_TOTAL($A978,$B$1),"")</f>
        <v>-0.44420911856734313</v>
      </c>
      <c r="L978">
        <f>IFERROR([1]!s_stm07_is($A978,"W30028333","2021/12/31",1)/[1]!S_SHARE_TOTAL($A978,$B$1),"")</f>
        <v>4.9862749820028716E-2</v>
      </c>
      <c r="M978">
        <f>IFERROR([1]!s_stm07_is($A978,"W30028333","2022/12/31",1)/[1]!S_SHARE_TOTAL($A978,$B$1),"")</f>
        <v>-0.52137582199460897</v>
      </c>
      <c r="N978">
        <f>IFERROR([1]!s_stm07_is($A978,"W30028333","2023/12/31",1)/[1]!S_SHARE_TOTAL($A978,$B$1),"")</f>
        <v>0.71204594853516467</v>
      </c>
      <c r="O978">
        <f>IFERROR([1]!s_stm07_is($A978,"W30028333","2024/12/31",1)/[1]!S_SHARE_TOTAL($A978,$B$1),"")</f>
        <v>0.72211268042787113</v>
      </c>
      <c r="P978">
        <f>IFERROR([1]!s_stm07_is($A978,"W30028333","2025/12/31",1)/[1]!S_SHARE_TOTAL($A978,$B$1),"")</f>
        <v>0.72643209052774949</v>
      </c>
      <c r="Q978">
        <f>IFERROR([1]!s_west_netprofit($A978,2026,$B$1,180)/[1]!S_SHARE_TOTAL($A978,$B$1),"")</f>
        <v>0.83635169493516182</v>
      </c>
      <c r="R978">
        <f>IFERROR([1]!s_west_netprofit($A978,2027,$B$1,180)/[1]!S_SHARE_TOTAL($A978,$B$1),"")</f>
        <v>0.93849295474746863</v>
      </c>
      <c r="S978">
        <f>IFERROR([1]!s_fa_dupont_roe($A978,"2011/12/31")/100,"")</f>
        <v>9.5607999999999999E-2</v>
      </c>
      <c r="T978">
        <f>IFERROR([1]!s_fa_dupont_roe($A978,"2012/12/31")/100,"")</f>
        <v>0.111099</v>
      </c>
      <c r="U978">
        <f>IFERROR([1]!s_fa_dupont_roe($A978,"2013/12/31")/100,"")</f>
        <v>0.11356400000000001</v>
      </c>
      <c r="V978">
        <f>IFERROR([1]!s_fa_dupont_roe($A978,"2014/12/31")/100,"")</f>
        <v>0.101572</v>
      </c>
      <c r="W978">
        <f>IFERROR([1]!s_fa_dupont_roe($A978,"2015/12/31")/100,"")</f>
        <v>8.5884000000000002E-2</v>
      </c>
      <c r="X978">
        <f>IFERROR([1]!s_fa_dupont_roe($A978,"2016/12/31")/100,"")</f>
        <v>5.3362E-2</v>
      </c>
      <c r="Y978">
        <f>IFERROR([1]!s_fa_dupont_roe($A978,"2017/12/31")/100,"")</f>
        <v>8.9748999999999995E-2</v>
      </c>
      <c r="Z978">
        <f>IFERROR([1]!s_fa_dupont_roe($A978,"2018/12/31")/100,"")</f>
        <v>0.110572</v>
      </c>
      <c r="AA978">
        <f>IFERROR([1]!s_fa_dupont_roe($A978,"2019/12/31")/100,"")</f>
        <v>0.103448</v>
      </c>
      <c r="AB978">
        <f>IFERROR([1]!s_fa_dupont_roe($A978,"2020/12/31")/100,"")</f>
        <v>-5.7251999999999997E-2</v>
      </c>
      <c r="AC978">
        <f>IFERROR([1]!s_fa_dupont_roe($A978,"2021/12/31")/100,"")</f>
        <v>5.7159999999999997E-3</v>
      </c>
      <c r="AD978">
        <f>IFERROR([1]!s_fa_dupont_roe($A978,"2022/12/31")/100,"")</f>
        <v>-5.3932000000000001E-2</v>
      </c>
      <c r="AE978">
        <f>IFERROR([1]!s_fa_dupont_roe($A978,"2023/12/31")/100,"")</f>
        <v>7.3537000000000005E-2</v>
      </c>
      <c r="AF978">
        <f>IFERROR([1]!s_fa_dupont_roe($A978,"2024/12/31")/100,"")</f>
        <v>7.0624000000000006E-2</v>
      </c>
      <c r="AG978">
        <f>IFERROR([1]!s_fa_dupont_roe($A978,"2025/12/31")/100,"")</f>
        <v>6.8243999999999999E-2</v>
      </c>
      <c r="AH978">
        <f>IFERROR([1]!s_stm07_is($A978,"W30028333","2025/12/31",1),"")</f>
        <v>811136343.11000001</v>
      </c>
      <c r="AI978">
        <f>IFERROR([1]!s_stm07_bs($A978,"W38058048","2025/12/31",1),"")</f>
        <v>12150293898.26</v>
      </c>
      <c r="AJ978">
        <f>IFERROR([1]!s_fa_netdebt($A978,"2025/12/31"),"")</f>
        <v>6875448819.2200003</v>
      </c>
      <c r="AK978">
        <f>IFERROR([1]!s_val_ev1($A978,"2025/12/31"),"")</f>
        <v>27018153060.450001</v>
      </c>
      <c r="AL978">
        <f>IFERROR([1]!s_fa_ebitda($A978,"2025/12/31"),"")</f>
        <v>3290185997.6399999</v>
      </c>
      <c r="AM978">
        <f>IFERROR([1]!s_west_netprofit($A978,2026,$B$1,180)/[1]!s_west_netprofit($A978,2026,$B$1-7,180)-1,"")</f>
        <v>0</v>
      </c>
      <c r="AN978">
        <f>IFERROR([1]!s_west_netprofit($A978,2026,$B$1,180)/[1]!s_west_netprofit($A978,2026,$B$1-30,180)-1,"")</f>
        <v>-5.1728771526426964E-3</v>
      </c>
      <c r="AO978">
        <f>IFERROR([1]!s_est_mediannetprofit($A978,2026,$B$1)/[1]!s_est_mediannetprofit($A978,2026,$B$1-7)-1,"")</f>
        <v>0</v>
      </c>
      <c r="AP978">
        <f>IFERROR([1]!s_est_mediannetprofit($A978,2026,$B$1)/[1]!s_est_mediannetprofit($A978,2026,$B$1-30)-1,"")</f>
        <v>-1.2638004246284473E-2</v>
      </c>
    </row>
    <row r="979" spans="1:42">
      <c r="A979" t="s">
        <v>1018</v>
      </c>
      <c r="B979">
        <f>IFERROR([1]!s_stm07_is($A979,"W30028333","2011/12/31",1)/[1]!S_SHARE_TOTAL($A979,$B$1),"")</f>
        <v>0.51475673999841454</v>
      </c>
      <c r="C979">
        <f>IFERROR([1]!s_stm07_is($A979,"W30028333","2012/12/31",1)/[1]!S_SHARE_TOTAL($A979,$B$1),"")</f>
        <v>0.17958335600976721</v>
      </c>
      <c r="D979">
        <f>IFERROR([1]!s_stm07_is($A979,"W30028333","2013/12/31",1)/[1]!S_SHARE_TOTAL($A979,$B$1),"")</f>
        <v>-0.23396788499776969</v>
      </c>
      <c r="E979">
        <f>IFERROR([1]!s_stm07_is($A979,"W30028333","2014/12/31",1)/[1]!S_SHARE_TOTAL($A979,$B$1),"")</f>
        <v>5.5570155902798839E-2</v>
      </c>
      <c r="F979">
        <f>IFERROR([1]!s_stm07_is($A979,"W30028333","2015/12/31",1)/[1]!S_SHARE_TOTAL($A979,$B$1),"")</f>
        <v>-0.8157536637512921</v>
      </c>
      <c r="G979">
        <f>IFERROR([1]!s_stm07_is($A979,"W30028333","2016/12/31",1)/[1]!S_SHARE_TOTAL($A979,$B$1),"")</f>
        <v>7.8231731089585532E-2</v>
      </c>
      <c r="H979">
        <f>IFERROR([1]!s_stm07_is($A979,"W30028333","2017/12/31",1)/[1]!S_SHARE_TOTAL($A979,$B$1),"")</f>
        <v>6.0874624352673885E-2</v>
      </c>
      <c r="I979">
        <f>IFERROR([1]!s_stm07_is($A979,"W30028333","2018/12/31",1)/[1]!S_SHARE_TOTAL($A979,$B$1),"")</f>
        <v>-0.79105712966252617</v>
      </c>
      <c r="J979">
        <f>IFERROR([1]!s_stm07_is($A979,"W30028333","2019/12/31",1)/[1]!S_SHARE_TOTAL($A979,$B$1),"")</f>
        <v>0.13109547494499024</v>
      </c>
      <c r="K979">
        <f>IFERROR([1]!s_stm07_is($A979,"W30028333","2020/12/31",1)/[1]!S_SHARE_TOTAL($A979,$B$1),"")</f>
        <v>0.1509663617358801</v>
      </c>
      <c r="L979">
        <f>IFERROR([1]!s_stm07_is($A979,"W30028333","2021/12/31",1)/[1]!S_SHARE_TOTAL($A979,$B$1),"")</f>
        <v>0.41341328783838799</v>
      </c>
      <c r="M979">
        <f>IFERROR([1]!s_stm07_is($A979,"W30028333","2022/12/31",1)/[1]!S_SHARE_TOTAL($A979,$B$1),"")</f>
        <v>0.69050478461113141</v>
      </c>
      <c r="N979">
        <f>IFERROR([1]!s_stm07_is($A979,"W30028333","2023/12/31",1)/[1]!S_SHARE_TOTAL($A979,$B$1),"")</f>
        <v>0.60452082623998127</v>
      </c>
      <c r="O979">
        <f>IFERROR([1]!s_stm07_is($A979,"W30028333","2024/12/31",1)/[1]!S_SHARE_TOTAL($A979,$B$1),"")</f>
        <v>-0.88725281388660315</v>
      </c>
      <c r="P979">
        <f>IFERROR([1]!s_stm07_is($A979,"W30028333","2025/12/31",1)/[1]!S_SHARE_TOTAL($A979,$B$1),"")</f>
        <v>0.37913884599893038</v>
      </c>
      <c r="Q979">
        <f>IFERROR([1]!s_west_netprofit($A979,2026,$B$1,180)/[1]!S_SHARE_TOTAL($A979,$B$1),"")</f>
        <v>1.8220409349287359</v>
      </c>
      <c r="R979">
        <f>IFERROR([1]!s_west_netprofit($A979,2027,$B$1,180)/[1]!S_SHARE_TOTAL($A979,$B$1),"")</f>
        <v>2.2708634164527801</v>
      </c>
      <c r="S979">
        <f>IFERROR([1]!s_fa_dupont_roe($A979,"2011/12/31")/100,"")</f>
        <v>0.45022199999999996</v>
      </c>
      <c r="T979">
        <f>IFERROR([1]!s_fa_dupont_roe($A979,"2012/12/31")/100,"")</f>
        <v>0.120505</v>
      </c>
      <c r="U979">
        <f>IFERROR([1]!s_fa_dupont_roe($A979,"2013/12/31")/100,"")</f>
        <v>-0.159717</v>
      </c>
      <c r="V979">
        <f>IFERROR([1]!s_fa_dupont_roe($A979,"2014/12/31")/100,"")</f>
        <v>2.9287000000000001E-2</v>
      </c>
      <c r="W979">
        <f>IFERROR([1]!s_fa_dupont_roe($A979,"2015/12/31")/100,"")</f>
        <v>-0.405416</v>
      </c>
      <c r="X979">
        <f>IFERROR([1]!s_fa_dupont_roe($A979,"2016/12/31")/100,"")</f>
        <v>2.1375000000000002E-2</v>
      </c>
      <c r="Y979">
        <f>IFERROR([1]!s_fa_dupont_roe($A979,"2017/12/31")/100,"")</f>
        <v>1.0542000000000001E-2</v>
      </c>
      <c r="Z979">
        <f>IFERROR([1]!s_fa_dupont_roe($A979,"2018/12/31")/100,"")</f>
        <v>-0.14644399999999999</v>
      </c>
      <c r="AA979">
        <f>IFERROR([1]!s_fa_dupont_roe($A979,"2019/12/31")/100,"")</f>
        <v>2.5956999999999997E-2</v>
      </c>
      <c r="AB979">
        <f>IFERROR([1]!s_fa_dupont_roe($A979,"2020/12/31")/100,"")</f>
        <v>2.9523999999999998E-2</v>
      </c>
      <c r="AC979">
        <f>IFERROR([1]!s_fa_dupont_roe($A979,"2021/12/31")/100,"")</f>
        <v>7.8470999999999999E-2</v>
      </c>
      <c r="AD979">
        <f>IFERROR([1]!s_fa_dupont_roe($A979,"2022/12/31")/100,"")</f>
        <v>8.8299000000000002E-2</v>
      </c>
      <c r="AE979">
        <f>IFERROR([1]!s_fa_dupont_roe($A979,"2023/12/31")/100,"")</f>
        <v>5.7366E-2</v>
      </c>
      <c r="AF979">
        <f>IFERROR([1]!s_fa_dupont_roe($A979,"2024/12/31")/100,"")</f>
        <v>-8.5155999999999996E-2</v>
      </c>
      <c r="AG979">
        <f>IFERROR([1]!s_fa_dupont_roe($A979,"2025/12/31")/100,"")</f>
        <v>3.7239000000000001E-2</v>
      </c>
      <c r="AH979">
        <f>IFERROR([1]!s_stm07_is($A979,"W30028333","2025/12/31",1),"")</f>
        <v>127555922.67</v>
      </c>
      <c r="AI979">
        <f>IFERROR([1]!s_stm07_bs($A979,"W38058048","2025/12/31",1),"")</f>
        <v>3728351957.48</v>
      </c>
      <c r="AJ979">
        <f>IFERROR([1]!s_fa_netdebt($A979,"2025/12/31"),"")</f>
        <v>895655755.49000001</v>
      </c>
      <c r="AK979">
        <f>IFERROR([1]!s_val_ev1($A979,"2025/12/31"),"")</f>
        <v>20821253612.639999</v>
      </c>
      <c r="AL979">
        <f>IFERROR([1]!s_fa_ebitda($A979,"2025/12/31"),"")</f>
        <v>295284062.24000001</v>
      </c>
      <c r="AM979">
        <f>IFERROR([1]!s_west_netprofit($A979,2026,$B$1,180)/[1]!s_west_netprofit($A979,2026,$B$1-7,180)-1,"")</f>
        <v>0</v>
      </c>
      <c r="AN979">
        <f>IFERROR([1]!s_west_netprofit($A979,2026,$B$1,180)/[1]!s_west_netprofit($A979,2026,$B$1-30,180)-1,"")</f>
        <v>0</v>
      </c>
      <c r="AO979">
        <f>IFERROR([1]!s_est_mediannetprofit($A979,2026,$B$1)/[1]!s_est_mediannetprofit($A979,2026,$B$1-7)-1,"")</f>
        <v>0</v>
      </c>
      <c r="AP979">
        <f>IFERROR([1]!s_est_mediannetprofit($A979,2026,$B$1)/[1]!s_est_mediannetprofit($A979,2026,$B$1-30)-1,"")</f>
        <v>0</v>
      </c>
    </row>
    <row r="980" spans="1:42">
      <c r="A980" t="s">
        <v>1019</v>
      </c>
      <c r="B980">
        <f>IFERROR([1]!s_stm07_is($A980,"W30028333","2011/12/31",1)/[1]!S_SHARE_TOTAL($A980,$B$1),"")</f>
        <v>0.41212731573776279</v>
      </c>
      <c r="C980">
        <f>IFERROR([1]!s_stm07_is($A980,"W30028333","2012/12/31",1)/[1]!S_SHARE_TOTAL($A980,$B$1),"")</f>
        <v>0.5274582899755158</v>
      </c>
      <c r="D980">
        <f>IFERROR([1]!s_stm07_is($A980,"W30028333","2013/12/31",1)/[1]!S_SHARE_TOTAL($A980,$B$1),"")</f>
        <v>0.61875410114434726</v>
      </c>
      <c r="E980">
        <f>IFERROR([1]!s_stm07_is($A980,"W30028333","2014/12/31",1)/[1]!S_SHARE_TOTAL($A980,$B$1),"")</f>
        <v>0.66134799738530514</v>
      </c>
      <c r="F980">
        <f>IFERROR([1]!s_stm07_is($A980,"W30028333","2015/12/31",1)/[1]!S_SHARE_TOTAL($A980,$B$1),"")</f>
        <v>0.68844343536708463</v>
      </c>
      <c r="G980">
        <f>IFERROR([1]!s_stm07_is($A980,"W30028333","2016/12/31",1)/[1]!S_SHARE_TOTAL($A980,$B$1),"")</f>
        <v>0.69544303571799637</v>
      </c>
      <c r="H980">
        <f>IFERROR([1]!s_stm07_is($A980,"W30028333","2017/12/31",1)/[1]!S_SHARE_TOTAL($A980,$B$1),"")</f>
        <v>0.70148734281937464</v>
      </c>
      <c r="I980">
        <f>IFERROR([1]!s_stm07_is($A980,"W30028333","2018/12/31",1)/[1]!S_SHARE_TOTAL($A980,$B$1),"")</f>
        <v>0.59259731094994095</v>
      </c>
      <c r="J980">
        <f>IFERROR([1]!s_stm07_is($A980,"W30028333","2019/12/31",1)/[1]!S_SHARE_TOTAL($A980,$B$1),"")</f>
        <v>1.0057879764284383</v>
      </c>
      <c r="K980">
        <f>IFERROR([1]!s_stm07_is($A980,"W30028333","2020/12/31",1)/[1]!S_SHARE_TOTAL($A980,$B$1),"")</f>
        <v>0.59458565509076655</v>
      </c>
      <c r="L980">
        <f>IFERROR([1]!s_stm07_is($A980,"W30028333","2021/12/31",1)/[1]!S_SHARE_TOTAL($A980,$B$1),"")</f>
        <v>0.30892786204437345</v>
      </c>
      <c r="M980">
        <f>IFERROR([1]!s_stm07_is($A980,"W30028333","2022/12/31",1)/[1]!S_SHARE_TOTAL($A980,$B$1),"")</f>
        <v>-0.44619148264545194</v>
      </c>
      <c r="N980">
        <f>IFERROR([1]!s_stm07_is($A980,"W30028333","2023/12/31",1)/[1]!S_SHARE_TOTAL($A980,$B$1),"")</f>
        <v>0.26924987477751994</v>
      </c>
      <c r="O980">
        <f>IFERROR([1]!s_stm07_is($A980,"W30028333","2024/12/31",1)/[1]!S_SHARE_TOTAL($A980,$B$1),"")</f>
        <v>-0.4581704539230434</v>
      </c>
      <c r="P980">
        <f>IFERROR([1]!s_stm07_is($A980,"W30028333","2025/12/31",1)/[1]!S_SHARE_TOTAL($A980,$B$1),"")</f>
        <v>-0.19906287253533969</v>
      </c>
      <c r="Q980">
        <f>IFERROR([1]!s_west_netprofit($A980,2026,$B$1,180)/[1]!S_SHARE_TOTAL($A980,$B$1),"")</f>
        <v>0.25073618115381152</v>
      </c>
      <c r="R980">
        <f>IFERROR([1]!s_west_netprofit($A980,2027,$B$1,180)/[1]!S_SHARE_TOTAL($A980,$B$1),"")</f>
        <v>0.40083950507089311</v>
      </c>
      <c r="S980">
        <f>IFERROR([1]!s_fa_dupont_roe($A980,"2011/12/31")/100,"")</f>
        <v>0.15412499999999998</v>
      </c>
      <c r="T980">
        <f>IFERROR([1]!s_fa_dupont_roe($A980,"2012/12/31")/100,"")</f>
        <v>0.16319299999999998</v>
      </c>
      <c r="U980">
        <f>IFERROR([1]!s_fa_dupont_roe($A980,"2013/12/31")/100,"")</f>
        <v>0.16</v>
      </c>
      <c r="V980">
        <f>IFERROR([1]!s_fa_dupont_roe($A980,"2014/12/31")/100,"")</f>
        <v>0.113464</v>
      </c>
      <c r="W980">
        <f>IFERROR([1]!s_fa_dupont_roe($A980,"2015/12/31")/100,"")</f>
        <v>8.1480999999999998E-2</v>
      </c>
      <c r="X980">
        <f>IFERROR([1]!s_fa_dupont_roe($A980,"2016/12/31")/100,"")</f>
        <v>7.3886999999999994E-2</v>
      </c>
      <c r="Y980">
        <f>IFERROR([1]!s_fa_dupont_roe($A980,"2017/12/31")/100,"")</f>
        <v>7.302800000000001E-2</v>
      </c>
      <c r="Z980">
        <f>IFERROR([1]!s_fa_dupont_roe($A980,"2018/12/31")/100,"")</f>
        <v>5.6344999999999999E-2</v>
      </c>
      <c r="AA980">
        <f>IFERROR([1]!s_fa_dupont_roe($A980,"2019/12/31")/100,"")</f>
        <v>8.5357000000000002E-2</v>
      </c>
      <c r="AB980">
        <f>IFERROR([1]!s_fa_dupont_roe($A980,"2020/12/31")/100,"")</f>
        <v>4.8186E-2</v>
      </c>
      <c r="AC980">
        <f>IFERROR([1]!s_fa_dupont_roe($A980,"2021/12/31")/100,"")</f>
        <v>2.4969000000000002E-2</v>
      </c>
      <c r="AD980">
        <f>IFERROR([1]!s_fa_dupont_roe($A980,"2022/12/31")/100,"")</f>
        <v>-3.7176999999999995E-2</v>
      </c>
      <c r="AE980">
        <f>IFERROR([1]!s_fa_dupont_roe($A980,"2023/12/31")/100,"")</f>
        <v>2.3374000000000002E-2</v>
      </c>
      <c r="AF980">
        <f>IFERROR([1]!s_fa_dupont_roe($A980,"2024/12/31")/100,"")</f>
        <v>-4.1487999999999997E-2</v>
      </c>
      <c r="AG980">
        <f>IFERROR([1]!s_fa_dupont_roe($A980,"2025/12/31")/100,"")</f>
        <v>-1.9358E-2</v>
      </c>
      <c r="AH980">
        <f>IFERROR([1]!s_stm07_is($A980,"W30028333","2025/12/31",1),"")</f>
        <v>-413203465.14999998</v>
      </c>
      <c r="AI980">
        <f>IFERROR([1]!s_stm07_bs($A980,"W38058048","2025/12/31",1),"")</f>
        <v>24863824615.849998</v>
      </c>
      <c r="AJ980">
        <f>IFERROR([1]!s_fa_netdebt($A980,"2025/12/31"),"")</f>
        <v>29192135354.68</v>
      </c>
      <c r="AK980">
        <f>IFERROR([1]!s_val_ev1($A980,"2025/12/31"),"")</f>
        <v>48224154960.709999</v>
      </c>
      <c r="AL980">
        <f>IFERROR([1]!s_fa_ebitda($A980,"2025/12/31"),"")</f>
        <v>910898421.89999998</v>
      </c>
      <c r="AM980">
        <f>IFERROR([1]!s_west_netprofit($A980,2026,$B$1,180)/[1]!s_west_netprofit($A980,2026,$B$1-7,180)-1,"")</f>
        <v>0</v>
      </c>
      <c r="AN980">
        <f>IFERROR([1]!s_west_netprofit($A980,2026,$B$1,180)/[1]!s_west_netprofit($A980,2026,$B$1-30,180)-1,"")</f>
        <v>-0.30210255310019307</v>
      </c>
      <c r="AO980">
        <f>IFERROR([1]!s_est_mediannetprofit($A980,2026,$B$1)/[1]!s_est_mediannetprofit($A980,2026,$B$1-7)-1,"")</f>
        <v>0</v>
      </c>
      <c r="AP980">
        <f>IFERROR([1]!s_est_mediannetprofit($A980,2026,$B$1)/[1]!s_est_mediannetprofit($A980,2026,$B$1-30)-1,"")</f>
        <v>-0.31600867678958788</v>
      </c>
    </row>
    <row r="981" spans="1:42">
      <c r="A981" t="s">
        <v>1020</v>
      </c>
      <c r="B981">
        <f>IFERROR([1]!s_stm07_is($A981,"W30028333","2011/12/31",1)/[1]!S_SHARE_TOTAL($A981,$B$1),"")</f>
        <v>0.42050185567568205</v>
      </c>
      <c r="C981">
        <f>IFERROR([1]!s_stm07_is($A981,"W30028333","2012/12/31",1)/[1]!S_SHARE_TOTAL($A981,$B$1),"")</f>
        <v>0.25133444447095699</v>
      </c>
      <c r="D981">
        <f>IFERROR([1]!s_stm07_is($A981,"W30028333","2013/12/31",1)/[1]!S_SHARE_TOTAL($A981,$B$1),"")</f>
        <v>0.2518077920583609</v>
      </c>
      <c r="E981">
        <f>IFERROR([1]!s_stm07_is($A981,"W30028333","2014/12/31",1)/[1]!S_SHARE_TOTAL($A981,$B$1),"")</f>
        <v>0.25684573976650477</v>
      </c>
      <c r="F981">
        <f>IFERROR([1]!s_stm07_is($A981,"W30028333","2015/12/31",1)/[1]!S_SHARE_TOTAL($A981,$B$1),"")</f>
        <v>1.1317269924376164E-2</v>
      </c>
      <c r="G981">
        <f>IFERROR([1]!s_stm07_is($A981,"W30028333","2016/12/31",1)/[1]!S_SHARE_TOTAL($A981,$B$1),"")</f>
        <v>-7.8771362048659449E-2</v>
      </c>
      <c r="H981">
        <f>IFERROR([1]!s_stm07_is($A981,"W30028333","2017/12/31",1)/[1]!S_SHARE_TOTAL($A981,$B$1),"")</f>
        <v>1.1316871738314091E-2</v>
      </c>
      <c r="I981">
        <f>IFERROR([1]!s_stm07_is($A981,"W30028333","2018/12/31",1)/[1]!S_SHARE_TOTAL($A981,$B$1),"")</f>
        <v>-0.41081907899861653</v>
      </c>
      <c r="J981">
        <f>IFERROR([1]!s_stm07_is($A981,"W30028333","2019/12/31",1)/[1]!S_SHARE_TOTAL($A981,$B$1),"")</f>
        <v>7.7640716083038783E-2</v>
      </c>
      <c r="K981">
        <f>IFERROR([1]!s_stm07_is($A981,"W30028333","2020/12/31",1)/[1]!S_SHARE_TOTAL($A981,$B$1),"")</f>
        <v>0.3480210509166331</v>
      </c>
      <c r="L981">
        <f>IFERROR([1]!s_stm07_is($A981,"W30028333","2021/12/31",1)/[1]!S_SHARE_TOTAL($A981,$B$1),"")</f>
        <v>0.40640030111551922</v>
      </c>
      <c r="M981">
        <f>IFERROR([1]!s_stm07_is($A981,"W30028333","2022/12/31",1)/[1]!S_SHARE_TOTAL($A981,$B$1),"")</f>
        <v>0.4078043679351796</v>
      </c>
      <c r="N981">
        <f>IFERROR([1]!s_stm07_is($A981,"W30028333","2023/12/31",1)/[1]!S_SHARE_TOTAL($A981,$B$1),"")</f>
        <v>-7.772299179427225E-2</v>
      </c>
      <c r="O981">
        <f>IFERROR([1]!s_stm07_is($A981,"W30028333","2024/12/31",1)/[1]!S_SHARE_TOTAL($A981,$B$1),"")</f>
        <v>0.50150340973332608</v>
      </c>
      <c r="P981">
        <f>IFERROR([1]!s_stm07_is($A981,"W30028333","2025/12/31",1)/[1]!S_SHARE_TOTAL($A981,$B$1),"")</f>
        <v>0.451055458772124</v>
      </c>
      <c r="Q981">
        <f>IFERROR([1]!s_west_netprofit($A981,2026,$B$1,180)/[1]!S_SHARE_TOTAL($A981,$B$1),"")</f>
        <v>0.44629405905461089</v>
      </c>
      <c r="R981">
        <f>IFERROR([1]!s_west_netprofit($A981,2027,$B$1,180)/[1]!S_SHARE_TOTAL($A981,$B$1),"")</f>
        <v>0.46214375460982138</v>
      </c>
      <c r="S981">
        <f>IFERROR([1]!s_fa_dupont_roe($A981,"2011/12/31")/100,"")</f>
        <v>0.14005000000000001</v>
      </c>
      <c r="T981">
        <f>IFERROR([1]!s_fa_dupont_roe($A981,"2012/12/31")/100,"")</f>
        <v>6.5595000000000001E-2</v>
      </c>
      <c r="U981">
        <f>IFERROR([1]!s_fa_dupont_roe($A981,"2013/12/31")/100,"")</f>
        <v>6.3066000000000011E-2</v>
      </c>
      <c r="V981">
        <f>IFERROR([1]!s_fa_dupont_roe($A981,"2014/12/31")/100,"")</f>
        <v>5.1700999999999997E-2</v>
      </c>
      <c r="W981">
        <f>IFERROR([1]!s_fa_dupont_roe($A981,"2015/12/31")/100,"")</f>
        <v>1.946E-3</v>
      </c>
      <c r="X981">
        <f>IFERROR([1]!s_fa_dupont_roe($A981,"2016/12/31")/100,"")</f>
        <v>-1.3811E-2</v>
      </c>
      <c r="Y981">
        <f>IFERROR([1]!s_fa_dupont_roe($A981,"2017/12/31")/100,"")</f>
        <v>2.013E-3</v>
      </c>
      <c r="Z981">
        <f>IFERROR([1]!s_fa_dupont_roe($A981,"2018/12/31")/100,"")</f>
        <v>-7.631700000000001E-2</v>
      </c>
      <c r="AA981">
        <f>IFERROR([1]!s_fa_dupont_roe($A981,"2019/12/31")/100,"")</f>
        <v>1.4942E-2</v>
      </c>
      <c r="AB981">
        <f>IFERROR([1]!s_fa_dupont_roe($A981,"2020/12/31")/100,"")</f>
        <v>6.4417000000000002E-2</v>
      </c>
      <c r="AC981">
        <f>IFERROR([1]!s_fa_dupont_roe($A981,"2021/12/31")/100,"")</f>
        <v>6.9686999999999999E-2</v>
      </c>
      <c r="AD981">
        <f>IFERROR([1]!s_fa_dupont_roe($A981,"2022/12/31")/100,"")</f>
        <v>6.3560999999999993E-2</v>
      </c>
      <c r="AE981">
        <f>IFERROR([1]!s_fa_dupont_roe($A981,"2023/12/31")/100,"")</f>
        <v>-1.1516E-2</v>
      </c>
      <c r="AF981">
        <f>IFERROR([1]!s_fa_dupont_roe($A981,"2024/12/31")/100,"")</f>
        <v>7.3121999999999993E-2</v>
      </c>
      <c r="AG981">
        <f>IFERROR([1]!s_fa_dupont_roe($A981,"2025/12/31")/100,"")</f>
        <v>6.3806000000000002E-2</v>
      </c>
      <c r="AH981">
        <f>IFERROR([1]!s_stm07_is($A981,"W30028333","2025/12/31",1),"")</f>
        <v>540707781.22000003</v>
      </c>
      <c r="AI981">
        <f>IFERROR([1]!s_stm07_bs($A981,"W38058048","2025/12/31",1),"")</f>
        <v>8851684136.3899994</v>
      </c>
      <c r="AJ981">
        <f>IFERROR([1]!s_fa_netdebt($A981,"2025/12/31"),"")</f>
        <v>1779396770.9000001</v>
      </c>
      <c r="AK981">
        <f>IFERROR([1]!s_val_ev1($A981,"2025/12/31"),"")</f>
        <v>14928170677.51</v>
      </c>
      <c r="AL981">
        <f>IFERROR([1]!s_fa_ebitda($A981,"2025/12/31"),"")</f>
        <v>1876181175.3399999</v>
      </c>
      <c r="AM981">
        <f>IFERROR([1]!s_west_netprofit($A981,2026,$B$1,180)/[1]!s_west_netprofit($A981,2026,$B$1-7,180)-1,"")</f>
        <v>0</v>
      </c>
      <c r="AN981">
        <f>IFERROR([1]!s_west_netprofit($A981,2026,$B$1,180)/[1]!s_west_netprofit($A981,2026,$B$1-30,180)-1,"")</f>
        <v>0</v>
      </c>
      <c r="AO981">
        <f>IFERROR([1]!s_est_mediannetprofit($A981,2026,$B$1)/[1]!s_est_mediannetprofit($A981,2026,$B$1-7)-1,"")</f>
        <v>0</v>
      </c>
      <c r="AP981">
        <f>IFERROR([1]!s_est_mediannetprofit($A981,2026,$B$1)/[1]!s_est_mediannetprofit($A981,2026,$B$1-30)-1,"")</f>
        <v>0</v>
      </c>
    </row>
    <row r="982" spans="1:42">
      <c r="A982" t="s">
        <v>1021</v>
      </c>
      <c r="B982">
        <f>IFERROR([1]!s_stm07_is($A982,"W30028333","2011/12/31",1)/[1]!S_SHARE_TOTAL($A982,$B$1),"")</f>
        <v>0.47478664432922696</v>
      </c>
      <c r="C982">
        <f>IFERROR([1]!s_stm07_is($A982,"W30028333","2012/12/31",1)/[1]!S_SHARE_TOTAL($A982,$B$1),"")</f>
        <v>0.50082949665663712</v>
      </c>
      <c r="D982">
        <f>IFERROR([1]!s_stm07_is($A982,"W30028333","2013/12/31",1)/[1]!S_SHARE_TOTAL($A982,$B$1),"")</f>
        <v>0.27989818881309569</v>
      </c>
      <c r="E982">
        <f>IFERROR([1]!s_stm07_is($A982,"W30028333","2014/12/31",1)/[1]!S_SHARE_TOTAL($A982,$B$1),"")</f>
        <v>0.29779910128333631</v>
      </c>
      <c r="F982">
        <f>IFERROR([1]!s_stm07_is($A982,"W30028333","2015/12/31",1)/[1]!S_SHARE_TOTAL($A982,$B$1),"")</f>
        <v>0.30491687373599707</v>
      </c>
      <c r="G982">
        <f>IFERROR([1]!s_stm07_is($A982,"W30028333","2016/12/31",1)/[1]!S_SHARE_TOTAL($A982,$B$1),"")</f>
        <v>0.44424118368259724</v>
      </c>
      <c r="H982">
        <f>IFERROR([1]!s_stm07_is($A982,"W30028333","2017/12/31",1)/[1]!S_SHARE_TOTAL($A982,$B$1),"")</f>
        <v>0.42058014620230133</v>
      </c>
      <c r="I982">
        <f>IFERROR([1]!s_stm07_is($A982,"W30028333","2018/12/31",1)/[1]!S_SHARE_TOTAL($A982,$B$1),"")</f>
        <v>0.500323265861357</v>
      </c>
      <c r="J982">
        <f>IFERROR([1]!s_stm07_is($A982,"W30028333","2019/12/31",1)/[1]!S_SHARE_TOTAL($A982,$B$1),"")</f>
        <v>0.47652708939753147</v>
      </c>
      <c r="K982">
        <f>IFERROR([1]!s_stm07_is($A982,"W30028333","2020/12/31",1)/[1]!S_SHARE_TOTAL($A982,$B$1),"")</f>
        <v>0.22553663190291334</v>
      </c>
      <c r="L982">
        <f>IFERROR([1]!s_stm07_is($A982,"W30028333","2021/12/31",1)/[1]!S_SHARE_TOTAL($A982,$B$1),"")</f>
        <v>0.38199357902587855</v>
      </c>
      <c r="M982">
        <f>IFERROR([1]!s_stm07_is($A982,"W30028333","2022/12/31",1)/[1]!S_SHARE_TOTAL($A982,$B$1),"")</f>
        <v>0.29800935306260068</v>
      </c>
      <c r="N982">
        <f>IFERROR([1]!s_stm07_is($A982,"W30028333","2023/12/31",1)/[1]!S_SHARE_TOTAL($A982,$B$1),"")</f>
        <v>0.50411028181060347</v>
      </c>
      <c r="O982">
        <f>IFERROR([1]!s_stm07_is($A982,"W30028333","2024/12/31",1)/[1]!S_SHARE_TOTAL($A982,$B$1),"")</f>
        <v>0.54773880356685445</v>
      </c>
      <c r="P982">
        <f>IFERROR([1]!s_stm07_is($A982,"W30028333","2025/12/31",1)/[1]!S_SHARE_TOTAL($A982,$B$1),"")</f>
        <v>0.54789054252193836</v>
      </c>
      <c r="Q982">
        <f>IFERROR([1]!s_west_netprofit($A982,2026,$B$1,180)/[1]!S_SHARE_TOTAL($A982,$B$1),"")</f>
        <v>0.5712066427835093</v>
      </c>
      <c r="R982">
        <f>IFERROR([1]!s_west_netprofit($A982,2027,$B$1,180)/[1]!S_SHARE_TOTAL($A982,$B$1),"")</f>
        <v>0.59775447775545643</v>
      </c>
      <c r="S982">
        <f>IFERROR([1]!s_fa_dupont_roe($A982,"2011/12/31")/100,"")</f>
        <v>0.114603</v>
      </c>
      <c r="T982">
        <f>IFERROR([1]!s_fa_dupont_roe($A982,"2012/12/31")/100,"")</f>
        <v>0.11149200000000001</v>
      </c>
      <c r="U982">
        <f>IFERROR([1]!s_fa_dupont_roe($A982,"2013/12/31")/100,"")</f>
        <v>5.8356000000000005E-2</v>
      </c>
      <c r="V982">
        <f>IFERROR([1]!s_fa_dupont_roe($A982,"2014/12/31")/100,"")</f>
        <v>5.851E-2</v>
      </c>
      <c r="W982">
        <f>IFERROR([1]!s_fa_dupont_roe($A982,"2015/12/31")/100,"")</f>
        <v>5.6559999999999999E-2</v>
      </c>
      <c r="X982">
        <f>IFERROR([1]!s_fa_dupont_roe($A982,"2016/12/31")/100,"")</f>
        <v>7.6756000000000005E-2</v>
      </c>
      <c r="Y982">
        <f>IFERROR([1]!s_fa_dupont_roe($A982,"2017/12/31")/100,"")</f>
        <v>6.8171999999999996E-2</v>
      </c>
      <c r="Z982">
        <f>IFERROR([1]!s_fa_dupont_roe($A982,"2018/12/31")/100,"")</f>
        <v>7.9322000000000004E-2</v>
      </c>
      <c r="AA982">
        <f>IFERROR([1]!s_fa_dupont_roe($A982,"2019/12/31")/100,"")</f>
        <v>7.2815000000000005E-2</v>
      </c>
      <c r="AB982">
        <f>IFERROR([1]!s_fa_dupont_roe($A982,"2020/12/31")/100,"")</f>
        <v>3.3315999999999998E-2</v>
      </c>
      <c r="AC982">
        <f>IFERROR([1]!s_fa_dupont_roe($A982,"2021/12/31")/100,"")</f>
        <v>5.5434000000000004E-2</v>
      </c>
      <c r="AD982">
        <f>IFERROR([1]!s_fa_dupont_roe($A982,"2022/12/31")/100,"")</f>
        <v>4.2027999999999996E-2</v>
      </c>
      <c r="AE982">
        <f>IFERROR([1]!s_fa_dupont_roe($A982,"2023/12/31")/100,"")</f>
        <v>6.8268999999999996E-2</v>
      </c>
      <c r="AF982">
        <f>IFERROR([1]!s_fa_dupont_roe($A982,"2024/12/31")/100,"")</f>
        <v>7.0438000000000001E-2</v>
      </c>
      <c r="AG982">
        <f>IFERROR([1]!s_fa_dupont_roe($A982,"2025/12/31")/100,"")</f>
        <v>6.7060000000000008E-2</v>
      </c>
      <c r="AH982">
        <f>IFERROR([1]!s_stm07_is($A982,"W30028333","2025/12/31",1),"")</f>
        <v>1279547415.9100001</v>
      </c>
      <c r="AI982">
        <f>IFERROR([1]!s_stm07_bs($A982,"W38058048","2025/12/31",1),"")</f>
        <v>21412971937.380001</v>
      </c>
      <c r="AJ982">
        <f>IFERROR([1]!s_fa_netdebt($A982,"2025/12/31"),"")</f>
        <v>6999822673.1400003</v>
      </c>
      <c r="AK982">
        <f>IFERROR([1]!s_val_ev1($A982,"2025/12/31"),"")</f>
        <v>21913906975.810001</v>
      </c>
      <c r="AL982">
        <f>IFERROR([1]!s_fa_ebitda($A982,"2025/12/31"),"")</f>
        <v>3312831989.6799998</v>
      </c>
      <c r="AM982">
        <f>IFERROR([1]!s_west_netprofit($A982,2026,$B$1,180)/[1]!s_west_netprofit($A982,2026,$B$1-7,180)-1,"")</f>
        <v>0</v>
      </c>
      <c r="AN982">
        <f>IFERROR([1]!s_west_netprofit($A982,2026,$B$1,180)/[1]!s_west_netprofit($A982,2026,$B$1-30,180)-1,"")</f>
        <v>0</v>
      </c>
      <c r="AO982">
        <f>IFERROR([1]!s_est_mediannetprofit($A982,2026,$B$1)/[1]!s_est_mediannetprofit($A982,2026,$B$1-7)-1,"")</f>
        <v>0</v>
      </c>
      <c r="AP982">
        <f>IFERROR([1]!s_est_mediannetprofit($A982,2026,$B$1)/[1]!s_est_mediannetprofit($A982,2026,$B$1-30)-1,"")</f>
        <v>0</v>
      </c>
    </row>
    <row r="983" spans="1:42">
      <c r="A983" t="s">
        <v>1022</v>
      </c>
      <c r="B983">
        <f>IFERROR([1]!s_stm07_is($A983,"W30028333","2011/12/31",1)/[1]!S_SHARE_TOTAL($A983,$B$1),"")</f>
        <v>-0.22486434037023348</v>
      </c>
      <c r="C983">
        <f>IFERROR([1]!s_stm07_is($A983,"W30028333","2012/12/31",1)/[1]!S_SHARE_TOTAL($A983,$B$1),"")</f>
        <v>1.1695594358871545E-2</v>
      </c>
      <c r="D983">
        <f>IFERROR([1]!s_stm07_is($A983,"W30028333","2013/12/31",1)/[1]!S_SHARE_TOTAL($A983,$B$1),"")</f>
        <v>-2.4794815665134983E-2</v>
      </c>
      <c r="E983">
        <f>IFERROR([1]!s_stm07_is($A983,"W30028333","2014/12/31",1)/[1]!S_SHARE_TOTAL($A983,$B$1),"")</f>
        <v>0.4416052141365337</v>
      </c>
      <c r="F983">
        <f>IFERROR([1]!s_stm07_is($A983,"W30028333","2015/12/31",1)/[1]!S_SHARE_TOTAL($A983,$B$1),"")</f>
        <v>0.51274454481374376</v>
      </c>
      <c r="G983">
        <f>IFERROR([1]!s_stm07_is($A983,"W30028333","2016/12/31",1)/[1]!S_SHARE_TOTAL($A983,$B$1),"")</f>
        <v>0.56468533515623631</v>
      </c>
      <c r="H983">
        <f>IFERROR([1]!s_stm07_is($A983,"W30028333","2017/12/31",1)/[1]!S_SHARE_TOTAL($A983,$B$1),"")</f>
        <v>0.73859712385193033</v>
      </c>
      <c r="I983">
        <f>IFERROR([1]!s_stm07_is($A983,"W30028333","2018/12/31",1)/[1]!S_SHARE_TOTAL($A983,$B$1),"")</f>
        <v>0.83899234280626023</v>
      </c>
      <c r="J983">
        <f>IFERROR([1]!s_stm07_is($A983,"W30028333","2019/12/31",1)/[1]!S_SHARE_TOTAL($A983,$B$1),"")</f>
        <v>0.93568596700420104</v>
      </c>
      <c r="K983">
        <f>IFERROR([1]!s_stm07_is($A983,"W30028333","2020/12/31",1)/[1]!S_SHARE_TOTAL($A983,$B$1),"")</f>
        <v>0.99421773664745383</v>
      </c>
      <c r="L983">
        <f>IFERROR([1]!s_stm07_is($A983,"W30028333","2021/12/31",1)/[1]!S_SHARE_TOTAL($A983,$B$1),"")</f>
        <v>1.3789229733124666</v>
      </c>
      <c r="M983">
        <f>IFERROR([1]!s_stm07_is($A983,"W30028333","2022/12/31",1)/[1]!S_SHARE_TOTAL($A983,$B$1),"")</f>
        <v>1.2189454071913335</v>
      </c>
      <c r="N983">
        <f>IFERROR([1]!s_stm07_is($A983,"W30028333","2023/12/31",1)/[1]!S_SHARE_TOTAL($A983,$B$1),"")</f>
        <v>0.89960086012426899</v>
      </c>
      <c r="O983">
        <f>IFERROR([1]!s_stm07_is($A983,"W30028333","2024/12/31",1)/[1]!S_SHARE_TOTAL($A983,$B$1),"")</f>
        <v>0.76851730204771662</v>
      </c>
      <c r="P983">
        <f>IFERROR([1]!s_stm07_is($A983,"W30028333","2025/12/31",1)/[1]!S_SHARE_TOTAL($A983,$B$1),"")</f>
        <v>0.75325648888454855</v>
      </c>
      <c r="Q983">
        <f>IFERROR([1]!s_west_netprofit($A983,2026,$B$1,180)/[1]!S_SHARE_TOTAL($A983,$B$1),"")</f>
        <v>0.82055404171892887</v>
      </c>
      <c r="R983">
        <f>IFERROR([1]!s_west_netprofit($A983,2027,$B$1,180)/[1]!S_SHARE_TOTAL($A983,$B$1),"")</f>
        <v>0.98222454064496323</v>
      </c>
      <c r="S983">
        <f>IFERROR([1]!s_fa_dupont_roe($A983,"2011/12/31")/100,"")</f>
        <v>-0.39474300000000001</v>
      </c>
      <c r="T983">
        <f>IFERROR([1]!s_fa_dupont_roe($A983,"2012/12/31")/100,"")</f>
        <v>2.5929999999999998E-2</v>
      </c>
      <c r="U983">
        <f>IFERROR([1]!s_fa_dupont_roe($A983,"2013/12/31")/100,"")</f>
        <v>-5.5997000000000005E-2</v>
      </c>
      <c r="V983">
        <f>IFERROR([1]!s_fa_dupont_roe($A983,"2014/12/31")/100,"")</f>
        <v>0.33798499999999998</v>
      </c>
      <c r="W983">
        <f>IFERROR([1]!s_fa_dupont_roe($A983,"2015/12/31")/100,"")</f>
        <v>0.21349699999999999</v>
      </c>
      <c r="X983">
        <f>IFERROR([1]!s_fa_dupont_roe($A983,"2016/12/31")/100,"")</f>
        <v>0.199984</v>
      </c>
      <c r="Y983">
        <f>IFERROR([1]!s_fa_dupont_roe($A983,"2017/12/31")/100,"")</f>
        <v>0.18557400000000002</v>
      </c>
      <c r="Z983">
        <f>IFERROR([1]!s_fa_dupont_roe($A983,"2018/12/31")/100,"")</f>
        <v>0.169159</v>
      </c>
      <c r="AA983">
        <f>IFERROR([1]!s_fa_dupont_roe($A983,"2019/12/31")/100,"")</f>
        <v>0.18170000000000003</v>
      </c>
      <c r="AB983">
        <f>IFERROR([1]!s_fa_dupont_roe($A983,"2020/12/31")/100,"")</f>
        <v>0.17710899999999999</v>
      </c>
      <c r="AC983">
        <f>IFERROR([1]!s_fa_dupont_roe($A983,"2021/12/31")/100,"")</f>
        <v>0.21563300000000002</v>
      </c>
      <c r="AD983">
        <f>IFERROR([1]!s_fa_dupont_roe($A983,"2022/12/31")/100,"")</f>
        <v>0.17025600000000002</v>
      </c>
      <c r="AE983">
        <f>IFERROR([1]!s_fa_dupont_roe($A983,"2023/12/31")/100,"")</f>
        <v>0.120071</v>
      </c>
      <c r="AF983">
        <f>IFERROR([1]!s_fa_dupont_roe($A983,"2024/12/31")/100,"")</f>
        <v>0.100772</v>
      </c>
      <c r="AG983">
        <f>IFERROR([1]!s_fa_dupont_roe($A983,"2025/12/31")/100,"")</f>
        <v>9.7383999999999998E-2</v>
      </c>
      <c r="AH983">
        <f>IFERROR([1]!s_stm07_is($A983,"W30028333","2025/12/31",1),"")</f>
        <v>987752105.08000004</v>
      </c>
      <c r="AI983">
        <f>IFERROR([1]!s_stm07_bs($A983,"W38058048","2025/12/31",1),"")</f>
        <v>10178035867.57</v>
      </c>
      <c r="AJ983">
        <f>IFERROR([1]!s_fa_netdebt($A983,"2025/12/31"),"")</f>
        <v>412786679.82999998</v>
      </c>
      <c r="AK983">
        <f>IFERROR([1]!s_val_ev1($A983,"2025/12/31"),"")</f>
        <v>13384698858.790001</v>
      </c>
      <c r="AL983">
        <f>IFERROR([1]!s_fa_ebitda($A983,"2025/12/31"),"")</f>
        <v>1923276885.8699999</v>
      </c>
      <c r="AM983" t="str">
        <f>IFERROR([1]!s_west_netprofit($A983,2026,$B$1,180)/[1]!s_west_netprofit($A983,2026,$B$1-7,180)-1,"")</f>
        <v/>
      </c>
      <c r="AN983" t="str">
        <f>IFERROR([1]!s_west_netprofit($A983,2026,$B$1,180)/[1]!s_west_netprofit($A983,2026,$B$1-30,180)-1,"")</f>
        <v/>
      </c>
      <c r="AO983" t="str">
        <f>IFERROR([1]!s_est_mediannetprofit($A983,2026,$B$1)/[1]!s_est_mediannetprofit($A983,2026,$B$1-7)-1,"")</f>
        <v/>
      </c>
      <c r="AP983" t="str">
        <f>IFERROR([1]!s_est_mediannetprofit($A983,2026,$B$1)/[1]!s_est_mediannetprofit($A983,2026,$B$1-30)-1,"")</f>
        <v/>
      </c>
    </row>
    <row r="984" spans="1:42">
      <c r="A984" t="s">
        <v>1023</v>
      </c>
      <c r="B984">
        <f>IFERROR([1]!s_stm07_is($A984,"W30028333","2011/12/31",1)/[1]!S_SHARE_TOTAL($A984,$B$1),"")</f>
        <v>0.13207543518976447</v>
      </c>
      <c r="C984">
        <f>IFERROR([1]!s_stm07_is($A984,"W30028333","2012/12/31",1)/[1]!S_SHARE_TOTAL($A984,$B$1),"")</f>
        <v>0.16232519502997869</v>
      </c>
      <c r="D984">
        <f>IFERROR([1]!s_stm07_is($A984,"W30028333","2013/12/31",1)/[1]!S_SHARE_TOTAL($A984,$B$1),"")</f>
        <v>0.1865411105924456</v>
      </c>
      <c r="E984">
        <f>IFERROR([1]!s_stm07_is($A984,"W30028333","2014/12/31",1)/[1]!S_SHARE_TOTAL($A984,$B$1),"")</f>
        <v>0.22834461704505241</v>
      </c>
      <c r="F984">
        <f>IFERROR([1]!s_stm07_is($A984,"W30028333","2015/12/31",1)/[1]!S_SHARE_TOTAL($A984,$B$1),"")</f>
        <v>0.32718188185754793</v>
      </c>
      <c r="G984">
        <f>IFERROR([1]!s_stm07_is($A984,"W30028333","2016/12/31",1)/[1]!S_SHARE_TOTAL($A984,$B$1),"")</f>
        <v>0.39006691752974626</v>
      </c>
      <c r="H984">
        <f>IFERROR([1]!s_stm07_is($A984,"W30028333","2017/12/31",1)/[1]!S_SHARE_TOTAL($A984,$B$1),"")</f>
        <v>0.4846393146544557</v>
      </c>
      <c r="I984">
        <f>IFERROR([1]!s_stm07_is($A984,"W30028333","2018/12/31",1)/[1]!S_SHARE_TOTAL($A984,$B$1),"")</f>
        <v>0.61254893527709964</v>
      </c>
      <c r="J984">
        <f>IFERROR([1]!s_stm07_is($A984,"W30028333","2019/12/31",1)/[1]!S_SHARE_TOTAL($A984,$B$1),"")</f>
        <v>0.80275230830874333</v>
      </c>
      <c r="K984">
        <f>IFERROR([1]!s_stm07_is($A984,"W30028333","2020/12/31",1)/[1]!S_SHARE_TOTAL($A984,$B$1),"")</f>
        <v>0.95347184653580608</v>
      </c>
      <c r="L984">
        <f>IFERROR([1]!s_stm07_is($A984,"W30028333","2021/12/31",1)/[1]!S_SHARE_TOTAL($A984,$B$1),"")</f>
        <v>0.68254951432399791</v>
      </c>
      <c r="M984">
        <f>IFERROR([1]!s_stm07_is($A984,"W30028333","2022/12/31",1)/[1]!S_SHARE_TOTAL($A984,$B$1),"")</f>
        <v>0.58854704769133492</v>
      </c>
      <c r="N984">
        <f>IFERROR([1]!s_stm07_is($A984,"W30028333","2023/12/31",1)/[1]!S_SHARE_TOTAL($A984,$B$1),"")</f>
        <v>0.64823058092675423</v>
      </c>
      <c r="O984">
        <f>IFERROR([1]!s_stm07_is($A984,"W30028333","2024/12/31",1)/[1]!S_SHARE_TOTAL($A984,$B$1),"")</f>
        <v>0.95469883912524167</v>
      </c>
      <c r="P984">
        <f>IFERROR([1]!s_stm07_is($A984,"W30028333","2025/12/31",1)/[1]!S_SHARE_TOTAL($A984,$B$1),"")</f>
        <v>1.1617933704522938</v>
      </c>
      <c r="Q984">
        <f>IFERROR([1]!s_west_netprofit($A984,2026,$B$1,180)/[1]!S_SHARE_TOTAL($A984,$B$1),"")</f>
        <v>1.4134420936680685</v>
      </c>
      <c r="R984">
        <f>IFERROR([1]!s_west_netprofit($A984,2027,$B$1,180)/[1]!S_SHARE_TOTAL($A984,$B$1),"")</f>
        <v>1.6798732859736085</v>
      </c>
      <c r="S984">
        <f>IFERROR([1]!s_fa_dupont_roe($A984,"2011/12/31")/100,"")</f>
        <v>0.23033699999999999</v>
      </c>
      <c r="T984">
        <f>IFERROR([1]!s_fa_dupont_roe($A984,"2012/12/31")/100,"")</f>
        <v>0.228301</v>
      </c>
      <c r="U984">
        <f>IFERROR([1]!s_fa_dupont_roe($A984,"2013/12/31")/100,"")</f>
        <v>0.21399599999999999</v>
      </c>
      <c r="V984">
        <f>IFERROR([1]!s_fa_dupont_roe($A984,"2014/12/31")/100,"")</f>
        <v>0.212092</v>
      </c>
      <c r="W984">
        <f>IFERROR([1]!s_fa_dupont_roe($A984,"2015/12/31")/100,"")</f>
        <v>0.24309899999999998</v>
      </c>
      <c r="X984">
        <f>IFERROR([1]!s_fa_dupont_roe($A984,"2016/12/31")/100,"")</f>
        <v>0.231992</v>
      </c>
      <c r="Y984">
        <f>IFERROR([1]!s_fa_dupont_roe($A984,"2017/12/31")/100,"")</f>
        <v>0.23178200000000002</v>
      </c>
      <c r="Z984">
        <f>IFERROR([1]!s_fa_dupont_roe($A984,"2018/12/31")/100,"")</f>
        <v>0.23168500000000003</v>
      </c>
      <c r="AA984">
        <f>IFERROR([1]!s_fa_dupont_roe($A984,"2019/12/31")/100,"")</f>
        <v>0.23944299999999999</v>
      </c>
      <c r="AB984">
        <f>IFERROR([1]!s_fa_dupont_roe($A984,"2020/12/31")/100,"")</f>
        <v>0.22895900000000002</v>
      </c>
      <c r="AC984">
        <f>IFERROR([1]!s_fa_dupont_roe($A984,"2021/12/31")/100,"")</f>
        <v>0.13831200000000002</v>
      </c>
      <c r="AD984">
        <f>IFERROR([1]!s_fa_dupont_roe($A984,"2022/12/31")/100,"")</f>
        <v>0.10727700000000001</v>
      </c>
      <c r="AE984">
        <f>IFERROR([1]!s_fa_dupont_roe($A984,"2023/12/31")/100,"")</f>
        <v>0.10991099999999999</v>
      </c>
      <c r="AF984">
        <f>IFERROR([1]!s_fa_dupont_roe($A984,"2024/12/31")/100,"")</f>
        <v>0.14738599999999999</v>
      </c>
      <c r="AG984">
        <f>IFERROR([1]!s_fa_dupont_roe($A984,"2025/12/31")/100,"")</f>
        <v>0.14441300000000001</v>
      </c>
      <c r="AH984">
        <f>IFERROR([1]!s_stm07_is($A984,"W30028333","2025/12/31",1),"")</f>
        <v>7711054811.9799995</v>
      </c>
      <c r="AI984">
        <f>IFERROR([1]!s_stm07_bs($A984,"W38058048","2025/12/31",1),"")</f>
        <v>61796823414.25</v>
      </c>
      <c r="AJ984">
        <f>IFERROR([1]!s_fa_netdebt($A984,"2025/12/31"),"")</f>
        <v>-40881249391.260002</v>
      </c>
      <c r="AK984">
        <f>IFERROR([1]!s_val_ev1($A984,"2025/12/31"),"")</f>
        <v>396687556623.09003</v>
      </c>
      <c r="AL984">
        <f>IFERROR([1]!s_fa_ebitda($A984,"2025/12/31"),"")</f>
        <v>8879057835.5400009</v>
      </c>
      <c r="AM984">
        <f>IFERROR([1]!s_west_netprofit($A984,2026,$B$1,180)/[1]!s_west_netprofit($A984,2026,$B$1-7,180)-1,"")</f>
        <v>0</v>
      </c>
      <c r="AN984">
        <f>IFERROR([1]!s_west_netprofit($A984,2026,$B$1,180)/[1]!s_west_netprofit($A984,2026,$B$1-30,180)-1,"")</f>
        <v>1.7407419734043472E-3</v>
      </c>
      <c r="AO984">
        <f>IFERROR([1]!s_est_mediannetprofit($A984,2026,$B$1)/[1]!s_est_mediannetprofit($A984,2026,$B$1-7)-1,"")</f>
        <v>0</v>
      </c>
      <c r="AP984">
        <f>IFERROR([1]!s_est_mediannetprofit($A984,2026,$B$1)/[1]!s_est_mediannetprofit($A984,2026,$B$1-30)-1,"")</f>
        <v>7.1010574586760633E-4</v>
      </c>
    </row>
    <row r="985" spans="1:42">
      <c r="A985" t="s">
        <v>1024</v>
      </c>
      <c r="B985">
        <f>IFERROR([1]!s_stm07_is($A985,"W30028333","2011/12/31",1)/[1]!S_SHARE_TOTAL($A985,$B$1),"")</f>
        <v>5.2773075349495435E-2</v>
      </c>
      <c r="C985">
        <f>IFERROR([1]!s_stm07_is($A985,"W30028333","2012/12/31",1)/[1]!S_SHARE_TOTAL($A985,$B$1),"")</f>
        <v>-9.1049068485519552E-2</v>
      </c>
      <c r="D985">
        <f>IFERROR([1]!s_stm07_is($A985,"W30028333","2013/12/31",1)/[1]!S_SHARE_TOTAL($A985,$B$1),"")</f>
        <v>-0.10031486934362144</v>
      </c>
      <c r="E985">
        <f>IFERROR([1]!s_stm07_is($A985,"W30028333","2014/12/31",1)/[1]!S_SHARE_TOTAL($A985,$B$1),"")</f>
        <v>4.7351641201911196E-2</v>
      </c>
      <c r="F985">
        <f>IFERROR([1]!s_stm07_is($A985,"W30028333","2015/12/31",1)/[1]!S_SHARE_TOTAL($A985,$B$1),"")</f>
        <v>-0.39454826126166975</v>
      </c>
      <c r="G985">
        <f>IFERROR([1]!s_stm07_is($A985,"W30028333","2016/12/31",1)/[1]!S_SHARE_TOTAL($A985,$B$1),"")</f>
        <v>5.7377124751094778E-2</v>
      </c>
      <c r="H985">
        <f>IFERROR([1]!s_stm07_is($A985,"W30028333","2017/12/31",1)/[1]!S_SHARE_TOTAL($A985,$B$1),"")</f>
        <v>0.51910822166125514</v>
      </c>
      <c r="I985">
        <f>IFERROR([1]!s_stm07_is($A985,"W30028333","2018/12/31",1)/[1]!S_SHARE_TOTAL($A985,$B$1),"")</f>
        <v>0.65014323522692929</v>
      </c>
      <c r="J985">
        <f>IFERROR([1]!s_stm07_is($A985,"W30028333","2019/12/31",1)/[1]!S_SHARE_TOTAL($A985,$B$1),"")</f>
        <v>0.42273899175370988</v>
      </c>
      <c r="K985">
        <f>IFERROR([1]!s_stm07_is($A985,"W30028333","2020/12/31",1)/[1]!S_SHARE_TOTAL($A985,$B$1),"")</f>
        <v>0.46161767673375875</v>
      </c>
      <c r="L985">
        <f>IFERROR([1]!s_stm07_is($A985,"W30028333","2021/12/31",1)/[1]!S_SHARE_TOTAL($A985,$B$1),"")</f>
        <v>0.66357544170405114</v>
      </c>
      <c r="M985">
        <f>IFERROR([1]!s_stm07_is($A985,"W30028333","2022/12/31",1)/[1]!S_SHARE_TOTAL($A985,$B$1),"")</f>
        <v>0.35059766618910021</v>
      </c>
      <c r="N985">
        <f>IFERROR([1]!s_stm07_is($A985,"W30028333","2023/12/31",1)/[1]!S_SHARE_TOTAL($A985,$B$1),"")</f>
        <v>0.344730346176231</v>
      </c>
      <c r="O985">
        <f>IFERROR([1]!s_stm07_is($A985,"W30028333","2024/12/31",1)/[1]!S_SHARE_TOTAL($A985,$B$1),"")</f>
        <v>0.36670396754504625</v>
      </c>
      <c r="P985">
        <f>IFERROR([1]!s_stm07_is($A985,"W30028333","2025/12/31",1)/[1]!S_SHARE_TOTAL($A985,$B$1),"")</f>
        <v>0.46510830150014143</v>
      </c>
      <c r="Q985">
        <f>IFERROR([1]!s_west_netprofit($A985,2026,$B$1,180)/[1]!S_SHARE_TOTAL($A985,$B$1),"")</f>
        <v>0.49760196946425905</v>
      </c>
      <c r="R985">
        <f>IFERROR([1]!s_west_netprofit($A985,2027,$B$1,180)/[1]!S_SHARE_TOTAL($A985,$B$1),"")</f>
        <v>0.54954211332079883</v>
      </c>
      <c r="S985">
        <f>IFERROR([1]!s_fa_dupont_roe($A985,"2011/12/31")/100,"")</f>
        <v>3.2805000000000001E-2</v>
      </c>
      <c r="T985">
        <f>IFERROR([1]!s_fa_dupont_roe($A985,"2012/12/31")/100,"")</f>
        <v>-6.0742999999999998E-2</v>
      </c>
      <c r="U985">
        <f>IFERROR([1]!s_fa_dupont_roe($A985,"2013/12/31")/100,"")</f>
        <v>-7.2479000000000002E-2</v>
      </c>
      <c r="V985">
        <f>IFERROR([1]!s_fa_dupont_roe($A985,"2014/12/31")/100,"")</f>
        <v>3.4687000000000003E-2</v>
      </c>
      <c r="W985">
        <f>IFERROR([1]!s_fa_dupont_roe($A985,"2015/12/31")/100,"")</f>
        <v>-0.32728400000000002</v>
      </c>
      <c r="X985">
        <f>IFERROR([1]!s_fa_dupont_roe($A985,"2016/12/31")/100,"")</f>
        <v>5.4135000000000003E-2</v>
      </c>
      <c r="Y985">
        <f>IFERROR([1]!s_fa_dupont_roe($A985,"2017/12/31")/100,"")</f>
        <v>0.34904000000000002</v>
      </c>
      <c r="Z985">
        <f>IFERROR([1]!s_fa_dupont_roe($A985,"2018/12/31")/100,"")</f>
        <v>0.29740699999999998</v>
      </c>
      <c r="AA985">
        <f>IFERROR([1]!s_fa_dupont_roe($A985,"2019/12/31")/100,"")</f>
        <v>0.16210000000000002</v>
      </c>
      <c r="AB985">
        <f>IFERROR([1]!s_fa_dupont_roe($A985,"2020/12/31")/100,"")</f>
        <v>0.140515</v>
      </c>
      <c r="AC985">
        <f>IFERROR([1]!s_fa_dupont_roe($A985,"2021/12/31")/100,"")</f>
        <v>0.16325700000000001</v>
      </c>
      <c r="AD985">
        <f>IFERROR([1]!s_fa_dupont_roe($A985,"2022/12/31")/100,"")</f>
        <v>8.2407000000000008E-2</v>
      </c>
      <c r="AE985">
        <f>IFERROR([1]!s_fa_dupont_roe($A985,"2023/12/31")/100,"")</f>
        <v>8.0787999999999999E-2</v>
      </c>
      <c r="AF985">
        <f>IFERROR([1]!s_fa_dupont_roe($A985,"2024/12/31")/100,"")</f>
        <v>8.6008000000000001E-2</v>
      </c>
      <c r="AG985">
        <f>IFERROR([1]!s_fa_dupont_roe($A985,"2025/12/31")/100,"")</f>
        <v>0.10671</v>
      </c>
      <c r="AH985">
        <f>IFERROR([1]!s_stm07_is($A985,"W30028333","2025/12/31",1),"")</f>
        <v>2867435008.7199998</v>
      </c>
      <c r="AI985">
        <f>IFERROR([1]!s_stm07_bs($A985,"W38058048","2025/12/31",1),"")</f>
        <v>29326307367.119999</v>
      </c>
      <c r="AJ985">
        <f>IFERROR([1]!s_fa_netdebt($A985,"2025/12/31"),"")</f>
        <v>15804251732.469999</v>
      </c>
      <c r="AK985">
        <f>IFERROR([1]!s_val_ev1($A985,"2025/12/31"),"")</f>
        <v>54576305647.339996</v>
      </c>
      <c r="AL985">
        <f>IFERROR([1]!s_fa_ebitda($A985,"2025/12/31"),"")</f>
        <v>6515791498.75</v>
      </c>
      <c r="AM985">
        <f>IFERROR([1]!s_west_netprofit($A985,2026,$B$1,180)/[1]!s_west_netprofit($A985,2026,$B$1-7,180)-1,"")</f>
        <v>0</v>
      </c>
      <c r="AN985">
        <f>IFERROR([1]!s_west_netprofit($A985,2026,$B$1,180)/[1]!s_west_netprofit($A985,2026,$B$1-30,180)-1,"")</f>
        <v>3.2894283403654967E-3</v>
      </c>
      <c r="AO985">
        <f>IFERROR([1]!s_est_mediannetprofit($A985,2026,$B$1)/[1]!s_est_mediannetprofit($A985,2026,$B$1-7)-1,"")</f>
        <v>0</v>
      </c>
      <c r="AP985">
        <f>IFERROR([1]!s_est_mediannetprofit($A985,2026,$B$1)/[1]!s_est_mediannetprofit($A985,2026,$B$1-30)-1,"")</f>
        <v>6.8965517241379448E-3</v>
      </c>
    </row>
    <row r="986" spans="1:42">
      <c r="A986" t="s">
        <v>1025</v>
      </c>
      <c r="B986">
        <f>IFERROR([1]!s_stm07_is($A986,"W30028333","2011/12/31",1)/[1]!S_SHARE_TOTAL($A986,$B$1),"")</f>
        <v>5.2637259529887001E-2</v>
      </c>
      <c r="C986">
        <f>IFERROR([1]!s_stm07_is($A986,"W30028333","2012/12/31",1)/[1]!S_SHARE_TOTAL($A986,$B$1),"")</f>
        <v>7.485884457050429E-2</v>
      </c>
      <c r="D986">
        <f>IFERROR([1]!s_stm07_is($A986,"W30028333","2013/12/31",1)/[1]!S_SHARE_TOTAL($A986,$B$1),"")</f>
        <v>0.18579471171414988</v>
      </c>
      <c r="E986">
        <f>IFERROR([1]!s_stm07_is($A986,"W30028333","2014/12/31",1)/[1]!S_SHARE_TOTAL($A986,$B$1),"")</f>
        <v>0.1343128192411942</v>
      </c>
      <c r="F986">
        <f>IFERROR([1]!s_stm07_is($A986,"W30028333","2015/12/31",1)/[1]!S_SHARE_TOTAL($A986,$B$1),"")</f>
        <v>0.23359876198125898</v>
      </c>
      <c r="G986">
        <f>IFERROR([1]!s_stm07_is($A986,"W30028333","2016/12/31",1)/[1]!S_SHARE_TOTAL($A986,$B$1),"")</f>
        <v>0.60970328489672032</v>
      </c>
      <c r="H986">
        <f>IFERROR([1]!s_stm07_is($A986,"W30028333","2017/12/31",1)/[1]!S_SHARE_TOTAL($A986,$B$1),"")</f>
        <v>0.38283593416103612</v>
      </c>
      <c r="I986">
        <f>IFERROR([1]!s_stm07_is($A986,"W30028333","2018/12/31",1)/[1]!S_SHARE_TOTAL($A986,$B$1),"")</f>
        <v>0.42894938375920139</v>
      </c>
      <c r="J986">
        <f>IFERROR([1]!s_stm07_is($A986,"W30028333","2019/12/31",1)/[1]!S_SHARE_TOTAL($A986,$B$1),"")</f>
        <v>0.5191834143813171</v>
      </c>
      <c r="K986">
        <f>IFERROR([1]!s_stm07_is($A986,"W30028333","2020/12/31",1)/[1]!S_SHARE_TOTAL($A986,$B$1),"")</f>
        <v>0.57393821719761684</v>
      </c>
      <c r="L986">
        <f>IFERROR([1]!s_stm07_is($A986,"W30028333","2021/12/31",1)/[1]!S_SHARE_TOTAL($A986,$B$1),"")</f>
        <v>0.63751153785280346</v>
      </c>
      <c r="M986">
        <f>IFERROR([1]!s_stm07_is($A986,"W30028333","2022/12/31",1)/[1]!S_SHARE_TOTAL($A986,$B$1),"")</f>
        <v>0.82052216620302276</v>
      </c>
      <c r="N986">
        <f>IFERROR([1]!s_stm07_is($A986,"W30028333","2023/12/31",1)/[1]!S_SHARE_TOTAL($A986,$B$1),"")</f>
        <v>1.0017524064754599</v>
      </c>
      <c r="O986">
        <f>IFERROR([1]!s_stm07_is($A986,"W30028333","2024/12/31",1)/[1]!S_SHARE_TOTAL($A986,$B$1),"")</f>
        <v>1.2740803910087548</v>
      </c>
      <c r="P986">
        <f>IFERROR([1]!s_stm07_is($A986,"W30028333","2025/12/31",1)/[1]!S_SHARE_TOTAL($A986,$B$1),"")</f>
        <v>1.339238746391771</v>
      </c>
      <c r="Q986">
        <f>IFERROR([1]!s_west_netprofit($A986,2026,$B$1,180)/[1]!S_SHARE_TOTAL($A986,$B$1),"")</f>
        <v>1.5145063416589544</v>
      </c>
      <c r="R986">
        <f>IFERROR([1]!s_west_netprofit($A986,2027,$B$1,180)/[1]!S_SHARE_TOTAL($A986,$B$1),"")</f>
        <v>1.707588707954979</v>
      </c>
      <c r="S986">
        <f>IFERROR([1]!s_fa_dupont_roe($A986,"2011/12/31")/100,"")</f>
        <v>4.3998000000000002E-2</v>
      </c>
      <c r="T986">
        <f>IFERROR([1]!s_fa_dupont_roe($A986,"2012/12/31")/100,"")</f>
        <v>6.3134999999999997E-2</v>
      </c>
      <c r="U986">
        <f>IFERROR([1]!s_fa_dupont_roe($A986,"2013/12/31")/100,"")</f>
        <v>0.12798400000000001</v>
      </c>
      <c r="V986">
        <f>IFERROR([1]!s_fa_dupont_roe($A986,"2014/12/31")/100,"")</f>
        <v>6.0675E-2</v>
      </c>
      <c r="W986">
        <f>IFERROR([1]!s_fa_dupont_roe($A986,"2015/12/31")/100,"")</f>
        <v>8.1533999999999995E-2</v>
      </c>
      <c r="X986">
        <f>IFERROR([1]!s_fa_dupont_roe($A986,"2016/12/31")/100,"")</f>
        <v>0.182311</v>
      </c>
      <c r="Y986">
        <f>IFERROR([1]!s_fa_dupont_roe($A986,"2017/12/31")/100,"")</f>
        <v>0.101898</v>
      </c>
      <c r="Z986">
        <f>IFERROR([1]!s_fa_dupont_roe($A986,"2018/12/31")/100,"")</f>
        <v>0.114304</v>
      </c>
      <c r="AA986">
        <f>IFERROR([1]!s_fa_dupont_roe($A986,"2019/12/31")/100,"")</f>
        <v>0.13720199999999999</v>
      </c>
      <c r="AB986">
        <f>IFERROR([1]!s_fa_dupont_roe($A986,"2020/12/31")/100,"")</f>
        <v>0.14393900000000001</v>
      </c>
      <c r="AC986">
        <f>IFERROR([1]!s_fa_dupont_roe($A986,"2021/12/31")/100,"")</f>
        <v>0.157476</v>
      </c>
      <c r="AD986">
        <f>IFERROR([1]!s_fa_dupont_roe($A986,"2022/12/31")/100,"")</f>
        <v>0.192687</v>
      </c>
      <c r="AE986">
        <f>IFERROR([1]!s_fa_dupont_roe($A986,"2023/12/31")/100,"")</f>
        <v>0.212697</v>
      </c>
      <c r="AF986">
        <f>IFERROR([1]!s_fa_dupont_roe($A986,"2024/12/31")/100,"")</f>
        <v>0.24645399999999998</v>
      </c>
      <c r="AG986">
        <f>IFERROR([1]!s_fa_dupont_roe($A986,"2025/12/31")/100,"")</f>
        <v>0.23466400000000001</v>
      </c>
      <c r="AH986">
        <f>IFERROR([1]!s_stm07_is($A986,"W30028333","2025/12/31",1),"")</f>
        <v>759503032.52999997</v>
      </c>
      <c r="AI986">
        <f>IFERROR([1]!s_stm07_bs($A986,"W38058048","2025/12/31",1),"")</f>
        <v>3435914185.5</v>
      </c>
      <c r="AJ986">
        <f>IFERROR([1]!s_fa_netdebt($A986,"2025/12/31"),"")</f>
        <v>15668212.539999999</v>
      </c>
      <c r="AK986">
        <f>IFERROR([1]!s_val_ev1($A986,"2025/12/31"),"")</f>
        <v>12143473871.07</v>
      </c>
      <c r="AL986">
        <f>IFERROR([1]!s_fa_ebitda($A986,"2025/12/31"),"")</f>
        <v>974929071.03999996</v>
      </c>
      <c r="AM986">
        <f>IFERROR([1]!s_west_netprofit($A986,2026,$B$1,180)/[1]!s_west_netprofit($A986,2026,$B$1-7,180)-1,"")</f>
        <v>-8.9181892171696919E-4</v>
      </c>
      <c r="AN986">
        <f>IFERROR([1]!s_west_netprofit($A986,2026,$B$1,180)/[1]!s_west_netprofit($A986,2026,$B$1-30,180)-1,"")</f>
        <v>-3.6026936026936074E-2</v>
      </c>
      <c r="AO986">
        <f>IFERROR([1]!s_est_mediannetprofit($A986,2026,$B$1)/[1]!s_est_mediannetprofit($A986,2026,$B$1-7)-1,"")</f>
        <v>0</v>
      </c>
      <c r="AP986">
        <f>IFERROR([1]!s_est_mediannetprofit($A986,2026,$B$1)/[1]!s_est_mediannetprofit($A986,2026,$B$1-30)-1,"")</f>
        <v>-1.1494252873563204E-2</v>
      </c>
    </row>
    <row r="987" spans="1:42">
      <c r="A987" t="s">
        <v>1026</v>
      </c>
      <c r="B987">
        <f>IFERROR([1]!s_stm07_is($A987,"W30028333","2011/12/31",1)/[1]!S_SHARE_TOTAL($A987,$B$1),"")</f>
        <v>9.9400174151755647E-3</v>
      </c>
      <c r="C987">
        <f>IFERROR([1]!s_stm07_is($A987,"W30028333","2012/12/31",1)/[1]!S_SHARE_TOTAL($A987,$B$1),"")</f>
        <v>3.8428009170338145E-2</v>
      </c>
      <c r="D987">
        <f>IFERROR([1]!s_stm07_is($A987,"W30028333","2013/12/31",1)/[1]!S_SHARE_TOTAL($A987,$B$1),"")</f>
        <v>4.7513392580122507E-2</v>
      </c>
      <c r="E987">
        <f>IFERROR([1]!s_stm07_is($A987,"W30028333","2014/12/31",1)/[1]!S_SHARE_TOTAL($A987,$B$1),"")</f>
        <v>5.3048477787861113E-2</v>
      </c>
      <c r="F987">
        <f>IFERROR([1]!s_stm07_is($A987,"W30028333","2015/12/31",1)/[1]!S_SHARE_TOTAL($A987,$B$1),"")</f>
        <v>6.54400365774013E-2</v>
      </c>
      <c r="G987">
        <f>IFERROR([1]!s_stm07_is($A987,"W30028333","2016/12/31",1)/[1]!S_SHARE_TOTAL($A987,$B$1),"")</f>
        <v>3.4605042202212985E-2</v>
      </c>
      <c r="H987">
        <f>IFERROR([1]!s_stm07_is($A987,"W30028333","2017/12/31",1)/[1]!S_SHARE_TOTAL($A987,$B$1),"")</f>
        <v>2.4811029698827643E-2</v>
      </c>
      <c r="I987">
        <f>IFERROR([1]!s_stm07_is($A987,"W30028333","2018/12/31",1)/[1]!S_SHARE_TOTAL($A987,$B$1),"")</f>
        <v>2.868364422234651E-2</v>
      </c>
      <c r="J987">
        <f>IFERROR([1]!s_stm07_is($A987,"W30028333","2019/12/31",1)/[1]!S_SHARE_TOTAL($A987,$B$1),"")</f>
        <v>2.5356538549405155E-2</v>
      </c>
      <c r="K987">
        <f>IFERROR([1]!s_stm07_is($A987,"W30028333","2020/12/31",1)/[1]!S_SHARE_TOTAL($A987,$B$1),"")</f>
        <v>6.0118895621827373E-3</v>
      </c>
      <c r="L987">
        <f>IFERROR([1]!s_stm07_is($A987,"W30028333","2021/12/31",1)/[1]!S_SHARE_TOTAL($A987,$B$1),"")</f>
        <v>1.2049344500711098E-2</v>
      </c>
      <c r="M987">
        <f>IFERROR([1]!s_stm07_is($A987,"W30028333","2022/12/31",1)/[1]!S_SHARE_TOTAL($A987,$B$1),"")</f>
        <v>-6.4200708299029224E-3</v>
      </c>
      <c r="N987">
        <f>IFERROR([1]!s_stm07_is($A987,"W30028333","2023/12/31",1)/[1]!S_SHARE_TOTAL($A987,$B$1),"")</f>
        <v>1.2330852583531147E-2</v>
      </c>
      <c r="O987">
        <f>IFERROR([1]!s_stm07_is($A987,"W30028333","2024/12/31",1)/[1]!S_SHARE_TOTAL($A987,$B$1),"")</f>
        <v>8.2101976413324566E-3</v>
      </c>
      <c r="P987">
        <f>IFERROR([1]!s_stm07_is($A987,"W30028333","2025/12/31",1)/[1]!S_SHARE_TOTAL($A987,$B$1),"")</f>
        <v>0.12150407056829789</v>
      </c>
      <c r="Q987">
        <f>IFERROR([1]!s_west_netprofit($A987,2026,$B$1,180)/[1]!S_SHARE_TOTAL($A987,$B$1),"")</f>
        <v>1.735078133596752E-2</v>
      </c>
      <c r="R987">
        <f>IFERROR([1]!s_west_netprofit($A987,2027,$B$1,180)/[1]!S_SHARE_TOTAL($A987,$B$1),"")</f>
        <v>2.1460176915538778E-2</v>
      </c>
      <c r="S987">
        <f>IFERROR([1]!s_fa_dupont_roe($A987,"2011/12/31")/100,"")</f>
        <v>2.4775000000000002E-2</v>
      </c>
      <c r="T987">
        <f>IFERROR([1]!s_fa_dupont_roe($A987,"2012/12/31")/100,"")</f>
        <v>6.3030000000000003E-2</v>
      </c>
      <c r="U987">
        <f>IFERROR([1]!s_fa_dupont_roe($A987,"2013/12/31")/100,"")</f>
        <v>7.4156E-2</v>
      </c>
      <c r="V987">
        <f>IFERROR([1]!s_fa_dupont_roe($A987,"2014/12/31")/100,"")</f>
        <v>6.0951000000000005E-2</v>
      </c>
      <c r="W987">
        <f>IFERROR([1]!s_fa_dupont_roe($A987,"2015/12/31")/100,"")</f>
        <v>5.9694000000000004E-2</v>
      </c>
      <c r="X987">
        <f>IFERROR([1]!s_fa_dupont_roe($A987,"2016/12/31")/100,"")</f>
        <v>3.1222E-2</v>
      </c>
      <c r="Y987">
        <f>IFERROR([1]!s_fa_dupont_roe($A987,"2017/12/31")/100,"")</f>
        <v>2.2296E-2</v>
      </c>
      <c r="Z987">
        <f>IFERROR([1]!s_fa_dupont_roe($A987,"2018/12/31")/100,"")</f>
        <v>2.563E-2</v>
      </c>
      <c r="AA987">
        <f>IFERROR([1]!s_fa_dupont_roe($A987,"2019/12/31")/100,"")</f>
        <v>2.2160000000000003E-2</v>
      </c>
      <c r="AB987">
        <f>IFERROR([1]!s_fa_dupont_roe($A987,"2020/12/31")/100,"")</f>
        <v>5.1800000000000006E-3</v>
      </c>
      <c r="AC987">
        <f>IFERROR([1]!s_fa_dupont_roe($A987,"2021/12/31")/100,"")</f>
        <v>1.0353000000000001E-2</v>
      </c>
      <c r="AD987">
        <f>IFERROR([1]!s_fa_dupont_roe($A987,"2022/12/31")/100,"")</f>
        <v>-5.5149999999999999E-3</v>
      </c>
      <c r="AE987">
        <f>IFERROR([1]!s_fa_dupont_roe($A987,"2023/12/31")/100,"")</f>
        <v>1.0586999999999999E-2</v>
      </c>
      <c r="AF987">
        <f>IFERROR([1]!s_fa_dupont_roe($A987,"2024/12/31")/100,"")</f>
        <v>6.9950000000000003E-3</v>
      </c>
      <c r="AG987">
        <f>IFERROR([1]!s_fa_dupont_roe($A987,"2025/12/31")/100,"")</f>
        <v>4.8015999999999996E-2</v>
      </c>
      <c r="AH987">
        <f>IFERROR([1]!s_stm07_is($A987,"W30028333","2025/12/31",1),"")</f>
        <v>532212883.35000002</v>
      </c>
      <c r="AI987">
        <f>IFERROR([1]!s_stm07_bs($A987,"W38058048","2025/12/31",1),"")</f>
        <v>20654494644.900002</v>
      </c>
      <c r="AJ987">
        <f>IFERROR([1]!s_fa_netdebt($A987,"2025/12/31"),"")</f>
        <v>27954318918.419998</v>
      </c>
      <c r="AK987">
        <f>IFERROR([1]!s_val_ev1($A987,"2025/12/31"),"")</f>
        <v>85917124779.470001</v>
      </c>
      <c r="AL987">
        <f>IFERROR([1]!s_fa_ebitda($A987,"2025/12/31"),"")</f>
        <v>5951847955.2299995</v>
      </c>
      <c r="AM987">
        <f>IFERROR([1]!s_west_netprofit($A987,2026,$B$1,180)/[1]!s_west_netprofit($A987,2026,$B$1-7,180)-1,"")</f>
        <v>0</v>
      </c>
      <c r="AN987">
        <f>IFERROR([1]!s_west_netprofit($A987,2026,$B$1,180)/[1]!s_west_netprofit($A987,2026,$B$1-30,180)-1,"")</f>
        <v>0</v>
      </c>
      <c r="AO987">
        <f>IFERROR([1]!s_est_mediannetprofit($A987,2026,$B$1)/[1]!s_est_mediannetprofit($A987,2026,$B$1-7)-1,"")</f>
        <v>0</v>
      </c>
      <c r="AP987">
        <f>IFERROR([1]!s_est_mediannetprofit($A987,2026,$B$1)/[1]!s_est_mediannetprofit($A987,2026,$B$1-30)-1,"")</f>
        <v>0</v>
      </c>
    </row>
    <row r="988" spans="1:42">
      <c r="A988" t="s">
        <v>1027</v>
      </c>
      <c r="B988">
        <f>IFERROR([1]!s_stm07_is($A988,"W30028333","2011/12/31",1)/[1]!S_SHARE_TOTAL($A988,$B$1),"")</f>
        <v>0.31309043768955747</v>
      </c>
      <c r="C988">
        <f>IFERROR([1]!s_stm07_is($A988,"W30028333","2012/12/31",1)/[1]!S_SHARE_TOTAL($A988,$B$1),"")</f>
        <v>0.2238773121911731</v>
      </c>
      <c r="D988">
        <f>IFERROR([1]!s_stm07_is($A988,"W30028333","2013/12/31",1)/[1]!S_SHARE_TOTAL($A988,$B$1),"")</f>
        <v>0.26330248546549234</v>
      </c>
      <c r="E988">
        <f>IFERROR([1]!s_stm07_is($A988,"W30028333","2014/12/31",1)/[1]!S_SHARE_TOTAL($A988,$B$1),"")</f>
        <v>0.15061201236703073</v>
      </c>
      <c r="F988">
        <f>IFERROR([1]!s_stm07_is($A988,"W30028333","2015/12/31",1)/[1]!S_SHARE_TOTAL($A988,$B$1),"")</f>
        <v>8.6086442178310685E-2</v>
      </c>
      <c r="G988">
        <f>IFERROR([1]!s_stm07_is($A988,"W30028333","2016/12/31",1)/[1]!S_SHARE_TOTAL($A988,$B$1),"")</f>
        <v>9.4909957000085365E-2</v>
      </c>
      <c r="H988">
        <f>IFERROR([1]!s_stm07_is($A988,"W30028333","2017/12/31",1)/[1]!S_SHARE_TOTAL($A988,$B$1),"")</f>
        <v>0.18614077769004825</v>
      </c>
      <c r="I988">
        <f>IFERROR([1]!s_stm07_is($A988,"W30028333","2018/12/31",1)/[1]!S_SHARE_TOTAL($A988,$B$1),"")</f>
        <v>0.32991833714478841</v>
      </c>
      <c r="J988">
        <f>IFERROR([1]!s_stm07_is($A988,"W30028333","2019/12/31",1)/[1]!S_SHARE_TOTAL($A988,$B$1),"")</f>
        <v>0.47909232806074825</v>
      </c>
      <c r="K988">
        <f>IFERROR([1]!s_stm07_is($A988,"W30028333","2020/12/31",1)/[1]!S_SHARE_TOTAL($A988,$B$1),"")</f>
        <v>0.5459985293736882</v>
      </c>
      <c r="L988">
        <f>IFERROR([1]!s_stm07_is($A988,"W30028333","2021/12/31",1)/[1]!S_SHARE_TOTAL($A988,$B$1),"")</f>
        <v>2.1762435214980211</v>
      </c>
      <c r="M988">
        <f>IFERROR([1]!s_stm07_is($A988,"W30028333","2022/12/31",1)/[1]!S_SHARE_TOTAL($A988,$B$1),"")</f>
        <v>1.6909095477555098</v>
      </c>
      <c r="N988">
        <f>IFERROR([1]!s_stm07_is($A988,"W30028333","2023/12/31",1)/[1]!S_SHARE_TOTAL($A988,$B$1),"")</f>
        <v>1.037482658483353</v>
      </c>
      <c r="O988">
        <f>IFERROR([1]!s_stm07_is($A988,"W30028333","2024/12/31",1)/[1]!S_SHARE_TOTAL($A988,$B$1),"")</f>
        <v>0.6599090963346439</v>
      </c>
      <c r="P988">
        <f>IFERROR([1]!s_stm07_is($A988,"W30028333","2025/12/31",1)/[1]!S_SHARE_TOTAL($A988,$B$1),"")</f>
        <v>0.84421580979656263</v>
      </c>
      <c r="Q988">
        <f>IFERROR([1]!s_west_netprofit($A988,2026,$B$1,180)/[1]!S_SHARE_TOTAL($A988,$B$1),"")</f>
        <v>0</v>
      </c>
      <c r="R988">
        <f>IFERROR([1]!s_west_netprofit($A988,2027,$B$1,180)/[1]!S_SHARE_TOTAL($A988,$B$1),"")</f>
        <v>0</v>
      </c>
      <c r="S988">
        <f>IFERROR([1]!s_fa_dupont_roe($A988,"2011/12/31")/100,"")</f>
        <v>0.172763</v>
      </c>
      <c r="T988">
        <f>IFERROR([1]!s_fa_dupont_roe($A988,"2012/12/31")/100,"")</f>
        <v>0.109302</v>
      </c>
      <c r="U988">
        <f>IFERROR([1]!s_fa_dupont_roe($A988,"2013/12/31")/100,"")</f>
        <v>0.11656499999999999</v>
      </c>
      <c r="V988">
        <f>IFERROR([1]!s_fa_dupont_roe($A988,"2014/12/31")/100,"")</f>
        <v>6.2087000000000003E-2</v>
      </c>
      <c r="W988">
        <f>IFERROR([1]!s_fa_dupont_roe($A988,"2015/12/31")/100,"")</f>
        <v>3.4393E-2</v>
      </c>
      <c r="X988">
        <f>IFERROR([1]!s_fa_dupont_roe($A988,"2016/12/31")/100,"")</f>
        <v>3.7043E-2</v>
      </c>
      <c r="Y988">
        <f>IFERROR([1]!s_fa_dupont_roe($A988,"2017/12/31")/100,"")</f>
        <v>6.8969000000000003E-2</v>
      </c>
      <c r="Z988">
        <f>IFERROR([1]!s_fa_dupont_roe($A988,"2018/12/31")/100,"")</f>
        <v>0.108982</v>
      </c>
      <c r="AA988">
        <f>IFERROR([1]!s_fa_dupont_roe($A988,"2019/12/31")/100,"")</f>
        <v>0.123332</v>
      </c>
      <c r="AB988">
        <f>IFERROR([1]!s_fa_dupont_roe($A988,"2020/12/31")/100,"")</f>
        <v>0.116327</v>
      </c>
      <c r="AC988">
        <f>IFERROR([1]!s_fa_dupont_roe($A988,"2021/12/31")/100,"")</f>
        <v>0.37831499999999996</v>
      </c>
      <c r="AD988">
        <f>IFERROR([1]!s_fa_dupont_roe($A988,"2022/12/31")/100,"")</f>
        <v>0.24278</v>
      </c>
      <c r="AE988">
        <f>IFERROR([1]!s_fa_dupont_roe($A988,"2023/12/31")/100,"")</f>
        <v>0.13927799999999999</v>
      </c>
      <c r="AF988">
        <f>IFERROR([1]!s_fa_dupont_roe($A988,"2024/12/31")/100,"")</f>
        <v>8.749599999999999E-2</v>
      </c>
      <c r="AG988">
        <f>IFERROR([1]!s_fa_dupont_roe($A988,"2025/12/31")/100,"")</f>
        <v>0.110572</v>
      </c>
      <c r="AH988">
        <f>IFERROR([1]!s_stm07_is($A988,"W30028333","2025/12/31",1),"")</f>
        <v>2362771161.71</v>
      </c>
      <c r="AI988">
        <f>IFERROR([1]!s_stm07_bs($A988,"W38058048","2025/12/31",1),"")</f>
        <v>26572175001.110001</v>
      </c>
      <c r="AJ988">
        <f>IFERROR([1]!s_fa_netdebt($A988,"2025/12/31"),"")</f>
        <v>-1703976251.6199999</v>
      </c>
      <c r="AK988">
        <f>IFERROR([1]!s_val_ev1($A988,"2025/12/31"),"")</f>
        <v>34104262686.740002</v>
      </c>
      <c r="AL988">
        <f>IFERROR([1]!s_fa_ebitda($A988,"2025/12/31"),"")</f>
        <v>6233181729.0600004</v>
      </c>
      <c r="AM988" t="str">
        <f>IFERROR([1]!s_west_netprofit($A988,2026,$B$1,180)/[1]!s_west_netprofit($A988,2026,$B$1-7,180)-1,"")</f>
        <v/>
      </c>
      <c r="AN988" t="str">
        <f>IFERROR([1]!s_west_netprofit($A988,2026,$B$1,180)/[1]!s_west_netprofit($A988,2026,$B$1-30,180)-1,"")</f>
        <v/>
      </c>
      <c r="AO988" t="str">
        <f>IFERROR([1]!s_est_mediannetprofit($A988,2026,$B$1)/[1]!s_est_mediannetprofit($A988,2026,$B$1-7)-1,"")</f>
        <v/>
      </c>
      <c r="AP988" t="str">
        <f>IFERROR([1]!s_est_mediannetprofit($A988,2026,$B$1)/[1]!s_est_mediannetprofit($A988,2026,$B$1-30)-1,"")</f>
        <v/>
      </c>
    </row>
    <row r="989" spans="1:42">
      <c r="A989" t="s">
        <v>1028</v>
      </c>
      <c r="B989">
        <f>IFERROR([1]!s_stm07_is($A989,"W30028333","2011/12/31",1)/[1]!S_SHARE_TOTAL($A989,$B$1),"")</f>
        <v>0.34386225031160988</v>
      </c>
      <c r="C989">
        <f>IFERROR([1]!s_stm07_is($A989,"W30028333","2012/12/31",1)/[1]!S_SHARE_TOTAL($A989,$B$1),"")</f>
        <v>0.28021715194860281</v>
      </c>
      <c r="D989">
        <f>IFERROR([1]!s_stm07_is($A989,"W30028333","2013/12/31",1)/[1]!S_SHARE_TOTAL($A989,$B$1),"")</f>
        <v>0.16873891709860092</v>
      </c>
      <c r="E989">
        <f>IFERROR([1]!s_stm07_is($A989,"W30028333","2014/12/31",1)/[1]!S_SHARE_TOTAL($A989,$B$1),"")</f>
        <v>0.16960471204086225</v>
      </c>
      <c r="F989">
        <f>IFERROR([1]!s_stm07_is($A989,"W30028333","2015/12/31",1)/[1]!S_SHARE_TOTAL($A989,$B$1),"")</f>
        <v>0.32274595151163166</v>
      </c>
      <c r="G989">
        <f>IFERROR([1]!s_stm07_is($A989,"W30028333","2016/12/31",1)/[1]!S_SHARE_TOTAL($A989,$B$1),"")</f>
        <v>0.61657290360706218</v>
      </c>
      <c r="H989">
        <f>IFERROR([1]!s_stm07_is($A989,"W30028333","2017/12/31",1)/[1]!S_SHARE_TOTAL($A989,$B$1),"")</f>
        <v>0.97619294412677626</v>
      </c>
      <c r="I989">
        <f>IFERROR([1]!s_stm07_is($A989,"W30028333","2018/12/31",1)/[1]!S_SHARE_TOTAL($A989,$B$1),"")</f>
        <v>0.98711813884888688</v>
      </c>
      <c r="J989">
        <f>IFERROR([1]!s_stm07_is($A989,"W30028333","2019/12/31",1)/[1]!S_SHARE_TOTAL($A989,$B$1),"")</f>
        <v>1.0387755931010696</v>
      </c>
      <c r="K989">
        <f>IFERROR([1]!s_stm07_is($A989,"W30028333","2020/12/31",1)/[1]!S_SHARE_TOTAL($A989,$B$1),"")</f>
        <v>1.5803591172867051</v>
      </c>
      <c r="L989">
        <f>IFERROR([1]!s_stm07_is($A989,"W30028333","2021/12/31",1)/[1]!S_SHARE_TOTAL($A989,$B$1),"")</f>
        <v>1.5077952089875355</v>
      </c>
      <c r="M989">
        <f>IFERROR([1]!s_stm07_is($A989,"W30028333","2022/12/31",1)/[1]!S_SHARE_TOTAL($A989,$B$1),"")</f>
        <v>1.5224132441979623</v>
      </c>
      <c r="N989">
        <f>IFERROR([1]!s_stm07_is($A989,"W30028333","2023/12/31",1)/[1]!S_SHARE_TOTAL($A989,$B$1),"")</f>
        <v>1.4635788935027361</v>
      </c>
      <c r="O989">
        <f>IFERROR([1]!s_stm07_is($A989,"W30028333","2024/12/31",1)/[1]!S_SHARE_TOTAL($A989,$B$1),"")</f>
        <v>1.5262674018429188</v>
      </c>
      <c r="P989">
        <f>IFERROR([1]!s_stm07_is($A989,"W30028333","2025/12/31",1)/[1]!S_SHARE_TOTAL($A989,$B$1),"")</f>
        <v>1.7795833773190166</v>
      </c>
      <c r="Q989">
        <f>IFERROR([1]!s_west_netprofit($A989,2026,$B$1,180)/[1]!S_SHARE_TOTAL($A989,$B$1),"")</f>
        <v>2.1432548036937651</v>
      </c>
      <c r="R989">
        <f>IFERROR([1]!s_west_netprofit($A989,2027,$B$1,180)/[1]!S_SHARE_TOTAL($A989,$B$1),"")</f>
        <v>2.4564800157422839</v>
      </c>
      <c r="S989">
        <f>IFERROR([1]!s_fa_dupont_roe($A989,"2011/12/31")/100,"")</f>
        <v>0.15179999999999999</v>
      </c>
      <c r="T989">
        <f>IFERROR([1]!s_fa_dupont_roe($A989,"2012/12/31")/100,"")</f>
        <v>9.4255999999999993E-2</v>
      </c>
      <c r="U989">
        <f>IFERROR([1]!s_fa_dupont_roe($A989,"2013/12/31")/100,"")</f>
        <v>5.4125E-2</v>
      </c>
      <c r="V989">
        <f>IFERROR([1]!s_fa_dupont_roe($A989,"2014/12/31")/100,"")</f>
        <v>5.2962999999999996E-2</v>
      </c>
      <c r="W989">
        <f>IFERROR([1]!s_fa_dupont_roe($A989,"2015/12/31")/100,"")</f>
        <v>9.5573999999999992E-2</v>
      </c>
      <c r="X989">
        <f>IFERROR([1]!s_fa_dupont_roe($A989,"2016/12/31")/100,"")</f>
        <v>0.17007700000000001</v>
      </c>
      <c r="Y989">
        <f>IFERROR([1]!s_fa_dupont_roe($A989,"2017/12/31")/100,"")</f>
        <v>0.23877300000000001</v>
      </c>
      <c r="Z989">
        <f>IFERROR([1]!s_fa_dupont_roe($A989,"2018/12/31")/100,"")</f>
        <v>0.210593</v>
      </c>
      <c r="AA989">
        <f>IFERROR([1]!s_fa_dupont_roe($A989,"2019/12/31")/100,"")</f>
        <v>0.19339700000000001</v>
      </c>
      <c r="AB989">
        <f>IFERROR([1]!s_fa_dupont_roe($A989,"2020/12/31")/100,"")</f>
        <v>0.25119800000000003</v>
      </c>
      <c r="AC989">
        <f>IFERROR([1]!s_fa_dupont_roe($A989,"2021/12/31")/100,"")</f>
        <v>0.20535799999999998</v>
      </c>
      <c r="AD989">
        <f>IFERROR([1]!s_fa_dupont_roe($A989,"2022/12/31")/100,"")</f>
        <v>0.16400999999999999</v>
      </c>
      <c r="AE989">
        <f>IFERROR([1]!s_fa_dupont_roe($A989,"2023/12/31")/100,"")</f>
        <v>0.13141</v>
      </c>
      <c r="AF989">
        <f>IFERROR([1]!s_fa_dupont_roe($A989,"2024/12/31")/100,"")</f>
        <v>0.12673799999999999</v>
      </c>
      <c r="AG989">
        <f>IFERROR([1]!s_fa_dupont_roe($A989,"2025/12/31")/100,"")</f>
        <v>0.13516600000000001</v>
      </c>
      <c r="AH989">
        <f>IFERROR([1]!s_stm07_is($A989,"W30028333","2025/12/31",1),"")</f>
        <v>1544409068.9400001</v>
      </c>
      <c r="AI989">
        <f>IFERROR([1]!s_stm07_bs($A989,"W38058048","2025/12/31",1),"")</f>
        <v>12897963061.5</v>
      </c>
      <c r="AJ989">
        <f>IFERROR([1]!s_fa_netdebt($A989,"2025/12/31"),"")</f>
        <v>5342395001.54</v>
      </c>
      <c r="AK989">
        <f>IFERROR([1]!s_val_ev1($A989,"2025/12/31"),"")</f>
        <v>46119500297.360001</v>
      </c>
      <c r="AL989">
        <f>IFERROR([1]!s_fa_ebitda($A989,"2025/12/31"),"")</f>
        <v>2945254712.79</v>
      </c>
      <c r="AM989">
        <f>IFERROR([1]!s_west_netprofit($A989,2026,$B$1,180)/[1]!s_west_netprofit($A989,2026,$B$1-7,180)-1,"")</f>
        <v>-9.3978824115659165E-5</v>
      </c>
      <c r="AN989">
        <f>IFERROR([1]!s_west_netprofit($A989,2026,$B$1,180)/[1]!s_west_netprofit($A989,2026,$B$1-30,180)-1,"")</f>
        <v>2.2635993792501363E-3</v>
      </c>
      <c r="AO989">
        <f>IFERROR([1]!s_est_mediannetprofit($A989,2026,$B$1)/[1]!s_est_mediannetprofit($A989,2026,$B$1-7)-1,"")</f>
        <v>5.4083288263928608E-4</v>
      </c>
      <c r="AP989">
        <f>IFERROR([1]!s_est_mediannetprofit($A989,2026,$B$1)/[1]!s_est_mediannetprofit($A989,2026,$B$1-30)-1,"")</f>
        <v>-5.4024851431655474E-4</v>
      </c>
    </row>
    <row r="990" spans="1:42">
      <c r="A990" t="s">
        <v>1029</v>
      </c>
      <c r="B990">
        <f>IFERROR([1]!s_stm07_is($A990,"W30028333","2011/12/31",1)/[1]!S_SHARE_TOTAL($A990,$B$1),"")</f>
        <v>2.3234953569271348E-2</v>
      </c>
      <c r="C990">
        <f>IFERROR([1]!s_stm07_is($A990,"W30028333","2012/12/31",1)/[1]!S_SHARE_TOTAL($A990,$B$1),"")</f>
        <v>-0.33744487275439822</v>
      </c>
      <c r="D990">
        <f>IFERROR([1]!s_stm07_is($A990,"W30028333","2013/12/31",1)/[1]!S_SHARE_TOTAL($A990,$B$1),"")</f>
        <v>-0.36970456645620559</v>
      </c>
      <c r="E990">
        <f>IFERROR([1]!s_stm07_is($A990,"W30028333","2014/12/31",1)/[1]!S_SHARE_TOTAL($A990,$B$1),"")</f>
        <v>7.9062325868506228E-2</v>
      </c>
      <c r="F990">
        <f>IFERROR([1]!s_stm07_is($A990,"W30028333","2015/12/31",1)/[1]!S_SHARE_TOTAL($A990,$B$1),"")</f>
        <v>0.49635085323908978</v>
      </c>
      <c r="G990">
        <f>IFERROR([1]!s_stm07_is($A990,"W30028333","2016/12/31",1)/[1]!S_SHARE_TOTAL($A990,$B$1),"")</f>
        <v>0.60567533947774754</v>
      </c>
      <c r="H990">
        <f>IFERROR([1]!s_stm07_is($A990,"W30028333","2017/12/31",1)/[1]!S_SHARE_TOTAL($A990,$B$1),"")</f>
        <v>0.42967877324072773</v>
      </c>
      <c r="I990">
        <f>IFERROR([1]!s_stm07_is($A990,"W30028333","2018/12/31",1)/[1]!S_SHARE_TOTAL($A990,$B$1),"")</f>
        <v>0.30071332479268009</v>
      </c>
      <c r="J990">
        <f>IFERROR([1]!s_stm07_is($A990,"W30028333","2019/12/31",1)/[1]!S_SHARE_TOTAL($A990,$B$1),"")</f>
        <v>0.32222510744704325</v>
      </c>
      <c r="K990">
        <f>IFERROR([1]!s_stm07_is($A990,"W30028333","2020/12/31",1)/[1]!S_SHARE_TOTAL($A990,$B$1),"")</f>
        <v>0.43886269411288525</v>
      </c>
      <c r="L990">
        <f>IFERROR([1]!s_stm07_is($A990,"W30028333","2021/12/31",1)/[1]!S_SHARE_TOTAL($A990,$B$1),"")</f>
        <v>0.4778421900384921</v>
      </c>
      <c r="M990">
        <f>IFERROR([1]!s_stm07_is($A990,"W30028333","2022/12/31",1)/[1]!S_SHARE_TOTAL($A990,$B$1),"")</f>
        <v>0.40479519178734441</v>
      </c>
      <c r="N990">
        <f>IFERROR([1]!s_stm07_is($A990,"W30028333","2023/12/31",1)/[1]!S_SHARE_TOTAL($A990,$B$1),"")</f>
        <v>1.6938070441715428E-2</v>
      </c>
      <c r="O990">
        <f>IFERROR([1]!s_stm07_is($A990,"W30028333","2024/12/31",1)/[1]!S_SHARE_TOTAL($A990,$B$1),"")</f>
        <v>0.3910429334383948</v>
      </c>
      <c r="P990">
        <f>IFERROR([1]!s_stm07_is($A990,"W30028333","2025/12/31",1)/[1]!S_SHARE_TOTAL($A990,$B$1),"")</f>
        <v>0.37487492792734267</v>
      </c>
      <c r="Q990">
        <f>IFERROR([1]!s_west_netprofit($A990,2026,$B$1,180)/[1]!S_SHARE_TOTAL($A990,$B$1),"")</f>
        <v>0.58988457756211199</v>
      </c>
      <c r="R990">
        <f>IFERROR([1]!s_west_netprofit($A990,2027,$B$1,180)/[1]!S_SHARE_TOTAL($A990,$B$1),"")</f>
        <v>0.60565565202779081</v>
      </c>
      <c r="S990">
        <f>IFERROR([1]!s_fa_dupont_roe($A990,"2011/12/31")/100,"")</f>
        <v>2.4603E-2</v>
      </c>
      <c r="T990">
        <f>IFERROR([1]!s_fa_dupont_roe($A990,"2012/12/31")/100,"")</f>
        <v>-0.42885299999999998</v>
      </c>
      <c r="U990">
        <f>IFERROR([1]!s_fa_dupont_roe($A990,"2013/12/31")/100,"")</f>
        <v>-0.85494400000000004</v>
      </c>
      <c r="V990">
        <f>IFERROR([1]!s_fa_dupont_roe($A990,"2014/12/31")/100,"")</f>
        <v>0.27697900000000003</v>
      </c>
      <c r="W990">
        <f>IFERROR([1]!s_fa_dupont_roe($A990,"2015/12/31")/100,"")</f>
        <v>0.273364</v>
      </c>
      <c r="X990">
        <f>IFERROR([1]!s_fa_dupont_roe($A990,"2016/12/31")/100,"")</f>
        <v>0.16755700000000001</v>
      </c>
      <c r="Y990">
        <f>IFERROR([1]!s_fa_dupont_roe($A990,"2017/12/31")/100,"")</f>
        <v>0.10485799999999999</v>
      </c>
      <c r="Z990">
        <f>IFERROR([1]!s_fa_dupont_roe($A990,"2018/12/31")/100,"")</f>
        <v>6.9199999999999998E-2</v>
      </c>
      <c r="AA990">
        <f>IFERROR([1]!s_fa_dupont_roe($A990,"2019/12/31")/100,"")</f>
        <v>7.2437000000000001E-2</v>
      </c>
      <c r="AB990">
        <f>IFERROR([1]!s_fa_dupont_roe($A990,"2020/12/31")/100,"")</f>
        <v>9.7410999999999998E-2</v>
      </c>
      <c r="AC990">
        <f>IFERROR([1]!s_fa_dupont_roe($A990,"2021/12/31")/100,"")</f>
        <v>0.10494099999999999</v>
      </c>
      <c r="AD990">
        <f>IFERROR([1]!s_fa_dupont_roe($A990,"2022/12/31")/100,"")</f>
        <v>8.5894999999999999E-2</v>
      </c>
      <c r="AE990">
        <f>IFERROR([1]!s_fa_dupont_roe($A990,"2023/12/31")/100,"")</f>
        <v>3.4810000000000002E-3</v>
      </c>
      <c r="AF990">
        <f>IFERROR([1]!s_fa_dupont_roe($A990,"2024/12/31")/100,"")</f>
        <v>7.876699999999999E-2</v>
      </c>
      <c r="AG990">
        <f>IFERROR([1]!s_fa_dupont_roe($A990,"2025/12/31")/100,"")</f>
        <v>6.5215999999999996E-2</v>
      </c>
      <c r="AH990">
        <f>IFERROR([1]!s_stm07_is($A990,"W30028333","2025/12/31",1),"")</f>
        <v>1154532027</v>
      </c>
      <c r="AI990">
        <f>IFERROR([1]!s_stm07_bs($A990,"W38058048","2025/12/31",1),"")</f>
        <v>19895872861</v>
      </c>
      <c r="AJ990">
        <f>IFERROR([1]!s_fa_netdebt($A990,"2025/12/31"),"")</f>
        <v>-1800511349</v>
      </c>
      <c r="AK990">
        <f>IFERROR([1]!s_val_ev1($A990,"2025/12/31"),"")</f>
        <v>30098066757.290001</v>
      </c>
      <c r="AL990">
        <f>IFERROR([1]!s_fa_ebitda($A990,"2025/12/31"),"")</f>
        <v>3109374350</v>
      </c>
      <c r="AM990">
        <f>IFERROR([1]!s_west_netprofit($A990,2026,$B$1,180)/[1]!s_west_netprofit($A990,2026,$B$1-7,180)-1,"")</f>
        <v>1.9766649452708451E-2</v>
      </c>
      <c r="AN990">
        <f>IFERROR([1]!s_west_netprofit($A990,2026,$B$1,180)/[1]!s_west_netprofit($A990,2026,$B$1-30,180)-1,"")</f>
        <v>-2.5100004710189028E-3</v>
      </c>
      <c r="AO990">
        <f>IFERROR([1]!s_est_mediannetprofit($A990,2026,$B$1)/[1]!s_est_mediannetprofit($A990,2026,$B$1-7)-1,"")</f>
        <v>-8.8728228721656199E-3</v>
      </c>
      <c r="AP990">
        <f>IFERROR([1]!s_est_mediannetprofit($A990,2026,$B$1)/[1]!s_est_mediannetprofit($A990,2026,$B$1-30)-1,"")</f>
        <v>-1.049868766404205E-2</v>
      </c>
    </row>
    <row r="991" spans="1:42">
      <c r="A991" t="s">
        <v>1030</v>
      </c>
      <c r="B991">
        <f>IFERROR([1]!s_stm07_is($A991,"W30028333","2011/12/31",1)/[1]!S_SHARE_TOTAL($A991,$B$1),"")</f>
        <v>-0.33856124222282374</v>
      </c>
      <c r="C991">
        <f>IFERROR([1]!s_stm07_is($A991,"W30028333","2012/12/31",1)/[1]!S_SHARE_TOTAL($A991,$B$1),"")</f>
        <v>-0.45025652516986253</v>
      </c>
      <c r="D991">
        <f>IFERROR([1]!s_stm07_is($A991,"W30028333","2013/12/31",1)/[1]!S_SHARE_TOTAL($A991,$B$1),"")</f>
        <v>7.5415406424964193E-2</v>
      </c>
      <c r="E991">
        <f>IFERROR([1]!s_stm07_is($A991,"W30028333","2014/12/31",1)/[1]!S_SHARE_TOTAL($A991,$B$1),"")</f>
        <v>-0.38227045698313555</v>
      </c>
      <c r="F991">
        <f>IFERROR([1]!s_stm07_is($A991,"W30028333","2015/12/31",1)/[1]!S_SHARE_TOTAL($A991,$B$1),"")</f>
        <v>-6.613552510814423E-2</v>
      </c>
      <c r="G991">
        <f>IFERROR([1]!s_stm07_is($A991,"W30028333","2016/12/31",1)/[1]!S_SHARE_TOTAL($A991,$B$1),"")</f>
        <v>9.5076519101292591E-3</v>
      </c>
      <c r="H991">
        <f>IFERROR([1]!s_stm07_is($A991,"W30028333","2017/12/31",1)/[1]!S_SHARE_TOTAL($A991,$B$1),"")</f>
        <v>-5.1346166453808482E-2</v>
      </c>
      <c r="I991">
        <f>IFERROR([1]!s_stm07_is($A991,"W30028333","2018/12/31",1)/[1]!S_SHARE_TOTAL($A991,$B$1),"")</f>
        <v>8.5559274222505519E-2</v>
      </c>
      <c r="J991">
        <f>IFERROR([1]!s_stm07_is($A991,"W30028333","2019/12/31",1)/[1]!S_SHARE_TOTAL($A991,$B$1),"")</f>
        <v>1.0281418482469915E-2</v>
      </c>
      <c r="K991">
        <f>IFERROR([1]!s_stm07_is($A991,"W30028333","2020/12/31",1)/[1]!S_SHARE_TOTAL($A991,$B$1),"")</f>
        <v>1.4344737630750061E-2</v>
      </c>
      <c r="L991">
        <f>IFERROR([1]!s_stm07_is($A991,"W30028333","2021/12/31",1)/[1]!S_SHARE_TOTAL($A991,$B$1),"")</f>
        <v>8.576787765910425E-2</v>
      </c>
      <c r="M991">
        <f>IFERROR([1]!s_stm07_is($A991,"W30028333","2022/12/31",1)/[1]!S_SHARE_TOTAL($A991,$B$1),"")</f>
        <v>2.8653023956674191E-2</v>
      </c>
      <c r="N991">
        <f>IFERROR([1]!s_stm07_is($A991,"W30028333","2023/12/31",1)/[1]!S_SHARE_TOTAL($A991,$B$1),"")</f>
        <v>0.49563446068336375</v>
      </c>
      <c r="O991">
        <f>IFERROR([1]!s_stm07_is($A991,"W30028333","2024/12/31",1)/[1]!S_SHARE_TOTAL($A991,$B$1),"")</f>
        <v>1.0397945542818523</v>
      </c>
      <c r="P991">
        <f>IFERROR([1]!s_stm07_is($A991,"W30028333","2025/12/31",1)/[1]!S_SHARE_TOTAL($A991,$B$1),"")</f>
        <v>1.2659109165806484</v>
      </c>
      <c r="Q991">
        <f>IFERROR([1]!s_west_netprofit($A991,2026,$B$1,180)/[1]!S_SHARE_TOTAL($A991,$B$1),"")</f>
        <v>2.2289827517358032</v>
      </c>
      <c r="R991">
        <f>IFERROR([1]!s_west_netprofit($A991,2027,$B$1,180)/[1]!S_SHARE_TOTAL($A991,$B$1),"")</f>
        <v>2.613036640158986</v>
      </c>
      <c r="S991">
        <f>IFERROR([1]!s_fa_dupont_roe($A991,"2011/12/31")/100,"")</f>
        <v>-0.60427700000000006</v>
      </c>
      <c r="T991">
        <f>IFERROR([1]!s_fa_dupont_roe($A991,"2012/12/31")/100,"")</f>
        <v>-2.7938269999999998</v>
      </c>
      <c r="U991">
        <f>IFERROR([1]!s_fa_dupont_roe($A991,"2013/12/31")/100,"")</f>
        <v>0</v>
      </c>
      <c r="V991">
        <f>IFERROR([1]!s_fa_dupont_roe($A991,"2014/12/31")/100,"")</f>
        <v>0</v>
      </c>
      <c r="W991">
        <f>IFERROR([1]!s_fa_dupont_roe($A991,"2015/12/31")/100,"")</f>
        <v>-1.908372</v>
      </c>
      <c r="X991">
        <f>IFERROR([1]!s_fa_dupont_roe($A991,"2016/12/31")/100,"")</f>
        <v>2.3391000000000002E-2</v>
      </c>
      <c r="Y991">
        <f>IFERROR([1]!s_fa_dupont_roe($A991,"2017/12/31")/100,"")</f>
        <v>-0.12848200000000001</v>
      </c>
      <c r="Z991">
        <f>IFERROR([1]!s_fa_dupont_roe($A991,"2018/12/31")/100,"")</f>
        <v>0.19865200000000002</v>
      </c>
      <c r="AA991">
        <f>IFERROR([1]!s_fa_dupont_roe($A991,"2019/12/31")/100,"")</f>
        <v>2.0775000000000002E-2</v>
      </c>
      <c r="AB991">
        <f>IFERROR([1]!s_fa_dupont_roe($A991,"2020/12/31")/100,"")</f>
        <v>2.7708E-2</v>
      </c>
      <c r="AC991">
        <f>IFERROR([1]!s_fa_dupont_roe($A991,"2021/12/31")/100,"")</f>
        <v>0.16632999999999998</v>
      </c>
      <c r="AD991">
        <f>IFERROR([1]!s_fa_dupont_roe($A991,"2022/12/31")/100,"")</f>
        <v>5.5080999999999998E-2</v>
      </c>
      <c r="AE991">
        <f>IFERROR([1]!s_fa_dupont_roe($A991,"2023/12/31")/100,"")</f>
        <v>0.16328600000000001</v>
      </c>
      <c r="AF991">
        <f>IFERROR([1]!s_fa_dupont_roe($A991,"2024/12/31")/100,"")</f>
        <v>0.17538299999999998</v>
      </c>
      <c r="AG991">
        <f>IFERROR([1]!s_fa_dupont_roe($A991,"2025/12/31")/100,"")</f>
        <v>0.18195799999999998</v>
      </c>
      <c r="AH991">
        <f>IFERROR([1]!s_stm07_is($A991,"W30028333","2025/12/31",1),"")</f>
        <v>800774077.13999999</v>
      </c>
      <c r="AI991">
        <f>IFERROR([1]!s_stm07_bs($A991,"W38058048","2025/12/31",1),"")</f>
        <v>5898517488.8900003</v>
      </c>
      <c r="AJ991">
        <f>IFERROR([1]!s_fa_netdebt($A991,"2025/12/31"),"")</f>
        <v>-766927801.82000005</v>
      </c>
      <c r="AK991">
        <f>IFERROR([1]!s_val_ev1($A991,"2025/12/31"),"")</f>
        <v>25682143607.77</v>
      </c>
      <c r="AL991">
        <f>IFERROR([1]!s_fa_ebitda($A991,"2025/12/31"),"")</f>
        <v>1856171309.3699999</v>
      </c>
      <c r="AM991">
        <f>IFERROR([1]!s_west_netprofit($A991,2026,$B$1,180)/[1]!s_west_netprofit($A991,2026,$B$1-7,180)-1,"")</f>
        <v>8.2264462603081068E-3</v>
      </c>
      <c r="AN991">
        <f>IFERROR([1]!s_west_netprofit($A991,2026,$B$1,180)/[1]!s_west_netprofit($A991,2026,$B$1-30,180)-1,"")</f>
        <v>8.2264462603081068E-3</v>
      </c>
      <c r="AO991">
        <f>IFERROR([1]!s_est_mediannetprofit($A991,2026,$B$1)/[1]!s_est_mediannetprofit($A991,2026,$B$1-7)-1,"")</f>
        <v>1.4280738418669392E-2</v>
      </c>
      <c r="AP991">
        <f>IFERROR([1]!s_est_mediannetprofit($A991,2026,$B$1)/[1]!s_est_mediannetprofit($A991,2026,$B$1-30)-1,"")</f>
        <v>1.4280738418669392E-2</v>
      </c>
    </row>
    <row r="992" spans="1:42">
      <c r="A992" t="s">
        <v>1031</v>
      </c>
      <c r="B992">
        <f>IFERROR([1]!s_stm07_is($A992,"W30028333","2011/12/31",1)/[1]!S_SHARE_TOTAL($A992,$B$1),"")</f>
        <v>9.1099529404248709E-3</v>
      </c>
      <c r="C992">
        <f>IFERROR([1]!s_stm07_is($A992,"W30028333","2012/12/31",1)/[1]!S_SHARE_TOTAL($A992,$B$1),"")</f>
        <v>-3.3492488827963768E-2</v>
      </c>
      <c r="D992">
        <f>IFERROR([1]!s_stm07_is($A992,"W30028333","2013/12/31",1)/[1]!S_SHARE_TOTAL($A992,$B$1),"")</f>
        <v>3.5351557369671424E-2</v>
      </c>
      <c r="E992">
        <f>IFERROR([1]!s_stm07_is($A992,"W30028333","2014/12/31",1)/[1]!S_SHARE_TOTAL($A992,$B$1),"")</f>
        <v>6.7596440918089307E-2</v>
      </c>
      <c r="F992">
        <f>IFERROR([1]!s_stm07_is($A992,"W30028333","2015/12/31",1)/[1]!S_SHARE_TOTAL($A992,$B$1),"")</f>
        <v>0.21658523948932557</v>
      </c>
      <c r="G992">
        <f>IFERROR([1]!s_stm07_is($A992,"W30028333","2016/12/31",1)/[1]!S_SHARE_TOTAL($A992,$B$1),"")</f>
        <v>0.15401317748141821</v>
      </c>
      <c r="H992">
        <f>IFERROR([1]!s_stm07_is($A992,"W30028333","2017/12/31",1)/[1]!S_SHARE_TOTAL($A992,$B$1),"")</f>
        <v>0.25386782614979314</v>
      </c>
      <c r="I992">
        <f>IFERROR([1]!s_stm07_is($A992,"W30028333","2018/12/31",1)/[1]!S_SHARE_TOTAL($A992,$B$1),"")</f>
        <v>0.27528719503571353</v>
      </c>
      <c r="J992">
        <f>IFERROR([1]!s_stm07_is($A992,"W30028333","2019/12/31",1)/[1]!S_SHARE_TOTAL($A992,$B$1),"")</f>
        <v>0.29332442259643937</v>
      </c>
      <c r="K992">
        <f>IFERROR([1]!s_stm07_is($A992,"W30028333","2020/12/31",1)/[1]!S_SHARE_TOTAL($A992,$B$1),"")</f>
        <v>0.28448274604857249</v>
      </c>
      <c r="L992">
        <f>IFERROR([1]!s_stm07_is($A992,"W30028333","2021/12/31",1)/[1]!S_SHARE_TOTAL($A992,$B$1),"")</f>
        <v>0.10747447674948217</v>
      </c>
      <c r="M992">
        <f>IFERROR([1]!s_stm07_is($A992,"W30028333","2022/12/31",1)/[1]!S_SHARE_TOTAL($A992,$B$1),"")</f>
        <v>0.12471547661007686</v>
      </c>
      <c r="N992">
        <f>IFERROR([1]!s_stm07_is($A992,"W30028333","2023/12/31",1)/[1]!S_SHARE_TOTAL($A992,$B$1),"")</f>
        <v>7.8537445375639156E-2</v>
      </c>
      <c r="O992">
        <f>IFERROR([1]!s_stm07_is($A992,"W30028333","2024/12/31",1)/[1]!S_SHARE_TOTAL($A992,$B$1),"")</f>
        <v>0.11508841898550869</v>
      </c>
      <c r="P992">
        <f>IFERROR([1]!s_stm07_is($A992,"W30028333","2025/12/31",1)/[1]!S_SHARE_TOTAL($A992,$B$1),"")</f>
        <v>0.12981652297880003</v>
      </c>
      <c r="Q992">
        <f>IFERROR([1]!s_west_netprofit($A992,2026,$B$1,180)/[1]!S_SHARE_TOTAL($A992,$B$1),"")</f>
        <v>0.15451218460995952</v>
      </c>
      <c r="R992">
        <f>IFERROR([1]!s_west_netprofit($A992,2027,$B$1,180)/[1]!S_SHARE_TOTAL($A992,$B$1),"")</f>
        <v>0.17297779035123984</v>
      </c>
      <c r="S992">
        <f>IFERROR([1]!s_fa_dupont_roe($A992,"2011/12/31")/100,"")</f>
        <v>2.3746999999999997E-2</v>
      </c>
      <c r="T992">
        <f>IFERROR([1]!s_fa_dupont_roe($A992,"2012/12/31")/100,"")</f>
        <v>-7.9561999999999994E-2</v>
      </c>
      <c r="U992">
        <f>IFERROR([1]!s_fa_dupont_roe($A992,"2013/12/31")/100,"")</f>
        <v>7.4179999999999996E-2</v>
      </c>
      <c r="V992">
        <f>IFERROR([1]!s_fa_dupont_roe($A992,"2014/12/31")/100,"")</f>
        <v>8.2642000000000007E-2</v>
      </c>
      <c r="W992">
        <f>IFERROR([1]!s_fa_dupont_roe($A992,"2015/12/31")/100,"")</f>
        <v>0.175202</v>
      </c>
      <c r="X992">
        <f>IFERROR([1]!s_fa_dupont_roe($A992,"2016/12/31")/100,"")</f>
        <v>0.11193400000000001</v>
      </c>
      <c r="Y992">
        <f>IFERROR([1]!s_fa_dupont_roe($A992,"2017/12/31")/100,"")</f>
        <v>0.16662500000000002</v>
      </c>
      <c r="Z992">
        <f>IFERROR([1]!s_fa_dupont_roe($A992,"2018/12/31")/100,"")</f>
        <v>0.158854</v>
      </c>
      <c r="AA992">
        <f>IFERROR([1]!s_fa_dupont_roe($A992,"2019/12/31")/100,"")</f>
        <v>0.15142700000000001</v>
      </c>
      <c r="AB992">
        <f>IFERROR([1]!s_fa_dupont_roe($A992,"2020/12/31")/100,"")</f>
        <v>0.13546900000000001</v>
      </c>
      <c r="AC992">
        <f>IFERROR([1]!s_fa_dupont_roe($A992,"2021/12/31")/100,"")</f>
        <v>5.2089999999999997E-2</v>
      </c>
      <c r="AD992">
        <f>IFERROR([1]!s_fa_dupont_roe($A992,"2022/12/31")/100,"")</f>
        <v>6.3218999999999997E-2</v>
      </c>
      <c r="AE992">
        <f>IFERROR([1]!s_fa_dupont_roe($A992,"2023/12/31")/100,"")</f>
        <v>3.1618E-2</v>
      </c>
      <c r="AF992">
        <f>IFERROR([1]!s_fa_dupont_roe($A992,"2024/12/31")/100,"")</f>
        <v>3.8473E-2</v>
      </c>
      <c r="AG992">
        <f>IFERROR([1]!s_fa_dupont_roe($A992,"2025/12/31")/100,"")</f>
        <v>4.3009000000000006E-2</v>
      </c>
      <c r="AH992">
        <f>IFERROR([1]!s_stm07_is($A992,"W30028333","2025/12/31",1),"")</f>
        <v>143638286.53999999</v>
      </c>
      <c r="AI992">
        <f>IFERROR([1]!s_stm07_bs($A992,"W38058048","2025/12/31",1),"")</f>
        <v>3374208262.3000002</v>
      </c>
      <c r="AJ992">
        <f>IFERROR([1]!s_fa_netdebt($A992,"2025/12/31"),"")</f>
        <v>-522632095.14999998</v>
      </c>
      <c r="AK992">
        <f>IFERROR([1]!s_val_ev1($A992,"2025/12/31"),"")</f>
        <v>8766082872.1900005</v>
      </c>
      <c r="AL992">
        <f>IFERROR([1]!s_fa_ebitda($A992,"2025/12/31"),"")</f>
        <v>276053288.56999999</v>
      </c>
      <c r="AM992">
        <f>IFERROR([1]!s_west_netprofit($A992,2026,$B$1,180)/[1]!s_west_netprofit($A992,2026,$B$1-7,180)-1,"")</f>
        <v>0</v>
      </c>
      <c r="AN992">
        <f>IFERROR([1]!s_west_netprofit($A992,2026,$B$1,180)/[1]!s_west_netprofit($A992,2026,$B$1-30,180)-1,"")</f>
        <v>-4.3966725053870004E-2</v>
      </c>
      <c r="AO992">
        <f>IFERROR([1]!s_est_mediannetprofit($A992,2026,$B$1)/[1]!s_est_mediannetprofit($A992,2026,$B$1-7)-1,"")</f>
        <v>0</v>
      </c>
      <c r="AP992">
        <f>IFERROR([1]!s_est_mediannetprofit($A992,2026,$B$1)/[1]!s_est_mediannetprofit($A992,2026,$B$1-30)-1,"")</f>
        <v>-1.6949152542372836E-2</v>
      </c>
    </row>
    <row r="993" spans="1:42">
      <c r="A993" t="s">
        <v>1032</v>
      </c>
      <c r="B993">
        <f>IFERROR([1]!s_stm07_is($A993,"W30028333","2011/12/31",1)/[1]!S_SHARE_TOTAL($A993,$B$1),"")</f>
        <v>0.59221119381581644</v>
      </c>
      <c r="C993">
        <f>IFERROR([1]!s_stm07_is($A993,"W30028333","2012/12/31",1)/[1]!S_SHARE_TOTAL($A993,$B$1),"")</f>
        <v>0.7503276704990649</v>
      </c>
      <c r="D993">
        <f>IFERROR([1]!s_stm07_is($A993,"W30028333","2013/12/31",1)/[1]!S_SHARE_TOTAL($A993,$B$1),"")</f>
        <v>0.92363472351114673</v>
      </c>
      <c r="E993">
        <f>IFERROR([1]!s_stm07_is($A993,"W30028333","2014/12/31",1)/[1]!S_SHARE_TOTAL($A993,$B$1),"")</f>
        <v>0.77284405533532219</v>
      </c>
      <c r="F993">
        <f>IFERROR([1]!s_stm07_is($A993,"W30028333","2015/12/31",1)/[1]!S_SHARE_TOTAL($A993,$B$1),"")</f>
        <v>0.51421760102226843</v>
      </c>
      <c r="G993">
        <f>IFERROR([1]!s_stm07_is($A993,"W30028333","2016/12/31",1)/[1]!S_SHARE_TOTAL($A993,$B$1),"")</f>
        <v>1.1753570297014408</v>
      </c>
      <c r="H993">
        <f>IFERROR([1]!s_stm07_is($A993,"W30028333","2017/12/31",1)/[1]!S_SHARE_TOTAL($A993,$B$1),"")</f>
        <v>3.5569050328329026</v>
      </c>
      <c r="I993">
        <f>IFERROR([1]!s_stm07_is($A993,"W30028333","2018/12/31",1)/[1]!S_SHARE_TOTAL($A993,$B$1),"")</f>
        <v>3.3893870083906643</v>
      </c>
      <c r="J993">
        <f>IFERROR([1]!s_stm07_is($A993,"W30028333","2019/12/31",1)/[1]!S_SHARE_TOTAL($A993,$B$1),"")</f>
        <v>3.2359293767162223</v>
      </c>
      <c r="K993">
        <f>IFERROR([1]!s_stm07_is($A993,"W30028333","2020/12/31",1)/[1]!S_SHARE_TOTAL($A993,$B$1),"")</f>
        <v>3.2076406414935512</v>
      </c>
      <c r="L993">
        <f>IFERROR([1]!s_stm07_is($A993,"W30028333","2021/12/31",1)/[1]!S_SHARE_TOTAL($A993,$B$1),"")</f>
        <v>7.8738129802426142</v>
      </c>
      <c r="M993">
        <f>IFERROR([1]!s_stm07_is($A993,"W30028333","2022/12/31",1)/[1]!S_SHARE_TOTAL($A993,$B$1),"")</f>
        <v>5.1856806142219289</v>
      </c>
      <c r="N993">
        <f>IFERROR([1]!s_stm07_is($A993,"W30028333","2023/12/31",1)/[1]!S_SHARE_TOTAL($A993,$B$1),"")</f>
        <v>5.3716364635435285</v>
      </c>
      <c r="O993">
        <f>IFERROR([1]!s_stm07_is($A993,"W30028333","2024/12/31",1)/[1]!S_SHARE_TOTAL($A993,$B$1),"")</f>
        <v>4.1632917240311063</v>
      </c>
      <c r="P993">
        <f>IFERROR([1]!s_stm07_is($A993,"W30028333","2025/12/31",1)/[1]!S_SHARE_TOTAL($A993,$B$1),"")</f>
        <v>4.001697696317021</v>
      </c>
      <c r="Q993">
        <f>IFERROR([1]!s_west_netprofit($A993,2026,$B$1,180)/[1]!S_SHARE_TOTAL($A993,$B$1),"")</f>
        <v>5.8097673318442018</v>
      </c>
      <c r="R993">
        <f>IFERROR([1]!s_west_netprofit($A993,2027,$B$1,180)/[1]!S_SHARE_TOTAL($A993,$B$1),"")</f>
        <v>6.6976384544940126</v>
      </c>
      <c r="S993">
        <f>IFERROR([1]!s_fa_dupont_roe($A993,"2011/12/31")/100,"")</f>
        <v>0.27641399999999999</v>
      </c>
      <c r="T993">
        <f>IFERROR([1]!s_fa_dupont_roe($A993,"2012/12/31")/100,"")</f>
        <v>0.30168200000000001</v>
      </c>
      <c r="U993">
        <f>IFERROR([1]!s_fa_dupont_roe($A993,"2013/12/31")/100,"")</f>
        <v>0.32158399999999998</v>
      </c>
      <c r="V993">
        <f>IFERROR([1]!s_fa_dupont_roe($A993,"2014/12/31")/100,"")</f>
        <v>0.23868999999999999</v>
      </c>
      <c r="W993">
        <f>IFERROR([1]!s_fa_dupont_roe($A993,"2015/12/31")/100,"")</f>
        <v>0.14525099999999999</v>
      </c>
      <c r="X993">
        <f>IFERROR([1]!s_fa_dupont_roe($A993,"2016/12/31")/100,"")</f>
        <v>0.27882299999999999</v>
      </c>
      <c r="Y993">
        <f>IFERROR([1]!s_fa_dupont_roe($A993,"2017/12/31")/100,"")</f>
        <v>0.52895499999999995</v>
      </c>
      <c r="Z993">
        <f>IFERROR([1]!s_fa_dupont_roe($A993,"2018/12/31")/100,"")</f>
        <v>0.347549</v>
      </c>
      <c r="AA993">
        <f>IFERROR([1]!s_fa_dupont_roe($A993,"2019/12/31")/100,"")</f>
        <v>0.26607900000000001</v>
      </c>
      <c r="AB993">
        <f>IFERROR([1]!s_fa_dupont_roe($A993,"2020/12/31")/100,"")</f>
        <v>0.22034099999999998</v>
      </c>
      <c r="AC993">
        <f>IFERROR([1]!s_fa_dupont_roe($A993,"2021/12/31")/100,"")</f>
        <v>0.420344</v>
      </c>
      <c r="AD993">
        <f>IFERROR([1]!s_fa_dupont_roe($A993,"2022/12/31")/100,"")</f>
        <v>0.223384</v>
      </c>
      <c r="AE993">
        <f>IFERROR([1]!s_fa_dupont_roe($A993,"2023/12/31")/100,"")</f>
        <v>0.203211</v>
      </c>
      <c r="AF993">
        <f>IFERROR([1]!s_fa_dupont_roe($A993,"2024/12/31")/100,"")</f>
        <v>0.14221899999999998</v>
      </c>
      <c r="AG993">
        <f>IFERROR([1]!s_fa_dupont_roe($A993,"2025/12/31")/100,"")</f>
        <v>0.123462</v>
      </c>
      <c r="AH993">
        <f>IFERROR([1]!s_stm07_is($A993,"W30028333","2025/12/31",1),"")</f>
        <v>12527201094.15</v>
      </c>
      <c r="AI993">
        <f>IFERROR([1]!s_stm07_bs($A993,"W38058048","2025/12/31",1),"")</f>
        <v>120128744107.91</v>
      </c>
      <c r="AJ993">
        <f>IFERROR([1]!s_fa_netdebt($A993,"2025/12/31"),"")</f>
        <v>81350780781.389999</v>
      </c>
      <c r="AK993">
        <f>IFERROR([1]!s_val_ev1($A993,"2025/12/31"),"")</f>
        <v>349057387633.60999</v>
      </c>
      <c r="AL993">
        <f>IFERROR([1]!s_fa_ebitda($A993,"2025/12/31"),"")</f>
        <v>34798843156.779999</v>
      </c>
      <c r="AM993">
        <f>IFERROR([1]!s_west_netprofit($A993,2026,$B$1,180)/[1]!s_west_netprofit($A993,2026,$B$1-7,180)-1,"")</f>
        <v>1.0205146228586592E-2</v>
      </c>
      <c r="AN993">
        <f>IFERROR([1]!s_west_netprofit($A993,2026,$B$1,180)/[1]!s_west_netprofit($A993,2026,$B$1-30,180)-1,"")</f>
        <v>1.4336807218168879E-2</v>
      </c>
      <c r="AO993">
        <f>IFERROR([1]!s_est_mediannetprofit($A993,2026,$B$1)/[1]!s_est_mediannetprofit($A993,2026,$B$1-7)-1,"")</f>
        <v>6.0656111174393068E-3</v>
      </c>
      <c r="AP993">
        <f>IFERROR([1]!s_est_mediannetprofit($A993,2026,$B$1)/[1]!s_est_mediannetprofit($A993,2026,$B$1-30)-1,"")</f>
        <v>8.1326332610431873E-3</v>
      </c>
    </row>
    <row r="994" spans="1:42">
      <c r="A994" t="s">
        <v>1033</v>
      </c>
      <c r="B994">
        <f>IFERROR([1]!s_stm07_is($A994,"W30028333","2011/12/31",1)/[1]!S_SHARE_TOTAL($A994,$B$1),"")</f>
        <v>1.2827510235525382E-2</v>
      </c>
      <c r="C994">
        <f>IFERROR([1]!s_stm07_is($A994,"W30028333","2012/12/31",1)/[1]!S_SHARE_TOTAL($A994,$B$1),"")</f>
        <v>9.9794250117417826E-2</v>
      </c>
      <c r="D994">
        <f>IFERROR([1]!s_stm07_is($A994,"W30028333","2013/12/31",1)/[1]!S_SHARE_TOTAL($A994,$B$1),"")</f>
        <v>0.29375556896055793</v>
      </c>
      <c r="E994">
        <f>IFERROR([1]!s_stm07_is($A994,"W30028333","2014/12/31",1)/[1]!S_SHARE_TOTAL($A994,$B$1),"")</f>
        <v>0.51088073995306382</v>
      </c>
      <c r="F994">
        <f>IFERROR([1]!s_stm07_is($A994,"W30028333","2015/12/31",1)/[1]!S_SHARE_TOTAL($A994,$B$1),"")</f>
        <v>0.60928829704891907</v>
      </c>
      <c r="G994">
        <f>IFERROR([1]!s_stm07_is($A994,"W30028333","2016/12/31",1)/[1]!S_SHARE_TOTAL($A994,$B$1),"")</f>
        <v>0.89901830403048089</v>
      </c>
      <c r="H994">
        <f>IFERROR([1]!s_stm07_is($A994,"W30028333","2017/12/31",1)/[1]!S_SHARE_TOTAL($A994,$B$1),"")</f>
        <v>0.46466768069599235</v>
      </c>
      <c r="I994">
        <f>IFERROR([1]!s_stm07_is($A994,"W30028333","2018/12/31",1)/[1]!S_SHARE_TOTAL($A994,$B$1),"")</f>
        <v>0.2110160228311368</v>
      </c>
      <c r="J994">
        <f>IFERROR([1]!s_stm07_is($A994,"W30028333","2019/12/31",1)/[1]!S_SHARE_TOTAL($A994,$B$1),"")</f>
        <v>0.16839646256155891</v>
      </c>
      <c r="K994">
        <f>IFERROR([1]!s_stm07_is($A994,"W30028333","2020/12/31",1)/[1]!S_SHARE_TOTAL($A994,$B$1),"")</f>
        <v>9.2930265663622211E-2</v>
      </c>
      <c r="L994">
        <f>IFERROR([1]!s_stm07_is($A994,"W30028333","2021/12/31",1)/[1]!S_SHARE_TOTAL($A994,$B$1),"")</f>
        <v>5.2157951578015942E-2</v>
      </c>
      <c r="M994">
        <f>IFERROR([1]!s_stm07_is($A994,"W30028333","2022/12/31",1)/[1]!S_SHARE_TOTAL($A994,$B$1),"")</f>
        <v>0.15630645852728664</v>
      </c>
      <c r="N994">
        <f>IFERROR([1]!s_stm07_is($A994,"W30028333","2023/12/31",1)/[1]!S_SHARE_TOTAL($A994,$B$1),"")</f>
        <v>0.6011507932697665</v>
      </c>
      <c r="O994">
        <f>IFERROR([1]!s_stm07_is($A994,"W30028333","2024/12/31",1)/[1]!S_SHARE_TOTAL($A994,$B$1),"")</f>
        <v>0.75403867559868942</v>
      </c>
      <c r="P994">
        <f>IFERROR([1]!s_stm07_is($A994,"W30028333","2025/12/31",1)/[1]!S_SHARE_TOTAL($A994,$B$1),"")</f>
        <v>0.82527485089409858</v>
      </c>
      <c r="Q994">
        <f>IFERROR([1]!s_west_netprofit($A994,2026,$B$1,180)/[1]!S_SHARE_TOTAL($A994,$B$1),"")</f>
        <v>1.0472235866405721</v>
      </c>
      <c r="R994">
        <f>IFERROR([1]!s_west_netprofit($A994,2027,$B$1,180)/[1]!S_SHARE_TOTAL($A994,$B$1),"")</f>
        <v>1.2683123100692644</v>
      </c>
      <c r="S994">
        <f>IFERROR([1]!s_fa_dupont_roe($A994,"2011/12/31")/100,"")</f>
        <v>6.3839999999999999E-3</v>
      </c>
      <c r="T994">
        <f>IFERROR([1]!s_fa_dupont_roe($A994,"2012/12/31")/100,"")</f>
        <v>4.8318E-2</v>
      </c>
      <c r="U994">
        <f>IFERROR([1]!s_fa_dupont_roe($A994,"2013/12/31")/100,"")</f>
        <v>0.13073100000000001</v>
      </c>
      <c r="V994">
        <f>IFERROR([1]!s_fa_dupont_roe($A994,"2014/12/31")/100,"")</f>
        <v>0.15241199999999999</v>
      </c>
      <c r="W994">
        <f>IFERROR([1]!s_fa_dupont_roe($A994,"2015/12/31")/100,"")</f>
        <v>0.13784199999999999</v>
      </c>
      <c r="X994">
        <f>IFERROR([1]!s_fa_dupont_roe($A994,"2016/12/31")/100,"")</f>
        <v>0.16103899999999999</v>
      </c>
      <c r="Y994">
        <f>IFERROR([1]!s_fa_dupont_roe($A994,"2017/12/31")/100,"")</f>
        <v>7.0541000000000006E-2</v>
      </c>
      <c r="Z994">
        <f>IFERROR([1]!s_fa_dupont_roe($A994,"2018/12/31")/100,"")</f>
        <v>3.2210000000000003E-2</v>
      </c>
      <c r="AA994">
        <f>IFERROR([1]!s_fa_dupont_roe($A994,"2019/12/31")/100,"")</f>
        <v>2.5420999999999999E-2</v>
      </c>
      <c r="AB994">
        <f>IFERROR([1]!s_fa_dupont_roe($A994,"2020/12/31")/100,"")</f>
        <v>1.3911E-2</v>
      </c>
      <c r="AC994">
        <f>IFERROR([1]!s_fa_dupont_roe($A994,"2021/12/31")/100,"")</f>
        <v>7.7710000000000001E-3</v>
      </c>
      <c r="AD994">
        <f>IFERROR([1]!s_fa_dupont_roe($A994,"2022/12/31")/100,"")</f>
        <v>2.2982999999999996E-2</v>
      </c>
      <c r="AE994">
        <f>IFERROR([1]!s_fa_dupont_roe($A994,"2023/12/31")/100,"")</f>
        <v>8.4329000000000001E-2</v>
      </c>
      <c r="AF994">
        <f>IFERROR([1]!s_fa_dupont_roe($A994,"2024/12/31")/100,"")</f>
        <v>9.9834999999999993E-2</v>
      </c>
      <c r="AG994">
        <f>IFERROR([1]!s_fa_dupont_roe($A994,"2025/12/31")/100,"")</f>
        <v>0.10312099999999999</v>
      </c>
      <c r="AH994">
        <f>IFERROR([1]!s_stm07_is($A994,"W30028333","2025/12/31",1),"")</f>
        <v>1119833030.96</v>
      </c>
      <c r="AI994">
        <f>IFERROR([1]!s_stm07_bs($A994,"W38058048","2025/12/31",1),"")</f>
        <v>11768345209.01</v>
      </c>
      <c r="AJ994">
        <f>IFERROR([1]!s_fa_netdebt($A994,"2025/12/31"),"")</f>
        <v>-7102603820.9899998</v>
      </c>
      <c r="AK994">
        <f>IFERROR([1]!s_val_ev1($A994,"2025/12/31"),"")</f>
        <v>23619875259.299999</v>
      </c>
      <c r="AL994">
        <f>IFERROR([1]!s_fa_ebitda($A994,"2025/12/31"),"")</f>
        <v>1745602253.8699999</v>
      </c>
      <c r="AM994">
        <f>IFERROR([1]!s_west_netprofit($A994,2026,$B$1,180)/[1]!s_west_netprofit($A994,2026,$B$1-7,180)-1,"")</f>
        <v>0</v>
      </c>
      <c r="AN994">
        <f>IFERROR([1]!s_west_netprofit($A994,2026,$B$1,180)/[1]!s_west_netprofit($A994,2026,$B$1-30,180)-1,"")</f>
        <v>-5.8609752680482963E-4</v>
      </c>
      <c r="AO994">
        <f>IFERROR([1]!s_est_mediannetprofit($A994,2026,$B$1)/[1]!s_est_mediannetprofit($A994,2026,$B$1-7)-1,"")</f>
        <v>0</v>
      </c>
      <c r="AP994">
        <f>IFERROR([1]!s_est_mediannetprofit($A994,2026,$B$1)/[1]!s_est_mediannetprofit($A994,2026,$B$1-30)-1,"")</f>
        <v>6.4377682403433667E-3</v>
      </c>
    </row>
    <row r="995" spans="1:42">
      <c r="A995" t="s">
        <v>1034</v>
      </c>
      <c r="B995">
        <f>IFERROR([1]!s_stm07_is($A995,"W30028333","2011/12/31",1)/[1]!S_SHARE_TOTAL($A995,$B$1),"")</f>
        <v>0.53739957214982981</v>
      </c>
      <c r="C995">
        <f>IFERROR([1]!s_stm07_is($A995,"W30028333","2012/12/31",1)/[1]!S_SHARE_TOTAL($A995,$B$1),"")</f>
        <v>0.92444387106252568</v>
      </c>
      <c r="D995">
        <f>IFERROR([1]!s_stm07_is($A995,"W30028333","2013/12/31",1)/[1]!S_SHARE_TOTAL($A995,$B$1),"")</f>
        <v>1.19030521331532</v>
      </c>
      <c r="E995">
        <f>IFERROR([1]!s_stm07_is($A995,"W30028333","2014/12/31",1)/[1]!S_SHARE_TOTAL($A995,$B$1),"")</f>
        <v>1.3357425538804673</v>
      </c>
      <c r="F995">
        <f>IFERROR([1]!s_stm07_is($A995,"W30028333","2015/12/31",1)/[1]!S_SHARE_TOTAL($A995,$B$1),"")</f>
        <v>3.2875269373998308</v>
      </c>
      <c r="G995">
        <f>IFERROR([1]!s_stm07_is($A995,"W30028333","2016/12/31",1)/[1]!S_SHARE_TOTAL($A995,$B$1),"")</f>
        <v>0.32134535164796818</v>
      </c>
      <c r="H995">
        <f>IFERROR([1]!s_stm07_is($A995,"W30028333","2017/12/31",1)/[1]!S_SHARE_TOTAL($A995,$B$1),"")</f>
        <v>0.57986733922422928</v>
      </c>
      <c r="I995">
        <f>IFERROR([1]!s_stm07_is($A995,"W30028333","2018/12/31",1)/[1]!S_SHARE_TOTAL($A995,$B$1),"")</f>
        <v>0.80386657683179696</v>
      </c>
      <c r="J995">
        <f>IFERROR([1]!s_stm07_is($A995,"W30028333","2019/12/31",1)/[1]!S_SHARE_TOTAL($A995,$B$1),"")</f>
        <v>0.82872599250031964</v>
      </c>
      <c r="K995">
        <f>IFERROR([1]!s_stm07_is($A995,"W30028333","2020/12/31",1)/[1]!S_SHARE_TOTAL($A995,$B$1),"")</f>
        <v>0.63996582940754532</v>
      </c>
      <c r="L995">
        <f>IFERROR([1]!s_stm07_is($A995,"W30028333","2021/12/31",1)/[1]!S_SHARE_TOTAL($A995,$B$1),"")</f>
        <v>0.96582393642387931</v>
      </c>
      <c r="M995">
        <f>IFERROR([1]!s_stm07_is($A995,"W30028333","2022/12/31",1)/[1]!S_SHARE_TOTAL($A995,$B$1),"")</f>
        <v>0.70220326478604711</v>
      </c>
      <c r="N995">
        <f>IFERROR([1]!s_stm07_is($A995,"W30028333","2023/12/31",1)/[1]!S_SHARE_TOTAL($A995,$B$1),"")</f>
        <v>0.74387039218567541</v>
      </c>
      <c r="O995">
        <f>IFERROR([1]!s_stm07_is($A995,"W30028333","2024/12/31",1)/[1]!S_SHARE_TOTAL($A995,$B$1),"")</f>
        <v>-1.239304262236339</v>
      </c>
      <c r="P995">
        <f>IFERROR([1]!s_stm07_is($A995,"W30028333","2025/12/31",1)/[1]!S_SHARE_TOTAL($A995,$B$1),"")</f>
        <v>0.39805208245596219</v>
      </c>
      <c r="Q995">
        <f>IFERROR([1]!s_west_netprofit($A995,2026,$B$1,180)/[1]!S_SHARE_TOTAL($A995,$B$1),"")</f>
        <v>0.58041000884851257</v>
      </c>
      <c r="R995">
        <f>IFERROR([1]!s_west_netprofit($A995,2027,$B$1,180)/[1]!S_SHARE_TOTAL($A995,$B$1),"")</f>
        <v>0.7351702934777975</v>
      </c>
      <c r="S995">
        <f>IFERROR([1]!s_fa_dupont_roe($A995,"2011/12/31")/100,"")</f>
        <v>0.221937</v>
      </c>
      <c r="T995">
        <f>IFERROR([1]!s_fa_dupont_roe($A995,"2012/12/31")/100,"")</f>
        <v>0.28150400000000003</v>
      </c>
      <c r="U995">
        <f>IFERROR([1]!s_fa_dupont_roe($A995,"2013/12/31")/100,"")</f>
        <v>0.26753499999999997</v>
      </c>
      <c r="V995">
        <f>IFERROR([1]!s_fa_dupont_roe($A995,"2014/12/31")/100,"")</f>
        <v>0.251863</v>
      </c>
      <c r="W995">
        <f>IFERROR([1]!s_fa_dupont_roe($A995,"2015/12/31")/100,"")</f>
        <v>0.463613</v>
      </c>
      <c r="X995">
        <f>IFERROR([1]!s_fa_dupont_roe($A995,"2016/12/31")/100,"")</f>
        <v>3.9301000000000003E-2</v>
      </c>
      <c r="Y995">
        <f>IFERROR([1]!s_fa_dupont_roe($A995,"2017/12/31")/100,"")</f>
        <v>7.3265999999999998E-2</v>
      </c>
      <c r="Z995">
        <f>IFERROR([1]!s_fa_dupont_roe($A995,"2018/12/31")/100,"")</f>
        <v>9.6586000000000005E-2</v>
      </c>
      <c r="AA995">
        <f>IFERROR([1]!s_fa_dupont_roe($A995,"2019/12/31")/100,"")</f>
        <v>9.2089999999999991E-2</v>
      </c>
      <c r="AB995">
        <f>IFERROR([1]!s_fa_dupont_roe($A995,"2020/12/31")/100,"")</f>
        <v>6.7297999999999997E-2</v>
      </c>
      <c r="AC995">
        <f>IFERROR([1]!s_fa_dupont_roe($A995,"2021/12/31")/100,"")</f>
        <v>9.6453000000000011E-2</v>
      </c>
      <c r="AD995">
        <f>IFERROR([1]!s_fa_dupont_roe($A995,"2022/12/31")/100,"")</f>
        <v>6.6424999999999998E-2</v>
      </c>
      <c r="AE995">
        <f>IFERROR([1]!s_fa_dupont_roe($A995,"2023/12/31")/100,"")</f>
        <v>6.6943000000000003E-2</v>
      </c>
      <c r="AF995">
        <f>IFERROR([1]!s_fa_dupont_roe($A995,"2024/12/31")/100,"")</f>
        <v>-0.115853</v>
      </c>
      <c r="AG995">
        <f>IFERROR([1]!s_fa_dupont_roe($A995,"2025/12/31")/100,"")</f>
        <v>3.9384000000000002E-2</v>
      </c>
      <c r="AH995">
        <f>IFERROR([1]!s_stm07_is($A995,"W30028333","2025/12/31",1),"")</f>
        <v>267580951.22</v>
      </c>
      <c r="AI995">
        <f>IFERROR([1]!s_stm07_bs($A995,"W38058048","2025/12/31",1),"")</f>
        <v>6896679589.6599998</v>
      </c>
      <c r="AJ995">
        <f>IFERROR([1]!s_fa_netdebt($A995,"2025/12/31"),"")</f>
        <v>70171368.480000004</v>
      </c>
      <c r="AK995">
        <f>IFERROR([1]!s_val_ev1($A995,"2025/12/31"),"")</f>
        <v>15752025712.860001</v>
      </c>
      <c r="AL995">
        <f>IFERROR([1]!s_fa_ebitda($A995,"2025/12/31"),"")</f>
        <v>548937932.76999998</v>
      </c>
      <c r="AM995">
        <f>IFERROR([1]!s_west_netprofit($A995,2026,$B$1,180)/[1]!s_west_netprofit($A995,2026,$B$1-7,180)-1,"")</f>
        <v>-6.4830504332374916E-3</v>
      </c>
      <c r="AN995">
        <f>IFERROR([1]!s_west_netprofit($A995,2026,$B$1,180)/[1]!s_west_netprofit($A995,2026,$B$1-30,180)-1,"")</f>
        <v>-5.6432017809466828E-3</v>
      </c>
      <c r="AO995">
        <f>IFERROR([1]!s_est_mediannetprofit($A995,2026,$B$1)/[1]!s_est_mediannetprofit($A995,2026,$B$1-7)-1,"")</f>
        <v>-3.916449086161844E-3</v>
      </c>
      <c r="AP995">
        <f>IFERROR([1]!s_est_mediannetprofit($A995,2026,$B$1)/[1]!s_est_mediannetprofit($A995,2026,$B$1-30)-1,"")</f>
        <v>0</v>
      </c>
    </row>
    <row r="996" spans="1:42">
      <c r="A996" t="s">
        <v>1035</v>
      </c>
      <c r="B996">
        <f>IFERROR([1]!s_stm07_is($A996,"W30028333","2011/12/31",1)/[1]!S_SHARE_TOTAL($A996,$B$1),"")</f>
        <v>0.11625155593002418</v>
      </c>
      <c r="C996">
        <f>IFERROR([1]!s_stm07_is($A996,"W30028333","2012/12/31",1)/[1]!S_SHARE_TOTAL($A996,$B$1),"")</f>
        <v>0.12217565970830611</v>
      </c>
      <c r="D996">
        <f>IFERROR([1]!s_stm07_is($A996,"W30028333","2013/12/31",1)/[1]!S_SHARE_TOTAL($A996,$B$1),"")</f>
        <v>0.12677498262648462</v>
      </c>
      <c r="E996">
        <f>IFERROR([1]!s_stm07_is($A996,"W30028333","2014/12/31",1)/[1]!S_SHARE_TOTAL($A996,$B$1),"")</f>
        <v>0.13764910868238014</v>
      </c>
      <c r="F996">
        <f>IFERROR([1]!s_stm07_is($A996,"W30028333","2015/12/31",1)/[1]!S_SHARE_TOTAL($A996,$B$1),"")</f>
        <v>0.10899960206076544</v>
      </c>
      <c r="G996">
        <f>IFERROR([1]!s_stm07_is($A996,"W30028333","2016/12/31",1)/[1]!S_SHARE_TOTAL($A996,$B$1),"")</f>
        <v>1.5395579527750513E-2</v>
      </c>
      <c r="H996">
        <f>IFERROR([1]!s_stm07_is($A996,"W30028333","2017/12/31",1)/[1]!S_SHARE_TOTAL($A996,$B$1),"")</f>
        <v>4.278320734917717E-2</v>
      </c>
      <c r="I996">
        <f>IFERROR([1]!s_stm07_is($A996,"W30028333","2018/12/31",1)/[1]!S_SHARE_TOTAL($A996,$B$1),"")</f>
        <v>0.20689676426461717</v>
      </c>
      <c r="J996">
        <f>IFERROR([1]!s_stm07_is($A996,"W30028333","2019/12/31",1)/[1]!S_SHARE_TOTAL($A996,$B$1),"")</f>
        <v>0.11555779350899539</v>
      </c>
      <c r="K996">
        <f>IFERROR([1]!s_stm07_is($A996,"W30028333","2020/12/31",1)/[1]!S_SHARE_TOTAL($A996,$B$1),"")</f>
        <v>0.18492300801465306</v>
      </c>
      <c r="L996">
        <f>IFERROR([1]!s_stm07_is($A996,"W30028333","2021/12/31",1)/[1]!S_SHARE_TOTAL($A996,$B$1),"")</f>
        <v>0.211135281222701</v>
      </c>
      <c r="M996">
        <f>IFERROR([1]!s_stm07_is($A996,"W30028333","2022/12/31",1)/[1]!S_SHARE_TOTAL($A996,$B$1),"")</f>
        <v>0.19644401587566815</v>
      </c>
      <c r="N996">
        <f>IFERROR([1]!s_stm07_is($A996,"W30028333","2023/12/31",1)/[1]!S_SHARE_TOTAL($A996,$B$1),"")</f>
        <v>4.5322147350435993E-2</v>
      </c>
      <c r="O996">
        <f>IFERROR([1]!s_stm07_is($A996,"W30028333","2024/12/31",1)/[1]!S_SHARE_TOTAL($A996,$B$1),"")</f>
        <v>5.4713869770355451E-2</v>
      </c>
      <c r="P996">
        <f>IFERROR([1]!s_stm07_is($A996,"W30028333","2025/12/31",1)/[1]!S_SHARE_TOTAL($A996,$B$1),"")</f>
        <v>5.5444201218451977E-2</v>
      </c>
      <c r="Q996">
        <f>IFERROR([1]!s_west_netprofit($A996,2026,$B$1,180)/[1]!S_SHARE_TOTAL($A996,$B$1),"")</f>
        <v>0.22590534327382292</v>
      </c>
      <c r="R996">
        <f>IFERROR([1]!s_west_netprofit($A996,2027,$B$1,180)/[1]!S_SHARE_TOTAL($A996,$B$1),"")</f>
        <v>0.37325512525675952</v>
      </c>
      <c r="S996">
        <f>IFERROR([1]!s_fa_dupont_roe($A996,"2011/12/31")/100,"")</f>
        <v>1.7999000000000001E-2</v>
      </c>
      <c r="T996">
        <f>IFERROR([1]!s_fa_dupont_roe($A996,"2012/12/31")/100,"")</f>
        <v>1.9162999999999999E-2</v>
      </c>
      <c r="U996">
        <f>IFERROR([1]!s_fa_dupont_roe($A996,"2013/12/31")/100,"")</f>
        <v>1.9459000000000001E-2</v>
      </c>
      <c r="V996">
        <f>IFERROR([1]!s_fa_dupont_roe($A996,"2014/12/31")/100,"")</f>
        <v>2.0424999999999999E-2</v>
      </c>
      <c r="W996">
        <f>IFERROR([1]!s_fa_dupont_roe($A996,"2015/12/31")/100,"")</f>
        <v>1.5327E-2</v>
      </c>
      <c r="X996">
        <f>IFERROR([1]!s_fa_dupont_roe($A996,"2016/12/31")/100,"")</f>
        <v>2.134E-3</v>
      </c>
      <c r="Y996">
        <f>IFERROR([1]!s_fa_dupont_roe($A996,"2017/12/31")/100,"")</f>
        <v>6.1539999999999997E-3</v>
      </c>
      <c r="Z996">
        <f>IFERROR([1]!s_fa_dupont_roe($A996,"2018/12/31")/100,"")</f>
        <v>3.0349000000000001E-2</v>
      </c>
      <c r="AA996">
        <f>IFERROR([1]!s_fa_dupont_roe($A996,"2019/12/31")/100,"")</f>
        <v>1.6851000000000001E-2</v>
      </c>
      <c r="AB996">
        <f>IFERROR([1]!s_fa_dupont_roe($A996,"2020/12/31")/100,"")</f>
        <v>2.6318999999999999E-2</v>
      </c>
      <c r="AC996">
        <f>IFERROR([1]!s_fa_dupont_roe($A996,"2021/12/31")/100,"")</f>
        <v>2.9249999999999998E-2</v>
      </c>
      <c r="AD996">
        <f>IFERROR([1]!s_fa_dupont_roe($A996,"2022/12/31")/100,"")</f>
        <v>2.6731999999999999E-2</v>
      </c>
      <c r="AE996">
        <f>IFERROR([1]!s_fa_dupont_roe($A996,"2023/12/31")/100,"")</f>
        <v>6.1350000000000007E-3</v>
      </c>
      <c r="AF996">
        <f>IFERROR([1]!s_fa_dupont_roe($A996,"2024/12/31")/100,"")</f>
        <v>7.3819999999999997E-3</v>
      </c>
      <c r="AG996">
        <f>IFERROR([1]!s_fa_dupont_roe($A996,"2025/12/31")/100,"")</f>
        <v>7.4239999999999992E-3</v>
      </c>
      <c r="AH996">
        <f>IFERROR([1]!s_stm07_is($A996,"W30028333","2025/12/31",1),"")</f>
        <v>39759841.299999997</v>
      </c>
      <c r="AI996">
        <f>IFERROR([1]!s_stm07_bs($A996,"W38058048","2025/12/31",1),"")</f>
        <v>5377112215.71</v>
      </c>
      <c r="AJ996">
        <f>IFERROR([1]!s_fa_netdebt($A996,"2025/12/31"),"")</f>
        <v>-314398979.06999999</v>
      </c>
      <c r="AK996">
        <f>IFERROR([1]!s_val_ev1($A996,"2025/12/31"),"")</f>
        <v>25034467613.919998</v>
      </c>
      <c r="AL996">
        <f>IFERROR([1]!s_fa_ebitda($A996,"2025/12/31"),"")</f>
        <v>147136722.38999999</v>
      </c>
      <c r="AM996">
        <f>IFERROR([1]!s_west_netprofit($A996,2026,$B$1,180)/[1]!s_west_netprofit($A996,2026,$B$1-7,180)-1,"")</f>
        <v>0</v>
      </c>
      <c r="AN996">
        <f>IFERROR([1]!s_west_netprofit($A996,2026,$B$1,180)/[1]!s_west_netprofit($A996,2026,$B$1-30,180)-1,"")</f>
        <v>0</v>
      </c>
      <c r="AO996">
        <f>IFERROR([1]!s_est_mediannetprofit($A996,2026,$B$1)/[1]!s_est_mediannetprofit($A996,2026,$B$1-7)-1,"")</f>
        <v>0</v>
      </c>
      <c r="AP996">
        <f>IFERROR([1]!s_est_mediannetprofit($A996,2026,$B$1)/[1]!s_est_mediannetprofit($A996,2026,$B$1-30)-1,"")</f>
        <v>0</v>
      </c>
    </row>
    <row r="997" spans="1:42">
      <c r="A997" t="s">
        <v>1036</v>
      </c>
      <c r="B997">
        <f>IFERROR([1]!s_stm07_is($A997,"W30028333","2011/12/31",1)/[1]!S_SHARE_TOTAL($A997,$B$1),"")</f>
        <v>5.7631464261586217E-3</v>
      </c>
      <c r="C997">
        <f>IFERROR([1]!s_stm07_is($A997,"W30028333","2012/12/31",1)/[1]!S_SHARE_TOTAL($A997,$B$1),"")</f>
        <v>-0.19854534062764481</v>
      </c>
      <c r="D997">
        <f>IFERROR([1]!s_stm07_is($A997,"W30028333","2013/12/31",1)/[1]!S_SHARE_TOTAL($A997,$B$1),"")</f>
        <v>2.6602240579143704E-2</v>
      </c>
      <c r="E997">
        <f>IFERROR([1]!s_stm07_is($A997,"W30028333","2014/12/31",1)/[1]!S_SHARE_TOTAL($A997,$B$1),"")</f>
        <v>3.7931065190519586E-2</v>
      </c>
      <c r="F997">
        <f>IFERROR([1]!s_stm07_is($A997,"W30028333","2015/12/31",1)/[1]!S_SHARE_TOTAL($A997,$B$1),"")</f>
        <v>4.040891699683697E-2</v>
      </c>
      <c r="G997">
        <f>IFERROR([1]!s_stm07_is($A997,"W30028333","2016/12/31",1)/[1]!S_SHARE_TOTAL($A997,$B$1),"")</f>
        <v>4.0410434909190364E-2</v>
      </c>
      <c r="H997">
        <f>IFERROR([1]!s_stm07_is($A997,"W30028333","2017/12/31",1)/[1]!S_SHARE_TOTAL($A997,$B$1),"")</f>
        <v>5.7108702780519174E-2</v>
      </c>
      <c r="I997">
        <f>IFERROR([1]!s_stm07_is($A997,"W30028333","2018/12/31",1)/[1]!S_SHARE_TOTAL($A997,$B$1),"")</f>
        <v>8.4276588765849175E-2</v>
      </c>
      <c r="J997">
        <f>IFERROR([1]!s_stm07_is($A997,"W30028333","2019/12/31",1)/[1]!S_SHARE_TOTAL($A997,$B$1),"")</f>
        <v>9.7959496828426765E-2</v>
      </c>
      <c r="K997">
        <f>IFERROR([1]!s_stm07_is($A997,"W30028333","2020/12/31",1)/[1]!S_SHARE_TOTAL($A997,$B$1),"")</f>
        <v>8.032632735334834E-2</v>
      </c>
      <c r="L997">
        <f>IFERROR([1]!s_stm07_is($A997,"W30028333","2021/12/31",1)/[1]!S_SHARE_TOTAL($A997,$B$1),"")</f>
        <v>8.3674323034523004E-2</v>
      </c>
      <c r="M997">
        <f>IFERROR([1]!s_stm07_is($A997,"W30028333","2022/12/31",1)/[1]!S_SHARE_TOTAL($A997,$B$1),"")</f>
        <v>7.0756751364772663E-2</v>
      </c>
      <c r="N997">
        <f>IFERROR([1]!s_stm07_is($A997,"W30028333","2023/12/31",1)/[1]!S_SHARE_TOTAL($A997,$B$1),"")</f>
        <v>9.8919938701018645E-2</v>
      </c>
      <c r="O997">
        <f>IFERROR([1]!s_stm07_is($A997,"W30028333","2024/12/31",1)/[1]!S_SHARE_TOTAL($A997,$B$1),"")</f>
        <v>0.10149677745466693</v>
      </c>
      <c r="P997">
        <f>IFERROR([1]!s_stm07_is($A997,"W30028333","2025/12/31",1)/[1]!S_SHARE_TOTAL($A997,$B$1),"")</f>
        <v>0.13922442640980459</v>
      </c>
      <c r="Q997">
        <f>IFERROR([1]!s_west_netprofit($A997,2026,$B$1,180)/[1]!S_SHARE_TOTAL($A997,$B$1),"")</f>
        <v>0.20564773204882927</v>
      </c>
      <c r="R997">
        <f>IFERROR([1]!s_west_netprofit($A997,2027,$B$1,180)/[1]!S_SHARE_TOTAL($A997,$B$1),"")</f>
        <v>0.23361277979274961</v>
      </c>
      <c r="S997">
        <f>IFERROR([1]!s_fa_dupont_roe($A997,"2011/12/31")/100,"")</f>
        <v>1.9859999999999999E-3</v>
      </c>
      <c r="T997">
        <f>IFERROR([1]!s_fa_dupont_roe($A997,"2012/12/31")/100,"")</f>
        <v>-7.0872000000000004E-2</v>
      </c>
      <c r="U997">
        <f>IFERROR([1]!s_fa_dupont_roe($A997,"2013/12/31")/100,"")</f>
        <v>9.7370000000000009E-3</v>
      </c>
      <c r="V997">
        <f>IFERROR([1]!s_fa_dupont_roe($A997,"2014/12/31")/100,"")</f>
        <v>1.3613999999999999E-2</v>
      </c>
      <c r="W997">
        <f>IFERROR([1]!s_fa_dupont_roe($A997,"2015/12/31")/100,"")</f>
        <v>1.4328E-2</v>
      </c>
      <c r="X997">
        <f>IFERROR([1]!s_fa_dupont_roe($A997,"2016/12/31")/100,"")</f>
        <v>1.413E-2</v>
      </c>
      <c r="Y997">
        <f>IFERROR([1]!s_fa_dupont_roe($A997,"2017/12/31")/100,"")</f>
        <v>1.9875E-2</v>
      </c>
      <c r="Z997">
        <f>IFERROR([1]!s_fa_dupont_roe($A997,"2018/12/31")/100,"")</f>
        <v>2.9340999999999999E-2</v>
      </c>
      <c r="AA997">
        <f>IFERROR([1]!s_fa_dupont_roe($A997,"2019/12/31")/100,"")</f>
        <v>3.3514000000000002E-2</v>
      </c>
      <c r="AB997">
        <f>IFERROR([1]!s_fa_dupont_roe($A997,"2020/12/31")/100,"")</f>
        <v>2.8042999999999998E-2</v>
      </c>
      <c r="AC997">
        <f>IFERROR([1]!s_fa_dupont_roe($A997,"2021/12/31")/100,"")</f>
        <v>2.9758E-2</v>
      </c>
      <c r="AD997">
        <f>IFERROR([1]!s_fa_dupont_roe($A997,"2022/12/31")/100,"")</f>
        <v>2.4664999999999999E-2</v>
      </c>
      <c r="AE997">
        <f>IFERROR([1]!s_fa_dupont_roe($A997,"2023/12/31")/100,"")</f>
        <v>3.3627999999999998E-2</v>
      </c>
      <c r="AF997">
        <f>IFERROR([1]!s_fa_dupont_roe($A997,"2024/12/31")/100,"")</f>
        <v>3.3742000000000001E-2</v>
      </c>
      <c r="AG997">
        <f>IFERROR([1]!s_fa_dupont_roe($A997,"2025/12/31")/100,"")</f>
        <v>4.5677000000000002E-2</v>
      </c>
      <c r="AH997">
        <f>IFERROR([1]!s_stm07_is($A997,"W30028333","2025/12/31",1),"")</f>
        <v>731841793</v>
      </c>
      <c r="AI997">
        <f>IFERROR([1]!s_stm07_bs($A997,"W38058048","2025/12/31",1),"")</f>
        <v>18755060260</v>
      </c>
      <c r="AJ997">
        <f>IFERROR([1]!s_fa_netdebt($A997,"2025/12/31"),"")</f>
        <v>16485990014</v>
      </c>
      <c r="AK997">
        <f>IFERROR([1]!s_val_ev1($A997,"2025/12/31"),"")</f>
        <v>41954066321.259201</v>
      </c>
      <c r="AL997">
        <f>IFERROR([1]!s_fa_ebitda($A997,"2025/12/31"),"")</f>
        <v>3028494185</v>
      </c>
      <c r="AM997">
        <f>IFERROR([1]!s_west_netprofit($A997,2026,$B$1,180)/[1]!s_west_netprofit($A997,2026,$B$1-7,180)-1,"")</f>
        <v>0</v>
      </c>
      <c r="AN997">
        <f>IFERROR([1]!s_west_netprofit($A997,2026,$B$1,180)/[1]!s_west_netprofit($A997,2026,$B$1-30,180)-1,"")</f>
        <v>0</v>
      </c>
      <c r="AO997">
        <f>IFERROR([1]!s_est_mediannetprofit($A997,2026,$B$1)/[1]!s_est_mediannetprofit($A997,2026,$B$1-7)-1,"")</f>
        <v>0</v>
      </c>
      <c r="AP997">
        <f>IFERROR([1]!s_est_mediannetprofit($A997,2026,$B$1)/[1]!s_est_mediannetprofit($A997,2026,$B$1-30)-1,"")</f>
        <v>0</v>
      </c>
    </row>
    <row r="998" spans="1:42">
      <c r="A998" t="s">
        <v>1037</v>
      </c>
      <c r="B998">
        <f>IFERROR([1]!s_stm07_is($A998,"W30028333","2011/12/31",1)/[1]!S_SHARE_TOTAL($A998,$B$1),"")</f>
        <v>0.18406916177517349</v>
      </c>
      <c r="C998">
        <f>IFERROR([1]!s_stm07_is($A998,"W30028333","2012/12/31",1)/[1]!S_SHARE_TOTAL($A998,$B$1),"")</f>
        <v>0.23334488415563795</v>
      </c>
      <c r="D998">
        <f>IFERROR([1]!s_stm07_is($A998,"W30028333","2013/12/31",1)/[1]!S_SHARE_TOTAL($A998,$B$1),"")</f>
        <v>0.28684484758103268</v>
      </c>
      <c r="E998">
        <f>IFERROR([1]!s_stm07_is($A998,"W30028333","2014/12/31",1)/[1]!S_SHARE_TOTAL($A998,$B$1),"")</f>
        <v>0.37862650794144065</v>
      </c>
      <c r="F998">
        <f>IFERROR([1]!s_stm07_is($A998,"W30028333","2015/12/31",1)/[1]!S_SHARE_TOTAL($A998,$B$1),"")</f>
        <v>0.49414755265482957</v>
      </c>
      <c r="G998">
        <f>IFERROR([1]!s_stm07_is($A998,"W30028333","2016/12/31",1)/[1]!S_SHARE_TOTAL($A998,$B$1),"")</f>
        <v>0.62374349698159126</v>
      </c>
      <c r="H998">
        <f>IFERROR([1]!s_stm07_is($A998,"W30028333","2017/12/31",1)/[1]!S_SHARE_TOTAL($A998,$B$1),"")</f>
        <v>0.79994924881971685</v>
      </c>
      <c r="I998">
        <f>IFERROR([1]!s_stm07_is($A998,"W30028333","2018/12/31",1)/[1]!S_SHARE_TOTAL($A998,$B$1),"")</f>
        <v>1.0737920352762234</v>
      </c>
      <c r="J998">
        <f>IFERROR([1]!s_stm07_is($A998,"W30028333","2019/12/31",1)/[1]!S_SHARE_TOTAL($A998,$B$1),"")</f>
        <v>1.1192836288164305</v>
      </c>
      <c r="K998">
        <f>IFERROR([1]!s_stm07_is($A998,"W30028333","2020/12/31",1)/[1]!S_SHARE_TOTAL($A998,$B$1),"")</f>
        <v>1.2969684695627794</v>
      </c>
      <c r="L998">
        <f>IFERROR([1]!s_stm07_is($A998,"W30028333","2021/12/31",1)/[1]!S_SHARE_TOTAL($A998,$B$1),"")</f>
        <v>1.426854241248549</v>
      </c>
      <c r="M998">
        <f>IFERROR([1]!s_stm07_is($A998,"W30028333","2022/12/31",1)/[1]!S_SHARE_TOTAL($A998,$B$1),"")</f>
        <v>1.4059584288285469</v>
      </c>
      <c r="N998">
        <f>IFERROR([1]!s_stm07_is($A998,"W30028333","2023/12/31",1)/[1]!S_SHARE_TOTAL($A998,$B$1),"")</f>
        <v>1.7534124526879744</v>
      </c>
      <c r="O998">
        <f>IFERROR([1]!s_stm07_is($A998,"W30028333","2024/12/31",1)/[1]!S_SHARE_TOTAL($A998,$B$1),"")</f>
        <v>2.0407281851085304</v>
      </c>
      <c r="P998">
        <f>IFERROR([1]!s_stm07_is($A998,"W30028333","2025/12/31",1)/[1]!S_SHARE_TOTAL($A998,$B$1),"")</f>
        <v>2.4199084919836098</v>
      </c>
      <c r="Q998">
        <f>IFERROR([1]!s_west_netprofit($A998,2026,$B$1,180)/[1]!S_SHARE_TOTAL($A998,$B$1),"")</f>
        <v>2.7586936570941281</v>
      </c>
      <c r="R998">
        <f>IFERROR([1]!s_west_netprofit($A998,2027,$B$1,180)/[1]!S_SHARE_TOTAL($A998,$B$1),"")</f>
        <v>3.1003181508652755</v>
      </c>
      <c r="S998">
        <f>IFERROR([1]!s_fa_dupont_roe($A998,"2011/12/31")/100,"")</f>
        <v>9.5388000000000001E-2</v>
      </c>
      <c r="T998">
        <f>IFERROR([1]!s_fa_dupont_roe($A998,"2012/12/31")/100,"")</f>
        <v>9.7870000000000013E-2</v>
      </c>
      <c r="U998">
        <f>IFERROR([1]!s_fa_dupont_roe($A998,"2013/12/31")/100,"")</f>
        <v>9.9326999999999999E-2</v>
      </c>
      <c r="V998">
        <f>IFERROR([1]!s_fa_dupont_roe($A998,"2014/12/31")/100,"")</f>
        <v>0.106975</v>
      </c>
      <c r="W998">
        <f>IFERROR([1]!s_fa_dupont_roe($A998,"2015/12/31")/100,"")</f>
        <v>0.10433199999999999</v>
      </c>
      <c r="X998">
        <f>IFERROR([1]!s_fa_dupont_roe($A998,"2016/12/31")/100,"")</f>
        <v>0.110335</v>
      </c>
      <c r="Y998">
        <f>IFERROR([1]!s_fa_dupont_roe($A998,"2017/12/31")/100,"")</f>
        <v>0.12853300000000001</v>
      </c>
      <c r="Z998">
        <f>IFERROR([1]!s_fa_dupont_roe($A998,"2018/12/31")/100,"")</f>
        <v>0.156914</v>
      </c>
      <c r="AA998">
        <f>IFERROR([1]!s_fa_dupont_roe($A998,"2019/12/31")/100,"")</f>
        <v>0.147282</v>
      </c>
      <c r="AB998">
        <f>IFERROR([1]!s_fa_dupont_roe($A998,"2020/12/31")/100,"")</f>
        <v>0.14983199999999999</v>
      </c>
      <c r="AC998">
        <f>IFERROR([1]!s_fa_dupont_roe($A998,"2021/12/31")/100,"")</f>
        <v>0.133247</v>
      </c>
      <c r="AD998">
        <f>IFERROR([1]!s_fa_dupont_roe($A998,"2022/12/31")/100,"")</f>
        <v>0.11029</v>
      </c>
      <c r="AE998">
        <f>IFERROR([1]!s_fa_dupont_roe($A998,"2023/12/31")/100,"")</f>
        <v>0.124305</v>
      </c>
      <c r="AF998">
        <f>IFERROR([1]!s_fa_dupont_roe($A998,"2024/12/31")/100,"")</f>
        <v>0.13039300000000001</v>
      </c>
      <c r="AG998">
        <f>IFERROR([1]!s_fa_dupont_roe($A998,"2025/12/31")/100,"")</f>
        <v>0.140872</v>
      </c>
      <c r="AH998">
        <f>IFERROR([1]!s_stm07_is($A998,"W30028333","2025/12/31",1),"")</f>
        <v>1973065482.52</v>
      </c>
      <c r="AI998">
        <f>IFERROR([1]!s_stm07_bs($A998,"W38058048","2025/12/31",1),"")</f>
        <v>18573960919.150002</v>
      </c>
      <c r="AJ998">
        <f>IFERROR([1]!s_fa_netdebt($A998,"2025/12/31"),"")</f>
        <v>31227278650.16</v>
      </c>
      <c r="AK998">
        <f>IFERROR([1]!s_val_ev1($A998,"2025/12/31"),"")</f>
        <v>57276391275.610001</v>
      </c>
      <c r="AL998">
        <f>IFERROR([1]!s_fa_ebitda($A998,"2025/12/31"),"")</f>
        <v>5399801395.3599997</v>
      </c>
      <c r="AM998">
        <f>IFERROR([1]!s_west_netprofit($A998,2026,$B$1,180)/[1]!s_west_netprofit($A998,2026,$B$1-7,180)-1,"")</f>
        <v>0</v>
      </c>
      <c r="AN998">
        <f>IFERROR([1]!s_west_netprofit($A998,2026,$B$1,180)/[1]!s_west_netprofit($A998,2026,$B$1-30,180)-1,"")</f>
        <v>-2.5308203991131206E-3</v>
      </c>
      <c r="AO998">
        <f>IFERROR([1]!s_est_mediannetprofit($A998,2026,$B$1)/[1]!s_est_mediannetprofit($A998,2026,$B$1-7)-1,"")</f>
        <v>0</v>
      </c>
      <c r="AP998">
        <f>IFERROR([1]!s_est_mediannetprofit($A998,2026,$B$1)/[1]!s_est_mediannetprofit($A998,2026,$B$1-30)-1,"")</f>
        <v>-2.9069767441860517E-3</v>
      </c>
    </row>
    <row r="999" spans="1:42">
      <c r="A999" t="s">
        <v>1038</v>
      </c>
      <c r="B999">
        <f>IFERROR([1]!s_stm07_is($A999,"W30028333","2011/12/31",1)/[1]!S_SHARE_TOTAL($A999,$B$1),"")</f>
        <v>0.27980039311170113</v>
      </c>
      <c r="C999">
        <f>IFERROR([1]!s_stm07_is($A999,"W30028333","2012/12/31",1)/[1]!S_SHARE_TOTAL($A999,$B$1),"")</f>
        <v>0.19832609694310951</v>
      </c>
      <c r="D999">
        <f>IFERROR([1]!s_stm07_is($A999,"W30028333","2013/12/31",1)/[1]!S_SHARE_TOTAL($A999,$B$1),"")</f>
        <v>0.19560609933960499</v>
      </c>
      <c r="E999">
        <f>IFERROR([1]!s_stm07_is($A999,"W30028333","2014/12/31",1)/[1]!S_SHARE_TOTAL($A999,$B$1),"")</f>
        <v>0.23498050282188687</v>
      </c>
      <c r="F999">
        <f>IFERROR([1]!s_stm07_is($A999,"W30028333","2015/12/31",1)/[1]!S_SHARE_TOTAL($A999,$B$1),"")</f>
        <v>0.25725837705839949</v>
      </c>
      <c r="G999">
        <f>IFERROR([1]!s_stm07_is($A999,"W30028333","2016/12/31",1)/[1]!S_SHARE_TOTAL($A999,$B$1),"")</f>
        <v>0.37003111353820239</v>
      </c>
      <c r="H999">
        <f>IFERROR([1]!s_stm07_is($A999,"W30028333","2017/12/31",1)/[1]!S_SHARE_TOTAL($A999,$B$1),"")</f>
        <v>0.58876698934253235</v>
      </c>
      <c r="I999">
        <f>IFERROR([1]!s_stm07_is($A999,"W30028333","2018/12/31",1)/[1]!S_SHARE_TOTAL($A999,$B$1),"")</f>
        <v>0.83002816355954645</v>
      </c>
      <c r="J999">
        <f>IFERROR([1]!s_stm07_is($A999,"W30028333","2019/12/31",1)/[1]!S_SHARE_TOTAL($A999,$B$1),"")</f>
        <v>1.011822308898132</v>
      </c>
      <c r="K999">
        <f>IFERROR([1]!s_stm07_is($A999,"W30028333","2020/12/31",1)/[1]!S_SHARE_TOTAL($A999,$B$1),"")</f>
        <v>1.054454254817069</v>
      </c>
      <c r="L999">
        <f>IFERROR([1]!s_stm07_is($A999,"W30028333","2021/12/31",1)/[1]!S_SHARE_TOTAL($A999,$B$1),"")</f>
        <v>1.1608185197710925</v>
      </c>
      <c r="M999">
        <f>IFERROR([1]!s_stm07_is($A999,"W30028333","2022/12/31",1)/[1]!S_SHARE_TOTAL($A999,$B$1),"")</f>
        <v>0.93665481923892324</v>
      </c>
      <c r="N999">
        <f>IFERROR([1]!s_stm07_is($A999,"W30028333","2023/12/31",1)/[1]!S_SHARE_TOTAL($A999,$B$1),"")</f>
        <v>0.66778352904095073</v>
      </c>
      <c r="O999">
        <f>IFERROR([1]!s_stm07_is($A999,"W30028333","2024/12/31",1)/[1]!S_SHARE_TOTAL($A999,$B$1),"")</f>
        <v>0.3456582372716494</v>
      </c>
      <c r="P999">
        <f>IFERROR([1]!s_stm07_is($A999,"W30028333","2025/12/31",1)/[1]!S_SHARE_TOTAL($A999,$B$1),"")</f>
        <v>-3.4503497270388519</v>
      </c>
      <c r="Q999">
        <f>IFERROR([1]!s_west_netprofit($A999,2026,$B$1,180)/[1]!S_SHARE_TOTAL($A999,$B$1),"")</f>
        <v>-0.96344082821038368</v>
      </c>
      <c r="R999">
        <f>IFERROR([1]!s_west_netprofit($A999,2027,$B$1,180)/[1]!S_SHARE_TOTAL($A999,$B$1),"")</f>
        <v>5.7619842332871984E-2</v>
      </c>
      <c r="S999">
        <f>IFERROR([1]!s_fa_dupont_roe($A999,"2011/12/31")/100,"")</f>
        <v>0.12835000000000002</v>
      </c>
      <c r="T999">
        <f>IFERROR([1]!s_fa_dupont_roe($A999,"2012/12/31")/100,"")</f>
        <v>8.4871000000000002E-2</v>
      </c>
      <c r="U999">
        <f>IFERROR([1]!s_fa_dupont_roe($A999,"2013/12/31")/100,"")</f>
        <v>8.2776999999999989E-2</v>
      </c>
      <c r="V999">
        <f>IFERROR([1]!s_fa_dupont_roe($A999,"2014/12/31")/100,"")</f>
        <v>9.7277000000000002E-2</v>
      </c>
      <c r="W999">
        <f>IFERROR([1]!s_fa_dupont_roe($A999,"2015/12/31")/100,"")</f>
        <v>7.5988E-2</v>
      </c>
      <c r="X999">
        <f>IFERROR([1]!s_fa_dupont_roe($A999,"2016/12/31")/100,"")</f>
        <v>8.2424999999999998E-2</v>
      </c>
      <c r="Y999">
        <f>IFERROR([1]!s_fa_dupont_roe($A999,"2017/12/31")/100,"")</f>
        <v>0.130296</v>
      </c>
      <c r="Z999">
        <f>IFERROR([1]!s_fa_dupont_roe($A999,"2018/12/31")/100,"")</f>
        <v>0.17075700000000002</v>
      </c>
      <c r="AA999">
        <f>IFERROR([1]!s_fa_dupont_roe($A999,"2019/12/31")/100,"")</f>
        <v>0.16082399999999999</v>
      </c>
      <c r="AB999">
        <f>IFERROR([1]!s_fa_dupont_roe($A999,"2020/12/31")/100,"")</f>
        <v>0.14257</v>
      </c>
      <c r="AC999">
        <f>IFERROR([1]!s_fa_dupont_roe($A999,"2021/12/31")/100,"")</f>
        <v>0.15296200000000001</v>
      </c>
      <c r="AD999">
        <f>IFERROR([1]!s_fa_dupont_roe($A999,"2022/12/31")/100,"")</f>
        <v>0.127107</v>
      </c>
      <c r="AE999">
        <f>IFERROR([1]!s_fa_dupont_roe($A999,"2023/12/31")/100,"")</f>
        <v>8.7684999999999999E-2</v>
      </c>
      <c r="AF999">
        <f>IFERROR([1]!s_fa_dupont_roe($A999,"2024/12/31")/100,"")</f>
        <v>4.5385999999999996E-2</v>
      </c>
      <c r="AG999">
        <f>IFERROR([1]!s_fa_dupont_roe($A999,"2025/12/31")/100,"")</f>
        <v>-0.65063100000000007</v>
      </c>
      <c r="AH999">
        <f>IFERROR([1]!s_stm07_is($A999,"W30028333","2025/12/31",1),"")</f>
        <v>-9495887302.2099991</v>
      </c>
      <c r="AI999">
        <f>IFERROR([1]!s_stm07_bs($A999,"W38058048","2025/12/31",1),"")</f>
        <v>109364056333.86</v>
      </c>
      <c r="AJ999">
        <f>IFERROR([1]!s_fa_netdebt($A999,"2025/12/31"),"")</f>
        <v>99892391685.259995</v>
      </c>
      <c r="AK999">
        <f>IFERROR([1]!s_val_ev1($A999,"2025/12/31"),"")</f>
        <v>139581904559.19</v>
      </c>
      <c r="AL999">
        <f>IFERROR([1]!s_fa_ebitda($A999,"2025/12/31"),"")</f>
        <v>-5350581202.5900002</v>
      </c>
      <c r="AM999">
        <f>IFERROR([1]!s_west_netprofit($A999,2026,$B$1,180)/[1]!s_west_netprofit($A999,2026,$B$1-7,180)-1,"")</f>
        <v>0</v>
      </c>
      <c r="AN999">
        <f>IFERROR([1]!s_west_netprofit($A999,2026,$B$1,180)/[1]!s_west_netprofit($A999,2026,$B$1-30,180)-1,"")</f>
        <v>0.84340161388885426</v>
      </c>
      <c r="AO999">
        <f>IFERROR([1]!s_est_mediannetprofit($A999,2026,$B$1)/[1]!s_est_mediannetprofit($A999,2026,$B$1-7)-1,"")</f>
        <v>0</v>
      </c>
      <c r="AP999">
        <f>IFERROR([1]!s_est_mediannetprofit($A999,2026,$B$1)/[1]!s_est_mediannetprofit($A999,2026,$B$1-30)-1,"")</f>
        <v>5.5234368051231941E-2</v>
      </c>
    </row>
    <row r="1000" spans="1:42">
      <c r="A1000" t="s">
        <v>1039</v>
      </c>
      <c r="B1000">
        <f>IFERROR([1]!s_stm07_is($A1000,"W30028333","2011/12/31",1)/[1]!S_SHARE_TOTAL($A1000,$B$1),"")</f>
        <v>6.124968119538237E-2</v>
      </c>
      <c r="C1000">
        <f>IFERROR([1]!s_stm07_is($A1000,"W30028333","2012/12/31",1)/[1]!S_SHARE_TOTAL($A1000,$B$1),"")</f>
        <v>-7.0147474380499704E-3</v>
      </c>
      <c r="D1000">
        <f>IFERROR([1]!s_stm07_is($A1000,"W30028333","2013/12/31",1)/[1]!S_SHARE_TOTAL($A1000,$B$1),"")</f>
        <v>2.3904360771826203E-2</v>
      </c>
      <c r="E1000">
        <f>IFERROR([1]!s_stm07_is($A1000,"W30028333","2014/12/31",1)/[1]!S_SHARE_TOTAL($A1000,$B$1),"")</f>
        <v>9.8869992888466068E-3</v>
      </c>
      <c r="F1000">
        <f>IFERROR([1]!s_stm07_is($A1000,"W30028333","2015/12/31",1)/[1]!S_SHARE_TOTAL($A1000,$B$1),"")</f>
        <v>-2.2584893499427314E-2</v>
      </c>
      <c r="G1000">
        <f>IFERROR([1]!s_stm07_is($A1000,"W30028333","2016/12/31",1)/[1]!S_SHARE_TOTAL($A1000,$B$1),"")</f>
        <v>5.6795276314963443E-2</v>
      </c>
      <c r="H1000">
        <f>IFERROR([1]!s_stm07_is($A1000,"W30028333","2017/12/31",1)/[1]!S_SHARE_TOTAL($A1000,$B$1),"")</f>
        <v>0.14354326711589346</v>
      </c>
      <c r="I1000">
        <f>IFERROR([1]!s_stm07_is($A1000,"W30028333","2018/12/31",1)/[1]!S_SHARE_TOTAL($A1000,$B$1),"")</f>
        <v>0.18247315439092901</v>
      </c>
      <c r="J1000">
        <f>IFERROR([1]!s_stm07_is($A1000,"W30028333","2019/12/31",1)/[1]!S_SHARE_TOTAL($A1000,$B$1),"")</f>
        <v>0.61014198027450184</v>
      </c>
      <c r="K1000">
        <f>IFERROR([1]!s_stm07_is($A1000,"W30028333","2020/12/31",1)/[1]!S_SHARE_TOTAL($A1000,$B$1),"")</f>
        <v>0.37779533154682149</v>
      </c>
      <c r="L1000">
        <f>IFERROR([1]!s_stm07_is($A1000,"W30028333","2021/12/31",1)/[1]!S_SHARE_TOTAL($A1000,$B$1),"")</f>
        <v>1.0072272176177688</v>
      </c>
      <c r="M1000">
        <f>IFERROR([1]!s_stm07_is($A1000,"W30028333","2022/12/31",1)/[1]!S_SHARE_TOTAL($A1000,$B$1),"")</f>
        <v>1.2711690647107046</v>
      </c>
      <c r="N1000">
        <f>IFERROR([1]!s_stm07_is($A1000,"W30028333","2023/12/31",1)/[1]!S_SHARE_TOTAL($A1000,$B$1),"")</f>
        <v>0.78545125246075864</v>
      </c>
      <c r="O1000">
        <f>IFERROR([1]!s_stm07_is($A1000,"W30028333","2024/12/31",1)/[1]!S_SHARE_TOTAL($A1000,$B$1),"")</f>
        <v>0.35380839839360168</v>
      </c>
      <c r="P1000">
        <f>IFERROR([1]!s_stm07_is($A1000,"W30028333","2025/12/31",1)/[1]!S_SHARE_TOTAL($A1000,$B$1),"")</f>
        <v>5.0432322661575435E-2</v>
      </c>
      <c r="Q1000">
        <f>IFERROR([1]!s_west_netprofit($A1000,2026,$B$1,180)/[1]!S_SHARE_TOTAL($A1000,$B$1),"")</f>
        <v>7.5868474217987647E-2</v>
      </c>
      <c r="R1000">
        <f>IFERROR([1]!s_west_netprofit($A1000,2027,$B$1,180)/[1]!S_SHARE_TOTAL($A1000,$B$1),"")</f>
        <v>0.19939855359311778</v>
      </c>
      <c r="S1000">
        <f>IFERROR([1]!s_fa_dupont_roe($A1000,"2011/12/31")/100,"")</f>
        <v>7.8255999999999992E-2</v>
      </c>
      <c r="T1000">
        <f>IFERROR([1]!s_fa_dupont_roe($A1000,"2012/12/31")/100,"")</f>
        <v>-8.5959999999999995E-3</v>
      </c>
      <c r="U1000">
        <f>IFERROR([1]!s_fa_dupont_roe($A1000,"2013/12/31")/100,"")</f>
        <v>2.8485E-2</v>
      </c>
      <c r="V1000">
        <f>IFERROR([1]!s_fa_dupont_roe($A1000,"2014/12/31")/100,"")</f>
        <v>1.1524000000000001E-2</v>
      </c>
      <c r="W1000">
        <f>IFERROR([1]!s_fa_dupont_roe($A1000,"2015/12/31")/100,"")</f>
        <v>-2.6833999999999997E-2</v>
      </c>
      <c r="X1000">
        <f>IFERROR([1]!s_fa_dupont_roe($A1000,"2016/12/31")/100,"")</f>
        <v>5.1857E-2</v>
      </c>
      <c r="Y1000">
        <f>IFERROR([1]!s_fa_dupont_roe($A1000,"2017/12/31")/100,"")</f>
        <v>0.100171</v>
      </c>
      <c r="Z1000">
        <f>IFERROR([1]!s_fa_dupont_roe($A1000,"2018/12/31")/100,"")</f>
        <v>0.11604200000000001</v>
      </c>
      <c r="AA1000">
        <f>IFERROR([1]!s_fa_dupont_roe($A1000,"2019/12/31")/100,"")</f>
        <v>0.22847999999999999</v>
      </c>
      <c r="AB1000">
        <f>IFERROR([1]!s_fa_dupont_roe($A1000,"2020/12/31")/100,"")</f>
        <v>9.2957999999999999E-2</v>
      </c>
      <c r="AC1000">
        <f>IFERROR([1]!s_fa_dupont_roe($A1000,"2021/12/31")/100,"")</f>
        <v>0.20761700000000002</v>
      </c>
      <c r="AD1000">
        <f>IFERROR([1]!s_fa_dupont_roe($A1000,"2022/12/31")/100,"")</f>
        <v>0.19717600000000002</v>
      </c>
      <c r="AE1000">
        <f>IFERROR([1]!s_fa_dupont_roe($A1000,"2023/12/31")/100,"")</f>
        <v>9.8908999999999997E-2</v>
      </c>
      <c r="AF1000">
        <f>IFERROR([1]!s_fa_dupont_roe($A1000,"2024/12/31")/100,"")</f>
        <v>4.2737999999999998E-2</v>
      </c>
      <c r="AG1000">
        <f>IFERROR([1]!s_fa_dupont_roe($A1000,"2025/12/31")/100,"")</f>
        <v>6.1219999999999998E-3</v>
      </c>
      <c r="AH1000">
        <f>IFERROR([1]!s_stm07_is($A1000,"W30028333","2025/12/31",1),"")</f>
        <v>73949395.489999995</v>
      </c>
      <c r="AI1000">
        <f>IFERROR([1]!s_stm07_bs($A1000,"W38058048","2025/12/31",1),"")</f>
        <v>16783772003.360001</v>
      </c>
      <c r="AJ1000">
        <f>IFERROR([1]!s_fa_netdebt($A1000,"2025/12/31"),"")</f>
        <v>3423528417.27</v>
      </c>
      <c r="AK1000">
        <f>IFERROR([1]!s_val_ev1($A1000,"2025/12/31"),"")</f>
        <v>17423519264.080002</v>
      </c>
      <c r="AL1000">
        <f>IFERROR([1]!s_fa_ebitda($A1000,"2025/12/31"),"")</f>
        <v>1244741531.98</v>
      </c>
      <c r="AM1000">
        <f>IFERROR([1]!s_west_netprofit($A1000,2026,$B$1,180)/[1]!s_west_netprofit($A1000,2026,$B$1-7,180)-1,"")</f>
        <v>0</v>
      </c>
      <c r="AN1000">
        <f>IFERROR([1]!s_west_netprofit($A1000,2026,$B$1,180)/[1]!s_west_netprofit($A1000,2026,$B$1-30,180)-1,"")</f>
        <v>-0.34235831756916524</v>
      </c>
      <c r="AO1000">
        <f>IFERROR([1]!s_est_mediannetprofit($A1000,2026,$B$1)/[1]!s_est_mediannetprofit($A1000,2026,$B$1-7)-1,"")</f>
        <v>0</v>
      </c>
      <c r="AP1000">
        <f>IFERROR([1]!s_est_mediannetprofit($A1000,2026,$B$1)/[1]!s_est_mediannetprofit($A1000,2026,$B$1-30)-1,"")</f>
        <v>-0.36308820052021751</v>
      </c>
    </row>
    <row r="1001" spans="1:42">
      <c r="A1001" t="s">
        <v>1040</v>
      </c>
      <c r="B1001">
        <f>IFERROR([1]!s_stm07_is($A1001,"W30028333","2011/12/31",1)/[1]!S_SHARE_TOTAL($A1001,$B$1),"")</f>
        <v>0.32158378315656683</v>
      </c>
      <c r="C1001">
        <f>IFERROR([1]!s_stm07_is($A1001,"W30028333","2012/12/31",1)/[1]!S_SHARE_TOTAL($A1001,$B$1),"")</f>
        <v>0.57304548820768142</v>
      </c>
      <c r="D1001">
        <f>IFERROR([1]!s_stm07_is($A1001,"W30028333","2013/12/31",1)/[1]!S_SHARE_TOTAL($A1001,$B$1),"")</f>
        <v>0.45681983223105194</v>
      </c>
      <c r="E1001">
        <f>IFERROR([1]!s_stm07_is($A1001,"W30028333","2014/12/31",1)/[1]!S_SHARE_TOTAL($A1001,$B$1),"")</f>
        <v>0.46461883294207651</v>
      </c>
      <c r="F1001">
        <f>IFERROR([1]!s_stm07_is($A1001,"W30028333","2015/12/31",1)/[1]!S_SHARE_TOTAL($A1001,$B$1),"")</f>
        <v>0.58621769592608208</v>
      </c>
      <c r="G1001">
        <f>IFERROR([1]!s_stm07_is($A1001,"W30028333","2016/12/31",1)/[1]!S_SHARE_TOTAL($A1001,$B$1),"")</f>
        <v>0.54853409016543941</v>
      </c>
      <c r="H1001">
        <f>IFERROR([1]!s_stm07_is($A1001,"W30028333","2017/12/31",1)/[1]!S_SHARE_TOTAL($A1001,$B$1),"")</f>
        <v>0.61820974881940305</v>
      </c>
      <c r="I1001">
        <f>IFERROR([1]!s_stm07_is($A1001,"W30028333","2018/12/31",1)/[1]!S_SHARE_TOTAL($A1001,$B$1),"")</f>
        <v>0.72936478754039857</v>
      </c>
      <c r="J1001">
        <f>IFERROR([1]!s_stm07_is($A1001,"W30028333","2019/12/31",1)/[1]!S_SHARE_TOTAL($A1001,$B$1),"")</f>
        <v>0.81232731649834344</v>
      </c>
      <c r="K1001">
        <f>IFERROR([1]!s_stm07_is($A1001,"W30028333","2020/12/31",1)/[1]!S_SHARE_TOTAL($A1001,$B$1),"")</f>
        <v>0.859251006028669</v>
      </c>
      <c r="L1001">
        <f>IFERROR([1]!s_stm07_is($A1001,"W30028333","2021/12/31",1)/[1]!S_SHARE_TOTAL($A1001,$B$1),"")</f>
        <v>0.99876641235895514</v>
      </c>
      <c r="M1001">
        <f>IFERROR([1]!s_stm07_is($A1001,"W30028333","2022/12/31",1)/[1]!S_SHARE_TOTAL($A1001,$B$1),"")</f>
        <v>1.1190757341948367</v>
      </c>
      <c r="N1001">
        <f>IFERROR([1]!s_stm07_is($A1001,"W30028333","2023/12/31",1)/[1]!S_SHARE_TOTAL($A1001,$B$1),"")</f>
        <v>1.2812811445017265</v>
      </c>
      <c r="O1001">
        <f>IFERROR([1]!s_stm07_is($A1001,"W30028333","2024/12/31",1)/[1]!S_SHARE_TOTAL($A1001,$B$1),"")</f>
        <v>2.8948845278123292</v>
      </c>
      <c r="P1001">
        <f>IFERROR([1]!s_stm07_is($A1001,"W30028333","2025/12/31",1)/[1]!S_SHARE_TOTAL($A1001,$B$1),"")</f>
        <v>2.7672213413676805</v>
      </c>
      <c r="Q1001">
        <f>IFERROR([1]!s_west_netprofit($A1001,2026,$B$1,180)/[1]!S_SHARE_TOTAL($A1001,$B$1),"")</f>
        <v>1.4008023712876037</v>
      </c>
      <c r="R1001">
        <f>IFERROR([1]!s_west_netprofit($A1001,2027,$B$1,180)/[1]!S_SHARE_TOTAL($A1001,$B$1),"")</f>
        <v>1.6887540985951597</v>
      </c>
      <c r="S1001">
        <f>IFERROR([1]!s_fa_dupont_roe($A1001,"2011/12/31")/100,"")</f>
        <v>0.13450699999999999</v>
      </c>
      <c r="T1001">
        <f>IFERROR([1]!s_fa_dupont_roe($A1001,"2012/12/31")/100,"")</f>
        <v>0.219578</v>
      </c>
      <c r="U1001">
        <f>IFERROR([1]!s_fa_dupont_roe($A1001,"2013/12/31")/100,"")</f>
        <v>0.15448999999999999</v>
      </c>
      <c r="V1001">
        <f>IFERROR([1]!s_fa_dupont_roe($A1001,"2014/12/31")/100,"")</f>
        <v>0.13811600000000002</v>
      </c>
      <c r="W1001">
        <f>IFERROR([1]!s_fa_dupont_roe($A1001,"2015/12/31")/100,"")</f>
        <v>0.13505200000000001</v>
      </c>
      <c r="X1001">
        <f>IFERROR([1]!s_fa_dupont_roe($A1001,"2016/12/31")/100,"")</f>
        <v>0.10480200000000001</v>
      </c>
      <c r="Y1001">
        <f>IFERROR([1]!s_fa_dupont_roe($A1001,"2017/12/31")/100,"")</f>
        <v>0.11050599999999999</v>
      </c>
      <c r="Z1001">
        <f>IFERROR([1]!s_fa_dupont_roe($A1001,"2018/12/31")/100,"")</f>
        <v>0.119459</v>
      </c>
      <c r="AA1001">
        <f>IFERROR([1]!s_fa_dupont_roe($A1001,"2019/12/31")/100,"")</f>
        <v>0.121291</v>
      </c>
      <c r="AB1001">
        <f>IFERROR([1]!s_fa_dupont_roe($A1001,"2020/12/31")/100,"")</f>
        <v>0.11819800000000001</v>
      </c>
      <c r="AC1001">
        <f>IFERROR([1]!s_fa_dupont_roe($A1001,"2021/12/31")/100,"")</f>
        <v>0.12637000000000001</v>
      </c>
      <c r="AD1001">
        <f>IFERROR([1]!s_fa_dupont_roe($A1001,"2022/12/31")/100,"")</f>
        <v>0.13375700000000001</v>
      </c>
      <c r="AE1001">
        <f>IFERROR([1]!s_fa_dupont_roe($A1001,"2023/12/31")/100,"")</f>
        <v>0.15038799999999999</v>
      </c>
      <c r="AF1001">
        <f>IFERROR([1]!s_fa_dupont_roe($A1001,"2024/12/31")/100,"")</f>
        <v>0.30868000000000001</v>
      </c>
      <c r="AG1001">
        <f>IFERROR([1]!s_fa_dupont_roe($A1001,"2025/12/31")/100,"")</f>
        <v>0.28521799999999997</v>
      </c>
      <c r="AH1001">
        <f>IFERROR([1]!s_stm07_is($A1001,"W30028333","2025/12/31",1),"")</f>
        <v>2131021536.79</v>
      </c>
      <c r="AI1001">
        <f>IFERROR([1]!s_stm07_bs($A1001,"W38058048","2025/12/31",1),"")</f>
        <v>7099942848.25</v>
      </c>
      <c r="AJ1001">
        <f>IFERROR([1]!s_fa_netdebt($A1001,"2025/12/31"),"")</f>
        <v>-950741885.46000004</v>
      </c>
      <c r="AK1001">
        <f>IFERROR([1]!s_val_ev1($A1001,"2025/12/31"),"")</f>
        <v>30867031110.48</v>
      </c>
      <c r="AL1001">
        <f>IFERROR([1]!s_fa_ebitda($A1001,"2025/12/31"),"")</f>
        <v>2579813542.8499999</v>
      </c>
      <c r="AM1001">
        <f>IFERROR([1]!s_west_netprofit($A1001,2026,$B$1,180)/[1]!s_west_netprofit($A1001,2026,$B$1-7,180)-1,"")</f>
        <v>0</v>
      </c>
      <c r="AN1001">
        <f>IFERROR([1]!s_west_netprofit($A1001,2026,$B$1,180)/[1]!s_west_netprofit($A1001,2026,$B$1-30,180)-1,"")</f>
        <v>-2.6618542747575025E-2</v>
      </c>
      <c r="AO1001">
        <f>IFERROR([1]!s_est_mediannetprofit($A1001,2026,$B$1)/[1]!s_est_mediannetprofit($A1001,2026,$B$1-7)-1,"")</f>
        <v>0</v>
      </c>
      <c r="AP1001">
        <f>IFERROR([1]!s_est_mediannetprofit($A1001,2026,$B$1)/[1]!s_est_mediannetprofit($A1001,2026,$B$1-30)-1,"")</f>
        <v>-1.7655047532820323E-2</v>
      </c>
    </row>
    <row r="1002" spans="1:42">
      <c r="A1002" t="s">
        <v>1041</v>
      </c>
      <c r="B1002">
        <f>IFERROR([1]!s_stm07_is($A1002,"W30028333","2011/12/31",1)/[1]!S_SHARE_TOTAL($A1002,$B$1),"")</f>
        <v>9.8124985268774924E-3</v>
      </c>
      <c r="C1002">
        <f>IFERROR([1]!s_stm07_is($A1002,"W30028333","2012/12/31",1)/[1]!S_SHARE_TOTAL($A1002,$B$1),"")</f>
        <v>-0.15966531208741624</v>
      </c>
      <c r="D1002">
        <f>IFERROR([1]!s_stm07_is($A1002,"W30028333","2013/12/31",1)/[1]!S_SHARE_TOTAL($A1002,$B$1),"")</f>
        <v>9.8428153475490499E-3</v>
      </c>
      <c r="E1002">
        <f>IFERROR([1]!s_stm07_is($A1002,"W30028333","2014/12/31",1)/[1]!S_SHARE_TOTAL($A1002,$B$1),"")</f>
        <v>1.0999014194849579E-2</v>
      </c>
      <c r="F1002">
        <f>IFERROR([1]!s_stm07_is($A1002,"W30028333","2015/12/31",1)/[1]!S_SHARE_TOTAL($A1002,$B$1),"")</f>
        <v>5.9332201818503502E-2</v>
      </c>
      <c r="G1002">
        <f>IFERROR([1]!s_stm07_is($A1002,"W30028333","2016/12/31",1)/[1]!S_SHARE_TOTAL($A1002,$B$1),"")</f>
        <v>8.9450815234913952E-2</v>
      </c>
      <c r="H1002">
        <f>IFERROR([1]!s_stm07_is($A1002,"W30028333","2017/12/31",1)/[1]!S_SHARE_TOTAL($A1002,$B$1),"")</f>
        <v>0.1271765967571315</v>
      </c>
      <c r="I1002">
        <f>IFERROR([1]!s_stm07_is($A1002,"W30028333","2018/12/31",1)/[1]!S_SHARE_TOTAL($A1002,$B$1),"")</f>
        <v>0.22988370172087041</v>
      </c>
      <c r="J1002">
        <f>IFERROR([1]!s_stm07_is($A1002,"W30028333","2019/12/31",1)/[1]!S_SHARE_TOTAL($A1002,$B$1),"")</f>
        <v>0.13167906945285041</v>
      </c>
      <c r="K1002">
        <f>IFERROR([1]!s_stm07_is($A1002,"W30028333","2020/12/31",1)/[1]!S_SHARE_TOTAL($A1002,$B$1),"")</f>
        <v>0.30905692311248112</v>
      </c>
      <c r="L1002">
        <f>IFERROR([1]!s_stm07_is($A1002,"W30028333","2021/12/31",1)/[1]!S_SHARE_TOTAL($A1002,$B$1),"")</f>
        <v>0.33646762830396004</v>
      </c>
      <c r="M1002">
        <f>IFERROR([1]!s_stm07_is($A1002,"W30028333","2022/12/31",1)/[1]!S_SHARE_TOTAL($A1002,$B$1),"")</f>
        <v>0.54273328291822209</v>
      </c>
      <c r="N1002">
        <f>IFERROR([1]!s_stm07_is($A1002,"W30028333","2023/12/31",1)/[1]!S_SHARE_TOTAL($A1002,$B$1),"")</f>
        <v>0.26345053456818734</v>
      </c>
      <c r="O1002">
        <f>IFERROR([1]!s_stm07_is($A1002,"W30028333","2024/12/31",1)/[1]!S_SHARE_TOTAL($A1002,$B$1),"")</f>
        <v>7.1931680451828739E-2</v>
      </c>
      <c r="P1002">
        <f>IFERROR([1]!s_stm07_is($A1002,"W30028333","2025/12/31",1)/[1]!S_SHARE_TOTAL($A1002,$B$1),"")</f>
        <v>-0.13391549531726379</v>
      </c>
      <c r="Q1002">
        <f>IFERROR([1]!s_west_netprofit($A1002,2026,$B$1,180)/[1]!S_SHARE_TOTAL($A1002,$B$1),"")</f>
        <v>5.212275510236776E-2</v>
      </c>
      <c r="R1002">
        <f>IFERROR([1]!s_west_netprofit($A1002,2027,$B$1,180)/[1]!S_SHARE_TOTAL($A1002,$B$1),"")</f>
        <v>0.18023657935615767</v>
      </c>
      <c r="S1002">
        <f>IFERROR([1]!s_fa_dupont_roe($A1002,"2011/12/31")/100,"")</f>
        <v>8.9420000000000003E-3</v>
      </c>
      <c r="T1002">
        <f>IFERROR([1]!s_fa_dupont_roe($A1002,"2012/12/31")/100,"")</f>
        <v>-0.15612799999999999</v>
      </c>
      <c r="U1002">
        <f>IFERROR([1]!s_fa_dupont_roe($A1002,"2013/12/31")/100,"")</f>
        <v>1.04E-2</v>
      </c>
      <c r="V1002">
        <f>IFERROR([1]!s_fa_dupont_roe($A1002,"2014/12/31")/100,"")</f>
        <v>1.0224E-2</v>
      </c>
      <c r="W1002">
        <f>IFERROR([1]!s_fa_dupont_roe($A1002,"2015/12/31")/100,"")</f>
        <v>2.9321E-2</v>
      </c>
      <c r="X1002">
        <f>IFERROR([1]!s_fa_dupont_roe($A1002,"2016/12/31")/100,"")</f>
        <v>3.1008000000000001E-2</v>
      </c>
      <c r="Y1002">
        <f>IFERROR([1]!s_fa_dupont_roe($A1002,"2017/12/31")/100,"")</f>
        <v>4.2774E-2</v>
      </c>
      <c r="Z1002">
        <f>IFERROR([1]!s_fa_dupont_roe($A1002,"2018/12/31")/100,"")</f>
        <v>7.5070999999999999E-2</v>
      </c>
      <c r="AA1002">
        <f>IFERROR([1]!s_fa_dupont_roe($A1002,"2019/12/31")/100,"")</f>
        <v>4.1151999999999994E-2</v>
      </c>
      <c r="AB1002">
        <f>IFERROR([1]!s_fa_dupont_roe($A1002,"2020/12/31")/100,"")</f>
        <v>8.6805000000000007E-2</v>
      </c>
      <c r="AC1002">
        <f>IFERROR([1]!s_fa_dupont_roe($A1002,"2021/12/31")/100,"")</f>
        <v>8.5099999999999995E-2</v>
      </c>
      <c r="AD1002">
        <f>IFERROR([1]!s_fa_dupont_roe($A1002,"2022/12/31")/100,"")</f>
        <v>0.104321</v>
      </c>
      <c r="AE1002">
        <f>IFERROR([1]!s_fa_dupont_roe($A1002,"2023/12/31")/100,"")</f>
        <v>4.0811E-2</v>
      </c>
      <c r="AF1002">
        <f>IFERROR([1]!s_fa_dupont_roe($A1002,"2024/12/31")/100,"")</f>
        <v>1.1016E-2</v>
      </c>
      <c r="AG1002">
        <f>IFERROR([1]!s_fa_dupont_roe($A1002,"2025/12/31")/100,"")</f>
        <v>-2.0945999999999999E-2</v>
      </c>
      <c r="AH1002">
        <f>IFERROR([1]!s_stm07_is($A1002,"W30028333","2025/12/31",1),"")</f>
        <v>-165175980.75999999</v>
      </c>
      <c r="AI1002">
        <f>IFERROR([1]!s_stm07_bs($A1002,"W38058048","2025/12/31",1),"")</f>
        <v>7862400050.0799999</v>
      </c>
      <c r="AJ1002">
        <f>IFERROR([1]!s_fa_netdebt($A1002,"2025/12/31"),"")</f>
        <v>-600590135.90999997</v>
      </c>
      <c r="AK1002">
        <f>IFERROR([1]!s_val_ev1($A1002,"2025/12/31"),"")</f>
        <v>17408101280.709999</v>
      </c>
      <c r="AL1002">
        <f>IFERROR([1]!s_fa_ebitda($A1002,"2025/12/31"),"")</f>
        <v>284830272.49000001</v>
      </c>
      <c r="AM1002">
        <f>IFERROR([1]!s_west_netprofit($A1002,2026,$B$1,180)/[1]!s_west_netprofit($A1002,2026,$B$1-7,180)-1,"")</f>
        <v>0</v>
      </c>
      <c r="AN1002">
        <f>IFERROR([1]!s_west_netprofit($A1002,2026,$B$1,180)/[1]!s_west_netprofit($A1002,2026,$B$1-30,180)-1,"")</f>
        <v>0</v>
      </c>
      <c r="AO1002">
        <f>IFERROR([1]!s_est_mediannetprofit($A1002,2026,$B$1)/[1]!s_est_mediannetprofit($A1002,2026,$B$1-7)-1,"")</f>
        <v>0</v>
      </c>
      <c r="AP1002">
        <f>IFERROR([1]!s_est_mediannetprofit($A1002,2026,$B$1)/[1]!s_est_mediannetprofit($A1002,2026,$B$1-30)-1,"")</f>
        <v>0</v>
      </c>
    </row>
    <row r="1003" spans="1:42">
      <c r="A1003" t="s">
        <v>1042</v>
      </c>
      <c r="B1003">
        <f>IFERROR([1]!s_stm07_is($A1003,"W30028333","2011/12/31",1)/[1]!S_SHARE_TOTAL($A1003,$B$1),"")</f>
        <v>1.9884679054360994E-2</v>
      </c>
      <c r="C1003">
        <f>IFERROR([1]!s_stm07_is($A1003,"W30028333","2012/12/31",1)/[1]!S_SHARE_TOTAL($A1003,$B$1),"")</f>
        <v>-0.15748259279224713</v>
      </c>
      <c r="D1003">
        <f>IFERROR([1]!s_stm07_is($A1003,"W30028333","2013/12/31",1)/[1]!S_SHARE_TOTAL($A1003,$B$1),"")</f>
        <v>1.0012717057843731E-2</v>
      </c>
      <c r="E1003">
        <f>IFERROR([1]!s_stm07_is($A1003,"W30028333","2014/12/31",1)/[1]!S_SHARE_TOTAL($A1003,$B$1),"")</f>
        <v>-0.12799733377119926</v>
      </c>
      <c r="F1003">
        <f>IFERROR([1]!s_stm07_is($A1003,"W30028333","2015/12/31",1)/[1]!S_SHARE_TOTAL($A1003,$B$1),"")</f>
        <v>1.4941642659751666E-2</v>
      </c>
      <c r="G1003">
        <f>IFERROR([1]!s_stm07_is($A1003,"W30028333","2016/12/31",1)/[1]!S_SHARE_TOTAL($A1003,$B$1),"")</f>
        <v>4.8623972861144761E-2</v>
      </c>
      <c r="H1003">
        <f>IFERROR([1]!s_stm07_is($A1003,"W30028333","2017/12/31",1)/[1]!S_SHARE_TOTAL($A1003,$B$1),"")</f>
        <v>7.8054815369473049E-2</v>
      </c>
      <c r="I1003">
        <f>IFERROR([1]!s_stm07_is($A1003,"W30028333","2018/12/31",1)/[1]!S_SHARE_TOTAL($A1003,$B$1),"")</f>
        <v>-1.0115130898357056</v>
      </c>
      <c r="J1003">
        <f>IFERROR([1]!s_stm07_is($A1003,"W30028333","2019/12/31",1)/[1]!S_SHARE_TOTAL($A1003,$B$1),"")</f>
        <v>3.1989499337522716E-2</v>
      </c>
      <c r="K1003">
        <f>IFERROR([1]!s_stm07_is($A1003,"W30028333","2020/12/31",1)/[1]!S_SHARE_TOTAL($A1003,$B$1),"")</f>
        <v>-0.85036580409600238</v>
      </c>
      <c r="L1003">
        <f>IFERROR([1]!s_stm07_is($A1003,"W30028333","2021/12/31",1)/[1]!S_SHARE_TOTAL($A1003,$B$1),"")</f>
        <v>0.11575299530966082</v>
      </c>
      <c r="M1003">
        <f>IFERROR([1]!s_stm07_is($A1003,"W30028333","2022/12/31",1)/[1]!S_SHARE_TOTAL($A1003,$B$1),"")</f>
        <v>2.2773514521502121E-2</v>
      </c>
      <c r="N1003">
        <f>IFERROR([1]!s_stm07_is($A1003,"W30028333","2023/12/31",1)/[1]!S_SHARE_TOTAL($A1003,$B$1),"")</f>
        <v>-3.6281647157026045E-2</v>
      </c>
      <c r="O1003">
        <f>IFERROR([1]!s_stm07_is($A1003,"W30028333","2024/12/31",1)/[1]!S_SHARE_TOTAL($A1003,$B$1),"")</f>
        <v>1.3669848198061781E-2</v>
      </c>
      <c r="P1003">
        <f>IFERROR([1]!s_stm07_is($A1003,"W30028333","2025/12/31",1)/[1]!S_SHARE_TOTAL($A1003,$B$1),"")</f>
        <v>-2.8130169749394304E-2</v>
      </c>
      <c r="Q1003">
        <f>IFERROR([1]!s_west_netprofit($A1003,2026,$B$1,180)/[1]!S_SHARE_TOTAL($A1003,$B$1),"")</f>
        <v>1.4195941853422168E-2</v>
      </c>
      <c r="R1003">
        <f>IFERROR([1]!s_west_netprofit($A1003,2027,$B$1,180)/[1]!S_SHARE_TOTAL($A1003,$B$1),"")</f>
        <v>2.13885523924894E-2</v>
      </c>
      <c r="S1003">
        <f>IFERROR([1]!s_fa_dupont_roe($A1003,"2011/12/31")/100,"")</f>
        <v>4.2716999999999998E-2</v>
      </c>
      <c r="T1003">
        <f>IFERROR([1]!s_fa_dupont_roe($A1003,"2012/12/31")/100,"")</f>
        <v>-0.38262799999999997</v>
      </c>
      <c r="U1003">
        <f>IFERROR([1]!s_fa_dupont_roe($A1003,"2013/12/31")/100,"")</f>
        <v>3.1210000000000002E-2</v>
      </c>
      <c r="V1003">
        <f>IFERROR([1]!s_fa_dupont_roe($A1003,"2014/12/31")/100,"")</f>
        <v>-0.12684599999999999</v>
      </c>
      <c r="W1003">
        <f>IFERROR([1]!s_fa_dupont_roe($A1003,"2015/12/31")/100,"")</f>
        <v>8.6129999999999991E-3</v>
      </c>
      <c r="X1003">
        <f>IFERROR([1]!s_fa_dupont_roe($A1003,"2016/12/31")/100,"")</f>
        <v>2.7555E-2</v>
      </c>
      <c r="Y1003">
        <f>IFERROR([1]!s_fa_dupont_roe($A1003,"2017/12/31")/100,"")</f>
        <v>4.2709000000000004E-2</v>
      </c>
      <c r="Z1003">
        <f>IFERROR([1]!s_fa_dupont_roe($A1003,"2018/12/31")/100,"")</f>
        <v>-0.747506</v>
      </c>
      <c r="AA1003">
        <f>IFERROR([1]!s_fa_dupont_roe($A1003,"2019/12/31")/100,"")</f>
        <v>3.7439E-2</v>
      </c>
      <c r="AB1003">
        <f>IFERROR([1]!s_fa_dupont_roe($A1003,"2020/12/31")/100,"")</f>
        <v>-1.915958</v>
      </c>
      <c r="AC1003">
        <f>IFERROR([1]!s_fa_dupont_roe($A1003,"2021/12/31")/100,"")</f>
        <v>1.5394589999999999</v>
      </c>
      <c r="AD1003">
        <f>IFERROR([1]!s_fa_dupont_roe($A1003,"2022/12/31")/100,"")</f>
        <v>0.157916</v>
      </c>
      <c r="AE1003">
        <f>IFERROR([1]!s_fa_dupont_roe($A1003,"2023/12/31")/100,"")</f>
        <v>-0.26157199999999997</v>
      </c>
      <c r="AF1003">
        <f>IFERROR([1]!s_fa_dupont_roe($A1003,"2024/12/31")/100,"")</f>
        <v>0.101789</v>
      </c>
      <c r="AG1003">
        <f>IFERROR([1]!s_fa_dupont_roe($A1003,"2025/12/31")/100,"")</f>
        <v>-4.1971000000000001E-2</v>
      </c>
      <c r="AH1003">
        <f>IFERROR([1]!s_stm07_is($A1003,"W30028333","2025/12/31",1),"")</f>
        <v>-74308656.409999996</v>
      </c>
      <c r="AI1003">
        <f>IFERROR([1]!s_stm07_bs($A1003,"W38058048","2025/12/31",1),"")</f>
        <v>3151128685.6500001</v>
      </c>
      <c r="AJ1003">
        <f>IFERROR([1]!s_fa_netdebt($A1003,"2025/12/31"),"")</f>
        <v>-1442030584.28</v>
      </c>
      <c r="AK1003">
        <f>IFERROR([1]!s_val_ev1($A1003,"2025/12/31"),"")</f>
        <v>33786064000</v>
      </c>
      <c r="AL1003">
        <f>IFERROR([1]!s_fa_ebitda($A1003,"2025/12/31"),"")</f>
        <v>46561734.210000001</v>
      </c>
      <c r="AM1003">
        <f>IFERROR([1]!s_west_netprofit($A1003,2026,$B$1,180)/[1]!s_west_netprofit($A1003,2026,$B$1-7,180)-1,"")</f>
        <v>-3.8461538461538436E-2</v>
      </c>
      <c r="AN1003" t="str">
        <f>IFERROR([1]!s_west_netprofit($A1003,2026,$B$1,180)/[1]!s_west_netprofit($A1003,2026,$B$1-30,180)-1,"")</f>
        <v/>
      </c>
      <c r="AO1003">
        <f>IFERROR([1]!s_est_mediannetprofit($A1003,2026,$B$1)/[1]!s_est_mediannetprofit($A1003,2026,$B$1-7)-1,"")</f>
        <v>-3.8461538461538436E-2</v>
      </c>
      <c r="AP1003" t="str">
        <f>IFERROR([1]!s_est_mediannetprofit($A1003,2026,$B$1)/[1]!s_est_mediannetprofit($A1003,2026,$B$1-30)-1,"")</f>
        <v/>
      </c>
    </row>
    <row r="1004" spans="1:42">
      <c r="A1004" t="s">
        <v>1043</v>
      </c>
      <c r="B1004">
        <f>IFERROR([1]!s_stm07_is($A1004,"W30028333","2011/12/31",1)/[1]!S_SHARE_TOTAL($A1004,$B$1),"")</f>
        <v>0.17685605904427998</v>
      </c>
      <c r="C1004">
        <f>IFERROR([1]!s_stm07_is($A1004,"W30028333","2012/12/31",1)/[1]!S_SHARE_TOTAL($A1004,$B$1),"")</f>
        <v>0.24312988119606022</v>
      </c>
      <c r="D1004">
        <f>IFERROR([1]!s_stm07_is($A1004,"W30028333","2013/12/31",1)/[1]!S_SHARE_TOTAL($A1004,$B$1),"")</f>
        <v>0.60281125178044037</v>
      </c>
      <c r="E1004">
        <f>IFERROR([1]!s_stm07_is($A1004,"W30028333","2014/12/31",1)/[1]!S_SHARE_TOTAL($A1004,$B$1),"")</f>
        <v>0.73347169071366258</v>
      </c>
      <c r="F1004">
        <f>IFERROR([1]!s_stm07_is($A1004,"W30028333","2015/12/31",1)/[1]!S_SHARE_TOTAL($A1004,$B$1),"")</f>
        <v>0.79982687404541575</v>
      </c>
      <c r="G1004">
        <f>IFERROR([1]!s_stm07_is($A1004,"W30028333","2016/12/31",1)/[1]!S_SHARE_TOTAL($A1004,$B$1),"")</f>
        <v>0.92756862252036065</v>
      </c>
      <c r="H1004">
        <f>IFERROR([1]!s_stm07_is($A1004,"W30028333","2017/12/31",1)/[1]!S_SHARE_TOTAL($A1004,$B$1),"")</f>
        <v>1.2680916511917424</v>
      </c>
      <c r="I1004">
        <f>IFERROR([1]!s_stm07_is($A1004,"W30028333","2018/12/31",1)/[1]!S_SHARE_TOTAL($A1004,$B$1),"")</f>
        <v>2.1164960385567997</v>
      </c>
      <c r="J1004">
        <f>IFERROR([1]!s_stm07_is($A1004,"W30028333","2019/12/31",1)/[1]!S_SHARE_TOTAL($A1004,$B$1),"")</f>
        <v>1.9614358419644515</v>
      </c>
      <c r="K1004">
        <f>IFERROR([1]!s_stm07_is($A1004,"W30028333","2020/12/31",1)/[1]!S_SHARE_TOTAL($A1004,$B$1),"")</f>
        <v>1.7931238809289252</v>
      </c>
      <c r="L1004">
        <f>IFERROR([1]!s_stm07_is($A1004,"W30028333","2021/12/31",1)/[1]!S_SHARE_TOTAL($A1004,$B$1),"")</f>
        <v>2.2880418191207434</v>
      </c>
      <c r="M1004">
        <f>IFERROR([1]!s_stm07_is($A1004,"W30028333","2022/12/31",1)/[1]!S_SHARE_TOTAL($A1004,$B$1),"")</f>
        <v>2.4397492315846323</v>
      </c>
      <c r="N1004">
        <f>IFERROR([1]!s_stm07_is($A1004,"W30028333","2023/12/31",1)/[1]!S_SHARE_TOTAL($A1004,$B$1),"")</f>
        <v>2.4945880612661719</v>
      </c>
      <c r="O1004">
        <f>IFERROR([1]!s_stm07_is($A1004,"W30028333","2024/12/31",1)/[1]!S_SHARE_TOTAL($A1004,$B$1),"")</f>
        <v>1.7440718102496955</v>
      </c>
      <c r="P1004">
        <f>IFERROR([1]!s_stm07_is($A1004,"W30028333","2025/12/31",1)/[1]!S_SHARE_TOTAL($A1004,$B$1),"")</f>
        <v>1.8348691119450931</v>
      </c>
      <c r="Q1004">
        <f>IFERROR([1]!s_west_netprofit($A1004,2026,$B$1,180)/[1]!S_SHARE_TOTAL($A1004,$B$1),"")</f>
        <v>1.9416190432980447</v>
      </c>
      <c r="R1004">
        <f>IFERROR([1]!s_west_netprofit($A1004,2027,$B$1,180)/[1]!S_SHARE_TOTAL($A1004,$B$1),"")</f>
        <v>2.0533595263606057</v>
      </c>
      <c r="S1004">
        <f>IFERROR([1]!s_fa_dupont_roe($A1004,"2011/12/31")/100,"")</f>
        <v>7.8548999999999994E-2</v>
      </c>
      <c r="T1004">
        <f>IFERROR([1]!s_fa_dupont_roe($A1004,"2012/12/31")/100,"")</f>
        <v>0.10034700000000001</v>
      </c>
      <c r="U1004">
        <f>IFERROR([1]!s_fa_dupont_roe($A1004,"2013/12/31")/100,"")</f>
        <v>0.17935800000000002</v>
      </c>
      <c r="V1004">
        <f>IFERROR([1]!s_fa_dupont_roe($A1004,"2014/12/31")/100,"")</f>
        <v>0.16367699999999999</v>
      </c>
      <c r="W1004">
        <f>IFERROR([1]!s_fa_dupont_roe($A1004,"2015/12/31")/100,"")</f>
        <v>0.160635</v>
      </c>
      <c r="X1004">
        <f>IFERROR([1]!s_fa_dupont_roe($A1004,"2016/12/31")/100,"")</f>
        <v>0.11692</v>
      </c>
      <c r="Y1004">
        <f>IFERROR([1]!s_fa_dupont_roe($A1004,"2017/12/31")/100,"")</f>
        <v>0.11385099999999999</v>
      </c>
      <c r="Z1004">
        <f>IFERROR([1]!s_fa_dupont_roe($A1004,"2018/12/31")/100,"")</f>
        <v>0.16968900000000001</v>
      </c>
      <c r="AA1004">
        <f>IFERROR([1]!s_fa_dupont_roe($A1004,"2019/12/31")/100,"")</f>
        <v>0.139041</v>
      </c>
      <c r="AB1004">
        <f>IFERROR([1]!s_fa_dupont_roe($A1004,"2020/12/31")/100,"")</f>
        <v>0.115846</v>
      </c>
      <c r="AC1004">
        <f>IFERROR([1]!s_fa_dupont_roe($A1004,"2021/12/31")/100,"")</f>
        <v>0.13476100000000002</v>
      </c>
      <c r="AD1004">
        <f>IFERROR([1]!s_fa_dupont_roe($A1004,"2022/12/31")/100,"")</f>
        <v>0.12977900000000001</v>
      </c>
      <c r="AE1004">
        <f>IFERROR([1]!s_fa_dupont_roe($A1004,"2023/12/31")/100,"")</f>
        <v>0.12109299999999999</v>
      </c>
      <c r="AF1004">
        <f>IFERROR([1]!s_fa_dupont_roe($A1004,"2024/12/31")/100,"")</f>
        <v>8.007199999999999E-2</v>
      </c>
      <c r="AG1004">
        <f>IFERROR([1]!s_fa_dupont_roe($A1004,"2025/12/31")/100,"")</f>
        <v>8.0961000000000005E-2</v>
      </c>
      <c r="AH1004">
        <f>IFERROR([1]!s_stm07_is($A1004,"W30028333","2025/12/31",1),"")</f>
        <v>2983113594.8000002</v>
      </c>
      <c r="AI1004">
        <f>IFERROR([1]!s_stm07_bs($A1004,"W38058048","2025/12/31",1),"")</f>
        <v>40082868662.32</v>
      </c>
      <c r="AJ1004">
        <f>IFERROR([1]!s_fa_netdebt($A1004,"2025/12/31"),"")</f>
        <v>676952470.22000003</v>
      </c>
      <c r="AK1004">
        <f>IFERROR([1]!s_val_ev1($A1004,"2025/12/31"),"")</f>
        <v>55324190811.449997</v>
      </c>
      <c r="AL1004">
        <f>IFERROR([1]!s_fa_ebitda($A1004,"2025/12/31"),"")</f>
        <v>4905394983.3800001</v>
      </c>
      <c r="AM1004">
        <f>IFERROR([1]!s_west_netprofit($A1004,2026,$B$1,180)/[1]!s_west_netprofit($A1004,2026,$B$1-7,180)-1,"")</f>
        <v>0</v>
      </c>
      <c r="AN1004">
        <f>IFERROR([1]!s_west_netprofit($A1004,2026,$B$1,180)/[1]!s_west_netprofit($A1004,2026,$B$1-30,180)-1,"")</f>
        <v>0</v>
      </c>
      <c r="AO1004">
        <f>IFERROR([1]!s_est_mediannetprofit($A1004,2026,$B$1)/[1]!s_est_mediannetprofit($A1004,2026,$B$1-7)-1,"")</f>
        <v>0</v>
      </c>
      <c r="AP1004">
        <f>IFERROR([1]!s_est_mediannetprofit($A1004,2026,$B$1)/[1]!s_est_mediannetprofit($A1004,2026,$B$1-30)-1,"")</f>
        <v>0</v>
      </c>
    </row>
    <row r="1005" spans="1:42">
      <c r="A1005" t="s">
        <v>1044</v>
      </c>
      <c r="B1005">
        <f>IFERROR([1]!s_stm07_is($A1005,"W30028333","2011/12/31",1)/[1]!S_SHARE_TOTAL($A1005,$B$1),"")</f>
        <v>0.33146165374720654</v>
      </c>
      <c r="C1005">
        <f>IFERROR([1]!s_stm07_is($A1005,"W30028333","2012/12/31",1)/[1]!S_SHARE_TOTAL($A1005,$B$1),"")</f>
        <v>0.37360584378535389</v>
      </c>
      <c r="D1005">
        <f>IFERROR([1]!s_stm07_is($A1005,"W30028333","2013/12/31",1)/[1]!S_SHARE_TOTAL($A1005,$B$1),"")</f>
        <v>0.45790345520816617</v>
      </c>
      <c r="E1005">
        <f>IFERROR([1]!s_stm07_is($A1005,"W30028333","2014/12/31",1)/[1]!S_SHARE_TOTAL($A1005,$B$1),"")</f>
        <v>0.57487579381224851</v>
      </c>
      <c r="F1005">
        <f>IFERROR([1]!s_stm07_is($A1005,"W30028333","2015/12/31",1)/[1]!S_SHARE_TOTAL($A1005,$B$1),"")</f>
        <v>0.32312669417514789</v>
      </c>
      <c r="G1005">
        <f>IFERROR([1]!s_stm07_is($A1005,"W30028333","2016/12/31",1)/[1]!S_SHARE_TOTAL($A1005,$B$1),"")</f>
        <v>0.41269053554528157</v>
      </c>
      <c r="H1005">
        <f>IFERROR([1]!s_stm07_is($A1005,"W30028333","2017/12/31",1)/[1]!S_SHARE_TOTAL($A1005,$B$1),"")</f>
        <v>0.45074375105319014</v>
      </c>
      <c r="I1005">
        <f>IFERROR([1]!s_stm07_is($A1005,"W30028333","2018/12/31",1)/[1]!S_SHARE_TOTAL($A1005,$B$1),"")</f>
        <v>0.39988890321400994</v>
      </c>
      <c r="J1005">
        <f>IFERROR([1]!s_stm07_is($A1005,"W30028333","2019/12/31",1)/[1]!S_SHARE_TOTAL($A1005,$B$1),"")</f>
        <v>0.36142364295152962</v>
      </c>
      <c r="K1005">
        <f>IFERROR([1]!s_stm07_is($A1005,"W30028333","2020/12/31",1)/[1]!S_SHARE_TOTAL($A1005,$B$1),"")</f>
        <v>0.28737668102451469</v>
      </c>
      <c r="L1005">
        <f>IFERROR([1]!s_stm07_is($A1005,"W30028333","2021/12/31",1)/[1]!S_SHARE_TOTAL($A1005,$B$1),"")</f>
        <v>0.17218564807994449</v>
      </c>
      <c r="M1005">
        <f>IFERROR([1]!s_stm07_is($A1005,"W30028333","2022/12/31",1)/[1]!S_SHARE_TOTAL($A1005,$B$1),"")</f>
        <v>0.21417282293247125</v>
      </c>
      <c r="N1005">
        <f>IFERROR([1]!s_stm07_is($A1005,"W30028333","2023/12/31",1)/[1]!S_SHARE_TOTAL($A1005,$B$1),"")</f>
        <v>1.3978001172218172E-2</v>
      </c>
      <c r="O1005">
        <f>IFERROR([1]!s_stm07_is($A1005,"W30028333","2024/12/31",1)/[1]!S_SHARE_TOTAL($A1005,$B$1),"")</f>
        <v>0.26384610147075105</v>
      </c>
      <c r="P1005">
        <f>IFERROR([1]!s_stm07_is($A1005,"W30028333","2025/12/31",1)/[1]!S_SHARE_TOTAL($A1005,$B$1),"")</f>
        <v>0.28332396086675971</v>
      </c>
      <c r="Q1005">
        <f>IFERROR([1]!s_west_netprofit($A1005,2026,$B$1,180)/[1]!S_SHARE_TOTAL($A1005,$B$1),"")</f>
        <v>0</v>
      </c>
      <c r="R1005">
        <f>IFERROR([1]!s_west_netprofit($A1005,2027,$B$1,180)/[1]!S_SHARE_TOTAL($A1005,$B$1),"")</f>
        <v>0</v>
      </c>
      <c r="S1005">
        <f>IFERROR([1]!s_fa_dupont_roe($A1005,"2011/12/31")/100,"")</f>
        <v>0.35465800000000003</v>
      </c>
      <c r="T1005">
        <f>IFERROR([1]!s_fa_dupont_roe($A1005,"2012/12/31")/100,"")</f>
        <v>0.20353499999999999</v>
      </c>
      <c r="U1005">
        <f>IFERROR([1]!s_fa_dupont_roe($A1005,"2013/12/31")/100,"")</f>
        <v>0.208451</v>
      </c>
      <c r="V1005">
        <f>IFERROR([1]!s_fa_dupont_roe($A1005,"2014/12/31")/100,"")</f>
        <v>0.19761700000000001</v>
      </c>
      <c r="W1005">
        <f>IFERROR([1]!s_fa_dupont_roe($A1005,"2015/12/31")/100,"")</f>
        <v>9.0783000000000003E-2</v>
      </c>
      <c r="X1005">
        <f>IFERROR([1]!s_fa_dupont_roe($A1005,"2016/12/31")/100,"")</f>
        <v>9.8033999999999996E-2</v>
      </c>
      <c r="Y1005">
        <f>IFERROR([1]!s_fa_dupont_roe($A1005,"2017/12/31")/100,"")</f>
        <v>9.2448000000000002E-2</v>
      </c>
      <c r="Z1005">
        <f>IFERROR([1]!s_fa_dupont_roe($A1005,"2018/12/31")/100,"")</f>
        <v>7.7187000000000006E-2</v>
      </c>
      <c r="AA1005">
        <f>IFERROR([1]!s_fa_dupont_roe($A1005,"2019/12/31")/100,"")</f>
        <v>5.9538000000000001E-2</v>
      </c>
      <c r="AB1005">
        <f>IFERROR([1]!s_fa_dupont_roe($A1005,"2020/12/31")/100,"")</f>
        <v>4.1361999999999996E-2</v>
      </c>
      <c r="AC1005">
        <f>IFERROR([1]!s_fa_dupont_roe($A1005,"2021/12/31")/100,"")</f>
        <v>2.4251000000000002E-2</v>
      </c>
      <c r="AD1005">
        <f>IFERROR([1]!s_fa_dupont_roe($A1005,"2022/12/31")/100,"")</f>
        <v>2.9196E-2</v>
      </c>
      <c r="AE1005">
        <f>IFERROR([1]!s_fa_dupont_roe($A1005,"2023/12/31")/100,"")</f>
        <v>1.8759999999999998E-3</v>
      </c>
      <c r="AF1005">
        <f>IFERROR([1]!s_fa_dupont_roe($A1005,"2024/12/31")/100,"")</f>
        <v>3.5168999999999999E-2</v>
      </c>
      <c r="AG1005">
        <f>IFERROR([1]!s_fa_dupont_roe($A1005,"2025/12/31")/100,"")</f>
        <v>3.6687999999999998E-2</v>
      </c>
      <c r="AH1005">
        <f>IFERROR([1]!s_stm07_is($A1005,"W30028333","2025/12/31",1),"")</f>
        <v>421432178.25999999</v>
      </c>
      <c r="AI1005">
        <f>IFERROR([1]!s_stm07_bs($A1005,"W38058048","2025/12/31",1),"")</f>
        <v>11612924214.709999</v>
      </c>
      <c r="AJ1005">
        <f>IFERROR([1]!s_fa_netdebt($A1005,"2025/12/31"),"")</f>
        <v>-3632916686.29</v>
      </c>
      <c r="AK1005">
        <f>IFERROR([1]!s_val_ev1($A1005,"2025/12/31"),"")</f>
        <v>11745120739.08</v>
      </c>
      <c r="AL1005">
        <f>IFERROR([1]!s_fa_ebitda($A1005,"2025/12/31"),"")</f>
        <v>1368669557.6099999</v>
      </c>
      <c r="AM1005" t="str">
        <f>IFERROR([1]!s_west_netprofit($A1005,2026,$B$1,180)/[1]!s_west_netprofit($A1005,2026,$B$1-7,180)-1,"")</f>
        <v/>
      </c>
      <c r="AN1005" t="str">
        <f>IFERROR([1]!s_west_netprofit($A1005,2026,$B$1,180)/[1]!s_west_netprofit($A1005,2026,$B$1-30,180)-1,"")</f>
        <v/>
      </c>
      <c r="AO1005" t="str">
        <f>IFERROR([1]!s_est_mediannetprofit($A1005,2026,$B$1)/[1]!s_est_mediannetprofit($A1005,2026,$B$1-7)-1,"")</f>
        <v/>
      </c>
      <c r="AP1005" t="str">
        <f>IFERROR([1]!s_est_mediannetprofit($A1005,2026,$B$1)/[1]!s_est_mediannetprofit($A1005,2026,$B$1-30)-1,"")</f>
        <v/>
      </c>
    </row>
    <row r="1006" spans="1:42">
      <c r="A1006" t="s">
        <v>1045</v>
      </c>
      <c r="B1006">
        <f>IFERROR([1]!s_stm07_is($A1006,"W30028333","2011/12/31",1)/[1]!S_SHARE_TOTAL($A1006,$B$1),"")</f>
        <v>-5.2084104756970936E-2</v>
      </c>
      <c r="C1006">
        <f>IFERROR([1]!s_stm07_is($A1006,"W30028333","2012/12/31",1)/[1]!S_SHARE_TOTAL($A1006,$B$1),"")</f>
        <v>8.0025058745572836E-2</v>
      </c>
      <c r="D1006">
        <f>IFERROR([1]!s_stm07_is($A1006,"W30028333","2013/12/31",1)/[1]!S_SHARE_TOTAL($A1006,$B$1),"")</f>
        <v>2.2843485503652807E-2</v>
      </c>
      <c r="E1006">
        <f>IFERROR([1]!s_stm07_is($A1006,"W30028333","2014/12/31",1)/[1]!S_SHARE_TOTAL($A1006,$B$1),"")</f>
        <v>9.3512428533829225E-3</v>
      </c>
      <c r="F1006">
        <f>IFERROR([1]!s_stm07_is($A1006,"W30028333","2015/12/31",1)/[1]!S_SHARE_TOTAL($A1006,$B$1),"")</f>
        <v>0.17505689190715717</v>
      </c>
      <c r="G1006">
        <f>IFERROR([1]!s_stm07_is($A1006,"W30028333","2016/12/31",1)/[1]!S_SHARE_TOTAL($A1006,$B$1),"")</f>
        <v>0.7112773883630662</v>
      </c>
      <c r="H1006">
        <f>IFERROR([1]!s_stm07_is($A1006,"W30028333","2017/12/31",1)/[1]!S_SHARE_TOTAL($A1006,$B$1),"")</f>
        <v>1.2181494928964736</v>
      </c>
      <c r="I1006">
        <f>IFERROR([1]!s_stm07_is($A1006,"W30028333","2018/12/31",1)/[1]!S_SHARE_TOTAL($A1006,$B$1),"")</f>
        <v>0.96670861805597419</v>
      </c>
      <c r="J1006">
        <f>IFERROR([1]!s_stm07_is($A1006,"W30028333","2019/12/31",1)/[1]!S_SHARE_TOTAL($A1006,$B$1),"")</f>
        <v>0.65100246907339143</v>
      </c>
      <c r="K1006">
        <f>IFERROR([1]!s_stm07_is($A1006,"W30028333","2020/12/31",1)/[1]!S_SHARE_TOTAL($A1006,$B$1),"")</f>
        <v>2.7986140272288025E-2</v>
      </c>
      <c r="L1006">
        <f>IFERROR([1]!s_stm07_is($A1006,"W30028333","2021/12/31",1)/[1]!S_SHARE_TOTAL($A1006,$B$1),"")</f>
        <v>0.78258417868526708</v>
      </c>
      <c r="M1006">
        <f>IFERROR([1]!s_stm07_is($A1006,"W30028333","2022/12/31",1)/[1]!S_SHARE_TOTAL($A1006,$B$1),"")</f>
        <v>0.45053763802592056</v>
      </c>
      <c r="N1006">
        <f>IFERROR([1]!s_stm07_is($A1006,"W30028333","2023/12/31",1)/[1]!S_SHARE_TOTAL($A1006,$B$1),"")</f>
        <v>-0.23555859392935563</v>
      </c>
      <c r="O1006">
        <f>IFERROR([1]!s_stm07_is($A1006,"W30028333","2024/12/31",1)/[1]!S_SHARE_TOTAL($A1006,$B$1),"")</f>
        <v>0.25115423824513838</v>
      </c>
      <c r="P1006">
        <f>IFERROR([1]!s_stm07_is($A1006,"W30028333","2025/12/31",1)/[1]!S_SHARE_TOTAL($A1006,$B$1),"")</f>
        <v>0.56008285021612225</v>
      </c>
      <c r="Q1006">
        <f>IFERROR([1]!s_west_netprofit($A1006,2026,$B$1,180)/[1]!S_SHARE_TOTAL($A1006,$B$1),"")</f>
        <v>0</v>
      </c>
      <c r="R1006">
        <f>IFERROR([1]!s_west_netprofit($A1006,2027,$B$1,180)/[1]!S_SHARE_TOTAL($A1006,$B$1),"")</f>
        <v>0</v>
      </c>
      <c r="S1006">
        <f>IFERROR([1]!s_fa_dupont_roe($A1006,"2011/12/31")/100,"")</f>
        <v>0</v>
      </c>
      <c r="T1006">
        <f>IFERROR([1]!s_fa_dupont_roe($A1006,"2012/12/31")/100,"")</f>
        <v>0</v>
      </c>
      <c r="U1006">
        <f>IFERROR([1]!s_fa_dupont_roe($A1006,"2013/12/31")/100,"")</f>
        <v>1.3733090000000001</v>
      </c>
      <c r="V1006">
        <f>IFERROR([1]!s_fa_dupont_roe($A1006,"2014/12/31")/100,"")</f>
        <v>0.26314100000000001</v>
      </c>
      <c r="W1006">
        <f>IFERROR([1]!s_fa_dupont_roe($A1006,"2015/12/31")/100,"")</f>
        <v>0.45456600000000003</v>
      </c>
      <c r="X1006">
        <f>IFERROR([1]!s_fa_dupont_roe($A1006,"2016/12/31")/100,"")</f>
        <v>0.66214799999999996</v>
      </c>
      <c r="Y1006">
        <f>IFERROR([1]!s_fa_dupont_roe($A1006,"2017/12/31")/100,"")</f>
        <v>0.742008</v>
      </c>
      <c r="Z1006">
        <f>IFERROR([1]!s_fa_dupont_roe($A1006,"2018/12/31")/100,"")</f>
        <v>0.45799200000000001</v>
      </c>
      <c r="AA1006">
        <f>IFERROR([1]!s_fa_dupont_roe($A1006,"2019/12/31")/100,"")</f>
        <v>0.244254</v>
      </c>
      <c r="AB1006">
        <f>IFERROR([1]!s_fa_dupont_roe($A1006,"2020/12/31")/100,"")</f>
        <v>1.0688999999999999E-2</v>
      </c>
      <c r="AC1006">
        <f>IFERROR([1]!s_fa_dupont_roe($A1006,"2021/12/31")/100,"")</f>
        <v>0.29659600000000003</v>
      </c>
      <c r="AD1006">
        <f>IFERROR([1]!s_fa_dupont_roe($A1006,"2022/12/31")/100,"")</f>
        <v>0.13252700000000001</v>
      </c>
      <c r="AE1006">
        <f>IFERROR([1]!s_fa_dupont_roe($A1006,"2023/12/31")/100,"")</f>
        <v>-6.4834000000000003E-2</v>
      </c>
      <c r="AF1006">
        <f>IFERROR([1]!s_fa_dupont_roe($A1006,"2024/12/31")/100,"")</f>
        <v>6.6965999999999998E-2</v>
      </c>
      <c r="AG1006">
        <f>IFERROR([1]!s_fa_dupont_roe($A1006,"2025/12/31")/100,"")</f>
        <v>0.12564500000000001</v>
      </c>
      <c r="AH1006">
        <f>IFERROR([1]!s_stm07_is($A1006,"W30028333","2025/12/31",1),"")</f>
        <v>512033436.58999997</v>
      </c>
      <c r="AI1006">
        <f>IFERROR([1]!s_stm07_bs($A1006,"W38058048","2025/12/31",1),"")</f>
        <v>4523215018.5299997</v>
      </c>
      <c r="AJ1006">
        <f>IFERROR([1]!s_fa_netdebt($A1006,"2025/12/31"),"")</f>
        <v>110928928.78</v>
      </c>
      <c r="AK1006">
        <f>IFERROR([1]!s_val_ev1($A1006,"2025/12/31"),"")</f>
        <v>13881008992.450001</v>
      </c>
      <c r="AL1006">
        <f>IFERROR([1]!s_fa_ebitda($A1006,"2025/12/31"),"")</f>
        <v>1045624728.49</v>
      </c>
      <c r="AM1006" t="str">
        <f>IFERROR([1]!s_west_netprofit($A1006,2026,$B$1,180)/[1]!s_west_netprofit($A1006,2026,$B$1-7,180)-1,"")</f>
        <v/>
      </c>
      <c r="AN1006" t="str">
        <f>IFERROR([1]!s_west_netprofit($A1006,2026,$B$1,180)/[1]!s_west_netprofit($A1006,2026,$B$1-30,180)-1,"")</f>
        <v/>
      </c>
      <c r="AO1006" t="str">
        <f>IFERROR([1]!s_est_mediannetprofit($A1006,2026,$B$1)/[1]!s_est_mediannetprofit($A1006,2026,$B$1-7)-1,"")</f>
        <v/>
      </c>
      <c r="AP1006" t="str">
        <f>IFERROR([1]!s_est_mediannetprofit($A1006,2026,$B$1)/[1]!s_est_mediannetprofit($A1006,2026,$B$1-30)-1,"")</f>
        <v/>
      </c>
    </row>
    <row r="1007" spans="1:42">
      <c r="A1007" t="s">
        <v>1046</v>
      </c>
      <c r="B1007">
        <f>IFERROR([1]!s_stm07_is($A1007,"W30028333","2011/12/31",1)/[1]!S_SHARE_TOTAL($A1007,$B$1),"")</f>
        <v>1.1263885270208726E-2</v>
      </c>
      <c r="C1007">
        <f>IFERROR([1]!s_stm07_is($A1007,"W30028333","2012/12/31",1)/[1]!S_SHARE_TOTAL($A1007,$B$1),"")</f>
        <v>-4.0158992243104943E-2</v>
      </c>
      <c r="D1007">
        <f>IFERROR([1]!s_stm07_is($A1007,"W30028333","2013/12/31",1)/[1]!S_SHARE_TOTAL($A1007,$B$1),"")</f>
        <v>9.6759529782443755E-4</v>
      </c>
      <c r="E1007">
        <f>IFERROR([1]!s_stm07_is($A1007,"W30028333","2014/12/31",1)/[1]!S_SHARE_TOTAL($A1007,$B$1),"")</f>
        <v>-3.0326562486387886E-2</v>
      </c>
      <c r="F1007">
        <f>IFERROR([1]!s_stm07_is($A1007,"W30028333","2015/12/31",1)/[1]!S_SHARE_TOTAL($A1007,$B$1),"")</f>
        <v>-0.16972777137127495</v>
      </c>
      <c r="G1007">
        <f>IFERROR([1]!s_stm07_is($A1007,"W30028333","2016/12/31",1)/[1]!S_SHARE_TOTAL($A1007,$B$1),"")</f>
        <v>0.2306116881199608</v>
      </c>
      <c r="H1007">
        <f>IFERROR([1]!s_stm07_is($A1007,"W30028333","2017/12/31",1)/[1]!S_SHARE_TOTAL($A1007,$B$1),"")</f>
        <v>0.12000505752358265</v>
      </c>
      <c r="I1007">
        <f>IFERROR([1]!s_stm07_is($A1007,"W30028333","2018/12/31",1)/[1]!S_SHARE_TOTAL($A1007,$B$1),"")</f>
        <v>0.17105354998780758</v>
      </c>
      <c r="J1007">
        <f>IFERROR([1]!s_stm07_is($A1007,"W30028333","2019/12/31",1)/[1]!S_SHARE_TOTAL($A1007,$B$1),"")</f>
        <v>0.14396144690873419</v>
      </c>
      <c r="K1007">
        <f>IFERROR([1]!s_stm07_is($A1007,"W30028333","2020/12/31",1)/[1]!S_SHARE_TOTAL($A1007,$B$1),"")</f>
        <v>0.15314335965352113</v>
      </c>
      <c r="L1007">
        <f>IFERROR([1]!s_stm07_is($A1007,"W30028333","2021/12/31",1)/[1]!S_SHARE_TOTAL($A1007,$B$1),"")</f>
        <v>8.2279638488166315E-2</v>
      </c>
      <c r="M1007">
        <f>IFERROR([1]!s_stm07_is($A1007,"W30028333","2022/12/31",1)/[1]!S_SHARE_TOTAL($A1007,$B$1),"")</f>
        <v>0.12909217172816462</v>
      </c>
      <c r="N1007">
        <f>IFERROR([1]!s_stm07_is($A1007,"W30028333","2023/12/31",1)/[1]!S_SHARE_TOTAL($A1007,$B$1),"")</f>
        <v>0.13359266792507049</v>
      </c>
      <c r="O1007">
        <f>IFERROR([1]!s_stm07_is($A1007,"W30028333","2024/12/31",1)/[1]!S_SHARE_TOTAL($A1007,$B$1),"")</f>
        <v>0.11381665948117672</v>
      </c>
      <c r="P1007">
        <f>IFERROR([1]!s_stm07_is($A1007,"W30028333","2025/12/31",1)/[1]!S_SHARE_TOTAL($A1007,$B$1),"")</f>
        <v>6.3805900836467436E-2</v>
      </c>
      <c r="Q1007">
        <f>IFERROR([1]!s_west_netprofit($A1007,2026,$B$1,180)/[1]!S_SHARE_TOTAL($A1007,$B$1),"")</f>
        <v>0.11794422472635419</v>
      </c>
      <c r="R1007">
        <f>IFERROR([1]!s_west_netprofit($A1007,2027,$B$1,180)/[1]!S_SHARE_TOTAL($A1007,$B$1),"")</f>
        <v>0.13119839728482072</v>
      </c>
      <c r="S1007">
        <f>IFERROR([1]!s_fa_dupont_roe($A1007,"2011/12/31")/100,"")</f>
        <v>4.4040999999999997E-2</v>
      </c>
      <c r="T1007">
        <f>IFERROR([1]!s_fa_dupont_roe($A1007,"2012/12/31")/100,"")</f>
        <v>-0.17269899999999999</v>
      </c>
      <c r="U1007">
        <f>IFERROR([1]!s_fa_dupont_roe($A1007,"2013/12/31")/100,"")</f>
        <v>4.5989999999999998E-3</v>
      </c>
      <c r="V1007">
        <f>IFERROR([1]!s_fa_dupont_roe($A1007,"2014/12/31")/100,"")</f>
        <v>-0.155504</v>
      </c>
      <c r="W1007">
        <f>IFERROR([1]!s_fa_dupont_roe($A1007,"2015/12/31")/100,"")</f>
        <v>-1.7871299999999999</v>
      </c>
      <c r="X1007">
        <f>IFERROR([1]!s_fa_dupont_roe($A1007,"2016/12/31")/100,"")</f>
        <v>0.155086</v>
      </c>
      <c r="Y1007">
        <f>IFERROR([1]!s_fa_dupont_roe($A1007,"2017/12/31")/100,"")</f>
        <v>3.4113000000000004E-2</v>
      </c>
      <c r="Z1007">
        <f>IFERROR([1]!s_fa_dupont_roe($A1007,"2018/12/31")/100,"")</f>
        <v>4.1329999999999999E-2</v>
      </c>
      <c r="AA1007">
        <f>IFERROR([1]!s_fa_dupont_roe($A1007,"2019/12/31")/100,"")</f>
        <v>3.4034000000000002E-2</v>
      </c>
      <c r="AB1007">
        <f>IFERROR([1]!s_fa_dupont_roe($A1007,"2020/12/31")/100,"")</f>
        <v>3.5352000000000001E-2</v>
      </c>
      <c r="AC1007">
        <f>IFERROR([1]!s_fa_dupont_roe($A1007,"2021/12/31")/100,"")</f>
        <v>1.8585000000000001E-2</v>
      </c>
      <c r="AD1007">
        <f>IFERROR([1]!s_fa_dupont_roe($A1007,"2022/12/31")/100,"")</f>
        <v>2.8671000000000002E-2</v>
      </c>
      <c r="AE1007">
        <f>IFERROR([1]!s_fa_dupont_roe($A1007,"2023/12/31")/100,"")</f>
        <v>2.8927999999999999E-2</v>
      </c>
      <c r="AF1007">
        <f>IFERROR([1]!s_fa_dupont_roe($A1007,"2024/12/31")/100,"")</f>
        <v>2.4176000000000003E-2</v>
      </c>
      <c r="AG1007">
        <f>IFERROR([1]!s_fa_dupont_roe($A1007,"2025/12/31")/100,"")</f>
        <v>1.3395999999999998E-2</v>
      </c>
      <c r="AH1007">
        <f>IFERROR([1]!s_stm07_is($A1007,"W30028333","2025/12/31",1),"")</f>
        <v>356237753.88999999</v>
      </c>
      <c r="AI1007">
        <f>IFERROR([1]!s_stm07_bs($A1007,"W38058048","2025/12/31",1),"")</f>
        <v>26779422696.740002</v>
      </c>
      <c r="AJ1007">
        <f>IFERROR([1]!s_fa_netdebt($A1007,"2025/12/31"),"")</f>
        <v>-26332881580.689999</v>
      </c>
      <c r="AK1007">
        <f>IFERROR([1]!s_val_ev1($A1007,"2025/12/31"),"")</f>
        <v>30819031070.82</v>
      </c>
      <c r="AL1007">
        <f>IFERROR([1]!s_fa_ebitda($A1007,"2025/12/31"),"")</f>
        <v>2303900654.27</v>
      </c>
      <c r="AM1007">
        <f>IFERROR([1]!s_west_netprofit($A1007,2026,$B$1,180)/[1]!s_west_netprofit($A1007,2026,$B$1-7,180)-1,"")</f>
        <v>0</v>
      </c>
      <c r="AN1007">
        <f>IFERROR([1]!s_west_netprofit($A1007,2026,$B$1,180)/[1]!s_west_netprofit($A1007,2026,$B$1-30,180)-1,"")</f>
        <v>-0.11847389558232935</v>
      </c>
      <c r="AO1007">
        <f>IFERROR([1]!s_est_mediannetprofit($A1007,2026,$B$1)/[1]!s_est_mediannetprofit($A1007,2026,$B$1-7)-1,"")</f>
        <v>0</v>
      </c>
      <c r="AP1007">
        <f>IFERROR([1]!s_est_mediannetprofit($A1007,2026,$B$1)/[1]!s_est_mediannetprofit($A1007,2026,$B$1-30)-1,"")</f>
        <v>-0.11847389558232935</v>
      </c>
    </row>
    <row r="1008" spans="1:42">
      <c r="A1008" t="s">
        <v>1047</v>
      </c>
      <c r="B1008">
        <f>IFERROR([1]!s_stm07_is($A1008,"W30028333","2011/12/31",1)/[1]!S_SHARE_TOTAL($A1008,$B$1),"")</f>
        <v>-1.0508896635777852E-2</v>
      </c>
      <c r="C1008">
        <f>IFERROR([1]!s_stm07_is($A1008,"W30028333","2012/12/31",1)/[1]!S_SHARE_TOTAL($A1008,$B$1),"")</f>
        <v>2.7290426494885893E-3</v>
      </c>
      <c r="D1008">
        <f>IFERROR([1]!s_stm07_is($A1008,"W30028333","2013/12/31",1)/[1]!S_SHARE_TOTAL($A1008,$B$1),"")</f>
        <v>1.5721946323322088E-3</v>
      </c>
      <c r="E1008">
        <f>IFERROR([1]!s_stm07_is($A1008,"W30028333","2014/12/31",1)/[1]!S_SHARE_TOTAL($A1008,$B$1),"")</f>
        <v>-2.7163167568711608E-2</v>
      </c>
      <c r="F1008">
        <f>IFERROR([1]!s_stm07_is($A1008,"W30028333","2015/12/31",1)/[1]!S_SHARE_TOTAL($A1008,$B$1),"")</f>
        <v>-3.4535902324257801E-2</v>
      </c>
      <c r="G1008">
        <f>IFERROR([1]!s_stm07_is($A1008,"W30028333","2016/12/31",1)/[1]!S_SHARE_TOTAL($A1008,$B$1),"")</f>
        <v>0.16761152817389538</v>
      </c>
      <c r="H1008">
        <f>IFERROR([1]!s_stm07_is($A1008,"W30028333","2017/12/31",1)/[1]!S_SHARE_TOTAL($A1008,$B$1),"")</f>
        <v>0.24425431766851216</v>
      </c>
      <c r="I1008">
        <f>IFERROR([1]!s_stm07_is($A1008,"W30028333","2018/12/31",1)/[1]!S_SHARE_TOTAL($A1008,$B$1),"")</f>
        <v>0.47202212797697657</v>
      </c>
      <c r="J1008">
        <f>IFERROR([1]!s_stm07_is($A1008,"W30028333","2019/12/31",1)/[1]!S_SHARE_TOTAL($A1008,$B$1),"")</f>
        <v>1.4242132383190511</v>
      </c>
      <c r="K1008">
        <f>IFERROR([1]!s_stm07_is($A1008,"W30028333","2020/12/31",1)/[1]!S_SHARE_TOTAL($A1008,$B$1),"")</f>
        <v>1.9124300070705094</v>
      </c>
      <c r="L1008">
        <f>IFERROR([1]!s_stm07_is($A1008,"W30028333","2021/12/31",1)/[1]!S_SHARE_TOTAL($A1008,$B$1),"")</f>
        <v>2.2064009881277169</v>
      </c>
      <c r="M1008">
        <f>IFERROR([1]!s_stm07_is($A1008,"W30028333","2022/12/31",1)/[1]!S_SHARE_TOTAL($A1008,$B$1),"")</f>
        <v>0.32934654105924904</v>
      </c>
      <c r="N1008">
        <f>IFERROR([1]!s_stm07_is($A1008,"W30028333","2023/12/31",1)/[1]!S_SHARE_TOTAL($A1008,$B$1),"")</f>
        <v>0.98089302221464492</v>
      </c>
      <c r="O1008">
        <f>IFERROR([1]!s_stm07_is($A1008,"W30028333","2024/12/31",1)/[1]!S_SHARE_TOTAL($A1008,$B$1),"")</f>
        <v>1.0006348024230154</v>
      </c>
      <c r="P1008">
        <f>IFERROR([1]!s_stm07_is($A1008,"W30028333","2025/12/31",1)/[1]!S_SHARE_TOTAL($A1008,$B$1),"")</f>
        <v>1.0050407868347839</v>
      </c>
      <c r="Q1008">
        <f>IFERROR([1]!s_west_netprofit($A1008,2026,$B$1,180)/[1]!S_SHARE_TOTAL($A1008,$B$1),"")</f>
        <v>1.6195142163878966</v>
      </c>
      <c r="R1008">
        <f>IFERROR([1]!s_west_netprofit($A1008,2027,$B$1,180)/[1]!S_SHARE_TOTAL($A1008,$B$1),"")</f>
        <v>1.864654320159683</v>
      </c>
      <c r="S1008">
        <f>IFERROR([1]!s_fa_dupont_roe($A1008,"2011/12/31")/100,"")</f>
        <v>-0.16866700000000001</v>
      </c>
      <c r="T1008">
        <f>IFERROR([1]!s_fa_dupont_roe($A1008,"2012/12/31")/100,"")</f>
        <v>3.4550999999999998E-2</v>
      </c>
      <c r="U1008">
        <f>IFERROR([1]!s_fa_dupont_roe($A1008,"2013/12/31")/100,"")</f>
        <v>1.9379999999999998E-2</v>
      </c>
      <c r="V1008">
        <f>IFERROR([1]!s_fa_dupont_roe($A1008,"2014/12/31")/100,"")</f>
        <v>-0.30952800000000003</v>
      </c>
      <c r="W1008">
        <f>IFERROR([1]!s_fa_dupont_roe($A1008,"2015/12/31")/100,"")</f>
        <v>-0.45232500000000003</v>
      </c>
      <c r="X1008">
        <f>IFERROR([1]!s_fa_dupont_roe($A1008,"2016/12/31")/100,"")</f>
        <v>0.37619799999999998</v>
      </c>
      <c r="Y1008">
        <f>IFERROR([1]!s_fa_dupont_roe($A1008,"2017/12/31")/100,"")</f>
        <v>0.264208</v>
      </c>
      <c r="Z1008">
        <f>IFERROR([1]!s_fa_dupont_roe($A1008,"2018/12/31")/100,"")</f>
        <v>0.19126899999999999</v>
      </c>
      <c r="AA1008">
        <f>IFERROR([1]!s_fa_dupont_roe($A1008,"2019/12/31")/100,"")</f>
        <v>0.31367600000000001</v>
      </c>
      <c r="AB1008">
        <f>IFERROR([1]!s_fa_dupont_roe($A1008,"2020/12/31")/100,"")</f>
        <v>0.32345299999999999</v>
      </c>
      <c r="AC1008">
        <f>IFERROR([1]!s_fa_dupont_roe($A1008,"2021/12/31")/100,"")</f>
        <v>0.29828299999999996</v>
      </c>
      <c r="AD1008">
        <f>IFERROR([1]!s_fa_dupont_roe($A1008,"2022/12/31")/100,"")</f>
        <v>4.2115E-2</v>
      </c>
      <c r="AE1008">
        <f>IFERROR([1]!s_fa_dupont_roe($A1008,"2023/12/31")/100,"")</f>
        <v>0.122362</v>
      </c>
      <c r="AF1008">
        <f>IFERROR([1]!s_fa_dupont_roe($A1008,"2024/12/31")/100,"")</f>
        <v>0.114166</v>
      </c>
      <c r="AG1008">
        <f>IFERROR([1]!s_fa_dupont_roe($A1008,"2025/12/31")/100,"")</f>
        <v>0.108696</v>
      </c>
      <c r="AH1008">
        <f>IFERROR([1]!s_stm07_is($A1008,"W30028333","2025/12/31",1),"")</f>
        <v>7074582387.5299997</v>
      </c>
      <c r="AI1008">
        <f>IFERROR([1]!s_stm07_bs($A1008,"W38058048","2025/12/31",1),"")</f>
        <v>66791271199.959999</v>
      </c>
      <c r="AJ1008">
        <f>IFERROR([1]!s_fa_netdebt($A1008,"2025/12/31"),"")</f>
        <v>125758700362.85001</v>
      </c>
      <c r="AK1008">
        <f>IFERROR([1]!s_val_ev1($A1008,"2025/12/31"),"")</f>
        <v>313802171939.47998</v>
      </c>
      <c r="AL1008">
        <f>IFERROR([1]!s_fa_ebitda($A1008,"2025/12/31"),"")</f>
        <v>25541035776.610001</v>
      </c>
      <c r="AM1008">
        <f>IFERROR([1]!s_west_netprofit($A1008,2026,$B$1,180)/[1]!s_west_netprofit($A1008,2026,$B$1-7,180)-1,"")</f>
        <v>9.0813021874902589E-3</v>
      </c>
      <c r="AN1008">
        <f>IFERROR([1]!s_west_netprofit($A1008,2026,$B$1,180)/[1]!s_west_netprofit($A1008,2026,$B$1-30,180)-1,"")</f>
        <v>1.5715938222847559E-2</v>
      </c>
      <c r="AO1008">
        <f>IFERROR([1]!s_est_mediannetprofit($A1008,2026,$B$1)/[1]!s_est_mediannetprofit($A1008,2026,$B$1-7)-1,"")</f>
        <v>1.8552875695732052E-3</v>
      </c>
      <c r="AP1008">
        <f>IFERROR([1]!s_est_mediannetprofit($A1008,2026,$B$1)/[1]!s_est_mediannetprofit($A1008,2026,$B$1-30)-1,"")</f>
        <v>3.7174721189590088E-3</v>
      </c>
    </row>
    <row r="1009" spans="1:42">
      <c r="A1009" t="s">
        <v>1048</v>
      </c>
      <c r="B1009">
        <f>IFERROR([1]!s_stm07_is($A1009,"W30028333","2011/12/31",1)/[1]!S_SHARE_TOTAL($A1009,$B$1),"")</f>
        <v>0.7790974120304921</v>
      </c>
      <c r="C1009">
        <f>IFERROR([1]!s_stm07_is($A1009,"W30028333","2012/12/31",1)/[1]!S_SHARE_TOTAL($A1009,$B$1),"")</f>
        <v>0.6341275824975745</v>
      </c>
      <c r="D1009">
        <f>IFERROR([1]!s_stm07_is($A1009,"W30028333","2013/12/31",1)/[1]!S_SHARE_TOTAL($A1009,$B$1),"")</f>
        <v>0.25922402036036035</v>
      </c>
      <c r="E1009">
        <f>IFERROR([1]!s_stm07_is($A1009,"W30028333","2014/12/31",1)/[1]!S_SHARE_TOTAL($A1009,$B$1),"")</f>
        <v>0.21944817517671519</v>
      </c>
      <c r="F1009">
        <f>IFERROR([1]!s_stm07_is($A1009,"W30028333","2015/12/31",1)/[1]!S_SHARE_TOTAL($A1009,$B$1),"")</f>
        <v>2.311635084684685E-2</v>
      </c>
      <c r="G1009">
        <f>IFERROR([1]!s_stm07_is($A1009,"W30028333","2016/12/31",1)/[1]!S_SHARE_TOTAL($A1009,$B$1),"")</f>
        <v>0.11893229502702703</v>
      </c>
      <c r="H1009">
        <f>IFERROR([1]!s_stm07_is($A1009,"W30028333","2017/12/31",1)/[1]!S_SHARE_TOTAL($A1009,$B$1),"")</f>
        <v>0.45393431830076231</v>
      </c>
      <c r="I1009">
        <f>IFERROR([1]!s_stm07_is($A1009,"W30028333","2018/12/31",1)/[1]!S_SHARE_TOTAL($A1009,$B$1),"")</f>
        <v>0.5464377514594595</v>
      </c>
      <c r="J1009">
        <f>IFERROR([1]!s_stm07_is($A1009,"W30028333","2019/12/31",1)/[1]!S_SHARE_TOTAL($A1009,$B$1),"")</f>
        <v>0.47146697619126815</v>
      </c>
      <c r="K1009">
        <f>IFERROR([1]!s_stm07_is($A1009,"W30028333","2020/12/31",1)/[1]!S_SHARE_TOTAL($A1009,$B$1),"")</f>
        <v>0.41718672498960502</v>
      </c>
      <c r="L1009">
        <f>IFERROR([1]!s_stm07_is($A1009,"W30028333","2021/12/31",1)/[1]!S_SHARE_TOTAL($A1009,$B$1),"")</f>
        <v>0.97955069858073462</v>
      </c>
      <c r="M1009">
        <f>IFERROR([1]!s_stm07_is($A1009,"W30028333","2022/12/31",1)/[1]!S_SHARE_TOTAL($A1009,$B$1),"")</f>
        <v>1.9474799194539156</v>
      </c>
      <c r="N1009">
        <f>IFERROR([1]!s_stm07_is($A1009,"W30028333","2023/12/31",1)/[1]!S_SHARE_TOTAL($A1009,$B$1),"")</f>
        <v>1.4356965113236315</v>
      </c>
      <c r="O1009">
        <f>IFERROR([1]!s_stm07_is($A1009,"W30028333","2024/12/31",1)/[1]!S_SHARE_TOTAL($A1009,$B$1),"")</f>
        <v>0.61670250551351347</v>
      </c>
      <c r="P1009">
        <f>IFERROR([1]!s_stm07_is($A1009,"W30028333","2025/12/31",1)/[1]!S_SHARE_TOTAL($A1009,$B$1),"")</f>
        <v>0.47208069009286208</v>
      </c>
      <c r="Q1009">
        <f>IFERROR([1]!s_west_netprofit($A1009,2026,$B$1,180)/[1]!S_SHARE_TOTAL($A1009,$B$1),"")</f>
        <v>0.66112744920304922</v>
      </c>
      <c r="R1009">
        <f>IFERROR([1]!s_west_netprofit($A1009,2027,$B$1,180)/[1]!S_SHARE_TOTAL($A1009,$B$1),"")</f>
        <v>0.73514042716562722</v>
      </c>
      <c r="S1009">
        <f>IFERROR([1]!s_fa_dupont_roe($A1009,"2011/12/31")/100,"")</f>
        <v>0.28174199999999999</v>
      </c>
      <c r="T1009">
        <f>IFERROR([1]!s_fa_dupont_roe($A1009,"2012/12/31")/100,"")</f>
        <v>0.187418</v>
      </c>
      <c r="U1009">
        <f>IFERROR([1]!s_fa_dupont_roe($A1009,"2013/12/31")/100,"")</f>
        <v>7.2389999999999996E-2</v>
      </c>
      <c r="V1009">
        <f>IFERROR([1]!s_fa_dupont_roe($A1009,"2014/12/31")/100,"")</f>
        <v>6.1433999999999996E-2</v>
      </c>
      <c r="W1009">
        <f>IFERROR([1]!s_fa_dupont_roe($A1009,"2015/12/31")/100,"")</f>
        <v>6.4700000000000001E-3</v>
      </c>
      <c r="X1009">
        <f>IFERROR([1]!s_fa_dupont_roe($A1009,"2016/12/31")/100,"")</f>
        <v>3.2545000000000004E-2</v>
      </c>
      <c r="Y1009">
        <f>IFERROR([1]!s_fa_dupont_roe($A1009,"2017/12/31")/100,"")</f>
        <v>0.11492000000000001</v>
      </c>
      <c r="Z1009">
        <f>IFERROR([1]!s_fa_dupont_roe($A1009,"2018/12/31")/100,"")</f>
        <v>0.109051</v>
      </c>
      <c r="AA1009">
        <f>IFERROR([1]!s_fa_dupont_roe($A1009,"2019/12/31")/100,"")</f>
        <v>7.7830999999999997E-2</v>
      </c>
      <c r="AB1009">
        <f>IFERROR([1]!s_fa_dupont_roe($A1009,"2020/12/31")/100,"")</f>
        <v>6.5118999999999996E-2</v>
      </c>
      <c r="AC1009">
        <f>IFERROR([1]!s_fa_dupont_roe($A1009,"2021/12/31")/100,"")</f>
        <v>0.156805</v>
      </c>
      <c r="AD1009">
        <f>IFERROR([1]!s_fa_dupont_roe($A1009,"2022/12/31")/100,"")</f>
        <v>0.294043</v>
      </c>
      <c r="AE1009">
        <f>IFERROR([1]!s_fa_dupont_roe($A1009,"2023/12/31")/100,"")</f>
        <v>0.19089999999999999</v>
      </c>
      <c r="AF1009">
        <f>IFERROR([1]!s_fa_dupont_roe($A1009,"2024/12/31")/100,"")</f>
        <v>7.2774999999999992E-2</v>
      </c>
      <c r="AG1009">
        <f>IFERROR([1]!s_fa_dupont_roe($A1009,"2025/12/31")/100,"")</f>
        <v>4.9065000000000004E-2</v>
      </c>
      <c r="AH1009">
        <f>IFERROR([1]!s_stm07_is($A1009,"W30028333","2025/12/31",1),"")</f>
        <v>1703031089.51</v>
      </c>
      <c r="AI1009">
        <f>IFERROR([1]!s_stm07_bs($A1009,"W38058048","2025/12/31",1),"")</f>
        <v>40858163154.43</v>
      </c>
      <c r="AJ1009">
        <f>IFERROR([1]!s_fa_netdebt($A1009,"2025/12/31"),"")</f>
        <v>14810141462.76</v>
      </c>
      <c r="AK1009">
        <f>IFERROR([1]!s_val_ev1($A1009,"2025/12/31"),"")</f>
        <v>56490328959.190002</v>
      </c>
      <c r="AL1009">
        <f>IFERROR([1]!s_fa_ebitda($A1009,"2025/12/31"),"")</f>
        <v>5834828823.0600004</v>
      </c>
      <c r="AM1009">
        <f>IFERROR([1]!s_west_netprofit($A1009,2026,$B$1,180)/[1]!s_west_netprofit($A1009,2026,$B$1-7,180)-1,"")</f>
        <v>0</v>
      </c>
      <c r="AN1009">
        <f>IFERROR([1]!s_west_netprofit($A1009,2026,$B$1,180)/[1]!s_west_netprofit($A1009,2026,$B$1-30,180)-1,"")</f>
        <v>1.762082954483879E-2</v>
      </c>
      <c r="AO1009">
        <f>IFERROR([1]!s_est_mediannetprofit($A1009,2026,$B$1)/[1]!s_est_mediannetprofit($A1009,2026,$B$1-7)-1,"")</f>
        <v>0</v>
      </c>
      <c r="AP1009">
        <f>IFERROR([1]!s_est_mediannetprofit($A1009,2026,$B$1)/[1]!s_est_mediannetprofit($A1009,2026,$B$1-30)-1,"")</f>
        <v>1.5239321742863243E-2</v>
      </c>
    </row>
    <row r="1010" spans="1:42">
      <c r="A1010" t="s">
        <v>1049</v>
      </c>
      <c r="B1010">
        <f>IFERROR([1]!s_stm07_is($A1010,"W30028333","2011/12/31",1)/[1]!S_SHARE_TOTAL($A1010,$B$1),"")</f>
        <v>0.24923819358532945</v>
      </c>
      <c r="C1010">
        <f>IFERROR([1]!s_stm07_is($A1010,"W30028333","2012/12/31",1)/[1]!S_SHARE_TOTAL($A1010,$B$1),"")</f>
        <v>0.25520569058392956</v>
      </c>
      <c r="D1010">
        <f>IFERROR([1]!s_stm07_is($A1010,"W30028333","2013/12/31",1)/[1]!S_SHARE_TOTAL($A1010,$B$1),"")</f>
        <v>0.41468561873672488</v>
      </c>
      <c r="E1010">
        <f>IFERROR([1]!s_stm07_is($A1010,"W30028333","2014/12/31",1)/[1]!S_SHARE_TOTAL($A1010,$B$1),"")</f>
        <v>0.77867425158403603</v>
      </c>
      <c r="F1010">
        <f>IFERROR([1]!s_stm07_is($A1010,"W30028333","2015/12/31",1)/[1]!S_SHARE_TOTAL($A1010,$B$1),"")</f>
        <v>0.78114778719500189</v>
      </c>
      <c r="G1010">
        <f>IFERROR([1]!s_stm07_is($A1010,"W30028333","2016/12/31",1)/[1]!S_SHARE_TOTAL($A1010,$B$1),"")</f>
        <v>0.62367181321920229</v>
      </c>
      <c r="H1010">
        <f>IFERROR([1]!s_stm07_is($A1010,"W30028333","2017/12/31",1)/[1]!S_SHARE_TOTAL($A1010,$B$1),"")</f>
        <v>0.76038809575977295</v>
      </c>
      <c r="I1010">
        <f>IFERROR([1]!s_stm07_is($A1010,"W30028333","2018/12/31",1)/[1]!S_SHARE_TOTAL($A1010,$B$1),"")</f>
        <v>1.2637397000655199</v>
      </c>
      <c r="J1010">
        <f>IFERROR([1]!s_stm07_is($A1010,"W30028333","2019/12/31",1)/[1]!S_SHARE_TOTAL($A1010,$B$1),"")</f>
        <v>1.5439413946753038</v>
      </c>
      <c r="K1010">
        <f>IFERROR([1]!s_stm07_is($A1010,"W30028333","2020/12/31",1)/[1]!S_SHARE_TOTAL($A1010,$B$1),"")</f>
        <v>1.2837036011167948</v>
      </c>
      <c r="L1010">
        <f>IFERROR([1]!s_stm07_is($A1010,"W30028333","2021/12/31",1)/[1]!S_SHARE_TOTAL($A1010,$B$1),"")</f>
        <v>1.0370800844338086</v>
      </c>
      <c r="M1010">
        <f>IFERROR([1]!s_stm07_is($A1010,"W30028333","2022/12/31",1)/[1]!S_SHARE_TOTAL($A1010,$B$1),"")</f>
        <v>0.92309450816984895</v>
      </c>
      <c r="N1010">
        <f>IFERROR([1]!s_stm07_is($A1010,"W30028333","2023/12/31",1)/[1]!S_SHARE_TOTAL($A1010,$B$1),"")</f>
        <v>0.47150162586241662</v>
      </c>
      <c r="O1010">
        <f>IFERROR([1]!s_stm07_is($A1010,"W30028333","2024/12/31",1)/[1]!S_SHARE_TOTAL($A1010,$B$1),"")</f>
        <v>0.62406463080898233</v>
      </c>
      <c r="P1010">
        <f>IFERROR([1]!s_stm07_is($A1010,"W30028333","2025/12/31",1)/[1]!S_SHARE_TOTAL($A1010,$B$1),"")</f>
        <v>0.56219887283186665</v>
      </c>
      <c r="Q1010">
        <f>IFERROR([1]!s_west_netprofit($A1010,2026,$B$1,180)/[1]!S_SHARE_TOTAL($A1010,$B$1),"")</f>
        <v>0.93805562461125624</v>
      </c>
      <c r="R1010">
        <f>IFERROR([1]!s_west_netprofit($A1010,2027,$B$1,180)/[1]!S_SHARE_TOTAL($A1010,$B$1),"")</f>
        <v>1.0546411026141058</v>
      </c>
      <c r="S1010">
        <f>IFERROR([1]!s_fa_dupont_roe($A1010,"2011/12/31")/100,"")</f>
        <v>0.125947</v>
      </c>
      <c r="T1010">
        <f>IFERROR([1]!s_fa_dupont_roe($A1010,"2012/12/31")/100,"")</f>
        <v>0.11536400000000001</v>
      </c>
      <c r="U1010">
        <f>IFERROR([1]!s_fa_dupont_roe($A1010,"2013/12/31")/100,"")</f>
        <v>0.16048200000000001</v>
      </c>
      <c r="V1010">
        <f>IFERROR([1]!s_fa_dupont_roe($A1010,"2014/12/31")/100,"")</f>
        <v>0.24895299999999998</v>
      </c>
      <c r="W1010">
        <f>IFERROR([1]!s_fa_dupont_roe($A1010,"2015/12/31")/100,"")</f>
        <v>0.20330999999999999</v>
      </c>
      <c r="X1010">
        <f>IFERROR([1]!s_fa_dupont_roe($A1010,"2016/12/31")/100,"")</f>
        <v>0.13787000000000002</v>
      </c>
      <c r="Y1010">
        <f>IFERROR([1]!s_fa_dupont_roe($A1010,"2017/12/31")/100,"")</f>
        <v>0.15192700000000001</v>
      </c>
      <c r="Z1010">
        <f>IFERROR([1]!s_fa_dupont_roe($A1010,"2018/12/31")/100,"")</f>
        <v>0.22275500000000001</v>
      </c>
      <c r="AA1010">
        <f>IFERROR([1]!s_fa_dupont_roe($A1010,"2019/12/31")/100,"")</f>
        <v>0.225717</v>
      </c>
      <c r="AB1010">
        <f>IFERROR([1]!s_fa_dupont_roe($A1010,"2020/12/31")/100,"")</f>
        <v>0.15981999999999999</v>
      </c>
      <c r="AC1010">
        <f>IFERROR([1]!s_fa_dupont_roe($A1010,"2021/12/31")/100,"")</f>
        <v>0.116163</v>
      </c>
      <c r="AD1010">
        <f>IFERROR([1]!s_fa_dupont_roe($A1010,"2022/12/31")/100,"")</f>
        <v>9.6052999999999999E-2</v>
      </c>
      <c r="AE1010">
        <f>IFERROR([1]!s_fa_dupont_roe($A1010,"2023/12/31")/100,"")</f>
        <v>4.7119000000000001E-2</v>
      </c>
      <c r="AF1010">
        <f>IFERROR([1]!s_fa_dupont_roe($A1010,"2024/12/31")/100,"")</f>
        <v>6.0403999999999999E-2</v>
      </c>
      <c r="AG1010">
        <f>IFERROR([1]!s_fa_dupont_roe($A1010,"2025/12/31")/100,"")</f>
        <v>5.4642999999999997E-2</v>
      </c>
      <c r="AH1010">
        <f>IFERROR([1]!s_stm07_is($A1010,"W30028333","2025/12/31",1),"")</f>
        <v>1829019504.6400001</v>
      </c>
      <c r="AI1010">
        <f>IFERROR([1]!s_stm07_bs($A1010,"W38058048","2025/12/31",1),"")</f>
        <v>32872144043.689999</v>
      </c>
      <c r="AJ1010">
        <f>IFERROR([1]!s_fa_netdebt($A1010,"2025/12/31"),"")</f>
        <v>3224695261.8099999</v>
      </c>
      <c r="AK1010">
        <f>IFERROR([1]!s_val_ev1($A1010,"2025/12/31"),"")</f>
        <v>57420483129.440002</v>
      </c>
      <c r="AL1010">
        <f>IFERROR([1]!s_fa_ebitda($A1010,"2025/12/31"),"")</f>
        <v>2889713596.1500001</v>
      </c>
      <c r="AM1010">
        <f>IFERROR([1]!s_west_netprofit($A1010,2026,$B$1,180)/[1]!s_west_netprofit($A1010,2026,$B$1-7,180)-1,"")</f>
        <v>-1.2277860445476518E-2</v>
      </c>
      <c r="AN1010">
        <f>IFERROR([1]!s_west_netprofit($A1010,2026,$B$1,180)/[1]!s_west_netprofit($A1010,2026,$B$1-30,180)-1,"")</f>
        <v>-2.3171932014595775E-2</v>
      </c>
      <c r="AO1010">
        <f>IFERROR([1]!s_est_mediannetprofit($A1010,2026,$B$1)/[1]!s_est_mediannetprofit($A1010,2026,$B$1-7)-1,"")</f>
        <v>-1.1877592920954694E-3</v>
      </c>
      <c r="AP1010">
        <f>IFERROR([1]!s_est_mediannetprofit($A1010,2026,$B$1)/[1]!s_est_mediannetprofit($A1010,2026,$B$1-30)-1,"")</f>
        <v>-1.1013104838709653E-2</v>
      </c>
    </row>
    <row r="1011" spans="1:42">
      <c r="A1011" t="s">
        <v>1050</v>
      </c>
      <c r="B1011">
        <f>IFERROR([1]!s_stm07_is($A1011,"W30028333","2011/12/31",1)/[1]!S_SHARE_TOTAL($A1011,$B$1),"")</f>
        <v>3.5518449142888531E-3</v>
      </c>
      <c r="C1011">
        <f>IFERROR([1]!s_stm07_is($A1011,"W30028333","2012/12/31",1)/[1]!S_SHARE_TOTAL($A1011,$B$1),"")</f>
        <v>0.13961508142532139</v>
      </c>
      <c r="D1011">
        <f>IFERROR([1]!s_stm07_is($A1011,"W30028333","2013/12/31",1)/[1]!S_SHARE_TOTAL($A1011,$B$1),"")</f>
        <v>0.10462877928022683</v>
      </c>
      <c r="E1011">
        <f>IFERROR([1]!s_stm07_is($A1011,"W30028333","2014/12/31",1)/[1]!S_SHARE_TOTAL($A1011,$B$1),"")</f>
        <v>7.6258811532241927E-2</v>
      </c>
      <c r="F1011">
        <f>IFERROR([1]!s_stm07_is($A1011,"W30028333","2015/12/31",1)/[1]!S_SHARE_TOTAL($A1011,$B$1),"")</f>
        <v>5.8583832122366487E-2</v>
      </c>
      <c r="G1011">
        <f>IFERROR([1]!s_stm07_is($A1011,"W30028333","2016/12/31",1)/[1]!S_SHARE_TOTAL($A1011,$B$1),"")</f>
        <v>5.2575640972999979E-2</v>
      </c>
      <c r="H1011">
        <f>IFERROR([1]!s_stm07_is($A1011,"W30028333","2017/12/31",1)/[1]!S_SHARE_TOTAL($A1011,$B$1),"")</f>
        <v>3.3273043021371775E-2</v>
      </c>
      <c r="I1011">
        <f>IFERROR([1]!s_stm07_is($A1011,"W30028333","2018/12/31",1)/[1]!S_SHARE_TOTAL($A1011,$B$1),"")</f>
        <v>6.80351666935025E-2</v>
      </c>
      <c r="J1011">
        <f>IFERROR([1]!s_stm07_is($A1011,"W30028333","2019/12/31",1)/[1]!S_SHARE_TOTAL($A1011,$B$1),"")</f>
        <v>6.7414684470965242E-2</v>
      </c>
      <c r="K1011">
        <f>IFERROR([1]!s_stm07_is($A1011,"W30028333","2020/12/31",1)/[1]!S_SHARE_TOTAL($A1011,$B$1),"")</f>
        <v>6.4597979236425795E-2</v>
      </c>
      <c r="L1011">
        <f>IFERROR([1]!s_stm07_is($A1011,"W30028333","2021/12/31",1)/[1]!S_SHARE_TOTAL($A1011,$B$1),"")</f>
        <v>6.9920661420534755E-2</v>
      </c>
      <c r="M1011">
        <f>IFERROR([1]!s_stm07_is($A1011,"W30028333","2022/12/31",1)/[1]!S_SHARE_TOTAL($A1011,$B$1),"")</f>
        <v>0.12079376326302577</v>
      </c>
      <c r="N1011">
        <f>IFERROR([1]!s_stm07_is($A1011,"W30028333","2023/12/31",1)/[1]!S_SHARE_TOTAL($A1011,$B$1),"")</f>
        <v>0.11186284859130377</v>
      </c>
      <c r="O1011">
        <f>IFERROR([1]!s_stm07_is($A1011,"W30028333","2024/12/31",1)/[1]!S_SHARE_TOTAL($A1011,$B$1),"")</f>
        <v>0.12364243048276814</v>
      </c>
      <c r="P1011">
        <f>IFERROR([1]!s_stm07_is($A1011,"W30028333","2025/12/31",1)/[1]!S_SHARE_TOTAL($A1011,$B$1),"")</f>
        <v>0.19494206953601118</v>
      </c>
      <c r="Q1011">
        <f>IFERROR([1]!s_west_netprofit($A1011,2026,$B$1,180)/[1]!S_SHARE_TOTAL($A1011,$B$1),"")</f>
        <v>0.25427987752273978</v>
      </c>
      <c r="R1011">
        <f>IFERROR([1]!s_west_netprofit($A1011,2027,$B$1,180)/[1]!S_SHARE_TOTAL($A1011,$B$1),"")</f>
        <v>0.35442331683181405</v>
      </c>
      <c r="S1011">
        <f>IFERROR([1]!s_fa_dupont_roe($A1011,"2011/12/31")/100,"")</f>
        <v>4.8070000000000005E-3</v>
      </c>
      <c r="T1011">
        <f>IFERROR([1]!s_fa_dupont_roe($A1011,"2012/12/31")/100,"")</f>
        <v>0.136744</v>
      </c>
      <c r="U1011">
        <f>IFERROR([1]!s_fa_dupont_roe($A1011,"2013/12/31")/100,"")</f>
        <v>9.1079000000000007E-2</v>
      </c>
      <c r="V1011">
        <f>IFERROR([1]!s_fa_dupont_roe($A1011,"2014/12/31")/100,"")</f>
        <v>6.5040000000000001E-2</v>
      </c>
      <c r="W1011">
        <f>IFERROR([1]!s_fa_dupont_roe($A1011,"2015/12/31")/100,"")</f>
        <v>4.8152E-2</v>
      </c>
      <c r="X1011">
        <f>IFERROR([1]!s_fa_dupont_roe($A1011,"2016/12/31")/100,"")</f>
        <v>4.1509999999999998E-2</v>
      </c>
      <c r="Y1011">
        <f>IFERROR([1]!s_fa_dupont_roe($A1011,"2017/12/31")/100,"")</f>
        <v>2.5744E-2</v>
      </c>
      <c r="Z1011">
        <f>IFERROR([1]!s_fa_dupont_roe($A1011,"2018/12/31")/100,"")</f>
        <v>5.357E-2</v>
      </c>
      <c r="AA1011">
        <f>IFERROR([1]!s_fa_dupont_roe($A1011,"2019/12/31")/100,"")</f>
        <v>5.2177000000000001E-2</v>
      </c>
      <c r="AB1011">
        <f>IFERROR([1]!s_fa_dupont_roe($A1011,"2020/12/31")/100,"")</f>
        <v>4.7537999999999997E-2</v>
      </c>
      <c r="AC1011">
        <f>IFERROR([1]!s_fa_dupont_roe($A1011,"2021/12/31")/100,"")</f>
        <v>4.9606999999999998E-2</v>
      </c>
      <c r="AD1011">
        <f>IFERROR([1]!s_fa_dupont_roe($A1011,"2022/12/31")/100,"")</f>
        <v>7.012800000000001E-2</v>
      </c>
      <c r="AE1011">
        <f>IFERROR([1]!s_fa_dupont_roe($A1011,"2023/12/31")/100,"")</f>
        <v>5.4511999999999998E-2</v>
      </c>
      <c r="AF1011">
        <f>IFERROR([1]!s_fa_dupont_roe($A1011,"2024/12/31")/100,"")</f>
        <v>5.7542999999999997E-2</v>
      </c>
      <c r="AG1011">
        <f>IFERROR([1]!s_fa_dupont_roe($A1011,"2025/12/31")/100,"")</f>
        <v>8.7036999999999989E-2</v>
      </c>
      <c r="AH1011">
        <f>IFERROR([1]!s_stm07_is($A1011,"W30028333","2025/12/31",1),"")</f>
        <v>161570162.59</v>
      </c>
      <c r="AI1011">
        <f>IFERROR([1]!s_stm07_bs($A1011,"W38058048","2025/12/31",1),"")</f>
        <v>2008363626.6700001</v>
      </c>
      <c r="AJ1011">
        <f>IFERROR([1]!s_fa_netdebt($A1011,"2025/12/31"),"")</f>
        <v>190633712.59</v>
      </c>
      <c r="AK1011">
        <f>IFERROR([1]!s_val_ev1($A1011,"2025/12/31"),"")</f>
        <v>13892765153.9</v>
      </c>
      <c r="AL1011">
        <f>IFERROR([1]!s_fa_ebitda($A1011,"2025/12/31"),"")</f>
        <v>260924270.44</v>
      </c>
      <c r="AM1011">
        <f>IFERROR([1]!s_west_netprofit($A1011,2026,$B$1,180)/[1]!s_west_netprofit($A1011,2026,$B$1-7,180)-1,"")</f>
        <v>0</v>
      </c>
      <c r="AN1011">
        <f>IFERROR([1]!s_west_netprofit($A1011,2026,$B$1,180)/[1]!s_west_netprofit($A1011,2026,$B$1-30,180)-1,"")</f>
        <v>8.3732057416268102E-3</v>
      </c>
      <c r="AO1011">
        <f>IFERROR([1]!s_est_mediannetprofit($A1011,2026,$B$1)/[1]!s_est_mediannetprofit($A1011,2026,$B$1-7)-1,"")</f>
        <v>0</v>
      </c>
      <c r="AP1011">
        <f>IFERROR([1]!s_est_mediannetprofit($A1011,2026,$B$1)/[1]!s_est_mediannetprofit($A1011,2026,$B$1-30)-1,"")</f>
        <v>4.761904761904745E-3</v>
      </c>
    </row>
    <row r="1012" spans="1:42">
      <c r="A1012" t="s">
        <v>1051</v>
      </c>
      <c r="B1012">
        <f>IFERROR([1]!s_stm07_is($A1012,"W30028333","2011/12/31",1)/[1]!S_SHARE_TOTAL($A1012,$B$1),"")</f>
        <v>1.5425567896706563E-2</v>
      </c>
      <c r="C1012">
        <f>IFERROR([1]!s_stm07_is($A1012,"W30028333","2012/12/31",1)/[1]!S_SHARE_TOTAL($A1012,$B$1),"")</f>
        <v>1.3756473653478284E-2</v>
      </c>
      <c r="D1012">
        <f>IFERROR([1]!s_stm07_is($A1012,"W30028333","2013/12/31",1)/[1]!S_SHARE_TOTAL($A1012,$B$1),"")</f>
        <v>1.0865990574381127E-2</v>
      </c>
      <c r="E1012">
        <f>IFERROR([1]!s_stm07_is($A1012,"W30028333","2014/12/31",1)/[1]!S_SHARE_TOTAL($A1012,$B$1),"")</f>
        <v>2.7450465104455042E-2</v>
      </c>
      <c r="F1012">
        <f>IFERROR([1]!s_stm07_is($A1012,"W30028333","2015/12/31",1)/[1]!S_SHARE_TOTAL($A1012,$B$1),"")</f>
        <v>1.4233734973753307E-2</v>
      </c>
      <c r="G1012">
        <f>IFERROR([1]!s_stm07_is($A1012,"W30028333","2016/12/31",1)/[1]!S_SHARE_TOTAL($A1012,$B$1),"")</f>
        <v>-6.9772554597136743E-2</v>
      </c>
      <c r="H1012">
        <f>IFERROR([1]!s_stm07_is($A1012,"W30028333","2017/12/31",1)/[1]!S_SHARE_TOTAL($A1012,$B$1),"")</f>
        <v>2.096290311334631E-2</v>
      </c>
      <c r="I1012">
        <f>IFERROR([1]!s_stm07_is($A1012,"W30028333","2018/12/31",1)/[1]!S_SHARE_TOTAL($A1012,$B$1),"")</f>
        <v>2.2342947607066711E-2</v>
      </c>
      <c r="J1012">
        <f>IFERROR([1]!s_stm07_is($A1012,"W30028333","2019/12/31",1)/[1]!S_SHARE_TOTAL($A1012,$B$1),"")</f>
        <v>2.2573542592486437E-2</v>
      </c>
      <c r="K1012">
        <f>IFERROR([1]!s_stm07_is($A1012,"W30028333","2020/12/31",1)/[1]!S_SHARE_TOTAL($A1012,$B$1),"")</f>
        <v>0.24590970322103661</v>
      </c>
      <c r="L1012">
        <f>IFERROR([1]!s_stm07_is($A1012,"W30028333","2021/12/31",1)/[1]!S_SHARE_TOTAL($A1012,$B$1),"")</f>
        <v>0.23272316813677413</v>
      </c>
      <c r="M1012">
        <f>IFERROR([1]!s_stm07_is($A1012,"W30028333","2022/12/31",1)/[1]!S_SHARE_TOTAL($A1012,$B$1),"")</f>
        <v>0.29174270386359957</v>
      </c>
      <c r="N1012">
        <f>IFERROR([1]!s_stm07_is($A1012,"W30028333","2023/12/31",1)/[1]!S_SHARE_TOTAL($A1012,$B$1),"")</f>
        <v>0.25661885931996559</v>
      </c>
      <c r="O1012">
        <f>IFERROR([1]!s_stm07_is($A1012,"W30028333","2024/12/31",1)/[1]!S_SHARE_TOTAL($A1012,$B$1),"")</f>
        <v>0.27068146330094284</v>
      </c>
      <c r="P1012">
        <f>IFERROR([1]!s_stm07_is($A1012,"W30028333","2025/12/31",1)/[1]!S_SHARE_TOTAL($A1012,$B$1),"")</f>
        <v>0.21044513660052538</v>
      </c>
      <c r="Q1012">
        <f>IFERROR([1]!s_west_netprofit($A1012,2026,$B$1,180)/[1]!S_SHARE_TOTAL($A1012,$B$1),"")</f>
        <v>0.31907515566220113</v>
      </c>
      <c r="R1012">
        <f>IFERROR([1]!s_west_netprofit($A1012,2027,$B$1,180)/[1]!S_SHARE_TOTAL($A1012,$B$1),"")</f>
        <v>0.41766428856202475</v>
      </c>
      <c r="S1012">
        <f>IFERROR([1]!s_fa_dupont_roe($A1012,"2011/12/31")/100,"")</f>
        <v>2.3793999999999999E-2</v>
      </c>
      <c r="T1012">
        <f>IFERROR([1]!s_fa_dupont_roe($A1012,"2012/12/31")/100,"")</f>
        <v>1.6902999999999998E-2</v>
      </c>
      <c r="U1012">
        <f>IFERROR([1]!s_fa_dupont_roe($A1012,"2013/12/31")/100,"")</f>
        <v>1.337E-2</v>
      </c>
      <c r="V1012">
        <f>IFERROR([1]!s_fa_dupont_roe($A1012,"2014/12/31")/100,"")</f>
        <v>3.3471000000000001E-2</v>
      </c>
      <c r="W1012">
        <f>IFERROR([1]!s_fa_dupont_roe($A1012,"2015/12/31")/100,"")</f>
        <v>1.7228E-2</v>
      </c>
      <c r="X1012">
        <f>IFERROR([1]!s_fa_dupont_roe($A1012,"2016/12/31")/100,"")</f>
        <v>-9.1523000000000007E-2</v>
      </c>
      <c r="Y1012">
        <f>IFERROR([1]!s_fa_dupont_roe($A1012,"2017/12/31")/100,"")</f>
        <v>2.9430999999999999E-2</v>
      </c>
      <c r="Z1012">
        <f>IFERROR([1]!s_fa_dupont_roe($A1012,"2018/12/31")/100,"")</f>
        <v>3.0796999999999998E-2</v>
      </c>
      <c r="AA1012">
        <f>IFERROR([1]!s_fa_dupont_roe($A1012,"2019/12/31")/100,"")</f>
        <v>3.0832999999999999E-2</v>
      </c>
      <c r="AB1012">
        <f>IFERROR([1]!s_fa_dupont_roe($A1012,"2020/12/31")/100,"")</f>
        <v>0.31568200000000002</v>
      </c>
      <c r="AC1012">
        <f>IFERROR([1]!s_fa_dupont_roe($A1012,"2021/12/31")/100,"")</f>
        <v>0.173898</v>
      </c>
      <c r="AD1012">
        <f>IFERROR([1]!s_fa_dupont_roe($A1012,"2022/12/31")/100,"")</f>
        <v>0.14668900000000001</v>
      </c>
      <c r="AE1012">
        <f>IFERROR([1]!s_fa_dupont_roe($A1012,"2023/12/31")/100,"")</f>
        <v>0.10613099999999999</v>
      </c>
      <c r="AF1012">
        <f>IFERROR([1]!s_fa_dupont_roe($A1012,"2024/12/31")/100,"")</f>
        <v>9.6609E-2</v>
      </c>
      <c r="AG1012">
        <f>IFERROR([1]!s_fa_dupont_roe($A1012,"2025/12/31")/100,"")</f>
        <v>7.1535000000000001E-2</v>
      </c>
      <c r="AH1012">
        <f>IFERROR([1]!s_stm07_is($A1012,"W30028333","2025/12/31",1),"")</f>
        <v>785520756.61000001</v>
      </c>
      <c r="AI1012">
        <f>IFERROR([1]!s_stm07_bs($A1012,"W38058048","2025/12/31",1),"")</f>
        <v>11309570695.1</v>
      </c>
      <c r="AJ1012">
        <f>IFERROR([1]!s_fa_netdebt($A1012,"2025/12/31"),"")</f>
        <v>4731701457.04</v>
      </c>
      <c r="AK1012">
        <f>IFERROR([1]!s_val_ev1($A1012,"2025/12/31"),"")</f>
        <v>27917784140.110001</v>
      </c>
      <c r="AL1012">
        <f>IFERROR([1]!s_fa_ebitda($A1012,"2025/12/31"),"")</f>
        <v>2211651485.0700002</v>
      </c>
      <c r="AM1012">
        <f>IFERROR([1]!s_west_netprofit($A1012,2026,$B$1,180)/[1]!s_west_netprofit($A1012,2026,$B$1-7,180)-1,"")</f>
        <v>0</v>
      </c>
      <c r="AN1012" t="str">
        <f>IFERROR([1]!s_west_netprofit($A1012,2026,$B$1,180)/[1]!s_west_netprofit($A1012,2026,$B$1-30,180)-1,"")</f>
        <v/>
      </c>
      <c r="AO1012">
        <f>IFERROR([1]!s_est_mediannetprofit($A1012,2026,$B$1)/[1]!s_est_mediannetprofit($A1012,2026,$B$1-7)-1,"")</f>
        <v>0</v>
      </c>
      <c r="AP1012" t="str">
        <f>IFERROR([1]!s_est_mediannetprofit($A1012,2026,$B$1)/[1]!s_est_mediannetprofit($A1012,2026,$B$1-30)-1,"")</f>
        <v/>
      </c>
    </row>
    <row r="1013" spans="1:42">
      <c r="A1013" t="s">
        <v>1052</v>
      </c>
      <c r="B1013">
        <f>IFERROR([1]!s_stm07_is($A1013,"W30028333","2011/12/31",1)/[1]!S_SHARE_TOTAL($A1013,$B$1),"")</f>
        <v>1.8914123727204726</v>
      </c>
      <c r="C1013">
        <f>IFERROR([1]!s_stm07_is($A1013,"W30028333","2012/12/31",1)/[1]!S_SHARE_TOTAL($A1013,$B$1),"")</f>
        <v>1.5062899799414156</v>
      </c>
      <c r="D1013">
        <f>IFERROR([1]!s_stm07_is($A1013,"W30028333","2013/12/31",1)/[1]!S_SHARE_TOTAL($A1013,$B$1),"")</f>
        <v>1.0295373322709864</v>
      </c>
      <c r="E1013">
        <f>IFERROR([1]!s_stm07_is($A1013,"W30028333","2014/12/31",1)/[1]!S_SHARE_TOTAL($A1013,$B$1),"")</f>
        <v>0.82323765780941816</v>
      </c>
      <c r="F1013">
        <f>IFERROR([1]!s_stm07_is($A1013,"W30028333","2015/12/31",1)/[1]!S_SHARE_TOTAL($A1013,$B$1),"")</f>
        <v>0.18402192475100432</v>
      </c>
      <c r="G1013">
        <f>IFERROR([1]!s_stm07_is($A1013,"W30028333","2016/12/31",1)/[1]!S_SHARE_TOTAL($A1013,$B$1),"")</f>
        <v>0.22743276210460922</v>
      </c>
      <c r="H1013">
        <f>IFERROR([1]!s_stm07_is($A1013,"W30028333","2017/12/31",1)/[1]!S_SHARE_TOTAL($A1013,$B$1),"")</f>
        <v>0.46324952555742654</v>
      </c>
      <c r="I1013">
        <f>IFERROR([1]!s_stm07_is($A1013,"W30028333","2018/12/31",1)/[1]!S_SHARE_TOTAL($A1013,$B$1),"")</f>
        <v>0.70680537193174064</v>
      </c>
      <c r="J1013">
        <f>IFERROR([1]!s_stm07_is($A1013,"W30028333","2019/12/31",1)/[1]!S_SHARE_TOTAL($A1013,$B$1),"")</f>
        <v>0.71227254472689583</v>
      </c>
      <c r="K1013">
        <f>IFERROR([1]!s_stm07_is($A1013,"W30028333","2020/12/31",1)/[1]!S_SHARE_TOTAL($A1013,$B$1),"")</f>
        <v>0.6701057124618145</v>
      </c>
      <c r="L1013">
        <f>IFERROR([1]!s_stm07_is($A1013,"W30028333","2021/12/31",1)/[1]!S_SHARE_TOTAL($A1013,$B$1),"")</f>
        <v>1.6274929019468098</v>
      </c>
      <c r="M1013">
        <f>IFERROR([1]!s_stm07_is($A1013,"W30028333","2022/12/31",1)/[1]!S_SHARE_TOTAL($A1013,$B$1),"")</f>
        <v>1.7309941300481144</v>
      </c>
      <c r="N1013">
        <f>IFERROR([1]!s_stm07_is($A1013,"W30028333","2023/12/31",1)/[1]!S_SHARE_TOTAL($A1013,$B$1),"")</f>
        <v>1.8786074108496502</v>
      </c>
      <c r="O1013">
        <f>IFERROR([1]!s_stm07_is($A1013,"W30028333","2024/12/31",1)/[1]!S_SHARE_TOTAL($A1013,$B$1),"")</f>
        <v>2.0106098876646126</v>
      </c>
      <c r="P1013">
        <f>IFERROR([1]!s_stm07_is($A1013,"W30028333","2025/12/31",1)/[1]!S_SHARE_TOTAL($A1013,$B$1),"")</f>
        <v>2.0591247625946099</v>
      </c>
      <c r="Q1013">
        <f>IFERROR([1]!s_west_netprofit($A1013,2026,$B$1,180)/[1]!S_SHARE_TOTAL($A1013,$B$1),"")</f>
        <v>3.6570070943790656</v>
      </c>
      <c r="R1013">
        <f>IFERROR([1]!s_west_netprofit($A1013,2027,$B$1,180)/[1]!S_SHARE_TOTAL($A1013,$B$1),"")</f>
        <v>3.8976115143481738</v>
      </c>
      <c r="S1013">
        <f>IFERROR([1]!s_fa_dupont_roe($A1013,"2011/12/31")/100,"")</f>
        <v>0.178396</v>
      </c>
      <c r="T1013">
        <f>IFERROR([1]!s_fa_dupont_roe($A1013,"2012/12/31")/100,"")</f>
        <v>0.127026</v>
      </c>
      <c r="U1013">
        <f>IFERROR([1]!s_fa_dupont_roe($A1013,"2013/12/31")/100,"")</f>
        <v>8.1632999999999997E-2</v>
      </c>
      <c r="V1013">
        <f>IFERROR([1]!s_fa_dupont_roe($A1013,"2014/12/31")/100,"")</f>
        <v>6.3168000000000002E-2</v>
      </c>
      <c r="W1013">
        <f>IFERROR([1]!s_fa_dupont_roe($A1013,"2015/12/31")/100,"")</f>
        <v>1.3907000000000001E-2</v>
      </c>
      <c r="X1013">
        <f>IFERROR([1]!s_fa_dupont_roe($A1013,"2016/12/31")/100,"")</f>
        <v>1.7027E-2</v>
      </c>
      <c r="Y1013">
        <f>IFERROR([1]!s_fa_dupont_roe($A1013,"2017/12/31")/100,"")</f>
        <v>3.4083000000000002E-2</v>
      </c>
      <c r="Z1013">
        <f>IFERROR([1]!s_fa_dupont_roe($A1013,"2018/12/31")/100,"")</f>
        <v>5.0307999999999999E-2</v>
      </c>
      <c r="AA1013">
        <f>IFERROR([1]!s_fa_dupont_roe($A1013,"2019/12/31")/100,"")</f>
        <v>4.8118999999999995E-2</v>
      </c>
      <c r="AB1013">
        <f>IFERROR([1]!s_fa_dupont_roe($A1013,"2020/12/31")/100,"")</f>
        <v>4.1193999999999995E-2</v>
      </c>
      <c r="AC1013">
        <f>IFERROR([1]!s_fa_dupont_roe($A1013,"2021/12/31")/100,"")</f>
        <v>8.6895E-2</v>
      </c>
      <c r="AD1013">
        <f>IFERROR([1]!s_fa_dupont_roe($A1013,"2022/12/31")/100,"")</f>
        <v>8.3645999999999998E-2</v>
      </c>
      <c r="AE1013">
        <f>IFERROR([1]!s_fa_dupont_roe($A1013,"2023/12/31")/100,"")</f>
        <v>9.2310000000000003E-2</v>
      </c>
      <c r="AF1013">
        <f>IFERROR([1]!s_fa_dupont_roe($A1013,"2024/12/31")/100,"")</f>
        <v>9.5787999999999998E-2</v>
      </c>
      <c r="AG1013">
        <f>IFERROR([1]!s_fa_dupont_roe($A1013,"2025/12/31")/100,"")</f>
        <v>8.9563000000000004E-2</v>
      </c>
      <c r="AH1013">
        <f>IFERROR([1]!s_stm07_is($A1013,"W30028333","2025/12/31",1),"")</f>
        <v>7130191864</v>
      </c>
      <c r="AI1013">
        <f>IFERROR([1]!s_stm07_bs($A1013,"W38058048","2025/12/31",1),"")</f>
        <v>94140727545</v>
      </c>
      <c r="AJ1013">
        <f>IFERROR([1]!s_fa_netdebt($A1013,"2025/12/31"),"")</f>
        <v>40819303063</v>
      </c>
      <c r="AK1013">
        <f>IFERROR([1]!s_val_ev1($A1013,"2025/12/31"),"")</f>
        <v>243073306285.27499</v>
      </c>
      <c r="AL1013">
        <f>IFERROR([1]!s_fa_ebitda($A1013,"2025/12/31"),"")</f>
        <v>14100796800</v>
      </c>
      <c r="AM1013">
        <f>IFERROR([1]!s_west_netprofit($A1013,2026,$B$1,180)/[1]!s_west_netprofit($A1013,2026,$B$1-7,180)-1,"")</f>
        <v>0</v>
      </c>
      <c r="AN1013">
        <f>IFERROR([1]!s_west_netprofit($A1013,2026,$B$1,180)/[1]!s_west_netprofit($A1013,2026,$B$1-30,180)-1,"")</f>
        <v>0</v>
      </c>
      <c r="AO1013">
        <f>IFERROR([1]!s_est_mediannetprofit($A1013,2026,$B$1)/[1]!s_est_mediannetprofit($A1013,2026,$B$1-7)-1,"")</f>
        <v>0</v>
      </c>
      <c r="AP1013">
        <f>IFERROR([1]!s_est_mediannetprofit($A1013,2026,$B$1)/[1]!s_est_mediannetprofit($A1013,2026,$B$1-30)-1,"")</f>
        <v>0</v>
      </c>
    </row>
    <row r="1014" spans="1:42">
      <c r="A1014" t="s">
        <v>1053</v>
      </c>
      <c r="B1014">
        <f>IFERROR([1]!s_stm07_is($A1014,"W30028333","2011/12/31",1)/[1]!S_SHARE_TOTAL($A1014,$B$1),"")</f>
        <v>0.20191180772095624</v>
      </c>
      <c r="C1014">
        <f>IFERROR([1]!s_stm07_is($A1014,"W30028333","2012/12/31",1)/[1]!S_SHARE_TOTAL($A1014,$B$1),"")</f>
        <v>0.22744821598335466</v>
      </c>
      <c r="D1014">
        <f>IFERROR([1]!s_stm07_is($A1014,"W30028333","2013/12/31",1)/[1]!S_SHARE_TOTAL($A1014,$B$1),"")</f>
        <v>0.35033133694154284</v>
      </c>
      <c r="E1014">
        <f>IFERROR([1]!s_stm07_is($A1014,"W30028333","2014/12/31",1)/[1]!S_SHARE_TOTAL($A1014,$B$1),"")</f>
        <v>0.29573667360518996</v>
      </c>
      <c r="F1014">
        <f>IFERROR([1]!s_stm07_is($A1014,"W30028333","2015/12/31",1)/[1]!S_SHARE_TOTAL($A1014,$B$1),"")</f>
        <v>0.31599554916520928</v>
      </c>
      <c r="G1014">
        <f>IFERROR([1]!s_stm07_is($A1014,"W30028333","2016/12/31",1)/[1]!S_SHARE_TOTAL($A1014,$B$1),"")</f>
        <v>0.3491445229524065</v>
      </c>
      <c r="H1014">
        <f>IFERROR([1]!s_stm07_is($A1014,"W30028333","2017/12/31",1)/[1]!S_SHARE_TOTAL($A1014,$B$1),"")</f>
        <v>0.44188650438927851</v>
      </c>
      <c r="I1014">
        <f>IFERROR([1]!s_stm07_is($A1014,"W30028333","2018/12/31",1)/[1]!S_SHARE_TOTAL($A1014,$B$1),"")</f>
        <v>0.50380918566443644</v>
      </c>
      <c r="J1014">
        <f>IFERROR([1]!s_stm07_is($A1014,"W30028333","2019/12/31",1)/[1]!S_SHARE_TOTAL($A1014,$B$1),"")</f>
        <v>0.43230746429632427</v>
      </c>
      <c r="K1014">
        <f>IFERROR([1]!s_stm07_is($A1014,"W30028333","2020/12/31",1)/[1]!S_SHARE_TOTAL($A1014,$B$1),"")</f>
        <v>0.59910261500377759</v>
      </c>
      <c r="L1014">
        <f>IFERROR([1]!s_stm07_is($A1014,"W30028333","2021/12/31",1)/[1]!S_SHARE_TOTAL($A1014,$B$1),"")</f>
        <v>0.51391406016277419</v>
      </c>
      <c r="M1014">
        <f>IFERROR([1]!s_stm07_is($A1014,"W30028333","2022/12/31",1)/[1]!S_SHARE_TOTAL($A1014,$B$1),"")</f>
        <v>0.59311892631093122</v>
      </c>
      <c r="N1014">
        <f>IFERROR([1]!s_stm07_is($A1014,"W30028333","2023/12/31",1)/[1]!S_SHARE_TOTAL($A1014,$B$1),"")</f>
        <v>0.74148294949671034</v>
      </c>
      <c r="O1014">
        <f>IFERROR([1]!s_stm07_is($A1014,"W30028333","2024/12/31",1)/[1]!S_SHARE_TOTAL($A1014,$B$1),"")</f>
        <v>0.53492176461827756</v>
      </c>
      <c r="P1014">
        <f>IFERROR([1]!s_stm07_is($A1014,"W30028333","2025/12/31",1)/[1]!S_SHARE_TOTAL($A1014,$B$1),"")</f>
        <v>1.06494782713995</v>
      </c>
      <c r="Q1014">
        <f>IFERROR([1]!s_west_netprofit($A1014,2026,$B$1,180)/[1]!S_SHARE_TOTAL($A1014,$B$1),"")</f>
        <v>1.3724458898869554</v>
      </c>
      <c r="R1014">
        <f>IFERROR([1]!s_west_netprofit($A1014,2027,$B$1,180)/[1]!S_SHARE_TOTAL($A1014,$B$1),"")</f>
        <v>1.7135723924620381</v>
      </c>
      <c r="S1014">
        <f>IFERROR([1]!s_fa_dupont_roe($A1014,"2011/12/31")/100,"")</f>
        <v>9.4885999999999998E-2</v>
      </c>
      <c r="T1014">
        <f>IFERROR([1]!s_fa_dupont_roe($A1014,"2012/12/31")/100,"")</f>
        <v>8.0812000000000009E-2</v>
      </c>
      <c r="U1014">
        <f>IFERROR([1]!s_fa_dupont_roe($A1014,"2013/12/31")/100,"")</f>
        <v>9.9039000000000002E-2</v>
      </c>
      <c r="V1014">
        <f>IFERROR([1]!s_fa_dupont_roe($A1014,"2014/12/31")/100,"")</f>
        <v>7.7401999999999999E-2</v>
      </c>
      <c r="W1014">
        <f>IFERROR([1]!s_fa_dupont_roe($A1014,"2015/12/31")/100,"")</f>
        <v>7.7160000000000006E-2</v>
      </c>
      <c r="X1014">
        <f>IFERROR([1]!s_fa_dupont_roe($A1014,"2016/12/31")/100,"")</f>
        <v>7.9352999999999993E-2</v>
      </c>
      <c r="Y1014">
        <f>IFERROR([1]!s_fa_dupont_roe($A1014,"2017/12/31")/100,"")</f>
        <v>9.2761999999999997E-2</v>
      </c>
      <c r="Z1014">
        <f>IFERROR([1]!s_fa_dupont_roe($A1014,"2018/12/31")/100,"")</f>
        <v>9.6981999999999999E-2</v>
      </c>
      <c r="AA1014">
        <f>IFERROR([1]!s_fa_dupont_roe($A1014,"2019/12/31")/100,"")</f>
        <v>7.6989000000000002E-2</v>
      </c>
      <c r="AB1014">
        <f>IFERROR([1]!s_fa_dupont_roe($A1014,"2020/12/31")/100,"")</f>
        <v>9.8163E-2</v>
      </c>
      <c r="AC1014">
        <f>IFERROR([1]!s_fa_dupont_roe($A1014,"2021/12/31")/100,"")</f>
        <v>7.4374999999999997E-2</v>
      </c>
      <c r="AD1014">
        <f>IFERROR([1]!s_fa_dupont_roe($A1014,"2022/12/31")/100,"")</f>
        <v>7.6215000000000005E-2</v>
      </c>
      <c r="AE1014">
        <f>IFERROR([1]!s_fa_dupont_roe($A1014,"2023/12/31")/100,"")</f>
        <v>8.7078000000000003E-2</v>
      </c>
      <c r="AF1014">
        <f>IFERROR([1]!s_fa_dupont_roe($A1014,"2024/12/31")/100,"")</f>
        <v>5.9128E-2</v>
      </c>
      <c r="AG1014">
        <f>IFERROR([1]!s_fa_dupont_roe($A1014,"2025/12/31")/100,"")</f>
        <v>0.111499</v>
      </c>
      <c r="AH1014">
        <f>IFERROR([1]!s_stm07_is($A1014,"W30028333","2025/12/31",1),"")</f>
        <v>480172675.11000001</v>
      </c>
      <c r="AI1014">
        <f>IFERROR([1]!s_stm07_bs($A1014,"W38058048","2025/12/31",1),"")</f>
        <v>5168782962.7399998</v>
      </c>
      <c r="AJ1014">
        <f>IFERROR([1]!s_fa_netdebt($A1014,"2025/12/31"),"")</f>
        <v>-431454394.74000001</v>
      </c>
      <c r="AK1014">
        <f>IFERROR([1]!s_val_ev1($A1014,"2025/12/31"),"")</f>
        <v>30562045192.060001</v>
      </c>
      <c r="AL1014">
        <f>IFERROR([1]!s_fa_ebitda($A1014,"2025/12/31"),"")</f>
        <v>744666494.11000001</v>
      </c>
      <c r="AM1014">
        <f>IFERROR([1]!s_west_netprofit($A1014,2026,$B$1,180)/[1]!s_west_netprofit($A1014,2026,$B$1-7,180)-1,"")</f>
        <v>0</v>
      </c>
      <c r="AN1014">
        <f>IFERROR([1]!s_west_netprofit($A1014,2026,$B$1,180)/[1]!s_west_netprofit($A1014,2026,$B$1-30,180)-1,"")</f>
        <v>0</v>
      </c>
      <c r="AO1014">
        <f>IFERROR([1]!s_est_mediannetprofit($A1014,2026,$B$1)/[1]!s_est_mediannetprofit($A1014,2026,$B$1-7)-1,"")</f>
        <v>0</v>
      </c>
      <c r="AP1014">
        <f>IFERROR([1]!s_est_mediannetprofit($A1014,2026,$B$1)/[1]!s_est_mediannetprofit($A1014,2026,$B$1-30)-1,"")</f>
        <v>0</v>
      </c>
    </row>
    <row r="1015" spans="1:42">
      <c r="A1015" t="s">
        <v>1054</v>
      </c>
      <c r="B1015">
        <f>IFERROR([1]!s_stm07_is($A1015,"W30028333","2011/12/31",1)/[1]!S_SHARE_TOTAL($A1015,$B$1),"")</f>
        <v>0.60183804045186662</v>
      </c>
      <c r="C1015">
        <f>IFERROR([1]!s_stm07_is($A1015,"W30028333","2012/12/31",1)/[1]!S_SHARE_TOTAL($A1015,$B$1),"")</f>
        <v>0.40964747810862251</v>
      </c>
      <c r="D1015">
        <f>IFERROR([1]!s_stm07_is($A1015,"W30028333","2013/12/31",1)/[1]!S_SHARE_TOTAL($A1015,$B$1),"")</f>
        <v>0.31860921063993997</v>
      </c>
      <c r="E1015">
        <f>IFERROR([1]!s_stm07_is($A1015,"W30028333","2014/12/31",1)/[1]!S_SHARE_TOTAL($A1015,$B$1),"")</f>
        <v>0.18019076675963036</v>
      </c>
      <c r="F1015">
        <f>IFERROR([1]!s_stm07_is($A1015,"W30028333","2015/12/31",1)/[1]!S_SHARE_TOTAL($A1015,$B$1),"")</f>
        <v>0.30992527149925359</v>
      </c>
      <c r="G1015">
        <f>IFERROR([1]!s_stm07_is($A1015,"W30028333","2016/12/31",1)/[1]!S_SHARE_TOTAL($A1015,$B$1),"")</f>
        <v>0.72989844162790962</v>
      </c>
      <c r="H1015">
        <f>IFERROR([1]!s_stm07_is($A1015,"W30028333","2017/12/31",1)/[1]!S_SHARE_TOTAL($A1015,$B$1),"")</f>
        <v>0.37612377626283955</v>
      </c>
      <c r="I1015">
        <f>IFERROR([1]!s_stm07_is($A1015,"W30028333","2018/12/31",1)/[1]!S_SHARE_TOTAL($A1015,$B$1),"")</f>
        <v>8.1278797019202514E-2</v>
      </c>
      <c r="J1015">
        <f>IFERROR([1]!s_stm07_is($A1015,"W30028333","2019/12/31",1)/[1]!S_SHARE_TOTAL($A1015,$B$1),"")</f>
        <v>4.5203947036187644E-2</v>
      </c>
      <c r="K1015">
        <f>IFERROR([1]!s_stm07_is($A1015,"W30028333","2020/12/31",1)/[1]!S_SHARE_TOTAL($A1015,$B$1),"")</f>
        <v>0.16173695734864776</v>
      </c>
      <c r="L1015">
        <f>IFERROR([1]!s_stm07_is($A1015,"W30028333","2021/12/31",1)/[1]!S_SHARE_TOTAL($A1015,$B$1),"")</f>
        <v>0.47154322278358646</v>
      </c>
      <c r="M1015">
        <f>IFERROR([1]!s_stm07_is($A1015,"W30028333","2022/12/31",1)/[1]!S_SHARE_TOTAL($A1015,$B$1),"")</f>
        <v>0.323636959553388</v>
      </c>
      <c r="N1015">
        <f>IFERROR([1]!s_stm07_is($A1015,"W30028333","2023/12/31",1)/[1]!S_SHARE_TOTAL($A1015,$B$1),"")</f>
        <v>-0.20693281314020726</v>
      </c>
      <c r="O1015">
        <f>IFERROR([1]!s_stm07_is($A1015,"W30028333","2024/12/31",1)/[1]!S_SHARE_TOTAL($A1015,$B$1),"")</f>
        <v>8.6511382676278212E-2</v>
      </c>
      <c r="P1015">
        <f>IFERROR([1]!s_stm07_is($A1015,"W30028333","2025/12/31",1)/[1]!S_SHARE_TOTAL($A1015,$B$1),"")</f>
        <v>0.30101295091660774</v>
      </c>
      <c r="Q1015">
        <f>IFERROR([1]!s_west_netprofit($A1015,2026,$B$1,180)/[1]!S_SHARE_TOTAL($A1015,$B$1),"")</f>
        <v>0</v>
      </c>
      <c r="R1015">
        <f>IFERROR([1]!s_west_netprofit($A1015,2027,$B$1,180)/[1]!S_SHARE_TOTAL($A1015,$B$1),"")</f>
        <v>0</v>
      </c>
      <c r="S1015">
        <f>IFERROR([1]!s_fa_dupont_roe($A1015,"2011/12/31")/100,"")</f>
        <v>0.31315700000000002</v>
      </c>
      <c r="T1015">
        <f>IFERROR([1]!s_fa_dupont_roe($A1015,"2012/12/31")/100,"")</f>
        <v>0.17341799999999999</v>
      </c>
      <c r="U1015">
        <f>IFERROR([1]!s_fa_dupont_roe($A1015,"2013/12/31")/100,"")</f>
        <v>0.121827</v>
      </c>
      <c r="V1015">
        <f>IFERROR([1]!s_fa_dupont_roe($A1015,"2014/12/31")/100,"")</f>
        <v>6.5331E-2</v>
      </c>
      <c r="W1015">
        <f>IFERROR([1]!s_fa_dupont_roe($A1015,"2015/12/31")/100,"")</f>
        <v>0.102269</v>
      </c>
      <c r="X1015">
        <f>IFERROR([1]!s_fa_dupont_roe($A1015,"2016/12/31")/100,"")</f>
        <v>0.19787600000000002</v>
      </c>
      <c r="Y1015">
        <f>IFERROR([1]!s_fa_dupont_roe($A1015,"2017/12/31")/100,"")</f>
        <v>8.9324999999999988E-2</v>
      </c>
      <c r="Z1015">
        <f>IFERROR([1]!s_fa_dupont_roe($A1015,"2018/12/31")/100,"")</f>
        <v>1.9557999999999999E-2</v>
      </c>
      <c r="AA1015">
        <f>IFERROR([1]!s_fa_dupont_roe($A1015,"2019/12/31")/100,"")</f>
        <v>1.1449000000000001E-2</v>
      </c>
      <c r="AB1015">
        <f>IFERROR([1]!s_fa_dupont_roe($A1015,"2020/12/31")/100,"")</f>
        <v>4.1123E-2</v>
      </c>
      <c r="AC1015">
        <f>IFERROR([1]!s_fa_dupont_roe($A1015,"2021/12/31")/100,"")</f>
        <v>0.11216799999999999</v>
      </c>
      <c r="AD1015">
        <f>IFERROR([1]!s_fa_dupont_roe($A1015,"2022/12/31")/100,"")</f>
        <v>6.4786999999999997E-2</v>
      </c>
      <c r="AE1015">
        <f>IFERROR([1]!s_fa_dupont_roe($A1015,"2023/12/31")/100,"")</f>
        <v>-3.7804999999999998E-2</v>
      </c>
      <c r="AF1015">
        <f>IFERROR([1]!s_fa_dupont_roe($A1015,"2024/12/31")/100,"")</f>
        <v>1.6112000000000001E-2</v>
      </c>
      <c r="AG1015">
        <f>IFERROR([1]!s_fa_dupont_roe($A1015,"2025/12/31")/100,"")</f>
        <v>5.4627999999999996E-2</v>
      </c>
      <c r="AH1015">
        <f>IFERROR([1]!s_stm07_is($A1015,"W30028333","2025/12/31",1),"")</f>
        <v>330825589.94</v>
      </c>
      <c r="AI1015">
        <f>IFERROR([1]!s_stm07_bs($A1015,"W38058048","2025/12/31",1),"")</f>
        <v>6255994980.9099998</v>
      </c>
      <c r="AJ1015">
        <f>IFERROR([1]!s_fa_netdebt($A1015,"2025/12/31"),"")</f>
        <v>358662800.51999998</v>
      </c>
      <c r="AK1015">
        <f>IFERROR([1]!s_val_ev1($A1015,"2025/12/31"),"")</f>
        <v>16487392316.16</v>
      </c>
      <c r="AL1015">
        <f>IFERROR([1]!s_fa_ebitda($A1015,"2025/12/31"),"")</f>
        <v>547470688.17999995</v>
      </c>
      <c r="AM1015" t="str">
        <f>IFERROR([1]!s_west_netprofit($A1015,2026,$B$1,180)/[1]!s_west_netprofit($A1015,2026,$B$1-7,180)-1,"")</f>
        <v/>
      </c>
      <c r="AN1015" t="str">
        <f>IFERROR([1]!s_west_netprofit($A1015,2026,$B$1,180)/[1]!s_west_netprofit($A1015,2026,$B$1-30,180)-1,"")</f>
        <v/>
      </c>
      <c r="AO1015" t="str">
        <f>IFERROR([1]!s_est_mediannetprofit($A1015,2026,$B$1)/[1]!s_est_mediannetprofit($A1015,2026,$B$1-7)-1,"")</f>
        <v/>
      </c>
      <c r="AP1015" t="str">
        <f>IFERROR([1]!s_est_mediannetprofit($A1015,2026,$B$1)/[1]!s_est_mediannetprofit($A1015,2026,$B$1-30)-1,"")</f>
        <v/>
      </c>
    </row>
    <row r="1016" spans="1:42">
      <c r="A1016" t="s">
        <v>1055</v>
      </c>
      <c r="B1016">
        <f>IFERROR([1]!s_stm07_is($A1016,"W30028333","2011/12/31",1)/[1]!S_SHARE_TOTAL($A1016,$B$1),"")</f>
        <v>3.9529103790229947E-2</v>
      </c>
      <c r="C1016">
        <f>IFERROR([1]!s_stm07_is($A1016,"W30028333","2012/12/31",1)/[1]!S_SHARE_TOTAL($A1016,$B$1),"")</f>
        <v>5.1527746646527456E-2</v>
      </c>
      <c r="D1016">
        <f>IFERROR([1]!s_stm07_is($A1016,"W30028333","2013/12/31",1)/[1]!S_SHARE_TOTAL($A1016,$B$1),"")</f>
        <v>9.4856050508403969E-2</v>
      </c>
      <c r="E1016">
        <f>IFERROR([1]!s_stm07_is($A1016,"W30028333","2014/12/31",1)/[1]!S_SHARE_TOTAL($A1016,$B$1),"")</f>
        <v>0.20150894671899147</v>
      </c>
      <c r="F1016">
        <f>IFERROR([1]!s_stm07_is($A1016,"W30028333","2015/12/31",1)/[1]!S_SHARE_TOTAL($A1016,$B$1),"")</f>
        <v>0.5349273391240098</v>
      </c>
      <c r="G1016">
        <f>IFERROR([1]!s_stm07_is($A1016,"W30028333","2016/12/31",1)/[1]!S_SHARE_TOTAL($A1016,$B$1),"")</f>
        <v>0.13808241698936471</v>
      </c>
      <c r="H1016">
        <f>IFERROR([1]!s_stm07_is($A1016,"W30028333","2017/12/31",1)/[1]!S_SHARE_TOTAL($A1016,$B$1),"")</f>
        <v>0.10064547462802509</v>
      </c>
      <c r="I1016">
        <f>IFERROR([1]!s_stm07_is($A1016,"W30028333","2018/12/31",1)/[1]!S_SHARE_TOTAL($A1016,$B$1),"")</f>
        <v>3.413677452650362E-2</v>
      </c>
      <c r="J1016">
        <f>IFERROR([1]!s_stm07_is($A1016,"W30028333","2019/12/31",1)/[1]!S_SHARE_TOTAL($A1016,$B$1),"")</f>
        <v>0.15680727512910592</v>
      </c>
      <c r="K1016">
        <f>IFERROR([1]!s_stm07_is($A1016,"W30028333","2020/12/31",1)/[1]!S_SHARE_TOTAL($A1016,$B$1),"")</f>
        <v>0.16425424878094147</v>
      </c>
      <c r="L1016">
        <f>IFERROR([1]!s_stm07_is($A1016,"W30028333","2021/12/31",1)/[1]!S_SHARE_TOTAL($A1016,$B$1),"")</f>
        <v>0.15622811854218094</v>
      </c>
      <c r="M1016">
        <f>IFERROR([1]!s_stm07_is($A1016,"W30028333","2022/12/31",1)/[1]!S_SHARE_TOTAL($A1016,$B$1),"")</f>
        <v>4.6563018904006791E-2</v>
      </c>
      <c r="N1016">
        <f>IFERROR([1]!s_stm07_is($A1016,"W30028333","2023/12/31",1)/[1]!S_SHARE_TOTAL($A1016,$B$1),"")</f>
        <v>9.0627448608020786E-2</v>
      </c>
      <c r="O1016">
        <f>IFERROR([1]!s_stm07_is($A1016,"W30028333","2024/12/31",1)/[1]!S_SHARE_TOTAL($A1016,$B$1),"")</f>
        <v>0.10524943866369529</v>
      </c>
      <c r="P1016">
        <f>IFERROR([1]!s_stm07_is($A1016,"W30028333","2025/12/31",1)/[1]!S_SHARE_TOTAL($A1016,$B$1),"")</f>
        <v>0.15987302194677999</v>
      </c>
      <c r="Q1016">
        <f>IFERROR([1]!s_west_netprofit($A1016,2026,$B$1,180)/[1]!S_SHARE_TOTAL($A1016,$B$1),"")</f>
        <v>0</v>
      </c>
      <c r="R1016">
        <f>IFERROR([1]!s_west_netprofit($A1016,2027,$B$1,180)/[1]!S_SHARE_TOTAL($A1016,$B$1),"")</f>
        <v>0</v>
      </c>
      <c r="S1016">
        <f>IFERROR([1]!s_fa_dupont_roe($A1016,"2011/12/31")/100,"")</f>
        <v>2.4990000000000002E-2</v>
      </c>
      <c r="T1016">
        <f>IFERROR([1]!s_fa_dupont_roe($A1016,"2012/12/31")/100,"")</f>
        <v>3.3728000000000001E-2</v>
      </c>
      <c r="U1016">
        <f>IFERROR([1]!s_fa_dupont_roe($A1016,"2013/12/31")/100,"")</f>
        <v>5.9397999999999999E-2</v>
      </c>
      <c r="V1016">
        <f>IFERROR([1]!s_fa_dupont_roe($A1016,"2014/12/31")/100,"")</f>
        <v>9.7139000000000003E-2</v>
      </c>
      <c r="W1016">
        <f>IFERROR([1]!s_fa_dupont_roe($A1016,"2015/12/31")/100,"")</f>
        <v>0.19876000000000002</v>
      </c>
      <c r="X1016">
        <f>IFERROR([1]!s_fa_dupont_roe($A1016,"2016/12/31")/100,"")</f>
        <v>4.8268999999999999E-2</v>
      </c>
      <c r="Y1016">
        <f>IFERROR([1]!s_fa_dupont_roe($A1016,"2017/12/31")/100,"")</f>
        <v>3.4847000000000003E-2</v>
      </c>
      <c r="Z1016">
        <f>IFERROR([1]!s_fa_dupont_roe($A1016,"2018/12/31")/100,"")</f>
        <v>1.1946000000000002E-2</v>
      </c>
      <c r="AA1016">
        <f>IFERROR([1]!s_fa_dupont_roe($A1016,"2019/12/31")/100,"")</f>
        <v>5.4570999999999995E-2</v>
      </c>
      <c r="AB1016">
        <f>IFERROR([1]!s_fa_dupont_roe($A1016,"2020/12/31")/100,"")</f>
        <v>4.8795999999999999E-2</v>
      </c>
      <c r="AC1016">
        <f>IFERROR([1]!s_fa_dupont_roe($A1016,"2021/12/31")/100,"")</f>
        <v>4.1113999999999998E-2</v>
      </c>
      <c r="AD1016">
        <f>IFERROR([1]!s_fa_dupont_roe($A1016,"2022/12/31")/100,"")</f>
        <v>1.2303E-2</v>
      </c>
      <c r="AE1016">
        <f>IFERROR([1]!s_fa_dupont_roe($A1016,"2023/12/31")/100,"")</f>
        <v>2.3921999999999999E-2</v>
      </c>
      <c r="AF1016">
        <f>IFERROR([1]!s_fa_dupont_roe($A1016,"2024/12/31")/100,"")</f>
        <v>2.7309E-2</v>
      </c>
      <c r="AG1016">
        <f>IFERROR([1]!s_fa_dupont_roe($A1016,"2025/12/31")/100,"")</f>
        <v>4.0812999999999995E-2</v>
      </c>
      <c r="AH1016">
        <f>IFERROR([1]!s_stm07_is($A1016,"W30028333","2025/12/31",1),"")</f>
        <v>1062373676.8200001</v>
      </c>
      <c r="AI1016">
        <f>IFERROR([1]!s_stm07_bs($A1016,"W38058048","2025/12/31",1),"")</f>
        <v>26249345968.48</v>
      </c>
      <c r="AJ1016">
        <f>IFERROR([1]!s_fa_netdebt($A1016,"2025/12/31"),"")</f>
        <v>0</v>
      </c>
      <c r="AK1016">
        <f>IFERROR([1]!s_val_ev1($A1016,"2025/12/31"),"")</f>
        <v>60191559968.839996</v>
      </c>
      <c r="AL1016">
        <f>IFERROR([1]!s_fa_ebitda($A1016,"2025/12/31"),"")</f>
        <v>0</v>
      </c>
      <c r="AM1016" t="str">
        <f>IFERROR([1]!s_west_netprofit($A1016,2026,$B$1,180)/[1]!s_west_netprofit($A1016,2026,$B$1-7,180)-1,"")</f>
        <v/>
      </c>
      <c r="AN1016" t="str">
        <f>IFERROR([1]!s_west_netprofit($A1016,2026,$B$1,180)/[1]!s_west_netprofit($A1016,2026,$B$1-30,180)-1,"")</f>
        <v/>
      </c>
      <c r="AO1016" t="str">
        <f>IFERROR([1]!s_est_mediannetprofit($A1016,2026,$B$1)/[1]!s_est_mediannetprofit($A1016,2026,$B$1-7)-1,"")</f>
        <v/>
      </c>
      <c r="AP1016" t="str">
        <f>IFERROR([1]!s_est_mediannetprofit($A1016,2026,$B$1)/[1]!s_est_mediannetprofit($A1016,2026,$B$1-30)-1,"")</f>
        <v/>
      </c>
    </row>
    <row r="1017" spans="1:42">
      <c r="A1017" t="s">
        <v>1056</v>
      </c>
      <c r="B1017">
        <f>IFERROR([1]!s_stm07_is($A1017,"W30028333","2011/12/31",1)/[1]!S_SHARE_TOTAL($A1017,$B$1),"")</f>
        <v>8.4908871388724008E-2</v>
      </c>
      <c r="C1017">
        <f>IFERROR([1]!s_stm07_is($A1017,"W30028333","2012/12/31",1)/[1]!S_SHARE_TOTAL($A1017,$B$1),"")</f>
        <v>9.7093653474056532E-2</v>
      </c>
      <c r="D1017">
        <f>IFERROR([1]!s_stm07_is($A1017,"W30028333","2013/12/31",1)/[1]!S_SHARE_TOTAL($A1017,$B$1),"")</f>
        <v>0.12966234372524715</v>
      </c>
      <c r="E1017">
        <f>IFERROR([1]!s_stm07_is($A1017,"W30028333","2014/12/31",1)/[1]!S_SHARE_TOTAL($A1017,$B$1),"")</f>
        <v>0.12411826868473526</v>
      </c>
      <c r="F1017">
        <f>IFERROR([1]!s_stm07_is($A1017,"W30028333","2015/12/31",1)/[1]!S_SHARE_TOTAL($A1017,$B$1),"")</f>
        <v>9.8578499855244889E-2</v>
      </c>
      <c r="G1017">
        <f>IFERROR([1]!s_stm07_is($A1017,"W30028333","2016/12/31",1)/[1]!S_SHARE_TOTAL($A1017,$B$1),"")</f>
        <v>9.5148474136757907E-2</v>
      </c>
      <c r="H1017">
        <f>IFERROR([1]!s_stm07_is($A1017,"W30028333","2017/12/31",1)/[1]!S_SHARE_TOTAL($A1017,$B$1),"")</f>
        <v>0.11209983414338817</v>
      </c>
      <c r="I1017">
        <f>IFERROR([1]!s_stm07_is($A1017,"W30028333","2018/12/31",1)/[1]!S_SHARE_TOTAL($A1017,$B$1),"")</f>
        <v>9.9057424671623956E-2</v>
      </c>
      <c r="J1017">
        <f>IFERROR([1]!s_stm07_is($A1017,"W30028333","2019/12/31",1)/[1]!S_SHARE_TOTAL($A1017,$B$1),"")</f>
        <v>0.11490642928241267</v>
      </c>
      <c r="K1017">
        <f>IFERROR([1]!s_stm07_is($A1017,"W30028333","2020/12/31",1)/[1]!S_SHARE_TOTAL($A1017,$B$1),"")</f>
        <v>0.13035564448294484</v>
      </c>
      <c r="L1017">
        <f>IFERROR([1]!s_stm07_is($A1017,"W30028333","2021/12/31",1)/[1]!S_SHARE_TOTAL($A1017,$B$1),"")</f>
        <v>0.16505768408200114</v>
      </c>
      <c r="M1017">
        <f>IFERROR([1]!s_stm07_is($A1017,"W30028333","2022/12/31",1)/[1]!S_SHARE_TOTAL($A1017,$B$1),"")</f>
        <v>0.1801883024043851</v>
      </c>
      <c r="N1017">
        <f>IFERROR([1]!s_stm07_is($A1017,"W30028333","2023/12/31",1)/[1]!S_SHARE_TOTAL($A1017,$B$1),"")</f>
        <v>0.389845193855691</v>
      </c>
      <c r="O1017">
        <f>IFERROR([1]!s_stm07_is($A1017,"W30028333","2024/12/31",1)/[1]!S_SHARE_TOTAL($A1017,$B$1),"")</f>
        <v>0.21507501296013426</v>
      </c>
      <c r="P1017">
        <f>IFERROR([1]!s_stm07_is($A1017,"W30028333","2025/12/31",1)/[1]!S_SHARE_TOTAL($A1017,$B$1),"")</f>
        <v>0.22057166529717748</v>
      </c>
      <c r="Q1017">
        <f>IFERROR([1]!s_west_netprofit($A1017,2026,$B$1,180)/[1]!S_SHARE_TOTAL($A1017,$B$1),"")</f>
        <v>0.25359316489470041</v>
      </c>
      <c r="R1017">
        <f>IFERROR([1]!s_west_netprofit($A1017,2027,$B$1,180)/[1]!S_SHARE_TOTAL($A1017,$B$1),"")</f>
        <v>0.30229572769360852</v>
      </c>
      <c r="S1017">
        <f>IFERROR([1]!s_fa_dupont_roe($A1017,"2011/12/31")/100,"")</f>
        <v>0.190552</v>
      </c>
      <c r="T1017">
        <f>IFERROR([1]!s_fa_dupont_roe($A1017,"2012/12/31")/100,"")</f>
        <v>0.115425</v>
      </c>
      <c r="U1017">
        <f>IFERROR([1]!s_fa_dupont_roe($A1017,"2013/12/31")/100,"")</f>
        <v>0.13141</v>
      </c>
      <c r="V1017">
        <f>IFERROR([1]!s_fa_dupont_roe($A1017,"2014/12/31")/100,"")</f>
        <v>0.119533</v>
      </c>
      <c r="W1017">
        <f>IFERROR([1]!s_fa_dupont_roe($A1017,"2015/12/31")/100,"")</f>
        <v>8.8252000000000011E-2</v>
      </c>
      <c r="X1017">
        <f>IFERROR([1]!s_fa_dupont_roe($A1017,"2016/12/31")/100,"")</f>
        <v>7.8993000000000008E-2</v>
      </c>
      <c r="Y1017">
        <f>IFERROR([1]!s_fa_dupont_roe($A1017,"2017/12/31")/100,"")</f>
        <v>8.2782999999999995E-2</v>
      </c>
      <c r="Z1017">
        <f>IFERROR([1]!s_fa_dupont_roe($A1017,"2018/12/31")/100,"")</f>
        <v>6.5383999999999998E-2</v>
      </c>
      <c r="AA1017">
        <f>IFERROR([1]!s_fa_dupont_roe($A1017,"2019/12/31")/100,"")</f>
        <v>7.2201000000000001E-2</v>
      </c>
      <c r="AB1017">
        <f>IFERROR([1]!s_fa_dupont_roe($A1017,"2020/12/31")/100,"")</f>
        <v>6.8315000000000001E-2</v>
      </c>
      <c r="AC1017">
        <f>IFERROR([1]!s_fa_dupont_roe($A1017,"2021/12/31")/100,"")</f>
        <v>7.3063000000000003E-2</v>
      </c>
      <c r="AD1017">
        <f>IFERROR([1]!s_fa_dupont_roe($A1017,"2022/12/31")/100,"")</f>
        <v>7.4451000000000003E-2</v>
      </c>
      <c r="AE1017">
        <f>IFERROR([1]!s_fa_dupont_roe($A1017,"2023/12/31")/100,"")</f>
        <v>7.8162999999999996E-2</v>
      </c>
      <c r="AF1017">
        <f>IFERROR([1]!s_fa_dupont_roe($A1017,"2024/12/31")/100,"")</f>
        <v>2.8303999999999999E-2</v>
      </c>
      <c r="AG1017">
        <f>IFERROR([1]!s_fa_dupont_roe($A1017,"2025/12/31")/100,"")</f>
        <v>2.8304999999999997E-2</v>
      </c>
      <c r="AH1017">
        <f>IFERROR([1]!s_stm07_is($A1017,"W30028333","2025/12/31",1),"")</f>
        <v>1067323487.88</v>
      </c>
      <c r="AI1017">
        <f>IFERROR([1]!s_stm07_bs($A1017,"W38058048","2025/12/31",1),"")</f>
        <v>39842570407.589996</v>
      </c>
      <c r="AJ1017">
        <f>IFERROR([1]!s_fa_netdebt($A1017,"2025/12/31"),"")</f>
        <v>1906110880.3699999</v>
      </c>
      <c r="AK1017">
        <f>IFERROR([1]!s_val_ev1($A1017,"2025/12/31"),"")</f>
        <v>79755363877.279999</v>
      </c>
      <c r="AL1017">
        <f>IFERROR([1]!s_fa_ebitda($A1017,"2025/12/31"),"")</f>
        <v>3214783112.3600001</v>
      </c>
      <c r="AM1017">
        <f>IFERROR([1]!s_west_netprofit($A1017,2026,$B$1,180)/[1]!s_west_netprofit($A1017,2026,$B$1-7,180)-1,"")</f>
        <v>0</v>
      </c>
      <c r="AN1017">
        <f>IFERROR([1]!s_west_netprofit($A1017,2026,$B$1,180)/[1]!s_west_netprofit($A1017,2026,$B$1-30,180)-1,"")</f>
        <v>-1.549824871593064E-2</v>
      </c>
      <c r="AO1017">
        <f>IFERROR([1]!s_est_mediannetprofit($A1017,2026,$B$1)/[1]!s_est_mediannetprofit($A1017,2026,$B$1-7)-1,"")</f>
        <v>0</v>
      </c>
      <c r="AP1017">
        <f>IFERROR([1]!s_est_mediannetprofit($A1017,2026,$B$1)/[1]!s_est_mediannetprofit($A1017,2026,$B$1-30)-1,"")</f>
        <v>-8.1234768480910047E-3</v>
      </c>
    </row>
    <row r="1018" spans="1:42">
      <c r="A1018" t="s">
        <v>1057</v>
      </c>
      <c r="B1018">
        <f>IFERROR([1]!s_stm07_is($A1018,"W30028333","2011/12/31",1)/[1]!S_SHARE_TOTAL($A1018,$B$1),"")</f>
        <v>0.35849929057385649</v>
      </c>
      <c r="C1018">
        <f>IFERROR([1]!s_stm07_is($A1018,"W30028333","2012/12/31",1)/[1]!S_SHARE_TOTAL($A1018,$B$1),"")</f>
        <v>0.37599612522342685</v>
      </c>
      <c r="D1018">
        <f>IFERROR([1]!s_stm07_is($A1018,"W30028333","2013/12/31",1)/[1]!S_SHARE_TOTAL($A1018,$B$1),"")</f>
        <v>0.4729165476681047</v>
      </c>
      <c r="E1018">
        <f>IFERROR([1]!s_stm07_is($A1018,"W30028333","2014/12/31",1)/[1]!S_SHARE_TOTAL($A1018,$B$1),"")</f>
        <v>0.60055779301339862</v>
      </c>
      <c r="F1018">
        <f>IFERROR([1]!s_stm07_is($A1018,"W30028333","2015/12/31",1)/[1]!S_SHARE_TOTAL($A1018,$B$1),"")</f>
        <v>0.78520680118892672</v>
      </c>
      <c r="G1018">
        <f>IFERROR([1]!s_stm07_is($A1018,"W30028333","2016/12/31",1)/[1]!S_SHARE_TOTAL($A1018,$B$1),"")</f>
        <v>0.96140980641102758</v>
      </c>
      <c r="H1018">
        <f>IFERROR([1]!s_stm07_is($A1018,"W30028333","2017/12/31",1)/[1]!S_SHARE_TOTAL($A1018,$B$1),"")</f>
        <v>1.0774721824025246</v>
      </c>
      <c r="I1018">
        <f>IFERROR([1]!s_stm07_is($A1018,"W30028333","2018/12/31",1)/[1]!S_SHARE_TOTAL($A1018,$B$1),"")</f>
        <v>1.2016913458441796</v>
      </c>
      <c r="J1018">
        <f>IFERROR([1]!s_stm07_is($A1018,"W30028333","2019/12/31",1)/[1]!S_SHARE_TOTAL($A1018,$B$1),"")</f>
        <v>1.2806391731525211</v>
      </c>
      <c r="K1018">
        <f>IFERROR([1]!s_stm07_is($A1018,"W30028333","2020/12/31",1)/[1]!S_SHARE_TOTAL($A1018,$B$1),"")</f>
        <v>1.3401095340816955</v>
      </c>
      <c r="L1018">
        <f>IFERROR([1]!s_stm07_is($A1018,"W30028333","2021/12/31",1)/[1]!S_SHARE_TOTAL($A1018,$B$1),"")</f>
        <v>1.5166143354062491</v>
      </c>
      <c r="M1018">
        <f>IFERROR([1]!s_stm07_is($A1018,"W30028333","2022/12/31",1)/[1]!S_SHARE_TOTAL($A1018,$B$1),"")</f>
        <v>1.4326831480726105</v>
      </c>
      <c r="N1018">
        <f>IFERROR([1]!s_stm07_is($A1018,"W30028333","2023/12/31",1)/[1]!S_SHARE_TOTAL($A1018,$B$1),"")</f>
        <v>1.4596431565675718</v>
      </c>
      <c r="O1018">
        <f>IFERROR([1]!s_stm07_is($A1018,"W30028333","2024/12/31",1)/[1]!S_SHARE_TOTAL($A1018,$B$1),"")</f>
        <v>0.55247882352554101</v>
      </c>
      <c r="P1018">
        <f>IFERROR([1]!s_stm07_is($A1018,"W30028333","2025/12/31",1)/[1]!S_SHARE_TOTAL($A1018,$B$1),"")</f>
        <v>0.2076067291030014</v>
      </c>
      <c r="Q1018">
        <f>IFERROR([1]!s_west_netprofit($A1018,2026,$B$1,180)/[1]!S_SHARE_TOTAL($A1018,$B$1),"")</f>
        <v>0</v>
      </c>
      <c r="R1018">
        <f>IFERROR([1]!s_west_netprofit($A1018,2027,$B$1,180)/[1]!S_SHARE_TOTAL($A1018,$B$1),"")</f>
        <v>0</v>
      </c>
      <c r="S1018">
        <f>IFERROR([1]!s_fa_dupont_roe($A1018,"2011/12/31")/100,"")</f>
        <v>0.133854</v>
      </c>
      <c r="T1018">
        <f>IFERROR([1]!s_fa_dupont_roe($A1018,"2012/12/31")/100,"")</f>
        <v>0.131327</v>
      </c>
      <c r="U1018">
        <f>IFERROR([1]!s_fa_dupont_roe($A1018,"2013/12/31")/100,"")</f>
        <v>0.132185</v>
      </c>
      <c r="V1018">
        <f>IFERROR([1]!s_fa_dupont_roe($A1018,"2014/12/31")/100,"")</f>
        <v>0.13322400000000001</v>
      </c>
      <c r="W1018">
        <f>IFERROR([1]!s_fa_dupont_roe($A1018,"2015/12/31")/100,"")</f>
        <v>0.13083800000000001</v>
      </c>
      <c r="X1018">
        <f>IFERROR([1]!s_fa_dupont_roe($A1018,"2016/12/31")/100,"")</f>
        <v>0.12476599999999999</v>
      </c>
      <c r="Y1018">
        <f>IFERROR([1]!s_fa_dupont_roe($A1018,"2017/12/31")/100,"")</f>
        <v>0.12515899999999999</v>
      </c>
      <c r="Z1018">
        <f>IFERROR([1]!s_fa_dupont_roe($A1018,"2018/12/31")/100,"")</f>
        <v>0.12707399999999999</v>
      </c>
      <c r="AA1018">
        <f>IFERROR([1]!s_fa_dupont_roe($A1018,"2019/12/31")/100,"")</f>
        <v>0.12631200000000001</v>
      </c>
      <c r="AB1018">
        <f>IFERROR([1]!s_fa_dupont_roe($A1018,"2020/12/31")/100,"")</f>
        <v>0.123712</v>
      </c>
      <c r="AC1018">
        <f>IFERROR([1]!s_fa_dupont_roe($A1018,"2021/12/31")/100,"")</f>
        <v>0.12928000000000001</v>
      </c>
      <c r="AD1018">
        <f>IFERROR([1]!s_fa_dupont_roe($A1018,"2022/12/31")/100,"")</f>
        <v>0.11375299999999999</v>
      </c>
      <c r="AE1018">
        <f>IFERROR([1]!s_fa_dupont_roe($A1018,"2023/12/31")/100,"")</f>
        <v>0.109498</v>
      </c>
      <c r="AF1018">
        <f>IFERROR([1]!s_fa_dupont_roe($A1018,"2024/12/31")/100,"")</f>
        <v>4.1003999999999999E-2</v>
      </c>
      <c r="AG1018">
        <f>IFERROR([1]!s_fa_dupont_roe($A1018,"2025/12/31")/100,"")</f>
        <v>1.5689999999999999E-2</v>
      </c>
      <c r="AH1018">
        <f>IFERROR([1]!s_stm07_is($A1018,"W30028333","2025/12/31",1),"")</f>
        <v>279720736.57999998</v>
      </c>
      <c r="AI1018">
        <f>IFERROR([1]!s_stm07_bs($A1018,"W38058048","2025/12/31",1),"")</f>
        <v>18160722132.830002</v>
      </c>
      <c r="AJ1018">
        <f>IFERROR([1]!s_fa_netdebt($A1018,"2025/12/31"),"")</f>
        <v>-2925444342.71</v>
      </c>
      <c r="AK1018">
        <f>IFERROR([1]!s_val_ev1($A1018,"2025/12/31"),"")</f>
        <v>16359918913.790001</v>
      </c>
      <c r="AL1018">
        <f>IFERROR([1]!s_fa_ebitda($A1018,"2025/12/31"),"")</f>
        <v>679580390.75999999</v>
      </c>
      <c r="AM1018" t="str">
        <f>IFERROR([1]!s_west_netprofit($A1018,2026,$B$1,180)/[1]!s_west_netprofit($A1018,2026,$B$1-7,180)-1,"")</f>
        <v/>
      </c>
      <c r="AN1018">
        <f>IFERROR([1]!s_west_netprofit($A1018,2026,$B$1,180)/[1]!s_west_netprofit($A1018,2026,$B$1-30,180)-1,"")</f>
        <v>-1</v>
      </c>
      <c r="AO1018" t="str">
        <f>IFERROR([1]!s_est_mediannetprofit($A1018,2026,$B$1)/[1]!s_est_mediannetprofit($A1018,2026,$B$1-7)-1,"")</f>
        <v/>
      </c>
      <c r="AP1018">
        <f>IFERROR([1]!s_est_mediannetprofit($A1018,2026,$B$1)/[1]!s_est_mediannetprofit($A1018,2026,$B$1-30)-1,"")</f>
        <v>-1</v>
      </c>
    </row>
    <row r="1019" spans="1:42">
      <c r="A1019" t="s">
        <v>1058</v>
      </c>
      <c r="B1019">
        <f>IFERROR([1]!s_stm07_is($A1019,"W30028333","2011/12/31",1)/[1]!S_SHARE_TOTAL($A1019,$B$1),"")</f>
        <v>0.48230885073140328</v>
      </c>
      <c r="C1019">
        <f>IFERROR([1]!s_stm07_is($A1019,"W30028333","2012/12/31",1)/[1]!S_SHARE_TOTAL($A1019,$B$1),"")</f>
        <v>0.4631721931279803</v>
      </c>
      <c r="D1019">
        <f>IFERROR([1]!s_stm07_is($A1019,"W30028333","2013/12/31",1)/[1]!S_SHARE_TOTAL($A1019,$B$1),"")</f>
        <v>0.53749084228616062</v>
      </c>
      <c r="E1019">
        <f>IFERROR([1]!s_stm07_is($A1019,"W30028333","2014/12/31",1)/[1]!S_SHARE_TOTAL($A1019,$B$1),"")</f>
        <v>0.51109237054854373</v>
      </c>
      <c r="F1019">
        <f>IFERROR([1]!s_stm07_is($A1019,"W30028333","2015/12/31",1)/[1]!S_SHARE_TOTAL($A1019,$B$1),"")</f>
        <v>0.49756948080466518</v>
      </c>
      <c r="G1019">
        <f>IFERROR([1]!s_stm07_is($A1019,"W30028333","2016/12/31",1)/[1]!S_SHARE_TOTAL($A1019,$B$1),"")</f>
        <v>0.66419840752240955</v>
      </c>
      <c r="H1019">
        <f>IFERROR([1]!s_stm07_is($A1019,"W30028333","2017/12/31",1)/[1]!S_SHARE_TOTAL($A1019,$B$1),"")</f>
        <v>0.71219565033777499</v>
      </c>
      <c r="I1019">
        <f>IFERROR([1]!s_stm07_is($A1019,"W30028333","2018/12/31",1)/[1]!S_SHARE_TOTAL($A1019,$B$1),"")</f>
        <v>0.86876206578436099</v>
      </c>
      <c r="J1019">
        <f>IFERROR([1]!s_stm07_is($A1019,"W30028333","2019/12/31",1)/[1]!S_SHARE_TOTAL($A1019,$B$1),"")</f>
        <v>0.83364725441678056</v>
      </c>
      <c r="K1019">
        <f>IFERROR([1]!s_stm07_is($A1019,"W30028333","2020/12/31",1)/[1]!S_SHARE_TOTAL($A1019,$B$1),"")</f>
        <v>0.48914989799310105</v>
      </c>
      <c r="L1019">
        <f>IFERROR([1]!s_stm07_is($A1019,"W30028333","2021/12/31",1)/[1]!S_SHARE_TOTAL($A1019,$B$1),"")</f>
        <v>0.82949661464970204</v>
      </c>
      <c r="M1019">
        <f>IFERROR([1]!s_stm07_is($A1019,"W30028333","2022/12/31",1)/[1]!S_SHARE_TOTAL($A1019,$B$1),"")</f>
        <v>0.73924212475317586</v>
      </c>
      <c r="N1019">
        <f>IFERROR([1]!s_stm07_is($A1019,"W30028333","2023/12/31",1)/[1]!S_SHARE_TOTAL($A1019,$B$1),"")</f>
        <v>0.87604064858153374</v>
      </c>
      <c r="O1019">
        <f>IFERROR([1]!s_stm07_is($A1019,"W30028333","2024/12/31",1)/[1]!S_SHARE_TOTAL($A1019,$B$1),"")</f>
        <v>0.98192527620925818</v>
      </c>
      <c r="P1019">
        <f>IFERROR([1]!s_stm07_is($A1019,"W30028333","2025/12/31",1)/[1]!S_SHARE_TOTAL($A1019,$B$1),"")</f>
        <v>0.91188980894933702</v>
      </c>
      <c r="Q1019">
        <f>IFERROR([1]!s_west_netprofit($A1019,2026,$B$1,180)/[1]!S_SHARE_TOTAL($A1019,$B$1),"")</f>
        <v>0.95617507050522088</v>
      </c>
      <c r="R1019">
        <f>IFERROR([1]!s_west_netprofit($A1019,2027,$B$1,180)/[1]!S_SHARE_TOTAL($A1019,$B$1),"")</f>
        <v>0.9917153309093002</v>
      </c>
      <c r="S1019">
        <f>IFERROR([1]!s_fa_dupont_roe($A1019,"2011/12/31")/100,"")</f>
        <v>0.13608800000000001</v>
      </c>
      <c r="T1019">
        <f>IFERROR([1]!s_fa_dupont_roe($A1019,"2012/12/31")/100,"")</f>
        <v>0.126697</v>
      </c>
      <c r="U1019">
        <f>IFERROR([1]!s_fa_dupont_roe($A1019,"2013/12/31")/100,"")</f>
        <v>0.14145099999999999</v>
      </c>
      <c r="V1019">
        <f>IFERROR([1]!s_fa_dupont_roe($A1019,"2014/12/31")/100,"")</f>
        <v>0.128916</v>
      </c>
      <c r="W1019">
        <f>IFERROR([1]!s_fa_dupont_roe($A1019,"2015/12/31")/100,"")</f>
        <v>0.12279999999999999</v>
      </c>
      <c r="X1019">
        <f>IFERROR([1]!s_fa_dupont_roe($A1019,"2016/12/31")/100,"")</f>
        <v>0.156776</v>
      </c>
      <c r="Y1019">
        <f>IFERROR([1]!s_fa_dupont_roe($A1019,"2017/12/31")/100,"")</f>
        <v>0.156915</v>
      </c>
      <c r="Z1019">
        <f>IFERROR([1]!s_fa_dupont_roe($A1019,"2018/12/31")/100,"")</f>
        <v>0.17627199999999998</v>
      </c>
      <c r="AA1019">
        <f>IFERROR([1]!s_fa_dupont_roe($A1019,"2019/12/31")/100,"")</f>
        <v>0.15359899999999999</v>
      </c>
      <c r="AB1019">
        <f>IFERROR([1]!s_fa_dupont_roe($A1019,"2020/12/31")/100,"")</f>
        <v>8.6834000000000008E-2</v>
      </c>
      <c r="AC1019">
        <f>IFERROR([1]!s_fa_dupont_roe($A1019,"2021/12/31")/100,"")</f>
        <v>0.143011</v>
      </c>
      <c r="AD1019">
        <f>IFERROR([1]!s_fa_dupont_roe($A1019,"2022/12/31")/100,"")</f>
        <v>0.11980200000000001</v>
      </c>
      <c r="AE1019">
        <f>IFERROR([1]!s_fa_dupont_roe($A1019,"2023/12/31")/100,"")</f>
        <v>0.133881</v>
      </c>
      <c r="AF1019">
        <f>IFERROR([1]!s_fa_dupont_roe($A1019,"2024/12/31")/100,"")</f>
        <v>0.13630200000000001</v>
      </c>
      <c r="AG1019">
        <f>IFERROR([1]!s_fa_dupont_roe($A1019,"2025/12/31")/100,"")</f>
        <v>0.11478999999999999</v>
      </c>
      <c r="AH1019">
        <f>IFERROR([1]!s_stm07_is($A1019,"W30028333","2025/12/31",1),"")</f>
        <v>4593870605.3100004</v>
      </c>
      <c r="AI1019">
        <f>IFERROR([1]!s_stm07_bs($A1019,"W38058048","2025/12/31",1),"")</f>
        <v>54980962527.339996</v>
      </c>
      <c r="AJ1019">
        <f>IFERROR([1]!s_fa_netdebt($A1019,"2025/12/31"),"")</f>
        <v>28300295906.919998</v>
      </c>
      <c r="AK1019">
        <f>IFERROR([1]!s_val_ev1($A1019,"2025/12/31"),"")</f>
        <v>86146567912.089996</v>
      </c>
      <c r="AL1019">
        <f>IFERROR([1]!s_fa_ebitda($A1019,"2025/12/31"),"")</f>
        <v>9540248358.5100002</v>
      </c>
      <c r="AM1019">
        <f>IFERROR([1]!s_west_netprofit($A1019,2026,$B$1,180)/[1]!s_west_netprofit($A1019,2026,$B$1-7,180)-1,"")</f>
        <v>0</v>
      </c>
      <c r="AN1019">
        <f>IFERROR([1]!s_west_netprofit($A1019,2026,$B$1,180)/[1]!s_west_netprofit($A1019,2026,$B$1-30,180)-1,"")</f>
        <v>0</v>
      </c>
      <c r="AO1019">
        <f>IFERROR([1]!s_est_mediannetprofit($A1019,2026,$B$1)/[1]!s_est_mediannetprofit($A1019,2026,$B$1-7)-1,"")</f>
        <v>0</v>
      </c>
      <c r="AP1019">
        <f>IFERROR([1]!s_est_mediannetprofit($A1019,2026,$B$1)/[1]!s_est_mediannetprofit($A1019,2026,$B$1-30)-1,"")</f>
        <v>0</v>
      </c>
    </row>
    <row r="1020" spans="1:42">
      <c r="A1020" t="s">
        <v>1059</v>
      </c>
      <c r="B1020">
        <f>IFERROR([1]!s_stm07_is($A1020,"W30028333","2011/12/31",1)/[1]!S_SHARE_TOTAL($A1020,$B$1),"")</f>
        <v>4.746912451028474E-2</v>
      </c>
      <c r="C1020">
        <f>IFERROR([1]!s_stm07_is($A1020,"W30028333","2012/12/31",1)/[1]!S_SHARE_TOTAL($A1020,$B$1),"")</f>
        <v>5.3389521440324147E-2</v>
      </c>
      <c r="D1020">
        <f>IFERROR([1]!s_stm07_is($A1020,"W30028333","2013/12/31",1)/[1]!S_SHARE_TOTAL($A1020,$B$1),"")</f>
        <v>5.785306890245441E-2</v>
      </c>
      <c r="E1020">
        <f>IFERROR([1]!s_stm07_is($A1020,"W30028333","2014/12/31",1)/[1]!S_SHARE_TOTAL($A1020,$B$1),"")</f>
        <v>5.9380379468638916E-2</v>
      </c>
      <c r="F1020">
        <f>IFERROR([1]!s_stm07_is($A1020,"W30028333","2015/12/31",1)/[1]!S_SHARE_TOTAL($A1020,$B$1),"")</f>
        <v>3.3498518038323141E-2</v>
      </c>
      <c r="G1020">
        <f>IFERROR([1]!s_stm07_is($A1020,"W30028333","2016/12/31",1)/[1]!S_SHARE_TOTAL($A1020,$B$1),"")</f>
        <v>2.1016438516470261E-2</v>
      </c>
      <c r="H1020">
        <f>IFERROR([1]!s_stm07_is($A1020,"W30028333","2017/12/31",1)/[1]!S_SHARE_TOTAL($A1020,$B$1),"")</f>
        <v>4.5644795151179966E-2</v>
      </c>
      <c r="I1020">
        <f>IFERROR([1]!s_stm07_is($A1020,"W30028333","2018/12/31",1)/[1]!S_SHARE_TOTAL($A1020,$B$1),"")</f>
        <v>0.40683875259591162</v>
      </c>
      <c r="J1020">
        <f>IFERROR([1]!s_stm07_is($A1020,"W30028333","2019/12/31",1)/[1]!S_SHARE_TOTAL($A1020,$B$1),"")</f>
        <v>0.40702599524796756</v>
      </c>
      <c r="K1020">
        <f>IFERROR([1]!s_stm07_is($A1020,"W30028333","2020/12/31",1)/[1]!S_SHARE_TOTAL($A1020,$B$1),"")</f>
        <v>0.50219222239770889</v>
      </c>
      <c r="L1020">
        <f>IFERROR([1]!s_stm07_is($A1020,"W30028333","2021/12/31",1)/[1]!S_SHARE_TOTAL($A1020,$B$1),"")</f>
        <v>0.69105412760509188</v>
      </c>
      <c r="M1020">
        <f>IFERROR([1]!s_stm07_is($A1020,"W30028333","2022/12/31",1)/[1]!S_SHARE_TOTAL($A1020,$B$1),"")</f>
        <v>0.90301299877127095</v>
      </c>
      <c r="N1020">
        <f>IFERROR([1]!s_stm07_is($A1020,"W30028333","2023/12/31",1)/[1]!S_SHARE_TOTAL($A1020,$B$1),"")</f>
        <v>0.69752982207080028</v>
      </c>
      <c r="O1020">
        <f>IFERROR([1]!s_stm07_is($A1020,"W30028333","2024/12/31",1)/[1]!S_SHARE_TOTAL($A1020,$B$1),"")</f>
        <v>0.81689660121760344</v>
      </c>
      <c r="P1020">
        <f>IFERROR([1]!s_stm07_is($A1020,"W30028333","2025/12/31",1)/[1]!S_SHARE_TOTAL($A1020,$B$1),"")</f>
        <v>1.1197422216682513</v>
      </c>
      <c r="Q1020">
        <f>IFERROR([1]!s_west_netprofit($A1020,2026,$B$1,180)/[1]!S_SHARE_TOTAL($A1020,$B$1),"")</f>
        <v>1.6927299559979716</v>
      </c>
      <c r="R1020">
        <f>IFERROR([1]!s_west_netprofit($A1020,2027,$B$1,180)/[1]!S_SHARE_TOTAL($A1020,$B$1),"")</f>
        <v>1.9778548461897996</v>
      </c>
      <c r="S1020">
        <f>IFERROR([1]!s_fa_dupont_roe($A1020,"2011/12/31")/100,"")</f>
        <v>0.11301800000000001</v>
      </c>
      <c r="T1020">
        <f>IFERROR([1]!s_fa_dupont_roe($A1020,"2012/12/31")/100,"")</f>
        <v>0.11455899999999999</v>
      </c>
      <c r="U1020">
        <f>IFERROR([1]!s_fa_dupont_roe($A1020,"2013/12/31")/100,"")</f>
        <v>0.11506</v>
      </c>
      <c r="V1020">
        <f>IFERROR([1]!s_fa_dupont_roe($A1020,"2014/12/31")/100,"")</f>
        <v>0.11067399999999999</v>
      </c>
      <c r="W1020">
        <f>IFERROR([1]!s_fa_dupont_roe($A1020,"2015/12/31")/100,"")</f>
        <v>5.9570999999999999E-2</v>
      </c>
      <c r="X1020">
        <f>IFERROR([1]!s_fa_dupont_roe($A1020,"2016/12/31")/100,"")</f>
        <v>3.6644000000000003E-2</v>
      </c>
      <c r="Y1020">
        <f>IFERROR([1]!s_fa_dupont_roe($A1020,"2017/12/31")/100,"")</f>
        <v>7.6402999999999999E-2</v>
      </c>
      <c r="Z1020">
        <f>IFERROR([1]!s_fa_dupont_roe($A1020,"2018/12/31")/100,"")</f>
        <v>0.18541199999999999</v>
      </c>
      <c r="AA1020">
        <f>IFERROR([1]!s_fa_dupont_roe($A1020,"2019/12/31")/100,"")</f>
        <v>9.7088000000000008E-2</v>
      </c>
      <c r="AB1020">
        <f>IFERROR([1]!s_fa_dupont_roe($A1020,"2020/12/31")/100,"")</f>
        <v>0.10467</v>
      </c>
      <c r="AC1020">
        <f>IFERROR([1]!s_fa_dupont_roe($A1020,"2021/12/31")/100,"")</f>
        <v>0.13076499999999999</v>
      </c>
      <c r="AD1020">
        <f>IFERROR([1]!s_fa_dupont_roe($A1020,"2022/12/31")/100,"")</f>
        <v>0.15121700000000002</v>
      </c>
      <c r="AE1020">
        <f>IFERROR([1]!s_fa_dupont_roe($A1020,"2023/12/31")/100,"")</f>
        <v>0.10753799999999999</v>
      </c>
      <c r="AF1020">
        <f>IFERROR([1]!s_fa_dupont_roe($A1020,"2024/12/31")/100,"")</f>
        <v>8.2156000000000007E-2</v>
      </c>
      <c r="AG1020">
        <f>IFERROR([1]!s_fa_dupont_roe($A1020,"2025/12/31")/100,"")</f>
        <v>8.1771999999999997E-2</v>
      </c>
      <c r="AH1020">
        <f>IFERROR([1]!s_stm07_is($A1020,"W30028333","2025/12/31",1),"")</f>
        <v>1444467040.45</v>
      </c>
      <c r="AI1020">
        <f>IFERROR([1]!s_stm07_bs($A1020,"W38058048","2025/12/31",1),"")</f>
        <v>18844973245.400002</v>
      </c>
      <c r="AJ1020">
        <f>IFERROR([1]!s_fa_netdebt($A1020,"2025/12/31"),"")</f>
        <v>-2075899815.4100001</v>
      </c>
      <c r="AK1020">
        <f>IFERROR([1]!s_val_ev1($A1020,"2025/12/31"),"")</f>
        <v>44762845442.059998</v>
      </c>
      <c r="AL1020">
        <f>IFERROR([1]!s_fa_ebitda($A1020,"2025/12/31"),"")</f>
        <v>3266712217.7600002</v>
      </c>
      <c r="AM1020">
        <f>IFERROR([1]!s_west_netprofit($A1020,2026,$B$1,180)/[1]!s_west_netprofit($A1020,2026,$B$1-7,180)-1,"")</f>
        <v>1.7256347385982362E-2</v>
      </c>
      <c r="AN1020">
        <f>IFERROR([1]!s_west_netprofit($A1020,2026,$B$1,180)/[1]!s_west_netprofit($A1020,2026,$B$1-30,180)-1,"")</f>
        <v>1.8140744552302523E-2</v>
      </c>
      <c r="AO1020">
        <f>IFERROR([1]!s_est_mediannetprofit($A1020,2026,$B$1)/[1]!s_est_mediannetprofit($A1020,2026,$B$1-7)-1,"")</f>
        <v>3.143227937706472E-2</v>
      </c>
      <c r="AP1020">
        <f>IFERROR([1]!s_est_mediannetprofit($A1020,2026,$B$1)/[1]!s_est_mediannetprofit($A1020,2026,$B$1-30)-1,"")</f>
        <v>0.12486103962943895</v>
      </c>
    </row>
    <row r="1021" spans="1:42">
      <c r="A1021" t="s">
        <v>1060</v>
      </c>
      <c r="B1021">
        <f>IFERROR([1]!s_stm07_is($A1021,"W30028333","2011/12/31",1)/[1]!S_SHARE_TOTAL($A1021,$B$1),"")</f>
        <v>0.14318655330855201</v>
      </c>
      <c r="C1021">
        <f>IFERROR([1]!s_stm07_is($A1021,"W30028333","2012/12/31",1)/[1]!S_SHARE_TOTAL($A1021,$B$1),"")</f>
        <v>9.2662623944002473E-2</v>
      </c>
      <c r="D1021">
        <f>IFERROR([1]!s_stm07_is($A1021,"W30028333","2013/12/31",1)/[1]!S_SHARE_TOTAL($A1021,$B$1),"")</f>
        <v>0.149566273021181</v>
      </c>
      <c r="E1021">
        <f>IFERROR([1]!s_stm07_is($A1021,"W30028333","2014/12/31",1)/[1]!S_SHARE_TOTAL($A1021,$B$1),"")</f>
        <v>0.19363092785573713</v>
      </c>
      <c r="F1021">
        <f>IFERROR([1]!s_stm07_is($A1021,"W30028333","2015/12/31",1)/[1]!S_SHARE_TOTAL($A1021,$B$1),"")</f>
        <v>0.22546062295790026</v>
      </c>
      <c r="G1021">
        <f>IFERROR([1]!s_stm07_is($A1021,"W30028333","2016/12/31",1)/[1]!S_SHARE_TOTAL($A1021,$B$1),"")</f>
        <v>0.24674867547568111</v>
      </c>
      <c r="H1021">
        <f>IFERROR([1]!s_stm07_is($A1021,"W30028333","2017/12/31",1)/[1]!S_SHARE_TOTAL($A1021,$B$1),"")</f>
        <v>1.1659441287180192</v>
      </c>
      <c r="I1021">
        <f>IFERROR([1]!s_stm07_is($A1021,"W30028333","2018/12/31",1)/[1]!S_SHARE_TOTAL($A1021,$B$1),"")</f>
        <v>0.38230591765402872</v>
      </c>
      <c r="J1021">
        <f>IFERROR([1]!s_stm07_is($A1021,"W30028333","2019/12/31",1)/[1]!S_SHARE_TOTAL($A1021,$B$1),"")</f>
        <v>0.48886008689482946</v>
      </c>
      <c r="K1021">
        <f>IFERROR([1]!s_stm07_is($A1021,"W30028333","2020/12/31",1)/[1]!S_SHARE_TOTAL($A1021,$B$1),"")</f>
        <v>0.61244512039729004</v>
      </c>
      <c r="L1021">
        <f>IFERROR([1]!s_stm07_is($A1021,"W30028333","2021/12/31",1)/[1]!S_SHARE_TOTAL($A1021,$B$1),"")</f>
        <v>0.72617287885901893</v>
      </c>
      <c r="M1021">
        <f>IFERROR([1]!s_stm07_is($A1021,"W30028333","2022/12/31",1)/[1]!S_SHARE_TOTAL($A1021,$B$1),"")</f>
        <v>0.82133595312058971</v>
      </c>
      <c r="N1021">
        <f>IFERROR([1]!s_stm07_is($A1021,"W30028333","2023/12/31",1)/[1]!S_SHARE_TOTAL($A1021,$B$1),"")</f>
        <v>0.78863978348448616</v>
      </c>
      <c r="O1021">
        <f>IFERROR([1]!s_stm07_is($A1021,"W30028333","2024/12/31",1)/[1]!S_SHARE_TOTAL($A1021,$B$1),"")</f>
        <v>0.75791501613039725</v>
      </c>
      <c r="P1021">
        <f>IFERROR([1]!s_stm07_is($A1021,"W30028333","2025/12/31",1)/[1]!S_SHARE_TOTAL($A1021,$B$1),"")</f>
        <v>0.7300255589840976</v>
      </c>
      <c r="Q1021">
        <f>IFERROR([1]!s_west_netprofit($A1021,2026,$B$1,180)/[1]!S_SHARE_TOTAL($A1021,$B$1),"")</f>
        <v>0.79461549068405724</v>
      </c>
      <c r="R1021">
        <f>IFERROR([1]!s_west_netprofit($A1021,2027,$B$1,180)/[1]!S_SHARE_TOTAL($A1021,$B$1),"")</f>
        <v>0.85340900836704892</v>
      </c>
      <c r="S1021">
        <f>IFERROR([1]!s_fa_dupont_roe($A1021,"2011/12/31")/100,"")</f>
        <v>6.8693999999999991E-2</v>
      </c>
      <c r="T1021">
        <f>IFERROR([1]!s_fa_dupont_roe($A1021,"2012/12/31")/100,"")</f>
        <v>4.4234000000000002E-2</v>
      </c>
      <c r="U1021">
        <f>IFERROR([1]!s_fa_dupont_roe($A1021,"2013/12/31")/100,"")</f>
        <v>6.8768999999999997E-2</v>
      </c>
      <c r="V1021">
        <f>IFERROR([1]!s_fa_dupont_roe($A1021,"2014/12/31")/100,"")</f>
        <v>8.3973999999999993E-2</v>
      </c>
      <c r="W1021">
        <f>IFERROR([1]!s_fa_dupont_roe($A1021,"2015/12/31")/100,"")</f>
        <v>9.107599999999999E-2</v>
      </c>
      <c r="X1021">
        <f>IFERROR([1]!s_fa_dupont_roe($A1021,"2016/12/31")/100,"")</f>
        <v>8.9499999999999996E-2</v>
      </c>
      <c r="Y1021">
        <f>IFERROR([1]!s_fa_dupont_roe($A1021,"2017/12/31")/100,"")</f>
        <v>0.33412199999999997</v>
      </c>
      <c r="Z1021">
        <f>IFERROR([1]!s_fa_dupont_roe($A1021,"2018/12/31")/100,"")</f>
        <v>8.2144999999999996E-2</v>
      </c>
      <c r="AA1021">
        <f>IFERROR([1]!s_fa_dupont_roe($A1021,"2019/12/31")/100,"")</f>
        <v>8.9437000000000003E-2</v>
      </c>
      <c r="AB1021">
        <f>IFERROR([1]!s_fa_dupont_roe($A1021,"2020/12/31")/100,"")</f>
        <v>0.10446</v>
      </c>
      <c r="AC1021">
        <f>IFERROR([1]!s_fa_dupont_roe($A1021,"2021/12/31")/100,"")</f>
        <v>0.115943</v>
      </c>
      <c r="AD1021">
        <f>IFERROR([1]!s_fa_dupont_roe($A1021,"2022/12/31")/100,"")</f>
        <v>0.120487</v>
      </c>
      <c r="AE1021">
        <f>IFERROR([1]!s_fa_dupont_roe($A1021,"2023/12/31")/100,"")</f>
        <v>0.10735900000000001</v>
      </c>
      <c r="AF1021">
        <f>IFERROR([1]!s_fa_dupont_roe($A1021,"2024/12/31")/100,"")</f>
        <v>9.8023000000000013E-2</v>
      </c>
      <c r="AG1021">
        <f>IFERROR([1]!s_fa_dupont_roe($A1021,"2025/12/31")/100,"")</f>
        <v>8.9893000000000001E-2</v>
      </c>
      <c r="AH1021">
        <f>IFERROR([1]!s_stm07_is($A1021,"W30028333","2025/12/31",1),"")</f>
        <v>1335547730.75</v>
      </c>
      <c r="AI1021">
        <f>IFERROR([1]!s_stm07_bs($A1021,"W38058048","2025/12/31",1),"")</f>
        <v>24368148323.040001</v>
      </c>
      <c r="AJ1021">
        <f>IFERROR([1]!s_fa_netdebt($A1021,"2025/12/31"),"")</f>
        <v>-9402826900.2099991</v>
      </c>
      <c r="AK1021">
        <f>IFERROR([1]!s_val_ev1($A1021,"2025/12/31"),"")</f>
        <v>25338075462.73</v>
      </c>
      <c r="AL1021">
        <f>IFERROR([1]!s_fa_ebitda($A1021,"2025/12/31"),"")</f>
        <v>3889711750.77</v>
      </c>
      <c r="AM1021">
        <f>IFERROR([1]!s_west_netprofit($A1021,2026,$B$1,180)/[1]!s_west_netprofit($A1021,2026,$B$1-7,180)-1,"")</f>
        <v>0</v>
      </c>
      <c r="AN1021">
        <f>IFERROR([1]!s_west_netprofit($A1021,2026,$B$1,180)/[1]!s_west_netprofit($A1021,2026,$B$1-30,180)-1,"")</f>
        <v>-3.3017829627945972E-5</v>
      </c>
      <c r="AO1021">
        <f>IFERROR([1]!s_est_mediannetprofit($A1021,2026,$B$1)/[1]!s_est_mediannetprofit($A1021,2026,$B$1-7)-1,"")</f>
        <v>0</v>
      </c>
      <c r="AP1021">
        <f>IFERROR([1]!s_est_mediannetprofit($A1021,2026,$B$1)/[1]!s_est_mediannetprofit($A1021,2026,$B$1-30)-1,"")</f>
        <v>1.716443529007794E-3</v>
      </c>
    </row>
    <row r="1022" spans="1:42">
      <c r="A1022" t="s">
        <v>1061</v>
      </c>
      <c r="B1022">
        <f>IFERROR([1]!s_stm07_is($A1022,"W30028333","2011/12/31",1)/[1]!S_SHARE_TOTAL($A1022,$B$1),"")</f>
        <v>0.19842310706228722</v>
      </c>
      <c r="C1022">
        <f>IFERROR([1]!s_stm07_is($A1022,"W30028333","2012/12/31",1)/[1]!S_SHARE_TOTAL($A1022,$B$1),"")</f>
        <v>0.22916657687532024</v>
      </c>
      <c r="D1022">
        <f>IFERROR([1]!s_stm07_is($A1022,"W30028333","2013/12/31",1)/[1]!S_SHARE_TOTAL($A1022,$B$1),"")</f>
        <v>0.35960508285188941</v>
      </c>
      <c r="E1022">
        <f>IFERROR([1]!s_stm07_is($A1022,"W30028333","2014/12/31",1)/[1]!S_SHARE_TOTAL($A1022,$B$1),"")</f>
        <v>0.36488016030136944</v>
      </c>
      <c r="F1022">
        <f>IFERROR([1]!s_stm07_is($A1022,"W30028333","2015/12/31",1)/[1]!S_SHARE_TOTAL($A1022,$B$1),"")</f>
        <v>0.44104590496214297</v>
      </c>
      <c r="G1022">
        <f>IFERROR([1]!s_stm07_is($A1022,"W30028333","2016/12/31",1)/[1]!S_SHARE_TOTAL($A1022,$B$1),"")</f>
        <v>0.52274257273864588</v>
      </c>
      <c r="H1022">
        <f>IFERROR([1]!s_stm07_is($A1022,"W30028333","2017/12/31",1)/[1]!S_SHARE_TOTAL($A1022,$B$1),"")</f>
        <v>0.57031510188424295</v>
      </c>
      <c r="I1022">
        <f>IFERROR([1]!s_stm07_is($A1022,"W30028333","2018/12/31",1)/[1]!S_SHARE_TOTAL($A1022,$B$1),"")</f>
        <v>0.63085671869285165</v>
      </c>
      <c r="J1022">
        <f>IFERROR([1]!s_stm07_is($A1022,"W30028333","2019/12/31",1)/[1]!S_SHARE_TOTAL($A1022,$B$1),"")</f>
        <v>0.67007769957720742</v>
      </c>
      <c r="K1022">
        <f>IFERROR([1]!s_stm07_is($A1022,"W30028333","2020/12/31",1)/[1]!S_SHARE_TOTAL($A1022,$B$1),"")</f>
        <v>0.55335670452604513</v>
      </c>
      <c r="L1022">
        <f>IFERROR([1]!s_stm07_is($A1022,"W30028333","2021/12/31",1)/[1]!S_SHARE_TOTAL($A1022,$B$1),"")</f>
        <v>0.67741511482054295</v>
      </c>
      <c r="M1022">
        <f>IFERROR([1]!s_stm07_is($A1022,"W30028333","2022/12/31",1)/[1]!S_SHARE_TOTAL($A1022,$B$1),"")</f>
        <v>0.6332729122811589</v>
      </c>
      <c r="N1022">
        <f>IFERROR([1]!s_stm07_is($A1022,"W30028333","2023/12/31",1)/[1]!S_SHARE_TOTAL($A1022,$B$1),"")</f>
        <v>0.40075104834781011</v>
      </c>
      <c r="O1022">
        <f>IFERROR([1]!s_stm07_is($A1022,"W30028333","2024/12/31",1)/[1]!S_SHARE_TOTAL($A1022,$B$1),"")</f>
        <v>0.65383778169100171</v>
      </c>
      <c r="P1022">
        <f>IFERROR([1]!s_stm07_is($A1022,"W30028333","2025/12/31",1)/[1]!S_SHARE_TOTAL($A1022,$B$1),"")</f>
        <v>0.87578809040309535</v>
      </c>
      <c r="Q1022">
        <f>IFERROR([1]!s_west_netprofit($A1022,2026,$B$1,180)/[1]!S_SHARE_TOTAL($A1022,$B$1),"")</f>
        <v>1.148712908372703</v>
      </c>
      <c r="R1022">
        <f>IFERROR([1]!s_west_netprofit($A1022,2027,$B$1,180)/[1]!S_SHARE_TOTAL($A1022,$B$1),"")</f>
        <v>1.3837313385237369</v>
      </c>
      <c r="S1022">
        <f>IFERROR([1]!s_fa_dupont_roe($A1022,"2011/12/31")/100,"")</f>
        <v>0.116122</v>
      </c>
      <c r="T1022">
        <f>IFERROR([1]!s_fa_dupont_roe($A1022,"2012/12/31")/100,"")</f>
        <v>0.1202</v>
      </c>
      <c r="U1022">
        <f>IFERROR([1]!s_fa_dupont_roe($A1022,"2013/12/31")/100,"")</f>
        <v>0.17118</v>
      </c>
      <c r="V1022">
        <f>IFERROR([1]!s_fa_dupont_roe($A1022,"2014/12/31")/100,"")</f>
        <v>0.15632199999999999</v>
      </c>
      <c r="W1022">
        <f>IFERROR([1]!s_fa_dupont_roe($A1022,"2015/12/31")/100,"")</f>
        <v>0.166937</v>
      </c>
      <c r="X1022">
        <f>IFERROR([1]!s_fa_dupont_roe($A1022,"2016/12/31")/100,"")</f>
        <v>0.17543600000000001</v>
      </c>
      <c r="Y1022">
        <f>IFERROR([1]!s_fa_dupont_roe($A1022,"2017/12/31")/100,"")</f>
        <v>0.16985800000000001</v>
      </c>
      <c r="Z1022">
        <f>IFERROR([1]!s_fa_dupont_roe($A1022,"2018/12/31")/100,"")</f>
        <v>0.16736699999999999</v>
      </c>
      <c r="AA1022">
        <f>IFERROR([1]!s_fa_dupont_roe($A1022,"2019/12/31")/100,"")</f>
        <v>0.15820299999999998</v>
      </c>
      <c r="AB1022">
        <f>IFERROR([1]!s_fa_dupont_roe($A1022,"2020/12/31")/100,"")</f>
        <v>0.11805300000000001</v>
      </c>
      <c r="AC1022">
        <f>IFERROR([1]!s_fa_dupont_roe($A1022,"2021/12/31")/100,"")</f>
        <v>0.13150499999999998</v>
      </c>
      <c r="AD1022">
        <f>IFERROR([1]!s_fa_dupont_roe($A1022,"2022/12/31")/100,"")</f>
        <v>0.112661</v>
      </c>
      <c r="AE1022">
        <f>IFERROR([1]!s_fa_dupont_roe($A1022,"2023/12/31")/100,"")</f>
        <v>6.7252000000000006E-2</v>
      </c>
      <c r="AF1022">
        <f>IFERROR([1]!s_fa_dupont_roe($A1022,"2024/12/31")/100,"")</f>
        <v>9.2683000000000001E-2</v>
      </c>
      <c r="AG1022">
        <f>IFERROR([1]!s_fa_dupont_roe($A1022,"2025/12/31")/100,"")</f>
        <v>0.105188</v>
      </c>
      <c r="AH1022">
        <f>IFERROR([1]!s_stm07_is($A1022,"W30028333","2025/12/31",1),"")</f>
        <v>1112291417.6700001</v>
      </c>
      <c r="AI1022">
        <f>IFERROR([1]!s_stm07_bs($A1022,"W38058048","2025/12/31",1),"")</f>
        <v>11134200338.98</v>
      </c>
      <c r="AJ1022">
        <f>IFERROR([1]!s_fa_netdebt($A1022,"2025/12/31"),"")</f>
        <v>2287114042.9299998</v>
      </c>
      <c r="AK1022">
        <f>IFERROR([1]!s_val_ev1($A1022,"2025/12/31"),"")</f>
        <v>25403816958.669998</v>
      </c>
      <c r="AL1022">
        <f>IFERROR([1]!s_fa_ebitda($A1022,"2025/12/31"),"")</f>
        <v>1863126292.8399999</v>
      </c>
      <c r="AM1022">
        <f>IFERROR([1]!s_west_netprofit($A1022,2026,$B$1,180)/[1]!s_west_netprofit($A1022,2026,$B$1-7,180)-1,"")</f>
        <v>0</v>
      </c>
      <c r="AN1022">
        <f>IFERROR([1]!s_west_netprofit($A1022,2026,$B$1,180)/[1]!s_west_netprofit($A1022,2026,$B$1-30,180)-1,"")</f>
        <v>0</v>
      </c>
      <c r="AO1022">
        <f>IFERROR([1]!s_est_mediannetprofit($A1022,2026,$B$1)/[1]!s_est_mediannetprofit($A1022,2026,$B$1-7)-1,"")</f>
        <v>0</v>
      </c>
      <c r="AP1022">
        <f>IFERROR([1]!s_est_mediannetprofit($A1022,2026,$B$1)/[1]!s_est_mediannetprofit($A1022,2026,$B$1-30)-1,"")</f>
        <v>0</v>
      </c>
    </row>
    <row r="1023" spans="1:42">
      <c r="A1023" t="s">
        <v>1062</v>
      </c>
      <c r="B1023">
        <f>IFERROR([1]!s_stm07_is($A1023,"W30028333","2011/12/31",1)/[1]!S_SHARE_TOTAL($A1023,$B$1),"")</f>
        <v>1.1735322558922559E-2</v>
      </c>
      <c r="C1023">
        <f>IFERROR([1]!s_stm07_is($A1023,"W30028333","2012/12/31",1)/[1]!S_SHARE_TOTAL($A1023,$B$1),"")</f>
        <v>7.737142201323581E-2</v>
      </c>
      <c r="D1023">
        <f>IFERROR([1]!s_stm07_is($A1023,"W30028333","2013/12/31",1)/[1]!S_SHARE_TOTAL($A1023,$B$1),"")</f>
        <v>0.70310897545570639</v>
      </c>
      <c r="E1023">
        <f>IFERROR([1]!s_stm07_is($A1023,"W30028333","2014/12/31",1)/[1]!S_SHARE_TOTAL($A1023,$B$1),"")</f>
        <v>0.46849937831185418</v>
      </c>
      <c r="F1023">
        <f>IFERROR([1]!s_stm07_is($A1023,"W30028333","2015/12/31",1)/[1]!S_SHARE_TOTAL($A1023,$B$1),"")</f>
        <v>2.4546055729710903E-2</v>
      </c>
      <c r="G1023">
        <f>IFERROR([1]!s_stm07_is($A1023,"W30028333","2016/12/31",1)/[1]!S_SHARE_TOTAL($A1023,$B$1),"")</f>
        <v>0.12163098978288633</v>
      </c>
      <c r="H1023">
        <f>IFERROR([1]!s_stm07_is($A1023,"W30028333","2017/12/31",1)/[1]!S_SHARE_TOTAL($A1023,$B$1),"")</f>
        <v>0.57816718999187278</v>
      </c>
      <c r="I1023">
        <f>IFERROR([1]!s_stm07_is($A1023,"W30028333","2018/12/31",1)/[1]!S_SHARE_TOTAL($A1023,$B$1),"")</f>
        <v>0.91048270779054918</v>
      </c>
      <c r="J1023">
        <f>IFERROR([1]!s_stm07_is($A1023,"W30028333","2019/12/31",1)/[1]!S_SHARE_TOTAL($A1023,$B$1),"")</f>
        <v>0.69676340942760939</v>
      </c>
      <c r="K1023">
        <f>IFERROR([1]!s_stm07_is($A1023,"W30028333","2020/12/31",1)/[1]!S_SHARE_TOTAL($A1023,$B$1),"")</f>
        <v>0.77774272985022641</v>
      </c>
      <c r="L1023">
        <f>IFERROR([1]!s_stm07_is($A1023,"W30028333","2021/12/31",1)/[1]!S_SHARE_TOTAL($A1023,$B$1),"")</f>
        <v>1.8958616253570186</v>
      </c>
      <c r="M1023">
        <f>IFERROR([1]!s_stm07_is($A1023,"W30028333","2022/12/31",1)/[1]!S_SHARE_TOTAL($A1023,$B$1),"")</f>
        <v>4.2828852164402651</v>
      </c>
      <c r="N1023">
        <f>IFERROR([1]!s_stm07_is($A1023,"W30028333","2023/12/31",1)/[1]!S_SHARE_TOTAL($A1023,$B$1),"")</f>
        <v>0.65703478755369793</v>
      </c>
      <c r="O1023">
        <f>IFERROR([1]!s_stm07_is($A1023,"W30028333","2024/12/31",1)/[1]!S_SHARE_TOTAL($A1023,$B$1),"")</f>
        <v>0.52107070788343202</v>
      </c>
      <c r="P1023">
        <f>IFERROR([1]!s_stm07_is($A1023,"W30028333","2025/12/31",1)/[1]!S_SHARE_TOTAL($A1023,$B$1),"")</f>
        <v>1.2367371026355509</v>
      </c>
      <c r="Q1023">
        <f>IFERROR([1]!s_west_netprofit($A1023,2026,$B$1,180)/[1]!S_SHARE_TOTAL($A1023,$B$1),"")</f>
        <v>1.8595920887031232</v>
      </c>
      <c r="R1023">
        <f>IFERROR([1]!s_west_netprofit($A1023,2027,$B$1,180)/[1]!S_SHARE_TOTAL($A1023,$B$1),"")</f>
        <v>2.2949804551259723</v>
      </c>
      <c r="S1023">
        <f>IFERROR([1]!s_fa_dupont_roe($A1023,"2011/12/31")/100,"")</f>
        <v>5.5989999999999998E-3</v>
      </c>
      <c r="T1023">
        <f>IFERROR([1]!s_fa_dupont_roe($A1023,"2012/12/31")/100,"")</f>
        <v>3.6159999999999998E-2</v>
      </c>
      <c r="U1023">
        <f>IFERROR([1]!s_fa_dupont_roe($A1023,"2013/12/31")/100,"")</f>
        <v>0.281831</v>
      </c>
      <c r="V1023">
        <f>IFERROR([1]!s_fa_dupont_roe($A1023,"2014/12/31")/100,"")</f>
        <v>0.15865000000000001</v>
      </c>
      <c r="W1023">
        <f>IFERROR([1]!s_fa_dupont_roe($A1023,"2015/12/31")/100,"")</f>
        <v>8.0529999999999994E-3</v>
      </c>
      <c r="X1023">
        <f>IFERROR([1]!s_fa_dupont_roe($A1023,"2016/12/31")/100,"")</f>
        <v>3.9285E-2</v>
      </c>
      <c r="Y1023">
        <f>IFERROR([1]!s_fa_dupont_roe($A1023,"2017/12/31")/100,"")</f>
        <v>0.16936099999999998</v>
      </c>
      <c r="Z1023">
        <f>IFERROR([1]!s_fa_dupont_roe($A1023,"2018/12/31")/100,"")</f>
        <v>0.23145499999999999</v>
      </c>
      <c r="AA1023">
        <f>IFERROR([1]!s_fa_dupont_roe($A1023,"2019/12/31")/100,"")</f>
        <v>0.156384</v>
      </c>
      <c r="AB1023">
        <f>IFERROR([1]!s_fa_dupont_roe($A1023,"2020/12/31")/100,"")</f>
        <v>0.16774500000000001</v>
      </c>
      <c r="AC1023">
        <f>IFERROR([1]!s_fa_dupont_roe($A1023,"2021/12/31")/100,"")</f>
        <v>0.37744999999999995</v>
      </c>
      <c r="AD1023">
        <f>IFERROR([1]!s_fa_dupont_roe($A1023,"2022/12/31")/100,"")</f>
        <v>0.65204300000000004</v>
      </c>
      <c r="AE1023">
        <f>IFERROR([1]!s_fa_dupont_roe($A1023,"2023/12/31")/100,"")</f>
        <v>8.2011000000000001E-2</v>
      </c>
      <c r="AF1023">
        <f>IFERROR([1]!s_fa_dupont_roe($A1023,"2024/12/31")/100,"")</f>
        <v>6.1401999999999998E-2</v>
      </c>
      <c r="AG1023">
        <f>IFERROR([1]!s_fa_dupont_roe($A1023,"2025/12/31")/100,"")</f>
        <v>0.13802700000000001</v>
      </c>
      <c r="AH1023">
        <f>IFERROR([1]!s_stm07_is($A1023,"W30028333","2025/12/31",1),"")</f>
        <v>532600833.25</v>
      </c>
      <c r="AI1023">
        <f>IFERROR([1]!s_stm07_bs($A1023,"W38058048","2025/12/31",1),"")</f>
        <v>4318134221.6999998</v>
      </c>
      <c r="AJ1023">
        <f>IFERROR([1]!s_fa_netdebt($A1023,"2025/12/31"),"")</f>
        <v>1531898321.99</v>
      </c>
      <c r="AK1023">
        <f>IFERROR([1]!s_val_ev1($A1023,"2025/12/31"),"")</f>
        <v>13293887606.280001</v>
      </c>
      <c r="AL1023">
        <f>IFERROR([1]!s_fa_ebitda($A1023,"2025/12/31"),"")</f>
        <v>914680496.70000005</v>
      </c>
      <c r="AM1023">
        <f>IFERROR([1]!s_west_netprofit($A1023,2026,$B$1,180)/[1]!s_west_netprofit($A1023,2026,$B$1-7,180)-1,"")</f>
        <v>0</v>
      </c>
      <c r="AN1023">
        <f>IFERROR([1]!s_west_netprofit($A1023,2026,$B$1,180)/[1]!s_west_netprofit($A1023,2026,$B$1-30,180)-1,"")</f>
        <v>9.1145829133063572E-3</v>
      </c>
      <c r="AO1023">
        <f>IFERROR([1]!s_est_mediannetprofit($A1023,2026,$B$1)/[1]!s_est_mediannetprofit($A1023,2026,$B$1-7)-1,"")</f>
        <v>0</v>
      </c>
      <c r="AP1023">
        <f>IFERROR([1]!s_est_mediannetprofit($A1023,2026,$B$1)/[1]!s_est_mediannetprofit($A1023,2026,$B$1-30)-1,"")</f>
        <v>-1.1543134872417982E-2</v>
      </c>
    </row>
    <row r="1024" spans="1:42">
      <c r="A1024" t="s">
        <v>1063</v>
      </c>
      <c r="B1024">
        <f>IFERROR([1]!s_stm07_is($A1024,"W30028333","2011/12/31",1)/[1]!S_SHARE_TOTAL($A1024,$B$1),"")</f>
        <v>-1.9331864336481191E-2</v>
      </c>
      <c r="C1024">
        <f>IFERROR([1]!s_stm07_is($A1024,"W30028333","2012/12/31",1)/[1]!S_SHARE_TOTAL($A1024,$B$1),"")</f>
        <v>5.0932708536200963E-4</v>
      </c>
      <c r="D1024">
        <f>IFERROR([1]!s_stm07_is($A1024,"W30028333","2013/12/31",1)/[1]!S_SHARE_TOTAL($A1024,$B$1),"")</f>
        <v>2.1931818022482008E-3</v>
      </c>
      <c r="E1024">
        <f>IFERROR([1]!s_stm07_is($A1024,"W30028333","2014/12/31",1)/[1]!S_SHARE_TOTAL($A1024,$B$1),"")</f>
        <v>-6.2340446277618297E-3</v>
      </c>
      <c r="F1024">
        <f>IFERROR([1]!s_stm07_is($A1024,"W30028333","2015/12/31",1)/[1]!S_SHARE_TOTAL($A1024,$B$1),"")</f>
        <v>-8.2343681612926919E-2</v>
      </c>
      <c r="G1024">
        <f>IFERROR([1]!s_stm07_is($A1024,"W30028333","2016/12/31",1)/[1]!S_SHARE_TOTAL($A1024,$B$1),"")</f>
        <v>0.34616169076742642</v>
      </c>
      <c r="H1024">
        <f>IFERROR([1]!s_stm07_is($A1024,"W30028333","2017/12/31",1)/[1]!S_SHARE_TOTAL($A1024,$B$1),"")</f>
        <v>0.55060226073735319</v>
      </c>
      <c r="I1024">
        <f>IFERROR([1]!s_stm07_is($A1024,"W30028333","2018/12/31",1)/[1]!S_SHARE_TOTAL($A1024,$B$1),"")</f>
        <v>0.50007288797661753</v>
      </c>
      <c r="J1024">
        <f>IFERROR([1]!s_stm07_is($A1024,"W30028333","2019/12/31",1)/[1]!S_SHARE_TOTAL($A1024,$B$1),"")</f>
        <v>0.60805177814776667</v>
      </c>
      <c r="K1024">
        <f>IFERROR([1]!s_stm07_is($A1024,"W30028333","2020/12/31",1)/[1]!S_SHARE_TOTAL($A1024,$B$1),"")</f>
        <v>0.83418119057435436</v>
      </c>
      <c r="L1024">
        <f>IFERROR([1]!s_stm07_is($A1024,"W30028333","2021/12/31",1)/[1]!S_SHARE_TOTAL($A1024,$B$1),"")</f>
        <v>0.75634494817608655</v>
      </c>
      <c r="M1024">
        <f>IFERROR([1]!s_stm07_is($A1024,"W30028333","2022/12/31",1)/[1]!S_SHARE_TOTAL($A1024,$B$1),"")</f>
        <v>0.56247578273849219</v>
      </c>
      <c r="N1024">
        <f>IFERROR([1]!s_stm07_is($A1024,"W30028333","2023/12/31",1)/[1]!S_SHARE_TOTAL($A1024,$B$1),"")</f>
        <v>0.50161198809045604</v>
      </c>
      <c r="O1024">
        <f>IFERROR([1]!s_stm07_is($A1024,"W30028333","2024/12/31",1)/[1]!S_SHARE_TOTAL($A1024,$B$1),"")</f>
        <v>0.11238315931764657</v>
      </c>
      <c r="P1024">
        <f>IFERROR([1]!s_stm07_is($A1024,"W30028333","2025/12/31",1)/[1]!S_SHARE_TOTAL($A1024,$B$1),"")</f>
        <v>9.6854578967566773E-2</v>
      </c>
      <c r="Q1024">
        <f>IFERROR([1]!s_west_netprofit($A1024,2026,$B$1,180)/[1]!S_SHARE_TOTAL($A1024,$B$1),"")</f>
        <v>0</v>
      </c>
      <c r="R1024">
        <f>IFERROR([1]!s_west_netprofit($A1024,2027,$B$1,180)/[1]!S_SHARE_TOTAL($A1024,$B$1),"")</f>
        <v>0</v>
      </c>
      <c r="S1024">
        <f>IFERROR([1]!s_fa_dupont_roe($A1024,"2011/12/31")/100,"")</f>
        <v>-0.14926700000000001</v>
      </c>
      <c r="T1024">
        <f>IFERROR([1]!s_fa_dupont_roe($A1024,"2012/12/31")/100,"")</f>
        <v>4.2309999999999995E-3</v>
      </c>
      <c r="U1024">
        <f>IFERROR([1]!s_fa_dupont_roe($A1024,"2013/12/31")/100,"")</f>
        <v>1.3427E-2</v>
      </c>
      <c r="V1024">
        <f>IFERROR([1]!s_fa_dupont_roe($A1024,"2014/12/31")/100,"")</f>
        <v>-3.0875E-2</v>
      </c>
      <c r="W1024">
        <f>IFERROR([1]!s_fa_dupont_roe($A1024,"2015/12/31")/100,"")</f>
        <v>-0.359315</v>
      </c>
      <c r="X1024">
        <f>IFERROR([1]!s_fa_dupont_roe($A1024,"2016/12/31")/100,"")</f>
        <v>0.203125</v>
      </c>
      <c r="Y1024">
        <f>IFERROR([1]!s_fa_dupont_roe($A1024,"2017/12/31")/100,"")</f>
        <v>0.10886799999999999</v>
      </c>
      <c r="Z1024">
        <f>IFERROR([1]!s_fa_dupont_roe($A1024,"2018/12/31")/100,"")</f>
        <v>7.0469999999999991E-2</v>
      </c>
      <c r="AA1024">
        <f>IFERROR([1]!s_fa_dupont_roe($A1024,"2019/12/31")/100,"")</f>
        <v>8.1700999999999996E-2</v>
      </c>
      <c r="AB1024">
        <f>IFERROR([1]!s_fa_dupont_roe($A1024,"2020/12/31")/100,"")</f>
        <v>9.3611E-2</v>
      </c>
      <c r="AC1024">
        <f>IFERROR([1]!s_fa_dupont_roe($A1024,"2021/12/31")/100,"")</f>
        <v>7.3215000000000002E-2</v>
      </c>
      <c r="AD1024">
        <f>IFERROR([1]!s_fa_dupont_roe($A1024,"2022/12/31")/100,"")</f>
        <v>5.2961999999999995E-2</v>
      </c>
      <c r="AE1024">
        <f>IFERROR([1]!s_fa_dupont_roe($A1024,"2023/12/31")/100,"")</f>
        <v>4.4627E-2</v>
      </c>
      <c r="AF1024">
        <f>IFERROR([1]!s_fa_dupont_roe($A1024,"2024/12/31")/100,"")</f>
        <v>9.6450000000000008E-3</v>
      </c>
      <c r="AG1024">
        <f>IFERROR([1]!s_fa_dupont_roe($A1024,"2025/12/31")/100,"")</f>
        <v>9.2610000000000001E-3</v>
      </c>
      <c r="AH1024">
        <f>IFERROR([1]!s_stm07_is($A1024,"W30028333","2025/12/31",1),"")</f>
        <v>435658236.19999999</v>
      </c>
      <c r="AI1024">
        <f>IFERROR([1]!s_stm07_bs($A1024,"W38058048","2025/12/31",1),"")</f>
        <v>51943243197.209999</v>
      </c>
      <c r="AJ1024">
        <f>IFERROR([1]!s_fa_netdebt($A1024,"2025/12/31"),"")</f>
        <v>53908681667.989998</v>
      </c>
      <c r="AK1024">
        <f>IFERROR([1]!s_val_ev1($A1024,"2025/12/31"),"")</f>
        <v>98818261549.979996</v>
      </c>
      <c r="AL1024">
        <f>IFERROR([1]!s_fa_ebitda($A1024,"2025/12/31"),"")</f>
        <v>1423934845.0599999</v>
      </c>
      <c r="AM1024" t="str">
        <f>IFERROR([1]!s_west_netprofit($A1024,2026,$B$1,180)/[1]!s_west_netprofit($A1024,2026,$B$1-7,180)-1,"")</f>
        <v/>
      </c>
      <c r="AN1024" t="str">
        <f>IFERROR([1]!s_west_netprofit($A1024,2026,$B$1,180)/[1]!s_west_netprofit($A1024,2026,$B$1-30,180)-1,"")</f>
        <v/>
      </c>
      <c r="AO1024" t="str">
        <f>IFERROR([1]!s_est_mediannetprofit($A1024,2026,$B$1)/[1]!s_est_mediannetprofit($A1024,2026,$B$1-7)-1,"")</f>
        <v/>
      </c>
      <c r="AP1024" t="str">
        <f>IFERROR([1]!s_est_mediannetprofit($A1024,2026,$B$1)/[1]!s_est_mediannetprofit($A1024,2026,$B$1-30)-1,"")</f>
        <v/>
      </c>
    </row>
    <row r="1025" spans="1:42">
      <c r="A1025" t="s">
        <v>1064</v>
      </c>
      <c r="B1025">
        <f>IFERROR([1]!s_stm07_is($A1025,"W30028333","2011/12/31",1)/[1]!S_SHARE_TOTAL($A1025,$B$1),"")</f>
        <v>-0.10159526393988882</v>
      </c>
      <c r="C1025">
        <f>IFERROR([1]!s_stm07_is($A1025,"W30028333","2012/12/31",1)/[1]!S_SHARE_TOTAL($A1025,$B$1),"")</f>
        <v>8.8169370778079875E-2</v>
      </c>
      <c r="D1025">
        <f>IFERROR([1]!s_stm07_is($A1025,"W30028333","2013/12/31",1)/[1]!S_SHARE_TOTAL($A1025,$B$1),"")</f>
        <v>8.4349250228446734E-2</v>
      </c>
      <c r="E1025">
        <f>IFERROR([1]!s_stm07_is($A1025,"W30028333","2014/12/31",1)/[1]!S_SHARE_TOTAL($A1025,$B$1),"")</f>
        <v>0.10969207806451724</v>
      </c>
      <c r="F1025">
        <f>IFERROR([1]!s_stm07_is($A1025,"W30028333","2015/12/31",1)/[1]!S_SHARE_TOTAL($A1025,$B$1),"")</f>
        <v>1.1027076791744434E-2</v>
      </c>
      <c r="G1025">
        <f>IFERROR([1]!s_stm07_is($A1025,"W30028333","2016/12/31",1)/[1]!S_SHARE_TOTAL($A1025,$B$1),"")</f>
        <v>-1.8742474801714124E-2</v>
      </c>
      <c r="H1025">
        <f>IFERROR([1]!s_stm07_is($A1025,"W30028333","2017/12/31",1)/[1]!S_SHARE_TOTAL($A1025,$B$1),"")</f>
        <v>0.19200238996263047</v>
      </c>
      <c r="I1025">
        <f>IFERROR([1]!s_stm07_is($A1025,"W30028333","2018/12/31",1)/[1]!S_SHARE_TOTAL($A1025,$B$1),"")</f>
        <v>0.16341514142497279</v>
      </c>
      <c r="J1025">
        <f>IFERROR([1]!s_stm07_is($A1025,"W30028333","2019/12/31",1)/[1]!S_SHARE_TOTAL($A1025,$B$1),"")</f>
        <v>5.7924566826939416E-2</v>
      </c>
      <c r="K1025">
        <f>IFERROR([1]!s_stm07_is($A1025,"W30028333","2020/12/31",1)/[1]!S_SHARE_TOTAL($A1025,$B$1),"")</f>
        <v>0.18445224430846005</v>
      </c>
      <c r="L1025">
        <f>IFERROR([1]!s_stm07_is($A1025,"W30028333","2021/12/31",1)/[1]!S_SHARE_TOTAL($A1025,$B$1),"")</f>
        <v>0.61389327285813566</v>
      </c>
      <c r="M1025">
        <f>IFERROR([1]!s_stm07_is($A1025,"W30028333","2022/12/31",1)/[1]!S_SHARE_TOTAL($A1025,$B$1),"")</f>
        <v>0.90909038398476583</v>
      </c>
      <c r="N1025">
        <f>IFERROR([1]!s_stm07_is($A1025,"W30028333","2023/12/31",1)/[1]!S_SHARE_TOTAL($A1025,$B$1),"")</f>
        <v>0.18982923856522782</v>
      </c>
      <c r="O1025">
        <f>IFERROR([1]!s_stm07_is($A1025,"W30028333","2024/12/31",1)/[1]!S_SHARE_TOTAL($A1025,$B$1),"")</f>
        <v>0.11820704653626971</v>
      </c>
      <c r="P1025">
        <f>IFERROR([1]!s_stm07_is($A1025,"W30028333","2025/12/31",1)/[1]!S_SHARE_TOTAL($A1025,$B$1),"")</f>
        <v>0.47866350225966736</v>
      </c>
      <c r="Q1025">
        <f>IFERROR([1]!s_west_netprofit($A1025,2026,$B$1,180)/[1]!S_SHARE_TOTAL($A1025,$B$1),"")</f>
        <v>0.77246661088666635</v>
      </c>
      <c r="R1025">
        <f>IFERROR([1]!s_west_netprofit($A1025,2027,$B$1,180)/[1]!S_SHARE_TOTAL($A1025,$B$1),"")</f>
        <v>0.97613764492399269</v>
      </c>
      <c r="S1025">
        <f>IFERROR([1]!s_fa_dupont_roe($A1025,"2011/12/31")/100,"")</f>
        <v>-0.56825700000000001</v>
      </c>
      <c r="T1025">
        <f>IFERROR([1]!s_fa_dupont_roe($A1025,"2012/12/31")/100,"")</f>
        <v>0.27344600000000002</v>
      </c>
      <c r="U1025">
        <f>IFERROR([1]!s_fa_dupont_roe($A1025,"2013/12/31")/100,"")</f>
        <v>0.14995700000000001</v>
      </c>
      <c r="V1025">
        <f>IFERROR([1]!s_fa_dupont_roe($A1025,"2014/12/31")/100,"")</f>
        <v>0.165992</v>
      </c>
      <c r="W1025">
        <f>IFERROR([1]!s_fa_dupont_roe($A1025,"2015/12/31")/100,"")</f>
        <v>1.5700000000000002E-2</v>
      </c>
      <c r="X1025">
        <f>IFERROR([1]!s_fa_dupont_roe($A1025,"2016/12/31")/100,"")</f>
        <v>-2.7372E-2</v>
      </c>
      <c r="Y1025">
        <f>IFERROR([1]!s_fa_dupont_roe($A1025,"2017/12/31")/100,"")</f>
        <v>0.108988</v>
      </c>
      <c r="Z1025">
        <f>IFERROR([1]!s_fa_dupont_roe($A1025,"2018/12/31")/100,"")</f>
        <v>5.6299000000000002E-2</v>
      </c>
      <c r="AA1025">
        <f>IFERROR([1]!s_fa_dupont_roe($A1025,"2019/12/31")/100,"")</f>
        <v>1.9393000000000001E-2</v>
      </c>
      <c r="AB1025">
        <f>IFERROR([1]!s_fa_dupont_roe($A1025,"2020/12/31")/100,"")</f>
        <v>5.0339000000000002E-2</v>
      </c>
      <c r="AC1025">
        <f>IFERROR([1]!s_fa_dupont_roe($A1025,"2021/12/31")/100,"")</f>
        <v>0.12712300000000001</v>
      </c>
      <c r="AD1025">
        <f>IFERROR([1]!s_fa_dupont_roe($A1025,"2022/12/31")/100,"")</f>
        <v>0.17126999999999998</v>
      </c>
      <c r="AE1025">
        <f>IFERROR([1]!s_fa_dupont_roe($A1025,"2023/12/31")/100,"")</f>
        <v>3.6435000000000002E-2</v>
      </c>
      <c r="AF1025">
        <f>IFERROR([1]!s_fa_dupont_roe($A1025,"2024/12/31")/100,"")</f>
        <v>2.3342999999999999E-2</v>
      </c>
      <c r="AG1025">
        <f>IFERROR([1]!s_fa_dupont_roe($A1025,"2025/12/31")/100,"")</f>
        <v>7.8351000000000004E-2</v>
      </c>
      <c r="AH1025">
        <f>IFERROR([1]!s_stm07_is($A1025,"W30028333","2025/12/31",1),"")</f>
        <v>839014104.85000002</v>
      </c>
      <c r="AI1025">
        <f>IFERROR([1]!s_stm07_bs($A1025,"W38058048","2025/12/31",1),"")</f>
        <v>14144269069.469999</v>
      </c>
      <c r="AJ1025">
        <f>IFERROR([1]!s_fa_netdebt($A1025,"2025/12/31"),"")</f>
        <v>-553032705.52999997</v>
      </c>
      <c r="AK1025">
        <f>IFERROR([1]!s_val_ev1($A1025,"2025/12/31"),"")</f>
        <v>42976559599.779999</v>
      </c>
      <c r="AL1025">
        <f>IFERROR([1]!s_fa_ebitda($A1025,"2025/12/31"),"")</f>
        <v>1313417115.1800001</v>
      </c>
      <c r="AM1025">
        <f>IFERROR([1]!s_west_netprofit($A1025,2026,$B$1,180)/[1]!s_west_netprofit($A1025,2026,$B$1-7,180)-1,"")</f>
        <v>0</v>
      </c>
      <c r="AN1025">
        <f>IFERROR([1]!s_west_netprofit($A1025,2026,$B$1,180)/[1]!s_west_netprofit($A1025,2026,$B$1-30,180)-1,"")</f>
        <v>0.20497474803657645</v>
      </c>
      <c r="AO1025">
        <f>IFERROR([1]!s_est_mediannetprofit($A1025,2026,$B$1)/[1]!s_est_mediannetprofit($A1025,2026,$B$1-7)-1,"")</f>
        <v>0</v>
      </c>
      <c r="AP1025">
        <f>IFERROR([1]!s_est_mediannetprofit($A1025,2026,$B$1)/[1]!s_est_mediannetprofit($A1025,2026,$B$1-30)-1,"")</f>
        <v>0.20497474803657645</v>
      </c>
    </row>
    <row r="1026" spans="1:42">
      <c r="A1026" t="s">
        <v>1065</v>
      </c>
      <c r="B1026">
        <f>IFERROR([1]!s_stm07_is($A1026,"W30028333","2011/12/31",1)/[1]!S_SHARE_TOTAL($A1026,$B$1),"")</f>
        <v>0.79426177197775472</v>
      </c>
      <c r="C1026">
        <f>IFERROR([1]!s_stm07_is($A1026,"W30028333","2012/12/31",1)/[1]!S_SHARE_TOTAL($A1026,$B$1),"")</f>
        <v>0.70043714677055269</v>
      </c>
      <c r="D1026">
        <f>IFERROR([1]!s_stm07_is($A1026,"W30028333","2013/12/31",1)/[1]!S_SHARE_TOTAL($A1026,$B$1),"")</f>
        <v>0.22350847259390816</v>
      </c>
      <c r="E1026">
        <f>IFERROR([1]!s_stm07_is($A1026,"W30028333","2014/12/31",1)/[1]!S_SHARE_TOTAL($A1026,$B$1),"")</f>
        <v>0.14311420255522295</v>
      </c>
      <c r="F1026">
        <f>IFERROR([1]!s_stm07_is($A1026,"W30028333","2015/12/31",1)/[1]!S_SHARE_TOTAL($A1026,$B$1),"")</f>
        <v>1.0809992963773017E-2</v>
      </c>
      <c r="G1026">
        <f>IFERROR([1]!s_stm07_is($A1026,"W30028333","2016/12/31",1)/[1]!S_SHARE_TOTAL($A1026,$B$1),"")</f>
        <v>9.1316745905584376E-2</v>
      </c>
      <c r="H1026">
        <f>IFERROR([1]!s_stm07_is($A1026,"W30028333","2017/12/31",1)/[1]!S_SHARE_TOTAL($A1026,$B$1),"")</f>
        <v>0.40866455171184651</v>
      </c>
      <c r="I1026">
        <f>IFERROR([1]!s_stm07_is($A1026,"W30028333","2018/12/31",1)/[1]!S_SHARE_TOTAL($A1026,$B$1),"")</f>
        <v>0.440200142503332</v>
      </c>
      <c r="J1026">
        <f>IFERROR([1]!s_stm07_is($A1026,"W30028333","2019/12/31",1)/[1]!S_SHARE_TOTAL($A1026,$B$1),"")</f>
        <v>0.50822481048242241</v>
      </c>
      <c r="K1026">
        <f>IFERROR([1]!s_stm07_is($A1026,"W30028333","2020/12/31",1)/[1]!S_SHARE_TOTAL($A1026,$B$1),"")</f>
        <v>0.4016667898849029</v>
      </c>
      <c r="L1026">
        <f>IFERROR([1]!s_stm07_is($A1026,"W30028333","2021/12/31",1)/[1]!S_SHARE_TOTAL($A1026,$B$1),"")</f>
        <v>0.54616241298932788</v>
      </c>
      <c r="M1026">
        <f>IFERROR([1]!s_stm07_is($A1026,"W30028333","2022/12/31",1)/[1]!S_SHARE_TOTAL($A1026,$B$1),"")</f>
        <v>1.0221021630013762</v>
      </c>
      <c r="N1026">
        <f>IFERROR([1]!s_stm07_is($A1026,"W30028333","2023/12/31",1)/[1]!S_SHARE_TOTAL($A1026,$B$1),"")</f>
        <v>0.34122798304322655</v>
      </c>
      <c r="O1026">
        <f>IFERROR([1]!s_stm07_is($A1026,"W30028333","2024/12/31",1)/[1]!S_SHARE_TOTAL($A1026,$B$1),"")</f>
        <v>4.8522400285738981E-2</v>
      </c>
      <c r="P1026">
        <f>IFERROR([1]!s_stm07_is($A1026,"W30028333","2025/12/31",1)/[1]!S_SHARE_TOTAL($A1026,$B$1),"")</f>
        <v>0.15349636579775916</v>
      </c>
      <c r="Q1026">
        <f>IFERROR([1]!s_west_netprofit($A1026,2026,$B$1,180)/[1]!S_SHARE_TOTAL($A1026,$B$1),"")</f>
        <v>0.24841321904468699</v>
      </c>
      <c r="R1026">
        <f>IFERROR([1]!s_west_netprofit($A1026,2027,$B$1,180)/[1]!S_SHARE_TOTAL($A1026,$B$1),"")</f>
        <v>0.28218716818812778</v>
      </c>
      <c r="S1026">
        <f>IFERROR([1]!s_fa_dupont_roe($A1026,"2011/12/31")/100,"")</f>
        <v>0.25705600000000001</v>
      </c>
      <c r="T1026">
        <f>IFERROR([1]!s_fa_dupont_roe($A1026,"2012/12/31")/100,"")</f>
        <v>0.20669399999999999</v>
      </c>
      <c r="U1026">
        <f>IFERROR([1]!s_fa_dupont_roe($A1026,"2013/12/31")/100,"")</f>
        <v>6.4721000000000001E-2</v>
      </c>
      <c r="V1026">
        <f>IFERROR([1]!s_fa_dupont_roe($A1026,"2014/12/31")/100,"")</f>
        <v>4.6311999999999999E-2</v>
      </c>
      <c r="W1026">
        <f>IFERROR([1]!s_fa_dupont_roe($A1026,"2015/12/31")/100,"")</f>
        <v>3.9629999999999995E-3</v>
      </c>
      <c r="X1026">
        <f>IFERROR([1]!s_fa_dupont_roe($A1026,"2016/12/31")/100,"")</f>
        <v>3.3201000000000001E-2</v>
      </c>
      <c r="Y1026">
        <f>IFERROR([1]!s_fa_dupont_roe($A1026,"2017/12/31")/100,"")</f>
        <v>0.13935900000000001</v>
      </c>
      <c r="Z1026">
        <f>IFERROR([1]!s_fa_dupont_roe($A1026,"2018/12/31")/100,"")</f>
        <v>0.145229</v>
      </c>
      <c r="AA1026">
        <f>IFERROR([1]!s_fa_dupont_roe($A1026,"2019/12/31")/100,"")</f>
        <v>0.15682499999999999</v>
      </c>
      <c r="AB1026">
        <f>IFERROR([1]!s_fa_dupont_roe($A1026,"2020/12/31")/100,"")</f>
        <v>0.120021</v>
      </c>
      <c r="AC1026">
        <f>IFERROR([1]!s_fa_dupont_roe($A1026,"2021/12/31")/100,"")</f>
        <v>0.168104</v>
      </c>
      <c r="AD1026">
        <f>IFERROR([1]!s_fa_dupont_roe($A1026,"2022/12/31")/100,"")</f>
        <v>0.23797599999999999</v>
      </c>
      <c r="AE1026">
        <f>IFERROR([1]!s_fa_dupont_roe($A1026,"2023/12/31")/100,"")</f>
        <v>6.3888E-2</v>
      </c>
      <c r="AF1026">
        <f>IFERROR([1]!s_fa_dupont_roe($A1026,"2024/12/31")/100,"")</f>
        <v>9.5399999999999999E-3</v>
      </c>
      <c r="AG1026">
        <f>IFERROR([1]!s_fa_dupont_roe($A1026,"2025/12/31")/100,"")</f>
        <v>3.1295999999999997E-2</v>
      </c>
      <c r="AH1026">
        <f>IFERROR([1]!s_stm07_is($A1026,"W30028333","2025/12/31",1),"")</f>
        <v>329499119.95999998</v>
      </c>
      <c r="AI1026">
        <f>IFERROR([1]!s_stm07_bs($A1026,"W38058048","2025/12/31",1),"")</f>
        <v>11714509077.950001</v>
      </c>
      <c r="AJ1026">
        <f>IFERROR([1]!s_fa_netdebt($A1026,"2025/12/31"),"")</f>
        <v>23068291553.57</v>
      </c>
      <c r="AK1026">
        <f>IFERROR([1]!s_val_ev1($A1026,"2025/12/31"),"")</f>
        <v>35553883422.199997</v>
      </c>
      <c r="AL1026">
        <f>IFERROR([1]!s_fa_ebitda($A1026,"2025/12/31"),"")</f>
        <v>2272993901.54</v>
      </c>
      <c r="AM1026">
        <f>IFERROR([1]!s_west_netprofit($A1026,2026,$B$1,180)/[1]!s_west_netprofit($A1026,2026,$B$1-7,180)-1,"")</f>
        <v>0</v>
      </c>
      <c r="AN1026">
        <f>IFERROR([1]!s_west_netprofit($A1026,2026,$B$1,180)/[1]!s_west_netprofit($A1026,2026,$B$1-30,180)-1,"")</f>
        <v>0</v>
      </c>
      <c r="AO1026">
        <f>IFERROR([1]!s_est_mediannetprofit($A1026,2026,$B$1)/[1]!s_est_mediannetprofit($A1026,2026,$B$1-7)-1,"")</f>
        <v>0</v>
      </c>
      <c r="AP1026">
        <f>IFERROR([1]!s_est_mediannetprofit($A1026,2026,$B$1)/[1]!s_est_mediannetprofit($A1026,2026,$B$1-30)-1,"")</f>
        <v>0</v>
      </c>
    </row>
    <row r="1027" spans="1:42">
      <c r="A1027" t="s">
        <v>1066</v>
      </c>
      <c r="B1027">
        <f>IFERROR([1]!s_stm07_is($A1027,"W30028333","2011/12/31",1)/[1]!S_SHARE_TOTAL($A1027,$B$1),"")</f>
        <v>2.1448780558128114E-2</v>
      </c>
      <c r="C1027">
        <f>IFERROR([1]!s_stm07_is($A1027,"W30028333","2012/12/31",1)/[1]!S_SHARE_TOTAL($A1027,$B$1),"")</f>
        <v>2.1766553300928471E-2</v>
      </c>
      <c r="D1027">
        <f>IFERROR([1]!s_stm07_is($A1027,"W30028333","2013/12/31",1)/[1]!S_SHARE_TOTAL($A1027,$B$1),"")</f>
        <v>2.9511084797880994E-2</v>
      </c>
      <c r="E1027">
        <f>IFERROR([1]!s_stm07_is($A1027,"W30028333","2014/12/31",1)/[1]!S_SHARE_TOTAL($A1027,$B$1),"")</f>
        <v>0.49445882131149088</v>
      </c>
      <c r="F1027">
        <f>IFERROR([1]!s_stm07_is($A1027,"W30028333","2015/12/31",1)/[1]!S_SHARE_TOTAL($A1027,$B$1),"")</f>
        <v>0.61488089108894584</v>
      </c>
      <c r="G1027">
        <f>IFERROR([1]!s_stm07_is($A1027,"W30028333","2016/12/31",1)/[1]!S_SHARE_TOTAL($A1027,$B$1),"")</f>
        <v>0.6501762782889503</v>
      </c>
      <c r="H1027">
        <f>IFERROR([1]!s_stm07_is($A1027,"W30028333","2017/12/31",1)/[1]!S_SHARE_TOTAL($A1027,$B$1),"")</f>
        <v>0.69311543788018792</v>
      </c>
      <c r="I1027">
        <f>IFERROR([1]!s_stm07_is($A1027,"W30028333","2018/12/31",1)/[1]!S_SHARE_TOTAL($A1027,$B$1),"")</f>
        <v>0.71932947110073497</v>
      </c>
      <c r="J1027">
        <f>IFERROR([1]!s_stm07_is($A1027,"W30028333","2019/12/31",1)/[1]!S_SHARE_TOTAL($A1027,$B$1),"")</f>
        <v>0.66847250925656176</v>
      </c>
      <c r="K1027">
        <f>IFERROR([1]!s_stm07_is($A1027,"W30028333","2020/12/31",1)/[1]!S_SHARE_TOTAL($A1027,$B$1),"")</f>
        <v>0.37156536602557516</v>
      </c>
      <c r="L1027">
        <f>IFERROR([1]!s_stm07_is($A1027,"W30028333","2021/12/31",1)/[1]!S_SHARE_TOTAL($A1027,$B$1),"")</f>
        <v>0.51871123459617563</v>
      </c>
      <c r="M1027">
        <f>IFERROR([1]!s_stm07_is($A1027,"W30028333","2022/12/31",1)/[1]!S_SHARE_TOTAL($A1027,$B$1),"")</f>
        <v>0.44875683057859911</v>
      </c>
      <c r="N1027">
        <f>IFERROR([1]!s_stm07_is($A1027,"W30028333","2023/12/31",1)/[1]!S_SHARE_TOTAL($A1027,$B$1),"")</f>
        <v>0.61463744126562736</v>
      </c>
      <c r="O1027">
        <f>IFERROR([1]!s_stm07_is($A1027,"W30028333","2024/12/31",1)/[1]!S_SHARE_TOTAL($A1027,$B$1),"")</f>
        <v>0.44944948295316106</v>
      </c>
      <c r="P1027">
        <f>IFERROR([1]!s_stm07_is($A1027,"W30028333","2025/12/31",1)/[1]!S_SHARE_TOTAL($A1027,$B$1),"")</f>
        <v>0.45098782729291709</v>
      </c>
      <c r="Q1027">
        <f>IFERROR([1]!s_west_netprofit($A1027,2026,$B$1,180)/[1]!S_SHARE_TOTAL($A1027,$B$1),"")</f>
        <v>0.48146395881682202</v>
      </c>
      <c r="R1027">
        <f>IFERROR([1]!s_west_netprofit($A1027,2027,$B$1,180)/[1]!S_SHARE_TOTAL($A1027,$B$1),"")</f>
        <v>0.52248495042328791</v>
      </c>
      <c r="S1027">
        <f>IFERROR([1]!s_fa_dupont_roe($A1027,"2011/12/31")/100,"")</f>
        <v>5.2614999999999995E-2</v>
      </c>
      <c r="T1027">
        <f>IFERROR([1]!s_fa_dupont_roe($A1027,"2012/12/31")/100,"")</f>
        <v>5.1928000000000002E-2</v>
      </c>
      <c r="U1027">
        <f>IFERROR([1]!s_fa_dupont_roe($A1027,"2013/12/31")/100,"")</f>
        <v>6.7365999999999995E-2</v>
      </c>
      <c r="V1027">
        <f>IFERROR([1]!s_fa_dupont_roe($A1027,"2014/12/31")/100,"")</f>
        <v>0.51628200000000002</v>
      </c>
      <c r="W1027">
        <f>IFERROR([1]!s_fa_dupont_roe($A1027,"2015/12/31")/100,"")</f>
        <v>0.38527400000000001</v>
      </c>
      <c r="X1027">
        <f>IFERROR([1]!s_fa_dupont_roe($A1027,"2016/12/31")/100,"")</f>
        <v>0.34065499999999999</v>
      </c>
      <c r="Y1027">
        <f>IFERROR([1]!s_fa_dupont_roe($A1027,"2017/12/31")/100,"")</f>
        <v>0.31372900000000004</v>
      </c>
      <c r="Z1027">
        <f>IFERROR([1]!s_fa_dupont_roe($A1027,"2018/12/31")/100,"")</f>
        <v>0.28628300000000001</v>
      </c>
      <c r="AA1027">
        <f>IFERROR([1]!s_fa_dupont_roe($A1027,"2019/12/31")/100,"")</f>
        <v>0.241758</v>
      </c>
      <c r="AB1027">
        <f>IFERROR([1]!s_fa_dupont_roe($A1027,"2020/12/31")/100,"")</f>
        <v>0.130722</v>
      </c>
      <c r="AC1027">
        <f>IFERROR([1]!s_fa_dupont_roe($A1027,"2021/12/31")/100,"")</f>
        <v>0.17367999999999997</v>
      </c>
      <c r="AD1027">
        <f>IFERROR([1]!s_fa_dupont_roe($A1027,"2022/12/31")/100,"")</f>
        <v>0.14568600000000001</v>
      </c>
      <c r="AE1027">
        <f>IFERROR([1]!s_fa_dupont_roe($A1027,"2023/12/31")/100,"")</f>
        <v>0.19261800000000001</v>
      </c>
      <c r="AF1027">
        <f>IFERROR([1]!s_fa_dupont_roe($A1027,"2024/12/31")/100,"")</f>
        <v>0.13058400000000001</v>
      </c>
      <c r="AG1027">
        <f>IFERROR([1]!s_fa_dupont_roe($A1027,"2025/12/31")/100,"")</f>
        <v>0.12260199999999999</v>
      </c>
      <c r="AH1027">
        <f>IFERROR([1]!s_stm07_is($A1027,"W30028333","2025/12/31",1),"")</f>
        <v>2165990940.7800002</v>
      </c>
      <c r="AI1027">
        <f>IFERROR([1]!s_stm07_bs($A1027,"W38058048","2025/12/31",1),"")</f>
        <v>18562608537.139999</v>
      </c>
      <c r="AJ1027">
        <f>IFERROR([1]!s_fa_netdebt($A1027,"2025/12/31"),"")</f>
        <v>-5117479477.9700003</v>
      </c>
      <c r="AK1027">
        <f>IFERROR([1]!s_val_ev1($A1027,"2025/12/31"),"")</f>
        <v>30747340895.259998</v>
      </c>
      <c r="AL1027">
        <f>IFERROR([1]!s_fa_ebitda($A1027,"2025/12/31"),"")</f>
        <v>4343304383.2200003</v>
      </c>
      <c r="AM1027">
        <f>IFERROR([1]!s_west_netprofit($A1027,2026,$B$1,180)/[1]!s_west_netprofit($A1027,2026,$B$1-7,180)-1,"")</f>
        <v>0</v>
      </c>
      <c r="AN1027">
        <f>IFERROR([1]!s_west_netprofit($A1027,2026,$B$1,180)/[1]!s_west_netprofit($A1027,2026,$B$1-30,180)-1,"")</f>
        <v>-4.2966880728666501E-3</v>
      </c>
      <c r="AO1027">
        <f>IFERROR([1]!s_est_mediannetprofit($A1027,2026,$B$1)/[1]!s_est_mediannetprofit($A1027,2026,$B$1-7)-1,"")</f>
        <v>0</v>
      </c>
      <c r="AP1027">
        <f>IFERROR([1]!s_est_mediannetprofit($A1027,2026,$B$1)/[1]!s_est_mediannetprofit($A1027,2026,$B$1-30)-1,"")</f>
        <v>-8.6169754416199895E-3</v>
      </c>
    </row>
    <row r="1028" spans="1:42">
      <c r="A1028" t="s">
        <v>1067</v>
      </c>
      <c r="B1028">
        <f>IFERROR([1]!s_stm07_is($A1028,"W30028333","2011/12/31",1)/[1]!S_SHARE_TOTAL($A1028,$B$1),"")</f>
        <v>1.2995004061660161E-2</v>
      </c>
      <c r="C1028">
        <f>IFERROR([1]!s_stm07_is($A1028,"W30028333","2012/12/31",1)/[1]!S_SHARE_TOTAL($A1028,$B$1),"")</f>
        <v>1.0391591242837584E-2</v>
      </c>
      <c r="D1028">
        <f>IFERROR([1]!s_stm07_is($A1028,"W30028333","2013/12/31",1)/[1]!S_SHARE_TOTAL($A1028,$B$1),"")</f>
        <v>1.1758718457481873E-2</v>
      </c>
      <c r="E1028">
        <f>IFERROR([1]!s_stm07_is($A1028,"W30028333","2014/12/31",1)/[1]!S_SHARE_TOTAL($A1028,$B$1),"")</f>
        <v>-6.2734710379798192E-2</v>
      </c>
      <c r="F1028">
        <f>IFERROR([1]!s_stm07_is($A1028,"W30028333","2015/12/31",1)/[1]!S_SHARE_TOTAL($A1028,$B$1),"")</f>
        <v>2.6274995700015215E-2</v>
      </c>
      <c r="G1028">
        <f>IFERROR([1]!s_stm07_is($A1028,"W30028333","2016/12/31",1)/[1]!S_SHARE_TOTAL($A1028,$B$1),"")</f>
        <v>-2.2362975543836521E-2</v>
      </c>
      <c r="H1028">
        <f>IFERROR([1]!s_stm07_is($A1028,"W30028333","2017/12/31",1)/[1]!S_SHARE_TOTAL($A1028,$B$1),"")</f>
        <v>-0.6782542854216318</v>
      </c>
      <c r="I1028">
        <f>IFERROR([1]!s_stm07_is($A1028,"W30028333","2018/12/31",1)/[1]!S_SHARE_TOTAL($A1028,$B$1),"")</f>
        <v>1.3220974005780639</v>
      </c>
      <c r="J1028">
        <f>IFERROR([1]!s_stm07_is($A1028,"W30028333","2019/12/31",1)/[1]!S_SHARE_TOTAL($A1028,$B$1),"")</f>
        <v>0.15314915847573654</v>
      </c>
      <c r="K1028">
        <f>IFERROR([1]!s_stm07_is($A1028,"W30028333","2020/12/31",1)/[1]!S_SHARE_TOTAL($A1028,$B$1),"")</f>
        <v>0.27970890786471275</v>
      </c>
      <c r="L1028">
        <f>IFERROR([1]!s_stm07_is($A1028,"W30028333","2021/12/31",1)/[1]!S_SHARE_TOTAL($A1028,$B$1),"")</f>
        <v>0.39723756458597437</v>
      </c>
      <c r="M1028">
        <f>IFERROR([1]!s_stm07_is($A1028,"W30028333","2022/12/31",1)/[1]!S_SHARE_TOTAL($A1028,$B$1),"")</f>
        <v>9.964419842300086E-2</v>
      </c>
      <c r="N1028">
        <f>IFERROR([1]!s_stm07_is($A1028,"W30028333","2023/12/31",1)/[1]!S_SHARE_TOTAL($A1028,$B$1),"")</f>
        <v>0.18373242766086911</v>
      </c>
      <c r="O1028">
        <f>IFERROR([1]!s_stm07_is($A1028,"W30028333","2024/12/31",1)/[1]!S_SHARE_TOTAL($A1028,$B$1),"")</f>
        <v>5.6631630525835405E-2</v>
      </c>
      <c r="P1028">
        <f>IFERROR([1]!s_stm07_is($A1028,"W30028333","2025/12/31",1)/[1]!S_SHARE_TOTAL($A1028,$B$1),"")</f>
        <v>-0.40817896647735913</v>
      </c>
      <c r="Q1028">
        <f>IFERROR([1]!s_west_netprofit($A1028,2026,$B$1,180)/[1]!S_SHARE_TOTAL($A1028,$B$1),"")</f>
        <v>0</v>
      </c>
      <c r="R1028">
        <f>IFERROR([1]!s_west_netprofit($A1028,2027,$B$1,180)/[1]!S_SHARE_TOTAL($A1028,$B$1),"")</f>
        <v>0</v>
      </c>
      <c r="S1028">
        <f>IFERROR([1]!s_fa_dupont_roe($A1028,"2011/12/31")/100,"")</f>
        <v>1.5288E-2</v>
      </c>
      <c r="T1028">
        <f>IFERROR([1]!s_fa_dupont_roe($A1028,"2012/12/31")/100,"")</f>
        <v>1.2096000000000001E-2</v>
      </c>
      <c r="U1028">
        <f>IFERROR([1]!s_fa_dupont_roe($A1028,"2013/12/31")/100,"")</f>
        <v>1.3595999999999999E-2</v>
      </c>
      <c r="V1028">
        <f>IFERROR([1]!s_fa_dupont_roe($A1028,"2014/12/31")/100,"")</f>
        <v>-0.124551</v>
      </c>
      <c r="W1028">
        <f>IFERROR([1]!s_fa_dupont_roe($A1028,"2015/12/31")/100,"")</f>
        <v>0.18019400000000002</v>
      </c>
      <c r="X1028">
        <f>IFERROR([1]!s_fa_dupont_roe($A1028,"2016/12/31")/100,"")</f>
        <v>-0.17249700000000001</v>
      </c>
      <c r="Y1028">
        <f>IFERROR([1]!s_fa_dupont_roe($A1028,"2017/12/31")/100,"")</f>
        <v>0</v>
      </c>
      <c r="Z1028">
        <f>IFERROR([1]!s_fa_dupont_roe($A1028,"2018/12/31")/100,"")</f>
        <v>1.7135499999999999</v>
      </c>
      <c r="AA1028">
        <f>IFERROR([1]!s_fa_dupont_roe($A1028,"2019/12/31")/100,"")</f>
        <v>6.9868E-2</v>
      </c>
      <c r="AB1028">
        <f>IFERROR([1]!s_fa_dupont_roe($A1028,"2020/12/31")/100,"")</f>
        <v>0.11605499999999999</v>
      </c>
      <c r="AC1028">
        <f>IFERROR([1]!s_fa_dupont_roe($A1028,"2021/12/31")/100,"")</f>
        <v>0.14388299999999998</v>
      </c>
      <c r="AD1028">
        <f>IFERROR([1]!s_fa_dupont_roe($A1028,"2022/12/31")/100,"")</f>
        <v>3.2989999999999998E-2</v>
      </c>
      <c r="AE1028">
        <f>IFERROR([1]!s_fa_dupont_roe($A1028,"2023/12/31")/100,"")</f>
        <v>5.8102999999999995E-2</v>
      </c>
      <c r="AF1028">
        <f>IFERROR([1]!s_fa_dupont_roe($A1028,"2024/12/31")/100,"")</f>
        <v>1.7495E-2</v>
      </c>
      <c r="AG1028">
        <f>IFERROR([1]!s_fa_dupont_roe($A1028,"2025/12/31")/100,"")</f>
        <v>-0.13572100000000001</v>
      </c>
      <c r="AH1028">
        <f>IFERROR([1]!s_stm07_is($A1028,"W30028333","2025/12/31",1),"")</f>
        <v>-804969739.78999996</v>
      </c>
      <c r="AI1028">
        <f>IFERROR([1]!s_stm07_bs($A1028,"W38058048","2025/12/31",1),"")</f>
        <v>5512276434.6599998</v>
      </c>
      <c r="AJ1028">
        <f>IFERROR([1]!s_fa_netdebt($A1028,"2025/12/31"),"")</f>
        <v>2946893518.9299998</v>
      </c>
      <c r="AK1028">
        <f>IFERROR([1]!s_val_ev1($A1028,"2025/12/31"),"")</f>
        <v>14925093417.66</v>
      </c>
      <c r="AL1028">
        <f>IFERROR([1]!s_fa_ebitda($A1028,"2025/12/31"),"")</f>
        <v>-211434598.59</v>
      </c>
      <c r="AM1028" t="str">
        <f>IFERROR([1]!s_west_netprofit($A1028,2026,$B$1,180)/[1]!s_west_netprofit($A1028,2026,$B$1-7,180)-1,"")</f>
        <v/>
      </c>
      <c r="AN1028">
        <f>IFERROR([1]!s_west_netprofit($A1028,2026,$B$1,180)/[1]!s_west_netprofit($A1028,2026,$B$1-30,180)-1,"")</f>
        <v>-1</v>
      </c>
      <c r="AO1028" t="str">
        <f>IFERROR([1]!s_est_mediannetprofit($A1028,2026,$B$1)/[1]!s_est_mediannetprofit($A1028,2026,$B$1-7)-1,"")</f>
        <v/>
      </c>
      <c r="AP1028">
        <f>IFERROR([1]!s_est_mediannetprofit($A1028,2026,$B$1)/[1]!s_est_mediannetprofit($A1028,2026,$B$1-30)-1,"")</f>
        <v>-1</v>
      </c>
    </row>
    <row r="1029" spans="1:42">
      <c r="A1029" t="s">
        <v>1068</v>
      </c>
      <c r="B1029">
        <f>IFERROR([1]!s_stm07_is($A1029,"W30028333","2011/12/31",1)/[1]!S_SHARE_TOTAL($A1029,$B$1),"")</f>
        <v>0.53644597044799835</v>
      </c>
      <c r="C1029">
        <f>IFERROR([1]!s_stm07_is($A1029,"W30028333","2012/12/31",1)/[1]!S_SHARE_TOTAL($A1029,$B$1),"")</f>
        <v>0.74809479648165211</v>
      </c>
      <c r="D1029">
        <f>IFERROR([1]!s_stm07_is($A1029,"W30028333","2013/12/31",1)/[1]!S_SHARE_TOTAL($A1029,$B$1),"")</f>
        <v>0.49925645978809841</v>
      </c>
      <c r="E1029">
        <f>IFERROR([1]!s_stm07_is($A1029,"W30028333","2014/12/31",1)/[1]!S_SHARE_TOTAL($A1029,$B$1),"")</f>
        <v>4.6246562707097753E-2</v>
      </c>
      <c r="F1029">
        <f>IFERROR([1]!s_stm07_is($A1029,"W30028333","2015/12/31",1)/[1]!S_SHARE_TOTAL($A1029,$B$1),"")</f>
        <v>-0.53886538137926221</v>
      </c>
      <c r="G1029">
        <f>IFERROR([1]!s_stm07_is($A1029,"W30028333","2016/12/31",1)/[1]!S_SHARE_TOTAL($A1029,$B$1),"")</f>
        <v>-0.82090561609024137</v>
      </c>
      <c r="H1029">
        <f>IFERROR([1]!s_stm07_is($A1029,"W30028333","2017/12/31",1)/[1]!S_SHARE_TOTAL($A1029,$B$1),"")</f>
        <v>0.20093233344788378</v>
      </c>
      <c r="I1029">
        <f>IFERROR([1]!s_stm07_is($A1029,"W30028333","2018/12/31",1)/[1]!S_SHARE_TOTAL($A1029,$B$1),"")</f>
        <v>0.27240833169728557</v>
      </c>
      <c r="J1029">
        <f>IFERROR([1]!s_stm07_is($A1029,"W30028333","2019/12/31",1)/[1]!S_SHARE_TOTAL($A1029,$B$1),"")</f>
        <v>3.2149260718114678E-2</v>
      </c>
      <c r="K1029">
        <f>IFERROR([1]!s_stm07_is($A1029,"W30028333","2020/12/31",1)/[1]!S_SHARE_TOTAL($A1029,$B$1),"")</f>
        <v>-0.43317935408635211</v>
      </c>
      <c r="L1029">
        <f>IFERROR([1]!s_stm07_is($A1029,"W30028333","2021/12/31",1)/[1]!S_SHARE_TOTAL($A1029,$B$1),"")</f>
        <v>0.53912539837577778</v>
      </c>
      <c r="M1029">
        <f>IFERROR([1]!s_stm07_is($A1029,"W30028333","2022/12/31",1)/[1]!S_SHARE_TOTAL($A1029,$B$1),"")</f>
        <v>0.65061340171599125</v>
      </c>
      <c r="N1029">
        <f>IFERROR([1]!s_stm07_is($A1029,"W30028333","2023/12/31",1)/[1]!S_SHARE_TOTAL($A1029,$B$1),"")</f>
        <v>-0.20120836682024204</v>
      </c>
      <c r="O1029">
        <f>IFERROR([1]!s_stm07_is($A1029,"W30028333","2024/12/31",1)/[1]!S_SHARE_TOTAL($A1029,$B$1),"")</f>
        <v>-0.45642234833948298</v>
      </c>
      <c r="P1029">
        <f>IFERROR([1]!s_stm07_is($A1029,"W30028333","2025/12/31",1)/[1]!S_SHARE_TOTAL($A1029,$B$1),"")</f>
        <v>-0.84326467362034363</v>
      </c>
      <c r="Q1029">
        <f>IFERROR([1]!s_west_netprofit($A1029,2026,$B$1,180)/[1]!S_SHARE_TOTAL($A1029,$B$1),"")</f>
        <v>0</v>
      </c>
      <c r="R1029">
        <f>IFERROR([1]!s_west_netprofit($A1029,2027,$B$1,180)/[1]!S_SHARE_TOTAL($A1029,$B$1),"")</f>
        <v>0</v>
      </c>
      <c r="S1029">
        <f>IFERROR([1]!s_fa_dupont_roe($A1029,"2011/12/31")/100,"")</f>
        <v>0.49489100000000003</v>
      </c>
      <c r="T1029">
        <f>IFERROR([1]!s_fa_dupont_roe($A1029,"2012/12/31")/100,"")</f>
        <v>0.24053899999999998</v>
      </c>
      <c r="U1029">
        <f>IFERROR([1]!s_fa_dupont_roe($A1029,"2013/12/31")/100,"")</f>
        <v>0.11708399999999999</v>
      </c>
      <c r="V1029">
        <f>IFERROR([1]!s_fa_dupont_roe($A1029,"2014/12/31")/100,"")</f>
        <v>1.0928999999999999E-2</v>
      </c>
      <c r="W1029">
        <f>IFERROR([1]!s_fa_dupont_roe($A1029,"2015/12/31")/100,"")</f>
        <v>-0.14047000000000001</v>
      </c>
      <c r="X1029">
        <f>IFERROR([1]!s_fa_dupont_roe($A1029,"2016/12/31")/100,"")</f>
        <v>-0.259849</v>
      </c>
      <c r="Y1029">
        <f>IFERROR([1]!s_fa_dupont_roe($A1029,"2017/12/31")/100,"")</f>
        <v>7.0388000000000006E-2</v>
      </c>
      <c r="Z1029">
        <f>IFERROR([1]!s_fa_dupont_roe($A1029,"2018/12/31")/100,"")</f>
        <v>8.3735999999999991E-2</v>
      </c>
      <c r="AA1029">
        <f>IFERROR([1]!s_fa_dupont_roe($A1029,"2019/12/31")/100,"")</f>
        <v>9.6819999999999996E-3</v>
      </c>
      <c r="AB1029">
        <f>IFERROR([1]!s_fa_dupont_roe($A1029,"2020/12/31")/100,"")</f>
        <v>-0.15165200000000001</v>
      </c>
      <c r="AC1029">
        <f>IFERROR([1]!s_fa_dupont_roe($A1029,"2021/12/31")/100,"")</f>
        <v>0.18999500000000002</v>
      </c>
      <c r="AD1029">
        <f>IFERROR([1]!s_fa_dupont_roe($A1029,"2022/12/31")/100,"")</f>
        <v>0.20437999999999998</v>
      </c>
      <c r="AE1029">
        <f>IFERROR([1]!s_fa_dupont_roe($A1029,"2023/12/31")/100,"")</f>
        <v>-6.5533999999999995E-2</v>
      </c>
      <c r="AF1029">
        <f>IFERROR([1]!s_fa_dupont_roe($A1029,"2024/12/31")/100,"")</f>
        <v>-0.17610399999999998</v>
      </c>
      <c r="AG1029">
        <f>IFERROR([1]!s_fa_dupont_roe($A1029,"2025/12/31")/100,"")</f>
        <v>-0.43173800000000001</v>
      </c>
      <c r="AH1029">
        <f>IFERROR([1]!s_stm07_is($A1029,"W30028333","2025/12/31",1),"")</f>
        <v>-2016087639.8599999</v>
      </c>
      <c r="AI1029">
        <f>IFERROR([1]!s_stm07_bs($A1029,"W38058048","2025/12/31",1),"")</f>
        <v>4304919883.4300003</v>
      </c>
      <c r="AJ1029">
        <f>IFERROR([1]!s_fa_netdebt($A1029,"2025/12/31"),"")</f>
        <v>2950450177.8299999</v>
      </c>
      <c r="AK1029">
        <f>IFERROR([1]!s_val_ev1($A1029,"2025/12/31"),"")</f>
        <v>23284448764.279999</v>
      </c>
      <c r="AL1029">
        <f>IFERROR([1]!s_fa_ebitda($A1029,"2025/12/31"),"")</f>
        <v>-636238388.64999998</v>
      </c>
      <c r="AM1029" t="str">
        <f>IFERROR([1]!s_west_netprofit($A1029,2026,$B$1,180)/[1]!s_west_netprofit($A1029,2026,$B$1-7,180)-1,"")</f>
        <v/>
      </c>
      <c r="AN1029" t="str">
        <f>IFERROR([1]!s_west_netprofit($A1029,2026,$B$1,180)/[1]!s_west_netprofit($A1029,2026,$B$1-30,180)-1,"")</f>
        <v/>
      </c>
      <c r="AO1029" t="str">
        <f>IFERROR([1]!s_est_mediannetprofit($A1029,2026,$B$1)/[1]!s_est_mediannetprofit($A1029,2026,$B$1-7)-1,"")</f>
        <v/>
      </c>
      <c r="AP1029" t="str">
        <f>IFERROR([1]!s_est_mediannetprofit($A1029,2026,$B$1)/[1]!s_est_mediannetprofit($A1029,2026,$B$1-30)-1,"")</f>
        <v/>
      </c>
    </row>
    <row r="1030" spans="1:42">
      <c r="A1030" t="s">
        <v>1069</v>
      </c>
      <c r="B1030">
        <f>IFERROR([1]!s_stm07_is($A1030,"W30028333","2011/12/31",1)/[1]!S_SHARE_TOTAL($A1030,$B$1),"")</f>
        <v>0.10642349444603831</v>
      </c>
      <c r="C1030">
        <f>IFERROR([1]!s_stm07_is($A1030,"W30028333","2012/12/31",1)/[1]!S_SHARE_TOTAL($A1030,$B$1),"")</f>
        <v>0.13147341943407476</v>
      </c>
      <c r="D1030">
        <f>IFERROR([1]!s_stm07_is($A1030,"W30028333","2013/12/31",1)/[1]!S_SHARE_TOTAL($A1030,$B$1),"")</f>
        <v>0.19924922412323295</v>
      </c>
      <c r="E1030">
        <f>IFERROR([1]!s_stm07_is($A1030,"W30028333","2014/12/31",1)/[1]!S_SHARE_TOTAL($A1030,$B$1),"")</f>
        <v>0.15974829685554015</v>
      </c>
      <c r="F1030">
        <f>IFERROR([1]!s_stm07_is($A1030,"W30028333","2015/12/31",1)/[1]!S_SHARE_TOTAL($A1030,$B$1),"")</f>
        <v>0.16175996063693249</v>
      </c>
      <c r="G1030">
        <f>IFERROR([1]!s_stm07_is($A1030,"W30028333","2016/12/31",1)/[1]!S_SHARE_TOTAL($A1030,$B$1),"")</f>
        <v>0.18018183309622879</v>
      </c>
      <c r="H1030">
        <f>IFERROR([1]!s_stm07_is($A1030,"W30028333","2017/12/31",1)/[1]!S_SHARE_TOTAL($A1030,$B$1),"")</f>
        <v>0.40346378356733564</v>
      </c>
      <c r="I1030">
        <f>IFERROR([1]!s_stm07_is($A1030,"W30028333","2018/12/31",1)/[1]!S_SHARE_TOTAL($A1030,$B$1),"")</f>
        <v>0.51820230607110584</v>
      </c>
      <c r="J1030">
        <f>IFERROR([1]!s_stm07_is($A1030,"W30028333","2019/12/31",1)/[1]!S_SHARE_TOTAL($A1030,$B$1),"")</f>
        <v>0.54073694427408359</v>
      </c>
      <c r="K1030">
        <f>IFERROR([1]!s_stm07_is($A1030,"W30028333","2020/12/31",1)/[1]!S_SHARE_TOTAL($A1030,$B$1),"")</f>
        <v>0.60404482136023652</v>
      </c>
      <c r="L1030">
        <f>IFERROR([1]!s_stm07_is($A1030,"W30028333","2021/12/31",1)/[1]!S_SHARE_TOTAL($A1030,$B$1),"")</f>
        <v>0.70251738252721929</v>
      </c>
      <c r="M1030">
        <f>IFERROR([1]!s_stm07_is($A1030,"W30028333","2022/12/31",1)/[1]!S_SHARE_TOTAL($A1030,$B$1),"")</f>
        <v>0.80258676009411456</v>
      </c>
      <c r="N1030">
        <f>IFERROR([1]!s_stm07_is($A1030,"W30028333","2023/12/31",1)/[1]!S_SHARE_TOTAL($A1030,$B$1),"")</f>
        <v>0.89441053799342962</v>
      </c>
      <c r="O1030">
        <f>IFERROR([1]!s_stm07_is($A1030,"W30028333","2024/12/31",1)/[1]!S_SHARE_TOTAL($A1030,$B$1),"")</f>
        <v>0.94750402765589137</v>
      </c>
      <c r="P1030">
        <f>IFERROR([1]!s_stm07_is($A1030,"W30028333","2025/12/31",1)/[1]!S_SHARE_TOTAL($A1030,$B$1),"")</f>
        <v>1.0307797650374784</v>
      </c>
      <c r="Q1030">
        <f>IFERROR([1]!s_west_netprofit($A1030,2026,$B$1,180)/[1]!S_SHARE_TOTAL($A1030,$B$1),"")</f>
        <v>1.1455914413096882</v>
      </c>
      <c r="R1030">
        <f>IFERROR([1]!s_west_netprofit($A1030,2027,$B$1,180)/[1]!S_SHARE_TOTAL($A1030,$B$1),"")</f>
        <v>1.2845813846443175</v>
      </c>
      <c r="S1030">
        <f>IFERROR([1]!s_fa_dupont_roe($A1030,"2011/12/31")/100,"")</f>
        <v>0.33015600000000001</v>
      </c>
      <c r="T1030">
        <f>IFERROR([1]!s_fa_dupont_roe($A1030,"2012/12/31")/100,"")</f>
        <v>0.30996400000000002</v>
      </c>
      <c r="U1030">
        <f>IFERROR([1]!s_fa_dupont_roe($A1030,"2013/12/31")/100,"")</f>
        <v>0.32153300000000001</v>
      </c>
      <c r="V1030">
        <f>IFERROR([1]!s_fa_dupont_roe($A1030,"2014/12/31")/100,"")</f>
        <v>0.19411699999999998</v>
      </c>
      <c r="W1030">
        <f>IFERROR([1]!s_fa_dupont_roe($A1030,"2015/12/31")/100,"")</f>
        <v>0.17089099999999999</v>
      </c>
      <c r="X1030">
        <f>IFERROR([1]!s_fa_dupont_roe($A1030,"2016/12/31")/100,"")</f>
        <v>0.171179</v>
      </c>
      <c r="Y1030">
        <f>IFERROR([1]!s_fa_dupont_roe($A1030,"2017/12/31")/100,"")</f>
        <v>0.22957899999999998</v>
      </c>
      <c r="Z1030">
        <f>IFERROR([1]!s_fa_dupont_roe($A1030,"2018/12/31")/100,"")</f>
        <v>0.17649400000000001</v>
      </c>
      <c r="AA1030">
        <f>IFERROR([1]!s_fa_dupont_roe($A1030,"2019/12/31")/100,"")</f>
        <v>0.14897199999999999</v>
      </c>
      <c r="AB1030">
        <f>IFERROR([1]!s_fa_dupont_roe($A1030,"2020/12/31")/100,"")</f>
        <v>0.15004300000000001</v>
      </c>
      <c r="AC1030">
        <f>IFERROR([1]!s_fa_dupont_roe($A1030,"2021/12/31")/100,"")</f>
        <v>0.15642500000000001</v>
      </c>
      <c r="AD1030">
        <f>IFERROR([1]!s_fa_dupont_roe($A1030,"2022/12/31")/100,"")</f>
        <v>0.16022700000000001</v>
      </c>
      <c r="AE1030">
        <f>IFERROR([1]!s_fa_dupont_roe($A1030,"2023/12/31")/100,"")</f>
        <v>0.160248</v>
      </c>
      <c r="AF1030">
        <f>IFERROR([1]!s_fa_dupont_roe($A1030,"2024/12/31")/100,"")</f>
        <v>0.157861</v>
      </c>
      <c r="AG1030">
        <f>IFERROR([1]!s_fa_dupont_roe($A1030,"2025/12/31")/100,"")</f>
        <v>0.16253900000000002</v>
      </c>
      <c r="AH1030">
        <f>IFERROR([1]!s_stm07_is($A1030,"W30028333","2025/12/31",1),"")</f>
        <v>8278971723.3199997</v>
      </c>
      <c r="AI1030">
        <f>IFERROR([1]!s_stm07_bs($A1030,"W38058048","2025/12/31",1),"")</f>
        <v>56459444556.900002</v>
      </c>
      <c r="AJ1030">
        <f>IFERROR([1]!s_fa_netdebt($A1030,"2025/12/31"),"")</f>
        <v>-6735888970.6700001</v>
      </c>
      <c r="AK1030">
        <f>IFERROR([1]!s_val_ev1($A1030,"2025/12/31"),"")</f>
        <v>181141248754.73001</v>
      </c>
      <c r="AL1030">
        <f>IFERROR([1]!s_fa_ebitda($A1030,"2025/12/31"),"")</f>
        <v>10756776530.540001</v>
      </c>
      <c r="AM1030">
        <f>IFERROR([1]!s_west_netprofit($A1030,2026,$B$1,180)/[1]!s_west_netprofit($A1030,2026,$B$1-7,180)-1,"")</f>
        <v>0</v>
      </c>
      <c r="AN1030">
        <f>IFERROR([1]!s_west_netprofit($A1030,2026,$B$1,180)/[1]!s_west_netprofit($A1030,2026,$B$1-30,180)-1,"")</f>
        <v>-1.1099340809682889E-2</v>
      </c>
      <c r="AO1030">
        <f>IFERROR([1]!s_est_mediannetprofit($A1030,2026,$B$1)/[1]!s_est_mediannetprofit($A1030,2026,$B$1-7)-1,"")</f>
        <v>0</v>
      </c>
      <c r="AP1030">
        <f>IFERROR([1]!s_est_mediannetprofit($A1030,2026,$B$1)/[1]!s_est_mediannetprofit($A1030,2026,$B$1-30)-1,"")</f>
        <v>-1.7123287671232834E-2</v>
      </c>
    </row>
    <row r="1031" spans="1:42">
      <c r="A1031" t="s">
        <v>1070</v>
      </c>
      <c r="B1031">
        <f>IFERROR([1]!s_stm07_is($A1031,"W30028333","2011/12/31",1)/[1]!S_SHARE_TOTAL($A1031,$B$1),"")</f>
        <v>0.28418896376210817</v>
      </c>
      <c r="C1031">
        <f>IFERROR([1]!s_stm07_is($A1031,"W30028333","2012/12/31",1)/[1]!S_SHARE_TOTAL($A1031,$B$1),"")</f>
        <v>5.5036733475562226E-2</v>
      </c>
      <c r="D1031">
        <f>IFERROR([1]!s_stm07_is($A1031,"W30028333","2013/12/31",1)/[1]!S_SHARE_TOTAL($A1031,$B$1),"")</f>
        <v>0.21564645363763044</v>
      </c>
      <c r="E1031">
        <f>IFERROR([1]!s_stm07_is($A1031,"W30028333","2014/12/31",1)/[1]!S_SHARE_TOTAL($A1031,$B$1),"")</f>
        <v>0.23113869263378709</v>
      </c>
      <c r="F1031">
        <f>IFERROR([1]!s_stm07_is($A1031,"W30028333","2015/12/31",1)/[1]!S_SHARE_TOTAL($A1031,$B$1),"")</f>
        <v>0.19987275689188452</v>
      </c>
      <c r="G1031">
        <f>IFERROR([1]!s_stm07_is($A1031,"W30028333","2016/12/31",1)/[1]!S_SHARE_TOTAL($A1031,$B$1),"")</f>
        <v>0.36954013599736241</v>
      </c>
      <c r="H1031">
        <f>IFERROR([1]!s_stm07_is($A1031,"W30028333","2017/12/31",1)/[1]!S_SHARE_TOTAL($A1031,$B$1),"")</f>
        <v>0.91509562577217307</v>
      </c>
      <c r="I1031">
        <f>IFERROR([1]!s_stm07_is($A1031,"W30028333","2018/12/31",1)/[1]!S_SHARE_TOTAL($A1031,$B$1),"")</f>
        <v>0.76831912575975858</v>
      </c>
      <c r="J1031">
        <f>IFERROR([1]!s_stm07_is($A1031,"W30028333","2019/12/31",1)/[1]!S_SHARE_TOTAL($A1031,$B$1),"")</f>
        <v>0.33081401750155626</v>
      </c>
      <c r="K1031">
        <f>IFERROR([1]!s_stm07_is($A1031,"W30028333","2020/12/31",1)/[1]!S_SHARE_TOTAL($A1031,$B$1),"")</f>
        <v>0.34735322187079637</v>
      </c>
      <c r="L1031">
        <f>IFERROR([1]!s_stm07_is($A1031,"W30028333","2021/12/31",1)/[1]!S_SHARE_TOTAL($A1031,$B$1),"")</f>
        <v>0.80945922455082331</v>
      </c>
      <c r="M1031">
        <f>IFERROR([1]!s_stm07_is($A1031,"W30028333","2022/12/31",1)/[1]!S_SHARE_TOTAL($A1031,$B$1),"")</f>
        <v>0.47893400997000196</v>
      </c>
      <c r="N1031">
        <f>IFERROR([1]!s_stm07_is($A1031,"W30028333","2023/12/31",1)/[1]!S_SHARE_TOTAL($A1031,$B$1),"")</f>
        <v>0.27401926565680945</v>
      </c>
      <c r="O1031">
        <f>IFERROR([1]!s_stm07_is($A1031,"W30028333","2024/12/31",1)/[1]!S_SHARE_TOTAL($A1031,$B$1),"")</f>
        <v>0.24173470174997233</v>
      </c>
      <c r="P1031">
        <f>IFERROR([1]!s_stm07_is($A1031,"W30028333","2025/12/31",1)/[1]!S_SHARE_TOTAL($A1031,$B$1),"")</f>
        <v>4.3368813171015028E-2</v>
      </c>
      <c r="Q1031">
        <f>IFERROR([1]!s_west_netprofit($A1031,2026,$B$1,180)/[1]!S_SHARE_TOTAL($A1031,$B$1),"")</f>
        <v>0.29068721895964583</v>
      </c>
      <c r="R1031">
        <f>IFERROR([1]!s_west_netprofit($A1031,2027,$B$1,180)/[1]!S_SHARE_TOTAL($A1031,$B$1),"")</f>
        <v>0.44445963394856391</v>
      </c>
      <c r="S1031">
        <f>IFERROR([1]!s_fa_dupont_roe($A1031,"2011/12/31")/100,"")</f>
        <v>0.167937</v>
      </c>
      <c r="T1031">
        <f>IFERROR([1]!s_fa_dupont_roe($A1031,"2012/12/31")/100,"")</f>
        <v>2.4381E-2</v>
      </c>
      <c r="U1031">
        <f>IFERROR([1]!s_fa_dupont_roe($A1031,"2013/12/31")/100,"")</f>
        <v>8.1098999999999991E-2</v>
      </c>
      <c r="V1031">
        <f>IFERROR([1]!s_fa_dupont_roe($A1031,"2014/12/31")/100,"")</f>
        <v>8.0985999999999989E-2</v>
      </c>
      <c r="W1031">
        <f>IFERROR([1]!s_fa_dupont_roe($A1031,"2015/12/31")/100,"")</f>
        <v>6.6341999999999998E-2</v>
      </c>
      <c r="X1031">
        <f>IFERROR([1]!s_fa_dupont_roe($A1031,"2016/12/31")/100,"")</f>
        <v>0.114638</v>
      </c>
      <c r="Y1031">
        <f>IFERROR([1]!s_fa_dupont_roe($A1031,"2017/12/31")/100,"")</f>
        <v>0.222636</v>
      </c>
      <c r="Z1031">
        <f>IFERROR([1]!s_fa_dupont_roe($A1031,"2018/12/31")/100,"")</f>
        <v>0.15062500000000001</v>
      </c>
      <c r="AA1031">
        <f>IFERROR([1]!s_fa_dupont_roe($A1031,"2019/12/31")/100,"")</f>
        <v>6.1219999999999997E-2</v>
      </c>
      <c r="AB1031">
        <f>IFERROR([1]!s_fa_dupont_roe($A1031,"2020/12/31")/100,"")</f>
        <v>6.2618000000000007E-2</v>
      </c>
      <c r="AC1031">
        <f>IFERROR([1]!s_fa_dupont_roe($A1031,"2021/12/31")/100,"")</f>
        <v>0.13671800000000001</v>
      </c>
      <c r="AD1031">
        <f>IFERROR([1]!s_fa_dupont_roe($A1031,"2022/12/31")/100,"")</f>
        <v>7.5812000000000004E-2</v>
      </c>
      <c r="AE1031">
        <f>IFERROR([1]!s_fa_dupont_roe($A1031,"2023/12/31")/100,"")</f>
        <v>4.2161999999999998E-2</v>
      </c>
      <c r="AF1031">
        <f>IFERROR([1]!s_fa_dupont_roe($A1031,"2024/12/31")/100,"")</f>
        <v>3.6387999999999997E-2</v>
      </c>
      <c r="AG1031">
        <f>IFERROR([1]!s_fa_dupont_roe($A1031,"2025/12/31")/100,"")</f>
        <v>6.4539999999999997E-3</v>
      </c>
      <c r="AH1031">
        <f>IFERROR([1]!s_stm07_is($A1031,"W30028333","2025/12/31",1),"")</f>
        <v>89528385.530000001</v>
      </c>
      <c r="AI1031">
        <f>IFERROR([1]!s_stm07_bs($A1031,"W38058048","2025/12/31",1),"")</f>
        <v>15354305968.219999</v>
      </c>
      <c r="AJ1031">
        <f>IFERROR([1]!s_fa_netdebt($A1031,"2025/12/31"),"")</f>
        <v>2797510649.5500002</v>
      </c>
      <c r="AK1031">
        <f>IFERROR([1]!s_val_ev1($A1031,"2025/12/31"),"")</f>
        <v>19214454795.02</v>
      </c>
      <c r="AL1031">
        <f>IFERROR([1]!s_fa_ebitda($A1031,"2025/12/31"),"")</f>
        <v>1495233179.8699999</v>
      </c>
      <c r="AM1031">
        <f>IFERROR([1]!s_west_netprofit($A1031,2026,$B$1,180)/[1]!s_west_netprofit($A1031,2026,$B$1-7,180)-1,"")</f>
        <v>0</v>
      </c>
      <c r="AN1031">
        <f>IFERROR([1]!s_west_netprofit($A1031,2026,$B$1,180)/[1]!s_west_netprofit($A1031,2026,$B$1-30,180)-1,"")</f>
        <v>0</v>
      </c>
      <c r="AO1031">
        <f>IFERROR([1]!s_est_mediannetprofit($A1031,2026,$B$1)/[1]!s_est_mediannetprofit($A1031,2026,$B$1-7)-1,"")</f>
        <v>0</v>
      </c>
      <c r="AP1031">
        <f>IFERROR([1]!s_est_mediannetprofit($A1031,2026,$B$1)/[1]!s_est_mediannetprofit($A1031,2026,$B$1-30)-1,"")</f>
        <v>0</v>
      </c>
    </row>
    <row r="1032" spans="1:42">
      <c r="A1032" t="s">
        <v>1071</v>
      </c>
      <c r="B1032">
        <f>IFERROR([1]!s_stm07_is($A1032,"W30028333","2011/12/31",1)/[1]!S_SHARE_TOTAL($A1032,$B$1),"")</f>
        <v>0.11781281759060189</v>
      </c>
      <c r="C1032">
        <f>IFERROR([1]!s_stm07_is($A1032,"W30028333","2012/12/31",1)/[1]!S_SHARE_TOTAL($A1032,$B$1),"")</f>
        <v>0.12893385742926233</v>
      </c>
      <c r="D1032">
        <f>IFERROR([1]!s_stm07_is($A1032,"W30028333","2013/12/31",1)/[1]!S_SHARE_TOTAL($A1032,$B$1),"")</f>
        <v>0.1290158866226131</v>
      </c>
      <c r="E1032">
        <f>IFERROR([1]!s_stm07_is($A1032,"W30028333","2014/12/31",1)/[1]!S_SHARE_TOTAL($A1032,$B$1),"")</f>
        <v>7.4579128915202131E-2</v>
      </c>
      <c r="F1032">
        <f>IFERROR([1]!s_stm07_is($A1032,"W30028333","2015/12/31",1)/[1]!S_SHARE_TOTAL($A1032,$B$1),"")</f>
        <v>0.12553925295016044</v>
      </c>
      <c r="G1032">
        <f>IFERROR([1]!s_stm07_is($A1032,"W30028333","2016/12/31",1)/[1]!S_SHARE_TOTAL($A1032,$B$1),"")</f>
        <v>0.19335518511093402</v>
      </c>
      <c r="H1032">
        <f>IFERROR([1]!s_stm07_is($A1032,"W30028333","2017/12/31",1)/[1]!S_SHARE_TOTAL($A1032,$B$1),"")</f>
        <v>0.26613454398568392</v>
      </c>
      <c r="I1032">
        <f>IFERROR([1]!s_stm07_is($A1032,"W30028333","2018/12/31",1)/[1]!S_SHARE_TOTAL($A1032,$B$1),"")</f>
        <v>0.19743224243968438</v>
      </c>
      <c r="J1032">
        <f>IFERROR([1]!s_stm07_is($A1032,"W30028333","2019/12/31",1)/[1]!S_SHARE_TOTAL($A1032,$B$1),"")</f>
        <v>0.22891628811961701</v>
      </c>
      <c r="K1032">
        <f>IFERROR([1]!s_stm07_is($A1032,"W30028333","2020/12/31",1)/[1]!S_SHARE_TOTAL($A1032,$B$1),"")</f>
        <v>0.16898271145252694</v>
      </c>
      <c r="L1032">
        <f>IFERROR([1]!s_stm07_is($A1032,"W30028333","2021/12/31",1)/[1]!S_SHARE_TOTAL($A1032,$B$1),"")</f>
        <v>0.24329014276429373</v>
      </c>
      <c r="M1032">
        <f>IFERROR([1]!s_stm07_is($A1032,"W30028333","2022/12/31",1)/[1]!S_SHARE_TOTAL($A1032,$B$1),"")</f>
        <v>0.20146022796143681</v>
      </c>
      <c r="N1032">
        <f>IFERROR([1]!s_stm07_is($A1032,"W30028333","2023/12/31",1)/[1]!S_SHARE_TOTAL($A1032,$B$1),"")</f>
        <v>0.48803742659895549</v>
      </c>
      <c r="O1032">
        <f>IFERROR([1]!s_stm07_is($A1032,"W30028333","2024/12/31",1)/[1]!S_SHARE_TOTAL($A1032,$B$1),"")</f>
        <v>0.56052599565011063</v>
      </c>
      <c r="P1032">
        <f>IFERROR([1]!s_stm07_is($A1032,"W30028333","2025/12/31",1)/[1]!S_SHARE_TOTAL($A1032,$B$1),"")</f>
        <v>0.76657272653117503</v>
      </c>
      <c r="Q1032">
        <f>IFERROR([1]!s_west_netprofit($A1032,2026,$B$1,180)/[1]!S_SHARE_TOTAL($A1032,$B$1),"")</f>
        <v>0.99996336448796841</v>
      </c>
      <c r="R1032">
        <f>IFERROR([1]!s_west_netprofit($A1032,2027,$B$1,180)/[1]!S_SHARE_TOTAL($A1032,$B$1),"")</f>
        <v>1.1899889708604381</v>
      </c>
      <c r="S1032">
        <f>IFERROR([1]!s_fa_dupont_roe($A1032,"2011/12/31")/100,"")</f>
        <v>8.6280999999999997E-2</v>
      </c>
      <c r="T1032">
        <f>IFERROR([1]!s_fa_dupont_roe($A1032,"2012/12/31")/100,"")</f>
        <v>8.8068000000000007E-2</v>
      </c>
      <c r="U1032">
        <f>IFERROR([1]!s_fa_dupont_roe($A1032,"2013/12/31")/100,"")</f>
        <v>8.3594000000000002E-2</v>
      </c>
      <c r="V1032">
        <f>IFERROR([1]!s_fa_dupont_roe($A1032,"2014/12/31")/100,"")</f>
        <v>4.6741999999999999E-2</v>
      </c>
      <c r="W1032">
        <f>IFERROR([1]!s_fa_dupont_roe($A1032,"2015/12/31")/100,"")</f>
        <v>7.5273000000000007E-2</v>
      </c>
      <c r="X1032">
        <f>IFERROR([1]!s_fa_dupont_roe($A1032,"2016/12/31")/100,"")</f>
        <v>0.10811799999999999</v>
      </c>
      <c r="Y1032">
        <f>IFERROR([1]!s_fa_dupont_roe($A1032,"2017/12/31")/100,"")</f>
        <v>0.13683400000000001</v>
      </c>
      <c r="Z1032">
        <f>IFERROR([1]!s_fa_dupont_roe($A1032,"2018/12/31")/100,"")</f>
        <v>9.4337999999999991E-2</v>
      </c>
      <c r="AA1032">
        <f>IFERROR([1]!s_fa_dupont_roe($A1032,"2019/12/31")/100,"")</f>
        <v>0.101303</v>
      </c>
      <c r="AB1032">
        <f>IFERROR([1]!s_fa_dupont_roe($A1032,"2020/12/31")/100,"")</f>
        <v>6.9726999999999997E-2</v>
      </c>
      <c r="AC1032">
        <f>IFERROR([1]!s_fa_dupont_roe($A1032,"2021/12/31")/100,"")</f>
        <v>9.4721E-2</v>
      </c>
      <c r="AD1032">
        <f>IFERROR([1]!s_fa_dupont_roe($A1032,"2022/12/31")/100,"")</f>
        <v>7.3960999999999999E-2</v>
      </c>
      <c r="AE1032">
        <f>IFERROR([1]!s_fa_dupont_roe($A1032,"2023/12/31")/100,"")</f>
        <v>0.162436</v>
      </c>
      <c r="AF1032">
        <f>IFERROR([1]!s_fa_dupont_roe($A1032,"2024/12/31")/100,"")</f>
        <v>0.16095899999999999</v>
      </c>
      <c r="AG1032">
        <f>IFERROR([1]!s_fa_dupont_roe($A1032,"2025/12/31")/100,"")</f>
        <v>0.19348199999999999</v>
      </c>
      <c r="AH1032">
        <f>IFERROR([1]!s_stm07_is($A1032,"W30028333","2025/12/31",1),"")</f>
        <v>4203546946.9699998</v>
      </c>
      <c r="AI1032">
        <f>IFERROR([1]!s_stm07_bs($A1032,"W38058048","2025/12/31",1),"")</f>
        <v>23028691336.279999</v>
      </c>
      <c r="AJ1032">
        <f>IFERROR([1]!s_fa_netdebt($A1032,"2025/12/31"),"")</f>
        <v>-3310122926.2199998</v>
      </c>
      <c r="AK1032">
        <f>IFERROR([1]!s_val_ev1($A1032,"2025/12/31"),"")</f>
        <v>90968635945.479996</v>
      </c>
      <c r="AL1032">
        <f>IFERROR([1]!s_fa_ebitda($A1032,"2025/12/31"),"")</f>
        <v>6395833122.7600002</v>
      </c>
      <c r="AM1032">
        <f>IFERROR([1]!s_west_netprofit($A1032,2026,$B$1,180)/[1]!s_west_netprofit($A1032,2026,$B$1-7,180)-1,"")</f>
        <v>-5.7343781640762925E-3</v>
      </c>
      <c r="AN1032">
        <f>IFERROR([1]!s_west_netprofit($A1032,2026,$B$1,180)/[1]!s_west_netprofit($A1032,2026,$B$1-30,180)-1,"")</f>
        <v>-5.7343781640762925E-3</v>
      </c>
      <c r="AO1032">
        <f>IFERROR([1]!s_est_mediannetprofit($A1032,2026,$B$1)/[1]!s_est_mediannetprofit($A1032,2026,$B$1-7)-1,"")</f>
        <v>0</v>
      </c>
      <c r="AP1032">
        <f>IFERROR([1]!s_est_mediannetprofit($A1032,2026,$B$1)/[1]!s_est_mediannetprofit($A1032,2026,$B$1-30)-1,"")</f>
        <v>0</v>
      </c>
    </row>
    <row r="1033" spans="1:42">
      <c r="A1033" t="s">
        <v>1072</v>
      </c>
      <c r="B1033">
        <f>IFERROR([1]!s_stm07_is($A1033,"W30028333","2011/12/31",1)/[1]!S_SHARE_TOTAL($A1033,$B$1),"")</f>
        <v>9.4194477795040546E-2</v>
      </c>
      <c r="C1033">
        <f>IFERROR([1]!s_stm07_is($A1033,"W30028333","2012/12/31",1)/[1]!S_SHARE_TOTAL($A1033,$B$1),"")</f>
        <v>-0.14086792039523355</v>
      </c>
      <c r="D1033">
        <f>IFERROR([1]!s_stm07_is($A1033,"W30028333","2013/12/31",1)/[1]!S_SHARE_TOTAL($A1033,$B$1),"")</f>
        <v>3.2581330005901465E-2</v>
      </c>
      <c r="E1033">
        <f>IFERROR([1]!s_stm07_is($A1033,"W30028333","2014/12/31",1)/[1]!S_SHARE_TOTAL($A1033,$B$1),"")</f>
        <v>3.6862058905020784E-2</v>
      </c>
      <c r="F1033">
        <f>IFERROR([1]!s_stm07_is($A1033,"W30028333","2015/12/31",1)/[1]!S_SHARE_TOTAL($A1033,$B$1),"")</f>
        <v>4.301638963729492E-2</v>
      </c>
      <c r="G1033">
        <f>IFERROR([1]!s_stm07_is($A1033,"W30028333","2016/12/31",1)/[1]!S_SHARE_TOTAL($A1033,$B$1),"")</f>
        <v>9.4037280526313688E-2</v>
      </c>
      <c r="H1033">
        <f>IFERROR([1]!s_stm07_is($A1033,"W30028333","2017/12/31",1)/[1]!S_SHARE_TOTAL($A1033,$B$1),"")</f>
        <v>6.179589877798676E-2</v>
      </c>
      <c r="I1033">
        <f>IFERROR([1]!s_stm07_is($A1033,"W30028333","2018/12/31",1)/[1]!S_SHARE_TOTAL($A1033,$B$1),"")</f>
        <v>-1.2954459563802463</v>
      </c>
      <c r="J1033">
        <f>IFERROR([1]!s_stm07_is($A1033,"W30028333","2019/12/31",1)/[1]!S_SHARE_TOTAL($A1033,$B$1),"")</f>
        <v>-1.0698846894353498</v>
      </c>
      <c r="K1033">
        <f>IFERROR([1]!s_stm07_is($A1033,"W30028333","2020/12/31",1)/[1]!S_SHARE_TOTAL($A1033,$B$1),"")</f>
        <v>5.0997604847409533E-2</v>
      </c>
      <c r="L1033">
        <f>IFERROR([1]!s_stm07_is($A1033,"W30028333","2021/12/31",1)/[1]!S_SHARE_TOTAL($A1033,$B$1),"")</f>
        <v>5.3851256189001911E-2</v>
      </c>
      <c r="M1033">
        <f>IFERROR([1]!s_stm07_is($A1033,"W30028333","2022/12/31",1)/[1]!S_SHARE_TOTAL($A1033,$B$1),"")</f>
        <v>0.1729879228454051</v>
      </c>
      <c r="N1033">
        <f>IFERROR([1]!s_stm07_is($A1033,"W30028333","2023/12/31",1)/[1]!S_SHARE_TOTAL($A1033,$B$1),"")</f>
        <v>0.20320192606391757</v>
      </c>
      <c r="O1033">
        <f>IFERROR([1]!s_stm07_is($A1033,"W30028333","2024/12/31",1)/[1]!S_SHARE_TOTAL($A1033,$B$1),"")</f>
        <v>0.16869444119885904</v>
      </c>
      <c r="P1033">
        <f>IFERROR([1]!s_stm07_is($A1033,"W30028333","2025/12/31",1)/[1]!S_SHARE_TOTAL($A1033,$B$1),"")</f>
        <v>0.15230292765169637</v>
      </c>
      <c r="Q1033">
        <f>IFERROR([1]!s_west_netprofit($A1033,2026,$B$1,180)/[1]!S_SHARE_TOTAL($A1033,$B$1),"")</f>
        <v>0.19921636359632816</v>
      </c>
      <c r="R1033">
        <f>IFERROR([1]!s_west_netprofit($A1033,2027,$B$1,180)/[1]!S_SHARE_TOTAL($A1033,$B$1),"")</f>
        <v>0.23987276433027269</v>
      </c>
      <c r="S1033">
        <f>IFERROR([1]!s_fa_dupont_roe($A1033,"2011/12/31")/100,"")</f>
        <v>5.8612999999999998E-2</v>
      </c>
      <c r="T1033">
        <f>IFERROR([1]!s_fa_dupont_roe($A1033,"2012/12/31")/100,"")</f>
        <v>-9.4892000000000004E-2</v>
      </c>
      <c r="U1033">
        <f>IFERROR([1]!s_fa_dupont_roe($A1033,"2013/12/31")/100,"")</f>
        <v>2.3045E-2</v>
      </c>
      <c r="V1033">
        <f>IFERROR([1]!s_fa_dupont_roe($A1033,"2014/12/31")/100,"")</f>
        <v>2.5636000000000003E-2</v>
      </c>
      <c r="W1033">
        <f>IFERROR([1]!s_fa_dupont_roe($A1033,"2015/12/31")/100,"")</f>
        <v>2.1251000000000003E-2</v>
      </c>
      <c r="X1033">
        <f>IFERROR([1]!s_fa_dupont_roe($A1033,"2016/12/31")/100,"")</f>
        <v>2.6997E-2</v>
      </c>
      <c r="Y1033">
        <f>IFERROR([1]!s_fa_dupont_roe($A1033,"2017/12/31")/100,"")</f>
        <v>1.4116999999999999E-2</v>
      </c>
      <c r="Z1033">
        <f>IFERROR([1]!s_fa_dupont_roe($A1033,"2018/12/31")/100,"")</f>
        <v>-0.34685099999999996</v>
      </c>
      <c r="AA1033">
        <f>IFERROR([1]!s_fa_dupont_roe($A1033,"2019/12/31")/100,"")</f>
        <v>-0.43944499999999997</v>
      </c>
      <c r="AB1033">
        <f>IFERROR([1]!s_fa_dupont_roe($A1033,"2020/12/31")/100,"")</f>
        <v>2.7963000000000002E-2</v>
      </c>
      <c r="AC1033">
        <f>IFERROR([1]!s_fa_dupont_roe($A1033,"2021/12/31")/100,"")</f>
        <v>2.3996E-2</v>
      </c>
      <c r="AD1033">
        <f>IFERROR([1]!s_fa_dupont_roe($A1033,"2022/12/31")/100,"")</f>
        <v>4.7198000000000004E-2</v>
      </c>
      <c r="AE1033">
        <f>IFERROR([1]!s_fa_dupont_roe($A1033,"2023/12/31")/100,"")</f>
        <v>4.2332999999999996E-2</v>
      </c>
      <c r="AF1033">
        <f>IFERROR([1]!s_fa_dupont_roe($A1033,"2024/12/31")/100,"")</f>
        <v>3.3836999999999999E-2</v>
      </c>
      <c r="AG1033">
        <f>IFERROR([1]!s_fa_dupont_roe($A1033,"2025/12/31")/100,"")</f>
        <v>2.6190000000000001E-2</v>
      </c>
      <c r="AH1033">
        <f>IFERROR([1]!s_stm07_is($A1033,"W30028333","2025/12/31",1),"")</f>
        <v>224765977.66</v>
      </c>
      <c r="AI1033">
        <f>IFERROR([1]!s_stm07_bs($A1033,"W38058048","2025/12/31",1),"")</f>
        <v>9708414260.6000004</v>
      </c>
      <c r="AJ1033">
        <f>IFERROR([1]!s_fa_netdebt($A1033,"2025/12/31"),"")</f>
        <v>-1729921474.96</v>
      </c>
      <c r="AK1033">
        <f>IFERROR([1]!s_val_ev1($A1033,"2025/12/31"),"")</f>
        <v>24730561758.23</v>
      </c>
      <c r="AL1033">
        <f>IFERROR([1]!s_fa_ebitda($A1033,"2025/12/31"),"")</f>
        <v>563553503.75</v>
      </c>
      <c r="AM1033">
        <f>IFERROR([1]!s_west_netprofit($A1033,2026,$B$1,180)/[1]!s_west_netprofit($A1033,2026,$B$1-7,180)-1,"")</f>
        <v>0</v>
      </c>
      <c r="AN1033" t="str">
        <f>IFERROR([1]!s_west_netprofit($A1033,2026,$B$1,180)/[1]!s_west_netprofit($A1033,2026,$B$1-30,180)-1,"")</f>
        <v/>
      </c>
      <c r="AO1033">
        <f>IFERROR([1]!s_est_mediannetprofit($A1033,2026,$B$1)/[1]!s_est_mediannetprofit($A1033,2026,$B$1-7)-1,"")</f>
        <v>0</v>
      </c>
      <c r="AP1033" t="str">
        <f>IFERROR([1]!s_est_mediannetprofit($A1033,2026,$B$1)/[1]!s_est_mediannetprofit($A1033,2026,$B$1-30)-1,"")</f>
        <v/>
      </c>
    </row>
    <row r="1034" spans="1:42">
      <c r="A1034" t="s">
        <v>1073</v>
      </c>
      <c r="B1034">
        <f>IFERROR([1]!s_stm07_is($A1034,"W30028333","2011/12/31",1)/[1]!S_SHARE_TOTAL($A1034,$B$1),"")</f>
        <v>8.9498177211618929E-2</v>
      </c>
      <c r="C1034">
        <f>IFERROR([1]!s_stm07_is($A1034,"W30028333","2012/12/31",1)/[1]!S_SHARE_TOTAL($A1034,$B$1),"")</f>
        <v>8.6450256131519854E-2</v>
      </c>
      <c r="D1034">
        <f>IFERROR([1]!s_stm07_is($A1034,"W30028333","2013/12/31",1)/[1]!S_SHARE_TOTAL($A1034,$B$1),"")</f>
        <v>9.9008527203147081E-2</v>
      </c>
      <c r="E1034">
        <f>IFERROR([1]!s_stm07_is($A1034,"W30028333","2014/12/31",1)/[1]!S_SHARE_TOTAL($A1034,$B$1),"")</f>
        <v>0.14166038699064118</v>
      </c>
      <c r="F1034">
        <f>IFERROR([1]!s_stm07_is($A1034,"W30028333","2015/12/31",1)/[1]!S_SHARE_TOTAL($A1034,$B$1),"")</f>
        <v>0.16482048425871171</v>
      </c>
      <c r="G1034">
        <f>IFERROR([1]!s_stm07_is($A1034,"W30028333","2016/12/31",1)/[1]!S_SHARE_TOTAL($A1034,$B$1),"")</f>
        <v>0.35560947610615384</v>
      </c>
      <c r="H1034">
        <f>IFERROR([1]!s_stm07_is($A1034,"W30028333","2017/12/31",1)/[1]!S_SHARE_TOTAL($A1034,$B$1),"")</f>
        <v>0.38459073647765563</v>
      </c>
      <c r="I1034">
        <f>IFERROR([1]!s_stm07_is($A1034,"W30028333","2018/12/31",1)/[1]!S_SHARE_TOTAL($A1034,$B$1),"")</f>
        <v>0.5260483621746751</v>
      </c>
      <c r="J1034">
        <f>IFERROR([1]!s_stm07_is($A1034,"W30028333","2019/12/31",1)/[1]!S_SHARE_TOTAL($A1034,$B$1),"")</f>
        <v>0.48939797420211711</v>
      </c>
      <c r="K1034">
        <f>IFERROR([1]!s_stm07_is($A1034,"W30028333","2020/12/31",1)/[1]!S_SHARE_TOTAL($A1034,$B$1),"")</f>
        <v>0.48375025199215732</v>
      </c>
      <c r="L1034">
        <f>IFERROR([1]!s_stm07_is($A1034,"W30028333","2021/12/31",1)/[1]!S_SHARE_TOTAL($A1034,$B$1),"")</f>
        <v>0.42371931317999129</v>
      </c>
      <c r="M1034">
        <f>IFERROR([1]!s_stm07_is($A1034,"W30028333","2022/12/31",1)/[1]!S_SHARE_TOTAL($A1034,$B$1),"")</f>
        <v>0.46809395423479144</v>
      </c>
      <c r="N1034">
        <f>IFERROR([1]!s_stm07_is($A1034,"W30028333","2023/12/31",1)/[1]!S_SHARE_TOTAL($A1034,$B$1),"")</f>
        <v>0.51587726159876202</v>
      </c>
      <c r="O1034">
        <f>IFERROR([1]!s_stm07_is($A1034,"W30028333","2024/12/31",1)/[1]!S_SHARE_TOTAL($A1034,$B$1),"")</f>
        <v>0.80796670581181218</v>
      </c>
      <c r="P1034">
        <f>IFERROR([1]!s_stm07_is($A1034,"W30028333","2025/12/31",1)/[1]!S_SHARE_TOTAL($A1034,$B$1),"")</f>
        <v>0.70207341061042128</v>
      </c>
      <c r="Q1034">
        <f>IFERROR([1]!s_west_netprofit($A1034,2026,$B$1,180)/[1]!S_SHARE_TOTAL($A1034,$B$1),"")</f>
        <v>0.63377371539861327</v>
      </c>
      <c r="R1034">
        <f>IFERROR([1]!s_west_netprofit($A1034,2027,$B$1,180)/[1]!S_SHARE_TOTAL($A1034,$B$1),"")</f>
        <v>0.6919317739881331</v>
      </c>
      <c r="S1034">
        <f>IFERROR([1]!s_fa_dupont_roe($A1034,"2011/12/31")/100,"")</f>
        <v>0.15604999999999999</v>
      </c>
      <c r="T1034">
        <f>IFERROR([1]!s_fa_dupont_roe($A1034,"2012/12/31")/100,"")</f>
        <v>0.13494</v>
      </c>
      <c r="U1034">
        <f>IFERROR([1]!s_fa_dupont_roe($A1034,"2013/12/31")/100,"")</f>
        <v>0.13986299999999999</v>
      </c>
      <c r="V1034">
        <f>IFERROR([1]!s_fa_dupont_roe($A1034,"2014/12/31")/100,"")</f>
        <v>0.175732</v>
      </c>
      <c r="W1034">
        <f>IFERROR([1]!s_fa_dupont_roe($A1034,"2015/12/31")/100,"")</f>
        <v>0.17716000000000001</v>
      </c>
      <c r="X1034">
        <f>IFERROR([1]!s_fa_dupont_roe($A1034,"2016/12/31")/100,"")</f>
        <v>0.13563900000000001</v>
      </c>
      <c r="Y1034">
        <f>IFERROR([1]!s_fa_dupont_roe($A1034,"2017/12/31")/100,"")</f>
        <v>8.6854999999999988E-2</v>
      </c>
      <c r="Z1034">
        <f>IFERROR([1]!s_fa_dupont_roe($A1034,"2018/12/31")/100,"")</f>
        <v>0.108712</v>
      </c>
      <c r="AA1034">
        <f>IFERROR([1]!s_fa_dupont_roe($A1034,"2019/12/31")/100,"")</f>
        <v>9.1202000000000005E-2</v>
      </c>
      <c r="AB1034">
        <f>IFERROR([1]!s_fa_dupont_roe($A1034,"2020/12/31")/100,"")</f>
        <v>8.2550999999999999E-2</v>
      </c>
      <c r="AC1034">
        <f>IFERROR([1]!s_fa_dupont_roe($A1034,"2021/12/31")/100,"")</f>
        <v>6.7960000000000007E-2</v>
      </c>
      <c r="AD1034">
        <f>IFERROR([1]!s_fa_dupont_roe($A1034,"2022/12/31")/100,"")</f>
        <v>6.6439999999999999E-2</v>
      </c>
      <c r="AE1034">
        <f>IFERROR([1]!s_fa_dupont_roe($A1034,"2023/12/31")/100,"")</f>
        <v>6.0975000000000001E-2</v>
      </c>
      <c r="AF1034">
        <f>IFERROR([1]!s_fa_dupont_roe($A1034,"2024/12/31")/100,"")</f>
        <v>8.4684000000000009E-2</v>
      </c>
      <c r="AG1034">
        <f>IFERROR([1]!s_fa_dupont_roe($A1034,"2025/12/31")/100,"")</f>
        <v>6.9793000000000008E-2</v>
      </c>
      <c r="AH1034">
        <f>IFERROR([1]!s_stm07_is($A1034,"W30028333","2025/12/31",1),"")</f>
        <v>941601686.09000003</v>
      </c>
      <c r="AI1034">
        <f>IFERROR([1]!s_stm07_bs($A1034,"W38058048","2025/12/31",1),"")</f>
        <v>15844723784.73</v>
      </c>
      <c r="AJ1034">
        <f>IFERROR([1]!s_fa_netdebt($A1034,"2025/12/31"),"")</f>
        <v>-3963295352.8600001</v>
      </c>
      <c r="AK1034">
        <f>IFERROR([1]!s_val_ev1($A1034,"2025/12/31"),"")</f>
        <v>13588446634.639999</v>
      </c>
      <c r="AL1034">
        <f>IFERROR([1]!s_fa_ebitda($A1034,"2025/12/31"),"")</f>
        <v>2011911195.01</v>
      </c>
      <c r="AM1034">
        <f>IFERROR([1]!s_west_netprofit($A1034,2026,$B$1,180)/[1]!s_west_netprofit($A1034,2026,$B$1-7,180)-1,"")</f>
        <v>0</v>
      </c>
      <c r="AN1034">
        <f>IFERROR([1]!s_west_netprofit($A1034,2026,$B$1,180)/[1]!s_west_netprofit($A1034,2026,$B$1-30,180)-1,"")</f>
        <v>0</v>
      </c>
      <c r="AO1034">
        <f>IFERROR([1]!s_est_mediannetprofit($A1034,2026,$B$1)/[1]!s_est_mediannetprofit($A1034,2026,$B$1-7)-1,"")</f>
        <v>0</v>
      </c>
      <c r="AP1034">
        <f>IFERROR([1]!s_est_mediannetprofit($A1034,2026,$B$1)/[1]!s_est_mediannetprofit($A1034,2026,$B$1-30)-1,"")</f>
        <v>0</v>
      </c>
    </row>
    <row r="1035" spans="1:42">
      <c r="A1035" t="s">
        <v>1074</v>
      </c>
      <c r="B1035">
        <f>IFERROR([1]!s_stm07_is($A1035,"W30028333","2011/12/31",1)/[1]!S_SHARE_TOTAL($A1035,$B$1),"")</f>
        <v>0.17189841219710289</v>
      </c>
      <c r="C1035">
        <f>IFERROR([1]!s_stm07_is($A1035,"W30028333","2012/12/31",1)/[1]!S_SHARE_TOTAL($A1035,$B$1),"")</f>
        <v>0.24010030240638205</v>
      </c>
      <c r="D1035">
        <f>IFERROR([1]!s_stm07_is($A1035,"W30028333","2013/12/31",1)/[1]!S_SHARE_TOTAL($A1035,$B$1),"")</f>
        <v>0.30598511588793192</v>
      </c>
      <c r="E1035">
        <f>IFERROR([1]!s_stm07_is($A1035,"W30028333","2014/12/31",1)/[1]!S_SHARE_TOTAL($A1035,$B$1),"")</f>
        <v>0.3860589603399941</v>
      </c>
      <c r="F1035">
        <f>IFERROR([1]!s_stm07_is($A1035,"W30028333","2015/12/31",1)/[1]!S_SHARE_TOTAL($A1035,$B$1),"")</f>
        <v>0.55596342163967083</v>
      </c>
      <c r="G1035">
        <f>IFERROR([1]!s_stm07_is($A1035,"W30028333","2016/12/31",1)/[1]!S_SHARE_TOTAL($A1035,$B$1),"")</f>
        <v>0.53800420782828318</v>
      </c>
      <c r="H1035">
        <f>IFERROR([1]!s_stm07_is($A1035,"W30028333","2017/12/31",1)/[1]!S_SHARE_TOTAL($A1035,$B$1),"")</f>
        <v>0.43607283820847648</v>
      </c>
      <c r="I1035">
        <f>IFERROR([1]!s_stm07_is($A1035,"W30028333","2018/12/31",1)/[1]!S_SHARE_TOTAL($A1035,$B$1),"")</f>
        <v>0.443258372539928</v>
      </c>
      <c r="J1035">
        <f>IFERROR([1]!s_stm07_is($A1035,"W30028333","2019/12/31",1)/[1]!S_SHARE_TOTAL($A1035,$B$1),"")</f>
        <v>0.60016376684306416</v>
      </c>
      <c r="K1035">
        <f>IFERROR([1]!s_stm07_is($A1035,"W30028333","2020/12/31",1)/[1]!S_SHARE_TOTAL($A1035,$B$1),"")</f>
        <v>0.60352821691487801</v>
      </c>
      <c r="L1035">
        <f>IFERROR([1]!s_stm07_is($A1035,"W30028333","2021/12/31",1)/[1]!S_SHARE_TOTAL($A1035,$B$1),"")</f>
        <v>0.67065238982283559</v>
      </c>
      <c r="M1035">
        <f>IFERROR([1]!s_stm07_is($A1035,"W30028333","2022/12/31",1)/[1]!S_SHARE_TOTAL($A1035,$B$1),"")</f>
        <v>0.50620325278131728</v>
      </c>
      <c r="N1035">
        <f>IFERROR([1]!s_stm07_is($A1035,"W30028333","2023/12/31",1)/[1]!S_SHARE_TOTAL($A1035,$B$1),"")</f>
        <v>0.58744280395759096</v>
      </c>
      <c r="O1035">
        <f>IFERROR([1]!s_stm07_is($A1035,"W30028333","2024/12/31",1)/[1]!S_SHARE_TOTAL($A1035,$B$1),"")</f>
        <v>0.85614543917289543</v>
      </c>
      <c r="P1035">
        <f>IFERROR([1]!s_stm07_is($A1035,"W30028333","2025/12/31",1)/[1]!S_SHARE_TOTAL($A1035,$B$1),"")</f>
        <v>0.46228792335023222</v>
      </c>
      <c r="Q1035">
        <f>IFERROR([1]!s_west_netprofit($A1035,2026,$B$1,180)/[1]!S_SHARE_TOTAL($A1035,$B$1),"")</f>
        <v>0.40698793475363571</v>
      </c>
      <c r="R1035">
        <f>IFERROR([1]!s_west_netprofit($A1035,2027,$B$1,180)/[1]!S_SHARE_TOTAL($A1035,$B$1),"")</f>
        <v>0.56244582876383975</v>
      </c>
      <c r="S1035">
        <f>IFERROR([1]!s_fa_dupont_roe($A1035,"2011/12/31")/100,"")</f>
        <v>0.16753099999999999</v>
      </c>
      <c r="T1035">
        <f>IFERROR([1]!s_fa_dupont_roe($A1035,"2012/12/31")/100,"")</f>
        <v>0.206904</v>
      </c>
      <c r="U1035">
        <f>IFERROR([1]!s_fa_dupont_roe($A1035,"2013/12/31")/100,"")</f>
        <v>0.17178499999999999</v>
      </c>
      <c r="V1035">
        <f>IFERROR([1]!s_fa_dupont_roe($A1035,"2014/12/31")/100,"")</f>
        <v>0.15872800000000001</v>
      </c>
      <c r="W1035">
        <f>IFERROR([1]!s_fa_dupont_roe($A1035,"2015/12/31")/100,"")</f>
        <v>0.16075199999999998</v>
      </c>
      <c r="X1035">
        <f>IFERROR([1]!s_fa_dupont_roe($A1035,"2016/12/31")/100,"")</f>
        <v>0.118573</v>
      </c>
      <c r="Y1035">
        <f>IFERROR([1]!s_fa_dupont_roe($A1035,"2017/12/31")/100,"")</f>
        <v>9.1395999999999991E-2</v>
      </c>
      <c r="Z1035">
        <f>IFERROR([1]!s_fa_dupont_roe($A1035,"2018/12/31")/100,"")</f>
        <v>8.963900000000001E-2</v>
      </c>
      <c r="AA1035">
        <f>IFERROR([1]!s_fa_dupont_roe($A1035,"2019/12/31")/100,"")</f>
        <v>0.11334</v>
      </c>
      <c r="AB1035">
        <f>IFERROR([1]!s_fa_dupont_roe($A1035,"2020/12/31")/100,"")</f>
        <v>0.10567</v>
      </c>
      <c r="AC1035">
        <f>IFERROR([1]!s_fa_dupont_roe($A1035,"2021/12/31")/100,"")</f>
        <v>0.109956</v>
      </c>
      <c r="AD1035">
        <f>IFERROR([1]!s_fa_dupont_roe($A1035,"2022/12/31")/100,"")</f>
        <v>7.8469999999999998E-2</v>
      </c>
      <c r="AE1035">
        <f>IFERROR([1]!s_fa_dupont_roe($A1035,"2023/12/31")/100,"")</f>
        <v>8.6510000000000004E-2</v>
      </c>
      <c r="AF1035">
        <f>IFERROR([1]!s_fa_dupont_roe($A1035,"2024/12/31")/100,"")</f>
        <v>0.122846</v>
      </c>
      <c r="AG1035">
        <f>IFERROR([1]!s_fa_dupont_roe($A1035,"2025/12/31")/100,"")</f>
        <v>6.5928E-2</v>
      </c>
      <c r="AH1035">
        <f>IFERROR([1]!s_stm07_is($A1035,"W30028333","2025/12/31",1),"")</f>
        <v>349940750.73000002</v>
      </c>
      <c r="AI1035">
        <f>IFERROR([1]!s_stm07_bs($A1035,"W38058048","2025/12/31",1),"")</f>
        <v>6941404586.6599998</v>
      </c>
      <c r="AJ1035">
        <f>IFERROR([1]!s_fa_netdebt($A1035,"2025/12/31"),"")</f>
        <v>450706759.67000002</v>
      </c>
      <c r="AK1035">
        <f>IFERROR([1]!s_val_ev1($A1035,"2025/12/31"),"")</f>
        <v>11192871766.959999</v>
      </c>
      <c r="AL1035">
        <f>IFERROR([1]!s_fa_ebitda($A1035,"2025/12/31"),"")</f>
        <v>714979430.30999994</v>
      </c>
      <c r="AM1035">
        <f>IFERROR([1]!s_west_netprofit($A1035,2026,$B$1,180)/[1]!s_west_netprofit($A1035,2026,$B$1-7,180)-1,"")</f>
        <v>0</v>
      </c>
      <c r="AN1035">
        <f>IFERROR([1]!s_west_netprofit($A1035,2026,$B$1,180)/[1]!s_west_netprofit($A1035,2026,$B$1-30,180)-1,"")</f>
        <v>-8.2206581886621777E-2</v>
      </c>
      <c r="AO1035">
        <f>IFERROR([1]!s_est_mediannetprofit($A1035,2026,$B$1)/[1]!s_est_mediannetprofit($A1035,2026,$B$1-7)-1,"")</f>
        <v>0</v>
      </c>
      <c r="AP1035">
        <f>IFERROR([1]!s_est_mediannetprofit($A1035,2026,$B$1)/[1]!s_est_mediannetprofit($A1035,2026,$B$1-30)-1,"")</f>
        <v>-2.0408163265306367E-3</v>
      </c>
    </row>
    <row r="1036" spans="1:42">
      <c r="A1036" t="s">
        <v>1075</v>
      </c>
      <c r="B1036">
        <f>IFERROR([1]!s_stm07_is($A1036,"W30028333","2011/12/31",1)/[1]!S_SHARE_TOTAL($A1036,$B$1),"")</f>
        <v>0.1676782220793388</v>
      </c>
      <c r="C1036">
        <f>IFERROR([1]!s_stm07_is($A1036,"W30028333","2012/12/31",1)/[1]!S_SHARE_TOTAL($A1036,$B$1),"")</f>
        <v>0.21347167965840866</v>
      </c>
      <c r="D1036">
        <f>IFERROR([1]!s_stm07_is($A1036,"W30028333","2013/12/31",1)/[1]!S_SHARE_TOTAL($A1036,$B$1),"")</f>
        <v>0.23141556279106218</v>
      </c>
      <c r="E1036">
        <f>IFERROR([1]!s_stm07_is($A1036,"W30028333","2014/12/31",1)/[1]!S_SHARE_TOTAL($A1036,$B$1),"")</f>
        <v>0.38028293080971903</v>
      </c>
      <c r="F1036">
        <f>IFERROR([1]!s_stm07_is($A1036,"W30028333","2015/12/31",1)/[1]!S_SHARE_TOTAL($A1036,$B$1),"")</f>
        <v>0.42766129740681247</v>
      </c>
      <c r="G1036">
        <f>IFERROR([1]!s_stm07_is($A1036,"W30028333","2016/12/31",1)/[1]!S_SHARE_TOTAL($A1036,$B$1),"")</f>
        <v>0.41387680599913701</v>
      </c>
      <c r="H1036">
        <f>IFERROR([1]!s_stm07_is($A1036,"W30028333","2017/12/31",1)/[1]!S_SHARE_TOTAL($A1036,$B$1),"")</f>
        <v>0.57770918354927703</v>
      </c>
      <c r="I1036">
        <f>IFERROR([1]!s_stm07_is($A1036,"W30028333","2018/12/31",1)/[1]!S_SHARE_TOTAL($A1036,$B$1),"")</f>
        <v>1.4275018897487044</v>
      </c>
      <c r="J1036">
        <f>IFERROR([1]!s_stm07_is($A1036,"W30028333","2019/12/31",1)/[1]!S_SHARE_TOTAL($A1036,$B$1),"")</f>
        <v>1.1596386263164469</v>
      </c>
      <c r="K1036">
        <f>IFERROR([1]!s_stm07_is($A1036,"W30028333","2020/12/31",1)/[1]!S_SHARE_TOTAL($A1036,$B$1),"")</f>
        <v>0.8501592358938217</v>
      </c>
      <c r="L1036">
        <f>IFERROR([1]!s_stm07_is($A1036,"W30028333","2021/12/31",1)/[1]!S_SHARE_TOTAL($A1036,$B$1),"")</f>
        <v>3.4293136716679222</v>
      </c>
      <c r="M1036">
        <f>IFERROR([1]!s_stm07_is($A1036,"W30028333","2022/12/31",1)/[1]!S_SHARE_TOTAL($A1036,$B$1),"")</f>
        <v>2.9732205399721834</v>
      </c>
      <c r="N1036">
        <f>IFERROR([1]!s_stm07_is($A1036,"W30028333","2023/12/31",1)/[1]!S_SHARE_TOTAL($A1036,$B$1),"")</f>
        <v>1.6904598363009575</v>
      </c>
      <c r="O1036">
        <f>IFERROR([1]!s_stm07_is($A1036,"W30028333","2024/12/31",1)/[1]!S_SHARE_TOTAL($A1036,$B$1),"")</f>
        <v>1.8449005194733208</v>
      </c>
      <c r="P1036">
        <f>IFERROR([1]!s_stm07_is($A1036,"W30028333","2025/12/31",1)/[1]!S_SHARE_TOTAL($A1036,$B$1),"")</f>
        <v>1.5673571368829957</v>
      </c>
      <c r="Q1036">
        <f>IFERROR([1]!s_west_netprofit($A1036,2026,$B$1,180)/[1]!S_SHARE_TOTAL($A1036,$B$1),"")</f>
        <v>2.3444556194182313</v>
      </c>
      <c r="R1036">
        <f>IFERROR([1]!s_west_netprofit($A1036,2027,$B$1,180)/[1]!S_SHARE_TOTAL($A1036,$B$1),"")</f>
        <v>2.6880755370829301</v>
      </c>
      <c r="S1036">
        <f>IFERROR([1]!s_fa_dupont_roe($A1036,"2011/12/31")/100,"")</f>
        <v>7.2019E-2</v>
      </c>
      <c r="T1036">
        <f>IFERROR([1]!s_fa_dupont_roe($A1036,"2012/12/31")/100,"")</f>
        <v>8.5259000000000001E-2</v>
      </c>
      <c r="U1036">
        <f>IFERROR([1]!s_fa_dupont_roe($A1036,"2013/12/31")/100,"")</f>
        <v>8.5950000000000013E-2</v>
      </c>
      <c r="V1036">
        <f>IFERROR([1]!s_fa_dupont_roe($A1036,"2014/12/31")/100,"")</f>
        <v>0.12890000000000001</v>
      </c>
      <c r="W1036">
        <f>IFERROR([1]!s_fa_dupont_roe($A1036,"2015/12/31")/100,"")</f>
        <v>0.129353</v>
      </c>
      <c r="X1036">
        <f>IFERROR([1]!s_fa_dupont_roe($A1036,"2016/12/31")/100,"")</f>
        <v>0.112707</v>
      </c>
      <c r="Y1036">
        <f>IFERROR([1]!s_fa_dupont_roe($A1036,"2017/12/31")/100,"")</f>
        <v>0.14005999999999999</v>
      </c>
      <c r="Z1036">
        <f>IFERROR([1]!s_fa_dupont_roe($A1036,"2018/12/31")/100,"")</f>
        <v>0.28277599999999997</v>
      </c>
      <c r="AA1036">
        <f>IFERROR([1]!s_fa_dupont_roe($A1036,"2019/12/31")/100,"")</f>
        <v>0.18654800000000002</v>
      </c>
      <c r="AB1036">
        <f>IFERROR([1]!s_fa_dupont_roe($A1036,"2020/12/31")/100,"")</f>
        <v>0.121104</v>
      </c>
      <c r="AC1036">
        <f>IFERROR([1]!s_fa_dupont_roe($A1036,"2021/12/31")/100,"")</f>
        <v>0.38458700000000001</v>
      </c>
      <c r="AD1036">
        <f>IFERROR([1]!s_fa_dupont_roe($A1036,"2022/12/31")/100,"")</f>
        <v>0.25577500000000003</v>
      </c>
      <c r="AE1036">
        <f>IFERROR([1]!s_fa_dupont_roe($A1036,"2023/12/31")/100,"")</f>
        <v>0.128136</v>
      </c>
      <c r="AF1036">
        <f>IFERROR([1]!s_fa_dupont_roe($A1036,"2024/12/31")/100,"")</f>
        <v>0.13028300000000001</v>
      </c>
      <c r="AG1036">
        <f>IFERROR([1]!s_fa_dupont_roe($A1036,"2025/12/31")/100,"")</f>
        <v>0.10345</v>
      </c>
      <c r="AH1036">
        <f>IFERROR([1]!s_stm07_is($A1036,"W30028333","2025/12/31",1),"")</f>
        <v>3315494470.04</v>
      </c>
      <c r="AI1036">
        <f>IFERROR([1]!s_stm07_bs($A1036,"W38058048","2025/12/31",1),"")</f>
        <v>35150442492.989998</v>
      </c>
      <c r="AJ1036">
        <f>IFERROR([1]!s_fa_netdebt($A1036,"2025/12/31"),"")</f>
        <v>8867772348.4599991</v>
      </c>
      <c r="AK1036">
        <f>IFERROR([1]!s_val_ev1($A1036,"2025/12/31"),"")</f>
        <v>77685901700.509995</v>
      </c>
      <c r="AL1036">
        <f>IFERROR([1]!s_fa_ebitda($A1036,"2025/12/31"),"")</f>
        <v>7765803021.21</v>
      </c>
      <c r="AM1036">
        <f>IFERROR([1]!s_west_netprofit($A1036,2026,$B$1,180)/[1]!s_west_netprofit($A1036,2026,$B$1-7,180)-1,"")</f>
        <v>0</v>
      </c>
      <c r="AN1036">
        <f>IFERROR([1]!s_west_netprofit($A1036,2026,$B$1,180)/[1]!s_west_netprofit($A1036,2026,$B$1-30,180)-1,"")</f>
        <v>7.8205918275260355E-3</v>
      </c>
      <c r="AO1036">
        <f>IFERROR([1]!s_est_mediannetprofit($A1036,2026,$B$1)/[1]!s_est_mediannetprofit($A1036,2026,$B$1-7)-1,"")</f>
        <v>0</v>
      </c>
      <c r="AP1036">
        <f>IFERROR([1]!s_est_mediannetprofit($A1036,2026,$B$1)/[1]!s_est_mediannetprofit($A1036,2026,$B$1-30)-1,"")</f>
        <v>1.4418125643667068E-3</v>
      </c>
    </row>
    <row r="1037" spans="1:42">
      <c r="A1037" t="s">
        <v>1076</v>
      </c>
      <c r="B1037">
        <f>IFERROR([1]!s_stm07_is($A1037,"W30028333","2011/12/31",1)/[1]!S_SHARE_TOTAL($A1037,$B$1),"")</f>
        <v>5.535045346678142E-2</v>
      </c>
      <c r="C1037">
        <f>IFERROR([1]!s_stm07_is($A1037,"W30028333","2012/12/31",1)/[1]!S_SHARE_TOTAL($A1037,$B$1),"")</f>
        <v>6.9789198421698374E-3</v>
      </c>
      <c r="D1037">
        <f>IFERROR([1]!s_stm07_is($A1037,"W30028333","2013/12/31",1)/[1]!S_SHARE_TOTAL($A1037,$B$1),"")</f>
        <v>1.1894953894972598E-2</v>
      </c>
      <c r="E1037">
        <f>IFERROR([1]!s_stm07_is($A1037,"W30028333","2014/12/31",1)/[1]!S_SHARE_TOTAL($A1037,$B$1),"")</f>
        <v>7.2095967292083202E-2</v>
      </c>
      <c r="F1037">
        <f>IFERROR([1]!s_stm07_is($A1037,"W30028333","2015/12/31",1)/[1]!S_SHARE_TOTAL($A1037,$B$1),"")</f>
        <v>5.30559786447449E-2</v>
      </c>
      <c r="G1037">
        <f>IFERROR([1]!s_stm07_is($A1037,"W30028333","2016/12/31",1)/[1]!S_SHARE_TOTAL($A1037,$B$1),"")</f>
        <v>1.8317202653395488E-2</v>
      </c>
      <c r="H1037">
        <f>IFERROR([1]!s_stm07_is($A1037,"W30028333","2017/12/31",1)/[1]!S_SHARE_TOTAL($A1037,$B$1),"")</f>
        <v>8.6577053085390251E-2</v>
      </c>
      <c r="I1037">
        <f>IFERROR([1]!s_stm07_is($A1037,"W30028333","2018/12/31",1)/[1]!S_SHARE_TOTAL($A1037,$B$1),"")</f>
        <v>3.1366273470189353E-2</v>
      </c>
      <c r="J1037">
        <f>IFERROR([1]!s_stm07_is($A1037,"W30028333","2019/12/31",1)/[1]!S_SHARE_TOTAL($A1037,$B$1),"")</f>
        <v>3.6782747871954936E-2</v>
      </c>
      <c r="K1037">
        <f>IFERROR([1]!s_stm07_is($A1037,"W30028333","2020/12/31",1)/[1]!S_SHARE_TOTAL($A1037,$B$1),"")</f>
        <v>4.5723266490754005E-2</v>
      </c>
      <c r="L1037">
        <f>IFERROR([1]!s_stm07_is($A1037,"W30028333","2021/12/31",1)/[1]!S_SHARE_TOTAL($A1037,$B$1),"")</f>
        <v>0.10945185149585944</v>
      </c>
      <c r="M1037">
        <f>IFERROR([1]!s_stm07_is($A1037,"W30028333","2022/12/31",1)/[1]!S_SHARE_TOTAL($A1037,$B$1),"")</f>
        <v>0.29911269924796779</v>
      </c>
      <c r="N1037">
        <f>IFERROR([1]!s_stm07_is($A1037,"W30028333","2023/12/31",1)/[1]!S_SHARE_TOTAL($A1037,$B$1),"")</f>
        <v>0.3878593471841591</v>
      </c>
      <c r="O1037">
        <f>IFERROR([1]!s_stm07_is($A1037,"W30028333","2024/12/31",1)/[1]!S_SHARE_TOTAL($A1037,$B$1),"")</f>
        <v>0.55781052335521564</v>
      </c>
      <c r="P1037">
        <f>IFERROR([1]!s_stm07_is($A1037,"W30028333","2025/12/31",1)/[1]!S_SHARE_TOTAL($A1037,$B$1),"")</f>
        <v>0.64869666745561694</v>
      </c>
      <c r="Q1037">
        <f>IFERROR([1]!s_west_netprofit($A1037,2026,$B$1,180)/[1]!S_SHARE_TOTAL($A1037,$B$1),"")</f>
        <v>0.75046169223870651</v>
      </c>
      <c r="R1037">
        <f>IFERROR([1]!s_west_netprofit($A1037,2027,$B$1,180)/[1]!S_SHARE_TOTAL($A1037,$B$1),"")</f>
        <v>0.83567032818384657</v>
      </c>
      <c r="S1037">
        <f>IFERROR([1]!s_fa_dupont_roe($A1037,"2011/12/31")/100,"")</f>
        <v>2.7313E-2</v>
      </c>
      <c r="T1037">
        <f>IFERROR([1]!s_fa_dupont_roe($A1037,"2012/12/31")/100,"")</f>
        <v>2.9070000000000003E-3</v>
      </c>
      <c r="U1037">
        <f>IFERROR([1]!s_fa_dupont_roe($A1037,"2013/12/31")/100,"")</f>
        <v>4.9979999999999998E-3</v>
      </c>
      <c r="V1037">
        <f>IFERROR([1]!s_fa_dupont_roe($A1037,"2014/12/31")/100,"")</f>
        <v>3.0409000000000002E-2</v>
      </c>
      <c r="W1037">
        <f>IFERROR([1]!s_fa_dupont_roe($A1037,"2015/12/31")/100,"")</f>
        <v>2.2067E-2</v>
      </c>
      <c r="X1037">
        <f>IFERROR([1]!s_fa_dupont_roe($A1037,"2016/12/31")/100,"")</f>
        <v>6.2700000000000004E-3</v>
      </c>
      <c r="Y1037">
        <f>IFERROR([1]!s_fa_dupont_roe($A1037,"2017/12/31")/100,"")</f>
        <v>2.5177999999999999E-2</v>
      </c>
      <c r="Z1037">
        <f>IFERROR([1]!s_fa_dupont_roe($A1037,"2018/12/31")/100,"")</f>
        <v>9.0209999999999995E-3</v>
      </c>
      <c r="AA1037">
        <f>IFERROR([1]!s_fa_dupont_roe($A1037,"2019/12/31")/100,"")</f>
        <v>1.0502000000000001E-2</v>
      </c>
      <c r="AB1037">
        <f>IFERROR([1]!s_fa_dupont_roe($A1037,"2020/12/31")/100,"")</f>
        <v>1.3079E-2</v>
      </c>
      <c r="AC1037">
        <f>IFERROR([1]!s_fa_dupont_roe($A1037,"2021/12/31")/100,"")</f>
        <v>3.1331999999999999E-2</v>
      </c>
      <c r="AD1037">
        <f>IFERROR([1]!s_fa_dupont_roe($A1037,"2022/12/31")/100,"")</f>
        <v>8.0809999999999993E-2</v>
      </c>
      <c r="AE1037">
        <f>IFERROR([1]!s_fa_dupont_roe($A1037,"2023/12/31")/100,"")</f>
        <v>9.5774999999999999E-2</v>
      </c>
      <c r="AF1037">
        <f>IFERROR([1]!s_fa_dupont_roe($A1037,"2024/12/31")/100,"")</f>
        <v>0.12690799999999999</v>
      </c>
      <c r="AG1037">
        <f>IFERROR([1]!s_fa_dupont_roe($A1037,"2025/12/31")/100,"")</f>
        <v>0.120907</v>
      </c>
      <c r="AH1037">
        <f>IFERROR([1]!s_stm07_is($A1037,"W30028333","2025/12/31",1),"")</f>
        <v>1779972016</v>
      </c>
      <c r="AI1037">
        <f>IFERROR([1]!s_stm07_bs($A1037,"W38058048","2025/12/31",1),"")</f>
        <v>18532672602.279999</v>
      </c>
      <c r="AJ1037">
        <f>IFERROR([1]!s_fa_netdebt($A1037,"2025/12/31"),"")</f>
        <v>11561411572.15</v>
      </c>
      <c r="AK1037">
        <f>IFERROR([1]!s_val_ev1($A1037,"2025/12/31"),"")</f>
        <v>38006413008.410004</v>
      </c>
      <c r="AL1037">
        <f>IFERROR([1]!s_fa_ebitda($A1037,"2025/12/31"),"")</f>
        <v>6822006533.4499998</v>
      </c>
      <c r="AM1037">
        <f>IFERROR([1]!s_west_netprofit($A1037,2026,$B$1,180)/[1]!s_west_netprofit($A1037,2026,$B$1-7,180)-1,"")</f>
        <v>0</v>
      </c>
      <c r="AN1037">
        <f>IFERROR([1]!s_west_netprofit($A1037,2026,$B$1,180)/[1]!s_west_netprofit($A1037,2026,$B$1-30,180)-1,"")</f>
        <v>1.008060726274973E-2</v>
      </c>
      <c r="AO1037">
        <f>IFERROR([1]!s_est_mediannetprofit($A1037,2026,$B$1)/[1]!s_est_mediannetprofit($A1037,2026,$B$1-7)-1,"")</f>
        <v>0</v>
      </c>
      <c r="AP1037">
        <f>IFERROR([1]!s_est_mediannetprofit($A1037,2026,$B$1)/[1]!s_est_mediannetprofit($A1037,2026,$B$1-30)-1,"")</f>
        <v>-1.9074868860277094E-3</v>
      </c>
    </row>
    <row r="1038" spans="1:42">
      <c r="A1038" t="s">
        <v>1077</v>
      </c>
      <c r="B1038">
        <f>IFERROR([1]!s_stm07_is($A1038,"W30028333","2011/12/31",1)/[1]!S_SHARE_TOTAL($A1038,$B$1),"")</f>
        <v>7.6349312572603478E-3</v>
      </c>
      <c r="C1038">
        <f>IFERROR([1]!s_stm07_is($A1038,"W30028333","2012/12/31",1)/[1]!S_SHARE_TOTAL($A1038,$B$1),"")</f>
        <v>7.9406422772261669E-3</v>
      </c>
      <c r="D1038">
        <f>IFERROR([1]!s_stm07_is($A1038,"W30028333","2013/12/31",1)/[1]!S_SHARE_TOTAL($A1038,$B$1),"")</f>
        <v>1.5150725564206437E-2</v>
      </c>
      <c r="E1038">
        <f>IFERROR([1]!s_stm07_is($A1038,"W30028333","2014/12/31",1)/[1]!S_SHARE_TOTAL($A1038,$B$1),"")</f>
        <v>2.14941673631746E-2</v>
      </c>
      <c r="F1038">
        <f>IFERROR([1]!s_stm07_is($A1038,"W30028333","2015/12/31",1)/[1]!S_SHARE_TOTAL($A1038,$B$1),"")</f>
        <v>2.5510631737438207E-2</v>
      </c>
      <c r="G1038">
        <f>IFERROR([1]!s_stm07_is($A1038,"W30028333","2016/12/31",1)/[1]!S_SHARE_TOTAL($A1038,$B$1),"")</f>
        <v>2.8365302877817966E-2</v>
      </c>
      <c r="H1038">
        <f>IFERROR([1]!s_stm07_is($A1038,"W30028333","2017/12/31",1)/[1]!S_SHARE_TOTAL($A1038,$B$1),"")</f>
        <v>3.1264153961762124E-2</v>
      </c>
      <c r="I1038">
        <f>IFERROR([1]!s_stm07_is($A1038,"W30028333","2018/12/31",1)/[1]!S_SHARE_TOTAL($A1038,$B$1),"")</f>
        <v>3.2751364988046885E-2</v>
      </c>
      <c r="J1038">
        <f>IFERROR([1]!s_stm07_is($A1038,"W30028333","2019/12/31",1)/[1]!S_SHARE_TOTAL($A1038,$B$1),"")</f>
        <v>2.9488714650676214E-2</v>
      </c>
      <c r="K1038">
        <f>IFERROR([1]!s_stm07_is($A1038,"W30028333","2020/12/31",1)/[1]!S_SHARE_TOTAL($A1038,$B$1),"")</f>
        <v>4.1325793682960132E-2</v>
      </c>
      <c r="L1038">
        <f>IFERROR([1]!s_stm07_is($A1038,"W30028333","2021/12/31",1)/[1]!S_SHARE_TOTAL($A1038,$B$1),"")</f>
        <v>8.8302354233515429E-2</v>
      </c>
      <c r="M1038">
        <f>IFERROR([1]!s_stm07_is($A1038,"W30028333","2022/12/31",1)/[1]!S_SHARE_TOTAL($A1038,$B$1),"")</f>
        <v>0.12235906501114506</v>
      </c>
      <c r="N1038">
        <f>IFERROR([1]!s_stm07_is($A1038,"W30028333","2023/12/31",1)/[1]!S_SHARE_TOTAL($A1038,$B$1),"")</f>
        <v>0.12710695288671411</v>
      </c>
      <c r="O1038">
        <f>IFERROR([1]!s_stm07_is($A1038,"W30028333","2024/12/31",1)/[1]!S_SHARE_TOTAL($A1038,$B$1),"")</f>
        <v>3.903664655339429E-2</v>
      </c>
      <c r="P1038">
        <f>IFERROR([1]!s_stm07_is($A1038,"W30028333","2025/12/31",1)/[1]!S_SHARE_TOTAL($A1038,$B$1),"")</f>
        <v>7.9750280031130383E-2</v>
      </c>
      <c r="Q1038">
        <f>IFERROR([1]!s_west_netprofit($A1038,2026,$B$1,180)/[1]!S_SHARE_TOTAL($A1038,$B$1),"")</f>
        <v>0.10427426983084807</v>
      </c>
      <c r="R1038">
        <f>IFERROR([1]!s_west_netprofit($A1038,2027,$B$1,180)/[1]!S_SHARE_TOTAL($A1038,$B$1),"")</f>
        <v>0.1346903536115647</v>
      </c>
      <c r="S1038">
        <f>IFERROR([1]!s_fa_dupont_roe($A1038,"2011/12/31")/100,"")</f>
        <v>5.4349999999999997E-3</v>
      </c>
      <c r="T1038">
        <f>IFERROR([1]!s_fa_dupont_roe($A1038,"2012/12/31")/100,"")</f>
        <v>5.6169999999999996E-3</v>
      </c>
      <c r="U1038">
        <f>IFERROR([1]!s_fa_dupont_roe($A1038,"2013/12/31")/100,"")</f>
        <v>1.0808999999999999E-2</v>
      </c>
      <c r="V1038">
        <f>IFERROR([1]!s_fa_dupont_roe($A1038,"2014/12/31")/100,"")</f>
        <v>1.5806000000000001E-2</v>
      </c>
      <c r="W1038">
        <f>IFERROR([1]!s_fa_dupont_roe($A1038,"2015/12/31")/100,"")</f>
        <v>1.8921E-2</v>
      </c>
      <c r="X1038">
        <f>IFERROR([1]!s_fa_dupont_roe($A1038,"2016/12/31")/100,"")</f>
        <v>2.077E-2</v>
      </c>
      <c r="Y1038">
        <f>IFERROR([1]!s_fa_dupont_roe($A1038,"2017/12/31")/100,"")</f>
        <v>2.2703000000000001E-2</v>
      </c>
      <c r="Z1038">
        <f>IFERROR([1]!s_fa_dupont_roe($A1038,"2018/12/31")/100,"")</f>
        <v>2.3483999999999998E-2</v>
      </c>
      <c r="AA1038">
        <f>IFERROR([1]!s_fa_dupont_roe($A1038,"2019/12/31")/100,"")</f>
        <v>2.0834000000000002E-2</v>
      </c>
      <c r="AB1038">
        <f>IFERROR([1]!s_fa_dupont_roe($A1038,"2020/12/31")/100,"")</f>
        <v>2.8563999999999999E-2</v>
      </c>
      <c r="AC1038">
        <f>IFERROR([1]!s_fa_dupont_roe($A1038,"2021/12/31")/100,"")</f>
        <v>5.8606999999999992E-2</v>
      </c>
      <c r="AD1038">
        <f>IFERROR([1]!s_fa_dupont_roe($A1038,"2022/12/31")/100,"")</f>
        <v>7.6747999999999997E-2</v>
      </c>
      <c r="AE1038">
        <f>IFERROR([1]!s_fa_dupont_roe($A1038,"2023/12/31")/100,"")</f>
        <v>7.3994999999999991E-2</v>
      </c>
      <c r="AF1038">
        <f>IFERROR([1]!s_fa_dupont_roe($A1038,"2024/12/31")/100,"")</f>
        <v>2.1543999999999997E-2</v>
      </c>
      <c r="AG1038">
        <f>IFERROR([1]!s_fa_dupont_roe($A1038,"2025/12/31")/100,"")</f>
        <v>4.2416000000000002E-2</v>
      </c>
      <c r="AH1038">
        <f>IFERROR([1]!s_stm07_is($A1038,"W30028333","2025/12/31",1),"")</f>
        <v>120610953.98999999</v>
      </c>
      <c r="AI1038">
        <f>IFERROR([1]!s_stm07_bs($A1038,"W38058048","2025/12/31",1),"")</f>
        <v>3661184940.3299999</v>
      </c>
      <c r="AJ1038">
        <f>IFERROR([1]!s_fa_netdebt($A1038,"2025/12/31"),"")</f>
        <v>-1082285268.3800001</v>
      </c>
      <c r="AK1038">
        <f>IFERROR([1]!s_val_ev1($A1038,"2025/12/31"),"")</f>
        <v>23328535381.630001</v>
      </c>
      <c r="AL1038">
        <f>IFERROR([1]!s_fa_ebitda($A1038,"2025/12/31"),"")</f>
        <v>206532948.03999999</v>
      </c>
      <c r="AM1038">
        <f>IFERROR([1]!s_west_netprofit($A1038,2026,$B$1,180)/[1]!s_west_netprofit($A1038,2026,$B$1-7,180)-1,"")</f>
        <v>0</v>
      </c>
      <c r="AN1038">
        <f>IFERROR([1]!s_west_netprofit($A1038,2026,$B$1,180)/[1]!s_west_netprofit($A1038,2026,$B$1-30,180)-1,"")</f>
        <v>-0.20998580744763162</v>
      </c>
      <c r="AO1038">
        <f>IFERROR([1]!s_est_mediannetprofit($A1038,2026,$B$1)/[1]!s_est_mediannetprofit($A1038,2026,$B$1-7)-1,"")</f>
        <v>0</v>
      </c>
      <c r="AP1038">
        <f>IFERROR([1]!s_est_mediannetprofit($A1038,2026,$B$1)/[1]!s_est_mediannetprofit($A1038,2026,$B$1-30)-1,"")</f>
        <v>-0.10542168674698793</v>
      </c>
    </row>
    <row r="1039" spans="1:42">
      <c r="A1039" t="s">
        <v>1078</v>
      </c>
      <c r="B1039">
        <f>IFERROR([1]!s_stm07_is($A1039,"W30028333","2011/12/31",1)/[1]!S_SHARE_TOTAL($A1039,$B$1),"")</f>
        <v>0.42244437462674067</v>
      </c>
      <c r="C1039">
        <f>IFERROR([1]!s_stm07_is($A1039,"W30028333","2012/12/31",1)/[1]!S_SHARE_TOTAL($A1039,$B$1),"")</f>
        <v>0.57768891260370314</v>
      </c>
      <c r="D1039">
        <f>IFERROR([1]!s_stm07_is($A1039,"W30028333","2013/12/31",1)/[1]!S_SHARE_TOTAL($A1039,$B$1),"")</f>
        <v>0.71234236467413214</v>
      </c>
      <c r="E1039">
        <f>IFERROR([1]!s_stm07_is($A1039,"W30028333","2014/12/31",1)/[1]!S_SHARE_TOTAL($A1039,$B$1),"")</f>
        <v>0.72735999481930913</v>
      </c>
      <c r="F1039">
        <f>IFERROR([1]!s_stm07_is($A1039,"W30028333","2015/12/31",1)/[1]!S_SHARE_TOTAL($A1039,$B$1),"")</f>
        <v>0.77351800169930507</v>
      </c>
      <c r="G1039">
        <f>IFERROR([1]!s_stm07_is($A1039,"W30028333","2016/12/31",1)/[1]!S_SHARE_TOTAL($A1039,$B$1),"")</f>
        <v>0.88864016819609704</v>
      </c>
      <c r="H1039">
        <f>IFERROR([1]!s_stm07_is($A1039,"W30028333","2017/12/31",1)/[1]!S_SHARE_TOTAL($A1039,$B$1),"")</f>
        <v>1.3376357605313463</v>
      </c>
      <c r="I1039">
        <f>IFERROR([1]!s_stm07_is($A1039,"W30028333","2018/12/31",1)/[1]!S_SHARE_TOTAL($A1039,$B$1),"")</f>
        <v>1.894414577631558</v>
      </c>
      <c r="J1039">
        <f>IFERROR([1]!s_stm07_is($A1039,"W30028333","2019/12/31",1)/[1]!S_SHARE_TOTAL($A1039,$B$1),"")</f>
        <v>2.278033513746442</v>
      </c>
      <c r="K1039">
        <f>IFERROR([1]!s_stm07_is($A1039,"W30028333","2020/12/31",1)/[1]!S_SHARE_TOTAL($A1039,$B$1),"")</f>
        <v>2.7705469687828068</v>
      </c>
      <c r="L1039">
        <f>IFERROR([1]!s_stm07_is($A1039,"W30028333","2021/12/31",1)/[1]!S_SHARE_TOTAL($A1039,$B$1),"")</f>
        <v>4.0301431891856696</v>
      </c>
      <c r="M1039">
        <f>IFERROR([1]!s_stm07_is($A1039,"W30028333","2022/12/31",1)/[1]!S_SHARE_TOTAL($A1039,$B$1),"")</f>
        <v>4.0979184590971638</v>
      </c>
      <c r="N1039">
        <f>IFERROR([1]!s_stm07_is($A1039,"W30028333","2023/12/31",1)/[1]!S_SHARE_TOTAL($A1039,$B$1),"")</f>
        <v>4.6366181327729734</v>
      </c>
      <c r="O1039">
        <f>IFERROR([1]!s_stm07_is($A1039,"W30028333","2024/12/31",1)/[1]!S_SHARE_TOTAL($A1039,$B$1),"")</f>
        <v>4.9343901300942505</v>
      </c>
      <c r="P1039">
        <f>IFERROR([1]!s_stm07_is($A1039,"W30028333","2025/12/31",1)/[1]!S_SHARE_TOTAL($A1039,$B$1),"")</f>
        <v>3.5779404476461067</v>
      </c>
      <c r="Q1039">
        <f>IFERROR([1]!s_west_netprofit($A1039,2026,$B$1,180)/[1]!S_SHARE_TOTAL($A1039,$B$1),"")</f>
        <v>3.8797998154237967</v>
      </c>
      <c r="R1039">
        <f>IFERROR([1]!s_west_netprofit($A1039,2027,$B$1,180)/[1]!S_SHARE_TOTAL($A1039,$B$1),"")</f>
        <v>4.3024630442748348</v>
      </c>
      <c r="S1039">
        <f>IFERROR([1]!s_fa_dupont_roe($A1039,"2011/12/31")/100,"")</f>
        <v>0.23161200000000001</v>
      </c>
      <c r="T1039">
        <f>IFERROR([1]!s_fa_dupont_roe($A1039,"2012/12/31")/100,"")</f>
        <v>0.26288800000000001</v>
      </c>
      <c r="U1039">
        <f>IFERROR([1]!s_fa_dupont_roe($A1039,"2013/12/31")/100,"")</f>
        <v>0.21453700000000001</v>
      </c>
      <c r="V1039">
        <f>IFERROR([1]!s_fa_dupont_roe($A1039,"2014/12/31")/100,"")</f>
        <v>0.16208900000000001</v>
      </c>
      <c r="W1039">
        <f>IFERROR([1]!s_fa_dupont_roe($A1039,"2015/12/31")/100,"")</f>
        <v>0.153922</v>
      </c>
      <c r="X1039">
        <f>IFERROR([1]!s_fa_dupont_roe($A1039,"2016/12/31")/100,"")</f>
        <v>0.16127199999999997</v>
      </c>
      <c r="Y1039">
        <f>IFERROR([1]!s_fa_dupont_roe($A1039,"2017/12/31")/100,"")</f>
        <v>0.21155399999999999</v>
      </c>
      <c r="Z1039">
        <f>IFERROR([1]!s_fa_dupont_roe($A1039,"2018/12/31")/100,"")</f>
        <v>0.249752</v>
      </c>
      <c r="AA1039">
        <f>IFERROR([1]!s_fa_dupont_roe($A1039,"2019/12/31")/100,"")</f>
        <v>0.235988</v>
      </c>
      <c r="AB1039">
        <f>IFERROR([1]!s_fa_dupont_roe($A1039,"2020/12/31")/100,"")</f>
        <v>0.230657</v>
      </c>
      <c r="AC1039">
        <f>IFERROR([1]!s_fa_dupont_roe($A1039,"2021/12/31")/100,"")</f>
        <v>0.27681800000000001</v>
      </c>
      <c r="AD1039">
        <f>IFERROR([1]!s_fa_dupont_roe($A1039,"2022/12/31")/100,"")</f>
        <v>0.23507</v>
      </c>
      <c r="AE1039">
        <f>IFERROR([1]!s_fa_dupont_roe($A1039,"2023/12/31")/100,"")</f>
        <v>0.22644900000000001</v>
      </c>
      <c r="AF1039">
        <f>IFERROR([1]!s_fa_dupont_roe($A1039,"2024/12/31")/100,"")</f>
        <v>0.21535000000000001</v>
      </c>
      <c r="AG1039">
        <f>IFERROR([1]!s_fa_dupont_roe($A1039,"2025/12/31")/100,"")</f>
        <v>0.14984700000000001</v>
      </c>
      <c r="AH1039">
        <f>IFERROR([1]!s_stm07_is($A1039,"W30028333","2025/12/31",1),"")</f>
        <v>2158633048.4200001</v>
      </c>
      <c r="AI1039">
        <f>IFERROR([1]!s_stm07_bs($A1039,"W38058048","2025/12/31",1),"")</f>
        <v>15088078790.77</v>
      </c>
      <c r="AJ1039">
        <f>IFERROR([1]!s_fa_netdebt($A1039,"2025/12/31"),"")</f>
        <v>-193769469.38999999</v>
      </c>
      <c r="AK1039">
        <f>IFERROR([1]!s_val_ev1($A1039,"2025/12/31"),"")</f>
        <v>102890041427.97</v>
      </c>
      <c r="AL1039">
        <f>IFERROR([1]!s_fa_ebitda($A1039,"2025/12/31"),"")</f>
        <v>2684282655.02</v>
      </c>
      <c r="AM1039">
        <f>IFERROR([1]!s_west_netprofit($A1039,2026,$B$1,180)/[1]!s_west_netprofit($A1039,2026,$B$1-7,180)-1,"")</f>
        <v>0</v>
      </c>
      <c r="AN1039">
        <f>IFERROR([1]!s_west_netprofit($A1039,2026,$B$1,180)/[1]!s_west_netprofit($A1039,2026,$B$1-30,180)-1,"")</f>
        <v>-9.6165727083172392E-2</v>
      </c>
      <c r="AO1039">
        <f>IFERROR([1]!s_est_mediannetprofit($A1039,2026,$B$1)/[1]!s_est_mediannetprofit($A1039,2026,$B$1-7)-1,"")</f>
        <v>0</v>
      </c>
      <c r="AP1039">
        <f>IFERROR([1]!s_est_mediannetprofit($A1039,2026,$B$1)/[1]!s_est_mediannetprofit($A1039,2026,$B$1-30)-1,"")</f>
        <v>-0.1007249141549027</v>
      </c>
    </row>
    <row r="1040" spans="1:42">
      <c r="A1040" t="s">
        <v>1079</v>
      </c>
      <c r="B1040">
        <f>IFERROR([1]!s_stm07_is($A1040,"W30028333","2011/12/31",1)/[1]!S_SHARE_TOTAL($A1040,$B$1),"")</f>
        <v>1.8594318282140972E-2</v>
      </c>
      <c r="C1040">
        <f>IFERROR([1]!s_stm07_is($A1040,"W30028333","2012/12/31",1)/[1]!S_SHARE_TOTAL($A1040,$B$1),"")</f>
        <v>2.1316957037402988E-2</v>
      </c>
      <c r="D1040">
        <f>IFERROR([1]!s_stm07_is($A1040,"W30028333","2013/12/31",1)/[1]!S_SHARE_TOTAL($A1040,$B$1),"")</f>
        <v>6.7941268078689443E-2</v>
      </c>
      <c r="E1040">
        <f>IFERROR([1]!s_stm07_is($A1040,"W30028333","2014/12/31",1)/[1]!S_SHARE_TOTAL($A1040,$B$1),"")</f>
        <v>7.3144293918230366E-2</v>
      </c>
      <c r="F1040">
        <f>IFERROR([1]!s_stm07_is($A1040,"W30028333","2015/12/31",1)/[1]!S_SHARE_TOTAL($A1040,$B$1),"")</f>
        <v>7.3553716097357544E-2</v>
      </c>
      <c r="G1040">
        <f>IFERROR([1]!s_stm07_is($A1040,"W30028333","2016/12/31",1)/[1]!S_SHARE_TOTAL($A1040,$B$1),"")</f>
        <v>0.22761583937748578</v>
      </c>
      <c r="H1040">
        <f>IFERROR([1]!s_stm07_is($A1040,"W30028333","2017/12/31",1)/[1]!S_SHARE_TOTAL($A1040,$B$1),"")</f>
        <v>0.44692324633172242</v>
      </c>
      <c r="I1040">
        <f>IFERROR([1]!s_stm07_is($A1040,"W30028333","2018/12/31",1)/[1]!S_SHARE_TOTAL($A1040,$B$1),"")</f>
        <v>0.44841185252041998</v>
      </c>
      <c r="J1040">
        <f>IFERROR([1]!s_stm07_is($A1040,"W30028333","2019/12/31",1)/[1]!S_SHARE_TOTAL($A1040,$B$1),"")</f>
        <v>0.58520085427798951</v>
      </c>
      <c r="K1040">
        <f>IFERROR([1]!s_stm07_is($A1040,"W30028333","2020/12/31",1)/[1]!S_SHARE_TOTAL($A1040,$B$1),"")</f>
        <v>0.801406214788702</v>
      </c>
      <c r="L1040">
        <f>IFERROR([1]!s_stm07_is($A1040,"W30028333","2021/12/31",1)/[1]!S_SHARE_TOTAL($A1040,$B$1),"")</f>
        <v>1.8231758554291582</v>
      </c>
      <c r="M1040">
        <f>IFERROR([1]!s_stm07_is($A1040,"W30028333","2022/12/31",1)/[1]!S_SHARE_TOTAL($A1040,$B$1),"")</f>
        <v>5.7144602711557511</v>
      </c>
      <c r="N1040">
        <f>IFERROR([1]!s_stm07_is($A1040,"W30028333","2023/12/31",1)/[1]!S_SHARE_TOTAL($A1040,$B$1),"")</f>
        <v>3.0150884153839517</v>
      </c>
      <c r="O1040">
        <f>IFERROR([1]!s_stm07_is($A1040,"W30028333","2024/12/31",1)/[1]!S_SHARE_TOTAL($A1040,$B$1),"")</f>
        <v>-1.5634766475359403</v>
      </c>
      <c r="P1040">
        <f>IFERROR([1]!s_stm07_is($A1040,"W30028333","2025/12/31",1)/[1]!S_SHARE_TOTAL($A1040,$B$1),"")</f>
        <v>-2.1220447645380784</v>
      </c>
      <c r="Q1040">
        <f>IFERROR([1]!s_west_netprofit($A1040,2026,$B$1,180)/[1]!S_SHARE_TOTAL($A1040,$B$1),"")</f>
        <v>-0.54945914857680977</v>
      </c>
      <c r="R1040">
        <f>IFERROR([1]!s_west_netprofit($A1040,2027,$B$1,180)/[1]!S_SHARE_TOTAL($A1040,$B$1),"")</f>
        <v>0.51603837793942753</v>
      </c>
      <c r="S1040">
        <f>IFERROR([1]!s_fa_dupont_roe($A1040,"2011/12/31")/100,"")</f>
        <v>6.0119999999999993E-2</v>
      </c>
      <c r="T1040">
        <f>IFERROR([1]!s_fa_dupont_roe($A1040,"2012/12/31")/100,"")</f>
        <v>6.6101000000000007E-2</v>
      </c>
      <c r="U1040">
        <f>IFERROR([1]!s_fa_dupont_roe($A1040,"2013/12/31")/100,"")</f>
        <v>0.16337800000000002</v>
      </c>
      <c r="V1040">
        <f>IFERROR([1]!s_fa_dupont_roe($A1040,"2014/12/31")/100,"")</f>
        <v>0.14335599999999998</v>
      </c>
      <c r="W1040">
        <f>IFERROR([1]!s_fa_dupont_roe($A1040,"2015/12/31")/100,"")</f>
        <v>0.13713600000000001</v>
      </c>
      <c r="X1040">
        <f>IFERROR([1]!s_fa_dupont_roe($A1040,"2016/12/31")/100,"")</f>
        <v>0.14455099999999999</v>
      </c>
      <c r="Y1040">
        <f>IFERROR([1]!s_fa_dupont_roe($A1040,"2017/12/31")/100,"")</f>
        <v>0.16085199999999999</v>
      </c>
      <c r="Z1040">
        <f>IFERROR([1]!s_fa_dupont_roe($A1040,"2018/12/31")/100,"")</f>
        <v>0.14380000000000001</v>
      </c>
      <c r="AA1040">
        <f>IFERROR([1]!s_fa_dupont_roe($A1040,"2019/12/31")/100,"")</f>
        <v>0.16305700000000001</v>
      </c>
      <c r="AB1040">
        <f>IFERROR([1]!s_fa_dupont_roe($A1040,"2020/12/31")/100,"")</f>
        <v>0.14996000000000001</v>
      </c>
      <c r="AC1040">
        <f>IFERROR([1]!s_fa_dupont_roe($A1040,"2021/12/31")/100,"")</f>
        <v>0.241253</v>
      </c>
      <c r="AD1040">
        <f>IFERROR([1]!s_fa_dupont_roe($A1040,"2022/12/31")/100,"")</f>
        <v>0.523428</v>
      </c>
      <c r="AE1040">
        <f>IFERROR([1]!s_fa_dupont_roe($A1040,"2023/12/31")/100,"")</f>
        <v>0.22193000000000002</v>
      </c>
      <c r="AF1040">
        <f>IFERROR([1]!s_fa_dupont_roe($A1040,"2024/12/31")/100,"")</f>
        <v>-0.127995</v>
      </c>
      <c r="AG1040">
        <f>IFERROR([1]!s_fa_dupont_roe($A1040,"2025/12/31")/100,"")</f>
        <v>-0.21876499999999999</v>
      </c>
      <c r="AH1040">
        <f>IFERROR([1]!s_stm07_is($A1040,"W30028333","2025/12/31",1),"")</f>
        <v>-9553425884.0599995</v>
      </c>
      <c r="AI1040">
        <f>IFERROR([1]!s_stm07_bs($A1040,"W38058048","2025/12/31",1),"")</f>
        <v>51388118187.220001</v>
      </c>
      <c r="AJ1040">
        <f>IFERROR([1]!s_fa_netdebt($A1040,"2025/12/31"),"")</f>
        <v>78179224293.169998</v>
      </c>
      <c r="AK1040">
        <f>IFERROR([1]!s_val_ev1($A1040,"2025/12/31"),"")</f>
        <v>188035437974.28</v>
      </c>
      <c r="AL1040">
        <f>IFERROR([1]!s_fa_ebitda($A1040,"2025/12/31"),"")</f>
        <v>3708892194.9699998</v>
      </c>
      <c r="AM1040">
        <f>IFERROR([1]!s_west_netprofit($A1040,2026,$B$1,180)/[1]!s_west_netprofit($A1040,2026,$B$1-7,180)-1,"")</f>
        <v>0</v>
      </c>
      <c r="AN1040">
        <f>IFERROR([1]!s_west_netprofit($A1040,2026,$B$1,180)/[1]!s_west_netprofit($A1040,2026,$B$1-30,180)-1,"")</f>
        <v>-10.16000740603592</v>
      </c>
      <c r="AO1040">
        <f>IFERROR([1]!s_est_mediannetprofit($A1040,2026,$B$1)/[1]!s_est_mediannetprofit($A1040,2026,$B$1-7)-1,"")</f>
        <v>0</v>
      </c>
      <c r="AP1040">
        <f>IFERROR([1]!s_est_mediannetprofit($A1040,2026,$B$1)/[1]!s_est_mediannetprofit($A1040,2026,$B$1-30)-1,"")</f>
        <v>-3.7519170049616597</v>
      </c>
    </row>
    <row r="1041" spans="1:42">
      <c r="A1041" t="s">
        <v>1080</v>
      </c>
      <c r="B1041">
        <f>IFERROR([1]!s_stm07_is($A1041,"W30028333","2011/12/31",1)/[1]!S_SHARE_TOTAL($A1041,$B$1),"")</f>
        <v>5.6383631448080659E-2</v>
      </c>
      <c r="C1041">
        <f>IFERROR([1]!s_stm07_is($A1041,"W30028333","2012/12/31",1)/[1]!S_SHARE_TOTAL($A1041,$B$1),"")</f>
        <v>7.5540703483711877E-2</v>
      </c>
      <c r="D1041">
        <f>IFERROR([1]!s_stm07_is($A1041,"W30028333","2013/12/31",1)/[1]!S_SHARE_TOTAL($A1041,$B$1),"")</f>
        <v>0.11602224343926366</v>
      </c>
      <c r="E1041">
        <f>IFERROR([1]!s_stm07_is($A1041,"W30028333","2014/12/31",1)/[1]!S_SHARE_TOTAL($A1041,$B$1),"")</f>
        <v>0.16292178349019534</v>
      </c>
      <c r="F1041">
        <f>IFERROR([1]!s_stm07_is($A1041,"W30028333","2015/12/31",1)/[1]!S_SHARE_TOTAL($A1041,$B$1),"")</f>
        <v>0.27064502832993342</v>
      </c>
      <c r="G1041">
        <f>IFERROR([1]!s_stm07_is($A1041,"W30028333","2016/12/31",1)/[1]!S_SHARE_TOTAL($A1041,$B$1),"")</f>
        <v>0.24974720850841167</v>
      </c>
      <c r="H1041">
        <f>IFERROR([1]!s_stm07_is($A1041,"W30028333","2017/12/31",1)/[1]!S_SHARE_TOTAL($A1041,$B$1),"")</f>
        <v>0.14023659195177612</v>
      </c>
      <c r="I1041">
        <f>IFERROR([1]!s_stm07_is($A1041,"W30028333","2018/12/31",1)/[1]!S_SHARE_TOTAL($A1041,$B$1),"")</f>
        <v>-0.1236221440515741</v>
      </c>
      <c r="J1041">
        <f>IFERROR([1]!s_stm07_is($A1041,"W30028333","2019/12/31",1)/[1]!S_SHARE_TOTAL($A1041,$B$1),"")</f>
        <v>0.25433604586481207</v>
      </c>
      <c r="K1041">
        <f>IFERROR([1]!s_stm07_is($A1041,"W30028333","2020/12/31",1)/[1]!S_SHARE_TOTAL($A1041,$B$1),"")</f>
        <v>0.37784203101103847</v>
      </c>
      <c r="L1041">
        <f>IFERROR([1]!s_stm07_is($A1041,"W30028333","2021/12/31",1)/[1]!S_SHARE_TOTAL($A1041,$B$1),"")</f>
        <v>0.26491930959403731</v>
      </c>
      <c r="M1041">
        <f>IFERROR([1]!s_stm07_is($A1041,"W30028333","2022/12/31",1)/[1]!S_SHARE_TOTAL($A1041,$B$1),"")</f>
        <v>0.28599546116901381</v>
      </c>
      <c r="N1041">
        <f>IFERROR([1]!s_stm07_is($A1041,"W30028333","2023/12/31",1)/[1]!S_SHARE_TOTAL($A1041,$B$1),"")</f>
        <v>0.3923798926978545</v>
      </c>
      <c r="O1041">
        <f>IFERROR([1]!s_stm07_is($A1041,"W30028333","2024/12/31",1)/[1]!S_SHARE_TOTAL($A1041,$B$1),"")</f>
        <v>-0.21504879824919565</v>
      </c>
      <c r="P1041">
        <f>IFERROR([1]!s_stm07_is($A1041,"W30028333","2025/12/31",1)/[1]!S_SHARE_TOTAL($A1041,$B$1),"")</f>
        <v>-0.17885871867033876</v>
      </c>
      <c r="Q1041">
        <f>IFERROR([1]!s_west_netprofit($A1041,2026,$B$1,180)/[1]!S_SHARE_TOTAL($A1041,$B$1),"")</f>
        <v>9.5615754297190589E-2</v>
      </c>
      <c r="R1041">
        <f>IFERROR([1]!s_west_netprofit($A1041,2027,$B$1,180)/[1]!S_SHARE_TOTAL($A1041,$B$1),"")</f>
        <v>0.18246673111713871</v>
      </c>
      <c r="S1041">
        <f>IFERROR([1]!s_fa_dupont_roe($A1041,"2011/12/31")/100,"")</f>
        <v>0.108434</v>
      </c>
      <c r="T1041">
        <f>IFERROR([1]!s_fa_dupont_roe($A1041,"2012/12/31")/100,"")</f>
        <v>0.13125100000000001</v>
      </c>
      <c r="U1041">
        <f>IFERROR([1]!s_fa_dupont_roe($A1041,"2013/12/31")/100,"")</f>
        <v>0.17471599999999998</v>
      </c>
      <c r="V1041">
        <f>IFERROR([1]!s_fa_dupont_roe($A1041,"2014/12/31")/100,"")</f>
        <v>0.20164799999999999</v>
      </c>
      <c r="W1041">
        <f>IFERROR([1]!s_fa_dupont_roe($A1041,"2015/12/31")/100,"")</f>
        <v>0.24019200000000002</v>
      </c>
      <c r="X1041">
        <f>IFERROR([1]!s_fa_dupont_roe($A1041,"2016/12/31")/100,"")</f>
        <v>0.17076899999999998</v>
      </c>
      <c r="Y1041">
        <f>IFERROR([1]!s_fa_dupont_roe($A1041,"2017/12/31")/100,"")</f>
        <v>7.8619000000000008E-2</v>
      </c>
      <c r="Z1041">
        <f>IFERROR([1]!s_fa_dupont_roe($A1041,"2018/12/31")/100,"")</f>
        <v>-6.6221000000000002E-2</v>
      </c>
      <c r="AA1041">
        <f>IFERROR([1]!s_fa_dupont_roe($A1041,"2019/12/31")/100,"")</f>
        <v>0.13488600000000001</v>
      </c>
      <c r="AB1041">
        <f>IFERROR([1]!s_fa_dupont_roe($A1041,"2020/12/31")/100,"")</f>
        <v>0.16892099999999999</v>
      </c>
      <c r="AC1041">
        <f>IFERROR([1]!s_fa_dupont_roe($A1041,"2021/12/31")/100,"")</f>
        <v>8.5690000000000002E-2</v>
      </c>
      <c r="AD1041">
        <f>IFERROR([1]!s_fa_dupont_roe($A1041,"2022/12/31")/100,"")</f>
        <v>7.4191000000000007E-2</v>
      </c>
      <c r="AE1041">
        <f>IFERROR([1]!s_fa_dupont_roe($A1041,"2023/12/31")/100,"")</f>
        <v>9.6846999999999989E-2</v>
      </c>
      <c r="AF1041">
        <f>IFERROR([1]!s_fa_dupont_roe($A1041,"2024/12/31")/100,"")</f>
        <v>-5.3615000000000003E-2</v>
      </c>
      <c r="AG1041">
        <f>IFERROR([1]!s_fa_dupont_roe($A1041,"2025/12/31")/100,"")</f>
        <v>-4.6529000000000001E-2</v>
      </c>
      <c r="AH1041">
        <f>IFERROR([1]!s_stm07_is($A1041,"W30028333","2025/12/31",1),"")</f>
        <v>-168353895.22</v>
      </c>
      <c r="AI1041">
        <f>IFERROR([1]!s_stm07_bs($A1041,"W38058048","2025/12/31",1),"")</f>
        <v>3718193238.1700001</v>
      </c>
      <c r="AJ1041">
        <f>IFERROR([1]!s_fa_netdebt($A1041,"2025/12/31"),"")</f>
        <v>200526397.36000001</v>
      </c>
      <c r="AK1041">
        <f>IFERROR([1]!s_val_ev1($A1041,"2025/12/31"),"")</f>
        <v>15671885818.549999</v>
      </c>
      <c r="AL1041">
        <f>IFERROR([1]!s_fa_ebitda($A1041,"2025/12/31"),"")</f>
        <v>-99811427.090000004</v>
      </c>
      <c r="AM1041">
        <f>IFERROR([1]!s_west_netprofit($A1041,2026,$B$1,180)/[1]!s_west_netprofit($A1041,2026,$B$1-7,180)-1,"")</f>
        <v>0</v>
      </c>
      <c r="AN1041">
        <f>IFERROR([1]!s_west_netprofit($A1041,2026,$B$1,180)/[1]!s_west_netprofit($A1041,2026,$B$1-30,180)-1,"")</f>
        <v>0</v>
      </c>
      <c r="AO1041">
        <f>IFERROR([1]!s_est_mediannetprofit($A1041,2026,$B$1)/[1]!s_est_mediannetprofit($A1041,2026,$B$1-7)-1,"")</f>
        <v>0</v>
      </c>
      <c r="AP1041">
        <f>IFERROR([1]!s_est_mediannetprofit($A1041,2026,$B$1)/[1]!s_est_mediannetprofit($A1041,2026,$B$1-30)-1,"")</f>
        <v>0</v>
      </c>
    </row>
    <row r="1042" spans="1:42">
      <c r="A1042" t="s">
        <v>1081</v>
      </c>
      <c r="B1042">
        <f>IFERROR([1]!s_stm07_is($A1042,"W30028333","2011/12/31",1)/[1]!S_SHARE_TOTAL($A1042,$B$1),"")</f>
        <v>6.5179963484413295E-3</v>
      </c>
      <c r="C1042">
        <f>IFERROR([1]!s_stm07_is($A1042,"W30028333","2012/12/31",1)/[1]!S_SHARE_TOTAL($A1042,$B$1),"")</f>
        <v>1.8408663355376893E-2</v>
      </c>
      <c r="D1042">
        <f>IFERROR([1]!s_stm07_is($A1042,"W30028333","2013/12/31",1)/[1]!S_SHARE_TOTAL($A1042,$B$1),"")</f>
        <v>3.5241129616652753E-2</v>
      </c>
      <c r="E1042">
        <f>IFERROR([1]!s_stm07_is($A1042,"W30028333","2014/12/31",1)/[1]!S_SHARE_TOTAL($A1042,$B$1),"")</f>
        <v>4.6750221377337295E-2</v>
      </c>
      <c r="F1042">
        <f>IFERROR([1]!s_stm07_is($A1042,"W30028333","2015/12/31",1)/[1]!S_SHARE_TOTAL($A1042,$B$1),"")</f>
        <v>0.1211541665762092</v>
      </c>
      <c r="G1042">
        <f>IFERROR([1]!s_stm07_is($A1042,"W30028333","2016/12/31",1)/[1]!S_SHARE_TOTAL($A1042,$B$1),"")</f>
        <v>0.10852676835404555</v>
      </c>
      <c r="H1042">
        <f>IFERROR([1]!s_stm07_is($A1042,"W30028333","2017/12/31",1)/[1]!S_SHARE_TOTAL($A1042,$B$1),"")</f>
        <v>0.1468343331159703</v>
      </c>
      <c r="I1042">
        <f>IFERROR([1]!s_stm07_is($A1042,"W30028333","2018/12/31",1)/[1]!S_SHARE_TOTAL($A1042,$B$1),"")</f>
        <v>0.22695129667470765</v>
      </c>
      <c r="J1042">
        <f>IFERROR([1]!s_stm07_is($A1042,"W30028333","2019/12/31",1)/[1]!S_SHARE_TOTAL($A1042,$B$1),"")</f>
        <v>0.25855933669338715</v>
      </c>
      <c r="K1042">
        <f>IFERROR([1]!s_stm07_is($A1042,"W30028333","2020/12/31",1)/[1]!S_SHARE_TOTAL($A1042,$B$1),"")</f>
        <v>0.26067089987916459</v>
      </c>
      <c r="L1042">
        <f>IFERROR([1]!s_stm07_is($A1042,"W30028333","2021/12/31",1)/[1]!S_SHARE_TOTAL($A1042,$B$1),"")</f>
        <v>0.32921938226218761</v>
      </c>
      <c r="M1042">
        <f>IFERROR([1]!s_stm07_is($A1042,"W30028333","2022/12/31",1)/[1]!S_SHARE_TOTAL($A1042,$B$1),"")</f>
        <v>0.39903076026860512</v>
      </c>
      <c r="N1042">
        <f>IFERROR([1]!s_stm07_is($A1042,"W30028333","2023/12/31",1)/[1]!S_SHARE_TOTAL($A1042,$B$1),"")</f>
        <v>0.34190548497164269</v>
      </c>
      <c r="O1042">
        <f>IFERROR([1]!s_stm07_is($A1042,"W30028333","2024/12/31",1)/[1]!S_SHARE_TOTAL($A1042,$B$1),"")</f>
        <v>0.33481434131690646</v>
      </c>
      <c r="P1042">
        <f>IFERROR([1]!s_stm07_is($A1042,"W30028333","2025/12/31",1)/[1]!S_SHARE_TOTAL($A1042,$B$1),"")</f>
        <v>0.25594731029009904</v>
      </c>
      <c r="Q1042">
        <f>IFERROR([1]!s_west_netprofit($A1042,2026,$B$1,180)/[1]!S_SHARE_TOTAL($A1042,$B$1),"")</f>
        <v>0.39401600238036893</v>
      </c>
      <c r="R1042">
        <f>IFERROR([1]!s_west_netprofit($A1042,2027,$B$1,180)/[1]!S_SHARE_TOTAL($A1042,$B$1),"")</f>
        <v>0.44382135572095593</v>
      </c>
      <c r="S1042">
        <f>IFERROR([1]!s_fa_dupont_roe($A1042,"2011/12/31")/100,"")</f>
        <v>3.0228999999999999E-2</v>
      </c>
      <c r="T1042">
        <f>IFERROR([1]!s_fa_dupont_roe($A1042,"2012/12/31")/100,"")</f>
        <v>8.0888000000000015E-2</v>
      </c>
      <c r="U1042">
        <f>IFERROR([1]!s_fa_dupont_roe($A1042,"2013/12/31")/100,"")</f>
        <v>0.13675200000000001</v>
      </c>
      <c r="V1042">
        <f>IFERROR([1]!s_fa_dupont_roe($A1042,"2014/12/31")/100,"")</f>
        <v>0.15055399999999999</v>
      </c>
      <c r="W1042">
        <f>IFERROR([1]!s_fa_dupont_roe($A1042,"2015/12/31")/100,"")</f>
        <v>0.30527899999999997</v>
      </c>
      <c r="X1042">
        <f>IFERROR([1]!s_fa_dupont_roe($A1042,"2016/12/31")/100,"")</f>
        <v>0.21050199999999999</v>
      </c>
      <c r="Y1042">
        <f>IFERROR([1]!s_fa_dupont_roe($A1042,"2017/12/31")/100,"")</f>
        <v>0.223105</v>
      </c>
      <c r="Z1042">
        <f>IFERROR([1]!s_fa_dupont_roe($A1042,"2018/12/31")/100,"")</f>
        <v>0.26837099999999997</v>
      </c>
      <c r="AA1042">
        <f>IFERROR([1]!s_fa_dupont_roe($A1042,"2019/12/31")/100,"")</f>
        <v>0.23940700000000001</v>
      </c>
      <c r="AB1042">
        <f>IFERROR([1]!s_fa_dupont_roe($A1042,"2020/12/31")/100,"")</f>
        <v>0.21224799999999999</v>
      </c>
      <c r="AC1042">
        <f>IFERROR([1]!s_fa_dupont_roe($A1042,"2021/12/31")/100,"")</f>
        <v>0.167822</v>
      </c>
      <c r="AD1042">
        <f>IFERROR([1]!s_fa_dupont_roe($A1042,"2022/12/31")/100,"")</f>
        <v>0.14074799999999998</v>
      </c>
      <c r="AE1042">
        <f>IFERROR([1]!s_fa_dupont_roe($A1042,"2023/12/31")/100,"")</f>
        <v>0.10958</v>
      </c>
      <c r="AF1042">
        <f>IFERROR([1]!s_fa_dupont_roe($A1042,"2024/12/31")/100,"")</f>
        <v>9.9951999999999999E-2</v>
      </c>
      <c r="AG1042">
        <f>IFERROR([1]!s_fa_dupont_roe($A1042,"2025/12/31")/100,"")</f>
        <v>7.1989999999999998E-2</v>
      </c>
      <c r="AH1042">
        <f>IFERROR([1]!s_stm07_is($A1042,"W30028333","2025/12/31",1),"")</f>
        <v>393273703.49000001</v>
      </c>
      <c r="AI1042">
        <f>IFERROR([1]!s_stm07_bs($A1042,"W38058048","2025/12/31",1),"")</f>
        <v>5614549189.5200005</v>
      </c>
      <c r="AJ1042">
        <f>IFERROR([1]!s_fa_netdebt($A1042,"2025/12/31"),"")</f>
        <v>-2936002378.3000002</v>
      </c>
      <c r="AK1042">
        <f>IFERROR([1]!s_val_ev1($A1042,"2025/12/31"),"")</f>
        <v>14418258828.440001</v>
      </c>
      <c r="AL1042">
        <f>IFERROR([1]!s_fa_ebitda($A1042,"2025/12/31"),"")</f>
        <v>1124206609.8599999</v>
      </c>
      <c r="AM1042">
        <f>IFERROR([1]!s_west_netprofit($A1042,2026,$B$1,180)/[1]!s_west_netprofit($A1042,2026,$B$1-7,180)-1,"")</f>
        <v>0</v>
      </c>
      <c r="AN1042">
        <f>IFERROR([1]!s_west_netprofit($A1042,2026,$B$1,180)/[1]!s_west_netprofit($A1042,2026,$B$1-30,180)-1,"")</f>
        <v>0</v>
      </c>
      <c r="AO1042">
        <f>IFERROR([1]!s_est_mediannetprofit($A1042,2026,$B$1)/[1]!s_est_mediannetprofit($A1042,2026,$B$1-7)-1,"")</f>
        <v>0</v>
      </c>
      <c r="AP1042">
        <f>IFERROR([1]!s_est_mediannetprofit($A1042,2026,$B$1)/[1]!s_est_mediannetprofit($A1042,2026,$B$1-30)-1,"")</f>
        <v>0</v>
      </c>
    </row>
    <row r="1043" spans="1:42">
      <c r="A1043" t="s">
        <v>1082</v>
      </c>
      <c r="B1043">
        <f>IFERROR([1]!s_stm07_is($A1043,"W30028333","2011/12/31",1)/[1]!S_SHARE_TOTAL($A1043,$B$1),"")</f>
        <v>0.12912795301999327</v>
      </c>
      <c r="C1043">
        <f>IFERROR([1]!s_stm07_is($A1043,"W30028333","2012/12/31",1)/[1]!S_SHARE_TOTAL($A1043,$B$1),"")</f>
        <v>1.2252318688426246E-2</v>
      </c>
      <c r="D1043">
        <f>IFERROR([1]!s_stm07_is($A1043,"W30028333","2013/12/31",1)/[1]!S_SHARE_TOTAL($A1043,$B$1),"")</f>
        <v>2.44130772334193E-2</v>
      </c>
      <c r="E1043">
        <f>IFERROR([1]!s_stm07_is($A1043,"W30028333","2014/12/31",1)/[1]!S_SHARE_TOTAL($A1043,$B$1),"")</f>
        <v>2.4967899987445832E-2</v>
      </c>
      <c r="F1043">
        <f>IFERROR([1]!s_stm07_is($A1043,"W30028333","2015/12/31",1)/[1]!S_SHARE_TOTAL($A1043,$B$1),"")</f>
        <v>-0.39092618183961975</v>
      </c>
      <c r="G1043">
        <f>IFERROR([1]!s_stm07_is($A1043,"W30028333","2016/12/31",1)/[1]!S_SHARE_TOTAL($A1043,$B$1),"")</f>
        <v>7.7153332233142094E-2</v>
      </c>
      <c r="H1043">
        <f>IFERROR([1]!s_stm07_is($A1043,"W30028333","2017/12/31",1)/[1]!S_SHARE_TOTAL($A1043,$B$1),"")</f>
        <v>4.4965752460791174E-2</v>
      </c>
      <c r="I1043">
        <f>IFERROR([1]!s_stm07_is($A1043,"W30028333","2018/12/31",1)/[1]!S_SHARE_TOTAL($A1043,$B$1),"")</f>
        <v>0.29530944883953619</v>
      </c>
      <c r="J1043">
        <f>IFERROR([1]!s_stm07_is($A1043,"W30028333","2019/12/31",1)/[1]!S_SHARE_TOTAL($A1043,$B$1),"")</f>
        <v>0.50234803884324075</v>
      </c>
      <c r="K1043">
        <f>IFERROR([1]!s_stm07_is($A1043,"W30028333","2020/12/31",1)/[1]!S_SHARE_TOTAL($A1043,$B$1),"")</f>
        <v>0.75904856680590005</v>
      </c>
      <c r="L1043">
        <f>IFERROR([1]!s_stm07_is($A1043,"W30028333","2021/12/31",1)/[1]!S_SHARE_TOTAL($A1043,$B$1),"")</f>
        <v>1.1726791294808021</v>
      </c>
      <c r="M1043">
        <f>IFERROR([1]!s_stm07_is($A1043,"W30028333","2022/12/31",1)/[1]!S_SHARE_TOTAL($A1043,$B$1),"")</f>
        <v>1.166145148778122</v>
      </c>
      <c r="N1043">
        <f>IFERROR([1]!s_stm07_is($A1043,"W30028333","2023/12/31",1)/[1]!S_SHARE_TOTAL($A1043,$B$1),"")</f>
        <v>1.1390736091719038</v>
      </c>
      <c r="O1043">
        <f>IFERROR([1]!s_stm07_is($A1043,"W30028333","2024/12/31",1)/[1]!S_SHARE_TOTAL($A1043,$B$1),"")</f>
        <v>1.2065190791231397</v>
      </c>
      <c r="P1043">
        <f>IFERROR([1]!s_stm07_is($A1043,"W30028333","2025/12/31",1)/[1]!S_SHARE_TOTAL($A1043,$B$1),"")</f>
        <v>0.83909712838133232</v>
      </c>
      <c r="Q1043">
        <f>IFERROR([1]!s_west_netprofit($A1043,2026,$B$1,180)/[1]!S_SHARE_TOTAL($A1043,$B$1),"")</f>
        <v>0</v>
      </c>
      <c r="R1043">
        <f>IFERROR([1]!s_west_netprofit($A1043,2027,$B$1,180)/[1]!S_SHARE_TOTAL($A1043,$B$1),"")</f>
        <v>0</v>
      </c>
      <c r="S1043">
        <f>IFERROR([1]!s_fa_dupont_roe($A1043,"2011/12/31")/100,"")</f>
        <v>1.6969000000000001E-2</v>
      </c>
      <c r="T1043">
        <f>IFERROR([1]!s_fa_dupont_roe($A1043,"2012/12/31")/100,"")</f>
        <v>1.609E-3</v>
      </c>
      <c r="U1043">
        <f>IFERROR([1]!s_fa_dupont_roe($A1043,"2013/12/31")/100,"")</f>
        <v>3.2179999999999999E-3</v>
      </c>
      <c r="V1043">
        <f>IFERROR([1]!s_fa_dupont_roe($A1043,"2014/12/31")/100,"")</f>
        <v>3.2959999999999999E-3</v>
      </c>
      <c r="W1043">
        <f>IFERROR([1]!s_fa_dupont_roe($A1043,"2015/12/31")/100,"")</f>
        <v>-5.3151000000000004E-2</v>
      </c>
      <c r="X1043">
        <f>IFERROR([1]!s_fa_dupont_roe($A1043,"2016/12/31")/100,"")</f>
        <v>1.0784999999999999E-2</v>
      </c>
      <c r="Y1043">
        <f>IFERROR([1]!s_fa_dupont_roe($A1043,"2017/12/31")/100,"")</f>
        <v>6.2719999999999998E-3</v>
      </c>
      <c r="Z1043">
        <f>IFERROR([1]!s_fa_dupont_roe($A1043,"2018/12/31")/100,"")</f>
        <v>4.0488999999999997E-2</v>
      </c>
      <c r="AA1043">
        <f>IFERROR([1]!s_fa_dupont_roe($A1043,"2019/12/31")/100,"")</f>
        <v>6.5948000000000007E-2</v>
      </c>
      <c r="AB1043">
        <f>IFERROR([1]!s_fa_dupont_roe($A1043,"2020/12/31")/100,"")</f>
        <v>9.3648000000000009E-2</v>
      </c>
      <c r="AC1043">
        <f>IFERROR([1]!s_fa_dupont_roe($A1043,"2021/12/31")/100,"")</f>
        <v>0.11150700000000001</v>
      </c>
      <c r="AD1043">
        <f>IFERROR([1]!s_fa_dupont_roe($A1043,"2022/12/31")/100,"")</f>
        <v>9.1109000000000009E-2</v>
      </c>
      <c r="AE1043">
        <f>IFERROR([1]!s_fa_dupont_roe($A1043,"2023/12/31")/100,"")</f>
        <v>8.5523000000000002E-2</v>
      </c>
      <c r="AF1043">
        <f>IFERROR([1]!s_fa_dupont_roe($A1043,"2024/12/31")/100,"")</f>
        <v>8.5464999999999999E-2</v>
      </c>
      <c r="AG1043">
        <f>IFERROR([1]!s_fa_dupont_roe($A1043,"2025/12/31")/100,"")</f>
        <v>5.6731999999999998E-2</v>
      </c>
      <c r="AH1043">
        <f>IFERROR([1]!s_stm07_is($A1043,"W30028333","2025/12/31",1),"")</f>
        <v>400901760.98000002</v>
      </c>
      <c r="AI1043">
        <f>IFERROR([1]!s_stm07_bs($A1043,"W38058048","2025/12/31",1),"")</f>
        <v>8198014936.6199999</v>
      </c>
      <c r="AJ1043">
        <f>IFERROR([1]!s_fa_netdebt($A1043,"2025/12/31"),"")</f>
        <v>1962890090.95</v>
      </c>
      <c r="AK1043">
        <f>IFERROR([1]!s_val_ev1($A1043,"2025/12/31"),"")</f>
        <v>22127571975.720001</v>
      </c>
      <c r="AL1043">
        <f>IFERROR([1]!s_fa_ebitda($A1043,"2025/12/31"),"")</f>
        <v>1063321275.13</v>
      </c>
      <c r="AM1043" t="str">
        <f>IFERROR([1]!s_west_netprofit($A1043,2026,$B$1,180)/[1]!s_west_netprofit($A1043,2026,$B$1-7,180)-1,"")</f>
        <v/>
      </c>
      <c r="AN1043" t="str">
        <f>IFERROR([1]!s_west_netprofit($A1043,2026,$B$1,180)/[1]!s_west_netprofit($A1043,2026,$B$1-30,180)-1,"")</f>
        <v/>
      </c>
      <c r="AO1043" t="str">
        <f>IFERROR([1]!s_est_mediannetprofit($A1043,2026,$B$1)/[1]!s_est_mediannetprofit($A1043,2026,$B$1-7)-1,"")</f>
        <v/>
      </c>
      <c r="AP1043" t="str">
        <f>IFERROR([1]!s_est_mediannetprofit($A1043,2026,$B$1)/[1]!s_est_mediannetprofit($A1043,2026,$B$1-30)-1,"")</f>
        <v/>
      </c>
    </row>
    <row r="1044" spans="1:42">
      <c r="A1044" t="s">
        <v>1083</v>
      </c>
      <c r="B1044">
        <f>IFERROR([1]!s_stm07_is($A1044,"W30028333","2011/12/31",1)/[1]!S_SHARE_TOTAL($A1044,$B$1),"")</f>
        <v>0.25049895307406411</v>
      </c>
      <c r="C1044">
        <f>IFERROR([1]!s_stm07_is($A1044,"W30028333","2012/12/31",1)/[1]!S_SHARE_TOTAL($A1044,$B$1),"")</f>
        <v>0.16947605139328401</v>
      </c>
      <c r="D1044">
        <f>IFERROR([1]!s_stm07_is($A1044,"W30028333","2013/12/31",1)/[1]!S_SHARE_TOTAL($A1044,$B$1),"")</f>
        <v>0.13061322872031686</v>
      </c>
      <c r="E1044">
        <f>IFERROR([1]!s_stm07_is($A1044,"W30028333","2014/12/31",1)/[1]!S_SHARE_TOTAL($A1044,$B$1),"")</f>
        <v>4.8637302784522378E-2</v>
      </c>
      <c r="F1044">
        <f>IFERROR([1]!s_stm07_is($A1044,"W30028333","2015/12/31",1)/[1]!S_SHARE_TOTAL($A1044,$B$1),"")</f>
        <v>0.27458857467442077</v>
      </c>
      <c r="G1044">
        <f>IFERROR([1]!s_stm07_is($A1044,"W30028333","2016/12/31",1)/[1]!S_SHARE_TOTAL($A1044,$B$1),"")</f>
        <v>0.25999254504028091</v>
      </c>
      <c r="H1044">
        <f>IFERROR([1]!s_stm07_is($A1044,"W30028333","2017/12/31",1)/[1]!S_SHARE_TOTAL($A1044,$B$1),"")</f>
        <v>7.4374056141093076E-2</v>
      </c>
      <c r="I1044">
        <f>IFERROR([1]!s_stm07_is($A1044,"W30028333","2018/12/31",1)/[1]!S_SHARE_TOTAL($A1044,$B$1),"")</f>
        <v>-0.45872808212425564</v>
      </c>
      <c r="J1044">
        <f>IFERROR([1]!s_stm07_is($A1044,"W30028333","2019/12/31",1)/[1]!S_SHARE_TOTAL($A1044,$B$1),"")</f>
        <v>5.789147672522367E-2</v>
      </c>
      <c r="K1044">
        <f>IFERROR([1]!s_stm07_is($A1044,"W30028333","2020/12/31",1)/[1]!S_SHARE_TOTAL($A1044,$B$1),"")</f>
        <v>0.35089452591057618</v>
      </c>
      <c r="L1044">
        <f>IFERROR([1]!s_stm07_is($A1044,"W30028333","2021/12/31",1)/[1]!S_SHARE_TOTAL($A1044,$B$1),"")</f>
        <v>0.19494014375578189</v>
      </c>
      <c r="M1044">
        <f>IFERROR([1]!s_stm07_is($A1044,"W30028333","2022/12/31",1)/[1]!S_SHARE_TOTAL($A1044,$B$1),"")</f>
        <v>0.38307469856251525</v>
      </c>
      <c r="N1044">
        <f>IFERROR([1]!s_stm07_is($A1044,"W30028333","2023/12/31",1)/[1]!S_SHARE_TOTAL($A1044,$B$1),"")</f>
        <v>0.41488713597344223</v>
      </c>
      <c r="O1044">
        <f>IFERROR([1]!s_stm07_is($A1044,"W30028333","2024/12/31",1)/[1]!S_SHARE_TOTAL($A1044,$B$1),"")</f>
        <v>0.47795806437562544</v>
      </c>
      <c r="P1044">
        <f>IFERROR([1]!s_stm07_is($A1044,"W30028333","2025/12/31",1)/[1]!S_SHARE_TOTAL($A1044,$B$1),"")</f>
        <v>0.55182647646607874</v>
      </c>
      <c r="Q1044">
        <f>IFERROR([1]!s_west_netprofit($A1044,2026,$B$1,180)/[1]!S_SHARE_TOTAL($A1044,$B$1),"")</f>
        <v>0.7587400797581727</v>
      </c>
      <c r="R1044">
        <f>IFERROR([1]!s_west_netprofit($A1044,2027,$B$1,180)/[1]!S_SHARE_TOTAL($A1044,$B$1),"")</f>
        <v>0.95148713485391923</v>
      </c>
      <c r="S1044">
        <f>IFERROR([1]!s_fa_dupont_roe($A1044,"2011/12/31")/100,"")</f>
        <v>0.14788500000000002</v>
      </c>
      <c r="T1044">
        <f>IFERROR([1]!s_fa_dupont_roe($A1044,"2012/12/31")/100,"")</f>
        <v>9.0955999999999995E-2</v>
      </c>
      <c r="U1044">
        <f>IFERROR([1]!s_fa_dupont_roe($A1044,"2013/12/31")/100,"")</f>
        <v>5.0087E-2</v>
      </c>
      <c r="V1044">
        <f>IFERROR([1]!s_fa_dupont_roe($A1044,"2014/12/31")/100,"")</f>
        <v>1.5200999999999999E-2</v>
      </c>
      <c r="W1044">
        <f>IFERROR([1]!s_fa_dupont_roe($A1044,"2015/12/31")/100,"")</f>
        <v>6.7630999999999997E-2</v>
      </c>
      <c r="X1044">
        <f>IFERROR([1]!s_fa_dupont_roe($A1044,"2016/12/31")/100,"")</f>
        <v>5.0917999999999998E-2</v>
      </c>
      <c r="Y1044">
        <f>IFERROR([1]!s_fa_dupont_roe($A1044,"2017/12/31")/100,"")</f>
        <v>1.4253E-2</v>
      </c>
      <c r="Z1044">
        <f>IFERROR([1]!s_fa_dupont_roe($A1044,"2018/12/31")/100,"")</f>
        <v>-8.9149999999999993E-2</v>
      </c>
      <c r="AA1044">
        <f>IFERROR([1]!s_fa_dupont_roe($A1044,"2019/12/31")/100,"")</f>
        <v>1.1729E-2</v>
      </c>
      <c r="AB1044">
        <f>IFERROR([1]!s_fa_dupont_roe($A1044,"2020/12/31")/100,"")</f>
        <v>7.0491999999999999E-2</v>
      </c>
      <c r="AC1044">
        <f>IFERROR([1]!s_fa_dupont_roe($A1044,"2021/12/31")/100,"")</f>
        <v>3.7723E-2</v>
      </c>
      <c r="AD1044">
        <f>IFERROR([1]!s_fa_dupont_roe($A1044,"2022/12/31")/100,"")</f>
        <v>6.8794999999999995E-2</v>
      </c>
      <c r="AE1044">
        <f>IFERROR([1]!s_fa_dupont_roe($A1044,"2023/12/31")/100,"")</f>
        <v>6.8226000000000009E-2</v>
      </c>
      <c r="AF1044">
        <f>IFERROR([1]!s_fa_dupont_roe($A1044,"2024/12/31")/100,"")</f>
        <v>7.4871999999999994E-2</v>
      </c>
      <c r="AG1044">
        <f>IFERROR([1]!s_fa_dupont_roe($A1044,"2025/12/31")/100,"")</f>
        <v>7.3342999999999992E-2</v>
      </c>
      <c r="AH1044">
        <f>IFERROR([1]!s_stm07_is($A1044,"W30028333","2025/12/31",1),"")</f>
        <v>513614435.39999998</v>
      </c>
      <c r="AI1044">
        <f>IFERROR([1]!s_stm07_bs($A1044,"W38058048","2025/12/31",1),"")</f>
        <v>8779319947.1499996</v>
      </c>
      <c r="AJ1044">
        <f>IFERROR([1]!s_fa_netdebt($A1044,"2025/12/31"),"")</f>
        <v>-864945525.48000002</v>
      </c>
      <c r="AK1044">
        <f>IFERROR([1]!s_val_ev1($A1044,"2025/12/31"),"")</f>
        <v>14678576754.370001</v>
      </c>
      <c r="AL1044">
        <f>IFERROR([1]!s_fa_ebitda($A1044,"2025/12/31"),"")</f>
        <v>1686402445.1500001</v>
      </c>
      <c r="AM1044">
        <f>IFERROR([1]!s_west_netprofit($A1044,2026,$B$1,180)/[1]!s_west_netprofit($A1044,2026,$B$1-7,180)-1,"")</f>
        <v>0</v>
      </c>
      <c r="AN1044">
        <f>IFERROR([1]!s_west_netprofit($A1044,2026,$B$1,180)/[1]!s_west_netprofit($A1044,2026,$B$1-30,180)-1,"")</f>
        <v>-5.2080536912751718E-2</v>
      </c>
      <c r="AO1044">
        <f>IFERROR([1]!s_est_mediannetprofit($A1044,2026,$B$1)/[1]!s_est_mediannetprofit($A1044,2026,$B$1-7)-1,"")</f>
        <v>0</v>
      </c>
      <c r="AP1044">
        <f>IFERROR([1]!s_est_mediannetprofit($A1044,2026,$B$1)/[1]!s_est_mediannetprofit($A1044,2026,$B$1-30)-1,"")</f>
        <v>-8.2556591211717656E-2</v>
      </c>
    </row>
    <row r="1045" spans="1:42">
      <c r="A1045" t="s">
        <v>1084</v>
      </c>
      <c r="B1045">
        <f>IFERROR([1]!s_stm07_is($A1045,"W30028333","2011/12/31",1)/[1]!S_SHARE_TOTAL($A1045,$B$1),"")</f>
        <v>4.5172136902134764E-2</v>
      </c>
      <c r="C1045">
        <f>IFERROR([1]!s_stm07_is($A1045,"W30028333","2012/12/31",1)/[1]!S_SHARE_TOTAL($A1045,$B$1),"")</f>
        <v>3.6399715343339523E-2</v>
      </c>
      <c r="D1045">
        <f>IFERROR([1]!s_stm07_is($A1045,"W30028333","2013/12/31",1)/[1]!S_SHARE_TOTAL($A1045,$B$1),"")</f>
        <v>9.7026699734260757E-2</v>
      </c>
      <c r="E1045">
        <f>IFERROR([1]!s_stm07_is($A1045,"W30028333","2014/12/31",1)/[1]!S_SHARE_TOTAL($A1045,$B$1),"")</f>
        <v>0.10376794707451711</v>
      </c>
      <c r="F1045">
        <f>IFERROR([1]!s_stm07_is($A1045,"W30028333","2015/12/31",1)/[1]!S_SHARE_TOTAL($A1045,$B$1),"")</f>
        <v>7.7677665571481078E-2</v>
      </c>
      <c r="G1045">
        <f>IFERROR([1]!s_stm07_is($A1045,"W30028333","2016/12/31",1)/[1]!S_SHARE_TOTAL($A1045,$B$1),"")</f>
        <v>0.10084148449231407</v>
      </c>
      <c r="H1045">
        <f>IFERROR([1]!s_stm07_is($A1045,"W30028333","2017/12/31",1)/[1]!S_SHARE_TOTAL($A1045,$B$1),"")</f>
        <v>0.14494250415028948</v>
      </c>
      <c r="I1045">
        <f>IFERROR([1]!s_stm07_is($A1045,"W30028333","2018/12/31",1)/[1]!S_SHARE_TOTAL($A1045,$B$1),"")</f>
        <v>0.19087661375098444</v>
      </c>
      <c r="J1045">
        <f>IFERROR([1]!s_stm07_is($A1045,"W30028333","2019/12/31",1)/[1]!S_SHARE_TOTAL($A1045,$B$1),"")</f>
        <v>0.28211406069204664</v>
      </c>
      <c r="K1045">
        <f>IFERROR([1]!s_stm07_is($A1045,"W30028333","2020/12/31",1)/[1]!S_SHARE_TOTAL($A1045,$B$1),"")</f>
        <v>0.39612750683344711</v>
      </c>
      <c r="L1045">
        <f>IFERROR([1]!s_stm07_is($A1045,"W30028333","2021/12/31",1)/[1]!S_SHARE_TOTAL($A1045,$B$1),"")</f>
        <v>0.47022507550695636</v>
      </c>
      <c r="M1045">
        <f>IFERROR([1]!s_stm07_is($A1045,"W30028333","2022/12/31",1)/[1]!S_SHARE_TOTAL($A1045,$B$1),"")</f>
        <v>0.49435136266508745</v>
      </c>
      <c r="N1045">
        <f>IFERROR([1]!s_stm07_is($A1045,"W30028333","2023/12/31",1)/[1]!S_SHARE_TOTAL($A1045,$B$1),"")</f>
        <v>0.56883436446584346</v>
      </c>
      <c r="O1045">
        <f>IFERROR([1]!s_stm07_is($A1045,"W30028333","2024/12/31",1)/[1]!S_SHARE_TOTAL($A1045,$B$1),"")</f>
        <v>0.70387811067282846</v>
      </c>
      <c r="P1045">
        <f>IFERROR([1]!s_stm07_is($A1045,"W30028333","2025/12/31",1)/[1]!S_SHARE_TOTAL($A1045,$B$1),"")</f>
        <v>0.77803774703503326</v>
      </c>
      <c r="Q1045">
        <f>IFERROR([1]!s_west_netprofit($A1045,2026,$B$1,180)/[1]!S_SHARE_TOTAL($A1045,$B$1),"")</f>
        <v>0.87857308885917329</v>
      </c>
      <c r="R1045">
        <f>IFERROR([1]!s_west_netprofit($A1045,2027,$B$1,180)/[1]!S_SHARE_TOTAL($A1045,$B$1),"")</f>
        <v>0.98730912584839392</v>
      </c>
      <c r="S1045">
        <f>IFERROR([1]!s_fa_dupont_roe($A1045,"2011/12/31")/100,"")</f>
        <v>4.8893000000000006E-2</v>
      </c>
      <c r="T1045">
        <f>IFERROR([1]!s_fa_dupont_roe($A1045,"2012/12/31")/100,"")</f>
        <v>3.2486000000000001E-2</v>
      </c>
      <c r="U1045">
        <f>IFERROR([1]!s_fa_dupont_roe($A1045,"2013/12/31")/100,"")</f>
        <v>6.1015E-2</v>
      </c>
      <c r="V1045">
        <f>IFERROR([1]!s_fa_dupont_roe($A1045,"2014/12/31")/100,"")</f>
        <v>4.9789E-2</v>
      </c>
      <c r="W1045">
        <f>IFERROR([1]!s_fa_dupont_roe($A1045,"2015/12/31")/100,"")</f>
        <v>3.6221999999999997E-2</v>
      </c>
      <c r="X1045">
        <f>IFERROR([1]!s_fa_dupont_roe($A1045,"2016/12/31")/100,"")</f>
        <v>4.5732000000000002E-2</v>
      </c>
      <c r="Y1045">
        <f>IFERROR([1]!s_fa_dupont_roe($A1045,"2017/12/31")/100,"")</f>
        <v>6.2952999999999995E-2</v>
      </c>
      <c r="Z1045">
        <f>IFERROR([1]!s_fa_dupont_roe($A1045,"2018/12/31")/100,"")</f>
        <v>7.8164999999999998E-2</v>
      </c>
      <c r="AA1045">
        <f>IFERROR([1]!s_fa_dupont_roe($A1045,"2019/12/31")/100,"")</f>
        <v>8.7744000000000003E-2</v>
      </c>
      <c r="AB1045">
        <f>IFERROR([1]!s_fa_dupont_roe($A1045,"2020/12/31")/100,"")</f>
        <v>9.8149E-2</v>
      </c>
      <c r="AC1045">
        <f>IFERROR([1]!s_fa_dupont_roe($A1045,"2021/12/31")/100,"")</f>
        <v>0.108265</v>
      </c>
      <c r="AD1045">
        <f>IFERROR([1]!s_fa_dupont_roe($A1045,"2022/12/31")/100,"")</f>
        <v>8.4239999999999995E-2</v>
      </c>
      <c r="AE1045">
        <f>IFERROR([1]!s_fa_dupont_roe($A1045,"2023/12/31")/100,"")</f>
        <v>7.5255000000000002E-2</v>
      </c>
      <c r="AF1045">
        <f>IFERROR([1]!s_fa_dupont_roe($A1045,"2024/12/31")/100,"")</f>
        <v>8.5317000000000004E-2</v>
      </c>
      <c r="AG1045">
        <f>IFERROR([1]!s_fa_dupont_roe($A1045,"2025/12/31")/100,"")</f>
        <v>8.7072999999999998E-2</v>
      </c>
      <c r="AH1045">
        <f>IFERROR([1]!s_stm07_is($A1045,"W30028333","2025/12/31",1),"")</f>
        <v>640541452.88999999</v>
      </c>
      <c r="AI1045">
        <f>IFERROR([1]!s_stm07_bs($A1045,"W38058048","2025/12/31",1),"")</f>
        <v>8072731313.75</v>
      </c>
      <c r="AJ1045">
        <f>IFERROR([1]!s_fa_netdebt($A1045,"2025/12/31"),"")</f>
        <v>4217777444.5999999</v>
      </c>
      <c r="AK1045">
        <f>IFERROR([1]!s_val_ev1($A1045,"2025/12/31"),"")</f>
        <v>21300206688.950001</v>
      </c>
      <c r="AL1045">
        <f>IFERROR([1]!s_fa_ebitda($A1045,"2025/12/31"),"")</f>
        <v>1012667328.62</v>
      </c>
      <c r="AM1045">
        <f>IFERROR([1]!s_west_netprofit($A1045,2026,$B$1,180)/[1]!s_west_netprofit($A1045,2026,$B$1-7,180)-1,"")</f>
        <v>0</v>
      </c>
      <c r="AN1045">
        <f>IFERROR([1]!s_west_netprofit($A1045,2026,$B$1,180)/[1]!s_west_netprofit($A1045,2026,$B$1-30,180)-1,"")</f>
        <v>0</v>
      </c>
      <c r="AO1045">
        <f>IFERROR([1]!s_est_mediannetprofit($A1045,2026,$B$1)/[1]!s_est_mediannetprofit($A1045,2026,$B$1-7)-1,"")</f>
        <v>0</v>
      </c>
      <c r="AP1045">
        <f>IFERROR([1]!s_est_mediannetprofit($A1045,2026,$B$1)/[1]!s_est_mediannetprofit($A1045,2026,$B$1-30)-1,"")</f>
        <v>0</v>
      </c>
    </row>
    <row r="1046" spans="1:42">
      <c r="A1046" t="s">
        <v>1085</v>
      </c>
      <c r="B1046">
        <f>IFERROR([1]!s_stm07_is($A1046,"W30028333","2011/12/31",1)/[1]!S_SHARE_TOTAL($A1046,$B$1),"")</f>
        <v>9.2076234677235344E-2</v>
      </c>
      <c r="C1046">
        <f>IFERROR([1]!s_stm07_is($A1046,"W30028333","2012/12/31",1)/[1]!S_SHARE_TOTAL($A1046,$B$1),"")</f>
        <v>1.0980900034397252E-2</v>
      </c>
      <c r="D1046">
        <f>IFERROR([1]!s_stm07_is($A1046,"W30028333","2013/12/31",1)/[1]!S_SHARE_TOTAL($A1046,$B$1),"")</f>
        <v>6.9268442925912249E-2</v>
      </c>
      <c r="E1046">
        <f>IFERROR([1]!s_stm07_is($A1046,"W30028333","2014/12/31",1)/[1]!S_SHARE_TOTAL($A1046,$B$1),"")</f>
        <v>9.8760263418794875E-2</v>
      </c>
      <c r="F1046">
        <f>IFERROR([1]!s_stm07_is($A1046,"W30028333","2015/12/31",1)/[1]!S_SHARE_TOTAL($A1046,$B$1),"")</f>
        <v>2.3963029985643439E-2</v>
      </c>
      <c r="G1046">
        <f>IFERROR([1]!s_stm07_is($A1046,"W30028333","2016/12/31",1)/[1]!S_SHARE_TOTAL($A1046,$B$1),"")</f>
        <v>5.7624534023649684E-2</v>
      </c>
      <c r="H1046">
        <f>IFERROR([1]!s_stm07_is($A1046,"W30028333","2017/12/31",1)/[1]!S_SHARE_TOTAL($A1046,$B$1),"")</f>
        <v>0.10185052878531214</v>
      </c>
      <c r="I1046">
        <f>IFERROR([1]!s_stm07_is($A1046,"W30028333","2018/12/31",1)/[1]!S_SHARE_TOTAL($A1046,$B$1),"")</f>
        <v>0.10243703681555888</v>
      </c>
      <c r="J1046">
        <f>IFERROR([1]!s_stm07_is($A1046,"W30028333","2019/12/31",1)/[1]!S_SHARE_TOTAL($A1046,$B$1),"")</f>
        <v>8.7328238703539875E-3</v>
      </c>
      <c r="K1046">
        <f>IFERROR([1]!s_stm07_is($A1046,"W30028333","2020/12/31",1)/[1]!S_SHARE_TOTAL($A1046,$B$1),"")</f>
        <v>4.0621580710657364E-2</v>
      </c>
      <c r="L1046">
        <f>IFERROR([1]!s_stm07_is($A1046,"W30028333","2021/12/31",1)/[1]!S_SHARE_TOTAL($A1046,$B$1),"")</f>
        <v>0.91205532553193336</v>
      </c>
      <c r="M1046">
        <f>IFERROR([1]!s_stm07_is($A1046,"W30028333","2022/12/31",1)/[1]!S_SHARE_TOTAL($A1046,$B$1),"")</f>
        <v>0.6324347054438626</v>
      </c>
      <c r="N1046">
        <f>IFERROR([1]!s_stm07_is($A1046,"W30028333","2023/12/31",1)/[1]!S_SHARE_TOTAL($A1046,$B$1),"")</f>
        <v>-2.150493749264774E-2</v>
      </c>
      <c r="O1046">
        <f>IFERROR([1]!s_stm07_is($A1046,"W30028333","2024/12/31",1)/[1]!S_SHARE_TOTAL($A1046,$B$1),"")</f>
        <v>0.13212641577383338</v>
      </c>
      <c r="P1046">
        <f>IFERROR([1]!s_stm07_is($A1046,"W30028333","2025/12/31",1)/[1]!S_SHARE_TOTAL($A1046,$B$1),"")</f>
        <v>0.23950338516183475</v>
      </c>
      <c r="Q1046">
        <f>IFERROR([1]!s_west_netprofit($A1046,2026,$B$1,180)/[1]!S_SHARE_TOTAL($A1046,$B$1),"")</f>
        <v>0.50574338814079267</v>
      </c>
      <c r="R1046">
        <f>IFERROR([1]!s_west_netprofit($A1046,2027,$B$1,180)/[1]!S_SHARE_TOTAL($A1046,$B$1),"")</f>
        <v>0.67705410099045338</v>
      </c>
      <c r="S1046">
        <f>IFERROR([1]!s_fa_dupont_roe($A1046,"2011/12/31")/100,"")</f>
        <v>9.0977000000000002E-2</v>
      </c>
      <c r="T1046">
        <f>IFERROR([1]!s_fa_dupont_roe($A1046,"2012/12/31")/100,"")</f>
        <v>1.0728E-2</v>
      </c>
      <c r="U1046">
        <f>IFERROR([1]!s_fa_dupont_roe($A1046,"2013/12/31")/100,"")</f>
        <v>5.8299000000000004E-2</v>
      </c>
      <c r="V1046">
        <f>IFERROR([1]!s_fa_dupont_roe($A1046,"2014/12/31")/100,"")</f>
        <v>7.0592000000000002E-2</v>
      </c>
      <c r="W1046">
        <f>IFERROR([1]!s_fa_dupont_roe($A1046,"2015/12/31")/100,"")</f>
        <v>1.6614E-2</v>
      </c>
      <c r="X1046">
        <f>IFERROR([1]!s_fa_dupont_roe($A1046,"2016/12/31")/100,"")</f>
        <v>3.9230999999999995E-2</v>
      </c>
      <c r="Y1046">
        <f>IFERROR([1]!s_fa_dupont_roe($A1046,"2017/12/31")/100,"")</f>
        <v>6.6304000000000002E-2</v>
      </c>
      <c r="Z1046">
        <f>IFERROR([1]!s_fa_dupont_roe($A1046,"2018/12/31")/100,"")</f>
        <v>5.6319000000000001E-2</v>
      </c>
      <c r="AA1046">
        <f>IFERROR([1]!s_fa_dupont_roe($A1046,"2019/12/31")/100,"")</f>
        <v>4.2699999999999995E-3</v>
      </c>
      <c r="AB1046">
        <f>IFERROR([1]!s_fa_dupont_roe($A1046,"2020/12/31")/100,"")</f>
        <v>1.9803000000000001E-2</v>
      </c>
      <c r="AC1046">
        <f>IFERROR([1]!s_fa_dupont_roe($A1046,"2021/12/31")/100,"")</f>
        <v>0.30790099999999998</v>
      </c>
      <c r="AD1046">
        <f>IFERROR([1]!s_fa_dupont_roe($A1046,"2022/12/31")/100,"")</f>
        <v>0.152699</v>
      </c>
      <c r="AE1046">
        <f>IFERROR([1]!s_fa_dupont_roe($A1046,"2023/12/31")/100,"")</f>
        <v>-3.6900000000000001E-3</v>
      </c>
      <c r="AF1046">
        <f>IFERROR([1]!s_fa_dupont_roe($A1046,"2024/12/31")/100,"")</f>
        <v>1.8144E-2</v>
      </c>
      <c r="AG1046">
        <f>IFERROR([1]!s_fa_dupont_roe($A1046,"2025/12/31")/100,"")</f>
        <v>3.2960999999999997E-2</v>
      </c>
      <c r="AH1046">
        <f>IFERROR([1]!s_stm07_is($A1046,"W30028333","2025/12/31",1),"")</f>
        <v>398550840.02999997</v>
      </c>
      <c r="AI1046">
        <f>IFERROR([1]!s_stm07_bs($A1046,"W38058048","2025/12/31",1),"")</f>
        <v>12821134446.309999</v>
      </c>
      <c r="AJ1046">
        <f>IFERROR([1]!s_fa_netdebt($A1046,"2025/12/31"),"")</f>
        <v>3707072392.0799999</v>
      </c>
      <c r="AK1046">
        <f>IFERROR([1]!s_val_ev1($A1046,"2025/12/31"),"")</f>
        <v>56019402773.959999</v>
      </c>
      <c r="AL1046">
        <f>IFERROR([1]!s_fa_ebitda($A1046,"2025/12/31"),"")</f>
        <v>1713524231.8599999</v>
      </c>
      <c r="AM1046">
        <f>IFERROR([1]!s_west_netprofit($A1046,2026,$B$1,180)/[1]!s_west_netprofit($A1046,2026,$B$1-7,180)-1,"")</f>
        <v>0</v>
      </c>
      <c r="AN1046">
        <f>IFERROR([1]!s_west_netprofit($A1046,2026,$B$1,180)/[1]!s_west_netprofit($A1046,2026,$B$1-30,180)-1,"")</f>
        <v>0</v>
      </c>
      <c r="AO1046">
        <f>IFERROR([1]!s_est_mediannetprofit($A1046,2026,$B$1)/[1]!s_est_mediannetprofit($A1046,2026,$B$1-7)-1,"")</f>
        <v>0</v>
      </c>
      <c r="AP1046">
        <f>IFERROR([1]!s_est_mediannetprofit($A1046,2026,$B$1)/[1]!s_est_mediannetprofit($A1046,2026,$B$1-30)-1,"")</f>
        <v>0</v>
      </c>
    </row>
    <row r="1047" spans="1:42">
      <c r="A1047" t="s">
        <v>1086</v>
      </c>
      <c r="B1047">
        <f>IFERROR([1]!s_stm07_is($A1047,"W30028333","2011/12/31",1)/[1]!S_SHARE_TOTAL($A1047,$B$1),"")</f>
        <v>7.6867858183346321E-2</v>
      </c>
      <c r="C1047">
        <f>IFERROR([1]!s_stm07_is($A1047,"W30028333","2012/12/31",1)/[1]!S_SHARE_TOTAL($A1047,$B$1),"")</f>
        <v>7.8411462308586644E-2</v>
      </c>
      <c r="D1047">
        <f>IFERROR([1]!s_stm07_is($A1047,"W30028333","2013/12/31",1)/[1]!S_SHARE_TOTAL($A1047,$B$1),"")</f>
        <v>7.7537367625483355E-2</v>
      </c>
      <c r="E1047">
        <f>IFERROR([1]!s_stm07_is($A1047,"W30028333","2014/12/31",1)/[1]!S_SHARE_TOTAL($A1047,$B$1),"")</f>
        <v>0.11550261991384586</v>
      </c>
      <c r="F1047">
        <f>IFERROR([1]!s_stm07_is($A1047,"W30028333","2015/12/31",1)/[1]!S_SHARE_TOTAL($A1047,$B$1),"")</f>
        <v>0.1476007845205137</v>
      </c>
      <c r="G1047">
        <f>IFERROR([1]!s_stm07_is($A1047,"W30028333","2016/12/31",1)/[1]!S_SHARE_TOTAL($A1047,$B$1),"")</f>
        <v>0.18095528098259581</v>
      </c>
      <c r="H1047">
        <f>IFERROR([1]!s_stm07_is($A1047,"W30028333","2017/12/31",1)/[1]!S_SHARE_TOTAL($A1047,$B$1),"")</f>
        <v>0.21334606570796008</v>
      </c>
      <c r="I1047">
        <f>IFERROR([1]!s_stm07_is($A1047,"W30028333","2018/12/31",1)/[1]!S_SHARE_TOTAL($A1047,$B$1),"")</f>
        <v>0.26165570377388836</v>
      </c>
      <c r="J1047">
        <f>IFERROR([1]!s_stm07_is($A1047,"W30028333","2019/12/31",1)/[1]!S_SHARE_TOTAL($A1047,$B$1),"")</f>
        <v>0.3805894148172167</v>
      </c>
      <c r="K1047">
        <f>IFERROR([1]!s_stm07_is($A1047,"W30028333","2020/12/31",1)/[1]!S_SHARE_TOTAL($A1047,$B$1),"")</f>
        <v>0.51700084667933688</v>
      </c>
      <c r="L1047">
        <f>IFERROR([1]!s_stm07_is($A1047,"W30028333","2021/12/31",1)/[1]!S_SHARE_TOTAL($A1047,$B$1),"")</f>
        <v>0.63858154463535544</v>
      </c>
      <c r="M1047">
        <f>IFERROR([1]!s_stm07_is($A1047,"W30028333","2022/12/31",1)/[1]!S_SHARE_TOTAL($A1047,$B$1),"")</f>
        <v>0.73637512598103505</v>
      </c>
      <c r="N1047">
        <f>IFERROR([1]!s_stm07_is($A1047,"W30028333","2023/12/31",1)/[1]!S_SHARE_TOTAL($A1047,$B$1),"")</f>
        <v>0.84325777748086683</v>
      </c>
      <c r="O1047">
        <f>IFERROR([1]!s_stm07_is($A1047,"W30028333","2024/12/31",1)/[1]!S_SHARE_TOTAL($A1047,$B$1),"")</f>
        <v>0.92666285708155616</v>
      </c>
      <c r="P1047">
        <f>IFERROR([1]!s_stm07_is($A1047,"W30028333","2025/12/31",1)/[1]!S_SHARE_TOTAL($A1047,$B$1),"")</f>
        <v>0.92918304531675333</v>
      </c>
      <c r="Q1047">
        <f>IFERROR([1]!s_west_netprofit($A1047,2026,$B$1,180)/[1]!S_SHARE_TOTAL($A1047,$B$1),"")</f>
        <v>0.96639380268988684</v>
      </c>
      <c r="R1047">
        <f>IFERROR([1]!s_west_netprofit($A1047,2027,$B$1,180)/[1]!S_SHARE_TOTAL($A1047,$B$1),"")</f>
        <v>0.99910011994450021</v>
      </c>
      <c r="S1047">
        <f>IFERROR([1]!s_fa_dupont_roe($A1047,"2011/12/31")/100,"")</f>
        <v>6.2225000000000003E-2</v>
      </c>
      <c r="T1047">
        <f>IFERROR([1]!s_fa_dupont_roe($A1047,"2012/12/31")/100,"")</f>
        <v>6.0857999999999995E-2</v>
      </c>
      <c r="U1047">
        <f>IFERROR([1]!s_fa_dupont_roe($A1047,"2013/12/31")/100,"")</f>
        <v>5.8207000000000002E-2</v>
      </c>
      <c r="V1047">
        <f>IFERROR([1]!s_fa_dupont_roe($A1047,"2014/12/31")/100,"")</f>
        <v>8.2392000000000007E-2</v>
      </c>
      <c r="W1047">
        <f>IFERROR([1]!s_fa_dupont_roe($A1047,"2015/12/31")/100,"")</f>
        <v>9.7525999999999988E-2</v>
      </c>
      <c r="X1047">
        <f>IFERROR([1]!s_fa_dupont_roe($A1047,"2016/12/31")/100,"")</f>
        <v>9.0875999999999998E-2</v>
      </c>
      <c r="Y1047">
        <f>IFERROR([1]!s_fa_dupont_roe($A1047,"2017/12/31")/100,"")</f>
        <v>8.705199999999999E-2</v>
      </c>
      <c r="Z1047">
        <f>IFERROR([1]!s_fa_dupont_roe($A1047,"2018/12/31")/100,"")</f>
        <v>9.9681999999999993E-2</v>
      </c>
      <c r="AA1047">
        <f>IFERROR([1]!s_fa_dupont_roe($A1047,"2019/12/31")/100,"")</f>
        <v>0.118064</v>
      </c>
      <c r="AB1047">
        <f>IFERROR([1]!s_fa_dupont_roe($A1047,"2020/12/31")/100,"")</f>
        <v>0.13037499999999999</v>
      </c>
      <c r="AC1047">
        <f>IFERROR([1]!s_fa_dupont_roe($A1047,"2021/12/31")/100,"")</f>
        <v>0.14484900000000001</v>
      </c>
      <c r="AD1047">
        <f>IFERROR([1]!s_fa_dupont_roe($A1047,"2022/12/31")/100,"")</f>
        <v>0.14552199999999998</v>
      </c>
      <c r="AE1047">
        <f>IFERROR([1]!s_fa_dupont_roe($A1047,"2023/12/31")/100,"")</f>
        <v>0.14394600000000002</v>
      </c>
      <c r="AF1047">
        <f>IFERROR([1]!s_fa_dupont_roe($A1047,"2024/12/31")/100,"")</f>
        <v>0.137322</v>
      </c>
      <c r="AG1047">
        <f>IFERROR([1]!s_fa_dupont_roe($A1047,"2025/12/31")/100,"")</f>
        <v>0.12310399999999999</v>
      </c>
      <c r="AH1047">
        <f>IFERROR([1]!s_stm07_is($A1047,"W30028333","2025/12/31",1),"")</f>
        <v>1193215598.0599999</v>
      </c>
      <c r="AI1047">
        <f>IFERROR([1]!s_stm07_bs($A1047,"W38058048","2025/12/31",1),"")</f>
        <v>11200605105.26</v>
      </c>
      <c r="AJ1047">
        <f>IFERROR([1]!s_fa_netdebt($A1047,"2025/12/31"),"")</f>
        <v>5161209360.3000002</v>
      </c>
      <c r="AK1047">
        <f>IFERROR([1]!s_val_ev1($A1047,"2025/12/31"),"")</f>
        <v>19617917773.060001</v>
      </c>
      <c r="AL1047">
        <f>IFERROR([1]!s_fa_ebitda($A1047,"2025/12/31"),"")</f>
        <v>2706206892.1500001</v>
      </c>
      <c r="AM1047">
        <f>IFERROR([1]!s_west_netprofit($A1047,2026,$B$1,180)/[1]!s_west_netprofit($A1047,2026,$B$1-7,180)-1,"")</f>
        <v>0</v>
      </c>
      <c r="AN1047">
        <f>IFERROR([1]!s_west_netprofit($A1047,2026,$B$1,180)/[1]!s_west_netprofit($A1047,2026,$B$1-30,180)-1,"")</f>
        <v>0</v>
      </c>
      <c r="AO1047">
        <f>IFERROR([1]!s_est_mediannetprofit($A1047,2026,$B$1)/[1]!s_est_mediannetprofit($A1047,2026,$B$1-7)-1,"")</f>
        <v>0</v>
      </c>
      <c r="AP1047">
        <f>IFERROR([1]!s_est_mediannetprofit($A1047,2026,$B$1)/[1]!s_est_mediannetprofit($A1047,2026,$B$1-30)-1,"")</f>
        <v>0</v>
      </c>
    </row>
    <row r="1048" spans="1:42">
      <c r="A1048" t="s">
        <v>1087</v>
      </c>
      <c r="B1048">
        <f>IFERROR([1]!s_stm07_is($A1048,"W30028333","2011/12/31",1)/[1]!S_SHARE_TOTAL($A1048,$B$1),"")</f>
        <v>0.14266636390058288</v>
      </c>
      <c r="C1048">
        <f>IFERROR([1]!s_stm07_is($A1048,"W30028333","2012/12/31",1)/[1]!S_SHARE_TOTAL($A1048,$B$1),"")</f>
        <v>8.6711317702478016E-2</v>
      </c>
      <c r="D1048">
        <f>IFERROR([1]!s_stm07_is($A1048,"W30028333","2013/12/31",1)/[1]!S_SHARE_TOTAL($A1048,$B$1),"")</f>
        <v>7.9149735816523195E-2</v>
      </c>
      <c r="E1048">
        <f>IFERROR([1]!s_stm07_is($A1048,"W30028333","2014/12/31",1)/[1]!S_SHARE_TOTAL($A1048,$B$1),"")</f>
        <v>8.7060946250720667E-2</v>
      </c>
      <c r="F1048">
        <f>IFERROR([1]!s_stm07_is($A1048,"W30028333","2015/12/31",1)/[1]!S_SHARE_TOTAL($A1048,$B$1),"")</f>
        <v>0.11658953248940161</v>
      </c>
      <c r="G1048">
        <f>IFERROR([1]!s_stm07_is($A1048,"W30028333","2016/12/31",1)/[1]!S_SHARE_TOTAL($A1048,$B$1),"")</f>
        <v>0.1128605973175007</v>
      </c>
      <c r="H1048">
        <f>IFERROR([1]!s_stm07_is($A1048,"W30028333","2017/12/31",1)/[1]!S_SHARE_TOTAL($A1048,$B$1),"")</f>
        <v>0.41695106044957392</v>
      </c>
      <c r="I1048">
        <f>IFERROR([1]!s_stm07_is($A1048,"W30028333","2018/12/31",1)/[1]!S_SHARE_TOTAL($A1048,$B$1),"")</f>
        <v>0.43864979182742225</v>
      </c>
      <c r="J1048">
        <f>IFERROR([1]!s_stm07_is($A1048,"W30028333","2019/12/31",1)/[1]!S_SHARE_TOTAL($A1048,$B$1),"")</f>
        <v>0.46976216861849451</v>
      </c>
      <c r="K1048">
        <f>IFERROR([1]!s_stm07_is($A1048,"W30028333","2020/12/31",1)/[1]!S_SHARE_TOTAL($A1048,$B$1),"")</f>
        <v>0.63124022671946645</v>
      </c>
      <c r="L1048">
        <f>IFERROR([1]!s_stm07_is($A1048,"W30028333","2021/12/31",1)/[1]!S_SHARE_TOTAL($A1048,$B$1),"")</f>
        <v>0.79014743063032955</v>
      </c>
      <c r="M1048">
        <f>IFERROR([1]!s_stm07_is($A1048,"W30028333","2022/12/31",1)/[1]!S_SHARE_TOTAL($A1048,$B$1),"")</f>
        <v>0.76276470083583925</v>
      </c>
      <c r="N1048">
        <f>IFERROR([1]!s_stm07_is($A1048,"W30028333","2023/12/31",1)/[1]!S_SHARE_TOTAL($A1048,$B$1),"")</f>
        <v>0.77538546156396781</v>
      </c>
      <c r="O1048">
        <f>IFERROR([1]!s_stm07_is($A1048,"W30028333","2024/12/31",1)/[1]!S_SHARE_TOTAL($A1048,$B$1),"")</f>
        <v>0.73673713083494863</v>
      </c>
      <c r="P1048">
        <f>IFERROR([1]!s_stm07_is($A1048,"W30028333","2025/12/31",1)/[1]!S_SHARE_TOTAL($A1048,$B$1),"")</f>
        <v>0.4053762445912954</v>
      </c>
      <c r="Q1048">
        <f>IFERROR([1]!s_west_netprofit($A1048,2026,$B$1,180)/[1]!S_SHARE_TOTAL($A1048,$B$1),"")</f>
        <v>0.50890945694142142</v>
      </c>
      <c r="R1048">
        <f>IFERROR([1]!s_west_netprofit($A1048,2027,$B$1,180)/[1]!S_SHARE_TOTAL($A1048,$B$1),"")</f>
        <v>0.57638049491207233</v>
      </c>
      <c r="S1048">
        <f>IFERROR([1]!s_fa_dupont_roe($A1048,"2011/12/31")/100,"")</f>
        <v>0.116061</v>
      </c>
      <c r="T1048">
        <f>IFERROR([1]!s_fa_dupont_roe($A1048,"2012/12/31")/100,"")</f>
        <v>6.5919999999999992E-2</v>
      </c>
      <c r="U1048">
        <f>IFERROR([1]!s_fa_dupont_roe($A1048,"2013/12/31")/100,"")</f>
        <v>5.8324999999999995E-2</v>
      </c>
      <c r="V1048">
        <f>IFERROR([1]!s_fa_dupont_roe($A1048,"2014/12/31")/100,"")</f>
        <v>6.2206999999999998E-2</v>
      </c>
      <c r="W1048">
        <f>IFERROR([1]!s_fa_dupont_roe($A1048,"2015/12/31")/100,"")</f>
        <v>7.9065999999999997E-2</v>
      </c>
      <c r="X1048">
        <f>IFERROR([1]!s_fa_dupont_roe($A1048,"2016/12/31")/100,"")</f>
        <v>7.0954000000000003E-2</v>
      </c>
      <c r="Y1048">
        <f>IFERROR([1]!s_fa_dupont_roe($A1048,"2017/12/31")/100,"")</f>
        <v>0.13172300000000001</v>
      </c>
      <c r="Z1048">
        <f>IFERROR([1]!s_fa_dupont_roe($A1048,"2018/12/31")/100,"")</f>
        <v>9.0787999999999994E-2</v>
      </c>
      <c r="AA1048">
        <f>IFERROR([1]!s_fa_dupont_roe($A1048,"2019/12/31")/100,"")</f>
        <v>8.3617000000000011E-2</v>
      </c>
      <c r="AB1048">
        <f>IFERROR([1]!s_fa_dupont_roe($A1048,"2020/12/31")/100,"")</f>
        <v>9.1601000000000002E-2</v>
      </c>
      <c r="AC1048">
        <f>IFERROR([1]!s_fa_dupont_roe($A1048,"2021/12/31")/100,"")</f>
        <v>0.104361</v>
      </c>
      <c r="AD1048">
        <f>IFERROR([1]!s_fa_dupont_roe($A1048,"2022/12/31")/100,"")</f>
        <v>9.6888000000000002E-2</v>
      </c>
      <c r="AE1048">
        <f>IFERROR([1]!s_fa_dupont_roe($A1048,"2023/12/31")/100,"")</f>
        <v>9.2019000000000004E-2</v>
      </c>
      <c r="AF1048">
        <f>IFERROR([1]!s_fa_dupont_roe($A1048,"2024/12/31")/100,"")</f>
        <v>8.2163E-2</v>
      </c>
      <c r="AG1048">
        <f>IFERROR([1]!s_fa_dupont_roe($A1048,"2025/12/31")/100,"")</f>
        <v>4.4588000000000003E-2</v>
      </c>
      <c r="AH1048">
        <f>IFERROR([1]!s_stm07_is($A1048,"W30028333","2025/12/31",1),"")</f>
        <v>387525797.18000001</v>
      </c>
      <c r="AI1048">
        <f>IFERROR([1]!s_stm07_bs($A1048,"W38058048","2025/12/31",1),"")</f>
        <v>10531049159.190001</v>
      </c>
      <c r="AJ1048">
        <f>IFERROR([1]!s_fa_netdebt($A1048,"2025/12/31"),"")</f>
        <v>5058010885.0100002</v>
      </c>
      <c r="AK1048">
        <f>IFERROR([1]!s_val_ev1($A1048,"2025/12/31"),"")</f>
        <v>25689430718.02</v>
      </c>
      <c r="AL1048">
        <f>IFERROR([1]!s_fa_ebitda($A1048,"2025/12/31"),"")</f>
        <v>1522919089.99</v>
      </c>
      <c r="AM1048">
        <f>IFERROR([1]!s_west_netprofit($A1048,2026,$B$1,180)/[1]!s_west_netprofit($A1048,2026,$B$1-7,180)-1,"")</f>
        <v>0</v>
      </c>
      <c r="AN1048">
        <f>IFERROR([1]!s_west_netprofit($A1048,2026,$B$1,180)/[1]!s_west_netprofit($A1048,2026,$B$1-30,180)-1,"")</f>
        <v>-0.1265709156193896</v>
      </c>
      <c r="AO1048">
        <f>IFERROR([1]!s_est_mediannetprofit($A1048,2026,$B$1)/[1]!s_est_mediannetprofit($A1048,2026,$B$1-7)-1,"")</f>
        <v>0</v>
      </c>
      <c r="AP1048">
        <f>IFERROR([1]!s_est_mediannetprofit($A1048,2026,$B$1)/[1]!s_est_mediannetprofit($A1048,2026,$B$1-30)-1,"")</f>
        <v>-0.1265709156193896</v>
      </c>
    </row>
    <row r="1049" spans="1:42">
      <c r="A1049" t="s">
        <v>1088</v>
      </c>
      <c r="B1049">
        <f>IFERROR([1]!s_stm07_is($A1049,"W30028333","2011/12/31",1)/[1]!S_SHARE_TOTAL($A1049,$B$1),"")</f>
        <v>9.8779357156302972E-3</v>
      </c>
      <c r="C1049">
        <f>IFERROR([1]!s_stm07_is($A1049,"W30028333","2012/12/31",1)/[1]!S_SHARE_TOTAL($A1049,$B$1),"")</f>
        <v>-3.4789347960995996E-2</v>
      </c>
      <c r="D1049">
        <f>IFERROR([1]!s_stm07_is($A1049,"W30028333","2013/12/31",1)/[1]!S_SHARE_TOTAL($A1049,$B$1),"")</f>
        <v>6.1212527906459435E-3</v>
      </c>
      <c r="E1049">
        <f>IFERROR([1]!s_stm07_is($A1049,"W30028333","2014/12/31",1)/[1]!S_SHARE_TOTAL($A1049,$B$1),"")</f>
        <v>-2.7581957776412862E-2</v>
      </c>
      <c r="F1049">
        <f>IFERROR([1]!s_stm07_is($A1049,"W30028333","2015/12/31",1)/[1]!S_SHARE_TOTAL($A1049,$B$1),"")</f>
        <v>4.481326425726787E-3</v>
      </c>
      <c r="G1049">
        <f>IFERROR([1]!s_stm07_is($A1049,"W30028333","2016/12/31",1)/[1]!S_SHARE_TOTAL($A1049,$B$1),"")</f>
        <v>-0.12705069645373995</v>
      </c>
      <c r="H1049">
        <f>IFERROR([1]!s_stm07_is($A1049,"W30028333","2017/12/31",1)/[1]!S_SHARE_TOTAL($A1049,$B$1),"")</f>
        <v>1.3218317441803393E-2</v>
      </c>
      <c r="I1049">
        <f>IFERROR([1]!s_stm07_is($A1049,"W30028333","2018/12/31",1)/[1]!S_SHARE_TOTAL($A1049,$B$1),"")</f>
        <v>1.3041231711175808E-2</v>
      </c>
      <c r="J1049">
        <f>IFERROR([1]!s_stm07_is($A1049,"W30028333","2019/12/31",1)/[1]!S_SHARE_TOTAL($A1049,$B$1),"")</f>
        <v>-0.21487390280359825</v>
      </c>
      <c r="K1049">
        <f>IFERROR([1]!s_stm07_is($A1049,"W30028333","2020/12/31",1)/[1]!S_SHARE_TOTAL($A1049,$B$1),"")</f>
        <v>3.3304143439007533E-2</v>
      </c>
      <c r="L1049">
        <f>IFERROR([1]!s_stm07_is($A1049,"W30028333","2021/12/31",1)/[1]!S_SHARE_TOTAL($A1049,$B$1),"")</f>
        <v>2.5326140723882402E-2</v>
      </c>
      <c r="M1049">
        <f>IFERROR([1]!s_stm07_is($A1049,"W30028333","2022/12/31",1)/[1]!S_SHARE_TOTAL($A1049,$B$1),"")</f>
        <v>0.10725908069495904</v>
      </c>
      <c r="N1049">
        <f>IFERROR([1]!s_stm07_is($A1049,"W30028333","2023/12/31",1)/[1]!S_SHARE_TOTAL($A1049,$B$1),"")</f>
        <v>-4.0914817880103045E-2</v>
      </c>
      <c r="O1049">
        <f>IFERROR([1]!s_stm07_is($A1049,"W30028333","2024/12/31",1)/[1]!S_SHARE_TOTAL($A1049,$B$1),"")</f>
        <v>4.6916891743294761E-2</v>
      </c>
      <c r="P1049">
        <f>IFERROR([1]!s_stm07_is($A1049,"W30028333","2025/12/31",1)/[1]!S_SHARE_TOTAL($A1049,$B$1),"")</f>
        <v>8.4282478611891393E-2</v>
      </c>
      <c r="Q1049">
        <f>IFERROR([1]!s_west_netprofit($A1049,2026,$B$1,180)/[1]!S_SHARE_TOTAL($A1049,$B$1),"")</f>
        <v>0</v>
      </c>
      <c r="R1049">
        <f>IFERROR([1]!s_west_netprofit($A1049,2027,$B$1,180)/[1]!S_SHARE_TOTAL($A1049,$B$1),"")</f>
        <v>0</v>
      </c>
      <c r="S1049">
        <f>IFERROR([1]!s_fa_dupont_roe($A1049,"2011/12/31")/100,"")</f>
        <v>1.5712E-2</v>
      </c>
      <c r="T1049">
        <f>IFERROR([1]!s_fa_dupont_roe($A1049,"2012/12/31")/100,"")</f>
        <v>-5.6841000000000003E-2</v>
      </c>
      <c r="U1049">
        <f>IFERROR([1]!s_fa_dupont_roe($A1049,"2013/12/31")/100,"")</f>
        <v>1.0516000000000001E-2</v>
      </c>
      <c r="V1049">
        <f>IFERROR([1]!s_fa_dupont_roe($A1049,"2014/12/31")/100,"")</f>
        <v>-5.0110000000000002E-2</v>
      </c>
      <c r="W1049">
        <f>IFERROR([1]!s_fa_dupont_roe($A1049,"2015/12/31")/100,"")</f>
        <v>6.3019999999999994E-3</v>
      </c>
      <c r="X1049">
        <f>IFERROR([1]!s_fa_dupont_roe($A1049,"2016/12/31")/100,"")</f>
        <v>-0.15124100000000001</v>
      </c>
      <c r="Y1049">
        <f>IFERROR([1]!s_fa_dupont_roe($A1049,"2017/12/31")/100,"")</f>
        <v>1.3006E-2</v>
      </c>
      <c r="Z1049">
        <f>IFERROR([1]!s_fa_dupont_roe($A1049,"2018/12/31")/100,"")</f>
        <v>1.0402E-2</v>
      </c>
      <c r="AA1049">
        <f>IFERROR([1]!s_fa_dupont_roe($A1049,"2019/12/31")/100,"")</f>
        <v>-0.15534200000000001</v>
      </c>
      <c r="AB1049">
        <f>IFERROR([1]!s_fa_dupont_roe($A1049,"2020/12/31")/100,"")</f>
        <v>2.1878999999999999E-2</v>
      </c>
      <c r="AC1049">
        <f>IFERROR([1]!s_fa_dupont_roe($A1049,"2021/12/31")/100,"")</f>
        <v>1.6316999999999998E-2</v>
      </c>
      <c r="AD1049">
        <f>IFERROR([1]!s_fa_dupont_roe($A1049,"2022/12/31")/100,"")</f>
        <v>6.6337000000000007E-2</v>
      </c>
      <c r="AE1049">
        <f>IFERROR([1]!s_fa_dupont_roe($A1049,"2023/12/31")/100,"")</f>
        <v>-2.4841999999999999E-2</v>
      </c>
      <c r="AF1049">
        <f>IFERROR([1]!s_fa_dupont_roe($A1049,"2024/12/31")/100,"")</f>
        <v>2.8637000000000003E-2</v>
      </c>
      <c r="AG1049">
        <f>IFERROR([1]!s_fa_dupont_roe($A1049,"2025/12/31")/100,"")</f>
        <v>4.9724000000000004E-2</v>
      </c>
      <c r="AH1049">
        <f>IFERROR([1]!s_stm07_is($A1049,"W30028333","2025/12/31",1),"")</f>
        <v>140375916.63</v>
      </c>
      <c r="AI1049">
        <f>IFERROR([1]!s_stm07_bs($A1049,"W38058048","2025/12/31",1),"")</f>
        <v>3045835911.46</v>
      </c>
      <c r="AJ1049">
        <f>IFERROR([1]!s_fa_netdebt($A1049,"2025/12/31"),"")</f>
        <v>2094912798.5599999</v>
      </c>
      <c r="AK1049">
        <f>IFERROR([1]!s_val_ev1($A1049,"2025/12/31"),"")</f>
        <v>16038072608.9</v>
      </c>
      <c r="AL1049">
        <f>IFERROR([1]!s_fa_ebitda($A1049,"2025/12/31"),"")</f>
        <v>575005014.92999995</v>
      </c>
      <c r="AM1049" t="str">
        <f>IFERROR([1]!s_west_netprofit($A1049,2026,$B$1,180)/[1]!s_west_netprofit($A1049,2026,$B$1-7,180)-1,"")</f>
        <v/>
      </c>
      <c r="AN1049" t="str">
        <f>IFERROR([1]!s_west_netprofit($A1049,2026,$B$1,180)/[1]!s_west_netprofit($A1049,2026,$B$1-30,180)-1,"")</f>
        <v/>
      </c>
      <c r="AO1049" t="str">
        <f>IFERROR([1]!s_est_mediannetprofit($A1049,2026,$B$1)/[1]!s_est_mediannetprofit($A1049,2026,$B$1-7)-1,"")</f>
        <v/>
      </c>
      <c r="AP1049" t="str">
        <f>IFERROR([1]!s_est_mediannetprofit($A1049,2026,$B$1)/[1]!s_est_mediannetprofit($A1049,2026,$B$1-30)-1,"")</f>
        <v/>
      </c>
    </row>
    <row r="1050" spans="1:42">
      <c r="A1050" t="s">
        <v>1089</v>
      </c>
      <c r="B1050">
        <f>IFERROR([1]!s_stm07_is($A1050,"W30028333","2011/12/31",1)/[1]!S_SHARE_TOTAL($A1050,$B$1),"")</f>
        <v>0.16251525428373848</v>
      </c>
      <c r="C1050">
        <f>IFERROR([1]!s_stm07_is($A1050,"W30028333","2012/12/31",1)/[1]!S_SHARE_TOTAL($A1050,$B$1),"")</f>
        <v>9.6009948888960001E-2</v>
      </c>
      <c r="D1050">
        <f>IFERROR([1]!s_stm07_is($A1050,"W30028333","2013/12/31",1)/[1]!S_SHARE_TOTAL($A1050,$B$1),"")</f>
        <v>0.11007616273801032</v>
      </c>
      <c r="E1050">
        <f>IFERROR([1]!s_stm07_is($A1050,"W30028333","2014/12/31",1)/[1]!S_SHARE_TOTAL($A1050,$B$1),"")</f>
        <v>0.1121909474056754</v>
      </c>
      <c r="F1050">
        <f>IFERROR([1]!s_stm07_is($A1050,"W30028333","2015/12/31",1)/[1]!S_SHARE_TOTAL($A1050,$B$1),"")</f>
        <v>0.11248000543198458</v>
      </c>
      <c r="G1050">
        <f>IFERROR([1]!s_stm07_is($A1050,"W30028333","2016/12/31",1)/[1]!S_SHARE_TOTAL($A1050,$B$1),"")</f>
        <v>0.17430039304202077</v>
      </c>
      <c r="H1050">
        <f>IFERROR([1]!s_stm07_is($A1050,"W30028333","2017/12/31",1)/[1]!S_SHARE_TOTAL($A1050,$B$1),"")</f>
        <v>0.27084780351716747</v>
      </c>
      <c r="I1050">
        <f>IFERROR([1]!s_stm07_is($A1050,"W30028333","2018/12/31",1)/[1]!S_SHARE_TOTAL($A1050,$B$1),"")</f>
        <v>0.22257643153620496</v>
      </c>
      <c r="J1050">
        <f>IFERROR([1]!s_stm07_is($A1050,"W30028333","2019/12/31",1)/[1]!S_SHARE_TOTAL($A1050,$B$1),"")</f>
        <v>-5.7140209508209736E-2</v>
      </c>
      <c r="K1050">
        <f>IFERROR([1]!s_stm07_is($A1050,"W30028333","2020/12/31",1)/[1]!S_SHARE_TOTAL($A1050,$B$1),"")</f>
        <v>8.2614410714728151E-2</v>
      </c>
      <c r="L1050">
        <f>IFERROR([1]!s_stm07_is($A1050,"W30028333","2021/12/31",1)/[1]!S_SHARE_TOTAL($A1050,$B$1),"")</f>
        <v>0.22503545575679818</v>
      </c>
      <c r="M1050">
        <f>IFERROR([1]!s_stm07_is($A1050,"W30028333","2022/12/31",1)/[1]!S_SHARE_TOTAL($A1050,$B$1),"")</f>
        <v>0.27720541481656658</v>
      </c>
      <c r="N1050">
        <f>IFERROR([1]!s_stm07_is($A1050,"W30028333","2023/12/31",1)/[1]!S_SHARE_TOTAL($A1050,$B$1),"")</f>
        <v>0.5167863434564286</v>
      </c>
      <c r="O1050">
        <f>IFERROR([1]!s_stm07_is($A1050,"W30028333","2024/12/31",1)/[1]!S_SHARE_TOTAL($A1050,$B$1),"")</f>
        <v>0.53626059593491449</v>
      </c>
      <c r="P1050">
        <f>IFERROR([1]!s_stm07_is($A1050,"W30028333","2025/12/31",1)/[1]!S_SHARE_TOTAL($A1050,$B$1),"")</f>
        <v>0.68324026346781142</v>
      </c>
      <c r="Q1050">
        <f>IFERROR([1]!s_west_netprofit($A1050,2026,$B$1,180)/[1]!S_SHARE_TOTAL($A1050,$B$1),"")</f>
        <v>0.73199694059206077</v>
      </c>
      <c r="R1050">
        <f>IFERROR([1]!s_west_netprofit($A1050,2027,$B$1,180)/[1]!S_SHARE_TOTAL($A1050,$B$1),"")</f>
        <v>0.81626931561392158</v>
      </c>
      <c r="S1050">
        <f>IFERROR([1]!s_fa_dupont_roe($A1050,"2011/12/31")/100,"")</f>
        <v>0.10827500000000001</v>
      </c>
      <c r="T1050">
        <f>IFERROR([1]!s_fa_dupont_roe($A1050,"2012/12/31")/100,"")</f>
        <v>6.3952999999999996E-2</v>
      </c>
      <c r="U1050">
        <f>IFERROR([1]!s_fa_dupont_roe($A1050,"2013/12/31")/100,"")</f>
        <v>7.1875999999999995E-2</v>
      </c>
      <c r="V1050">
        <f>IFERROR([1]!s_fa_dupont_roe($A1050,"2014/12/31")/100,"")</f>
        <v>6.9599000000000008E-2</v>
      </c>
      <c r="W1050">
        <f>IFERROR([1]!s_fa_dupont_roe($A1050,"2015/12/31")/100,"")</f>
        <v>5.1612999999999999E-2</v>
      </c>
      <c r="X1050">
        <f>IFERROR([1]!s_fa_dupont_roe($A1050,"2016/12/31")/100,"")</f>
        <v>6.2573000000000004E-2</v>
      </c>
      <c r="Y1050">
        <f>IFERROR([1]!s_fa_dupont_roe($A1050,"2017/12/31")/100,"")</f>
        <v>9.0873000000000009E-2</v>
      </c>
      <c r="Z1050">
        <f>IFERROR([1]!s_fa_dupont_roe($A1050,"2018/12/31")/100,"")</f>
        <v>7.0098000000000008E-2</v>
      </c>
      <c r="AA1050">
        <f>IFERROR([1]!s_fa_dupont_roe($A1050,"2019/12/31")/100,"")</f>
        <v>-1.626E-2</v>
      </c>
      <c r="AB1050">
        <f>IFERROR([1]!s_fa_dupont_roe($A1050,"2020/12/31")/100,"")</f>
        <v>2.1638999999999999E-2</v>
      </c>
      <c r="AC1050">
        <f>IFERROR([1]!s_fa_dupont_roe($A1050,"2021/12/31")/100,"")</f>
        <v>5.7607999999999999E-2</v>
      </c>
      <c r="AD1050">
        <f>IFERROR([1]!s_fa_dupont_roe($A1050,"2022/12/31")/100,"")</f>
        <v>6.0048000000000004E-2</v>
      </c>
      <c r="AE1050">
        <f>IFERROR([1]!s_fa_dupont_roe($A1050,"2023/12/31")/100,"")</f>
        <v>9.3826999999999994E-2</v>
      </c>
      <c r="AF1050">
        <f>IFERROR([1]!s_fa_dupont_roe($A1050,"2024/12/31")/100,"")</f>
        <v>9.0528999999999998E-2</v>
      </c>
      <c r="AG1050">
        <f>IFERROR([1]!s_fa_dupont_roe($A1050,"2025/12/31")/100,"")</f>
        <v>0.10760400000000001</v>
      </c>
      <c r="AH1050">
        <f>IFERROR([1]!s_stm07_is($A1050,"W30028333","2025/12/31",1),"")</f>
        <v>835074923.64999998</v>
      </c>
      <c r="AI1050">
        <f>IFERROR([1]!s_stm07_bs($A1050,"W38058048","2025/12/31",1),"")</f>
        <v>10343355838.18</v>
      </c>
      <c r="AJ1050">
        <f>IFERROR([1]!s_fa_netdebt($A1050,"2025/12/31"),"")</f>
        <v>-1628365162.46</v>
      </c>
      <c r="AK1050">
        <f>IFERROR([1]!s_val_ev1($A1050,"2025/12/31"),"")</f>
        <v>16923597041.719999</v>
      </c>
      <c r="AL1050">
        <f>IFERROR([1]!s_fa_ebitda($A1050,"2025/12/31"),"")</f>
        <v>2441488204.8200002</v>
      </c>
      <c r="AM1050">
        <f>IFERROR([1]!s_west_netprofit($A1050,2026,$B$1,180)/[1]!s_west_netprofit($A1050,2026,$B$1-7,180)-1,"")</f>
        <v>0</v>
      </c>
      <c r="AN1050">
        <f>IFERROR([1]!s_west_netprofit($A1050,2026,$B$1,180)/[1]!s_west_netprofit($A1050,2026,$B$1-30,180)-1,"")</f>
        <v>5.6200824257699455E-3</v>
      </c>
      <c r="AO1050">
        <f>IFERROR([1]!s_est_mediannetprofit($A1050,2026,$B$1)/[1]!s_est_mediannetprofit($A1050,2026,$B$1-7)-1,"")</f>
        <v>0</v>
      </c>
      <c r="AP1050">
        <f>IFERROR([1]!s_est_mediannetprofit($A1050,2026,$B$1)/[1]!s_est_mediannetprofit($A1050,2026,$B$1-30)-1,"")</f>
        <v>1.6685205784204626E-2</v>
      </c>
    </row>
    <row r="1051" spans="1:42">
      <c r="A1051" t="s">
        <v>1090</v>
      </c>
      <c r="B1051">
        <f>IFERROR([1]!s_stm07_is($A1051,"W30028333","2011/12/31",1)/[1]!S_SHARE_TOTAL($A1051,$B$1),"")</f>
        <v>3.058682292575372E-2</v>
      </c>
      <c r="C1051">
        <f>IFERROR([1]!s_stm07_is($A1051,"W30028333","2012/12/31",1)/[1]!S_SHARE_TOTAL($A1051,$B$1),"")</f>
        <v>3.4304842449107364E-2</v>
      </c>
      <c r="D1051">
        <f>IFERROR([1]!s_stm07_is($A1051,"W30028333","2013/12/31",1)/[1]!S_SHARE_TOTAL($A1051,$B$1),"")</f>
        <v>5.1299002097641627E-2</v>
      </c>
      <c r="E1051">
        <f>IFERROR([1]!s_stm07_is($A1051,"W30028333","2014/12/31",1)/[1]!S_SHARE_TOTAL($A1051,$B$1),"")</f>
        <v>6.3640308657159056E-2</v>
      </c>
      <c r="F1051">
        <f>IFERROR([1]!s_stm07_is($A1051,"W30028333","2015/12/31",1)/[1]!S_SHARE_TOTAL($A1051,$B$1),"")</f>
        <v>7.7186821533136024E-2</v>
      </c>
      <c r="G1051">
        <f>IFERROR([1]!s_stm07_is($A1051,"W30028333","2016/12/31",1)/[1]!S_SHARE_TOTAL($A1051,$B$1),"")</f>
        <v>0.47316244647900613</v>
      </c>
      <c r="H1051">
        <f>IFERROR([1]!s_stm07_is($A1051,"W30028333","2017/12/31",1)/[1]!S_SHARE_TOTAL($A1051,$B$1),"")</f>
        <v>0.52981128851960757</v>
      </c>
      <c r="I1051">
        <f>IFERROR([1]!s_stm07_is($A1051,"W30028333","2018/12/31",1)/[1]!S_SHARE_TOTAL($A1051,$B$1),"")</f>
        <v>0.5940908481860292</v>
      </c>
      <c r="J1051">
        <f>IFERROR([1]!s_stm07_is($A1051,"W30028333","2019/12/31",1)/[1]!S_SHARE_TOTAL($A1051,$B$1),"")</f>
        <v>0.43695540101929531</v>
      </c>
      <c r="K1051">
        <f>IFERROR([1]!s_stm07_is($A1051,"W30028333","2020/12/31",1)/[1]!S_SHARE_TOTAL($A1051,$B$1),"")</f>
        <v>0.23932894358766585</v>
      </c>
      <c r="L1051">
        <f>IFERROR([1]!s_stm07_is($A1051,"W30028333","2021/12/31",1)/[1]!S_SHARE_TOTAL($A1051,$B$1),"")</f>
        <v>0.27027433137280793</v>
      </c>
      <c r="M1051">
        <f>IFERROR([1]!s_stm07_is($A1051,"W30028333","2022/12/31",1)/[1]!S_SHARE_TOTAL($A1051,$B$1),"")</f>
        <v>0.14667149369375734</v>
      </c>
      <c r="N1051">
        <f>IFERROR([1]!s_stm07_is($A1051,"W30028333","2023/12/31",1)/[1]!S_SHARE_TOTAL($A1051,$B$1),"")</f>
        <v>0.34365193462970423</v>
      </c>
      <c r="O1051">
        <f>IFERROR([1]!s_stm07_is($A1051,"W30028333","2024/12/31",1)/[1]!S_SHARE_TOTAL($A1051,$B$1),"")</f>
        <v>0.6131917565402667</v>
      </c>
      <c r="P1051">
        <f>IFERROR([1]!s_stm07_is($A1051,"W30028333","2025/12/31",1)/[1]!S_SHARE_TOTAL($A1051,$B$1),"")</f>
        <v>0.57352049397836846</v>
      </c>
      <c r="Q1051">
        <f>IFERROR([1]!s_west_netprofit($A1051,2026,$B$1,180)/[1]!S_SHARE_TOTAL($A1051,$B$1),"")</f>
        <v>1.3356216691184404</v>
      </c>
      <c r="R1051">
        <f>IFERROR([1]!s_west_netprofit($A1051,2027,$B$1,180)/[1]!S_SHARE_TOTAL($A1051,$B$1),"")</f>
        <v>1.9355335742788238</v>
      </c>
      <c r="S1051">
        <f>IFERROR([1]!s_fa_dupont_roe($A1051,"2011/12/31")/100,"")</f>
        <v>6.0454000000000001E-2</v>
      </c>
      <c r="T1051">
        <f>IFERROR([1]!s_fa_dupont_roe($A1051,"2012/12/31")/100,"")</f>
        <v>6.3669000000000003E-2</v>
      </c>
      <c r="U1051">
        <f>IFERROR([1]!s_fa_dupont_roe($A1051,"2013/12/31")/100,"")</f>
        <v>7.2496999999999992E-2</v>
      </c>
      <c r="V1051">
        <f>IFERROR([1]!s_fa_dupont_roe($A1051,"2014/12/31")/100,"")</f>
        <v>7.1612999999999996E-2</v>
      </c>
      <c r="W1051">
        <f>IFERROR([1]!s_fa_dupont_roe($A1051,"2015/12/31")/100,"")</f>
        <v>8.1823999999999994E-2</v>
      </c>
      <c r="X1051">
        <f>IFERROR([1]!s_fa_dupont_roe($A1051,"2016/12/31")/100,"")</f>
        <v>7.7641000000000002E-2</v>
      </c>
      <c r="Y1051">
        <f>IFERROR([1]!s_fa_dupont_roe($A1051,"2017/12/31")/100,"")</f>
        <v>4.6642999999999997E-2</v>
      </c>
      <c r="Z1051">
        <f>IFERROR([1]!s_fa_dupont_roe($A1051,"2018/12/31")/100,"")</f>
        <v>5.1828000000000006E-2</v>
      </c>
      <c r="AA1051">
        <f>IFERROR([1]!s_fa_dupont_roe($A1051,"2019/12/31")/100,"")</f>
        <v>3.7224E-2</v>
      </c>
      <c r="AB1051">
        <f>IFERROR([1]!s_fa_dupont_roe($A1051,"2020/12/31")/100,"")</f>
        <v>1.7203E-2</v>
      </c>
      <c r="AC1051">
        <f>IFERROR([1]!s_fa_dupont_roe($A1051,"2021/12/31")/100,"")</f>
        <v>1.7034000000000001E-2</v>
      </c>
      <c r="AD1051">
        <f>IFERROR([1]!s_fa_dupont_roe($A1051,"2022/12/31")/100,"")</f>
        <v>9.2739999999999993E-3</v>
      </c>
      <c r="AE1051">
        <f>IFERROR([1]!s_fa_dupont_roe($A1051,"2023/12/31")/100,"")</f>
        <v>2.1548999999999999E-2</v>
      </c>
      <c r="AF1051">
        <f>IFERROR([1]!s_fa_dupont_roe($A1051,"2024/12/31")/100,"")</f>
        <v>3.6613E-2</v>
      </c>
      <c r="AG1051">
        <f>IFERROR([1]!s_fa_dupont_roe($A1051,"2025/12/31")/100,"")</f>
        <v>3.2863000000000003E-2</v>
      </c>
      <c r="AH1051">
        <f>IFERROR([1]!s_stm07_is($A1051,"W30028333","2025/12/31",1),"")</f>
        <v>1300885777.4400001</v>
      </c>
      <c r="AI1051">
        <f>IFERROR([1]!s_stm07_bs($A1051,"W38058048","2025/12/31",1),"")</f>
        <v>53661411967.160004</v>
      </c>
      <c r="AJ1051">
        <f>IFERROR([1]!s_fa_netdebt($A1051,"2025/12/31"),"")</f>
        <v>-40604798825.580002</v>
      </c>
      <c r="AK1051">
        <f>IFERROR([1]!s_val_ev1($A1051,"2025/12/31"),"")</f>
        <v>54105019481.559998</v>
      </c>
      <c r="AL1051">
        <f>IFERROR([1]!s_fa_ebitda($A1051,"2025/12/31"),"")</f>
        <v>5004891421.8999996</v>
      </c>
      <c r="AM1051">
        <f>IFERROR([1]!s_west_netprofit($A1051,2026,$B$1,180)/[1]!s_west_netprofit($A1051,2026,$B$1-7,180)-1,"")</f>
        <v>1.4875939622196466E-3</v>
      </c>
      <c r="AN1051">
        <f>IFERROR([1]!s_west_netprofit($A1051,2026,$B$1,180)/[1]!s_west_netprofit($A1051,2026,$B$1-30,180)-1,"")</f>
        <v>1.0445512955476133E-2</v>
      </c>
      <c r="AO1051">
        <f>IFERROR([1]!s_est_mediannetprofit($A1051,2026,$B$1)/[1]!s_est_mediannetprofit($A1051,2026,$B$1-7)-1,"")</f>
        <v>3.7113229637062428E-3</v>
      </c>
      <c r="AP1051">
        <f>IFERROR([1]!s_est_mediannetprofit($A1051,2026,$B$1)/[1]!s_est_mediannetprofit($A1051,2026,$B$1-30)-1,"")</f>
        <v>3.7113229637062428E-3</v>
      </c>
    </row>
    <row r="1052" spans="1:42">
      <c r="A1052" t="s">
        <v>1091</v>
      </c>
      <c r="B1052">
        <f>IFERROR([1]!s_stm07_is($A1052,"W30028333","2011/12/31",1)/[1]!S_SHARE_TOTAL($A1052,$B$1),"")</f>
        <v>1.9218375051432122E-2</v>
      </c>
      <c r="C1052">
        <f>IFERROR([1]!s_stm07_is($A1052,"W30028333","2012/12/31",1)/[1]!S_SHARE_TOTAL($A1052,$B$1),"")</f>
        <v>8.1755711790653628E-3</v>
      </c>
      <c r="D1052">
        <f>IFERROR([1]!s_stm07_is($A1052,"W30028333","2013/12/31",1)/[1]!S_SHARE_TOTAL($A1052,$B$1),"")</f>
        <v>7.7146334553442591E-3</v>
      </c>
      <c r="E1052">
        <f>IFERROR([1]!s_stm07_is($A1052,"W30028333","2014/12/31",1)/[1]!S_SHARE_TOTAL($A1052,$B$1),"")</f>
        <v>0.28610016567736768</v>
      </c>
      <c r="F1052">
        <f>IFERROR([1]!s_stm07_is($A1052,"W30028333","2015/12/31",1)/[1]!S_SHARE_TOTAL($A1052,$B$1),"")</f>
        <v>0.38247599417251898</v>
      </c>
      <c r="G1052">
        <f>IFERROR([1]!s_stm07_is($A1052,"W30028333","2016/12/31",1)/[1]!S_SHARE_TOTAL($A1052,$B$1),"")</f>
        <v>0.3649468526911181</v>
      </c>
      <c r="H1052">
        <f>IFERROR([1]!s_stm07_is($A1052,"W30028333","2017/12/31",1)/[1]!S_SHARE_TOTAL($A1052,$B$1),"")</f>
        <v>0.30341406061345949</v>
      </c>
      <c r="I1052">
        <f>IFERROR([1]!s_stm07_is($A1052,"W30028333","2018/12/31",1)/[1]!S_SHARE_TOTAL($A1052,$B$1),"")</f>
        <v>0.37782387341128548</v>
      </c>
      <c r="J1052">
        <f>IFERROR([1]!s_stm07_is($A1052,"W30028333","2019/12/31",1)/[1]!S_SHARE_TOTAL($A1052,$B$1),"")</f>
        <v>0.44740086565625825</v>
      </c>
      <c r="K1052">
        <f>IFERROR([1]!s_stm07_is($A1052,"W30028333","2020/12/31",1)/[1]!S_SHARE_TOTAL($A1052,$B$1),"")</f>
        <v>0.53784185790274475</v>
      </c>
      <c r="L1052">
        <f>IFERROR([1]!s_stm07_is($A1052,"W30028333","2021/12/31",1)/[1]!S_SHARE_TOTAL($A1052,$B$1),"")</f>
        <v>0.45620084331697219</v>
      </c>
      <c r="M1052">
        <f>IFERROR([1]!s_stm07_is($A1052,"W30028333","2022/12/31",1)/[1]!S_SHARE_TOTAL($A1052,$B$1),"")</f>
        <v>0.93275074264150515</v>
      </c>
      <c r="N1052">
        <f>IFERROR([1]!s_stm07_is($A1052,"W30028333","2023/12/31",1)/[1]!S_SHARE_TOTAL($A1052,$B$1),"")</f>
        <v>0.94364764356743402</v>
      </c>
      <c r="O1052">
        <f>IFERROR([1]!s_stm07_is($A1052,"W30028333","2024/12/31",1)/[1]!S_SHARE_TOTAL($A1052,$B$1),"")</f>
        <v>1.0047109333641424</v>
      </c>
      <c r="P1052">
        <f>IFERROR([1]!s_stm07_is($A1052,"W30028333","2025/12/31",1)/[1]!S_SHARE_TOTAL($A1052,$B$1),"")</f>
        <v>1.0636802393959832</v>
      </c>
      <c r="Q1052">
        <f>IFERROR([1]!s_west_netprofit($A1052,2026,$B$1,180)/[1]!S_SHARE_TOTAL($A1052,$B$1),"")</f>
        <v>1.0110045126883822</v>
      </c>
      <c r="R1052">
        <f>IFERROR([1]!s_west_netprofit($A1052,2027,$B$1,180)/[1]!S_SHARE_TOTAL($A1052,$B$1),"")</f>
        <v>1.1195825781096196</v>
      </c>
      <c r="S1052">
        <f>IFERROR([1]!s_fa_dupont_roe($A1052,"2011/12/31")/100,"")</f>
        <v>7.1992E-2</v>
      </c>
      <c r="T1052">
        <f>IFERROR([1]!s_fa_dupont_roe($A1052,"2012/12/31")/100,"")</f>
        <v>3.0131999999999999E-2</v>
      </c>
      <c r="U1052">
        <f>IFERROR([1]!s_fa_dupont_roe($A1052,"2013/12/31")/100,"")</f>
        <v>2.8702000000000002E-2</v>
      </c>
      <c r="V1052">
        <f>IFERROR([1]!s_fa_dupont_roe($A1052,"2014/12/31")/100,"")</f>
        <v>0.24346900000000002</v>
      </c>
      <c r="W1052">
        <f>IFERROR([1]!s_fa_dupont_roe($A1052,"2015/12/31")/100,"")</f>
        <v>0.17148599999999997</v>
      </c>
      <c r="X1052">
        <f>IFERROR([1]!s_fa_dupont_roe($A1052,"2016/12/31")/100,"")</f>
        <v>0.122295</v>
      </c>
      <c r="Y1052">
        <f>IFERROR([1]!s_fa_dupont_roe($A1052,"2017/12/31")/100,"")</f>
        <v>8.2318999999999989E-2</v>
      </c>
      <c r="Z1052">
        <f>IFERROR([1]!s_fa_dupont_roe($A1052,"2018/12/31")/100,"")</f>
        <v>9.4392999999999991E-2</v>
      </c>
      <c r="AA1052">
        <f>IFERROR([1]!s_fa_dupont_roe($A1052,"2019/12/31")/100,"")</f>
        <v>0.101928</v>
      </c>
      <c r="AB1052">
        <f>IFERROR([1]!s_fa_dupont_roe($A1052,"2020/12/31")/100,"")</f>
        <v>0.106184</v>
      </c>
      <c r="AC1052">
        <f>IFERROR([1]!s_fa_dupont_roe($A1052,"2021/12/31")/100,"")</f>
        <v>7.6424000000000006E-2</v>
      </c>
      <c r="AD1052">
        <f>IFERROR([1]!s_fa_dupont_roe($A1052,"2022/12/31")/100,"")</f>
        <v>0.13767399999999999</v>
      </c>
      <c r="AE1052">
        <f>IFERROR([1]!s_fa_dupont_roe($A1052,"2023/12/31")/100,"")</f>
        <v>0.12521399999999999</v>
      </c>
      <c r="AF1052">
        <f>IFERROR([1]!s_fa_dupont_roe($A1052,"2024/12/31")/100,"")</f>
        <v>0.11836199999999999</v>
      </c>
      <c r="AG1052">
        <f>IFERROR([1]!s_fa_dupont_roe($A1052,"2025/12/31")/100,"")</f>
        <v>0.11224500000000001</v>
      </c>
      <c r="AH1052">
        <f>IFERROR([1]!s_stm07_is($A1052,"W30028333","2025/12/31",1),"")</f>
        <v>2957182696.3299999</v>
      </c>
      <c r="AI1052">
        <f>IFERROR([1]!s_stm07_bs($A1052,"W38058048","2025/12/31",1),"")</f>
        <v>34441510480.93</v>
      </c>
      <c r="AJ1052">
        <f>IFERROR([1]!s_fa_netdebt($A1052,"2025/12/31"),"")</f>
        <v>10642521386.360001</v>
      </c>
      <c r="AK1052">
        <f>IFERROR([1]!s_val_ev1($A1052,"2025/12/31"),"")</f>
        <v>48004421334.239998</v>
      </c>
      <c r="AL1052">
        <f>IFERROR([1]!s_fa_ebitda($A1052,"2025/12/31"),"")</f>
        <v>6567179733.3900003</v>
      </c>
      <c r="AM1052">
        <f>IFERROR([1]!s_west_netprofit($A1052,2026,$B$1,180)/[1]!s_west_netprofit($A1052,2026,$B$1-7,180)-1,"")</f>
        <v>0</v>
      </c>
      <c r="AN1052">
        <f>IFERROR([1]!s_west_netprofit($A1052,2026,$B$1,180)/[1]!s_west_netprofit($A1052,2026,$B$1-30,180)-1,"")</f>
        <v>-2.2538970356345223E-2</v>
      </c>
      <c r="AO1052">
        <f>IFERROR([1]!s_est_mediannetprofit($A1052,2026,$B$1)/[1]!s_est_mediannetprofit($A1052,2026,$B$1-7)-1,"")</f>
        <v>0</v>
      </c>
      <c r="AP1052">
        <f>IFERROR([1]!s_est_mediannetprofit($A1052,2026,$B$1)/[1]!s_est_mediannetprofit($A1052,2026,$B$1-30)-1,"")</f>
        <v>-4.2946980225949782E-2</v>
      </c>
    </row>
    <row r="1053" spans="1:42">
      <c r="A1053" t="s">
        <v>1092</v>
      </c>
      <c r="B1053">
        <f>IFERROR([1]!s_stm07_is($A1053,"W30028333","2011/12/31",1)/[1]!S_SHARE_TOTAL($A1053,$B$1),"")</f>
        <v>0.38035276052646583</v>
      </c>
      <c r="C1053">
        <f>IFERROR([1]!s_stm07_is($A1053,"W30028333","2012/12/31",1)/[1]!S_SHARE_TOTAL($A1053,$B$1),"")</f>
        <v>0.48022295047863695</v>
      </c>
      <c r="D1053">
        <f>IFERROR([1]!s_stm07_is($A1053,"W30028333","2013/12/31",1)/[1]!S_SHARE_TOTAL($A1053,$B$1),"")</f>
        <v>0.93434993157762147</v>
      </c>
      <c r="E1053">
        <f>IFERROR([1]!s_stm07_is($A1053,"W30028333","2014/12/31",1)/[1]!S_SHARE_TOTAL($A1053,$B$1),"")</f>
        <v>1.1251369737312735</v>
      </c>
      <c r="F1053">
        <f>IFERROR([1]!s_stm07_is($A1053,"W30028333","2015/12/31",1)/[1]!S_SHARE_TOTAL($A1053,$B$1),"")</f>
        <v>1.1261378470091126</v>
      </c>
      <c r="G1053">
        <f>IFERROR([1]!s_stm07_is($A1053,"W30028333","2016/12/31",1)/[1]!S_SHARE_TOTAL($A1053,$B$1),"")</f>
        <v>1.0869775027284643</v>
      </c>
      <c r="H1053">
        <f>IFERROR([1]!s_stm07_is($A1053,"W30028333","2017/12/31",1)/[1]!S_SHARE_TOTAL($A1053,$B$1),"")</f>
        <v>1.4227591396965857</v>
      </c>
      <c r="I1053">
        <f>IFERROR([1]!s_stm07_is($A1053,"W30028333","2018/12/31",1)/[1]!S_SHARE_TOTAL($A1053,$B$1),"")</f>
        <v>2.2156657529627348</v>
      </c>
      <c r="J1053">
        <f>IFERROR([1]!s_stm07_is($A1053,"W30028333","2019/12/31",1)/[1]!S_SHARE_TOTAL($A1053,$B$1),"")</f>
        <v>2.8946686202078991</v>
      </c>
      <c r="K1053">
        <f>IFERROR([1]!s_stm07_is($A1053,"W30028333","2020/12/31",1)/[1]!S_SHARE_TOTAL($A1053,$B$1),"")</f>
        <v>2.9934960867204077</v>
      </c>
      <c r="L1053">
        <f>IFERROR([1]!s_stm07_is($A1053,"W30028333","2021/12/31",1)/[1]!S_SHARE_TOTAL($A1053,$B$1),"")</f>
        <v>3.0239795990139742</v>
      </c>
      <c r="M1053">
        <f>IFERROR([1]!s_stm07_is($A1053,"W30028333","2022/12/31",1)/[1]!S_SHARE_TOTAL($A1053,$B$1),"")</f>
        <v>4.4398847378520161</v>
      </c>
      <c r="N1053">
        <f>IFERROR([1]!s_stm07_is($A1053,"W30028333","2023/12/31",1)/[1]!S_SHARE_TOTAL($A1053,$B$1),"")</f>
        <v>3.8727351369411909</v>
      </c>
      <c r="O1053">
        <f>IFERROR([1]!s_stm07_is($A1053,"W30028333","2024/12/31",1)/[1]!S_SHARE_TOTAL($A1053,$B$1),"")</f>
        <v>2.9746201885528065</v>
      </c>
      <c r="P1053">
        <f>IFERROR([1]!s_stm07_is($A1053,"W30028333","2025/12/31",1)/[1]!S_SHARE_TOTAL($A1053,$B$1),"")</f>
        <v>3.1821718343544703</v>
      </c>
      <c r="Q1053">
        <f>IFERROR([1]!s_west_netprofit($A1053,2026,$B$1,180)/[1]!S_SHARE_TOTAL($A1053,$B$1),"")</f>
        <v>4.0027685398395727</v>
      </c>
      <c r="R1053">
        <f>IFERROR([1]!s_west_netprofit($A1053,2027,$B$1,180)/[1]!S_SHARE_TOTAL($A1053,$B$1),"")</f>
        <v>4.6437875834294209</v>
      </c>
      <c r="S1053">
        <f>IFERROR([1]!s_fa_dupont_roe($A1053,"2011/12/31")/100,"")</f>
        <v>8.9065999999999992E-2</v>
      </c>
      <c r="T1053">
        <f>IFERROR([1]!s_fa_dupont_roe($A1053,"2012/12/31")/100,"")</f>
        <v>0.103495</v>
      </c>
      <c r="U1053">
        <f>IFERROR([1]!s_fa_dupont_roe($A1053,"2013/12/31")/100,"")</f>
        <v>0.17769200000000002</v>
      </c>
      <c r="V1053">
        <f>IFERROR([1]!s_fa_dupont_roe($A1053,"2014/12/31")/100,"")</f>
        <v>0.18160499999999999</v>
      </c>
      <c r="W1053">
        <f>IFERROR([1]!s_fa_dupont_roe($A1053,"2015/12/31")/100,"")</f>
        <v>0.15546599999999999</v>
      </c>
      <c r="X1053">
        <f>IFERROR([1]!s_fa_dupont_roe($A1053,"2016/12/31")/100,"")</f>
        <v>0.13347699999999998</v>
      </c>
      <c r="Y1053">
        <f>IFERROR([1]!s_fa_dupont_roe($A1053,"2017/12/31")/100,"")</f>
        <v>0.15662900000000002</v>
      </c>
      <c r="Z1053">
        <f>IFERROR([1]!s_fa_dupont_roe($A1053,"2018/12/31")/100,"")</f>
        <v>0.21006799999999998</v>
      </c>
      <c r="AA1053">
        <f>IFERROR([1]!s_fa_dupont_roe($A1053,"2019/12/31")/100,"")</f>
        <v>0.24162299999999998</v>
      </c>
      <c r="AB1053">
        <f>IFERROR([1]!s_fa_dupont_roe($A1053,"2020/12/31")/100,"")</f>
        <v>0.21990799999999999</v>
      </c>
      <c r="AC1053">
        <f>IFERROR([1]!s_fa_dupont_roe($A1053,"2021/12/31")/100,"")</f>
        <v>0.18959099999999998</v>
      </c>
      <c r="AD1053">
        <f>IFERROR([1]!s_fa_dupont_roe($A1053,"2022/12/31")/100,"")</f>
        <v>0.23183100000000001</v>
      </c>
      <c r="AE1053">
        <f>IFERROR([1]!s_fa_dupont_roe($A1053,"2023/12/31")/100,"")</f>
        <v>0.17191700000000001</v>
      </c>
      <c r="AF1053">
        <f>IFERROR([1]!s_fa_dupont_roe($A1053,"2024/12/31")/100,"")</f>
        <v>0.118973</v>
      </c>
      <c r="AG1053">
        <f>IFERROR([1]!s_fa_dupont_roe($A1053,"2025/12/31")/100,"")</f>
        <v>0.11688999999999999</v>
      </c>
      <c r="AH1053">
        <f>IFERROR([1]!s_stm07_is($A1053,"W30028333","2025/12/31",1),"")</f>
        <v>1285953627.03</v>
      </c>
      <c r="AI1053">
        <f>IFERROR([1]!s_stm07_bs($A1053,"W38058048","2025/12/31",1),"")</f>
        <v>11474088165.49</v>
      </c>
      <c r="AJ1053">
        <f>IFERROR([1]!s_fa_netdebt($A1053,"2025/12/31"),"")</f>
        <v>-420754640.13999999</v>
      </c>
      <c r="AK1053">
        <f>IFERROR([1]!s_val_ev1($A1053,"2025/12/31"),"")</f>
        <v>29041477743.799999</v>
      </c>
      <c r="AL1053">
        <f>IFERROR([1]!s_fa_ebitda($A1053,"2025/12/31"),"")</f>
        <v>2240392739.1700001</v>
      </c>
      <c r="AM1053">
        <f>IFERROR([1]!s_west_netprofit($A1053,2026,$B$1,180)/[1]!s_west_netprofit($A1053,2026,$B$1-7,180)-1,"")</f>
        <v>0</v>
      </c>
      <c r="AN1053">
        <f>IFERROR([1]!s_west_netprofit($A1053,2026,$B$1,180)/[1]!s_west_netprofit($A1053,2026,$B$1-30,180)-1,"")</f>
        <v>2.552846977465606E-3</v>
      </c>
      <c r="AO1053">
        <f>IFERROR([1]!s_est_mediannetprofit($A1053,2026,$B$1)/[1]!s_est_mediannetprofit($A1053,2026,$B$1-7)-1,"")</f>
        <v>0</v>
      </c>
      <c r="AP1053">
        <f>IFERROR([1]!s_est_mediannetprofit($A1053,2026,$B$1)/[1]!s_est_mediannetprofit($A1053,2026,$B$1-30)-1,"")</f>
        <v>0</v>
      </c>
    </row>
    <row r="1054" spans="1:42">
      <c r="A1054" t="s">
        <v>1093</v>
      </c>
      <c r="B1054">
        <f>IFERROR([1]!s_stm07_is($A1054,"W30028333","2011/12/31",1)/[1]!S_SHARE_TOTAL($A1054,$B$1),"")</f>
        <v>9.8714608934972831E-2</v>
      </c>
      <c r="C1054">
        <f>IFERROR([1]!s_stm07_is($A1054,"W30028333","2012/12/31",1)/[1]!S_SHARE_TOTAL($A1054,$B$1),"")</f>
        <v>0.1398875192422403</v>
      </c>
      <c r="D1054">
        <f>IFERROR([1]!s_stm07_is($A1054,"W30028333","2013/12/31",1)/[1]!S_SHARE_TOTAL($A1054,$B$1),"")</f>
        <v>0.11800344916100668</v>
      </c>
      <c r="E1054">
        <f>IFERROR([1]!s_stm07_is($A1054,"W30028333","2014/12/31",1)/[1]!S_SHARE_TOTAL($A1054,$B$1),"")</f>
        <v>0.13953837271149039</v>
      </c>
      <c r="F1054">
        <f>IFERROR([1]!s_stm07_is($A1054,"W30028333","2015/12/31",1)/[1]!S_SHARE_TOTAL($A1054,$B$1),"")</f>
        <v>0.23224847813005439</v>
      </c>
      <c r="G1054">
        <f>IFERROR([1]!s_stm07_is($A1054,"W30028333","2016/12/31",1)/[1]!S_SHARE_TOTAL($A1054,$B$1),"")</f>
        <v>0.53373161553839576</v>
      </c>
      <c r="H1054">
        <f>IFERROR([1]!s_stm07_is($A1054,"W30028333","2017/12/31",1)/[1]!S_SHARE_TOTAL($A1054,$B$1),"")</f>
        <v>0.85342649709753771</v>
      </c>
      <c r="I1054">
        <f>IFERROR([1]!s_stm07_is($A1054,"W30028333","2018/12/31",1)/[1]!S_SHARE_TOTAL($A1054,$B$1),"")</f>
        <v>1.0264330928565675</v>
      </c>
      <c r="J1054">
        <f>IFERROR([1]!s_stm07_is($A1054,"W30028333","2019/12/31",1)/[1]!S_SHARE_TOTAL($A1054,$B$1),"")</f>
        <v>0.55227280424437375</v>
      </c>
      <c r="K1054">
        <f>IFERROR([1]!s_stm07_is($A1054,"W30028333","2020/12/31",1)/[1]!S_SHARE_TOTAL($A1054,$B$1),"")</f>
        <v>0.43049056667144736</v>
      </c>
      <c r="L1054">
        <f>IFERROR([1]!s_stm07_is($A1054,"W30028333","2021/12/31",1)/[1]!S_SHARE_TOTAL($A1054,$B$1),"")</f>
        <v>0.582349257934765</v>
      </c>
      <c r="M1054">
        <f>IFERROR([1]!s_stm07_is($A1054,"W30028333","2022/12/31",1)/[1]!S_SHARE_TOTAL($A1054,$B$1),"")</f>
        <v>0.64204697215768136</v>
      </c>
      <c r="N1054">
        <f>IFERROR([1]!s_stm07_is($A1054,"W30028333","2023/12/31",1)/[1]!S_SHARE_TOTAL($A1054,$B$1),"")</f>
        <v>0.87318038077995797</v>
      </c>
      <c r="O1054">
        <f>IFERROR([1]!s_stm07_is($A1054,"W30028333","2024/12/31",1)/[1]!S_SHARE_TOTAL($A1054,$B$1),"")</f>
        <v>1.1226201005503724</v>
      </c>
      <c r="P1054">
        <f>IFERROR([1]!s_stm07_is($A1054,"W30028333","2025/12/31",1)/[1]!S_SHARE_TOTAL($A1054,$B$1),"")</f>
        <v>1.0867165718765877</v>
      </c>
      <c r="Q1054">
        <f>IFERROR([1]!s_west_netprofit($A1054,2026,$B$1,180)/[1]!S_SHARE_TOTAL($A1054,$B$1),"")</f>
        <v>2.7637716509422208</v>
      </c>
      <c r="R1054">
        <f>IFERROR([1]!s_west_netprofit($A1054,2027,$B$1,180)/[1]!S_SHARE_TOTAL($A1054,$B$1),"")</f>
        <v>3.3289686491259527</v>
      </c>
      <c r="S1054">
        <f>IFERROR([1]!s_fa_dupont_roe($A1054,"2011/12/31")/100,"")</f>
        <v>0.13647100000000001</v>
      </c>
      <c r="T1054">
        <f>IFERROR([1]!s_fa_dupont_roe($A1054,"2012/12/31")/100,"")</f>
        <v>0.149587</v>
      </c>
      <c r="U1054">
        <f>IFERROR([1]!s_fa_dupont_roe($A1054,"2013/12/31")/100,"")</f>
        <v>0.112704</v>
      </c>
      <c r="V1054">
        <f>IFERROR([1]!s_fa_dupont_roe($A1054,"2014/12/31")/100,"")</f>
        <v>0.1012</v>
      </c>
      <c r="W1054">
        <f>IFERROR([1]!s_fa_dupont_roe($A1054,"2015/12/31")/100,"")</f>
        <v>0.131523</v>
      </c>
      <c r="X1054">
        <f>IFERROR([1]!s_fa_dupont_roe($A1054,"2016/12/31")/100,"")</f>
        <v>0.25156800000000001</v>
      </c>
      <c r="Y1054">
        <f>IFERROR([1]!s_fa_dupont_roe($A1054,"2017/12/31")/100,"")</f>
        <v>0.25993099999999997</v>
      </c>
      <c r="Z1054">
        <f>IFERROR([1]!s_fa_dupont_roe($A1054,"2018/12/31")/100,"")</f>
        <v>0.222388</v>
      </c>
      <c r="AA1054">
        <f>IFERROR([1]!s_fa_dupont_roe($A1054,"2019/12/31")/100,"")</f>
        <v>0.104408</v>
      </c>
      <c r="AB1054">
        <f>IFERROR([1]!s_fa_dupont_roe($A1054,"2020/12/31")/100,"")</f>
        <v>6.3083E-2</v>
      </c>
      <c r="AC1054">
        <f>IFERROR([1]!s_fa_dupont_roe($A1054,"2021/12/31")/100,"")</f>
        <v>7.0475999999999997E-2</v>
      </c>
      <c r="AD1054">
        <f>IFERROR([1]!s_fa_dupont_roe($A1054,"2022/12/31")/100,"")</f>
        <v>7.1220000000000006E-2</v>
      </c>
      <c r="AE1054">
        <f>IFERROR([1]!s_fa_dupont_roe($A1054,"2023/12/31")/100,"")</f>
        <v>8.7292000000000008E-2</v>
      </c>
      <c r="AF1054">
        <f>IFERROR([1]!s_fa_dupont_roe($A1054,"2024/12/31")/100,"")</f>
        <v>0.102212</v>
      </c>
      <c r="AG1054">
        <f>IFERROR([1]!s_fa_dupont_roe($A1054,"2025/12/31")/100,"")</f>
        <v>8.8874999999999996E-2</v>
      </c>
      <c r="AH1054">
        <f>IFERROR([1]!s_stm07_is($A1054,"W30028333","2025/12/31",1),"")</f>
        <v>2680269338.4299998</v>
      </c>
      <c r="AI1054">
        <f>IFERROR([1]!s_stm07_bs($A1054,"W38058048","2025/12/31",1),"")</f>
        <v>34926674631.339996</v>
      </c>
      <c r="AJ1054">
        <f>IFERROR([1]!s_fa_netdebt($A1054,"2025/12/31"),"")</f>
        <v>1693732247.98</v>
      </c>
      <c r="AK1054">
        <f>IFERROR([1]!s_val_ev1($A1054,"2025/12/31"),"")</f>
        <v>76071280997.729996</v>
      </c>
      <c r="AL1054">
        <f>IFERROR([1]!s_fa_ebitda($A1054,"2025/12/31"),"")</f>
        <v>4907898482.9099998</v>
      </c>
      <c r="AM1054">
        <f>IFERROR([1]!s_west_netprofit($A1054,2026,$B$1,180)/[1]!s_west_netprofit($A1054,2026,$B$1-7,180)-1,"")</f>
        <v>0</v>
      </c>
      <c r="AN1054">
        <f>IFERROR([1]!s_west_netprofit($A1054,2026,$B$1,180)/[1]!s_west_netprofit($A1054,2026,$B$1-30,180)-1,"")</f>
        <v>0.26717517762563547</v>
      </c>
      <c r="AO1054">
        <f>IFERROR([1]!s_est_mediannetprofit($A1054,2026,$B$1)/[1]!s_est_mediannetprofit($A1054,2026,$B$1-7)-1,"")</f>
        <v>0</v>
      </c>
      <c r="AP1054">
        <f>IFERROR([1]!s_est_mediannetprofit($A1054,2026,$B$1)/[1]!s_est_mediannetprofit($A1054,2026,$B$1-30)-1,"")</f>
        <v>0.25296140619029428</v>
      </c>
    </row>
    <row r="1055" spans="1:42">
      <c r="A1055" t="s">
        <v>1094</v>
      </c>
      <c r="B1055">
        <f>IFERROR([1]!s_stm07_is($A1055,"W30028333","2011/12/31",1)/[1]!S_SHARE_TOTAL($A1055,$B$1),"")</f>
        <v>0.37477478124515679</v>
      </c>
      <c r="C1055">
        <f>IFERROR([1]!s_stm07_is($A1055,"W30028333","2012/12/31",1)/[1]!S_SHARE_TOTAL($A1055,$B$1),"")</f>
        <v>0.3213006780203993</v>
      </c>
      <c r="D1055">
        <f>IFERROR([1]!s_stm07_is($A1055,"W30028333","2013/12/31",1)/[1]!S_SHARE_TOTAL($A1055,$B$1),"")</f>
        <v>8.8929911720873292E-2</v>
      </c>
      <c r="E1055">
        <f>IFERROR([1]!s_stm07_is($A1055,"W30028333","2014/12/31",1)/[1]!S_SHARE_TOTAL($A1055,$B$1),"")</f>
        <v>1.7399812986353153E-2</v>
      </c>
      <c r="F1055">
        <f>IFERROR([1]!s_stm07_is($A1055,"W30028333","2015/12/31",1)/[1]!S_SHARE_TOTAL($A1055,$B$1),"")</f>
        <v>1.7819814897333697E-2</v>
      </c>
      <c r="G1055">
        <f>IFERROR([1]!s_stm07_is($A1055,"W30028333","2016/12/31",1)/[1]!S_SHARE_TOTAL($A1055,$B$1),"")</f>
        <v>7.4756731482768887E-2</v>
      </c>
      <c r="H1055">
        <f>IFERROR([1]!s_stm07_is($A1055,"W30028333","2017/12/31",1)/[1]!S_SHARE_TOTAL($A1055,$B$1),"")</f>
        <v>6.0088043750916663E-2</v>
      </c>
      <c r="I1055">
        <f>IFERROR([1]!s_stm07_is($A1055,"W30028333","2018/12/31",1)/[1]!S_SHARE_TOTAL($A1055,$B$1),"")</f>
        <v>4.0424047344350296E-2</v>
      </c>
      <c r="J1055">
        <f>IFERROR([1]!s_stm07_is($A1055,"W30028333","2019/12/31",1)/[1]!S_SHARE_TOTAL($A1055,$B$1),"")</f>
        <v>3.687988241931741E-2</v>
      </c>
      <c r="K1055">
        <f>IFERROR([1]!s_stm07_is($A1055,"W30028333","2020/12/31",1)/[1]!S_SHARE_TOTAL($A1055,$B$1),"")</f>
        <v>0.32072176128190771</v>
      </c>
      <c r="L1055">
        <f>IFERROR([1]!s_stm07_is($A1055,"W30028333","2021/12/31",1)/[1]!S_SHARE_TOTAL($A1055,$B$1),"")</f>
        <v>0.35026350341826235</v>
      </c>
      <c r="M1055">
        <f>IFERROR([1]!s_stm07_is($A1055,"W30028333","2022/12/31",1)/[1]!S_SHARE_TOTAL($A1055,$B$1),"")</f>
        <v>0.43676568218719058</v>
      </c>
      <c r="N1055">
        <f>IFERROR([1]!s_stm07_is($A1055,"W30028333","2023/12/31",1)/[1]!S_SHARE_TOTAL($A1055,$B$1),"")</f>
        <v>0.61433120896637106</v>
      </c>
      <c r="O1055">
        <f>IFERROR([1]!s_stm07_is($A1055,"W30028333","2024/12/31",1)/[1]!S_SHARE_TOTAL($A1055,$B$1),"")</f>
        <v>0.69852901542950718</v>
      </c>
      <c r="P1055">
        <f>IFERROR([1]!s_stm07_is($A1055,"W30028333","2025/12/31",1)/[1]!S_SHARE_TOTAL($A1055,$B$1),"")</f>
        <v>1.0177975268400703</v>
      </c>
      <c r="Q1055">
        <f>IFERROR([1]!s_west_netprofit($A1055,2026,$B$1,180)/[1]!S_SHARE_TOTAL($A1055,$B$1),"")</f>
        <v>1.9419204830959607</v>
      </c>
      <c r="R1055">
        <f>IFERROR([1]!s_west_netprofit($A1055,2027,$B$1,180)/[1]!S_SHARE_TOTAL($A1055,$B$1),"")</f>
        <v>2.3513248870410579</v>
      </c>
      <c r="S1055">
        <f>IFERROR([1]!s_fa_dupont_roe($A1055,"2011/12/31")/100,"")</f>
        <v>0.268814</v>
      </c>
      <c r="T1055">
        <f>IFERROR([1]!s_fa_dupont_roe($A1055,"2012/12/31")/100,"")</f>
        <v>0.16719600000000001</v>
      </c>
      <c r="U1055">
        <f>IFERROR([1]!s_fa_dupont_roe($A1055,"2013/12/31")/100,"")</f>
        <v>4.3049999999999998E-2</v>
      </c>
      <c r="V1055">
        <f>IFERROR([1]!s_fa_dupont_roe($A1055,"2014/12/31")/100,"")</f>
        <v>8.4740000000000006E-3</v>
      </c>
      <c r="W1055">
        <f>IFERROR([1]!s_fa_dupont_roe($A1055,"2015/12/31")/100,"")</f>
        <v>8.7239999999999991E-3</v>
      </c>
      <c r="X1055">
        <f>IFERROR([1]!s_fa_dupont_roe($A1055,"2016/12/31")/100,"")</f>
        <v>3.1342000000000002E-2</v>
      </c>
      <c r="Y1055">
        <f>IFERROR([1]!s_fa_dupont_roe($A1055,"2017/12/31")/100,"")</f>
        <v>2.1810999999999997E-2</v>
      </c>
      <c r="Z1055">
        <f>IFERROR([1]!s_fa_dupont_roe($A1055,"2018/12/31")/100,"")</f>
        <v>1.4473E-2</v>
      </c>
      <c r="AA1055">
        <f>IFERROR([1]!s_fa_dupont_roe($A1055,"2019/12/31")/100,"")</f>
        <v>1.3075000000000002E-2</v>
      </c>
      <c r="AB1055">
        <f>IFERROR([1]!s_fa_dupont_roe($A1055,"2020/12/31")/100,"")</f>
        <v>8.3727999999999997E-2</v>
      </c>
      <c r="AC1055">
        <f>IFERROR([1]!s_fa_dupont_roe($A1055,"2021/12/31")/100,"")</f>
        <v>7.0368E-2</v>
      </c>
      <c r="AD1055">
        <f>IFERROR([1]!s_fa_dupont_roe($A1055,"2022/12/31")/100,"")</f>
        <v>8.348499999999999E-2</v>
      </c>
      <c r="AE1055">
        <f>IFERROR([1]!s_fa_dupont_roe($A1055,"2023/12/31")/100,"")</f>
        <v>0.11501099999999999</v>
      </c>
      <c r="AF1055">
        <f>IFERROR([1]!s_fa_dupont_roe($A1055,"2024/12/31")/100,"")</f>
        <v>0.12705</v>
      </c>
      <c r="AG1055">
        <f>IFERROR([1]!s_fa_dupont_roe($A1055,"2025/12/31")/100,"")</f>
        <v>0.17094999999999999</v>
      </c>
      <c r="AH1055">
        <f>IFERROR([1]!s_stm07_is($A1055,"W30028333","2025/12/31",1),"")</f>
        <v>4933582739.46</v>
      </c>
      <c r="AI1055">
        <f>IFERROR([1]!s_stm07_bs($A1055,"W38058048","2025/12/31",1),"")</f>
        <v>36434825009.629997</v>
      </c>
      <c r="AJ1055">
        <f>IFERROR([1]!s_fa_netdebt($A1055,"2025/12/31"),"")</f>
        <v>2852322897.2199998</v>
      </c>
      <c r="AK1055">
        <f>IFERROR([1]!s_val_ev1($A1055,"2025/12/31"),"")</f>
        <v>130643119038.92</v>
      </c>
      <c r="AL1055">
        <f>IFERROR([1]!s_fa_ebitda($A1055,"2025/12/31"),"")</f>
        <v>10083741244.110001</v>
      </c>
      <c r="AM1055">
        <f>IFERROR([1]!s_west_netprofit($A1055,2026,$B$1,180)/[1]!s_west_netprofit($A1055,2026,$B$1-7,180)-1,"")</f>
        <v>0</v>
      </c>
      <c r="AN1055">
        <f>IFERROR([1]!s_west_netprofit($A1055,2026,$B$1,180)/[1]!s_west_netprofit($A1055,2026,$B$1-30,180)-1,"")</f>
        <v>-7.3844135582730175E-3</v>
      </c>
      <c r="AO1055">
        <f>IFERROR([1]!s_est_mediannetprofit($A1055,2026,$B$1)/[1]!s_est_mediannetprofit($A1055,2026,$B$1-7)-1,"")</f>
        <v>0</v>
      </c>
      <c r="AP1055">
        <f>IFERROR([1]!s_est_mediannetprofit($A1055,2026,$B$1)/[1]!s_est_mediannetprofit($A1055,2026,$B$1-30)-1,"")</f>
        <v>0</v>
      </c>
    </row>
    <row r="1056" spans="1:42">
      <c r="A1056" t="s">
        <v>1095</v>
      </c>
      <c r="B1056">
        <f>IFERROR([1]!s_stm07_is($A1056,"W30028333","2011/12/31",1)/[1]!S_SHARE_TOTAL($A1056,$B$1),"")</f>
        <v>2.2929433354967861E-3</v>
      </c>
      <c r="C1056">
        <f>IFERROR([1]!s_stm07_is($A1056,"W30028333","2012/12/31",1)/[1]!S_SHARE_TOTAL($A1056,$B$1),"")</f>
        <v>5.7755449856824799E-2</v>
      </c>
      <c r="D1056">
        <f>IFERROR([1]!s_stm07_is($A1056,"W30028333","2013/12/31",1)/[1]!S_SHARE_TOTAL($A1056,$B$1),"")</f>
        <v>4.4645962705266447E-2</v>
      </c>
      <c r="E1056">
        <f>IFERROR([1]!s_stm07_is($A1056,"W30028333","2014/12/31",1)/[1]!S_SHARE_TOTAL($A1056,$B$1),"")</f>
        <v>2.8076564759949959E-2</v>
      </c>
      <c r="F1056">
        <f>IFERROR([1]!s_stm07_is($A1056,"W30028333","2015/12/31",1)/[1]!S_SHARE_TOTAL($A1056,$B$1),"")</f>
        <v>8.8664201152398713E-3</v>
      </c>
      <c r="G1056">
        <f>IFERROR([1]!s_stm07_is($A1056,"W30028333","2016/12/31",1)/[1]!S_SHARE_TOTAL($A1056,$B$1),"")</f>
        <v>2.3269539299433907E-2</v>
      </c>
      <c r="H1056">
        <f>IFERROR([1]!s_stm07_is($A1056,"W30028333","2017/12/31",1)/[1]!S_SHARE_TOTAL($A1056,$B$1),"")</f>
        <v>0.13612507741973218</v>
      </c>
      <c r="I1056">
        <f>IFERROR([1]!s_stm07_is($A1056,"W30028333","2018/12/31",1)/[1]!S_SHARE_TOTAL($A1056,$B$1),"")</f>
        <v>8.9666931739538616E-2</v>
      </c>
      <c r="J1056">
        <f>IFERROR([1]!s_stm07_is($A1056,"W30028333","2019/12/31",1)/[1]!S_SHARE_TOTAL($A1056,$B$1),"")</f>
        <v>0.1404595903964786</v>
      </c>
      <c r="K1056">
        <f>IFERROR([1]!s_stm07_is($A1056,"W30028333","2020/12/31",1)/[1]!S_SHARE_TOTAL($A1056,$B$1),"")</f>
        <v>0.2091229557628955</v>
      </c>
      <c r="L1056">
        <f>IFERROR([1]!s_stm07_is($A1056,"W30028333","2021/12/31",1)/[1]!S_SHARE_TOTAL($A1056,$B$1),"")</f>
        <v>3.3602840771072166E-2</v>
      </c>
      <c r="M1056">
        <f>IFERROR([1]!s_stm07_is($A1056,"W30028333","2022/12/31",1)/[1]!S_SHARE_TOTAL($A1056,$B$1),"")</f>
        <v>-0.28152406389915025</v>
      </c>
      <c r="N1056">
        <f>IFERROR([1]!s_stm07_is($A1056,"W30028333","2023/12/31",1)/[1]!S_SHARE_TOTAL($A1056,$B$1),"")</f>
        <v>-4.8741989274365495E-2</v>
      </c>
      <c r="O1056">
        <f>IFERROR([1]!s_stm07_is($A1056,"W30028333","2024/12/31",1)/[1]!S_SHARE_TOTAL($A1056,$B$1),"")</f>
        <v>-4.3730921938290195E-2</v>
      </c>
      <c r="P1056">
        <f>IFERROR([1]!s_stm07_is($A1056,"W30028333","2025/12/31",1)/[1]!S_SHARE_TOTAL($A1056,$B$1),"")</f>
        <v>0.10189410031798554</v>
      </c>
      <c r="Q1056">
        <f>IFERROR([1]!s_west_netprofit($A1056,2026,$B$1,180)/[1]!S_SHARE_TOTAL($A1056,$B$1),"")</f>
        <v>0</v>
      </c>
      <c r="R1056">
        <f>IFERROR([1]!s_west_netprofit($A1056,2027,$B$1,180)/[1]!S_SHARE_TOTAL($A1056,$B$1),"")</f>
        <v>0</v>
      </c>
      <c r="S1056">
        <f>IFERROR([1]!s_fa_dupont_roe($A1056,"2011/12/31")/100,"")</f>
        <v>4.7245000000000002E-2</v>
      </c>
      <c r="T1056">
        <f>IFERROR([1]!s_fa_dupont_roe($A1056,"2012/12/31")/100,"")</f>
        <v>0.16570900000000002</v>
      </c>
      <c r="U1056">
        <f>IFERROR([1]!s_fa_dupont_roe($A1056,"2013/12/31")/100,"")</f>
        <v>6.7048999999999997E-2</v>
      </c>
      <c r="V1056">
        <f>IFERROR([1]!s_fa_dupont_roe($A1056,"2014/12/31")/100,"")</f>
        <v>3.9534E-2</v>
      </c>
      <c r="W1056">
        <f>IFERROR([1]!s_fa_dupont_roe($A1056,"2015/12/31")/100,"")</f>
        <v>1.1611E-2</v>
      </c>
      <c r="X1056">
        <f>IFERROR([1]!s_fa_dupont_roe($A1056,"2016/12/31")/100,"")</f>
        <v>1.8494999999999998E-2</v>
      </c>
      <c r="Y1056">
        <f>IFERROR([1]!s_fa_dupont_roe($A1056,"2017/12/31")/100,"")</f>
        <v>6.4084000000000002E-2</v>
      </c>
      <c r="Z1056">
        <f>IFERROR([1]!s_fa_dupont_roe($A1056,"2018/12/31")/100,"")</f>
        <v>3.5950000000000003E-2</v>
      </c>
      <c r="AA1056">
        <f>IFERROR([1]!s_fa_dupont_roe($A1056,"2019/12/31")/100,"")</f>
        <v>5.2346000000000004E-2</v>
      </c>
      <c r="AB1056">
        <f>IFERROR([1]!s_fa_dupont_roe($A1056,"2020/12/31")/100,"")</f>
        <v>7.1426000000000003E-2</v>
      </c>
      <c r="AC1056">
        <f>IFERROR([1]!s_fa_dupont_roe($A1056,"2021/12/31")/100,"")</f>
        <v>1.1584000000000001E-2</v>
      </c>
      <c r="AD1056">
        <f>IFERROR([1]!s_fa_dupont_roe($A1056,"2022/12/31")/100,"")</f>
        <v>-0.10098699999999999</v>
      </c>
      <c r="AE1056">
        <f>IFERROR([1]!s_fa_dupont_roe($A1056,"2023/12/31")/100,"")</f>
        <v>-1.7752E-2</v>
      </c>
      <c r="AF1056">
        <f>IFERROR([1]!s_fa_dupont_roe($A1056,"2024/12/31")/100,"")</f>
        <v>-1.5876999999999999E-2</v>
      </c>
      <c r="AG1056">
        <f>IFERROR([1]!s_fa_dupont_roe($A1056,"2025/12/31")/100,"")</f>
        <v>3.6339999999999997E-2</v>
      </c>
      <c r="AH1056">
        <f>IFERROR([1]!s_stm07_is($A1056,"W30028333","2025/12/31",1),"")</f>
        <v>225480138.02000001</v>
      </c>
      <c r="AI1056">
        <f>IFERROR([1]!s_stm07_bs($A1056,"W38058048","2025/12/31",1),"")</f>
        <v>5941931340.6300001</v>
      </c>
      <c r="AJ1056">
        <f>IFERROR([1]!s_fa_netdebt($A1056,"2025/12/31"),"")</f>
        <v>-584421630.59000003</v>
      </c>
      <c r="AK1056">
        <f>IFERROR([1]!s_val_ev1($A1056,"2025/12/31"),"")</f>
        <v>17606908825.619999</v>
      </c>
      <c r="AL1056">
        <f>IFERROR([1]!s_fa_ebitda($A1056,"2025/12/31"),"")</f>
        <v>590785659.34000003</v>
      </c>
      <c r="AM1056" t="str">
        <f>IFERROR([1]!s_west_netprofit($A1056,2026,$B$1,180)/[1]!s_west_netprofit($A1056,2026,$B$1-7,180)-1,"")</f>
        <v/>
      </c>
      <c r="AN1056" t="str">
        <f>IFERROR([1]!s_west_netprofit($A1056,2026,$B$1,180)/[1]!s_west_netprofit($A1056,2026,$B$1-30,180)-1,"")</f>
        <v/>
      </c>
      <c r="AO1056" t="str">
        <f>IFERROR([1]!s_est_mediannetprofit($A1056,2026,$B$1)/[1]!s_est_mediannetprofit($A1056,2026,$B$1-7)-1,"")</f>
        <v/>
      </c>
      <c r="AP1056" t="str">
        <f>IFERROR([1]!s_est_mediannetprofit($A1056,2026,$B$1)/[1]!s_est_mediannetprofit($A1056,2026,$B$1-30)-1,"")</f>
        <v/>
      </c>
    </row>
    <row r="1057" spans="1:42">
      <c r="A1057" t="s">
        <v>1096</v>
      </c>
      <c r="B1057">
        <f>IFERROR([1]!s_stm07_is($A1057,"W30028333","2011/12/31",1)/[1]!S_SHARE_TOTAL($A1057,$B$1),"")</f>
        <v>7.1240143227496888E-2</v>
      </c>
      <c r="C1057">
        <f>IFERROR([1]!s_stm07_is($A1057,"W30028333","2012/12/31",1)/[1]!S_SHARE_TOTAL($A1057,$B$1),"")</f>
        <v>6.9017219712538116E-2</v>
      </c>
      <c r="D1057">
        <f>IFERROR([1]!s_stm07_is($A1057,"W30028333","2013/12/31",1)/[1]!S_SHARE_TOTAL($A1057,$B$1),"")</f>
        <v>0.11694020896795065</v>
      </c>
      <c r="E1057">
        <f>IFERROR([1]!s_stm07_is($A1057,"W30028333","2014/12/31",1)/[1]!S_SHARE_TOTAL($A1057,$B$1),"")</f>
        <v>3.1974798200963515E-2</v>
      </c>
      <c r="F1057">
        <f>IFERROR([1]!s_stm07_is($A1057,"W30028333","2015/12/31",1)/[1]!S_SHARE_TOTAL($A1057,$B$1),"")</f>
        <v>9.8257674171698048E-3</v>
      </c>
      <c r="G1057">
        <f>IFERROR([1]!s_stm07_is($A1057,"W30028333","2016/12/31",1)/[1]!S_SHARE_TOTAL($A1057,$B$1),"")</f>
        <v>-0.32793349444052278</v>
      </c>
      <c r="H1057">
        <f>IFERROR([1]!s_stm07_is($A1057,"W30028333","2017/12/31",1)/[1]!S_SHARE_TOTAL($A1057,$B$1),"")</f>
        <v>0.22918567243805429</v>
      </c>
      <c r="I1057">
        <f>IFERROR([1]!s_stm07_is($A1057,"W30028333","2018/12/31",1)/[1]!S_SHARE_TOTAL($A1057,$B$1),"")</f>
        <v>0.12356060935092705</v>
      </c>
      <c r="J1057">
        <f>IFERROR([1]!s_stm07_is($A1057,"W30028333","2019/12/31",1)/[1]!S_SHARE_TOTAL($A1057,$B$1),"")</f>
        <v>0.15418248861987749</v>
      </c>
      <c r="K1057">
        <f>IFERROR([1]!s_stm07_is($A1057,"W30028333","2020/12/31",1)/[1]!S_SHARE_TOTAL($A1057,$B$1),"")</f>
        <v>9.3576821307598881E-2</v>
      </c>
      <c r="L1057">
        <f>IFERROR([1]!s_stm07_is($A1057,"W30028333","2021/12/31",1)/[1]!S_SHARE_TOTAL($A1057,$B$1),"")</f>
        <v>0.11594705270387819</v>
      </c>
      <c r="M1057">
        <f>IFERROR([1]!s_stm07_is($A1057,"W30028333","2022/12/31",1)/[1]!S_SHARE_TOTAL($A1057,$B$1),"")</f>
        <v>0.13284670890786796</v>
      </c>
      <c r="N1057">
        <f>IFERROR([1]!s_stm07_is($A1057,"W30028333","2023/12/31",1)/[1]!S_SHARE_TOTAL($A1057,$B$1),"")</f>
        <v>0.28425412924129839</v>
      </c>
      <c r="O1057">
        <f>IFERROR([1]!s_stm07_is($A1057,"W30028333","2024/12/31",1)/[1]!S_SHARE_TOTAL($A1057,$B$1),"")</f>
        <v>0.25646462648006413</v>
      </c>
      <c r="P1057">
        <f>IFERROR([1]!s_stm07_is($A1057,"W30028333","2025/12/31",1)/[1]!S_SHARE_TOTAL($A1057,$B$1),"")</f>
        <v>0.20540594585704414</v>
      </c>
      <c r="Q1057">
        <f>IFERROR([1]!s_west_netprofit($A1057,2026,$B$1,180)/[1]!S_SHARE_TOTAL($A1057,$B$1),"")</f>
        <v>0.47233537389284425</v>
      </c>
      <c r="R1057">
        <f>IFERROR([1]!s_west_netprofit($A1057,2027,$B$1,180)/[1]!S_SHARE_TOTAL($A1057,$B$1),"")</f>
        <v>0.57242702405726298</v>
      </c>
      <c r="S1057">
        <f>IFERROR([1]!s_fa_dupont_roe($A1057,"2011/12/31")/100,"")</f>
        <v>8.9328000000000005E-2</v>
      </c>
      <c r="T1057">
        <f>IFERROR([1]!s_fa_dupont_roe($A1057,"2012/12/31")/100,"")</f>
        <v>9.3064999999999995E-2</v>
      </c>
      <c r="U1057">
        <f>IFERROR([1]!s_fa_dupont_roe($A1057,"2013/12/31")/100,"")</f>
        <v>0.10552300000000001</v>
      </c>
      <c r="V1057">
        <f>IFERROR([1]!s_fa_dupont_roe($A1057,"2014/12/31")/100,"")</f>
        <v>2.2182E-2</v>
      </c>
      <c r="W1057">
        <f>IFERROR([1]!s_fa_dupont_roe($A1057,"2015/12/31")/100,"")</f>
        <v>7.038E-3</v>
      </c>
      <c r="X1057">
        <f>IFERROR([1]!s_fa_dupont_roe($A1057,"2016/12/31")/100,"")</f>
        <v>-0.21062799999999998</v>
      </c>
      <c r="Y1057">
        <f>IFERROR([1]!s_fa_dupont_roe($A1057,"2017/12/31")/100,"")</f>
        <v>0.10214499999999999</v>
      </c>
      <c r="Z1057">
        <f>IFERROR([1]!s_fa_dupont_roe($A1057,"2018/12/31")/100,"")</f>
        <v>4.4223999999999999E-2</v>
      </c>
      <c r="AA1057">
        <f>IFERROR([1]!s_fa_dupont_roe($A1057,"2019/12/31")/100,"")</f>
        <v>5.3097000000000005E-2</v>
      </c>
      <c r="AB1057">
        <f>IFERROR([1]!s_fa_dupont_roe($A1057,"2020/12/31")/100,"")</f>
        <v>3.1933999999999997E-2</v>
      </c>
      <c r="AC1057">
        <f>IFERROR([1]!s_fa_dupont_roe($A1057,"2021/12/31")/100,"")</f>
        <v>3.9687E-2</v>
      </c>
      <c r="AD1057">
        <f>IFERROR([1]!s_fa_dupont_roe($A1057,"2022/12/31")/100,"")</f>
        <v>4.5031000000000002E-2</v>
      </c>
      <c r="AE1057">
        <f>IFERROR([1]!s_fa_dupont_roe($A1057,"2023/12/31")/100,"")</f>
        <v>9.3290000000000012E-2</v>
      </c>
      <c r="AF1057">
        <f>IFERROR([1]!s_fa_dupont_roe($A1057,"2024/12/31")/100,"")</f>
        <v>8.0535999999999996E-2</v>
      </c>
      <c r="AG1057">
        <f>IFERROR([1]!s_fa_dupont_roe($A1057,"2025/12/31")/100,"")</f>
        <v>6.3583000000000001E-2</v>
      </c>
      <c r="AH1057">
        <f>IFERROR([1]!s_stm07_is($A1057,"W30028333","2025/12/31",1),"")</f>
        <v>1035324120.59</v>
      </c>
      <c r="AI1057">
        <f>IFERROR([1]!s_stm07_bs($A1057,"W38058048","2025/12/31",1),"")</f>
        <v>18724071739.389999</v>
      </c>
      <c r="AJ1057">
        <f>IFERROR([1]!s_fa_netdebt($A1057,"2025/12/31"),"")</f>
        <v>1793055545.8299999</v>
      </c>
      <c r="AK1057">
        <f>IFERROR([1]!s_val_ev1($A1057,"2025/12/31"),"")</f>
        <v>39763134094.900002</v>
      </c>
      <c r="AL1057">
        <f>IFERROR([1]!s_fa_ebitda($A1057,"2025/12/31"),"")</f>
        <v>3213216568.8299999</v>
      </c>
      <c r="AM1057">
        <f>IFERROR([1]!s_west_netprofit($A1057,2026,$B$1,180)/[1]!s_west_netprofit($A1057,2026,$B$1-7,180)-1,"")</f>
        <v>0</v>
      </c>
      <c r="AN1057">
        <f>IFERROR([1]!s_west_netprofit($A1057,2026,$B$1,180)/[1]!s_west_netprofit($A1057,2026,$B$1-30,180)-1,"")</f>
        <v>6.0310273316554364E-2</v>
      </c>
      <c r="AO1057">
        <f>IFERROR([1]!s_est_mediannetprofit($A1057,2026,$B$1)/[1]!s_est_mediannetprofit($A1057,2026,$B$1-7)-1,"")</f>
        <v>0</v>
      </c>
      <c r="AP1057">
        <f>IFERROR([1]!s_est_mediannetprofit($A1057,2026,$B$1)/[1]!s_est_mediannetprofit($A1057,2026,$B$1-30)-1,"")</f>
        <v>4.587973273942092E-2</v>
      </c>
    </row>
    <row r="1058" spans="1:42">
      <c r="A1058" t="s">
        <v>1097</v>
      </c>
      <c r="B1058">
        <f>IFERROR([1]!s_stm07_is($A1058,"W30028333","2011/12/31",1)/[1]!S_SHARE_TOTAL($A1058,$B$1),"")</f>
        <v>0.32804512834743305</v>
      </c>
      <c r="C1058">
        <f>IFERROR([1]!s_stm07_is($A1058,"W30028333","2012/12/31",1)/[1]!S_SHARE_TOTAL($A1058,$B$1),"")</f>
        <v>0.36582750496893429</v>
      </c>
      <c r="D1058">
        <f>IFERROR([1]!s_stm07_is($A1058,"W30028333","2013/12/31",1)/[1]!S_SHARE_TOTAL($A1058,$B$1),"")</f>
        <v>0.38221873844716303</v>
      </c>
      <c r="E1058">
        <f>IFERROR([1]!s_stm07_is($A1058,"W30028333","2014/12/31",1)/[1]!S_SHARE_TOTAL($A1058,$B$1),"")</f>
        <v>0.39772257708935482</v>
      </c>
      <c r="F1058">
        <f>IFERROR([1]!s_stm07_is($A1058,"W30028333","2015/12/31",1)/[1]!S_SHARE_TOTAL($A1058,$B$1),"")</f>
        <v>0.48401819059308032</v>
      </c>
      <c r="G1058">
        <f>IFERROR([1]!s_stm07_is($A1058,"W30028333","2016/12/31",1)/[1]!S_SHARE_TOTAL($A1058,$B$1),"")</f>
        <v>0.55989659696476224</v>
      </c>
      <c r="H1058">
        <f>IFERROR([1]!s_stm07_is($A1058,"W30028333","2017/12/31",1)/[1]!S_SHARE_TOTAL($A1058,$B$1),"")</f>
        <v>0.60740917323773769</v>
      </c>
      <c r="I1058">
        <f>IFERROR([1]!s_stm07_is($A1058,"W30028333","2018/12/31",1)/[1]!S_SHARE_TOTAL($A1058,$B$1),"")</f>
        <v>0.62132209122497606</v>
      </c>
      <c r="J1058">
        <f>IFERROR([1]!s_stm07_is($A1058,"W30028333","2019/12/31",1)/[1]!S_SHARE_TOTAL($A1058,$B$1),"")</f>
        <v>0.72066179372714501</v>
      </c>
      <c r="K1058">
        <f>IFERROR([1]!s_stm07_is($A1058,"W30028333","2020/12/31",1)/[1]!S_SHARE_TOTAL($A1058,$B$1),"")</f>
        <v>7.5316341802976541E-2</v>
      </c>
      <c r="L1058">
        <f>IFERROR([1]!s_stm07_is($A1058,"W30028333","2021/12/31",1)/[1]!S_SHARE_TOTAL($A1058,$B$1),"")</f>
        <v>0.21203229791360889</v>
      </c>
      <c r="M1058">
        <f>IFERROR([1]!s_stm07_is($A1058,"W30028333","2022/12/31",1)/[1]!S_SHARE_TOTAL($A1058,$B$1),"")</f>
        <v>0.29878002110051993</v>
      </c>
      <c r="N1058">
        <f>IFERROR([1]!s_stm07_is($A1058,"W30028333","2023/12/31",1)/[1]!S_SHARE_TOTAL($A1058,$B$1),"")</f>
        <v>0.37209492435042707</v>
      </c>
      <c r="O1058">
        <f>IFERROR([1]!s_stm07_is($A1058,"W30028333","2024/12/31",1)/[1]!S_SHARE_TOTAL($A1058,$B$1),"")</f>
        <v>0.51739272902868694</v>
      </c>
      <c r="P1058">
        <f>IFERROR([1]!s_stm07_is($A1058,"W30028333","2025/12/31",1)/[1]!S_SHARE_TOTAL($A1058,$B$1),"")</f>
        <v>0.32089895970576621</v>
      </c>
      <c r="Q1058">
        <f>IFERROR([1]!s_west_netprofit($A1058,2026,$B$1,180)/[1]!S_SHARE_TOTAL($A1058,$B$1),"")</f>
        <v>0.98940853599379575</v>
      </c>
      <c r="R1058">
        <f>IFERROR([1]!s_west_netprofit($A1058,2027,$B$1,180)/[1]!S_SHARE_TOTAL($A1058,$B$1),"")</f>
        <v>1.2299882173147185</v>
      </c>
      <c r="S1058">
        <f>IFERROR([1]!s_fa_dupont_roe($A1058,"2011/12/31")/100,"")</f>
        <v>0.12044100000000001</v>
      </c>
      <c r="T1058">
        <f>IFERROR([1]!s_fa_dupont_roe($A1058,"2012/12/31")/100,"")</f>
        <v>0.10854</v>
      </c>
      <c r="U1058">
        <f>IFERROR([1]!s_fa_dupont_roe($A1058,"2013/12/31")/100,"")</f>
        <v>9.5113000000000003E-2</v>
      </c>
      <c r="V1058">
        <f>IFERROR([1]!s_fa_dupont_roe($A1058,"2014/12/31")/100,"")</f>
        <v>9.1201000000000004E-2</v>
      </c>
      <c r="W1058">
        <f>IFERROR([1]!s_fa_dupont_roe($A1058,"2015/12/31")/100,"")</f>
        <v>0.100685</v>
      </c>
      <c r="X1058">
        <f>IFERROR([1]!s_fa_dupont_roe($A1058,"2016/12/31")/100,"")</f>
        <v>0.10757199999999999</v>
      </c>
      <c r="Y1058">
        <f>IFERROR([1]!s_fa_dupont_roe($A1058,"2017/12/31")/100,"")</f>
        <v>9.8167000000000004E-2</v>
      </c>
      <c r="Z1058">
        <f>IFERROR([1]!s_fa_dupont_roe($A1058,"2018/12/31")/100,"")</f>
        <v>8.6385000000000003E-2</v>
      </c>
      <c r="AA1058">
        <f>IFERROR([1]!s_fa_dupont_roe($A1058,"2019/12/31")/100,"")</f>
        <v>9.1135000000000008E-2</v>
      </c>
      <c r="AB1058">
        <f>IFERROR([1]!s_fa_dupont_roe($A1058,"2020/12/31")/100,"")</f>
        <v>8.9170000000000013E-3</v>
      </c>
      <c r="AC1058">
        <f>IFERROR([1]!s_fa_dupont_roe($A1058,"2021/12/31")/100,"")</f>
        <v>2.4819000000000001E-2</v>
      </c>
      <c r="AD1058">
        <f>IFERROR([1]!s_fa_dupont_roe($A1058,"2022/12/31")/100,"")</f>
        <v>3.4006000000000002E-2</v>
      </c>
      <c r="AE1058">
        <f>IFERROR([1]!s_fa_dupont_roe($A1058,"2023/12/31")/100,"")</f>
        <v>3.9942000000000005E-2</v>
      </c>
      <c r="AF1058">
        <f>IFERROR([1]!s_fa_dupont_roe($A1058,"2024/12/31")/100,"")</f>
        <v>5.1815E-2</v>
      </c>
      <c r="AG1058">
        <f>IFERROR([1]!s_fa_dupont_roe($A1058,"2025/12/31")/100,"")</f>
        <v>2.7682000000000002E-2</v>
      </c>
      <c r="AH1058">
        <f>IFERROR([1]!s_stm07_is($A1058,"W30028333","2025/12/31",1),"")</f>
        <v>435834532.07999998</v>
      </c>
      <c r="AI1058">
        <f>IFERROR([1]!s_stm07_bs($A1058,"W38058048","2025/12/31",1),"")</f>
        <v>19111316436.509998</v>
      </c>
      <c r="AJ1058">
        <f>IFERROR([1]!s_fa_netdebt($A1058,"2025/12/31"),"")</f>
        <v>5266515783.5799999</v>
      </c>
      <c r="AK1058">
        <f>IFERROR([1]!s_val_ev1($A1058,"2025/12/31"),"")</f>
        <v>55323022491.089996</v>
      </c>
      <c r="AL1058">
        <f>IFERROR([1]!s_fa_ebitda($A1058,"2025/12/31"),"")</f>
        <v>1838658151.05</v>
      </c>
      <c r="AM1058">
        <f>IFERROR([1]!s_west_netprofit($A1058,2026,$B$1,180)/[1]!s_west_netprofit($A1058,2026,$B$1-7,180)-1,"")</f>
        <v>0</v>
      </c>
      <c r="AN1058">
        <f>IFERROR([1]!s_west_netprofit($A1058,2026,$B$1,180)/[1]!s_west_netprofit($A1058,2026,$B$1-30,180)-1,"")</f>
        <v>3.7402856674576102E-2</v>
      </c>
      <c r="AO1058">
        <f>IFERROR([1]!s_est_mediannetprofit($A1058,2026,$B$1)/[1]!s_est_mediannetprofit($A1058,2026,$B$1-7)-1,"")</f>
        <v>0</v>
      </c>
      <c r="AP1058">
        <f>IFERROR([1]!s_est_mediannetprofit($A1058,2026,$B$1)/[1]!s_est_mediannetprofit($A1058,2026,$B$1-30)-1,"")</f>
        <v>0.16836105675146773</v>
      </c>
    </row>
    <row r="1059" spans="1:42">
      <c r="A1059" t="s">
        <v>1098</v>
      </c>
      <c r="B1059">
        <f>IFERROR([1]!s_stm07_is($A1059,"W30028333","2011/12/31",1)/[1]!S_SHARE_TOTAL($A1059,$B$1),"")</f>
        <v>0.18569602536522767</v>
      </c>
      <c r="C1059">
        <f>IFERROR([1]!s_stm07_is($A1059,"W30028333","2012/12/31",1)/[1]!S_SHARE_TOTAL($A1059,$B$1),"")</f>
        <v>0.14248802299921529</v>
      </c>
      <c r="D1059">
        <f>IFERROR([1]!s_stm07_is($A1059,"W30028333","2013/12/31",1)/[1]!S_SHARE_TOTAL($A1059,$B$1),"")</f>
        <v>0.19303126624458505</v>
      </c>
      <c r="E1059">
        <f>IFERROR([1]!s_stm07_is($A1059,"W30028333","2014/12/31",1)/[1]!S_SHARE_TOTAL($A1059,$B$1),"")</f>
        <v>0.23260588680333572</v>
      </c>
      <c r="F1059">
        <f>IFERROR([1]!s_stm07_is($A1059,"W30028333","2015/12/31",1)/[1]!S_SHARE_TOTAL($A1059,$B$1),"")</f>
        <v>0.282251361885208</v>
      </c>
      <c r="G1059">
        <f>IFERROR([1]!s_stm07_is($A1059,"W30028333","2016/12/31",1)/[1]!S_SHARE_TOTAL($A1059,$B$1),"")</f>
        <v>0.1581398333281149</v>
      </c>
      <c r="H1059">
        <f>IFERROR([1]!s_stm07_is($A1059,"W30028333","2017/12/31",1)/[1]!S_SHARE_TOTAL($A1059,$B$1),"")</f>
        <v>0.24970133819576484</v>
      </c>
      <c r="I1059">
        <f>IFERROR([1]!s_stm07_is($A1059,"W30028333","2018/12/31",1)/[1]!S_SHARE_TOTAL($A1059,$B$1),"")</f>
        <v>-0.30689397675553065</v>
      </c>
      <c r="J1059">
        <f>IFERROR([1]!s_stm07_is($A1059,"W30028333","2019/12/31",1)/[1]!S_SHARE_TOTAL($A1059,$B$1),"")</f>
        <v>6.222396544914191E-2</v>
      </c>
      <c r="K1059">
        <f>IFERROR([1]!s_stm07_is($A1059,"W30028333","2020/12/31",1)/[1]!S_SHARE_TOTAL($A1059,$B$1),"")</f>
        <v>0.14833537794332174</v>
      </c>
      <c r="L1059">
        <f>IFERROR([1]!s_stm07_is($A1059,"W30028333","2021/12/31",1)/[1]!S_SHARE_TOTAL($A1059,$B$1),"")</f>
        <v>0.52441741487514748</v>
      </c>
      <c r="M1059">
        <f>IFERROR([1]!s_stm07_is($A1059,"W30028333","2022/12/31",1)/[1]!S_SHARE_TOTAL($A1059,$B$1),"")</f>
        <v>2.2165015999469588</v>
      </c>
      <c r="N1059">
        <f>IFERROR([1]!s_stm07_is($A1059,"W30028333","2023/12/31",1)/[1]!S_SHARE_TOTAL($A1059,$B$1),"")</f>
        <v>1.0907993211520914</v>
      </c>
      <c r="O1059">
        <f>IFERROR([1]!s_stm07_is($A1059,"W30028333","2024/12/31",1)/[1]!S_SHARE_TOTAL($A1059,$B$1),"")</f>
        <v>0.52470654462052468</v>
      </c>
      <c r="P1059">
        <f>IFERROR([1]!s_stm07_is($A1059,"W30028333","2025/12/31",1)/[1]!S_SHARE_TOTAL($A1059,$B$1),"")</f>
        <v>0.68246163067378485</v>
      </c>
      <c r="Q1059">
        <f>IFERROR([1]!s_west_netprofit($A1059,2026,$B$1,180)/[1]!S_SHARE_TOTAL($A1059,$B$1),"")</f>
        <v>1.2163753990900354</v>
      </c>
      <c r="R1059">
        <f>IFERROR([1]!s_west_netprofit($A1059,2027,$B$1,180)/[1]!S_SHARE_TOTAL($A1059,$B$1),"")</f>
        <v>1.380968884025269</v>
      </c>
      <c r="S1059">
        <f>IFERROR([1]!s_fa_dupont_roe($A1059,"2011/12/31")/100,"")</f>
        <v>0.20483799999999999</v>
      </c>
      <c r="T1059">
        <f>IFERROR([1]!s_fa_dupont_roe($A1059,"2012/12/31")/100,"")</f>
        <v>0.12368399999999999</v>
      </c>
      <c r="U1059">
        <f>IFERROR([1]!s_fa_dupont_roe($A1059,"2013/12/31")/100,"")</f>
        <v>0.13961600000000002</v>
      </c>
      <c r="V1059">
        <f>IFERROR([1]!s_fa_dupont_roe($A1059,"2014/12/31")/100,"")</f>
        <v>0.137377</v>
      </c>
      <c r="W1059">
        <f>IFERROR([1]!s_fa_dupont_roe($A1059,"2015/12/31")/100,"")</f>
        <v>0.14017299999999999</v>
      </c>
      <c r="X1059">
        <f>IFERROR([1]!s_fa_dupont_roe($A1059,"2016/12/31")/100,"")</f>
        <v>7.4378E-2</v>
      </c>
      <c r="Y1059">
        <f>IFERROR([1]!s_fa_dupont_roe($A1059,"2017/12/31")/100,"")</f>
        <v>0.100977</v>
      </c>
      <c r="Z1059">
        <f>IFERROR([1]!s_fa_dupont_roe($A1059,"2018/12/31")/100,"")</f>
        <v>-0.116591</v>
      </c>
      <c r="AA1059">
        <f>IFERROR([1]!s_fa_dupont_roe($A1059,"2019/12/31")/100,"")</f>
        <v>2.5638999999999999E-2</v>
      </c>
      <c r="AB1059">
        <f>IFERROR([1]!s_fa_dupont_roe($A1059,"2020/12/31")/100,"")</f>
        <v>5.3739000000000002E-2</v>
      </c>
      <c r="AC1059">
        <f>IFERROR([1]!s_fa_dupont_roe($A1059,"2021/12/31")/100,"")</f>
        <v>0.15728799999999998</v>
      </c>
      <c r="AD1059">
        <f>IFERROR([1]!s_fa_dupont_roe($A1059,"2022/12/31")/100,"")</f>
        <v>0.46610599999999996</v>
      </c>
      <c r="AE1059">
        <f>IFERROR([1]!s_fa_dupont_roe($A1059,"2023/12/31")/100,"")</f>
        <v>0.183614</v>
      </c>
      <c r="AF1059">
        <f>IFERROR([1]!s_fa_dupont_roe($A1059,"2024/12/31")/100,"")</f>
        <v>8.7973999999999997E-2</v>
      </c>
      <c r="AG1059">
        <f>IFERROR([1]!s_fa_dupont_roe($A1059,"2025/12/31")/100,"")</f>
        <v>0.10874700000000001</v>
      </c>
      <c r="AH1059">
        <f>IFERROR([1]!s_stm07_is($A1059,"W30028333","2025/12/31",1),"")</f>
        <v>1308863400</v>
      </c>
      <c r="AI1059">
        <f>IFERROR([1]!s_stm07_bs($A1059,"W38058048","2025/12/31",1),"")</f>
        <v>15875357000</v>
      </c>
      <c r="AJ1059">
        <f>IFERROR([1]!s_fa_netdebt($A1059,"2025/12/31"),"")</f>
        <v>2968264800</v>
      </c>
      <c r="AK1059">
        <f>IFERROR([1]!s_val_ev1($A1059,"2025/12/31"),"")</f>
        <v>32823808343.169998</v>
      </c>
      <c r="AL1059">
        <f>IFERROR([1]!s_fa_ebitda($A1059,"2025/12/31"),"")</f>
        <v>3730874200</v>
      </c>
      <c r="AM1059">
        <f>IFERROR([1]!s_west_netprofit($A1059,2026,$B$1,180)/[1]!s_west_netprofit($A1059,2026,$B$1-7,180)-1,"")</f>
        <v>0</v>
      </c>
      <c r="AN1059">
        <f>IFERROR([1]!s_west_netprofit($A1059,2026,$B$1,180)/[1]!s_west_netprofit($A1059,2026,$B$1-30,180)-1,"")</f>
        <v>3.289636667662621E-2</v>
      </c>
      <c r="AO1059">
        <f>IFERROR([1]!s_est_mediannetprofit($A1059,2026,$B$1)/[1]!s_est_mediannetprofit($A1059,2026,$B$1-7)-1,"")</f>
        <v>0</v>
      </c>
      <c r="AP1059">
        <f>IFERROR([1]!s_est_mediannetprofit($A1059,2026,$B$1)/[1]!s_est_mediannetprofit($A1059,2026,$B$1-30)-1,"")</f>
        <v>4.2735042735042805E-2</v>
      </c>
    </row>
    <row r="1060" spans="1:42">
      <c r="A1060" t="s">
        <v>1099</v>
      </c>
      <c r="B1060">
        <f>IFERROR([1]!s_stm07_is($A1060,"W30028333","2011/12/31",1)/[1]!S_SHARE_TOTAL($A1060,$B$1),"")</f>
        <v>0.14715990747862509</v>
      </c>
      <c r="C1060">
        <f>IFERROR([1]!s_stm07_is($A1060,"W30028333","2012/12/31",1)/[1]!S_SHARE_TOTAL($A1060,$B$1),"")</f>
        <v>0.15017161961291789</v>
      </c>
      <c r="D1060">
        <f>IFERROR([1]!s_stm07_is($A1060,"W30028333","2013/12/31",1)/[1]!S_SHARE_TOTAL($A1060,$B$1),"")</f>
        <v>0.11818149779570511</v>
      </c>
      <c r="E1060">
        <f>IFERROR([1]!s_stm07_is($A1060,"W30028333","2014/12/31",1)/[1]!S_SHARE_TOTAL($A1060,$B$1),"")</f>
        <v>0.13435561051517061</v>
      </c>
      <c r="F1060">
        <f>IFERROR([1]!s_stm07_is($A1060,"W30028333","2015/12/31",1)/[1]!S_SHARE_TOTAL($A1060,$B$1),"")</f>
        <v>0.14907023739835895</v>
      </c>
      <c r="G1060">
        <f>IFERROR([1]!s_stm07_is($A1060,"W30028333","2016/12/31",1)/[1]!S_SHARE_TOTAL($A1060,$B$1),"")</f>
        <v>0.1780576549194916</v>
      </c>
      <c r="H1060">
        <f>IFERROR([1]!s_stm07_is($A1060,"W30028333","2017/12/31",1)/[1]!S_SHARE_TOTAL($A1060,$B$1),"")</f>
        <v>0.45518455195844781</v>
      </c>
      <c r="I1060">
        <f>IFERROR([1]!s_stm07_is($A1060,"W30028333","2018/12/31",1)/[1]!S_SHARE_TOTAL($A1060,$B$1),"")</f>
        <v>0.46601854954411043</v>
      </c>
      <c r="J1060">
        <f>IFERROR([1]!s_stm07_is($A1060,"W30028333","2019/12/31",1)/[1]!S_SHARE_TOTAL($A1060,$B$1),"")</f>
        <v>0.34730494655096067</v>
      </c>
      <c r="K1060">
        <f>IFERROR([1]!s_stm07_is($A1060,"W30028333","2020/12/31",1)/[1]!S_SHARE_TOTAL($A1060,$B$1),"")</f>
        <v>0.47525336713732952</v>
      </c>
      <c r="L1060">
        <f>IFERROR([1]!s_stm07_is($A1060,"W30028333","2021/12/31",1)/[1]!S_SHARE_TOTAL($A1060,$B$1),"")</f>
        <v>0.63837427653585954</v>
      </c>
      <c r="M1060">
        <f>IFERROR([1]!s_stm07_is($A1060,"W30028333","2022/12/31",1)/[1]!S_SHARE_TOTAL($A1060,$B$1),"")</f>
        <v>0.80395070541856073</v>
      </c>
      <c r="N1060">
        <f>IFERROR([1]!s_stm07_is($A1060,"W30028333","2023/12/31",1)/[1]!S_SHARE_TOTAL($A1060,$B$1),"")</f>
        <v>0.90500320215632113</v>
      </c>
      <c r="O1060">
        <f>IFERROR([1]!s_stm07_is($A1060,"W30028333","2024/12/31",1)/[1]!S_SHARE_TOTAL($A1060,$B$1),"")</f>
        <v>0.78348067403605282</v>
      </c>
      <c r="P1060">
        <f>IFERROR([1]!s_stm07_is($A1060,"W30028333","2025/12/31",1)/[1]!S_SHARE_TOTAL($A1060,$B$1),"")</f>
        <v>0.88887460913108962</v>
      </c>
      <c r="Q1060">
        <f>IFERROR([1]!s_west_netprofit($A1060,2026,$B$1,180)/[1]!S_SHARE_TOTAL($A1060,$B$1),"")</f>
        <v>0.96774569743461725</v>
      </c>
      <c r="R1060">
        <f>IFERROR([1]!s_west_netprofit($A1060,2027,$B$1,180)/[1]!S_SHARE_TOTAL($A1060,$B$1),"")</f>
        <v>1.050859891009041</v>
      </c>
      <c r="S1060">
        <f>IFERROR([1]!s_fa_dupont_roe($A1060,"2011/12/31")/100,"")</f>
        <v>0.25518999999999997</v>
      </c>
      <c r="T1060">
        <f>IFERROR([1]!s_fa_dupont_roe($A1060,"2012/12/31")/100,"")</f>
        <v>0.20771200000000001</v>
      </c>
      <c r="U1060">
        <f>IFERROR([1]!s_fa_dupont_roe($A1060,"2013/12/31")/100,"")</f>
        <v>0.13960500000000001</v>
      </c>
      <c r="V1060">
        <f>IFERROR([1]!s_fa_dupont_roe($A1060,"2014/12/31")/100,"")</f>
        <v>0.13916999999999999</v>
      </c>
      <c r="W1060">
        <f>IFERROR([1]!s_fa_dupont_roe($A1060,"2015/12/31")/100,"")</f>
        <v>0.116905</v>
      </c>
      <c r="X1060">
        <f>IFERROR([1]!s_fa_dupont_roe($A1060,"2016/12/31")/100,"")</f>
        <v>9.7151999999999988E-2</v>
      </c>
      <c r="Y1060">
        <f>IFERROR([1]!s_fa_dupont_roe($A1060,"2017/12/31")/100,"")</f>
        <v>0.136713</v>
      </c>
      <c r="Z1060">
        <f>IFERROR([1]!s_fa_dupont_roe($A1060,"2018/12/31")/100,"")</f>
        <v>9.5181000000000002E-2</v>
      </c>
      <c r="AA1060">
        <f>IFERROR([1]!s_fa_dupont_roe($A1060,"2019/12/31")/100,"")</f>
        <v>6.787E-2</v>
      </c>
      <c r="AB1060">
        <f>IFERROR([1]!s_fa_dupont_roe($A1060,"2020/12/31")/100,"")</f>
        <v>8.7347000000000008E-2</v>
      </c>
      <c r="AC1060">
        <f>IFERROR([1]!s_fa_dupont_roe($A1060,"2021/12/31")/100,"")</f>
        <v>0.102629</v>
      </c>
      <c r="AD1060">
        <f>IFERROR([1]!s_fa_dupont_roe($A1060,"2022/12/31")/100,"")</f>
        <v>0.113848</v>
      </c>
      <c r="AE1060">
        <f>IFERROR([1]!s_fa_dupont_roe($A1060,"2023/12/31")/100,"")</f>
        <v>0.12173099999999999</v>
      </c>
      <c r="AF1060">
        <f>IFERROR([1]!s_fa_dupont_roe($A1060,"2024/12/31")/100,"")</f>
        <v>9.6350999999999992E-2</v>
      </c>
      <c r="AG1060">
        <f>IFERROR([1]!s_fa_dupont_roe($A1060,"2025/12/31")/100,"")</f>
        <v>8.8322999999999999E-2</v>
      </c>
      <c r="AH1060">
        <f>IFERROR([1]!s_stm07_is($A1060,"W30028333","2025/12/31",1),"")</f>
        <v>1525783433.2</v>
      </c>
      <c r="AI1060">
        <f>IFERROR([1]!s_stm07_bs($A1060,"W38058048","2025/12/31",1),"")</f>
        <v>30850094291.130001</v>
      </c>
      <c r="AJ1060">
        <f>IFERROR([1]!s_fa_netdebt($A1060,"2025/12/31"),"")</f>
        <v>63509210406.230003</v>
      </c>
      <c r="AK1060">
        <f>IFERROR([1]!s_val_ev1($A1060,"2025/12/31"),"")</f>
        <v>92106631217.990005</v>
      </c>
      <c r="AL1060">
        <f>IFERROR([1]!s_fa_ebitda($A1060,"2025/12/31"),"")</f>
        <v>5125452767.3900003</v>
      </c>
      <c r="AM1060">
        <f>IFERROR([1]!s_west_netprofit($A1060,2026,$B$1,180)/[1]!s_west_netprofit($A1060,2026,$B$1-7,180)-1,"")</f>
        <v>0</v>
      </c>
      <c r="AN1060">
        <f>IFERROR([1]!s_west_netprofit($A1060,2026,$B$1,180)/[1]!s_west_netprofit($A1060,2026,$B$1-30,180)-1,"")</f>
        <v>-2.1025209230072228E-3</v>
      </c>
      <c r="AO1060">
        <f>IFERROR([1]!s_est_mediannetprofit($A1060,2026,$B$1)/[1]!s_est_mediannetprofit($A1060,2026,$B$1-7)-1,"")</f>
        <v>0</v>
      </c>
      <c r="AP1060">
        <f>IFERROR([1]!s_est_mediannetprofit($A1060,2026,$B$1)/[1]!s_est_mediannetprofit($A1060,2026,$B$1-30)-1,"")</f>
        <v>0</v>
      </c>
    </row>
    <row r="1061" spans="1:42">
      <c r="A1061" t="s">
        <v>1100</v>
      </c>
      <c r="B1061">
        <f>IFERROR([1]!s_stm07_is($A1061,"W30028333","2011/12/31",1)/[1]!S_SHARE_TOTAL($A1061,$B$1),"")</f>
        <v>0.3125932272626587</v>
      </c>
      <c r="C1061">
        <f>IFERROR([1]!s_stm07_is($A1061,"W30028333","2012/12/31",1)/[1]!S_SHARE_TOTAL($A1061,$B$1),"")</f>
        <v>0.22629234925226935</v>
      </c>
      <c r="D1061">
        <f>IFERROR([1]!s_stm07_is($A1061,"W30028333","2013/12/31",1)/[1]!S_SHARE_TOTAL($A1061,$B$1),"")</f>
        <v>0.24328774202168246</v>
      </c>
      <c r="E1061">
        <f>IFERROR([1]!s_stm07_is($A1061,"W30028333","2014/12/31",1)/[1]!S_SHARE_TOTAL($A1061,$B$1),"")</f>
        <v>0.24610675738493515</v>
      </c>
      <c r="F1061">
        <f>IFERROR([1]!s_stm07_is($A1061,"W30028333","2015/12/31",1)/[1]!S_SHARE_TOTAL($A1061,$B$1),"")</f>
        <v>4.5791039667772086E-2</v>
      </c>
      <c r="G1061">
        <f>IFERROR([1]!s_stm07_is($A1061,"W30028333","2016/12/31",1)/[1]!S_SHARE_TOTAL($A1061,$B$1),"")</f>
        <v>0.28784401503156753</v>
      </c>
      <c r="H1061">
        <f>IFERROR([1]!s_stm07_is($A1061,"W30028333","2017/12/31",1)/[1]!S_SHARE_TOTAL($A1061,$B$1),"")</f>
        <v>1.0978471006002024</v>
      </c>
      <c r="I1061">
        <f>IFERROR([1]!s_stm07_is($A1061,"W30028333","2018/12/31",1)/[1]!S_SHARE_TOTAL($A1061,$B$1),"")</f>
        <v>1.2653652275777736</v>
      </c>
      <c r="J1061">
        <f>IFERROR([1]!s_stm07_is($A1061,"W30028333","2019/12/31",1)/[1]!S_SHARE_TOTAL($A1061,$B$1),"")</f>
        <v>0.73975424939216672</v>
      </c>
      <c r="K1061">
        <f>IFERROR([1]!s_stm07_is($A1061,"W30028333","2020/12/31",1)/[1]!S_SHARE_TOTAL($A1061,$B$1),"")</f>
        <v>0.92525356193612107</v>
      </c>
      <c r="L1061">
        <f>IFERROR([1]!s_stm07_is($A1061,"W30028333","2021/12/31",1)/[1]!S_SHARE_TOTAL($A1061,$B$1),"")</f>
        <v>1.1810414899154604</v>
      </c>
      <c r="M1061">
        <f>IFERROR([1]!s_stm07_is($A1061,"W30028333","2022/12/31",1)/[1]!S_SHARE_TOTAL($A1061,$B$1),"")</f>
        <v>0.40040179016327115</v>
      </c>
      <c r="N1061">
        <f>IFERROR([1]!s_stm07_is($A1061,"W30028333","2023/12/31",1)/[1]!S_SHARE_TOTAL($A1061,$B$1),"")</f>
        <v>0.29778146592752569</v>
      </c>
      <c r="O1061">
        <f>IFERROR([1]!s_stm07_is($A1061,"W30028333","2024/12/31",1)/[1]!S_SHARE_TOTAL($A1061,$B$1),"")</f>
        <v>0.10714547950101884</v>
      </c>
      <c r="P1061">
        <f>IFERROR([1]!s_stm07_is($A1061,"W30028333","2025/12/31",1)/[1]!S_SHARE_TOTAL($A1061,$B$1),"")</f>
        <v>0.40734591949208243</v>
      </c>
      <c r="Q1061">
        <f>IFERROR([1]!s_west_netprofit($A1061,2026,$B$1,180)/[1]!S_SHARE_TOTAL($A1061,$B$1),"")</f>
        <v>0.47366090395709276</v>
      </c>
      <c r="R1061">
        <f>IFERROR([1]!s_west_netprofit($A1061,2027,$B$1,180)/[1]!S_SHARE_TOTAL($A1061,$B$1),"")</f>
        <v>0.53403933953674643</v>
      </c>
      <c r="S1061">
        <f>IFERROR([1]!s_fa_dupont_roe($A1061,"2011/12/31")/100,"")</f>
        <v>0.29670799999999997</v>
      </c>
      <c r="T1061">
        <f>IFERROR([1]!s_fa_dupont_roe($A1061,"2012/12/31")/100,"")</f>
        <v>0.17002400000000001</v>
      </c>
      <c r="U1061">
        <f>IFERROR([1]!s_fa_dupont_roe($A1061,"2013/12/31")/100,"")</f>
        <v>0.189612</v>
      </c>
      <c r="V1061">
        <f>IFERROR([1]!s_fa_dupont_roe($A1061,"2014/12/31")/100,"")</f>
        <v>0.20453700000000002</v>
      </c>
      <c r="W1061">
        <f>IFERROR([1]!s_fa_dupont_roe($A1061,"2015/12/31")/100,"")</f>
        <v>4.2382000000000003E-2</v>
      </c>
      <c r="X1061">
        <f>IFERROR([1]!s_fa_dupont_roe($A1061,"2016/12/31")/100,"")</f>
        <v>0.28538399999999997</v>
      </c>
      <c r="Y1061">
        <f>IFERROR([1]!s_fa_dupont_roe($A1061,"2017/12/31")/100,"")</f>
        <v>0.67531000000000008</v>
      </c>
      <c r="Z1061">
        <f>IFERROR([1]!s_fa_dupont_roe($A1061,"2018/12/31")/100,"")</f>
        <v>0.51731400000000005</v>
      </c>
      <c r="AA1061">
        <f>IFERROR([1]!s_fa_dupont_roe($A1061,"2019/12/31")/100,"")</f>
        <v>0.263486</v>
      </c>
      <c r="AB1061">
        <f>IFERROR([1]!s_fa_dupont_roe($A1061,"2020/12/31")/100,"")</f>
        <v>0.273729</v>
      </c>
      <c r="AC1061">
        <f>IFERROR([1]!s_fa_dupont_roe($A1061,"2021/12/31")/100,"")</f>
        <v>0.29437200000000002</v>
      </c>
      <c r="AD1061">
        <f>IFERROR([1]!s_fa_dupont_roe($A1061,"2022/12/31")/100,"")</f>
        <v>0.103353</v>
      </c>
      <c r="AE1061">
        <f>IFERROR([1]!s_fa_dupont_roe($A1061,"2023/12/31")/100,"")</f>
        <v>7.7945E-2</v>
      </c>
      <c r="AF1061">
        <f>IFERROR([1]!s_fa_dupont_roe($A1061,"2024/12/31")/100,"")</f>
        <v>2.6772999999999998E-2</v>
      </c>
      <c r="AG1061">
        <f>IFERROR([1]!s_fa_dupont_roe($A1061,"2025/12/31")/100,"")</f>
        <v>9.6892999999999993E-2</v>
      </c>
      <c r="AH1061">
        <f>IFERROR([1]!s_stm07_is($A1061,"W30028333","2025/12/31",1),"")</f>
        <v>942267648.00999999</v>
      </c>
      <c r="AI1061">
        <f>IFERROR([1]!s_stm07_bs($A1061,"W38058048","2025/12/31",1),"")</f>
        <v>10461172255.690001</v>
      </c>
      <c r="AJ1061">
        <f>IFERROR([1]!s_fa_netdebt($A1061,"2025/12/31"),"")</f>
        <v>-5044277652.3999996</v>
      </c>
      <c r="AK1061">
        <f>IFERROR([1]!s_val_ev1($A1061,"2025/12/31"),"")</f>
        <v>14206599200</v>
      </c>
      <c r="AL1061">
        <f>IFERROR([1]!s_fa_ebitda($A1061,"2025/12/31"),"")</f>
        <v>1613954500.55</v>
      </c>
      <c r="AM1061">
        <f>IFERROR([1]!s_west_netprofit($A1061,2026,$B$1,180)/[1]!s_west_netprofit($A1061,2026,$B$1-7,180)-1,"")</f>
        <v>0</v>
      </c>
      <c r="AN1061">
        <f>IFERROR([1]!s_west_netprofit($A1061,2026,$B$1,180)/[1]!s_west_netprofit($A1061,2026,$B$1-30,180)-1,"")</f>
        <v>0</v>
      </c>
      <c r="AO1061">
        <f>IFERROR([1]!s_est_mediannetprofit($A1061,2026,$B$1)/[1]!s_est_mediannetprofit($A1061,2026,$B$1-7)-1,"")</f>
        <v>0</v>
      </c>
      <c r="AP1061">
        <f>IFERROR([1]!s_est_mediannetprofit($A1061,2026,$B$1)/[1]!s_est_mediannetprofit($A1061,2026,$B$1-30)-1,"")</f>
        <v>0</v>
      </c>
    </row>
    <row r="1062" spans="1:42">
      <c r="A1062" t="s">
        <v>1101</v>
      </c>
      <c r="B1062">
        <f>IFERROR([1]!s_stm07_is($A1062,"W30028333","2011/12/31",1)/[1]!S_SHARE_TOTAL($A1062,$B$1),"")</f>
        <v>1.9618240517878343</v>
      </c>
      <c r="C1062">
        <f>IFERROR([1]!s_stm07_is($A1062,"W30028333","2012/12/31",1)/[1]!S_SHARE_TOTAL($A1062,$B$1),"")</f>
        <v>1.2760017636754584</v>
      </c>
      <c r="D1062">
        <f>IFERROR([1]!s_stm07_is($A1062,"W30028333","2013/12/31",1)/[1]!S_SHARE_TOTAL($A1062,$B$1),"")</f>
        <v>0.21120988865643309</v>
      </c>
      <c r="E1062">
        <f>IFERROR([1]!s_stm07_is($A1062,"W30028333","2014/12/31",1)/[1]!S_SHARE_TOTAL($A1062,$B$1),"")</f>
        <v>6.7028536967392541E-2</v>
      </c>
      <c r="F1062">
        <f>IFERROR([1]!s_stm07_is($A1062,"W30028333","2015/12/31",1)/[1]!S_SHARE_TOTAL($A1062,$B$1),"")</f>
        <v>1.5783270680957164E-2</v>
      </c>
      <c r="G1062">
        <f>IFERROR([1]!s_stm07_is($A1062,"W30028333","2016/12/31",1)/[1]!S_SHARE_TOTAL($A1062,$B$1),"")</f>
        <v>0.6249582673463232</v>
      </c>
      <c r="H1062">
        <f>IFERROR([1]!s_stm07_is($A1062,"W30028333","2017/12/31",1)/[1]!S_SHARE_TOTAL($A1062,$B$1),"")</f>
        <v>0.71798554982718021</v>
      </c>
      <c r="I1062">
        <f>IFERROR([1]!s_stm07_is($A1062,"W30028333","2018/12/31",1)/[1]!S_SHARE_TOTAL($A1062,$B$1),"")</f>
        <v>0.91503652287614257</v>
      </c>
      <c r="J1062">
        <f>IFERROR([1]!s_stm07_is($A1062,"W30028333","2019/12/31",1)/[1]!S_SHARE_TOTAL($A1062,$B$1),"")</f>
        <v>0.79492450392822644</v>
      </c>
      <c r="K1062">
        <f>IFERROR([1]!s_stm07_is($A1062,"W30028333","2020/12/31",1)/[1]!S_SHARE_TOTAL($A1062,$B$1),"")</f>
        <v>0.92492867864090833</v>
      </c>
      <c r="L1062">
        <f>IFERROR([1]!s_stm07_is($A1062,"W30028333","2021/12/31",1)/[1]!S_SHARE_TOTAL($A1062,$B$1),"")</f>
        <v>0.51658146034829633</v>
      </c>
      <c r="M1062">
        <f>IFERROR([1]!s_stm07_is($A1062,"W30028333","2022/12/31",1)/[1]!S_SHARE_TOTAL($A1062,$B$1),"")</f>
        <v>2.4073404584914173</v>
      </c>
      <c r="N1062">
        <f>IFERROR([1]!s_stm07_is($A1062,"W30028333","2023/12/31",1)/[1]!S_SHARE_TOTAL($A1062,$B$1),"")</f>
        <v>1.340938619447696</v>
      </c>
      <c r="O1062">
        <f>IFERROR([1]!s_stm07_is($A1062,"W30028333","2024/12/31",1)/[1]!S_SHARE_TOTAL($A1062,$B$1),"")</f>
        <v>0.99014458322609922</v>
      </c>
      <c r="P1062">
        <f>IFERROR([1]!s_stm07_is($A1062,"W30028333","2025/12/31",1)/[1]!S_SHARE_TOTAL($A1062,$B$1),"")</f>
        <v>0.30500195419236825</v>
      </c>
      <c r="Q1062">
        <f>IFERROR([1]!s_west_netprofit($A1062,2026,$B$1,180)/[1]!S_SHARE_TOTAL($A1062,$B$1),"")</f>
        <v>0.90076627398238318</v>
      </c>
      <c r="R1062">
        <f>IFERROR([1]!s_west_netprofit($A1062,2027,$B$1,180)/[1]!S_SHARE_TOTAL($A1062,$B$1),"")</f>
        <v>0.95196189938537579</v>
      </c>
      <c r="S1062">
        <f>IFERROR([1]!s_fa_dupont_roe($A1062,"2011/12/31")/100,"")</f>
        <v>0.213731</v>
      </c>
      <c r="T1062">
        <f>IFERROR([1]!s_fa_dupont_roe($A1062,"2012/12/31")/100,"")</f>
        <v>0.121258</v>
      </c>
      <c r="U1062">
        <f>IFERROR([1]!s_fa_dupont_roe($A1062,"2013/12/31")/100,"")</f>
        <v>1.9196999999999999E-2</v>
      </c>
      <c r="V1062">
        <f>IFERROR([1]!s_fa_dupont_roe($A1062,"2014/12/31")/100,"")</f>
        <v>6.0829999999999999E-3</v>
      </c>
      <c r="W1062">
        <f>IFERROR([1]!s_fa_dupont_roe($A1062,"2015/12/31")/100,"")</f>
        <v>1.4299999999999998E-3</v>
      </c>
      <c r="X1062">
        <f>IFERROR([1]!s_fa_dupont_roe($A1062,"2016/12/31")/100,"")</f>
        <v>5.4797000000000005E-2</v>
      </c>
      <c r="Y1062">
        <f>IFERROR([1]!s_fa_dupont_roe($A1062,"2017/12/31")/100,"")</f>
        <v>5.9463000000000002E-2</v>
      </c>
      <c r="Z1062">
        <f>IFERROR([1]!s_fa_dupont_roe($A1062,"2018/12/31")/100,"")</f>
        <v>7.164100000000001E-2</v>
      </c>
      <c r="AA1062">
        <f>IFERROR([1]!s_fa_dupont_roe($A1062,"2019/12/31")/100,"")</f>
        <v>5.9306999999999999E-2</v>
      </c>
      <c r="AB1062">
        <f>IFERROR([1]!s_fa_dupont_roe($A1062,"2020/12/31")/100,"")</f>
        <v>6.6313999999999998E-2</v>
      </c>
      <c r="AC1062">
        <f>IFERROR([1]!s_fa_dupont_roe($A1062,"2021/12/31")/100,"")</f>
        <v>3.5927000000000001E-2</v>
      </c>
      <c r="AD1062">
        <f>IFERROR([1]!s_fa_dupont_roe($A1062,"2022/12/31")/100,"")</f>
        <v>0.15368199999999999</v>
      </c>
      <c r="AE1062">
        <f>IFERROR([1]!s_fa_dupont_roe($A1062,"2023/12/31")/100,"")</f>
        <v>7.8255000000000005E-2</v>
      </c>
      <c r="AF1062">
        <f>IFERROR([1]!s_fa_dupont_roe($A1062,"2024/12/31")/100,"")</f>
        <v>5.6299000000000002E-2</v>
      </c>
      <c r="AG1062">
        <f>IFERROR([1]!s_fa_dupont_roe($A1062,"2025/12/31")/100,"")</f>
        <v>1.7326999999999999E-2</v>
      </c>
      <c r="AH1062">
        <f>IFERROR([1]!s_stm07_is($A1062,"W30028333","2025/12/31",1),"")</f>
        <v>220430402.33000001</v>
      </c>
      <c r="AI1062">
        <f>IFERROR([1]!s_stm07_bs($A1062,"W38058048","2025/12/31",1),"")</f>
        <v>12515120031.92</v>
      </c>
      <c r="AJ1062">
        <f>IFERROR([1]!s_fa_netdebt($A1062,"2025/12/31"),"")</f>
        <v>339486657.63</v>
      </c>
      <c r="AK1062">
        <f>IFERROR([1]!s_val_ev1($A1062,"2025/12/31"),"")</f>
        <v>10846282967.629999</v>
      </c>
      <c r="AL1062">
        <f>IFERROR([1]!s_fa_ebitda($A1062,"2025/12/31"),"")</f>
        <v>1257582489</v>
      </c>
      <c r="AM1062">
        <f>IFERROR([1]!s_west_netprofit($A1062,2026,$B$1,180)/[1]!s_west_netprofit($A1062,2026,$B$1-7,180)-1,"")</f>
        <v>0</v>
      </c>
      <c r="AN1062">
        <f>IFERROR([1]!s_west_netprofit($A1062,2026,$B$1,180)/[1]!s_west_netprofit($A1062,2026,$B$1-30,180)-1,"")</f>
        <v>0</v>
      </c>
      <c r="AO1062">
        <f>IFERROR([1]!s_est_mediannetprofit($A1062,2026,$B$1)/[1]!s_est_mediannetprofit($A1062,2026,$B$1-7)-1,"")</f>
        <v>0</v>
      </c>
      <c r="AP1062">
        <f>IFERROR([1]!s_est_mediannetprofit($A1062,2026,$B$1)/[1]!s_est_mediannetprofit($A1062,2026,$B$1-30)-1,"")</f>
        <v>0</v>
      </c>
    </row>
    <row r="1063" spans="1:42">
      <c r="A1063" t="s">
        <v>1102</v>
      </c>
      <c r="B1063">
        <f>IFERROR([1]!s_stm07_is($A1063,"W30028333","2011/12/31",1)/[1]!S_SHARE_TOTAL($A1063,$B$1),"")</f>
        <v>0.29035455368841512</v>
      </c>
      <c r="C1063">
        <f>IFERROR([1]!s_stm07_is($A1063,"W30028333","2012/12/31",1)/[1]!S_SHARE_TOTAL($A1063,$B$1),"")</f>
        <v>0.18671319624368296</v>
      </c>
      <c r="D1063">
        <f>IFERROR([1]!s_stm07_is($A1063,"W30028333","2013/12/31",1)/[1]!S_SHARE_TOTAL($A1063,$B$1),"")</f>
        <v>0.19735422345714598</v>
      </c>
      <c r="E1063">
        <f>IFERROR([1]!s_stm07_is($A1063,"W30028333","2014/12/31",1)/[1]!S_SHARE_TOTAL($A1063,$B$1),"")</f>
        <v>0.25263617306868219</v>
      </c>
      <c r="F1063">
        <f>IFERROR([1]!s_stm07_is($A1063,"W30028333","2015/12/31",1)/[1]!S_SHARE_TOTAL($A1063,$B$1),"")</f>
        <v>0.22734967787231863</v>
      </c>
      <c r="G1063">
        <f>IFERROR([1]!s_stm07_is($A1063,"W30028333","2016/12/31",1)/[1]!S_SHARE_TOTAL($A1063,$B$1),"")</f>
        <v>0.22745820125081187</v>
      </c>
      <c r="H1063">
        <f>IFERROR([1]!s_stm07_is($A1063,"W30028333","2017/12/31",1)/[1]!S_SHARE_TOTAL($A1063,$B$1),"")</f>
        <v>0.13007735618494223</v>
      </c>
      <c r="I1063">
        <f>IFERROR([1]!s_stm07_is($A1063,"W30028333","2018/12/31",1)/[1]!S_SHARE_TOTAL($A1063,$B$1),"")</f>
        <v>3.6047419958498222E-2</v>
      </c>
      <c r="J1063">
        <f>IFERROR([1]!s_stm07_is($A1063,"W30028333","2019/12/31",1)/[1]!S_SHARE_TOTAL($A1063,$B$1),"")</f>
        <v>-0.30075867899247283</v>
      </c>
      <c r="K1063">
        <f>IFERROR([1]!s_stm07_is($A1063,"W30028333","2020/12/31",1)/[1]!S_SHARE_TOTAL($A1063,$B$1),"")</f>
        <v>3.5310240475446418E-2</v>
      </c>
      <c r="L1063">
        <f>IFERROR([1]!s_stm07_is($A1063,"W30028333","2021/12/31",1)/[1]!S_SHARE_TOTAL($A1063,$B$1),"")</f>
        <v>-3.2618428208370451E-2</v>
      </c>
      <c r="M1063">
        <f>IFERROR([1]!s_stm07_is($A1063,"W30028333","2022/12/31",1)/[1]!S_SHARE_TOTAL($A1063,$B$1),"")</f>
        <v>-0.14447538058400891</v>
      </c>
      <c r="N1063">
        <f>IFERROR([1]!s_stm07_is($A1063,"W30028333","2023/12/31",1)/[1]!S_SHARE_TOTAL($A1063,$B$1),"")</f>
        <v>0.31351923269453608</v>
      </c>
      <c r="O1063">
        <f>IFERROR([1]!s_stm07_is($A1063,"W30028333","2024/12/31",1)/[1]!S_SHARE_TOTAL($A1063,$B$1),"")</f>
        <v>0.15606971924387514</v>
      </c>
      <c r="P1063">
        <f>IFERROR([1]!s_stm07_is($A1063,"W30028333","2025/12/31",1)/[1]!S_SHARE_TOTAL($A1063,$B$1),"")</f>
        <v>0.16740810982918275</v>
      </c>
      <c r="Q1063">
        <f>IFERROR([1]!s_west_netprofit($A1063,2026,$B$1,180)/[1]!S_SHARE_TOTAL($A1063,$B$1),"")</f>
        <v>0</v>
      </c>
      <c r="R1063">
        <f>IFERROR([1]!s_west_netprofit($A1063,2027,$B$1,180)/[1]!S_SHARE_TOTAL($A1063,$B$1),"")</f>
        <v>0</v>
      </c>
      <c r="S1063">
        <f>IFERROR([1]!s_fa_dupont_roe($A1063,"2011/12/31")/100,"")</f>
        <v>0.18995400000000001</v>
      </c>
      <c r="T1063">
        <f>IFERROR([1]!s_fa_dupont_roe($A1063,"2012/12/31")/100,"")</f>
        <v>0.11159599999999999</v>
      </c>
      <c r="U1063">
        <f>IFERROR([1]!s_fa_dupont_roe($A1063,"2013/12/31")/100,"")</f>
        <v>8.1256000000000009E-2</v>
      </c>
      <c r="V1063">
        <f>IFERROR([1]!s_fa_dupont_roe($A1063,"2014/12/31")/100,"")</f>
        <v>7.9569000000000001E-2</v>
      </c>
      <c r="W1063">
        <f>IFERROR([1]!s_fa_dupont_roe($A1063,"2015/12/31")/100,"")</f>
        <v>6.9249999999999992E-2</v>
      </c>
      <c r="X1063">
        <f>IFERROR([1]!s_fa_dupont_roe($A1063,"2016/12/31")/100,"")</f>
        <v>6.6699999999999995E-2</v>
      </c>
      <c r="Y1063">
        <f>IFERROR([1]!s_fa_dupont_roe($A1063,"2017/12/31")/100,"")</f>
        <v>3.1763E-2</v>
      </c>
      <c r="Z1063">
        <f>IFERROR([1]!s_fa_dupont_roe($A1063,"2018/12/31")/100,"")</f>
        <v>7.6139999999999992E-3</v>
      </c>
      <c r="AA1063">
        <f>IFERROR([1]!s_fa_dupont_roe($A1063,"2019/12/31")/100,"")</f>
        <v>-6.5528000000000003E-2</v>
      </c>
      <c r="AB1063">
        <f>IFERROR([1]!s_fa_dupont_roe($A1063,"2020/12/31")/100,"")</f>
        <v>8.0389999999999993E-3</v>
      </c>
      <c r="AC1063">
        <f>IFERROR([1]!s_fa_dupont_roe($A1063,"2021/12/31")/100,"")</f>
        <v>-7.5549999999999992E-3</v>
      </c>
      <c r="AD1063">
        <f>IFERROR([1]!s_fa_dupont_roe($A1063,"2022/12/31")/100,"")</f>
        <v>-3.4237999999999998E-2</v>
      </c>
      <c r="AE1063">
        <f>IFERROR([1]!s_fa_dupont_roe($A1063,"2023/12/31")/100,"")</f>
        <v>6.5706000000000001E-2</v>
      </c>
      <c r="AF1063">
        <f>IFERROR([1]!s_fa_dupont_roe($A1063,"2024/12/31")/100,"")</f>
        <v>2.8919E-2</v>
      </c>
      <c r="AG1063">
        <f>IFERROR([1]!s_fa_dupont_roe($A1063,"2025/12/31")/100,"")</f>
        <v>3.0668999999999998E-2</v>
      </c>
      <c r="AH1063">
        <f>IFERROR([1]!s_stm07_is($A1063,"W30028333","2025/12/31",1),"")</f>
        <v>230085272.06</v>
      </c>
      <c r="AI1063">
        <f>IFERROR([1]!s_stm07_bs($A1063,"W38058048","2025/12/31",1),"")</f>
        <v>10695010296.629999</v>
      </c>
      <c r="AJ1063">
        <f>IFERROR([1]!s_fa_netdebt($A1063,"2025/12/31"),"")</f>
        <v>11023201479.379999</v>
      </c>
      <c r="AK1063">
        <f>IFERROR([1]!s_val_ev1($A1063,"2025/12/31"),"")</f>
        <v>24946950617.630001</v>
      </c>
      <c r="AL1063">
        <f>IFERROR([1]!s_fa_ebitda($A1063,"2025/12/31"),"")</f>
        <v>2159677220.3200002</v>
      </c>
      <c r="AM1063" t="str">
        <f>IFERROR([1]!s_west_netprofit($A1063,2026,$B$1,180)/[1]!s_west_netprofit($A1063,2026,$B$1-7,180)-1,"")</f>
        <v/>
      </c>
      <c r="AN1063" t="str">
        <f>IFERROR([1]!s_west_netprofit($A1063,2026,$B$1,180)/[1]!s_west_netprofit($A1063,2026,$B$1-30,180)-1,"")</f>
        <v/>
      </c>
      <c r="AO1063" t="str">
        <f>IFERROR([1]!s_est_mediannetprofit($A1063,2026,$B$1)/[1]!s_est_mediannetprofit($A1063,2026,$B$1-7)-1,"")</f>
        <v/>
      </c>
      <c r="AP1063" t="str">
        <f>IFERROR([1]!s_est_mediannetprofit($A1063,2026,$B$1)/[1]!s_est_mediannetprofit($A1063,2026,$B$1-30)-1,"")</f>
        <v/>
      </c>
    </row>
    <row r="1064" spans="1:42">
      <c r="A1064" t="s">
        <v>1103</v>
      </c>
      <c r="B1064">
        <f>IFERROR([1]!s_stm07_is($A1064,"W30028333","2011/12/31",1)/[1]!S_SHARE_TOTAL($A1064,$B$1),"")</f>
        <v>0.35952298242557806</v>
      </c>
      <c r="C1064">
        <f>IFERROR([1]!s_stm07_is($A1064,"W30028333","2012/12/31",1)/[1]!S_SHARE_TOTAL($A1064,$B$1),"")</f>
        <v>0.44508214130383089</v>
      </c>
      <c r="D1064">
        <f>IFERROR([1]!s_stm07_is($A1064,"W30028333","2013/12/31",1)/[1]!S_SHARE_TOTAL($A1064,$B$1),"")</f>
        <v>0.5454050080527314</v>
      </c>
      <c r="E1064">
        <f>IFERROR([1]!s_stm07_is($A1064,"W30028333","2014/12/31",1)/[1]!S_SHARE_TOTAL($A1064,$B$1),"")</f>
        <v>0.63969755746417856</v>
      </c>
      <c r="F1064">
        <f>IFERROR([1]!s_stm07_is($A1064,"W30028333","2015/12/31",1)/[1]!S_SHARE_TOTAL($A1064,$B$1),"")</f>
        <v>0.67971237050008382</v>
      </c>
      <c r="G1064">
        <f>IFERROR([1]!s_stm07_is($A1064,"W30028333","2016/12/31",1)/[1]!S_SHARE_TOTAL($A1064,$B$1),"")</f>
        <v>0.7257849294589549</v>
      </c>
      <c r="H1064">
        <f>IFERROR([1]!s_stm07_is($A1064,"W30028333","2017/12/31",1)/[1]!S_SHARE_TOTAL($A1064,$B$1),"")</f>
        <v>1.5128965059725317</v>
      </c>
      <c r="I1064">
        <f>IFERROR([1]!s_stm07_is($A1064,"W30028333","2018/12/31",1)/[1]!S_SHARE_TOTAL($A1064,$B$1),"")</f>
        <v>1.8609540378261029</v>
      </c>
      <c r="J1064">
        <f>IFERROR([1]!s_stm07_is($A1064,"W30028333","2019/12/31",1)/[1]!S_SHARE_TOTAL($A1064,$B$1),"")</f>
        <v>2.1257684737920681</v>
      </c>
      <c r="K1064">
        <f>IFERROR([1]!s_stm07_is($A1064,"W30028333","2020/12/31",1)/[1]!S_SHARE_TOTAL($A1064,$B$1),"")</f>
        <v>1.8325817662556194</v>
      </c>
      <c r="L1064">
        <f>IFERROR([1]!s_stm07_is($A1064,"W30028333","2021/12/31",1)/[1]!S_SHARE_TOTAL($A1064,$B$1),"")</f>
        <v>2.3248207408713304</v>
      </c>
      <c r="M1064">
        <f>IFERROR([1]!s_stm07_is($A1064,"W30028333","2022/12/31",1)/[1]!S_SHARE_TOTAL($A1064,$B$1),"")</f>
        <v>2.603114320998364</v>
      </c>
      <c r="N1064">
        <f>IFERROR([1]!s_stm07_is($A1064,"W30028333","2023/12/31",1)/[1]!S_SHARE_TOTAL($A1064,$B$1),"")</f>
        <v>2.8442547640347482</v>
      </c>
      <c r="O1064">
        <f>IFERROR([1]!s_stm07_is($A1064,"W30028333","2024/12/31",1)/[1]!S_SHARE_TOTAL($A1064,$B$1),"")</f>
        <v>2.6509198091880877</v>
      </c>
      <c r="P1064">
        <f>IFERROR([1]!s_stm07_is($A1064,"W30028333","2025/12/31",1)/[1]!S_SHARE_TOTAL($A1064,$B$1),"")</f>
        <v>2.6462361577786599</v>
      </c>
      <c r="Q1064">
        <f>IFERROR([1]!s_west_netprofit($A1064,2026,$B$1,180)/[1]!S_SHARE_TOTAL($A1064,$B$1),"")</f>
        <v>2.8067041119961198</v>
      </c>
      <c r="R1064">
        <f>IFERROR([1]!s_west_netprofit($A1064,2027,$B$1,180)/[1]!S_SHARE_TOTAL($A1064,$B$1),"")</f>
        <v>2.9962328486334258</v>
      </c>
      <c r="S1064">
        <f>IFERROR([1]!s_fa_dupont_roe($A1064,"2011/12/31")/100,"")</f>
        <v>0.194213</v>
      </c>
      <c r="T1064">
        <f>IFERROR([1]!s_fa_dupont_roe($A1064,"2012/12/31")/100,"")</f>
        <v>0.20447099999999999</v>
      </c>
      <c r="U1064">
        <f>IFERROR([1]!s_fa_dupont_roe($A1064,"2013/12/31")/100,"")</f>
        <v>0.210869</v>
      </c>
      <c r="V1064">
        <f>IFERROR([1]!s_fa_dupont_roe($A1064,"2014/12/31")/100,"")</f>
        <v>0.21043000000000001</v>
      </c>
      <c r="W1064">
        <f>IFERROR([1]!s_fa_dupont_roe($A1064,"2015/12/31")/100,"")</f>
        <v>0.18615700000000002</v>
      </c>
      <c r="X1064">
        <f>IFERROR([1]!s_fa_dupont_roe($A1064,"2016/12/31")/100,"")</f>
        <v>0.16716600000000001</v>
      </c>
      <c r="Y1064">
        <f>IFERROR([1]!s_fa_dupont_roe($A1064,"2017/12/31")/100,"")</f>
        <v>0.195074</v>
      </c>
      <c r="Z1064">
        <f>IFERROR([1]!s_fa_dupont_roe($A1064,"2018/12/31")/100,"")</f>
        <v>0.16126399999999999</v>
      </c>
      <c r="AA1064">
        <f>IFERROR([1]!s_fa_dupont_roe($A1064,"2019/12/31")/100,"")</f>
        <v>0.16225999999999999</v>
      </c>
      <c r="AB1064">
        <f>IFERROR([1]!s_fa_dupont_roe($A1064,"2020/12/31")/100,"")</f>
        <v>0.125809</v>
      </c>
      <c r="AC1064">
        <f>IFERROR([1]!s_fa_dupont_roe($A1064,"2021/12/31")/100,"")</f>
        <v>0.14482400000000001</v>
      </c>
      <c r="AD1064">
        <f>IFERROR([1]!s_fa_dupont_roe($A1064,"2022/12/31")/100,"")</f>
        <v>0.145514</v>
      </c>
      <c r="AE1064">
        <f>IFERROR([1]!s_fa_dupont_roe($A1064,"2023/12/31")/100,"")</f>
        <v>0.14311099999999999</v>
      </c>
      <c r="AF1064">
        <f>IFERROR([1]!s_fa_dupont_roe($A1064,"2024/12/31")/100,"")</f>
        <v>0.12157400000000002</v>
      </c>
      <c r="AG1064">
        <f>IFERROR([1]!s_fa_dupont_roe($A1064,"2025/12/31")/100,"")</f>
        <v>0.111939</v>
      </c>
      <c r="AH1064">
        <f>IFERROR([1]!s_stm07_is($A1064,"W30028333","2025/12/31",1),"")</f>
        <v>1996593114.46</v>
      </c>
      <c r="AI1064">
        <f>IFERROR([1]!s_stm07_bs($A1064,"W38058048","2025/12/31",1),"")</f>
        <v>20308223726.529999</v>
      </c>
      <c r="AJ1064">
        <f>IFERROR([1]!s_fa_netdebt($A1064,"2025/12/31"),"")</f>
        <v>-10965419124.52</v>
      </c>
      <c r="AK1064">
        <f>IFERROR([1]!s_val_ev1($A1064,"2025/12/31"),"")</f>
        <v>22208236617.700001</v>
      </c>
      <c r="AL1064">
        <f>IFERROR([1]!s_fa_ebitda($A1064,"2025/12/31"),"")</f>
        <v>2819506746.0100002</v>
      </c>
      <c r="AM1064">
        <f>IFERROR([1]!s_west_netprofit($A1064,2026,$B$1,180)/[1]!s_west_netprofit($A1064,2026,$B$1-7,180)-1,"")</f>
        <v>0</v>
      </c>
      <c r="AN1064">
        <f>IFERROR([1]!s_west_netprofit($A1064,2026,$B$1,180)/[1]!s_west_netprofit($A1064,2026,$B$1-30,180)-1,"")</f>
        <v>0</v>
      </c>
      <c r="AO1064">
        <f>IFERROR([1]!s_est_mediannetprofit($A1064,2026,$B$1)/[1]!s_est_mediannetprofit($A1064,2026,$B$1-7)-1,"")</f>
        <v>0</v>
      </c>
      <c r="AP1064">
        <f>IFERROR([1]!s_est_mediannetprofit($A1064,2026,$B$1)/[1]!s_est_mediannetprofit($A1064,2026,$B$1-30)-1,"")</f>
        <v>0</v>
      </c>
    </row>
    <row r="1065" spans="1:42">
      <c r="A1065" t="s">
        <v>1104</v>
      </c>
      <c r="B1065">
        <f>IFERROR([1]!s_stm07_is($A1065,"W30028333","2011/12/31",1)/[1]!S_SHARE_TOTAL($A1065,$B$1),"")</f>
        <v>-7.8966290116292987E-3</v>
      </c>
      <c r="C1065">
        <f>IFERROR([1]!s_stm07_is($A1065,"W30028333","2012/12/31",1)/[1]!S_SHARE_TOTAL($A1065,$B$1),"")</f>
        <v>1.3231363749962389E-2</v>
      </c>
      <c r="D1065">
        <f>IFERROR([1]!s_stm07_is($A1065,"W30028333","2013/12/31",1)/[1]!S_SHARE_TOTAL($A1065,$B$1),"")</f>
        <v>2.8946233189348983E-3</v>
      </c>
      <c r="E1065">
        <f>IFERROR([1]!s_stm07_is($A1065,"W30028333","2014/12/31",1)/[1]!S_SHARE_TOTAL($A1065,$B$1),"")</f>
        <v>3.2705783730761087E-3</v>
      </c>
      <c r="F1065">
        <f>IFERROR([1]!s_stm07_is($A1065,"W30028333","2015/12/31",1)/[1]!S_SHARE_TOTAL($A1065,$B$1),"")</f>
        <v>5.5961434610759002E-3</v>
      </c>
      <c r="G1065">
        <f>IFERROR([1]!s_stm07_is($A1065,"W30028333","2016/12/31",1)/[1]!S_SHARE_TOTAL($A1065,$B$1),"")</f>
        <v>8.4002823851004826E-2</v>
      </c>
      <c r="H1065">
        <f>IFERROR([1]!s_stm07_is($A1065,"W30028333","2017/12/31",1)/[1]!S_SHARE_TOTAL($A1065,$B$1),"")</f>
        <v>0.17445966868863497</v>
      </c>
      <c r="I1065">
        <f>IFERROR([1]!s_stm07_is($A1065,"W30028333","2018/12/31",1)/[1]!S_SHARE_TOTAL($A1065,$B$1),"")</f>
        <v>0.16502433217126575</v>
      </c>
      <c r="J1065">
        <f>IFERROR([1]!s_stm07_is($A1065,"W30028333","2019/12/31",1)/[1]!S_SHARE_TOTAL($A1065,$B$1),"")</f>
        <v>-0.10616011655803881</v>
      </c>
      <c r="K1065">
        <f>IFERROR([1]!s_stm07_is($A1065,"W30028333","2020/12/31",1)/[1]!S_SHARE_TOTAL($A1065,$B$1),"")</f>
        <v>-0.67716597116857713</v>
      </c>
      <c r="L1065">
        <f>IFERROR([1]!s_stm07_is($A1065,"W30028333","2021/12/31",1)/[1]!S_SHARE_TOTAL($A1065,$B$1),"")</f>
        <v>4.0549421227841491E-2</v>
      </c>
      <c r="M1065">
        <f>IFERROR([1]!s_stm07_is($A1065,"W30028333","2022/12/31",1)/[1]!S_SHARE_TOTAL($A1065,$B$1),"")</f>
        <v>0.16247373840487023</v>
      </c>
      <c r="N1065">
        <f>IFERROR([1]!s_stm07_is($A1065,"W30028333","2023/12/31",1)/[1]!S_SHARE_TOTAL($A1065,$B$1),"")</f>
        <v>8.3391814999325395E-2</v>
      </c>
      <c r="O1065">
        <f>IFERROR([1]!s_stm07_is($A1065,"W30028333","2024/12/31",1)/[1]!S_SHARE_TOTAL($A1065,$B$1),"")</f>
        <v>4.0130337784434249E-2</v>
      </c>
      <c r="P1065">
        <f>IFERROR([1]!s_stm07_is($A1065,"W30028333","2025/12/31",1)/[1]!S_SHARE_TOTAL($A1065,$B$1),"")</f>
        <v>1.912984471700796E-2</v>
      </c>
      <c r="Q1065">
        <f>IFERROR([1]!s_west_netprofit($A1065,2026,$B$1,180)/[1]!S_SHARE_TOTAL($A1065,$B$1),"")</f>
        <v>2.6381954669065257E-2</v>
      </c>
      <c r="R1065">
        <f>IFERROR([1]!s_west_netprofit($A1065,2027,$B$1,180)/[1]!S_SHARE_TOTAL($A1065,$B$1),"")</f>
        <v>3.0619914224360289E-2</v>
      </c>
      <c r="S1065">
        <f>IFERROR([1]!s_fa_dupont_roe($A1065,"2011/12/31")/100,"")</f>
        <v>-1.026462</v>
      </c>
      <c r="T1065">
        <f>IFERROR([1]!s_fa_dupont_roe($A1065,"2012/12/31")/100,"")</f>
        <v>0.228662</v>
      </c>
      <c r="U1065">
        <f>IFERROR([1]!s_fa_dupont_roe($A1065,"2013/12/31")/100,"")</f>
        <v>3.3281999999999999E-2</v>
      </c>
      <c r="V1065">
        <f>IFERROR([1]!s_fa_dupont_roe($A1065,"2014/12/31")/100,"")</f>
        <v>4.6483999999999998E-2</v>
      </c>
      <c r="W1065">
        <f>IFERROR([1]!s_fa_dupont_roe($A1065,"2015/12/31")/100,"")</f>
        <v>7.5263999999999998E-2</v>
      </c>
      <c r="X1065">
        <f>IFERROR([1]!s_fa_dupont_roe($A1065,"2016/12/31")/100,"")</f>
        <v>5.4995000000000002E-2</v>
      </c>
      <c r="Y1065">
        <f>IFERROR([1]!s_fa_dupont_roe($A1065,"2017/12/31")/100,"")</f>
        <v>6.0698999999999996E-2</v>
      </c>
      <c r="Z1065">
        <f>IFERROR([1]!s_fa_dupont_roe($A1065,"2018/12/31")/100,"")</f>
        <v>6.0186999999999997E-2</v>
      </c>
      <c r="AA1065">
        <f>IFERROR([1]!s_fa_dupont_roe($A1065,"2019/12/31")/100,"")</f>
        <v>-4.4610999999999998E-2</v>
      </c>
      <c r="AB1065">
        <f>IFERROR([1]!s_fa_dupont_roe($A1065,"2020/12/31")/100,"")</f>
        <v>-0.50509799999999994</v>
      </c>
      <c r="AC1065">
        <f>IFERROR([1]!s_fa_dupont_roe($A1065,"2021/12/31")/100,"")</f>
        <v>3.4881000000000002E-2</v>
      </c>
      <c r="AD1065">
        <f>IFERROR([1]!s_fa_dupont_roe($A1065,"2022/12/31")/100,"")</f>
        <v>8.8986999999999997E-2</v>
      </c>
      <c r="AE1065">
        <f>IFERROR([1]!s_fa_dupont_roe($A1065,"2023/12/31")/100,"")</f>
        <v>4.1847000000000002E-2</v>
      </c>
      <c r="AF1065">
        <f>IFERROR([1]!s_fa_dupont_roe($A1065,"2024/12/31")/100,"")</f>
        <v>1.9660999999999998E-2</v>
      </c>
      <c r="AG1065">
        <f>IFERROR([1]!s_fa_dupont_roe($A1065,"2025/12/31")/100,"")</f>
        <v>9.2840000000000006E-3</v>
      </c>
      <c r="AH1065">
        <f>IFERROR([1]!s_stm07_is($A1065,"W30028333","2025/12/31",1),"")</f>
        <v>218564398.53</v>
      </c>
      <c r="AI1065">
        <f>IFERROR([1]!s_stm07_bs($A1065,"W38058048","2025/12/31",1),"")</f>
        <v>27110189892.5</v>
      </c>
      <c r="AJ1065">
        <f>IFERROR([1]!s_fa_netdebt($A1065,"2025/12/31"),"")</f>
        <v>18110462526.48</v>
      </c>
      <c r="AK1065">
        <f>IFERROR([1]!s_val_ev1($A1065,"2025/12/31"),"")</f>
        <v>82873057356.889999</v>
      </c>
      <c r="AL1065">
        <f>IFERROR([1]!s_fa_ebitda($A1065,"2025/12/31"),"")</f>
        <v>1388125576.6199999</v>
      </c>
      <c r="AM1065">
        <f>IFERROR([1]!s_west_netprofit($A1065,2026,$B$1,180)/[1]!s_west_netprofit($A1065,2026,$B$1-7,180)-1,"")</f>
        <v>0</v>
      </c>
      <c r="AN1065">
        <f>IFERROR([1]!s_west_netprofit($A1065,2026,$B$1,180)/[1]!s_west_netprofit($A1065,2026,$B$1-30,180)-1,"")</f>
        <v>-0.32163090721802767</v>
      </c>
      <c r="AO1065">
        <f>IFERROR([1]!s_est_mediannetprofit($A1065,2026,$B$1)/[1]!s_est_mediannetprofit($A1065,2026,$B$1-7)-1,"")</f>
        <v>0</v>
      </c>
      <c r="AP1065">
        <f>IFERROR([1]!s_est_mediannetprofit($A1065,2026,$B$1)/[1]!s_est_mediannetprofit($A1065,2026,$B$1-30)-1,"")</f>
        <v>-0.54980842911877392</v>
      </c>
    </row>
    <row r="1066" spans="1:42">
      <c r="A1066" t="s">
        <v>1105</v>
      </c>
      <c r="B1066">
        <f>IFERROR([1]!s_stm07_is($A1066,"W30028333","2011/12/31",1)/[1]!S_SHARE_TOTAL($A1066,$B$1),"")</f>
        <v>0.15252071527914435</v>
      </c>
      <c r="C1066">
        <f>IFERROR([1]!s_stm07_is($A1066,"W30028333","2012/12/31",1)/[1]!S_SHARE_TOTAL($A1066,$B$1),"")</f>
        <v>0.11638153507889902</v>
      </c>
      <c r="D1066">
        <f>IFERROR([1]!s_stm07_is($A1066,"W30028333","2013/12/31",1)/[1]!S_SHARE_TOTAL($A1066,$B$1),"")</f>
        <v>5.8632017842511847E-2</v>
      </c>
      <c r="E1066">
        <f>IFERROR([1]!s_stm07_is($A1066,"W30028333","2014/12/31",1)/[1]!S_SHARE_TOTAL($A1066,$B$1),"")</f>
        <v>6.9341178054592181E-2</v>
      </c>
      <c r="F1066">
        <f>IFERROR([1]!s_stm07_is($A1066,"W30028333","2015/12/31",1)/[1]!S_SHARE_TOTAL($A1066,$B$1),"")</f>
        <v>7.70341791050162E-3</v>
      </c>
      <c r="G1066">
        <f>IFERROR([1]!s_stm07_is($A1066,"W30028333","2016/12/31",1)/[1]!S_SHARE_TOTAL($A1066,$B$1),"")</f>
        <v>1.6753453429789376E-2</v>
      </c>
      <c r="H1066">
        <f>IFERROR([1]!s_stm07_is($A1066,"W30028333","2017/12/31",1)/[1]!S_SHARE_TOTAL($A1066,$B$1),"")</f>
        <v>0.89926608150335996</v>
      </c>
      <c r="I1066">
        <f>IFERROR([1]!s_stm07_is($A1066,"W30028333","2018/12/31",1)/[1]!S_SHARE_TOTAL($A1066,$B$1),"")</f>
        <v>1.3891828765814702</v>
      </c>
      <c r="J1066">
        <f>IFERROR([1]!s_stm07_is($A1066,"W30028333","2019/12/31",1)/[1]!S_SHARE_TOTAL($A1066,$B$1),"")</f>
        <v>0.50079884660492369</v>
      </c>
      <c r="K1066">
        <f>IFERROR([1]!s_stm07_is($A1066,"W30028333","2020/12/31",1)/[1]!S_SHARE_TOTAL($A1066,$B$1),"")</f>
        <v>0.13598170829855449</v>
      </c>
      <c r="L1066">
        <f>IFERROR([1]!s_stm07_is($A1066,"W30028333","2021/12/31",1)/[1]!S_SHARE_TOTAL($A1066,$B$1),"")</f>
        <v>0.26939969350762993</v>
      </c>
      <c r="M1066">
        <f>IFERROR([1]!s_stm07_is($A1066,"W30028333","2022/12/31",1)/[1]!S_SHARE_TOTAL($A1066,$B$1),"")</f>
        <v>0.208630207670222</v>
      </c>
      <c r="N1066">
        <f>IFERROR([1]!s_stm07_is($A1066,"W30028333","2023/12/31",1)/[1]!S_SHARE_TOTAL($A1066,$B$1),"")</f>
        <v>0.10338815075948418</v>
      </c>
      <c r="O1066">
        <f>IFERROR([1]!s_stm07_is($A1066,"W30028333","2024/12/31",1)/[1]!S_SHARE_TOTAL($A1066,$B$1),"")</f>
        <v>4.6205449811199409E-2</v>
      </c>
      <c r="P1066">
        <f>IFERROR([1]!s_stm07_is($A1066,"W30028333","2025/12/31",1)/[1]!S_SHARE_TOTAL($A1066,$B$1),"")</f>
        <v>2.3110510402544519E-2</v>
      </c>
      <c r="Q1066">
        <f>IFERROR([1]!s_west_netprofit($A1066,2026,$B$1,180)/[1]!S_SHARE_TOTAL($A1066,$B$1),"")</f>
        <v>2.3100020988530038E-2</v>
      </c>
      <c r="R1066">
        <f>IFERROR([1]!s_west_netprofit($A1066,2027,$B$1,180)/[1]!S_SHARE_TOTAL($A1066,$B$1),"")</f>
        <v>5.4396823618151381E-2</v>
      </c>
      <c r="S1066">
        <f>IFERROR([1]!s_fa_dupont_roe($A1066,"2011/12/31")/100,"")</f>
        <v>0.19335000000000002</v>
      </c>
      <c r="T1066">
        <f>IFERROR([1]!s_fa_dupont_roe($A1066,"2012/12/31")/100,"")</f>
        <v>0.12335400000000001</v>
      </c>
      <c r="U1066">
        <f>IFERROR([1]!s_fa_dupont_roe($A1066,"2013/12/31")/100,"")</f>
        <v>4.8898000000000004E-2</v>
      </c>
      <c r="V1066">
        <f>IFERROR([1]!s_fa_dupont_roe($A1066,"2014/12/31")/100,"")</f>
        <v>4.9473999999999997E-2</v>
      </c>
      <c r="W1066">
        <f>IFERROR([1]!s_fa_dupont_roe($A1066,"2015/12/31")/100,"")</f>
        <v>5.3859999999999993E-3</v>
      </c>
      <c r="X1066">
        <f>IFERROR([1]!s_fa_dupont_roe($A1066,"2016/12/31")/100,"")</f>
        <v>1.1620999999999999E-2</v>
      </c>
      <c r="Y1066">
        <f>IFERROR([1]!s_fa_dupont_roe($A1066,"2017/12/31")/100,"")</f>
        <v>0.46599099999999999</v>
      </c>
      <c r="Z1066">
        <f>IFERROR([1]!s_fa_dupont_roe($A1066,"2018/12/31")/100,"")</f>
        <v>0.50095500000000004</v>
      </c>
      <c r="AA1066">
        <f>IFERROR([1]!s_fa_dupont_roe($A1066,"2019/12/31")/100,"")</f>
        <v>0.145785</v>
      </c>
      <c r="AB1066">
        <f>IFERROR([1]!s_fa_dupont_roe($A1066,"2020/12/31")/100,"")</f>
        <v>3.5761000000000001E-2</v>
      </c>
      <c r="AC1066">
        <f>IFERROR([1]!s_fa_dupont_roe($A1066,"2021/12/31")/100,"")</f>
        <v>7.1475999999999998E-2</v>
      </c>
      <c r="AD1066">
        <f>IFERROR([1]!s_fa_dupont_roe($A1066,"2022/12/31")/100,"")</f>
        <v>5.5173E-2</v>
      </c>
      <c r="AE1066">
        <f>IFERROR([1]!s_fa_dupont_roe($A1066,"2023/12/31")/100,"")</f>
        <v>2.5413999999999999E-2</v>
      </c>
      <c r="AF1066">
        <f>IFERROR([1]!s_fa_dupont_roe($A1066,"2024/12/31")/100,"")</f>
        <v>1.1191E-2</v>
      </c>
      <c r="AG1066">
        <f>IFERROR([1]!s_fa_dupont_roe($A1066,"2025/12/31")/100,"")</f>
        <v>5.7630000000000008E-3</v>
      </c>
      <c r="AH1066">
        <f>IFERROR([1]!s_stm07_is($A1066,"W30028333","2025/12/31",1),"")</f>
        <v>93042230.069999993</v>
      </c>
      <c r="AI1066">
        <f>IFERROR([1]!s_stm07_bs($A1066,"W38058048","2025/12/31",1),"")</f>
        <v>17400618190.880001</v>
      </c>
      <c r="AJ1066">
        <f>IFERROR([1]!s_fa_netdebt($A1066,"2025/12/31"),"")</f>
        <v>-4154681336.3699999</v>
      </c>
      <c r="AK1066">
        <f>IFERROR([1]!s_val_ev1($A1066,"2025/12/31"),"")</f>
        <v>24339136612.279999</v>
      </c>
      <c r="AL1066">
        <f>IFERROR([1]!s_fa_ebitda($A1066,"2025/12/31"),"")</f>
        <v>359756267.79000002</v>
      </c>
      <c r="AM1066">
        <f>IFERROR([1]!s_west_netprofit($A1066,2026,$B$1,180)/[1]!s_west_netprofit($A1066,2026,$B$1-7,180)-1,"")</f>
        <v>0</v>
      </c>
      <c r="AN1066" t="str">
        <f>IFERROR([1]!s_west_netprofit($A1066,2026,$B$1,180)/[1]!s_west_netprofit($A1066,2026,$B$1-30,180)-1,"")</f>
        <v/>
      </c>
      <c r="AO1066">
        <f>IFERROR([1]!s_est_mediannetprofit($A1066,2026,$B$1)/[1]!s_est_mediannetprofit($A1066,2026,$B$1-7)-1,"")</f>
        <v>0</v>
      </c>
      <c r="AP1066" t="str">
        <f>IFERROR([1]!s_est_mediannetprofit($A1066,2026,$B$1)/[1]!s_est_mediannetprofit($A1066,2026,$B$1-30)-1,"")</f>
        <v/>
      </c>
    </row>
    <row r="1067" spans="1:42">
      <c r="A1067" t="s">
        <v>1106</v>
      </c>
      <c r="B1067">
        <f>IFERROR([1]!s_stm07_is($A1067,"W30028333","2011/12/31",1)/[1]!S_SHARE_TOTAL($A1067,$B$1),"")</f>
        <v>2.8712860294404317E-2</v>
      </c>
      <c r="C1067">
        <f>IFERROR([1]!s_stm07_is($A1067,"W30028333","2012/12/31",1)/[1]!S_SHARE_TOTAL($A1067,$B$1),"")</f>
        <v>2.6614684400307918E-2</v>
      </c>
      <c r="D1067">
        <f>IFERROR([1]!s_stm07_is($A1067,"W30028333","2013/12/31",1)/[1]!S_SHARE_TOTAL($A1067,$B$1),"")</f>
        <v>4.9562591208159597E-2</v>
      </c>
      <c r="E1067">
        <f>IFERROR([1]!s_stm07_is($A1067,"W30028333","2014/12/31",1)/[1]!S_SHARE_TOTAL($A1067,$B$1),"")</f>
        <v>4.9938593357393507E-2</v>
      </c>
      <c r="F1067">
        <f>IFERROR([1]!s_stm07_is($A1067,"W30028333","2015/12/31",1)/[1]!S_SHARE_TOTAL($A1067,$B$1),"")</f>
        <v>7.5158307533830349E-2</v>
      </c>
      <c r="G1067">
        <f>IFERROR([1]!s_stm07_is($A1067,"W30028333","2016/12/31",1)/[1]!S_SHARE_TOTAL($A1067,$B$1),"")</f>
        <v>8.2676593424357264E-2</v>
      </c>
      <c r="H1067">
        <f>IFERROR([1]!s_stm07_is($A1067,"W30028333","2017/12/31",1)/[1]!S_SHARE_TOTAL($A1067,$B$1),"")</f>
        <v>4.1870186741404081E-2</v>
      </c>
      <c r="I1067">
        <f>IFERROR([1]!s_stm07_is($A1067,"W30028333","2018/12/31",1)/[1]!S_SHARE_TOTAL($A1067,$B$1),"")</f>
        <v>3.3881631808714437E-3</v>
      </c>
      <c r="J1067">
        <f>IFERROR([1]!s_stm07_is($A1067,"W30028333","2019/12/31",1)/[1]!S_SHARE_TOTAL($A1067,$B$1),"")</f>
        <v>2.7739806933467573E-3</v>
      </c>
      <c r="K1067">
        <f>IFERROR([1]!s_stm07_is($A1067,"W30028333","2020/12/31",1)/[1]!S_SHARE_TOTAL($A1067,$B$1),"")</f>
        <v>0.15215833075556545</v>
      </c>
      <c r="L1067">
        <f>IFERROR([1]!s_stm07_is($A1067,"W30028333","2021/12/31",1)/[1]!S_SHARE_TOTAL($A1067,$B$1),"")</f>
        <v>0.26270444219928968</v>
      </c>
      <c r="M1067">
        <f>IFERROR([1]!s_stm07_is($A1067,"W30028333","2022/12/31",1)/[1]!S_SHARE_TOTAL($A1067,$B$1),"")</f>
        <v>0.18696609973484385</v>
      </c>
      <c r="N1067">
        <f>IFERROR([1]!s_stm07_is($A1067,"W30028333","2023/12/31",1)/[1]!S_SHARE_TOTAL($A1067,$B$1),"")</f>
        <v>0.23858351652573889</v>
      </c>
      <c r="O1067">
        <f>IFERROR([1]!s_stm07_is($A1067,"W30028333","2024/12/31",1)/[1]!S_SHARE_TOTAL($A1067,$B$1),"")</f>
        <v>0.27529388725085585</v>
      </c>
      <c r="P1067">
        <f>IFERROR([1]!s_stm07_is($A1067,"W30028333","2025/12/31",1)/[1]!S_SHARE_TOTAL($A1067,$B$1),"")</f>
        <v>0.44251896931518625</v>
      </c>
      <c r="Q1067">
        <f>IFERROR([1]!s_west_netprofit($A1067,2026,$B$1,180)/[1]!S_SHARE_TOTAL($A1067,$B$1),"")</f>
        <v>0.4132248932724914</v>
      </c>
      <c r="R1067">
        <f>IFERROR([1]!s_west_netprofit($A1067,2027,$B$1,180)/[1]!S_SHARE_TOTAL($A1067,$B$1),"")</f>
        <v>0.45082258775136813</v>
      </c>
      <c r="S1067">
        <f>IFERROR([1]!s_fa_dupont_roe($A1067,"2011/12/31")/100,"")</f>
        <v>0.12934499999999999</v>
      </c>
      <c r="T1067">
        <f>IFERROR([1]!s_fa_dupont_roe($A1067,"2012/12/31")/100,"")</f>
        <v>0.128964</v>
      </c>
      <c r="U1067">
        <f>IFERROR([1]!s_fa_dupont_roe($A1067,"2013/12/31")/100,"")</f>
        <v>0.174348</v>
      </c>
      <c r="V1067">
        <f>IFERROR([1]!s_fa_dupont_roe($A1067,"2014/12/31")/100,"")</f>
        <v>0.12923799999999999</v>
      </c>
      <c r="W1067">
        <f>IFERROR([1]!s_fa_dupont_roe($A1067,"2015/12/31")/100,"")</f>
        <v>0.15711700000000001</v>
      </c>
      <c r="X1067">
        <f>IFERROR([1]!s_fa_dupont_roe($A1067,"2016/12/31")/100,"")</f>
        <v>0.141595</v>
      </c>
      <c r="Y1067">
        <f>IFERROR([1]!s_fa_dupont_roe($A1067,"2017/12/31")/100,"")</f>
        <v>6.7914000000000002E-2</v>
      </c>
      <c r="Z1067">
        <f>IFERROR([1]!s_fa_dupont_roe($A1067,"2018/12/31")/100,"")</f>
        <v>5.5600000000000007E-3</v>
      </c>
      <c r="AA1067">
        <f>IFERROR([1]!s_fa_dupont_roe($A1067,"2019/12/31")/100,"")</f>
        <v>4.6319999999999998E-3</v>
      </c>
      <c r="AB1067">
        <f>IFERROR([1]!s_fa_dupont_roe($A1067,"2020/12/31")/100,"")</f>
        <v>8.5355000000000014E-2</v>
      </c>
      <c r="AC1067">
        <f>IFERROR([1]!s_fa_dupont_roe($A1067,"2021/12/31")/100,"")</f>
        <v>8.5174E-2</v>
      </c>
      <c r="AD1067">
        <f>IFERROR([1]!s_fa_dupont_roe($A1067,"2022/12/31")/100,"")</f>
        <v>5.7556000000000003E-2</v>
      </c>
      <c r="AE1067">
        <f>IFERROR([1]!s_fa_dupont_roe($A1067,"2023/12/31")/100,"")</f>
        <v>7.0287000000000002E-2</v>
      </c>
      <c r="AF1067">
        <f>IFERROR([1]!s_fa_dupont_roe($A1067,"2024/12/31")/100,"")</f>
        <v>7.5891E-2</v>
      </c>
      <c r="AG1067">
        <f>IFERROR([1]!s_fa_dupont_roe($A1067,"2025/12/31")/100,"")</f>
        <v>0.112542</v>
      </c>
      <c r="AH1067">
        <f>IFERROR([1]!s_stm07_is($A1067,"W30028333","2025/12/31",1),"")</f>
        <v>2530516291.5300002</v>
      </c>
      <c r="AI1067">
        <f>IFERROR([1]!s_stm07_bs($A1067,"W38058048","2025/12/31",1),"")</f>
        <v>27772208082.68</v>
      </c>
      <c r="AJ1067">
        <f>IFERROR([1]!s_fa_netdebt($A1067,"2025/12/31"),"")</f>
        <v>3931922092.4499998</v>
      </c>
      <c r="AK1067">
        <f>IFERROR([1]!s_val_ev1($A1067,"2025/12/31"),"")</f>
        <v>47344613462.540001</v>
      </c>
      <c r="AL1067">
        <f>IFERROR([1]!s_fa_ebitda($A1067,"2025/12/31"),"")</f>
        <v>4827902349.8699999</v>
      </c>
      <c r="AM1067">
        <f>IFERROR([1]!s_west_netprofit($A1067,2026,$B$1,180)/[1]!s_west_netprofit($A1067,2026,$B$1-7,180)-1,"")</f>
        <v>0</v>
      </c>
      <c r="AN1067">
        <f>IFERROR([1]!s_west_netprofit($A1067,2026,$B$1,180)/[1]!s_west_netprofit($A1067,2026,$B$1-30,180)-1,"")</f>
        <v>1.6956337431115465E-3</v>
      </c>
      <c r="AO1067">
        <f>IFERROR([1]!s_est_mediannetprofit($A1067,2026,$B$1)/[1]!s_est_mediannetprofit($A1067,2026,$B$1-7)-1,"")</f>
        <v>0</v>
      </c>
      <c r="AP1067">
        <f>IFERROR([1]!s_est_mediannetprofit($A1067,2026,$B$1)/[1]!s_est_mediannetprofit($A1067,2026,$B$1-30)-1,"")</f>
        <v>1.6956337431115465E-3</v>
      </c>
    </row>
    <row r="1068" spans="1:42">
      <c r="A1068" t="s">
        <v>1107</v>
      </c>
      <c r="B1068">
        <f>IFERROR([1]!s_stm07_is($A1068,"W30028333","2011/12/31",1)/[1]!S_SHARE_TOTAL($A1068,$B$1),"")</f>
        <v>7.0100591059175184</v>
      </c>
      <c r="C1068">
        <f>IFERROR([1]!s_stm07_is($A1068,"W30028333","2012/12/31",1)/[1]!S_SHARE_TOTAL($A1068,$B$1),"")</f>
        <v>10.645768726004951</v>
      </c>
      <c r="D1068">
        <f>IFERROR([1]!s_stm07_is($A1068,"W30028333","2013/12/31",1)/[1]!S_SHARE_TOTAL($A1068,$B$1),"")</f>
        <v>12.10852137351792</v>
      </c>
      <c r="E1068">
        <f>IFERROR([1]!s_stm07_is($A1068,"W30028333","2014/12/31",1)/[1]!S_SHARE_TOTAL($A1068,$B$1),"")</f>
        <v>12.279041872139354</v>
      </c>
      <c r="F1068">
        <f>IFERROR([1]!s_stm07_is($A1068,"W30028333","2015/12/31",1)/[1]!S_SHARE_TOTAL($A1068,$B$1),"")</f>
        <v>12.401662630646141</v>
      </c>
      <c r="G1068">
        <f>IFERROR([1]!s_stm07_is($A1068,"W30028333","2016/12/31",1)/[1]!S_SHARE_TOTAL($A1068,$B$1),"")</f>
        <v>13.373817133846449</v>
      </c>
      <c r="H1068">
        <f>IFERROR([1]!s_stm07_is($A1068,"W30028333","2017/12/31",1)/[1]!S_SHARE_TOTAL($A1068,$B$1),"")</f>
        <v>21.662074087065939</v>
      </c>
      <c r="I1068">
        <f>IFERROR([1]!s_stm07_is($A1068,"W30028333","2018/12/31",1)/[1]!S_SHARE_TOTAL($A1068,$B$1),"")</f>
        <v>28.161061833930631</v>
      </c>
      <c r="J1068">
        <f>IFERROR([1]!s_stm07_is($A1068,"W30028333","2019/12/31",1)/[1]!S_SHARE_TOTAL($A1068,$B$1),"")</f>
        <v>32.963024958904263</v>
      </c>
      <c r="K1068">
        <f>IFERROR([1]!s_stm07_is($A1068,"W30028333","2020/12/31",1)/[1]!S_SHARE_TOTAL($A1068,$B$1),"")</f>
        <v>37.355389754120537</v>
      </c>
      <c r="L1068">
        <f>IFERROR([1]!s_stm07_is($A1068,"W30028333","2021/12/31",1)/[1]!S_SHARE_TOTAL($A1068,$B$1),"")</f>
        <v>41.965375969212431</v>
      </c>
      <c r="M1068">
        <f>IFERROR([1]!s_stm07_is($A1068,"W30028333","2022/12/31",1)/[1]!S_SHARE_TOTAL($A1068,$B$1),"")</f>
        <v>50.169879860722787</v>
      </c>
      <c r="N1068">
        <f>IFERROR([1]!s_stm07_is($A1068,"W30028333","2023/12/31",1)/[1]!S_SHARE_TOTAL($A1068,$B$1),"")</f>
        <v>59.783354535389243</v>
      </c>
      <c r="O1068">
        <f>IFERROR([1]!s_stm07_is($A1068,"W30028333","2024/12/31",1)/[1]!S_SHARE_TOTAL($A1068,$B$1),"")</f>
        <v>68.978014197346781</v>
      </c>
      <c r="P1068">
        <f>IFERROR([1]!s_stm07_is($A1068,"W30028333","2025/12/31",1)/[1]!S_SHARE_TOTAL($A1068,$B$1),"")</f>
        <v>65.851754826107538</v>
      </c>
      <c r="Q1068">
        <f>IFERROR([1]!s_west_netprofit($A1068,2026,$B$1,180)/[1]!S_SHARE_TOTAL($A1068,$B$1),"")</f>
        <v>69.104605276083888</v>
      </c>
      <c r="R1068">
        <f>IFERROR([1]!s_west_netprofit($A1068,2027,$B$1,180)/[1]!S_SHARE_TOTAL($A1068,$B$1),"")</f>
        <v>73.228114810082701</v>
      </c>
      <c r="S1068">
        <f>IFERROR([1]!s_fa_dupont_roe($A1068,"2011/12/31")/100,"")</f>
        <v>0.40392499999999998</v>
      </c>
      <c r="T1068">
        <f>IFERROR([1]!s_fa_dupont_roe($A1068,"2012/12/31")/100,"")</f>
        <v>0.45004699999999997</v>
      </c>
      <c r="U1068">
        <f>IFERROR([1]!s_fa_dupont_roe($A1068,"2013/12/31")/100,"")</f>
        <v>0.39432800000000001</v>
      </c>
      <c r="V1068">
        <f>IFERROR([1]!s_fa_dupont_roe($A1068,"2014/12/31")/100,"")</f>
        <v>0.31961200000000001</v>
      </c>
      <c r="W1068">
        <f>IFERROR([1]!s_fa_dupont_roe($A1068,"2015/12/31")/100,"")</f>
        <v>0.26420500000000002</v>
      </c>
      <c r="X1068">
        <f>IFERROR([1]!s_fa_dupont_roe($A1068,"2016/12/31")/100,"")</f>
        <v>0.24438500000000002</v>
      </c>
      <c r="Y1068">
        <f>IFERROR([1]!s_fa_dupont_roe($A1068,"2017/12/31")/100,"")</f>
        <v>0.329542</v>
      </c>
      <c r="Z1068">
        <f>IFERROR([1]!s_fa_dupont_roe($A1068,"2018/12/31")/100,"")</f>
        <v>0.34464300000000003</v>
      </c>
      <c r="AA1068">
        <f>IFERROR([1]!s_fa_dupont_roe($A1068,"2019/12/31")/100,"")</f>
        <v>0.331177</v>
      </c>
      <c r="AB1068">
        <f>IFERROR([1]!s_fa_dupont_roe($A1068,"2020/12/31")/100,"")</f>
        <v>0.314108</v>
      </c>
      <c r="AC1068">
        <f>IFERROR([1]!s_fa_dupont_roe($A1068,"2021/12/31")/100,"")</f>
        <v>0.29903600000000002</v>
      </c>
      <c r="AD1068">
        <f>IFERROR([1]!s_fa_dupont_roe($A1068,"2022/12/31")/100,"")</f>
        <v>0.324077</v>
      </c>
      <c r="AE1068">
        <f>IFERROR([1]!s_fa_dupont_roe($A1068,"2023/12/31")/100,"")</f>
        <v>0.36175499999999999</v>
      </c>
      <c r="AF1068">
        <f>IFERROR([1]!s_fa_dupont_roe($A1068,"2024/12/31")/100,"")</f>
        <v>0.38428299999999999</v>
      </c>
      <c r="AG1068">
        <f>IFERROR([1]!s_fa_dupont_roe($A1068,"2025/12/31")/100,"")</f>
        <v>0.34462000000000004</v>
      </c>
      <c r="AH1068">
        <f>IFERROR([1]!s_stm07_is($A1068,"W30028333","2025/12/31",1),"")</f>
        <v>82320067101.679993</v>
      </c>
      <c r="AI1068">
        <f>IFERROR([1]!s_stm07_bs($A1068,"W38058048","2025/12/31",1),"")</f>
        <v>253959253909.07001</v>
      </c>
      <c r="AJ1068">
        <f>IFERROR([1]!s_fa_netdebt($A1068,"2025/12/31"),"")</f>
        <v>-33418515990.380001</v>
      </c>
      <c r="AK1068">
        <f>IFERROR([1]!s_val_ev1($A1068,"2025/12/31"),"")</f>
        <v>1742873589649.8201</v>
      </c>
      <c r="AL1068">
        <f>IFERROR([1]!s_fa_ebitda($A1068,"2025/12/31"),"")</f>
        <v>116200395367.05</v>
      </c>
      <c r="AM1068">
        <f>IFERROR([1]!s_west_netprofit($A1068,2026,$B$1,180)/[1]!s_west_netprofit($A1068,2026,$B$1-7,180)-1,"")</f>
        <v>0</v>
      </c>
      <c r="AN1068">
        <f>IFERROR([1]!s_west_netprofit($A1068,2026,$B$1,180)/[1]!s_west_netprofit($A1068,2026,$B$1-30,180)-1,"")</f>
        <v>-8.6173692765635357E-3</v>
      </c>
      <c r="AO1068">
        <f>IFERROR([1]!s_est_mediannetprofit($A1068,2026,$B$1)/[1]!s_est_mediannetprofit($A1068,2026,$B$1-7)-1,"")</f>
        <v>0</v>
      </c>
      <c r="AP1068">
        <f>IFERROR([1]!s_est_mediannetprofit($A1068,2026,$B$1)/[1]!s_est_mediannetprofit($A1068,2026,$B$1-30)-1,"")</f>
        <v>-6.2179036515925823E-3</v>
      </c>
    </row>
    <row r="1069" spans="1:42">
      <c r="A1069" t="s">
        <v>1108</v>
      </c>
      <c r="B1069">
        <f>IFERROR([1]!s_stm07_is($A1069,"W30028333","2011/12/31",1)/[1]!S_SHARE_TOTAL($A1069,$B$1),"")</f>
        <v>0.14486907392864123</v>
      </c>
      <c r="C1069">
        <f>IFERROR([1]!s_stm07_is($A1069,"W30028333","2012/12/31",1)/[1]!S_SHARE_TOTAL($A1069,$B$1),"")</f>
        <v>0.22783273586193101</v>
      </c>
      <c r="D1069">
        <f>IFERROR([1]!s_stm07_is($A1069,"W30028333","2013/12/31",1)/[1]!S_SHARE_TOTAL($A1069,$B$1),"")</f>
        <v>0.23988507400599893</v>
      </c>
      <c r="E1069">
        <f>IFERROR([1]!s_stm07_is($A1069,"W30028333","2014/12/31",1)/[1]!S_SHARE_TOTAL($A1069,$B$1),"")</f>
        <v>0.17732528438349812</v>
      </c>
      <c r="F1069">
        <f>IFERROR([1]!s_stm07_is($A1069,"W30028333","2015/12/31",1)/[1]!S_SHARE_TOTAL($A1069,$B$1),"")</f>
        <v>0.29552299363024587</v>
      </c>
      <c r="G1069">
        <f>IFERROR([1]!s_stm07_is($A1069,"W30028333","2016/12/31",1)/[1]!S_SHARE_TOTAL($A1069,$B$1),"")</f>
        <v>0.33450034503741061</v>
      </c>
      <c r="H1069">
        <f>IFERROR([1]!s_stm07_is($A1069,"W30028333","2017/12/31",1)/[1]!S_SHARE_TOTAL($A1069,$B$1),"")</f>
        <v>0.42694658010492897</v>
      </c>
      <c r="I1069">
        <f>IFERROR([1]!s_stm07_is($A1069,"W30028333","2018/12/31",1)/[1]!S_SHARE_TOTAL($A1069,$B$1),"")</f>
        <v>7.1807920139110096E-2</v>
      </c>
      <c r="J1069">
        <f>IFERROR([1]!s_stm07_is($A1069,"W30028333","2019/12/31",1)/[1]!S_SHARE_TOTAL($A1069,$B$1),"")</f>
        <v>0.38042700098041465</v>
      </c>
      <c r="K1069">
        <f>IFERROR([1]!s_stm07_is($A1069,"W30028333","2020/12/31",1)/[1]!S_SHARE_TOTAL($A1069,$B$1),"")</f>
        <v>0.62101441022756376</v>
      </c>
      <c r="L1069">
        <f>IFERROR([1]!s_stm07_is($A1069,"W30028333","2021/12/31",1)/[1]!S_SHARE_TOTAL($A1069,$B$1),"")</f>
        <v>0.32561991764625542</v>
      </c>
      <c r="M1069">
        <f>IFERROR([1]!s_stm07_is($A1069,"W30028333","2022/12/31",1)/[1]!S_SHARE_TOTAL($A1069,$B$1),"")</f>
        <v>0.77993460246431068</v>
      </c>
      <c r="N1069">
        <f>IFERROR([1]!s_stm07_is($A1069,"W30028333","2023/12/31",1)/[1]!S_SHARE_TOTAL($A1069,$B$1),"")</f>
        <v>0.55466008911407549</v>
      </c>
      <c r="O1069">
        <f>IFERROR([1]!s_stm07_is($A1069,"W30028333","2024/12/31",1)/[1]!S_SHARE_TOTAL($A1069,$B$1),"")</f>
        <v>0.74735654116308425</v>
      </c>
      <c r="P1069">
        <f>IFERROR([1]!s_stm07_is($A1069,"W30028333","2025/12/31",1)/[1]!S_SHARE_TOTAL($A1069,$B$1),"")</f>
        <v>0.17792558093902763</v>
      </c>
      <c r="Q1069">
        <f>IFERROR([1]!s_west_netprofit($A1069,2026,$B$1,180)/[1]!S_SHARE_TOTAL($A1069,$B$1),"")</f>
        <v>0.50181773392374041</v>
      </c>
      <c r="R1069">
        <f>IFERROR([1]!s_west_netprofit($A1069,2027,$B$1,180)/[1]!S_SHARE_TOTAL($A1069,$B$1),"")</f>
        <v>0.52626178454154493</v>
      </c>
      <c r="S1069">
        <f>IFERROR([1]!s_fa_dupont_roe($A1069,"2011/12/31")/100,"")</f>
        <v>0.15354400000000001</v>
      </c>
      <c r="T1069">
        <f>IFERROR([1]!s_fa_dupont_roe($A1069,"2012/12/31")/100,"")</f>
        <v>0.196658</v>
      </c>
      <c r="U1069">
        <f>IFERROR([1]!s_fa_dupont_roe($A1069,"2013/12/31")/100,"")</f>
        <v>0.14518200000000001</v>
      </c>
      <c r="V1069">
        <f>IFERROR([1]!s_fa_dupont_roe($A1069,"2014/12/31")/100,"")</f>
        <v>8.5256999999999999E-2</v>
      </c>
      <c r="W1069">
        <f>IFERROR([1]!s_fa_dupont_roe($A1069,"2015/12/31")/100,"")</f>
        <v>0.12990299999999999</v>
      </c>
      <c r="X1069">
        <f>IFERROR([1]!s_fa_dupont_roe($A1069,"2016/12/31")/100,"")</f>
        <v>0.125606</v>
      </c>
      <c r="Y1069">
        <f>IFERROR([1]!s_fa_dupont_roe($A1069,"2017/12/31")/100,"")</f>
        <v>0.13798099999999999</v>
      </c>
      <c r="Z1069">
        <f>IFERROR([1]!s_fa_dupont_roe($A1069,"2018/12/31")/100,"")</f>
        <v>2.402E-2</v>
      </c>
      <c r="AA1069">
        <f>IFERROR([1]!s_fa_dupont_roe($A1069,"2019/12/31")/100,"")</f>
        <v>0.11769199999999999</v>
      </c>
      <c r="AB1069">
        <f>IFERROR([1]!s_fa_dupont_roe($A1069,"2020/12/31")/100,"")</f>
        <v>0.15340199999999998</v>
      </c>
      <c r="AC1069">
        <f>IFERROR([1]!s_fa_dupont_roe($A1069,"2021/12/31")/100,"")</f>
        <v>7.4592999999999993E-2</v>
      </c>
      <c r="AD1069">
        <f>IFERROR([1]!s_fa_dupont_roe($A1069,"2022/12/31")/100,"")</f>
        <v>0.165576</v>
      </c>
      <c r="AE1069">
        <f>IFERROR([1]!s_fa_dupont_roe($A1069,"2023/12/31")/100,"")</f>
        <v>0.106311</v>
      </c>
      <c r="AF1069">
        <f>IFERROR([1]!s_fa_dupont_roe($A1069,"2024/12/31")/100,"")</f>
        <v>0.13184200000000001</v>
      </c>
      <c r="AG1069">
        <f>IFERROR([1]!s_fa_dupont_roe($A1069,"2025/12/31")/100,"")</f>
        <v>2.9049999999999999E-2</v>
      </c>
      <c r="AH1069">
        <f>IFERROR([1]!s_stm07_is($A1069,"W30028333","2025/12/31",1),"")</f>
        <v>266399456.11000001</v>
      </c>
      <c r="AI1069">
        <f>IFERROR([1]!s_stm07_bs($A1069,"W38058048","2025/12/31",1),"")</f>
        <v>9456036662.1399994</v>
      </c>
      <c r="AJ1069">
        <f>IFERROR([1]!s_fa_netdebt($A1069,"2025/12/31"),"")</f>
        <v>6533467356.3100004</v>
      </c>
      <c r="AK1069">
        <f>IFERROR([1]!s_val_ev1($A1069,"2025/12/31"),"")</f>
        <v>33446127489.240002</v>
      </c>
      <c r="AL1069">
        <f>IFERROR([1]!s_fa_ebitda($A1069,"2025/12/31"),"")</f>
        <v>1676354910.1900001</v>
      </c>
      <c r="AM1069">
        <f>IFERROR([1]!s_west_netprofit($A1069,2026,$B$1,180)/[1]!s_west_netprofit($A1069,2026,$B$1-7,180)-1,"")</f>
        <v>0</v>
      </c>
      <c r="AN1069">
        <f>IFERROR([1]!s_west_netprofit($A1069,2026,$B$1,180)/[1]!s_west_netprofit($A1069,2026,$B$1-30,180)-1,"")</f>
        <v>8.4029544887460617E-3</v>
      </c>
      <c r="AO1069">
        <f>IFERROR([1]!s_est_mediannetprofit($A1069,2026,$B$1)/[1]!s_est_mediannetprofit($A1069,2026,$B$1-7)-1,"")</f>
        <v>0</v>
      </c>
      <c r="AP1069">
        <f>IFERROR([1]!s_est_mediannetprofit($A1069,2026,$B$1)/[1]!s_est_mediannetprofit($A1069,2026,$B$1-30)-1,"")</f>
        <v>0</v>
      </c>
    </row>
    <row r="1070" spans="1:42">
      <c r="A1070" t="s">
        <v>1109</v>
      </c>
      <c r="B1070">
        <f>IFERROR([1]!s_stm07_is($A1070,"W30028333","2011/12/31",1)/[1]!S_SHARE_TOTAL($A1070,$B$1),"")</f>
        <v>0.10324353068423173</v>
      </c>
      <c r="C1070">
        <f>IFERROR([1]!s_stm07_is($A1070,"W30028333","2012/12/31",1)/[1]!S_SHARE_TOTAL($A1070,$B$1),"")</f>
        <v>0.12341507658431758</v>
      </c>
      <c r="D1070">
        <f>IFERROR([1]!s_stm07_is($A1070,"W30028333","2013/12/31",1)/[1]!S_SHARE_TOTAL($A1070,$B$1),"")</f>
        <v>0.15427561514171437</v>
      </c>
      <c r="E1070">
        <f>IFERROR([1]!s_stm07_is($A1070,"W30028333","2014/12/31",1)/[1]!S_SHARE_TOTAL($A1070,$B$1),"")</f>
        <v>0.16570046668534916</v>
      </c>
      <c r="F1070">
        <f>IFERROR([1]!s_stm07_is($A1070,"W30028333","2015/12/31",1)/[1]!S_SHARE_TOTAL($A1070,$B$1),"")</f>
        <v>0.28940611960718138</v>
      </c>
      <c r="G1070">
        <f>IFERROR([1]!s_stm07_is($A1070,"W30028333","2016/12/31",1)/[1]!S_SHARE_TOTAL($A1070,$B$1),"")</f>
        <v>0.46530081386035049</v>
      </c>
      <c r="H1070">
        <f>IFERROR([1]!s_stm07_is($A1070,"W30028333","2017/12/31",1)/[1]!S_SHARE_TOTAL($A1070,$B$1),"")</f>
        <v>0.52399362161173768</v>
      </c>
      <c r="I1070">
        <f>IFERROR([1]!s_stm07_is($A1070,"W30028333","2018/12/31",1)/[1]!S_SHARE_TOTAL($A1070,$B$1),"")</f>
        <v>0.62162191540292899</v>
      </c>
      <c r="J1070">
        <f>IFERROR([1]!s_stm07_is($A1070,"W30028333","2019/12/31",1)/[1]!S_SHARE_TOTAL($A1070,$B$1),"")</f>
        <v>0.57701228257087689</v>
      </c>
      <c r="K1070">
        <f>IFERROR([1]!s_stm07_is($A1070,"W30028333","2020/12/31",1)/[1]!S_SHARE_TOTAL($A1070,$B$1),"")</f>
        <v>0.666479655123843</v>
      </c>
      <c r="L1070">
        <f>IFERROR([1]!s_stm07_is($A1070,"W30028333","2021/12/31",1)/[1]!S_SHARE_TOTAL($A1070,$B$1),"")</f>
        <v>5.0423448611131162E-2</v>
      </c>
      <c r="M1070">
        <f>IFERROR([1]!s_stm07_is($A1070,"W30028333","2022/12/31",1)/[1]!S_SHARE_TOTAL($A1070,$B$1),"")</f>
        <v>0.94165151140940417</v>
      </c>
      <c r="N1070">
        <f>IFERROR([1]!s_stm07_is($A1070,"W30028333","2023/12/31",1)/[1]!S_SHARE_TOTAL($A1070,$B$1),"")</f>
        <v>0.91316173562761949</v>
      </c>
      <c r="O1070">
        <f>IFERROR([1]!s_stm07_is($A1070,"W30028333","2024/12/31",1)/[1]!S_SHARE_TOTAL($A1070,$B$1),"")</f>
        <v>0.83151491736978012</v>
      </c>
      <c r="P1070">
        <f>IFERROR([1]!s_stm07_is($A1070,"W30028333","2025/12/31",1)/[1]!S_SHARE_TOTAL($A1070,$B$1),"")</f>
        <v>0.85037711405711647</v>
      </c>
      <c r="Q1070">
        <f>IFERROR([1]!s_west_netprofit($A1070,2026,$B$1,180)/[1]!S_SHARE_TOTAL($A1070,$B$1),"")</f>
        <v>1.7472191113354285</v>
      </c>
      <c r="R1070">
        <f>IFERROR([1]!s_west_netprofit($A1070,2027,$B$1,180)/[1]!S_SHARE_TOTAL($A1070,$B$1),"")</f>
        <v>2.1357335610645567</v>
      </c>
      <c r="S1070">
        <f>IFERROR([1]!s_fa_dupont_roe($A1070,"2011/12/31")/100,"")</f>
        <v>0.101379</v>
      </c>
      <c r="T1070">
        <f>IFERROR([1]!s_fa_dupont_roe($A1070,"2012/12/31")/100,"")</f>
        <v>9.5223999999999989E-2</v>
      </c>
      <c r="U1070">
        <f>IFERROR([1]!s_fa_dupont_roe($A1070,"2013/12/31")/100,"")</f>
        <v>0.10807600000000001</v>
      </c>
      <c r="V1070">
        <f>IFERROR([1]!s_fa_dupont_roe($A1070,"2014/12/31")/100,"")</f>
        <v>8.6335999999999996E-2</v>
      </c>
      <c r="W1070">
        <f>IFERROR([1]!s_fa_dupont_roe($A1070,"2015/12/31")/100,"")</f>
        <v>0.10910600000000001</v>
      </c>
      <c r="X1070">
        <f>IFERROR([1]!s_fa_dupont_roe($A1070,"2016/12/31")/100,"")</f>
        <v>0.14313599999999999</v>
      </c>
      <c r="Y1070">
        <f>IFERROR([1]!s_fa_dupont_roe($A1070,"2017/12/31")/100,"")</f>
        <v>0.121033</v>
      </c>
      <c r="Z1070">
        <f>IFERROR([1]!s_fa_dupont_roe($A1070,"2018/12/31")/100,"")</f>
        <v>0.11504099999999999</v>
      </c>
      <c r="AA1070">
        <f>IFERROR([1]!s_fa_dupont_roe($A1070,"2019/12/31")/100,"")</f>
        <v>9.7202999999999998E-2</v>
      </c>
      <c r="AB1070">
        <f>IFERROR([1]!s_fa_dupont_roe($A1070,"2020/12/31")/100,"")</f>
        <v>0.10174699999999999</v>
      </c>
      <c r="AC1070">
        <f>IFERROR([1]!s_fa_dupont_roe($A1070,"2021/12/31")/100,"")</f>
        <v>6.8289999999999991E-3</v>
      </c>
      <c r="AD1070">
        <f>IFERROR([1]!s_fa_dupont_roe($A1070,"2022/12/31")/100,"")</f>
        <v>0.112901</v>
      </c>
      <c r="AE1070">
        <f>IFERROR([1]!s_fa_dupont_roe($A1070,"2023/12/31")/100,"")</f>
        <v>9.8695000000000005E-2</v>
      </c>
      <c r="AF1070">
        <f>IFERROR([1]!s_fa_dupont_roe($A1070,"2024/12/31")/100,"")</f>
        <v>8.3280999999999994E-2</v>
      </c>
      <c r="AG1070">
        <f>IFERROR([1]!s_fa_dupont_roe($A1070,"2025/12/31")/100,"")</f>
        <v>8.0044000000000004E-2</v>
      </c>
      <c r="AH1070">
        <f>IFERROR([1]!s_stm07_is($A1070,"W30028333","2025/12/31",1),"")</f>
        <v>2902294275.4899998</v>
      </c>
      <c r="AI1070">
        <f>IFERROR([1]!s_stm07_bs($A1070,"W38058048","2025/12/31",1),"")</f>
        <v>38443990392.279999</v>
      </c>
      <c r="AJ1070">
        <f>IFERROR([1]!s_fa_netdebt($A1070,"2025/12/31"),"")</f>
        <v>-14605619237.9</v>
      </c>
      <c r="AK1070">
        <f>IFERROR([1]!s_val_ev1($A1070,"2025/12/31"),"")</f>
        <v>65209582265.139999</v>
      </c>
      <c r="AL1070">
        <f>IFERROR([1]!s_fa_ebitda($A1070,"2025/12/31"),"")</f>
        <v>4688319700.21</v>
      </c>
      <c r="AM1070">
        <f>IFERROR([1]!s_west_netprofit($A1070,2026,$B$1,180)/[1]!s_west_netprofit($A1070,2026,$B$1-7,180)-1,"")</f>
        <v>2.585010354079964E-2</v>
      </c>
      <c r="AN1070">
        <f>IFERROR([1]!s_west_netprofit($A1070,2026,$B$1,180)/[1]!s_west_netprofit($A1070,2026,$B$1-30,180)-1,"")</f>
        <v>0.17578807871939817</v>
      </c>
      <c r="AO1070">
        <f>IFERROR([1]!s_est_mediannetprofit($A1070,2026,$B$1)/[1]!s_est_mediannetprofit($A1070,2026,$B$1-7)-1,"")</f>
        <v>3.9743700753311906E-2</v>
      </c>
      <c r="AP1070">
        <f>IFERROR([1]!s_est_mediannetprofit($A1070,2026,$B$1)/[1]!s_est_mediannetprofit($A1070,2026,$B$1-30)-1,"")</f>
        <v>0.2141557128412539</v>
      </c>
    </row>
    <row r="1071" spans="1:42">
      <c r="A1071" t="s">
        <v>1110</v>
      </c>
      <c r="B1071">
        <f>IFERROR([1]!s_stm07_is($A1071,"W30028333","2011/12/31",1)/[1]!S_SHARE_TOTAL($A1071,$B$1),"")</f>
        <v>0.23555781172793544</v>
      </c>
      <c r="C1071">
        <f>IFERROR([1]!s_stm07_is($A1071,"W30028333","2012/12/31",1)/[1]!S_SHARE_TOTAL($A1071,$B$1),"")</f>
        <v>0.26157531942040141</v>
      </c>
      <c r="D1071">
        <f>IFERROR([1]!s_stm07_is($A1071,"W30028333","2013/12/31",1)/[1]!S_SHARE_TOTAL($A1071,$B$1),"")</f>
        <v>0.18978001098302652</v>
      </c>
      <c r="E1071">
        <f>IFERROR([1]!s_stm07_is($A1071,"W30028333","2014/12/31",1)/[1]!S_SHARE_TOTAL($A1071,$B$1),"")</f>
        <v>0.12732405628025417</v>
      </c>
      <c r="F1071">
        <f>IFERROR([1]!s_stm07_is($A1071,"W30028333","2015/12/31",1)/[1]!S_SHARE_TOTAL($A1071,$B$1),"")</f>
        <v>7.5569913630112825E-2</v>
      </c>
      <c r="G1071">
        <f>IFERROR([1]!s_stm07_is($A1071,"W30028333","2016/12/31",1)/[1]!S_SHARE_TOTAL($A1071,$B$1),"")</f>
        <v>7.556197872547446E-2</v>
      </c>
      <c r="H1071">
        <f>IFERROR([1]!s_stm07_is($A1071,"W30028333","2017/12/31",1)/[1]!S_SHARE_TOTAL($A1071,$B$1),"")</f>
        <v>0.60290560303657459</v>
      </c>
      <c r="I1071">
        <f>IFERROR([1]!s_stm07_is($A1071,"W30028333","2018/12/31",1)/[1]!S_SHARE_TOTAL($A1071,$B$1),"")</f>
        <v>0.6665524791315357</v>
      </c>
      <c r="J1071">
        <f>IFERROR([1]!s_stm07_is($A1071,"W30028333","2019/12/31",1)/[1]!S_SHARE_TOTAL($A1071,$B$1),"")</f>
        <v>0.73217306965819595</v>
      </c>
      <c r="K1071">
        <f>IFERROR([1]!s_stm07_is($A1071,"W30028333","2020/12/31",1)/[1]!S_SHARE_TOTAL($A1071,$B$1),"")</f>
        <v>0.82192795731286883</v>
      </c>
      <c r="L1071">
        <f>IFERROR([1]!s_stm07_is($A1071,"W30028333","2021/12/31",1)/[1]!S_SHARE_TOTAL($A1071,$B$1),"")</f>
        <v>0.83559771534776528</v>
      </c>
      <c r="M1071">
        <f>IFERROR([1]!s_stm07_is($A1071,"W30028333","2022/12/31",1)/[1]!S_SHARE_TOTAL($A1071,$B$1),"")</f>
        <v>0.84046076729234165</v>
      </c>
      <c r="N1071">
        <f>IFERROR([1]!s_stm07_is($A1071,"W30028333","2023/12/31",1)/[1]!S_SHARE_TOTAL($A1071,$B$1),"")</f>
        <v>0.78495428444221205</v>
      </c>
      <c r="O1071">
        <f>IFERROR([1]!s_stm07_is($A1071,"W30028333","2024/12/31",1)/[1]!S_SHARE_TOTAL($A1071,$B$1),"")</f>
        <v>0.79674423600195954</v>
      </c>
      <c r="P1071">
        <f>IFERROR([1]!s_stm07_is($A1071,"W30028333","2025/12/31",1)/[1]!S_SHARE_TOTAL($A1071,$B$1),"")</f>
        <v>0.61524077877501893</v>
      </c>
      <c r="Q1071">
        <f>IFERROR([1]!s_west_netprofit($A1071,2026,$B$1,180)/[1]!S_SHARE_TOTAL($A1071,$B$1),"")</f>
        <v>0.65989914792831716</v>
      </c>
      <c r="R1071">
        <f>IFERROR([1]!s_west_netprofit($A1071,2027,$B$1,180)/[1]!S_SHARE_TOTAL($A1071,$B$1),"")</f>
        <v>0.7152658567926985</v>
      </c>
      <c r="S1071">
        <f>IFERROR([1]!s_fa_dupont_roe($A1071,"2011/12/31")/100,"")</f>
        <v>0.102969</v>
      </c>
      <c r="T1071">
        <f>IFERROR([1]!s_fa_dupont_roe($A1071,"2012/12/31")/100,"")</f>
        <v>0.106018</v>
      </c>
      <c r="U1071">
        <f>IFERROR([1]!s_fa_dupont_roe($A1071,"2013/12/31")/100,"")</f>
        <v>7.2415999999999994E-2</v>
      </c>
      <c r="V1071">
        <f>IFERROR([1]!s_fa_dupont_roe($A1071,"2014/12/31")/100,"")</f>
        <v>4.7035E-2</v>
      </c>
      <c r="W1071">
        <f>IFERROR([1]!s_fa_dupont_roe($A1071,"2015/12/31")/100,"")</f>
        <v>2.7421000000000001E-2</v>
      </c>
      <c r="X1071">
        <f>IFERROR([1]!s_fa_dupont_roe($A1071,"2016/12/31")/100,"")</f>
        <v>2.7063E-2</v>
      </c>
      <c r="Y1071">
        <f>IFERROR([1]!s_fa_dupont_roe($A1071,"2017/12/31")/100,"")</f>
        <v>0.12842100000000001</v>
      </c>
      <c r="Z1071">
        <f>IFERROR([1]!s_fa_dupont_roe($A1071,"2018/12/31")/100,"")</f>
        <v>9.7605999999999998E-2</v>
      </c>
      <c r="AA1071">
        <f>IFERROR([1]!s_fa_dupont_roe($A1071,"2019/12/31")/100,"")</f>
        <v>9.4791000000000014E-2</v>
      </c>
      <c r="AB1071">
        <f>IFERROR([1]!s_fa_dupont_roe($A1071,"2020/12/31")/100,"")</f>
        <v>9.151999999999999E-2</v>
      </c>
      <c r="AC1071">
        <f>IFERROR([1]!s_fa_dupont_roe($A1071,"2021/12/31")/100,"")</f>
        <v>8.4390999999999994E-2</v>
      </c>
      <c r="AD1071">
        <f>IFERROR([1]!s_fa_dupont_roe($A1071,"2022/12/31")/100,"")</f>
        <v>8.011900000000001E-2</v>
      </c>
      <c r="AE1071">
        <f>IFERROR([1]!s_fa_dupont_roe($A1071,"2023/12/31")/100,"")</f>
        <v>7.1039000000000005E-2</v>
      </c>
      <c r="AF1071">
        <f>IFERROR([1]!s_fa_dupont_roe($A1071,"2024/12/31")/100,"")</f>
        <v>6.8349999999999994E-2</v>
      </c>
      <c r="AG1071">
        <f>IFERROR([1]!s_fa_dupont_roe($A1071,"2025/12/31")/100,"")</f>
        <v>5.0320999999999998E-2</v>
      </c>
      <c r="AH1071">
        <f>IFERROR([1]!s_stm07_is($A1071,"W30028333","2025/12/31",1),"")</f>
        <v>1366789129.0899999</v>
      </c>
      <c r="AI1071">
        <f>IFERROR([1]!s_stm07_bs($A1071,"W38058048","2025/12/31",1),"")</f>
        <v>28372656158.34</v>
      </c>
      <c r="AJ1071">
        <f>IFERROR([1]!s_fa_netdebt($A1071,"2025/12/31"),"")</f>
        <v>-6217701466.71</v>
      </c>
      <c r="AK1071">
        <f>IFERROR([1]!s_val_ev1($A1071,"2025/12/31"),"")</f>
        <v>18833414186.860001</v>
      </c>
      <c r="AL1071">
        <f>IFERROR([1]!s_fa_ebitda($A1071,"2025/12/31"),"")</f>
        <v>2284764985.1599998</v>
      </c>
      <c r="AM1071">
        <f>IFERROR([1]!s_west_netprofit($A1071,2026,$B$1,180)/[1]!s_west_netprofit($A1071,2026,$B$1-7,180)-1,"")</f>
        <v>0</v>
      </c>
      <c r="AN1071">
        <f>IFERROR([1]!s_west_netprofit($A1071,2026,$B$1,180)/[1]!s_west_netprofit($A1071,2026,$B$1-30,180)-1,"")</f>
        <v>0</v>
      </c>
      <c r="AO1071">
        <f>IFERROR([1]!s_est_mediannetprofit($A1071,2026,$B$1)/[1]!s_est_mediannetprofit($A1071,2026,$B$1-7)-1,"")</f>
        <v>0</v>
      </c>
      <c r="AP1071">
        <f>IFERROR([1]!s_est_mediannetprofit($A1071,2026,$B$1)/[1]!s_est_mediannetprofit($A1071,2026,$B$1-30)-1,"")</f>
        <v>0</v>
      </c>
    </row>
    <row r="1072" spans="1:42">
      <c r="A1072" t="s">
        <v>1111</v>
      </c>
      <c r="B1072">
        <f>IFERROR([1]!s_stm07_is($A1072,"W30028333","2011/12/31",1)/[1]!S_SHARE_TOTAL($A1072,$B$1),"")</f>
        <v>0.19971393084281797</v>
      </c>
      <c r="C1072">
        <f>IFERROR([1]!s_stm07_is($A1072,"W30028333","2012/12/31",1)/[1]!S_SHARE_TOTAL($A1072,$B$1),"")</f>
        <v>0.18056900849846755</v>
      </c>
      <c r="D1072">
        <f>IFERROR([1]!s_stm07_is($A1072,"W30028333","2013/12/31",1)/[1]!S_SHARE_TOTAL($A1072,$B$1),"")</f>
        <v>0.18434464366191078</v>
      </c>
      <c r="E1072">
        <f>IFERROR([1]!s_stm07_is($A1072,"W30028333","2014/12/31",1)/[1]!S_SHARE_TOTAL($A1072,$B$1),"")</f>
        <v>0.18791442893861421</v>
      </c>
      <c r="F1072">
        <f>IFERROR([1]!s_stm07_is($A1072,"W30028333","2015/12/31",1)/[1]!S_SHARE_TOTAL($A1072,$B$1),"")</f>
        <v>0.21911436026074993</v>
      </c>
      <c r="G1072">
        <f>IFERROR([1]!s_stm07_is($A1072,"W30028333","2016/12/31",1)/[1]!S_SHARE_TOTAL($A1072,$B$1),"")</f>
        <v>0.28571563343168382</v>
      </c>
      <c r="H1072">
        <f>IFERROR([1]!s_stm07_is($A1072,"W30028333","2017/12/31",1)/[1]!S_SHARE_TOTAL($A1072,$B$1),"")</f>
        <v>0.39595009485580368</v>
      </c>
      <c r="I1072">
        <f>IFERROR([1]!s_stm07_is($A1072,"W30028333","2018/12/31",1)/[1]!S_SHARE_TOTAL($A1072,$B$1),"")</f>
        <v>0.53978654371987422</v>
      </c>
      <c r="J1072">
        <f>IFERROR([1]!s_stm07_is($A1072,"W30028333","2019/12/31",1)/[1]!S_SHARE_TOTAL($A1072,$B$1),"")</f>
        <v>0.69119576185083342</v>
      </c>
      <c r="K1072">
        <f>IFERROR([1]!s_stm07_is($A1072,"W30028333","2020/12/31",1)/[1]!S_SHARE_TOTAL($A1072,$B$1),"")</f>
        <v>0.85055387761170165</v>
      </c>
      <c r="L1072">
        <f>IFERROR([1]!s_stm07_is($A1072,"W30028333","2021/12/31",1)/[1]!S_SHARE_TOTAL($A1072,$B$1),"")</f>
        <v>0.89071116447157295</v>
      </c>
      <c r="M1072">
        <f>IFERROR([1]!s_stm07_is($A1072,"W30028333","2022/12/31",1)/[1]!S_SHARE_TOTAL($A1072,$B$1),"")</f>
        <v>0.9316967110221781</v>
      </c>
      <c r="N1072">
        <f>IFERROR([1]!s_stm07_is($A1072,"W30028333","2023/12/31",1)/[1]!S_SHARE_TOTAL($A1072,$B$1),"")</f>
        <v>1.1690559308825308</v>
      </c>
      <c r="O1072">
        <f>IFERROR([1]!s_stm07_is($A1072,"W30028333","2024/12/31",1)/[1]!S_SHARE_TOTAL($A1072,$B$1),"")</f>
        <v>1.4209934462469758</v>
      </c>
      <c r="P1072">
        <f>IFERROR([1]!s_stm07_is($A1072,"W30028333","2025/12/31",1)/[1]!S_SHARE_TOTAL($A1072,$B$1),"")</f>
        <v>1.0391973696014509</v>
      </c>
      <c r="Q1072">
        <f>IFERROR([1]!s_west_netprofit($A1072,2026,$B$1,180)/[1]!S_SHARE_TOTAL($A1072,$B$1),"")</f>
        <v>1.2015825573619168</v>
      </c>
      <c r="R1072">
        <f>IFERROR([1]!s_west_netprofit($A1072,2027,$B$1,180)/[1]!S_SHARE_TOTAL($A1072,$B$1),"")</f>
        <v>1.3356342136744159</v>
      </c>
      <c r="S1072">
        <f>IFERROR([1]!s_fa_dupont_roe($A1072,"2011/12/31")/100,"")</f>
        <v>7.3804999999999996E-2</v>
      </c>
      <c r="T1072">
        <f>IFERROR([1]!s_fa_dupont_roe($A1072,"2012/12/31")/100,"")</f>
        <v>6.3231999999999997E-2</v>
      </c>
      <c r="U1072">
        <f>IFERROR([1]!s_fa_dupont_roe($A1072,"2013/12/31")/100,"")</f>
        <v>6.1623999999999998E-2</v>
      </c>
      <c r="V1072">
        <f>IFERROR([1]!s_fa_dupont_roe($A1072,"2014/12/31")/100,"")</f>
        <v>6.0151000000000003E-2</v>
      </c>
      <c r="W1072">
        <f>IFERROR([1]!s_fa_dupont_roe($A1072,"2015/12/31")/100,"")</f>
        <v>6.6927E-2</v>
      </c>
      <c r="X1072">
        <f>IFERROR([1]!s_fa_dupont_roe($A1072,"2016/12/31")/100,"")</f>
        <v>7.1922E-2</v>
      </c>
      <c r="Y1072">
        <f>IFERROR([1]!s_fa_dupont_roe($A1072,"2017/12/31")/100,"")</f>
        <v>8.3496000000000001E-2</v>
      </c>
      <c r="Z1072">
        <f>IFERROR([1]!s_fa_dupont_roe($A1072,"2018/12/31")/100,"")</f>
        <v>0.105729</v>
      </c>
      <c r="AA1072">
        <f>IFERROR([1]!s_fa_dupont_roe($A1072,"2019/12/31")/100,"")</f>
        <v>0.12407899999999999</v>
      </c>
      <c r="AB1072">
        <f>IFERROR([1]!s_fa_dupont_roe($A1072,"2020/12/31")/100,"")</f>
        <v>0.138962</v>
      </c>
      <c r="AC1072">
        <f>IFERROR([1]!s_fa_dupont_roe($A1072,"2021/12/31")/100,"")</f>
        <v>0.132439</v>
      </c>
      <c r="AD1072">
        <f>IFERROR([1]!s_fa_dupont_roe($A1072,"2022/12/31")/100,"")</f>
        <v>0.10630800000000001</v>
      </c>
      <c r="AE1072">
        <f>IFERROR([1]!s_fa_dupont_roe($A1072,"2023/12/31")/100,"")</f>
        <v>0.10703500000000001</v>
      </c>
      <c r="AF1072">
        <f>IFERROR([1]!s_fa_dupont_roe($A1072,"2024/12/31")/100,"")</f>
        <v>0.12134499999999999</v>
      </c>
      <c r="AG1072">
        <f>IFERROR([1]!s_fa_dupont_roe($A1072,"2025/12/31")/100,"")</f>
        <v>8.4603999999999999E-2</v>
      </c>
      <c r="AH1072">
        <f>IFERROR([1]!s_stm07_is($A1072,"W30028333","2025/12/31",1),"")</f>
        <v>689626040.65999997</v>
      </c>
      <c r="AI1072">
        <f>IFERROR([1]!s_stm07_bs($A1072,"W38058048","2025/12/31",1),"")</f>
        <v>8294642156.4799995</v>
      </c>
      <c r="AJ1072">
        <f>IFERROR([1]!s_fa_netdebt($A1072,"2025/12/31"),"")</f>
        <v>-1036275372.55</v>
      </c>
      <c r="AK1072">
        <f>IFERROR([1]!s_val_ev1($A1072,"2025/12/31"),"")</f>
        <v>13263332550.41</v>
      </c>
      <c r="AL1072">
        <f>IFERROR([1]!s_fa_ebitda($A1072,"2025/12/31"),"")</f>
        <v>1213569863.72</v>
      </c>
      <c r="AM1072">
        <f>IFERROR([1]!s_west_netprofit($A1072,2026,$B$1,180)/[1]!s_west_netprofit($A1072,2026,$B$1-7,180)-1,"")</f>
        <v>0</v>
      </c>
      <c r="AN1072">
        <f>IFERROR([1]!s_west_netprofit($A1072,2026,$B$1,180)/[1]!s_west_netprofit($A1072,2026,$B$1-30,180)-1,"")</f>
        <v>0</v>
      </c>
      <c r="AO1072">
        <f>IFERROR([1]!s_est_mediannetprofit($A1072,2026,$B$1)/[1]!s_est_mediannetprofit($A1072,2026,$B$1-7)-1,"")</f>
        <v>0</v>
      </c>
      <c r="AP1072">
        <f>IFERROR([1]!s_est_mediannetprofit($A1072,2026,$B$1)/[1]!s_est_mediannetprofit($A1072,2026,$B$1-30)-1,"")</f>
        <v>0</v>
      </c>
    </row>
    <row r="1073" spans="1:42">
      <c r="A1073" t="s">
        <v>1112</v>
      </c>
      <c r="B1073">
        <f>IFERROR([1]!s_stm07_is($A1073,"W30028333","2011/12/31",1)/[1]!S_SHARE_TOTAL($A1073,$B$1),"")</f>
        <v>7.2806895925603091E-2</v>
      </c>
      <c r="C1073">
        <f>IFERROR([1]!s_stm07_is($A1073,"W30028333","2012/12/31",1)/[1]!S_SHARE_TOTAL($A1073,$B$1),"")</f>
        <v>4.0128189590447456E-2</v>
      </c>
      <c r="D1073">
        <f>IFERROR([1]!s_stm07_is($A1073,"W30028333","2013/12/31",1)/[1]!S_SHARE_TOTAL($A1073,$B$1),"")</f>
        <v>-0.41236653467003742</v>
      </c>
      <c r="E1073">
        <f>IFERROR([1]!s_stm07_is($A1073,"W30028333","2014/12/31",1)/[1]!S_SHARE_TOTAL($A1073,$B$1),"")</f>
        <v>1.9387666640817858E-2</v>
      </c>
      <c r="F1073">
        <f>IFERROR([1]!s_stm07_is($A1073,"W30028333","2015/12/31",1)/[1]!S_SHARE_TOTAL($A1073,$B$1),"")</f>
        <v>1.0341312901392416E-2</v>
      </c>
      <c r="G1073">
        <f>IFERROR([1]!s_stm07_is($A1073,"W30028333","2016/12/31",1)/[1]!S_SHARE_TOTAL($A1073,$B$1),"")</f>
        <v>0.14589237124554055</v>
      </c>
      <c r="H1073">
        <f>IFERROR([1]!s_stm07_is($A1073,"W30028333","2017/12/31",1)/[1]!S_SHARE_TOTAL($A1073,$B$1),"")</f>
        <v>0.24079580326226191</v>
      </c>
      <c r="I1073">
        <f>IFERROR([1]!s_stm07_is($A1073,"W30028333","2018/12/31",1)/[1]!S_SHARE_TOTAL($A1073,$B$1),"")</f>
        <v>0.10878788878345109</v>
      </c>
      <c r="J1073">
        <f>IFERROR([1]!s_stm07_is($A1073,"W30028333","2019/12/31",1)/[1]!S_SHARE_TOTAL($A1073,$B$1),"")</f>
        <v>0.17894577255040742</v>
      </c>
      <c r="K1073">
        <f>IFERROR([1]!s_stm07_is($A1073,"W30028333","2020/12/31",1)/[1]!S_SHARE_TOTAL($A1073,$B$1),"")</f>
        <v>0.25841791387995</v>
      </c>
      <c r="L1073">
        <f>IFERROR([1]!s_stm07_is($A1073,"W30028333","2021/12/31",1)/[1]!S_SHARE_TOTAL($A1073,$B$1),"")</f>
        <v>0.33067313115780905</v>
      </c>
      <c r="M1073">
        <f>IFERROR([1]!s_stm07_is($A1073,"W30028333","2022/12/31",1)/[1]!S_SHARE_TOTAL($A1073,$B$1),"")</f>
        <v>0.35140792478161764</v>
      </c>
      <c r="N1073">
        <f>IFERROR([1]!s_stm07_is($A1073,"W30028333","2023/12/31",1)/[1]!S_SHARE_TOTAL($A1073,$B$1),"")</f>
        <v>0.48062759465024035</v>
      </c>
      <c r="O1073">
        <f>IFERROR([1]!s_stm07_is($A1073,"W30028333","2024/12/31",1)/[1]!S_SHARE_TOTAL($A1073,$B$1),"")</f>
        <v>0.66750079257799122</v>
      </c>
      <c r="P1073">
        <f>IFERROR([1]!s_stm07_is($A1073,"W30028333","2025/12/31",1)/[1]!S_SHARE_TOTAL($A1073,$B$1),"")</f>
        <v>0.71125338901341018</v>
      </c>
      <c r="Q1073">
        <f>IFERROR([1]!s_west_netprofit($A1073,2026,$B$1,180)/[1]!S_SHARE_TOTAL($A1073,$B$1),"")</f>
        <v>0</v>
      </c>
      <c r="R1073">
        <f>IFERROR([1]!s_west_netprofit($A1073,2027,$B$1,180)/[1]!S_SHARE_TOTAL($A1073,$B$1),"")</f>
        <v>0</v>
      </c>
      <c r="S1073">
        <f>IFERROR([1]!s_fa_dupont_roe($A1073,"2011/12/31")/100,"")</f>
        <v>4.8545999999999999E-2</v>
      </c>
      <c r="T1073">
        <f>IFERROR([1]!s_fa_dupont_roe($A1073,"2012/12/31")/100,"")</f>
        <v>2.6093999999999999E-2</v>
      </c>
      <c r="U1073">
        <f>IFERROR([1]!s_fa_dupont_roe($A1073,"2013/12/31")/100,"")</f>
        <v>-0.309776</v>
      </c>
      <c r="V1073">
        <f>IFERROR([1]!s_fa_dupont_roe($A1073,"2014/12/31")/100,"")</f>
        <v>1.7361000000000001E-2</v>
      </c>
      <c r="W1073">
        <f>IFERROR([1]!s_fa_dupont_roe($A1073,"2015/12/31")/100,"")</f>
        <v>9.1779999999999987E-3</v>
      </c>
      <c r="X1073">
        <f>IFERROR([1]!s_fa_dupont_roe($A1073,"2016/12/31")/100,"")</f>
        <v>8.0399999999999985E-2</v>
      </c>
      <c r="Y1073">
        <f>IFERROR([1]!s_fa_dupont_roe($A1073,"2017/12/31")/100,"")</f>
        <v>9.2676999999999995E-2</v>
      </c>
      <c r="Z1073">
        <f>IFERROR([1]!s_fa_dupont_roe($A1073,"2018/12/31")/100,"")</f>
        <v>4.0155000000000003E-2</v>
      </c>
      <c r="AA1073">
        <f>IFERROR([1]!s_fa_dupont_roe($A1073,"2019/12/31")/100,"")</f>
        <v>6.4137E-2</v>
      </c>
      <c r="AB1073">
        <f>IFERROR([1]!s_fa_dupont_roe($A1073,"2020/12/31")/100,"")</f>
        <v>8.6760000000000004E-2</v>
      </c>
      <c r="AC1073">
        <f>IFERROR([1]!s_fa_dupont_roe($A1073,"2021/12/31")/100,"")</f>
        <v>0.10240600000000001</v>
      </c>
      <c r="AD1073">
        <f>IFERROR([1]!s_fa_dupont_roe($A1073,"2022/12/31")/100,"")</f>
        <v>0.10094500000000001</v>
      </c>
      <c r="AE1073">
        <f>IFERROR([1]!s_fa_dupont_roe($A1073,"2023/12/31")/100,"")</f>
        <v>0.12664400000000001</v>
      </c>
      <c r="AF1073">
        <f>IFERROR([1]!s_fa_dupont_roe($A1073,"2024/12/31")/100,"")</f>
        <v>0.15626899999999999</v>
      </c>
      <c r="AG1073">
        <f>IFERROR([1]!s_fa_dupont_roe($A1073,"2025/12/31")/100,"")</f>
        <v>0.14275099999999999</v>
      </c>
      <c r="AH1073">
        <f>IFERROR([1]!s_stm07_is($A1073,"W30028333","2025/12/31",1),"")</f>
        <v>860092192.15999997</v>
      </c>
      <c r="AI1073">
        <f>IFERROR([1]!s_stm07_bs($A1073,"W38058048","2025/12/31",1),"")</f>
        <v>6542113208.3699999</v>
      </c>
      <c r="AJ1073">
        <f>IFERROR([1]!s_fa_netdebt($A1073,"2025/12/31"),"")</f>
        <v>10176769778.76</v>
      </c>
      <c r="AK1073">
        <f>IFERROR([1]!s_val_ev1($A1073,"2025/12/31"),"")</f>
        <v>26389399176.830002</v>
      </c>
      <c r="AL1073">
        <f>IFERROR([1]!s_fa_ebitda($A1073,"2025/12/31"),"")</f>
        <v>1730475142.3699999</v>
      </c>
      <c r="AM1073" t="str">
        <f>IFERROR([1]!s_west_netprofit($A1073,2026,$B$1,180)/[1]!s_west_netprofit($A1073,2026,$B$1-7,180)-1,"")</f>
        <v/>
      </c>
      <c r="AN1073" t="str">
        <f>IFERROR([1]!s_west_netprofit($A1073,2026,$B$1,180)/[1]!s_west_netprofit($A1073,2026,$B$1-30,180)-1,"")</f>
        <v/>
      </c>
      <c r="AO1073" t="str">
        <f>IFERROR([1]!s_est_mediannetprofit($A1073,2026,$B$1)/[1]!s_est_mediannetprofit($A1073,2026,$B$1-7)-1,"")</f>
        <v/>
      </c>
      <c r="AP1073" t="str">
        <f>IFERROR([1]!s_est_mediannetprofit($A1073,2026,$B$1)/[1]!s_est_mediannetprofit($A1073,2026,$B$1-30)-1,"")</f>
        <v/>
      </c>
    </row>
    <row r="1074" spans="1:42">
      <c r="A1074" t="s">
        <v>1113</v>
      </c>
      <c r="B1074">
        <f>IFERROR([1]!s_stm07_is($A1074,"W30028333","2011/12/31",1)/[1]!S_SHARE_TOTAL($A1074,$B$1),"")</f>
        <v>0.40885655228469314</v>
      </c>
      <c r="C1074">
        <f>IFERROR([1]!s_stm07_is($A1074,"W30028333","2012/12/31",1)/[1]!S_SHARE_TOTAL($A1074,$B$1),"")</f>
        <v>0.5148788739085014</v>
      </c>
      <c r="D1074">
        <f>IFERROR([1]!s_stm07_is($A1074,"W30028333","2013/12/31",1)/[1]!S_SHARE_TOTAL($A1074,$B$1),"")</f>
        <v>0.73647811150146214</v>
      </c>
      <c r="E1074">
        <f>IFERROR([1]!s_stm07_is($A1074,"W30028333","2014/12/31",1)/[1]!S_SHARE_TOTAL($A1074,$B$1),"")</f>
        <v>0.91587453709336142</v>
      </c>
      <c r="F1074">
        <f>IFERROR([1]!s_stm07_is($A1074,"W30028333","2015/12/31",1)/[1]!S_SHARE_TOTAL($A1074,$B$1),"")</f>
        <v>0.98969107483620244</v>
      </c>
      <c r="G1074">
        <f>IFERROR([1]!s_stm07_is($A1074,"W30028333","2016/12/31",1)/[1]!S_SHARE_TOTAL($A1074,$B$1),"")</f>
        <v>0.78745937668108246</v>
      </c>
      <c r="H1074">
        <f>IFERROR([1]!s_stm07_is($A1074,"W30028333","2017/12/31",1)/[1]!S_SHARE_TOTAL($A1074,$B$1),"")</f>
        <v>0.92141114941794855</v>
      </c>
      <c r="I1074">
        <f>IFERROR([1]!s_stm07_is($A1074,"W30028333","2018/12/31",1)/[1]!S_SHARE_TOTAL($A1074,$B$1),"")</f>
        <v>1.0342835956816374</v>
      </c>
      <c r="J1074">
        <f>IFERROR([1]!s_stm07_is($A1074,"W30028333","2019/12/31",1)/[1]!S_SHARE_TOTAL($A1074,$B$1),"")</f>
        <v>0.6703202880072282</v>
      </c>
      <c r="K1074">
        <f>IFERROR([1]!s_stm07_is($A1074,"W30028333","2020/12/31",1)/[1]!S_SHARE_TOTAL($A1074,$B$1),"")</f>
        <v>0.75363376544183625</v>
      </c>
      <c r="L1074">
        <f>IFERROR([1]!s_stm07_is($A1074,"W30028333","2021/12/31",1)/[1]!S_SHARE_TOTAL($A1074,$B$1),"")</f>
        <v>1.5789450534256666</v>
      </c>
      <c r="M1074">
        <f>IFERROR([1]!s_stm07_is($A1074,"W30028333","2022/12/31",1)/[1]!S_SHARE_TOTAL($A1074,$B$1),"")</f>
        <v>-0.17170189701897018</v>
      </c>
      <c r="N1074">
        <f>IFERROR([1]!s_stm07_is($A1074,"W30028333","2023/12/31",1)/[1]!S_SHARE_TOTAL($A1074,$B$1),"")</f>
        <v>0.71693988499300554</v>
      </c>
      <c r="O1074">
        <f>IFERROR([1]!s_stm07_is($A1074,"W30028333","2024/12/31",1)/[1]!S_SHARE_TOTAL($A1074,$B$1),"")</f>
        <v>0.63963731430892157</v>
      </c>
      <c r="P1074">
        <f>IFERROR([1]!s_stm07_is($A1074,"W30028333","2025/12/31",1)/[1]!S_SHARE_TOTAL($A1074,$B$1),"")</f>
        <v>0.73962443323530092</v>
      </c>
      <c r="Q1074">
        <f>IFERROR([1]!s_west_netprofit($A1074,2026,$B$1,180)/[1]!S_SHARE_TOTAL($A1074,$B$1),"")</f>
        <v>0.85071693614004174</v>
      </c>
      <c r="R1074">
        <f>IFERROR([1]!s_west_netprofit($A1074,2027,$B$1,180)/[1]!S_SHARE_TOTAL($A1074,$B$1),"")</f>
        <v>0.97139414380871469</v>
      </c>
      <c r="S1074">
        <f>IFERROR([1]!s_fa_dupont_roe($A1074,"2011/12/31")/100,"")</f>
        <v>0.17677700000000002</v>
      </c>
      <c r="T1074">
        <f>IFERROR([1]!s_fa_dupont_roe($A1074,"2012/12/31")/100,"")</f>
        <v>0.20200700000000002</v>
      </c>
      <c r="U1074">
        <f>IFERROR([1]!s_fa_dupont_roe($A1074,"2013/12/31")/100,"")</f>
        <v>0.28054299999999999</v>
      </c>
      <c r="V1074">
        <f>IFERROR([1]!s_fa_dupont_roe($A1074,"2014/12/31")/100,"")</f>
        <v>0.31563199999999997</v>
      </c>
      <c r="W1074">
        <f>IFERROR([1]!s_fa_dupont_roe($A1074,"2015/12/31")/100,"")</f>
        <v>0.24027100000000001</v>
      </c>
      <c r="X1074">
        <f>IFERROR([1]!s_fa_dupont_roe($A1074,"2016/12/31")/100,"")</f>
        <v>0.15245300000000001</v>
      </c>
      <c r="Y1074">
        <f>IFERROR([1]!s_fa_dupont_roe($A1074,"2017/12/31")/100,"")</f>
        <v>0.16566500000000001</v>
      </c>
      <c r="Z1074">
        <f>IFERROR([1]!s_fa_dupont_roe($A1074,"2018/12/31")/100,"")</f>
        <v>0.161054</v>
      </c>
      <c r="AA1074">
        <f>IFERROR([1]!s_fa_dupont_roe($A1074,"2019/12/31")/100,"")</f>
        <v>9.2449999999999991E-2</v>
      </c>
      <c r="AB1074">
        <f>IFERROR([1]!s_fa_dupont_roe($A1074,"2020/12/31")/100,"")</f>
        <v>9.7467999999999999E-2</v>
      </c>
      <c r="AC1074">
        <f>IFERROR([1]!s_fa_dupont_roe($A1074,"2021/12/31")/100,"")</f>
        <v>0.18905999999999998</v>
      </c>
      <c r="AD1074">
        <f>IFERROR([1]!s_fa_dupont_roe($A1074,"2022/12/31")/100,"")</f>
        <v>-2.0209000000000001E-2</v>
      </c>
      <c r="AE1074">
        <f>IFERROR([1]!s_fa_dupont_roe($A1074,"2023/12/31")/100,"")</f>
        <v>8.6470000000000005E-2</v>
      </c>
      <c r="AF1074">
        <f>IFERROR([1]!s_fa_dupont_roe($A1074,"2024/12/31")/100,"")</f>
        <v>7.8741000000000005E-2</v>
      </c>
      <c r="AG1074">
        <f>IFERROR([1]!s_fa_dupont_roe($A1074,"2025/12/31")/100,"")</f>
        <v>9.0914999999999996E-2</v>
      </c>
      <c r="AH1074">
        <f>IFERROR([1]!s_stm07_is($A1074,"W30028333","2025/12/31",1),"")</f>
        <v>1104961925.73</v>
      </c>
      <c r="AI1074">
        <f>IFERROR([1]!s_stm07_bs($A1074,"W38058048","2025/12/31",1),"")</f>
        <v>12547720547.889999</v>
      </c>
      <c r="AJ1074">
        <f>IFERROR([1]!s_fa_netdebt($A1074,"2025/12/31"),"")</f>
        <v>2688229.87</v>
      </c>
      <c r="AK1074">
        <f>IFERROR([1]!s_val_ev1($A1074,"2025/12/31"),"")</f>
        <v>23952224345.169998</v>
      </c>
      <c r="AL1074">
        <f>IFERROR([1]!s_fa_ebitda($A1074,"2025/12/31"),"")</f>
        <v>1783977713.54</v>
      </c>
      <c r="AM1074">
        <f>IFERROR([1]!s_west_netprofit($A1074,2026,$B$1,180)/[1]!s_west_netprofit($A1074,2026,$B$1-7,180)-1,"")</f>
        <v>0</v>
      </c>
      <c r="AN1074">
        <f>IFERROR([1]!s_west_netprofit($A1074,2026,$B$1,180)/[1]!s_west_netprofit($A1074,2026,$B$1-30,180)-1,"")</f>
        <v>4.7477147893002503E-3</v>
      </c>
      <c r="AO1074">
        <f>IFERROR([1]!s_est_mediannetprofit($A1074,2026,$B$1)/[1]!s_est_mediannetprofit($A1074,2026,$B$1-7)-1,"")</f>
        <v>0</v>
      </c>
      <c r="AP1074">
        <f>IFERROR([1]!s_est_mediannetprofit($A1074,2026,$B$1)/[1]!s_est_mediannetprofit($A1074,2026,$B$1-30)-1,"")</f>
        <v>3.933910306845867E-4</v>
      </c>
    </row>
    <row r="1075" spans="1:42">
      <c r="A1075" t="s">
        <v>1114</v>
      </c>
      <c r="B1075">
        <f>IFERROR([1]!s_stm07_is($A1075,"W30028333","2011/12/31",1)/[1]!S_SHARE_TOTAL($A1075,$B$1),"")</f>
        <v>0.13947954020937187</v>
      </c>
      <c r="C1075">
        <f>IFERROR([1]!s_stm07_is($A1075,"W30028333","2012/12/31",1)/[1]!S_SHARE_TOTAL($A1075,$B$1),"")</f>
        <v>6.2162540868117677E-2</v>
      </c>
      <c r="D1075">
        <f>IFERROR([1]!s_stm07_is($A1075,"W30028333","2013/12/31",1)/[1]!S_SHARE_TOTAL($A1075,$B$1),"")</f>
        <v>6.8249935469194958E-2</v>
      </c>
      <c r="E1075">
        <f>IFERROR([1]!s_stm07_is($A1075,"W30028333","2014/12/31",1)/[1]!S_SHARE_TOTAL($A1075,$B$1),"")</f>
        <v>3.5919930254641567E-2</v>
      </c>
      <c r="F1075">
        <f>IFERROR([1]!s_stm07_is($A1075,"W30028333","2015/12/31",1)/[1]!S_SHARE_TOTAL($A1075,$B$1),"")</f>
        <v>6.3276242936469523E-2</v>
      </c>
      <c r="G1075">
        <f>IFERROR([1]!s_stm07_is($A1075,"W30028333","2016/12/31",1)/[1]!S_SHARE_TOTAL($A1075,$B$1),"")</f>
        <v>0.10956118698102864</v>
      </c>
      <c r="H1075">
        <f>IFERROR([1]!s_stm07_is($A1075,"W30028333","2017/12/31",1)/[1]!S_SHARE_TOTAL($A1075,$B$1),"")</f>
        <v>8.020930360678645E-2</v>
      </c>
      <c r="I1075">
        <f>IFERROR([1]!s_stm07_is($A1075,"W30028333","2018/12/31",1)/[1]!S_SHARE_TOTAL($A1075,$B$1),"")</f>
        <v>0.11866649348862353</v>
      </c>
      <c r="J1075">
        <f>IFERROR([1]!s_stm07_is($A1075,"W30028333","2019/12/31",1)/[1]!S_SHARE_TOTAL($A1075,$B$1),"")</f>
        <v>6.621934465488101E-2</v>
      </c>
      <c r="K1075">
        <f>IFERROR([1]!s_stm07_is($A1075,"W30028333","2020/12/31",1)/[1]!S_SHARE_TOTAL($A1075,$B$1),"")</f>
        <v>7.30685227857161E-2</v>
      </c>
      <c r="L1075">
        <f>IFERROR([1]!s_stm07_is($A1075,"W30028333","2021/12/31",1)/[1]!S_SHARE_TOTAL($A1075,$B$1),"")</f>
        <v>8.0941152812707362E-2</v>
      </c>
      <c r="M1075">
        <f>IFERROR([1]!s_stm07_is($A1075,"W30028333","2022/12/31",1)/[1]!S_SHARE_TOTAL($A1075,$B$1),"")</f>
        <v>4.8546900380397842E-2</v>
      </c>
      <c r="N1075">
        <f>IFERROR([1]!s_stm07_is($A1075,"W30028333","2023/12/31",1)/[1]!S_SHARE_TOTAL($A1075,$B$1),"")</f>
        <v>-0.24925010168062126</v>
      </c>
      <c r="O1075">
        <f>IFERROR([1]!s_stm07_is($A1075,"W30028333","2024/12/31",1)/[1]!S_SHARE_TOTAL($A1075,$B$1),"")</f>
        <v>-0.4418982989907681</v>
      </c>
      <c r="P1075">
        <f>IFERROR([1]!s_stm07_is($A1075,"W30028333","2025/12/31",1)/[1]!S_SHARE_TOTAL($A1075,$B$1),"")</f>
        <v>-4.435005264543402E-2</v>
      </c>
      <c r="Q1075">
        <f>IFERROR([1]!s_west_netprofit($A1075,2026,$B$1,180)/[1]!S_SHARE_TOTAL($A1075,$B$1),"")</f>
        <v>0.12042366203025251</v>
      </c>
      <c r="R1075">
        <f>IFERROR([1]!s_west_netprofit($A1075,2027,$B$1,180)/[1]!S_SHARE_TOTAL($A1075,$B$1),"")</f>
        <v>0.25225249969965302</v>
      </c>
      <c r="S1075">
        <f>IFERROR([1]!s_fa_dupont_roe($A1075,"2011/12/31")/100,"")</f>
        <v>9.9985000000000004E-2</v>
      </c>
      <c r="T1075">
        <f>IFERROR([1]!s_fa_dupont_roe($A1075,"2012/12/31")/100,"")</f>
        <v>4.5189000000000007E-2</v>
      </c>
      <c r="U1075">
        <f>IFERROR([1]!s_fa_dupont_roe($A1075,"2013/12/31")/100,"")</f>
        <v>4.0247999999999999E-2</v>
      </c>
      <c r="V1075">
        <f>IFERROR([1]!s_fa_dupont_roe($A1075,"2014/12/31")/100,"")</f>
        <v>1.7603999999999998E-2</v>
      </c>
      <c r="W1075">
        <f>IFERROR([1]!s_fa_dupont_roe($A1075,"2015/12/31")/100,"")</f>
        <v>3.0381999999999999E-2</v>
      </c>
      <c r="X1075">
        <f>IFERROR([1]!s_fa_dupont_roe($A1075,"2016/12/31")/100,"")</f>
        <v>5.0633999999999998E-2</v>
      </c>
      <c r="Y1075">
        <f>IFERROR([1]!s_fa_dupont_roe($A1075,"2017/12/31")/100,"")</f>
        <v>3.5915000000000002E-2</v>
      </c>
      <c r="Z1075">
        <f>IFERROR([1]!s_fa_dupont_roe($A1075,"2018/12/31")/100,"")</f>
        <v>5.1502999999999993E-2</v>
      </c>
      <c r="AA1075">
        <f>IFERROR([1]!s_fa_dupont_roe($A1075,"2019/12/31")/100,"")</f>
        <v>2.7673E-2</v>
      </c>
      <c r="AB1075">
        <f>IFERROR([1]!s_fa_dupont_roe($A1075,"2020/12/31")/100,"")</f>
        <v>2.9771000000000002E-2</v>
      </c>
      <c r="AC1075">
        <f>IFERROR([1]!s_fa_dupont_roe($A1075,"2021/12/31")/100,"")</f>
        <v>3.1926000000000003E-2</v>
      </c>
      <c r="AD1075">
        <f>IFERROR([1]!s_fa_dupont_roe($A1075,"2022/12/31")/100,"")</f>
        <v>1.8443000000000001E-2</v>
      </c>
      <c r="AE1075">
        <f>IFERROR([1]!s_fa_dupont_roe($A1075,"2023/12/31")/100,"")</f>
        <v>-9.7569000000000003E-2</v>
      </c>
      <c r="AF1075">
        <f>IFERROR([1]!s_fa_dupont_roe($A1075,"2024/12/31")/100,"")</f>
        <v>-0.18928300000000001</v>
      </c>
      <c r="AG1075">
        <f>IFERROR([1]!s_fa_dupont_roe($A1075,"2025/12/31")/100,"")</f>
        <v>-1.4607000000000002E-2</v>
      </c>
      <c r="AH1075">
        <f>IFERROR([1]!s_stm07_is($A1075,"W30028333","2025/12/31",1),"")</f>
        <v>-41413484.159999996</v>
      </c>
      <c r="AI1075">
        <f>IFERROR([1]!s_stm07_bs($A1075,"W38058048","2025/12/31",1),"")</f>
        <v>6194177244.25</v>
      </c>
      <c r="AJ1075">
        <f>IFERROR([1]!s_fa_netdebt($A1075,"2025/12/31"),"")</f>
        <v>-3263261316.8299999</v>
      </c>
      <c r="AK1075">
        <f>IFERROR([1]!s_val_ev1($A1075,"2025/12/31"),"")</f>
        <v>44132166240.18</v>
      </c>
      <c r="AL1075">
        <f>IFERROR([1]!s_fa_ebitda($A1075,"2025/12/31"),"")</f>
        <v>509283122.06999999</v>
      </c>
      <c r="AM1075">
        <f>IFERROR([1]!s_west_netprofit($A1075,2026,$B$1,180)/[1]!s_west_netprofit($A1075,2026,$B$1-7,180)-1,"")</f>
        <v>0</v>
      </c>
      <c r="AN1075">
        <f>IFERROR([1]!s_west_netprofit($A1075,2026,$B$1,180)/[1]!s_west_netprofit($A1075,2026,$B$1-30,180)-1,"")</f>
        <v>-0.40471148755955533</v>
      </c>
      <c r="AO1075">
        <f>IFERROR([1]!s_est_mediannetprofit($A1075,2026,$B$1)/[1]!s_est_mediannetprofit($A1075,2026,$B$1-7)-1,"")</f>
        <v>0</v>
      </c>
      <c r="AP1075">
        <f>IFERROR([1]!s_est_mediannetprofit($A1075,2026,$B$1)/[1]!s_est_mediannetprofit($A1075,2026,$B$1-30)-1,"")</f>
        <v>-0.40471148755955533</v>
      </c>
    </row>
    <row r="1076" spans="1:42">
      <c r="A1076" t="s">
        <v>1115</v>
      </c>
      <c r="B1076">
        <f>IFERROR([1]!s_stm07_is($A1076,"W30028333","2011/12/31",1)/[1]!S_SHARE_TOTAL($A1076,$B$1),"")</f>
        <v>0.56305996321815222</v>
      </c>
      <c r="C1076">
        <f>IFERROR([1]!s_stm07_is($A1076,"W30028333","2012/12/31",1)/[1]!S_SHARE_TOTAL($A1076,$B$1),"")</f>
        <v>0.38696625889034797</v>
      </c>
      <c r="D1076">
        <f>IFERROR([1]!s_stm07_is($A1076,"W30028333","2013/12/31",1)/[1]!S_SHARE_TOTAL($A1076,$B$1),"")</f>
        <v>0.12308371555196172</v>
      </c>
      <c r="E1076">
        <f>IFERROR([1]!s_stm07_is($A1076,"W30028333","2014/12/31",1)/[1]!S_SHARE_TOTAL($A1076,$B$1),"")</f>
        <v>-0.86979950697925656</v>
      </c>
      <c r="F1076">
        <f>IFERROR([1]!s_stm07_is($A1076,"W30028333","2015/12/31",1)/[1]!S_SHARE_TOTAL($A1076,$B$1),"")</f>
        <v>-1.2006389601688743</v>
      </c>
      <c r="G1076">
        <f>IFERROR([1]!s_stm07_is($A1076,"W30028333","2016/12/31",1)/[1]!S_SHARE_TOTAL($A1076,$B$1),"")</f>
        <v>0.15520155131401797</v>
      </c>
      <c r="H1076">
        <f>IFERROR([1]!s_stm07_is($A1076,"W30028333","2017/12/31",1)/[1]!S_SHARE_TOTAL($A1076,$B$1),"")</f>
        <v>0.19232132805218075</v>
      </c>
      <c r="I1076">
        <f>IFERROR([1]!s_stm07_is($A1076,"W30028333","2018/12/31",1)/[1]!S_SHARE_TOTAL($A1076,$B$1),"")</f>
        <v>0.11102663194354453</v>
      </c>
      <c r="J1076">
        <f>IFERROR([1]!s_stm07_is($A1076,"W30028333","2019/12/31",1)/[1]!S_SHARE_TOTAL($A1076,$B$1),"")</f>
        <v>0.59154656143363649</v>
      </c>
      <c r="K1076">
        <f>IFERROR([1]!s_stm07_is($A1076,"W30028333","2020/12/31",1)/[1]!S_SHARE_TOTAL($A1076,$B$1),"")</f>
        <v>0.41691318523697574</v>
      </c>
      <c r="L1076">
        <f>IFERROR([1]!s_stm07_is($A1076,"W30028333","2021/12/31",1)/[1]!S_SHARE_TOTAL($A1076,$B$1),"")</f>
        <v>2.4907176707223395</v>
      </c>
      <c r="M1076">
        <f>IFERROR([1]!s_stm07_is($A1076,"W30028333","2022/12/31",1)/[1]!S_SHARE_TOTAL($A1076,$B$1),"")</f>
        <v>3.5214206772312249</v>
      </c>
      <c r="N1076">
        <f>IFERROR([1]!s_stm07_is($A1076,"W30028333","2023/12/31",1)/[1]!S_SHARE_TOTAL($A1076,$B$1),"")</f>
        <v>2.1486577464911782</v>
      </c>
      <c r="O1076">
        <f>IFERROR([1]!s_stm07_is($A1076,"W30028333","2024/12/31",1)/[1]!S_SHARE_TOTAL($A1076,$B$1),"")</f>
        <v>1.1442245893470309</v>
      </c>
      <c r="P1076">
        <f>IFERROR([1]!s_stm07_is($A1076,"W30028333","2025/12/31",1)/[1]!S_SHARE_TOTAL($A1076,$B$1),"")</f>
        <v>0.58837798092723503</v>
      </c>
      <c r="Q1076">
        <f>IFERROR([1]!s_west_netprofit($A1076,2026,$B$1,180)/[1]!S_SHARE_TOTAL($A1076,$B$1),"")</f>
        <v>1.1079269915146774</v>
      </c>
      <c r="R1076">
        <f>IFERROR([1]!s_west_netprofit($A1076,2027,$B$1,180)/[1]!S_SHARE_TOTAL($A1076,$B$1),"")</f>
        <v>1.1988915931325472</v>
      </c>
      <c r="S1076">
        <f>IFERROR([1]!s_fa_dupont_roe($A1076,"2011/12/31")/100,"")</f>
        <v>0.17777799999999999</v>
      </c>
      <c r="T1076">
        <f>IFERROR([1]!s_fa_dupont_roe($A1076,"2012/12/31")/100,"")</f>
        <v>8.8581000000000007E-2</v>
      </c>
      <c r="U1076">
        <f>IFERROR([1]!s_fa_dupont_roe($A1076,"2013/12/31")/100,"")</f>
        <v>3.0533000000000001E-2</v>
      </c>
      <c r="V1076">
        <f>IFERROR([1]!s_fa_dupont_roe($A1076,"2014/12/31")/100,"")</f>
        <v>-0.24356800000000001</v>
      </c>
      <c r="W1076">
        <f>IFERROR([1]!s_fa_dupont_roe($A1076,"2015/12/31")/100,"")</f>
        <v>-0.47964699999999999</v>
      </c>
      <c r="X1076">
        <f>IFERROR([1]!s_fa_dupont_roe($A1076,"2016/12/31")/100,"")</f>
        <v>7.9293000000000002E-2</v>
      </c>
      <c r="Y1076">
        <f>IFERROR([1]!s_fa_dupont_roe($A1076,"2017/12/31")/100,"")</f>
        <v>8.5265000000000007E-2</v>
      </c>
      <c r="Z1076">
        <f>IFERROR([1]!s_fa_dupont_roe($A1076,"2018/12/31")/100,"")</f>
        <v>4.2241000000000001E-2</v>
      </c>
      <c r="AA1076">
        <f>IFERROR([1]!s_fa_dupont_roe($A1076,"2019/12/31")/100,"")</f>
        <v>0.16831399999999999</v>
      </c>
      <c r="AB1076">
        <f>IFERROR([1]!s_fa_dupont_roe($A1076,"2020/12/31")/100,"")</f>
        <v>9.4445999999999988E-2</v>
      </c>
      <c r="AC1076">
        <f>IFERROR([1]!s_fa_dupont_roe($A1076,"2021/12/31")/100,"")</f>
        <v>0.47262599999999999</v>
      </c>
      <c r="AD1076">
        <f>IFERROR([1]!s_fa_dupont_roe($A1076,"2022/12/31")/100,"")</f>
        <v>0.52014099999999996</v>
      </c>
      <c r="AE1076">
        <f>IFERROR([1]!s_fa_dupont_roe($A1076,"2023/12/31")/100,"")</f>
        <v>0.27757700000000002</v>
      </c>
      <c r="AF1076">
        <f>IFERROR([1]!s_fa_dupont_roe($A1076,"2024/12/31")/100,"")</f>
        <v>0.14102800000000001</v>
      </c>
      <c r="AG1076">
        <f>IFERROR([1]!s_fa_dupont_roe($A1076,"2025/12/31")/100,"")</f>
        <v>7.1438000000000001E-2</v>
      </c>
      <c r="AH1076">
        <f>IFERROR([1]!s_stm07_is($A1076,"W30028333","2025/12/31",1),"")</f>
        <v>1166433540.9300001</v>
      </c>
      <c r="AI1076">
        <f>IFERROR([1]!s_stm07_bs($A1076,"W38058048","2025/12/31",1),"")</f>
        <v>19233313828.639999</v>
      </c>
      <c r="AJ1076">
        <f>IFERROR([1]!s_fa_netdebt($A1076,"2025/12/31"),"")</f>
        <v>342984922.20999998</v>
      </c>
      <c r="AK1076">
        <f>IFERROR([1]!s_val_ev1($A1076,"2025/12/31"),"")</f>
        <v>26408933318.470001</v>
      </c>
      <c r="AL1076">
        <f>IFERROR([1]!s_fa_ebitda($A1076,"2025/12/31"),"")</f>
        <v>5003466069.1899996</v>
      </c>
      <c r="AM1076">
        <f>IFERROR([1]!s_west_netprofit($A1076,2026,$B$1,180)/[1]!s_west_netprofit($A1076,2026,$B$1-7,180)-1,"")</f>
        <v>0</v>
      </c>
      <c r="AN1076">
        <f>IFERROR([1]!s_west_netprofit($A1076,2026,$B$1,180)/[1]!s_west_netprofit($A1076,2026,$B$1-30,180)-1,"")</f>
        <v>2.7978697735952185E-2</v>
      </c>
      <c r="AO1076">
        <f>IFERROR([1]!s_est_mediannetprofit($A1076,2026,$B$1)/[1]!s_est_mediannetprofit($A1076,2026,$B$1-7)-1,"")</f>
        <v>0</v>
      </c>
      <c r="AP1076">
        <f>IFERROR([1]!s_est_mediannetprofit($A1076,2026,$B$1)/[1]!s_est_mediannetprofit($A1076,2026,$B$1-30)-1,"")</f>
        <v>1.5857284440039754E-2</v>
      </c>
    </row>
    <row r="1077" spans="1:42">
      <c r="A1077" t="s">
        <v>1116</v>
      </c>
      <c r="B1077">
        <f>IFERROR([1]!s_stm07_is($A1077,"W30028333","2011/12/31",1)/[1]!S_SHARE_TOTAL($A1077,$B$1),"")</f>
        <v>0.41268283162094543</v>
      </c>
      <c r="C1077">
        <f>IFERROR([1]!s_stm07_is($A1077,"W30028333","2012/12/31",1)/[1]!S_SHARE_TOTAL($A1077,$B$1),"")</f>
        <v>0.47097284207181017</v>
      </c>
      <c r="D1077">
        <f>IFERROR([1]!s_stm07_is($A1077,"W30028333","2013/12/31",1)/[1]!S_SHARE_TOTAL($A1077,$B$1),"")</f>
        <v>0.24447142851712031</v>
      </c>
      <c r="E1077">
        <f>IFERROR([1]!s_stm07_is($A1077,"W30028333","2014/12/31",1)/[1]!S_SHARE_TOTAL($A1077,$B$1),"")</f>
        <v>0.18043473607983196</v>
      </c>
      <c r="F1077">
        <f>IFERROR([1]!s_stm07_is($A1077,"W30028333","2015/12/31",1)/[1]!S_SHARE_TOTAL($A1077,$B$1),"")</f>
        <v>0.1273396315749534</v>
      </c>
      <c r="G1077">
        <f>IFERROR([1]!s_stm07_is($A1077,"W30028333","2016/12/31",1)/[1]!S_SHARE_TOTAL($A1077,$B$1),"")</f>
        <v>0.28043295192023571</v>
      </c>
      <c r="H1077">
        <f>IFERROR([1]!s_stm07_is($A1077,"W30028333","2017/12/31",1)/[1]!S_SHARE_TOTAL($A1077,$B$1),"")</f>
        <v>0.2467334491691606</v>
      </c>
      <c r="I1077">
        <f>IFERROR([1]!s_stm07_is($A1077,"W30028333","2018/12/31",1)/[1]!S_SHARE_TOTAL($A1077,$B$1),"")</f>
        <v>0.18996621628830648</v>
      </c>
      <c r="J1077">
        <f>IFERROR([1]!s_stm07_is($A1077,"W30028333","2019/12/31",1)/[1]!S_SHARE_TOTAL($A1077,$B$1),"")</f>
        <v>0.27971524001551845</v>
      </c>
      <c r="K1077">
        <f>IFERROR([1]!s_stm07_is($A1077,"W30028333","2020/12/31",1)/[1]!S_SHARE_TOTAL($A1077,$B$1),"")</f>
        <v>0.48963460848352125</v>
      </c>
      <c r="L1077">
        <f>IFERROR([1]!s_stm07_is($A1077,"W30028333","2021/12/31",1)/[1]!S_SHARE_TOTAL($A1077,$B$1),"")</f>
        <v>-4.2015239031230091E-2</v>
      </c>
      <c r="M1077">
        <f>IFERROR([1]!s_stm07_is($A1077,"W30028333","2022/12/31",1)/[1]!S_SHARE_TOTAL($A1077,$B$1),"")</f>
        <v>0.27025546127844546</v>
      </c>
      <c r="N1077">
        <f>IFERROR([1]!s_stm07_is($A1077,"W30028333","2023/12/31",1)/[1]!S_SHARE_TOTAL($A1077,$B$1),"")</f>
        <v>0.50494276092864998</v>
      </c>
      <c r="O1077">
        <f>IFERROR([1]!s_stm07_is($A1077,"W30028333","2024/12/31",1)/[1]!S_SHARE_TOTAL($A1077,$B$1),"")</f>
        <v>0.64025950360271511</v>
      </c>
      <c r="P1077">
        <f>IFERROR([1]!s_stm07_is($A1077,"W30028333","2025/12/31",1)/[1]!S_SHARE_TOTAL($A1077,$B$1),"")</f>
        <v>1.0280836388100749</v>
      </c>
      <c r="Q1077">
        <f>IFERROR([1]!s_west_netprofit($A1077,2026,$B$1,180)/[1]!S_SHARE_TOTAL($A1077,$B$1),"")</f>
        <v>2.0367728356975263</v>
      </c>
      <c r="R1077">
        <f>IFERROR([1]!s_west_netprofit($A1077,2027,$B$1,180)/[1]!S_SHARE_TOTAL($A1077,$B$1),"")</f>
        <v>2.4862632714542419</v>
      </c>
      <c r="S1077">
        <f>IFERROR([1]!s_fa_dupont_roe($A1077,"2011/12/31")/100,"")</f>
        <v>0.39806399999999997</v>
      </c>
      <c r="T1077">
        <f>IFERROR([1]!s_fa_dupont_roe($A1077,"2012/12/31")/100,"")</f>
        <v>0.32482</v>
      </c>
      <c r="U1077">
        <f>IFERROR([1]!s_fa_dupont_roe($A1077,"2013/12/31")/100,"")</f>
        <v>0.139376</v>
      </c>
      <c r="V1077">
        <f>IFERROR([1]!s_fa_dupont_roe($A1077,"2014/12/31")/100,"")</f>
        <v>9.4080999999999998E-2</v>
      </c>
      <c r="W1077">
        <f>IFERROR([1]!s_fa_dupont_roe($A1077,"2015/12/31")/100,"")</f>
        <v>6.2240000000000004E-2</v>
      </c>
      <c r="X1077">
        <f>IFERROR([1]!s_fa_dupont_roe($A1077,"2016/12/31")/100,"")</f>
        <v>0.10270600000000001</v>
      </c>
      <c r="Y1077">
        <f>IFERROR([1]!s_fa_dupont_roe($A1077,"2017/12/31")/100,"")</f>
        <v>7.1438000000000001E-2</v>
      </c>
      <c r="Z1077">
        <f>IFERROR([1]!s_fa_dupont_roe($A1077,"2018/12/31")/100,"")</f>
        <v>4.6158000000000005E-2</v>
      </c>
      <c r="AA1077">
        <f>IFERROR([1]!s_fa_dupont_roe($A1077,"2019/12/31")/100,"")</f>
        <v>5.765E-2</v>
      </c>
      <c r="AB1077">
        <f>IFERROR([1]!s_fa_dupont_roe($A1077,"2020/12/31")/100,"")</f>
        <v>8.7026000000000006E-2</v>
      </c>
      <c r="AC1077">
        <f>IFERROR([1]!s_fa_dupont_roe($A1077,"2021/12/31")/100,"")</f>
        <v>-6.6810000000000003E-3</v>
      </c>
      <c r="AD1077">
        <f>IFERROR([1]!s_fa_dupont_roe($A1077,"2022/12/31")/100,"")</f>
        <v>4.0126000000000002E-2</v>
      </c>
      <c r="AE1077">
        <f>IFERROR([1]!s_fa_dupont_roe($A1077,"2023/12/31")/100,"")</f>
        <v>7.0579000000000003E-2</v>
      </c>
      <c r="AF1077">
        <f>IFERROR([1]!s_fa_dupont_roe($A1077,"2024/12/31")/100,"")</f>
        <v>8.3279999999999993E-2</v>
      </c>
      <c r="AG1077">
        <f>IFERROR([1]!s_fa_dupont_roe($A1077,"2025/12/31")/100,"")</f>
        <v>0.114621</v>
      </c>
      <c r="AH1077">
        <f>IFERROR([1]!s_stm07_is($A1077,"W30028333","2025/12/31",1),"")</f>
        <v>4739393120.7200003</v>
      </c>
      <c r="AI1077">
        <f>IFERROR([1]!s_stm07_bs($A1077,"W38058048","2025/12/31",1),"")</f>
        <v>64379633312.379997</v>
      </c>
      <c r="AJ1077">
        <f>IFERROR([1]!s_fa_netdebt($A1077,"2025/12/31"),"")</f>
        <v>48102938993.830002</v>
      </c>
      <c r="AK1077">
        <f>IFERROR([1]!s_val_ev1($A1077,"2025/12/31"),"")</f>
        <v>236619457885.323</v>
      </c>
      <c r="AL1077">
        <f>IFERROR([1]!s_fa_ebitda($A1077,"2025/12/31"),"")</f>
        <v>18153006656.040001</v>
      </c>
      <c r="AM1077">
        <f>IFERROR([1]!s_west_netprofit($A1077,2026,$B$1,180)/[1]!s_west_netprofit($A1077,2026,$B$1-7,180)-1,"")</f>
        <v>0</v>
      </c>
      <c r="AN1077">
        <f>IFERROR([1]!s_west_netprofit($A1077,2026,$B$1,180)/[1]!s_west_netprofit($A1077,2026,$B$1-30,180)-1,"")</f>
        <v>-9.0928715688415318E-3</v>
      </c>
      <c r="AO1077">
        <f>IFERROR([1]!s_est_mediannetprofit($A1077,2026,$B$1)/[1]!s_est_mediannetprofit($A1077,2026,$B$1-7)-1,"")</f>
        <v>0</v>
      </c>
      <c r="AP1077">
        <f>IFERROR([1]!s_est_mediannetprofit($A1077,2026,$B$1)/[1]!s_est_mediannetprofit($A1077,2026,$B$1-30)-1,"")</f>
        <v>0</v>
      </c>
    </row>
    <row r="1078" spans="1:42">
      <c r="A1078" t="s">
        <v>1117</v>
      </c>
      <c r="B1078">
        <f>IFERROR([1]!s_stm07_is($A1078,"W30028333","2011/12/31",1)/[1]!S_SHARE_TOTAL($A1078,$B$1),"")</f>
        <v>0.64300038709214324</v>
      </c>
      <c r="C1078">
        <f>IFERROR([1]!s_stm07_is($A1078,"W30028333","2012/12/31",1)/[1]!S_SHARE_TOTAL($A1078,$B$1),"")</f>
        <v>0.33139463430810451</v>
      </c>
      <c r="D1078">
        <f>IFERROR([1]!s_stm07_is($A1078,"W30028333","2013/12/31",1)/[1]!S_SHARE_TOTAL($A1078,$B$1),"")</f>
        <v>0.28946224863814074</v>
      </c>
      <c r="E1078">
        <f>IFERROR([1]!s_stm07_is($A1078,"W30028333","2014/12/31",1)/[1]!S_SHARE_TOTAL($A1078,$B$1),"")</f>
        <v>0.27785411031378154</v>
      </c>
      <c r="F1078">
        <f>IFERROR([1]!s_stm07_is($A1078,"W30028333","2015/12/31",1)/[1]!S_SHARE_TOTAL($A1078,$B$1),"")</f>
        <v>-0.41728938164505885</v>
      </c>
      <c r="G1078">
        <f>IFERROR([1]!s_stm07_is($A1078,"W30028333","2016/12/31",1)/[1]!S_SHARE_TOTAL($A1078,$B$1),"")</f>
        <v>9.2595519443746915E-2</v>
      </c>
      <c r="H1078">
        <f>IFERROR([1]!s_stm07_is($A1078,"W30028333","2017/12/31",1)/[1]!S_SHARE_TOTAL($A1078,$B$1),"")</f>
        <v>0.38950865952112629</v>
      </c>
      <c r="I1078">
        <f>IFERROR([1]!s_stm07_is($A1078,"W30028333","2018/12/31",1)/[1]!S_SHARE_TOTAL($A1078,$B$1),"")</f>
        <v>0.31434615887657846</v>
      </c>
      <c r="J1078">
        <f>IFERROR([1]!s_stm07_is($A1078,"W30028333","2019/12/31",1)/[1]!S_SHARE_TOTAL($A1078,$B$1),"")</f>
        <v>0.16420074966076195</v>
      </c>
      <c r="K1078">
        <f>IFERROR([1]!s_stm07_is($A1078,"W30028333","2020/12/31",1)/[1]!S_SHARE_TOTAL($A1078,$B$1),"")</f>
        <v>0.38681767316307597</v>
      </c>
      <c r="L1078">
        <f>IFERROR([1]!s_stm07_is($A1078,"W30028333","2021/12/31",1)/[1]!S_SHARE_TOTAL($A1078,$B$1),"")</f>
        <v>0.74360333094205888</v>
      </c>
      <c r="M1078">
        <f>IFERROR([1]!s_stm07_is($A1078,"W30028333","2022/12/31",1)/[1]!S_SHARE_TOTAL($A1078,$B$1),"")</f>
        <v>0.91093448086755591</v>
      </c>
      <c r="N1078">
        <f>IFERROR([1]!s_stm07_is($A1078,"W30028333","2023/12/31",1)/[1]!S_SHARE_TOTAL($A1078,$B$1),"")</f>
        <v>1.0088903039626911</v>
      </c>
      <c r="O1078">
        <f>IFERROR([1]!s_stm07_is($A1078,"W30028333","2024/12/31",1)/[1]!S_SHARE_TOTAL($A1078,$B$1),"")</f>
        <v>1.0884033344286106</v>
      </c>
      <c r="P1078">
        <f>IFERROR([1]!s_stm07_is($A1078,"W30028333","2025/12/31",1)/[1]!S_SHARE_TOTAL($A1078,$B$1),"")</f>
        <v>1.4546452709196711</v>
      </c>
      <c r="Q1078">
        <f>IFERROR([1]!s_west_netprofit($A1078,2026,$B$1,180)/[1]!S_SHARE_TOTAL($A1078,$B$1),"")</f>
        <v>3.3491716875532247</v>
      </c>
      <c r="R1078">
        <f>IFERROR([1]!s_west_netprofit($A1078,2027,$B$1,180)/[1]!S_SHARE_TOTAL($A1078,$B$1),"")</f>
        <v>3.7953822094655059</v>
      </c>
      <c r="S1078">
        <f>IFERROR([1]!s_fa_dupont_roe($A1078,"2011/12/31")/100,"")</f>
        <v>0.34040100000000001</v>
      </c>
      <c r="T1078">
        <f>IFERROR([1]!s_fa_dupont_roe($A1078,"2012/12/31")/100,"")</f>
        <v>0.14422000000000001</v>
      </c>
      <c r="U1078">
        <f>IFERROR([1]!s_fa_dupont_roe($A1078,"2013/12/31")/100,"")</f>
        <v>0.114665</v>
      </c>
      <c r="V1078">
        <f>IFERROR([1]!s_fa_dupont_roe($A1078,"2014/12/31")/100,"")</f>
        <v>7.6077000000000006E-2</v>
      </c>
      <c r="W1078">
        <f>IFERROR([1]!s_fa_dupont_roe($A1078,"2015/12/31")/100,"")</f>
        <v>-9.4155000000000003E-2</v>
      </c>
      <c r="X1078">
        <f>IFERROR([1]!s_fa_dupont_roe($A1078,"2016/12/31")/100,"")</f>
        <v>2.2401000000000001E-2</v>
      </c>
      <c r="Y1078">
        <f>IFERROR([1]!s_fa_dupont_roe($A1078,"2017/12/31")/100,"")</f>
        <v>9.2394000000000004E-2</v>
      </c>
      <c r="Z1078">
        <f>IFERROR([1]!s_fa_dupont_roe($A1078,"2018/12/31")/100,"")</f>
        <v>7.0570999999999995E-2</v>
      </c>
      <c r="AA1078">
        <f>IFERROR([1]!s_fa_dupont_roe($A1078,"2019/12/31")/100,"")</f>
        <v>3.5657999999999995E-2</v>
      </c>
      <c r="AB1078">
        <f>IFERROR([1]!s_fa_dupont_roe($A1078,"2020/12/31")/100,"")</f>
        <v>8.1940000000000013E-2</v>
      </c>
      <c r="AC1078">
        <f>IFERROR([1]!s_fa_dupont_roe($A1078,"2021/12/31")/100,"")</f>
        <v>0.14244099999999998</v>
      </c>
      <c r="AD1078">
        <f>IFERROR([1]!s_fa_dupont_roe($A1078,"2022/12/31")/100,"")</f>
        <v>0.15262000000000001</v>
      </c>
      <c r="AE1078">
        <f>IFERROR([1]!s_fa_dupont_roe($A1078,"2023/12/31")/100,"")</f>
        <v>0.151087</v>
      </c>
      <c r="AF1078">
        <f>IFERROR([1]!s_fa_dupont_roe($A1078,"2024/12/31")/100,"")</f>
        <v>0.12745400000000001</v>
      </c>
      <c r="AG1078">
        <f>IFERROR([1]!s_fa_dupont_roe($A1078,"2025/12/31")/100,"")</f>
        <v>0.13952000000000001</v>
      </c>
      <c r="AH1078">
        <f>IFERROR([1]!s_stm07_is($A1078,"W30028333","2025/12/31",1),"")</f>
        <v>2309374213.9699998</v>
      </c>
      <c r="AI1078">
        <f>IFERROR([1]!s_stm07_bs($A1078,"W38058048","2025/12/31",1),"")</f>
        <v>26683233441.509998</v>
      </c>
      <c r="AJ1078">
        <f>IFERROR([1]!s_fa_netdebt($A1078,"2025/12/31"),"")</f>
        <v>7428667903.0100002</v>
      </c>
      <c r="AK1078">
        <f>IFERROR([1]!s_val_ev1($A1078,"2025/12/31"),"")</f>
        <v>76586198646.029999</v>
      </c>
      <c r="AL1078">
        <f>IFERROR([1]!s_fa_ebitda($A1078,"2025/12/31"),"")</f>
        <v>5731319646.75</v>
      </c>
      <c r="AM1078">
        <f>IFERROR([1]!s_west_netprofit($A1078,2026,$B$1,180)/[1]!s_west_netprofit($A1078,2026,$B$1-7,180)-1,"")</f>
        <v>0</v>
      </c>
      <c r="AN1078">
        <f>IFERROR([1]!s_west_netprofit($A1078,2026,$B$1,180)/[1]!s_west_netprofit($A1078,2026,$B$1-30,180)-1,"")</f>
        <v>0.18625210998187081</v>
      </c>
      <c r="AO1078">
        <f>IFERROR([1]!s_est_mediannetprofit($A1078,2026,$B$1)/[1]!s_est_mediannetprofit($A1078,2026,$B$1-7)-1,"")</f>
        <v>0</v>
      </c>
      <c r="AP1078">
        <f>IFERROR([1]!s_est_mediannetprofit($A1078,2026,$B$1)/[1]!s_est_mediannetprofit($A1078,2026,$B$1-30)-1,"")</f>
        <v>0.18199737762237755</v>
      </c>
    </row>
    <row r="1079" spans="1:42">
      <c r="A1079" t="s">
        <v>1118</v>
      </c>
      <c r="B1079">
        <f>IFERROR([1]!s_stm07_is($A1079,"W30028333","2011/12/31",1)/[1]!S_SHARE_TOTAL($A1079,$B$1),"")</f>
        <v>1.9092501708146269E-2</v>
      </c>
      <c r="C1079">
        <f>IFERROR([1]!s_stm07_is($A1079,"W30028333","2012/12/31",1)/[1]!S_SHARE_TOTAL($A1079,$B$1),"")</f>
        <v>-0.84118511788642003</v>
      </c>
      <c r="D1079">
        <f>IFERROR([1]!s_stm07_is($A1079,"W30028333","2013/12/31",1)/[1]!S_SHARE_TOTAL($A1079,$B$1),"")</f>
        <v>-2.8418496365692913</v>
      </c>
      <c r="E1079">
        <f>IFERROR([1]!s_stm07_is($A1079,"W30028333","2014/12/31",1)/[1]!S_SHARE_TOTAL($A1079,$B$1),"")</f>
        <v>3.6767197236069901E-2</v>
      </c>
      <c r="F1079">
        <f>IFERROR([1]!s_stm07_is($A1079,"W30028333","2015/12/31",1)/[1]!S_SHARE_TOTAL($A1079,$B$1),"")</f>
        <v>4.9226035195502379E-2</v>
      </c>
      <c r="G1079">
        <f>IFERROR([1]!s_stm07_is($A1079,"W30028333","2016/12/31",1)/[1]!S_SHARE_TOTAL($A1079,$B$1),"")</f>
        <v>5.9259515861519556E-2</v>
      </c>
      <c r="H1079">
        <f>IFERROR([1]!s_stm07_is($A1079,"W30028333","2017/12/31",1)/[1]!S_SHARE_TOTAL($A1079,$B$1),"")</f>
        <v>4.394089105263254E-2</v>
      </c>
      <c r="I1079">
        <f>IFERROR([1]!s_stm07_is($A1079,"W30028333","2018/12/31",1)/[1]!S_SHARE_TOTAL($A1079,$B$1),"")</f>
        <v>-0.44338620649516103</v>
      </c>
      <c r="J1079">
        <f>IFERROR([1]!s_stm07_is($A1079,"W30028333","2019/12/31",1)/[1]!S_SHARE_TOTAL($A1079,$B$1),"")</f>
        <v>8.2581741499865371E-3</v>
      </c>
      <c r="K1079">
        <f>IFERROR([1]!s_stm07_is($A1079,"W30028333","2020/12/31",1)/[1]!S_SHARE_TOTAL($A1079,$B$1),"")</f>
        <v>1.1472153181144393E-2</v>
      </c>
      <c r="L1079">
        <f>IFERROR([1]!s_stm07_is($A1079,"W30028333","2021/12/31",1)/[1]!S_SHARE_TOTAL($A1079,$B$1),"")</f>
        <v>2.3572523673378105E-2</v>
      </c>
      <c r="M1079">
        <f>IFERROR([1]!s_stm07_is($A1079,"W30028333","2022/12/31",1)/[1]!S_SHARE_TOTAL($A1079,$B$1),"")</f>
        <v>1.6013810853471026E-2</v>
      </c>
      <c r="N1079">
        <f>IFERROR([1]!s_stm07_is($A1079,"W30028333","2023/12/31",1)/[1]!S_SHARE_TOTAL($A1079,$B$1),"")</f>
        <v>-0.1117602502188834</v>
      </c>
      <c r="O1079">
        <f>IFERROR([1]!s_stm07_is($A1079,"W30028333","2024/12/31",1)/[1]!S_SHARE_TOTAL($A1079,$B$1),"")</f>
        <v>5.2306167868769536E-2</v>
      </c>
      <c r="P1079">
        <f>IFERROR([1]!s_stm07_is($A1079,"W30028333","2025/12/31",1)/[1]!S_SHARE_TOTAL($A1079,$B$1),"")</f>
        <v>0.1069853538078325</v>
      </c>
      <c r="Q1079">
        <f>IFERROR([1]!s_west_netprofit($A1079,2026,$B$1,180)/[1]!S_SHARE_TOTAL($A1079,$B$1),"")</f>
        <v>0</v>
      </c>
      <c r="R1079">
        <f>IFERROR([1]!s_west_netprofit($A1079,2027,$B$1,180)/[1]!S_SHARE_TOTAL($A1079,$B$1),"")</f>
        <v>0</v>
      </c>
      <c r="S1079">
        <f>IFERROR([1]!s_fa_dupont_roe($A1079,"2011/12/31")/100,"")</f>
        <v>6.0879999999999997E-3</v>
      </c>
      <c r="T1079">
        <f>IFERROR([1]!s_fa_dupont_roe($A1079,"2012/12/31")/100,"")</f>
        <v>-0.24720900000000001</v>
      </c>
      <c r="U1079">
        <f>IFERROR([1]!s_fa_dupont_roe($A1079,"2013/12/31")/100,"")</f>
        <v>-1.8215940000000002</v>
      </c>
      <c r="V1079">
        <f>IFERROR([1]!s_fa_dupont_roe($A1079,"2014/12/31")/100,"")</f>
        <v>0.13845099999999999</v>
      </c>
      <c r="W1079">
        <f>IFERROR([1]!s_fa_dupont_roe($A1079,"2015/12/31")/100,"")</f>
        <v>0.14922099999999999</v>
      </c>
      <c r="X1079">
        <f>IFERROR([1]!s_fa_dupont_roe($A1079,"2016/12/31")/100,"")</f>
        <v>0.30574100000000004</v>
      </c>
      <c r="Y1079">
        <f>IFERROR([1]!s_fa_dupont_roe($A1079,"2017/12/31")/100,"")</f>
        <v>0.17735900000000002</v>
      </c>
      <c r="Z1079">
        <f>IFERROR([1]!s_fa_dupont_roe($A1079,"2018/12/31")/100,"")</f>
        <v>-1.26936</v>
      </c>
      <c r="AA1079">
        <f>IFERROR([1]!s_fa_dupont_roe($A1079,"2019/12/31")/100,"")</f>
        <v>2.1381000000000001E-2</v>
      </c>
      <c r="AB1079">
        <f>IFERROR([1]!s_fa_dupont_roe($A1079,"2020/12/31")/100,"")</f>
        <v>3.3905999999999999E-2</v>
      </c>
      <c r="AC1079">
        <f>IFERROR([1]!s_fa_dupont_roe($A1079,"2021/12/31")/100,"")</f>
        <v>6.6356999999999999E-2</v>
      </c>
      <c r="AD1079">
        <f>IFERROR([1]!s_fa_dupont_roe($A1079,"2022/12/31")/100,"")</f>
        <v>4.1272000000000003E-2</v>
      </c>
      <c r="AE1079">
        <f>IFERROR([1]!s_fa_dupont_roe($A1079,"2023/12/31")/100,"")</f>
        <v>-0.332204</v>
      </c>
      <c r="AF1079">
        <f>IFERROR([1]!s_fa_dupont_roe($A1079,"2024/12/31")/100,"")</f>
        <v>0.17402499999999999</v>
      </c>
      <c r="AG1079">
        <f>IFERROR([1]!s_fa_dupont_roe($A1079,"2025/12/31")/100,"")</f>
        <v>0.274399</v>
      </c>
      <c r="AH1079">
        <f>IFERROR([1]!s_stm07_is($A1079,"W30028333","2025/12/31",1),"")</f>
        <v>197016575.97999999</v>
      </c>
      <c r="AI1079">
        <f>IFERROR([1]!s_stm07_bs($A1079,"W38058048","2025/12/31",1),"")</f>
        <v>953583431.07000005</v>
      </c>
      <c r="AJ1079">
        <f>IFERROR([1]!s_fa_netdebt($A1079,"2025/12/31"),"")</f>
        <v>864752426.77999997</v>
      </c>
      <c r="AK1079">
        <f>IFERROR([1]!s_val_ev1($A1079,"2025/12/31"),"")</f>
        <v>21798576881.669998</v>
      </c>
      <c r="AL1079">
        <f>IFERROR([1]!s_fa_ebitda($A1079,"2025/12/31"),"")</f>
        <v>420931650.44999999</v>
      </c>
      <c r="AM1079" t="str">
        <f>IFERROR([1]!s_west_netprofit($A1079,2026,$B$1,180)/[1]!s_west_netprofit($A1079,2026,$B$1-7,180)-1,"")</f>
        <v/>
      </c>
      <c r="AN1079" t="str">
        <f>IFERROR([1]!s_west_netprofit($A1079,2026,$B$1,180)/[1]!s_west_netprofit($A1079,2026,$B$1-30,180)-1,"")</f>
        <v/>
      </c>
      <c r="AO1079" t="str">
        <f>IFERROR([1]!s_est_mediannetprofit($A1079,2026,$B$1)/[1]!s_est_mediannetprofit($A1079,2026,$B$1-7)-1,"")</f>
        <v/>
      </c>
      <c r="AP1079" t="str">
        <f>IFERROR([1]!s_est_mediannetprofit($A1079,2026,$B$1)/[1]!s_est_mediannetprofit($A1079,2026,$B$1-30)-1,"")</f>
        <v/>
      </c>
    </row>
    <row r="1080" spans="1:42">
      <c r="A1080" t="s">
        <v>1119</v>
      </c>
      <c r="B1080">
        <f>IFERROR([1]!s_stm07_is($A1080,"W30028333","2011/12/31",1)/[1]!S_SHARE_TOTAL($A1080,$B$1),"")</f>
        <v>6.7633683181651652E-2</v>
      </c>
      <c r="C1080">
        <f>IFERROR([1]!s_stm07_is($A1080,"W30028333","2012/12/31",1)/[1]!S_SHARE_TOTAL($A1080,$B$1),"")</f>
        <v>0.14070629875161592</v>
      </c>
      <c r="D1080">
        <f>IFERROR([1]!s_stm07_is($A1080,"W30028333","2013/12/31",1)/[1]!S_SHARE_TOTAL($A1080,$B$1),"")</f>
        <v>0.1533083891191673</v>
      </c>
      <c r="E1080">
        <f>IFERROR([1]!s_stm07_is($A1080,"W30028333","2014/12/31",1)/[1]!S_SHARE_TOTAL($A1080,$B$1),"")</f>
        <v>0.11604426849546157</v>
      </c>
      <c r="F1080">
        <f>IFERROR([1]!s_stm07_is($A1080,"W30028333","2015/12/31",1)/[1]!S_SHARE_TOTAL($A1080,$B$1),"")</f>
        <v>0.11775687224658346</v>
      </c>
      <c r="G1080">
        <f>IFERROR([1]!s_stm07_is($A1080,"W30028333","2016/12/31",1)/[1]!S_SHARE_TOTAL($A1080,$B$1),"")</f>
        <v>7.9987952152295011E-2</v>
      </c>
      <c r="H1080">
        <f>IFERROR([1]!s_stm07_is($A1080,"W30028333","2017/12/31",1)/[1]!S_SHARE_TOTAL($A1080,$B$1),"")</f>
        <v>8.1950147041802132E-2</v>
      </c>
      <c r="I1080">
        <f>IFERROR([1]!s_stm07_is($A1080,"W30028333","2018/12/31",1)/[1]!S_SHARE_TOTAL($A1080,$B$1),"")</f>
        <v>4.5603468727171921E-2</v>
      </c>
      <c r="J1080">
        <f>IFERROR([1]!s_stm07_is($A1080,"W30028333","2019/12/31",1)/[1]!S_SHARE_TOTAL($A1080,$B$1),"")</f>
        <v>0.10216976637902879</v>
      </c>
      <c r="K1080">
        <f>IFERROR([1]!s_stm07_is($A1080,"W30028333","2020/12/31",1)/[1]!S_SHARE_TOTAL($A1080,$B$1),"")</f>
        <v>0.12786236778195692</v>
      </c>
      <c r="L1080">
        <f>IFERROR([1]!s_stm07_is($A1080,"W30028333","2021/12/31",1)/[1]!S_SHARE_TOTAL($A1080,$B$1),"")</f>
        <v>0.16667230460632229</v>
      </c>
      <c r="M1080">
        <f>IFERROR([1]!s_stm07_is($A1080,"W30028333","2022/12/31",1)/[1]!S_SHARE_TOTAL($A1080,$B$1),"")</f>
        <v>0.1485518825887375</v>
      </c>
      <c r="N1080">
        <f>IFERROR([1]!s_stm07_is($A1080,"W30028333","2023/12/31",1)/[1]!S_SHARE_TOTAL($A1080,$B$1),"")</f>
        <v>0.1134770134760418</v>
      </c>
      <c r="O1080">
        <f>IFERROR([1]!s_stm07_is($A1080,"W30028333","2024/12/31",1)/[1]!S_SHARE_TOTAL($A1080,$B$1),"")</f>
        <v>0.14837742875926968</v>
      </c>
      <c r="P1080">
        <f>IFERROR([1]!s_stm07_is($A1080,"W30028333","2025/12/31",1)/[1]!S_SHARE_TOTAL($A1080,$B$1),"")</f>
        <v>0.13621379664629041</v>
      </c>
      <c r="Q1080">
        <f>IFERROR([1]!s_west_netprofit($A1080,2026,$B$1,180)/[1]!S_SHARE_TOTAL($A1080,$B$1),"")</f>
        <v>0.22970754752929001</v>
      </c>
      <c r="R1080">
        <f>IFERROR([1]!s_west_netprofit($A1080,2027,$B$1,180)/[1]!S_SHARE_TOTAL($A1080,$B$1),"")</f>
        <v>0.27383172263826394</v>
      </c>
      <c r="S1080">
        <f>IFERROR([1]!s_fa_dupont_roe($A1080,"2011/12/31")/100,"")</f>
        <v>0.21292000000000003</v>
      </c>
      <c r="T1080">
        <f>IFERROR([1]!s_fa_dupont_roe($A1080,"2012/12/31")/100,"")</f>
        <v>0.31483899999999998</v>
      </c>
      <c r="U1080">
        <f>IFERROR([1]!s_fa_dupont_roe($A1080,"2013/12/31")/100,"")</f>
        <v>0.13591300000000001</v>
      </c>
      <c r="V1080">
        <f>IFERROR([1]!s_fa_dupont_roe($A1080,"2014/12/31")/100,"")</f>
        <v>6.5921999999999994E-2</v>
      </c>
      <c r="W1080">
        <f>IFERROR([1]!s_fa_dupont_roe($A1080,"2015/12/31")/100,"")</f>
        <v>5.6013E-2</v>
      </c>
      <c r="X1080">
        <f>IFERROR([1]!s_fa_dupont_roe($A1080,"2016/12/31")/100,"")</f>
        <v>3.2856000000000003E-2</v>
      </c>
      <c r="Y1080">
        <f>IFERROR([1]!s_fa_dupont_roe($A1080,"2017/12/31")/100,"")</f>
        <v>3.2883000000000003E-2</v>
      </c>
      <c r="Z1080">
        <f>IFERROR([1]!s_fa_dupont_roe($A1080,"2018/12/31")/100,"")</f>
        <v>1.8048999999999999E-2</v>
      </c>
      <c r="AA1080">
        <f>IFERROR([1]!s_fa_dupont_roe($A1080,"2019/12/31")/100,"")</f>
        <v>3.9451E-2</v>
      </c>
      <c r="AB1080">
        <f>IFERROR([1]!s_fa_dupont_roe($A1080,"2020/12/31")/100,"")</f>
        <v>4.8072999999999998E-2</v>
      </c>
      <c r="AC1080">
        <f>IFERROR([1]!s_fa_dupont_roe($A1080,"2021/12/31")/100,"")</f>
        <v>6.0560999999999997E-2</v>
      </c>
      <c r="AD1080">
        <f>IFERROR([1]!s_fa_dupont_roe($A1080,"2022/12/31")/100,"")</f>
        <v>4.1597000000000002E-2</v>
      </c>
      <c r="AE1080">
        <f>IFERROR([1]!s_fa_dupont_roe($A1080,"2023/12/31")/100,"")</f>
        <v>2.6276000000000001E-2</v>
      </c>
      <c r="AF1080">
        <f>IFERROR([1]!s_fa_dupont_roe($A1080,"2024/12/31")/100,"")</f>
        <v>3.3993000000000002E-2</v>
      </c>
      <c r="AG1080">
        <f>IFERROR([1]!s_fa_dupont_roe($A1080,"2025/12/31")/100,"")</f>
        <v>3.056E-2</v>
      </c>
      <c r="AH1080">
        <f>IFERROR([1]!s_stm07_is($A1080,"W30028333","2025/12/31",1),"")</f>
        <v>128668491.37</v>
      </c>
      <c r="AI1080">
        <f>IFERROR([1]!s_stm07_bs($A1080,"W38058048","2025/12/31",1),"")</f>
        <v>4724264184.2299995</v>
      </c>
      <c r="AJ1080">
        <f>IFERROR([1]!s_fa_netdebt($A1080,"2025/12/31"),"")</f>
        <v>3961749305.9000001</v>
      </c>
      <c r="AK1080">
        <f>IFERROR([1]!s_val_ev1($A1080,"2025/12/31"),"")</f>
        <v>16219038358.530001</v>
      </c>
      <c r="AL1080">
        <f>IFERROR([1]!s_fa_ebitda($A1080,"2025/12/31"),"")</f>
        <v>717423768.70000005</v>
      </c>
      <c r="AM1080">
        <f>IFERROR([1]!s_west_netprofit($A1080,2026,$B$1,180)/[1]!s_west_netprofit($A1080,2026,$B$1-7,180)-1,"")</f>
        <v>0</v>
      </c>
      <c r="AN1080">
        <f>IFERROR([1]!s_west_netprofit($A1080,2026,$B$1,180)/[1]!s_west_netprofit($A1080,2026,$B$1-30,180)-1,"")</f>
        <v>0</v>
      </c>
      <c r="AO1080">
        <f>IFERROR([1]!s_est_mediannetprofit($A1080,2026,$B$1)/[1]!s_est_mediannetprofit($A1080,2026,$B$1-7)-1,"")</f>
        <v>0</v>
      </c>
      <c r="AP1080">
        <f>IFERROR([1]!s_est_mediannetprofit($A1080,2026,$B$1)/[1]!s_est_mediannetprofit($A1080,2026,$B$1-30)-1,"")</f>
        <v>0</v>
      </c>
    </row>
    <row r="1081" spans="1:42">
      <c r="A1081" t="s">
        <v>1120</v>
      </c>
      <c r="B1081">
        <f>IFERROR([1]!s_stm07_is($A1081,"W30028333","2011/12/31",1)/[1]!S_SHARE_TOTAL($A1081,$B$1),"")</f>
        <v>9.8144898423825466E-3</v>
      </c>
      <c r="C1081">
        <f>IFERROR([1]!s_stm07_is($A1081,"W30028333","2012/12/31",1)/[1]!S_SHARE_TOTAL($A1081,$B$1),"")</f>
        <v>5.9268020884521225E-3</v>
      </c>
      <c r="D1081">
        <f>IFERROR([1]!s_stm07_is($A1081,"W30028333","2013/12/31",1)/[1]!S_SHARE_TOTAL($A1081,$B$1),"")</f>
        <v>1.8058273301843977E-2</v>
      </c>
      <c r="E1081">
        <f>IFERROR([1]!s_stm07_is($A1081,"W30028333","2014/12/31",1)/[1]!S_SHARE_TOTAL($A1081,$B$1),"")</f>
        <v>3.356508430173906E-4</v>
      </c>
      <c r="F1081">
        <f>IFERROR([1]!s_stm07_is($A1081,"W30028333","2015/12/31",1)/[1]!S_SHARE_TOTAL($A1081,$B$1),"")</f>
        <v>2.838832633919154E-3</v>
      </c>
      <c r="G1081">
        <f>IFERROR([1]!s_stm07_is($A1081,"W30028333","2016/12/31",1)/[1]!S_SHARE_TOTAL($A1081,$B$1),"")</f>
        <v>-1.4581056574267129E-2</v>
      </c>
      <c r="H1081">
        <f>IFERROR([1]!s_stm07_is($A1081,"W30028333","2017/12/31",1)/[1]!S_SHARE_TOTAL($A1081,$B$1),"")</f>
        <v>1.7530137151742999E-3</v>
      </c>
      <c r="I1081">
        <f>IFERROR([1]!s_stm07_is($A1081,"W30028333","2018/12/31",1)/[1]!S_SHARE_TOTAL($A1081,$B$1),"")</f>
        <v>-2.0549067025141775E-2</v>
      </c>
      <c r="J1081">
        <f>IFERROR([1]!s_stm07_is($A1081,"W30028333","2019/12/31",1)/[1]!S_SHARE_TOTAL($A1081,$B$1),"")</f>
        <v>0.14304922002492645</v>
      </c>
      <c r="K1081">
        <f>IFERROR([1]!s_stm07_is($A1081,"W30028333","2020/12/31",1)/[1]!S_SHARE_TOTAL($A1081,$B$1),"")</f>
        <v>0.16345477711318734</v>
      </c>
      <c r="L1081">
        <f>IFERROR([1]!s_stm07_is($A1081,"W30028333","2021/12/31",1)/[1]!S_SHARE_TOTAL($A1081,$B$1),"")</f>
        <v>0.1959821096643975</v>
      </c>
      <c r="M1081">
        <f>IFERROR([1]!s_stm07_is($A1081,"W30028333","2022/12/31",1)/[1]!S_SHARE_TOTAL($A1081,$B$1),"")</f>
        <v>9.9528374619226853E-2</v>
      </c>
      <c r="N1081">
        <f>IFERROR([1]!s_stm07_is($A1081,"W30028333","2023/12/31",1)/[1]!S_SHARE_TOTAL($A1081,$B$1),"")</f>
        <v>5.1322965669784566E-2</v>
      </c>
      <c r="O1081">
        <f>IFERROR([1]!s_stm07_is($A1081,"W30028333","2024/12/31",1)/[1]!S_SHARE_TOTAL($A1081,$B$1),"")</f>
        <v>2.8481992388625667E-2</v>
      </c>
      <c r="P1081">
        <f>IFERROR([1]!s_stm07_is($A1081,"W30028333","2025/12/31",1)/[1]!S_SHARE_TOTAL($A1081,$B$1),"")</f>
        <v>1.707447014332767E-2</v>
      </c>
      <c r="Q1081">
        <f>IFERROR([1]!s_west_netprofit($A1081,2026,$B$1,180)/[1]!S_SHARE_TOTAL($A1081,$B$1),"")</f>
        <v>4.2041266288649376E-2</v>
      </c>
      <c r="R1081">
        <f>IFERROR([1]!s_west_netprofit($A1081,2027,$B$1,180)/[1]!S_SHARE_TOTAL($A1081,$B$1),"")</f>
        <v>6.8040470440840439E-2</v>
      </c>
      <c r="S1081">
        <f>IFERROR([1]!s_fa_dupont_roe($A1081,"2011/12/31")/100,"")</f>
        <v>0</v>
      </c>
      <c r="T1081">
        <f>IFERROR([1]!s_fa_dupont_roe($A1081,"2012/12/31")/100,"")</f>
        <v>0</v>
      </c>
      <c r="U1081">
        <f>IFERROR([1]!s_fa_dupont_roe($A1081,"2013/12/31")/100,"")</f>
        <v>0</v>
      </c>
      <c r="V1081">
        <f>IFERROR([1]!s_fa_dupont_roe($A1081,"2014/12/31")/100,"")</f>
        <v>0.36148000000000002</v>
      </c>
      <c r="W1081">
        <f>IFERROR([1]!s_fa_dupont_roe($A1081,"2015/12/31")/100,"")</f>
        <v>0.29379500000000003</v>
      </c>
      <c r="X1081">
        <f>IFERROR([1]!s_fa_dupont_roe($A1081,"2016/12/31")/100,"")</f>
        <v>-0.49080599999999996</v>
      </c>
      <c r="Y1081">
        <f>IFERROR([1]!s_fa_dupont_roe($A1081,"2017/12/31")/100,"")</f>
        <v>4.1675000000000004E-2</v>
      </c>
      <c r="Z1081">
        <f>IFERROR([1]!s_fa_dupont_roe($A1081,"2018/12/31")/100,"")</f>
        <v>-0.62911399999999995</v>
      </c>
      <c r="AA1081">
        <f>IFERROR([1]!s_fa_dupont_roe($A1081,"2019/12/31")/100,"")</f>
        <v>0.51517299999999999</v>
      </c>
      <c r="AB1081">
        <f>IFERROR([1]!s_fa_dupont_roe($A1081,"2020/12/31")/100,"")</f>
        <v>0.13855000000000001</v>
      </c>
      <c r="AC1081">
        <f>IFERROR([1]!s_fa_dupont_roe($A1081,"2021/12/31")/100,"")</f>
        <v>0.10227</v>
      </c>
      <c r="AD1081">
        <f>IFERROR([1]!s_fa_dupont_roe($A1081,"2022/12/31")/100,"")</f>
        <v>4.8684000000000005E-2</v>
      </c>
      <c r="AE1081">
        <f>IFERROR([1]!s_fa_dupont_roe($A1081,"2023/12/31")/100,"")</f>
        <v>2.4420000000000001E-2</v>
      </c>
      <c r="AF1081">
        <f>IFERROR([1]!s_fa_dupont_roe($A1081,"2024/12/31")/100,"")</f>
        <v>1.3435999999999998E-2</v>
      </c>
      <c r="AG1081">
        <f>IFERROR([1]!s_fa_dupont_roe($A1081,"2025/12/31")/100,"")</f>
        <v>8.0549999999999997E-3</v>
      </c>
      <c r="AH1081">
        <f>IFERROR([1]!s_stm07_is($A1081,"W30028333","2025/12/31",1),"")</f>
        <v>30866333.140000001</v>
      </c>
      <c r="AI1081">
        <f>IFERROR([1]!s_stm07_bs($A1081,"W38058048","2025/12/31",1),"")</f>
        <v>3816697790.77</v>
      </c>
      <c r="AJ1081">
        <f>IFERROR([1]!s_fa_netdebt($A1081,"2025/12/31"),"")</f>
        <v>-1270131623.8</v>
      </c>
      <c r="AK1081">
        <f>IFERROR([1]!s_val_ev1($A1081,"2025/12/31"),"")</f>
        <v>11553121700.530001</v>
      </c>
      <c r="AL1081">
        <f>IFERROR([1]!s_fa_ebitda($A1081,"2025/12/31"),"")</f>
        <v>153884485.96000001</v>
      </c>
      <c r="AM1081">
        <f>IFERROR([1]!s_west_netprofit($A1081,2026,$B$1,180)/[1]!s_west_netprofit($A1081,2026,$B$1-7,180)-1,"")</f>
        <v>0</v>
      </c>
      <c r="AN1081">
        <f>IFERROR([1]!s_west_netprofit($A1081,2026,$B$1,180)/[1]!s_west_netprofit($A1081,2026,$B$1-30,180)-1,"")</f>
        <v>-8.6956564839318906E-3</v>
      </c>
      <c r="AO1081">
        <f>IFERROR([1]!s_est_mediannetprofit($A1081,2026,$B$1)/[1]!s_est_mediannetprofit($A1081,2026,$B$1-7)-1,"")</f>
        <v>0</v>
      </c>
      <c r="AP1081">
        <f>IFERROR([1]!s_est_mediannetprofit($A1081,2026,$B$1)/[1]!s_est_mediannetprofit($A1081,2026,$B$1-30)-1,"")</f>
        <v>-1.9480519480519431E-2</v>
      </c>
    </row>
    <row r="1082" spans="1:42">
      <c r="A1082" t="s">
        <v>1121</v>
      </c>
      <c r="B1082">
        <f>IFERROR([1]!s_stm07_is($A1082,"W30028333","2011/12/31",1)/[1]!S_SHARE_TOTAL($A1082,$B$1),"")</f>
        <v>0.32236209603352878</v>
      </c>
      <c r="C1082">
        <f>IFERROR([1]!s_stm07_is($A1082,"W30028333","2012/12/31",1)/[1]!S_SHARE_TOTAL($A1082,$B$1),"")</f>
        <v>0.42332860292912233</v>
      </c>
      <c r="D1082">
        <f>IFERROR([1]!s_stm07_is($A1082,"W30028333","2013/12/31",1)/[1]!S_SHARE_TOTAL($A1082,$B$1),"")</f>
        <v>0.52461883517890562</v>
      </c>
      <c r="E1082">
        <f>IFERROR([1]!s_stm07_is($A1082,"W30028333","2014/12/31",1)/[1]!S_SHARE_TOTAL($A1082,$B$1),"")</f>
        <v>0.56453102027702096</v>
      </c>
      <c r="F1082">
        <f>IFERROR([1]!s_stm07_is($A1082,"W30028333","2015/12/31",1)/[1]!S_SHARE_TOTAL($A1082,$B$1),"")</f>
        <v>0.63999050049218875</v>
      </c>
      <c r="G1082">
        <f>IFERROR([1]!s_stm07_is($A1082,"W30028333","2016/12/31",1)/[1]!S_SHARE_TOTAL($A1082,$B$1),"")</f>
        <v>0.66013451877669815</v>
      </c>
      <c r="H1082">
        <f>IFERROR([1]!s_stm07_is($A1082,"W30028333","2017/12/31",1)/[1]!S_SHARE_TOTAL($A1082,$B$1),"")</f>
        <v>0.66020826804908872</v>
      </c>
      <c r="I1082">
        <f>IFERROR([1]!s_stm07_is($A1082,"W30028333","2018/12/31",1)/[1]!S_SHARE_TOTAL($A1082,$B$1),"")</f>
        <v>0.76195255535776307</v>
      </c>
      <c r="J1082">
        <f>IFERROR([1]!s_stm07_is($A1082,"W30028333","2019/12/31",1)/[1]!S_SHARE_TOTAL($A1082,$B$1),"")</f>
        <v>0.89549655500721825</v>
      </c>
      <c r="K1082">
        <f>IFERROR([1]!s_stm07_is($A1082,"W30028333","2020/12/31",1)/[1]!S_SHARE_TOTAL($A1082,$B$1),"")</f>
        <v>0.46439734854181536</v>
      </c>
      <c r="L1082">
        <f>IFERROR([1]!s_stm07_is($A1082,"W30028333","2021/12/31",1)/[1]!S_SHARE_TOTAL($A1082,$B$1),"")</f>
        <v>0.56617264789130561</v>
      </c>
      <c r="M1082">
        <f>IFERROR([1]!s_stm07_is($A1082,"W30028333","2022/12/31",1)/[1]!S_SHARE_TOTAL($A1082,$B$1),"")</f>
        <v>0.76739499409994161</v>
      </c>
      <c r="N1082">
        <f>IFERROR([1]!s_stm07_is($A1082,"W30028333","2023/12/31",1)/[1]!S_SHARE_TOTAL($A1082,$B$1),"")</f>
        <v>0.948025311417659</v>
      </c>
      <c r="O1082">
        <f>IFERROR([1]!s_stm07_is($A1082,"W30028333","2024/12/31",1)/[1]!S_SHARE_TOTAL($A1082,$B$1),"")</f>
        <v>0.69214161649902872</v>
      </c>
      <c r="P1082">
        <f>IFERROR([1]!s_stm07_is($A1082,"W30028333","2025/12/31",1)/[1]!S_SHARE_TOTAL($A1082,$B$1),"")</f>
        <v>0.5368296219170704</v>
      </c>
      <c r="Q1082">
        <f>IFERROR([1]!s_west_netprofit($A1082,2026,$B$1,180)/[1]!S_SHARE_TOTAL($A1082,$B$1),"")</f>
        <v>0.60794485461028047</v>
      </c>
      <c r="R1082">
        <f>IFERROR([1]!s_west_netprofit($A1082,2027,$B$1,180)/[1]!S_SHARE_TOTAL($A1082,$B$1),"")</f>
        <v>0.69260308034491647</v>
      </c>
      <c r="S1082">
        <f>IFERROR([1]!s_fa_dupont_roe($A1082,"2011/12/31")/100,"")</f>
        <v>0.13800000000000001</v>
      </c>
      <c r="T1082">
        <f>IFERROR([1]!s_fa_dupont_roe($A1082,"2012/12/31")/100,"")</f>
        <v>0.15731400000000001</v>
      </c>
      <c r="U1082">
        <f>IFERROR([1]!s_fa_dupont_roe($A1082,"2013/12/31")/100,"")</f>
        <v>0.17020399999999999</v>
      </c>
      <c r="V1082">
        <f>IFERROR([1]!s_fa_dupont_roe($A1082,"2014/12/31")/100,"")</f>
        <v>0.146009</v>
      </c>
      <c r="W1082">
        <f>IFERROR([1]!s_fa_dupont_roe($A1082,"2015/12/31")/100,"")</f>
        <v>0.13648099999999999</v>
      </c>
      <c r="X1082">
        <f>IFERROR([1]!s_fa_dupont_roe($A1082,"2016/12/31")/100,"")</f>
        <v>0.12554399999999999</v>
      </c>
      <c r="Y1082">
        <f>IFERROR([1]!s_fa_dupont_roe($A1082,"2017/12/31")/100,"")</f>
        <v>0.112775</v>
      </c>
      <c r="Z1082">
        <f>IFERROR([1]!s_fa_dupont_roe($A1082,"2018/12/31")/100,"")</f>
        <v>0.11894600000000001</v>
      </c>
      <c r="AA1082">
        <f>IFERROR([1]!s_fa_dupont_roe($A1082,"2019/12/31")/100,"")</f>
        <v>0.13161400000000001</v>
      </c>
      <c r="AB1082">
        <f>IFERROR([1]!s_fa_dupont_roe($A1082,"2020/12/31")/100,"")</f>
        <v>6.4896999999999996E-2</v>
      </c>
      <c r="AC1082">
        <f>IFERROR([1]!s_fa_dupont_roe($A1082,"2021/12/31")/100,"")</f>
        <v>7.5679999999999997E-2</v>
      </c>
      <c r="AD1082">
        <f>IFERROR([1]!s_fa_dupont_roe($A1082,"2022/12/31")/100,"")</f>
        <v>9.5923999999999995E-2</v>
      </c>
      <c r="AE1082">
        <f>IFERROR([1]!s_fa_dupont_roe($A1082,"2023/12/31")/100,"")</f>
        <v>0.107919</v>
      </c>
      <c r="AF1082">
        <f>IFERROR([1]!s_fa_dupont_roe($A1082,"2024/12/31")/100,"")</f>
        <v>8.0734999999999987E-2</v>
      </c>
      <c r="AG1082">
        <f>IFERROR([1]!s_fa_dupont_roe($A1082,"2025/12/31")/100,"")</f>
        <v>6.5129999999999993E-2</v>
      </c>
      <c r="AH1082">
        <f>IFERROR([1]!s_stm07_is($A1082,"W30028333","2025/12/31",1),"")</f>
        <v>303930817.76999998</v>
      </c>
      <c r="AI1082">
        <f>IFERROR([1]!s_stm07_bs($A1082,"W38058048","2025/12/31",1),"")</f>
        <v>5012395104.1400003</v>
      </c>
      <c r="AJ1082">
        <f>IFERROR([1]!s_fa_netdebt($A1082,"2025/12/31"),"")</f>
        <v>-2147054902.1400001</v>
      </c>
      <c r="AK1082">
        <f>IFERROR([1]!s_val_ev1($A1082,"2025/12/31"),"")</f>
        <v>7989556594.6099997</v>
      </c>
      <c r="AL1082">
        <f>IFERROR([1]!s_fa_ebitda($A1082,"2025/12/31"),"")</f>
        <v>550735137.88</v>
      </c>
      <c r="AM1082">
        <f>IFERROR([1]!s_west_netprofit($A1082,2026,$B$1,180)/[1]!s_west_netprofit($A1082,2026,$B$1-7,180)-1,"")</f>
        <v>0</v>
      </c>
      <c r="AN1082">
        <f>IFERROR([1]!s_west_netprofit($A1082,2026,$B$1,180)/[1]!s_west_netprofit($A1082,2026,$B$1-30,180)-1,"")</f>
        <v>-2.8077202358478548E-4</v>
      </c>
      <c r="AO1082">
        <f>IFERROR([1]!s_est_mediannetprofit($A1082,2026,$B$1)/[1]!s_est_mediannetprofit($A1082,2026,$B$1-7)-1,"")</f>
        <v>0</v>
      </c>
      <c r="AP1082">
        <f>IFERROR([1]!s_est_mediannetprofit($A1082,2026,$B$1)/[1]!s_est_mediannetprofit($A1082,2026,$B$1-30)-1,"")</f>
        <v>-8.4231316622618291E-4</v>
      </c>
    </row>
    <row r="1083" spans="1:42">
      <c r="A1083" t="s">
        <v>1122</v>
      </c>
      <c r="B1083">
        <f>IFERROR([1]!s_stm07_is($A1083,"W30028333","2011/12/31",1)/[1]!S_SHARE_TOTAL($A1083,$B$1),"")</f>
        <v>0.10071784307713244</v>
      </c>
      <c r="C1083">
        <f>IFERROR([1]!s_stm07_is($A1083,"W30028333","2012/12/31",1)/[1]!S_SHARE_TOTAL($A1083,$B$1),"")</f>
        <v>0.12270198050424944</v>
      </c>
      <c r="D1083">
        <f>IFERROR([1]!s_stm07_is($A1083,"W30028333","2013/12/31",1)/[1]!S_SHARE_TOTAL($A1083,$B$1),"")</f>
        <v>7.1669701096207711E-2</v>
      </c>
      <c r="E1083">
        <f>IFERROR([1]!s_stm07_is($A1083,"W30028333","2014/12/31",1)/[1]!S_SHARE_TOTAL($A1083,$B$1),"")</f>
        <v>6.4649072493062912E-2</v>
      </c>
      <c r="F1083">
        <f>IFERROR([1]!s_stm07_is($A1083,"W30028333","2015/12/31",1)/[1]!S_SHARE_TOTAL($A1083,$B$1),"")</f>
        <v>8.2035685786513116E-2</v>
      </c>
      <c r="G1083">
        <f>IFERROR([1]!s_stm07_is($A1083,"W30028333","2016/12/31",1)/[1]!S_SHARE_TOTAL($A1083,$B$1),"")</f>
        <v>0.1211736205955444</v>
      </c>
      <c r="H1083">
        <f>IFERROR([1]!s_stm07_is($A1083,"W30028333","2017/12/31",1)/[1]!S_SHARE_TOTAL($A1083,$B$1),"")</f>
        <v>0.17876338105406064</v>
      </c>
      <c r="I1083">
        <f>IFERROR([1]!s_stm07_is($A1083,"W30028333","2018/12/31",1)/[1]!S_SHARE_TOTAL($A1083,$B$1),"")</f>
        <v>0.38302308673081131</v>
      </c>
      <c r="J1083">
        <f>IFERROR([1]!s_stm07_is($A1083,"W30028333","2019/12/31",1)/[1]!S_SHARE_TOTAL($A1083,$B$1),"")</f>
        <v>0.441983045464514</v>
      </c>
      <c r="K1083">
        <f>IFERROR([1]!s_stm07_is($A1083,"W30028333","2020/12/31",1)/[1]!S_SHARE_TOTAL($A1083,$B$1),"")</f>
        <v>0.34173792286649995</v>
      </c>
      <c r="L1083">
        <f>IFERROR([1]!s_stm07_is($A1083,"W30028333","2021/12/31",1)/[1]!S_SHARE_TOTAL($A1083,$B$1),"")</f>
        <v>0.42547956071687038</v>
      </c>
      <c r="M1083">
        <f>IFERROR([1]!s_stm07_is($A1083,"W30028333","2022/12/31",1)/[1]!S_SHARE_TOTAL($A1083,$B$1),"")</f>
        <v>0.77354325404379054</v>
      </c>
      <c r="N1083">
        <f>IFERROR([1]!s_stm07_is($A1083,"W30028333","2023/12/31",1)/[1]!S_SHARE_TOTAL($A1083,$B$1),"")</f>
        <v>0.72800003467405161</v>
      </c>
      <c r="O1083">
        <f>IFERROR([1]!s_stm07_is($A1083,"W30028333","2024/12/31",1)/[1]!S_SHARE_TOTAL($A1083,$B$1),"")</f>
        <v>0.86045443246955933</v>
      </c>
      <c r="P1083">
        <f>IFERROR([1]!s_stm07_is($A1083,"W30028333","2025/12/31",1)/[1]!S_SHARE_TOTAL($A1083,$B$1),"")</f>
        <v>0.46983605773267406</v>
      </c>
      <c r="Q1083">
        <f>IFERROR([1]!s_west_netprofit($A1083,2026,$B$1,180)/[1]!S_SHARE_TOTAL($A1083,$B$1),"")</f>
        <v>0.521153683595316</v>
      </c>
      <c r="R1083">
        <f>IFERROR([1]!s_west_netprofit($A1083,2027,$B$1,180)/[1]!S_SHARE_TOTAL($A1083,$B$1),"")</f>
        <v>0.58724842963321799</v>
      </c>
      <c r="S1083">
        <f>IFERROR([1]!s_fa_dupont_roe($A1083,"2011/12/31")/100,"")</f>
        <v>0.19700600000000001</v>
      </c>
      <c r="T1083">
        <f>IFERROR([1]!s_fa_dupont_roe($A1083,"2012/12/31")/100,"")</f>
        <v>0.19859100000000002</v>
      </c>
      <c r="U1083">
        <f>IFERROR([1]!s_fa_dupont_roe($A1083,"2013/12/31")/100,"")</f>
        <v>0.10507300000000001</v>
      </c>
      <c r="V1083">
        <f>IFERROR([1]!s_fa_dupont_roe($A1083,"2014/12/31")/100,"")</f>
        <v>9.1554999999999997E-2</v>
      </c>
      <c r="W1083">
        <f>IFERROR([1]!s_fa_dupont_roe($A1083,"2015/12/31")/100,"")</f>
        <v>6.7904999999999993E-2</v>
      </c>
      <c r="X1083">
        <f>IFERROR([1]!s_fa_dupont_roe($A1083,"2016/12/31")/100,"")</f>
        <v>7.0376000000000008E-2</v>
      </c>
      <c r="Y1083">
        <f>IFERROR([1]!s_fa_dupont_roe($A1083,"2017/12/31")/100,"")</f>
        <v>9.8567000000000002E-2</v>
      </c>
      <c r="Z1083">
        <f>IFERROR([1]!s_fa_dupont_roe($A1083,"2018/12/31")/100,"")</f>
        <v>0.15707100000000002</v>
      </c>
      <c r="AA1083">
        <f>IFERROR([1]!s_fa_dupont_roe($A1083,"2019/12/31")/100,"")</f>
        <v>0.13389599999999999</v>
      </c>
      <c r="AB1083">
        <f>IFERROR([1]!s_fa_dupont_roe($A1083,"2020/12/31")/100,"")</f>
        <v>9.2573000000000003E-2</v>
      </c>
      <c r="AC1083">
        <f>IFERROR([1]!s_fa_dupont_roe($A1083,"2021/12/31")/100,"")</f>
        <v>0.108269</v>
      </c>
      <c r="AD1083">
        <f>IFERROR([1]!s_fa_dupont_roe($A1083,"2022/12/31")/100,"")</f>
        <v>0.175342</v>
      </c>
      <c r="AE1083">
        <f>IFERROR([1]!s_fa_dupont_roe($A1083,"2023/12/31")/100,"")</f>
        <v>0.145452</v>
      </c>
      <c r="AF1083">
        <f>IFERROR([1]!s_fa_dupont_roe($A1083,"2024/12/31")/100,"")</f>
        <v>0.155615</v>
      </c>
      <c r="AG1083">
        <f>IFERROR([1]!s_fa_dupont_roe($A1083,"2025/12/31")/100,"")</f>
        <v>8.0990000000000006E-2</v>
      </c>
      <c r="AH1083">
        <f>IFERROR([1]!s_stm07_is($A1083,"W30028333","2025/12/31",1),"")</f>
        <v>429781332.91000003</v>
      </c>
      <c r="AI1083">
        <f>IFERROR([1]!s_stm07_bs($A1083,"W38058048","2025/12/31",1),"")</f>
        <v>5307434732.1300001</v>
      </c>
      <c r="AJ1083">
        <f>IFERROR([1]!s_fa_netdebt($A1083,"2025/12/31"),"")</f>
        <v>-562684222.13</v>
      </c>
      <c r="AK1083">
        <f>IFERROR([1]!s_val_ev1($A1083,"2025/12/31"),"")</f>
        <v>14672549001.76</v>
      </c>
      <c r="AL1083">
        <f>IFERROR([1]!s_fa_ebitda($A1083,"2025/12/31"),"")</f>
        <v>730216603.54999995</v>
      </c>
      <c r="AM1083">
        <f>IFERROR([1]!s_west_netprofit($A1083,2026,$B$1,180)/[1]!s_west_netprofit($A1083,2026,$B$1-7,180)-1,"")</f>
        <v>0</v>
      </c>
      <c r="AN1083">
        <f>IFERROR([1]!s_west_netprofit($A1083,2026,$B$1,180)/[1]!s_west_netprofit($A1083,2026,$B$1-30,180)-1,"")</f>
        <v>0</v>
      </c>
      <c r="AO1083">
        <f>IFERROR([1]!s_est_mediannetprofit($A1083,2026,$B$1)/[1]!s_est_mediannetprofit($A1083,2026,$B$1-7)-1,"")</f>
        <v>0</v>
      </c>
      <c r="AP1083">
        <f>IFERROR([1]!s_est_mediannetprofit($A1083,2026,$B$1)/[1]!s_est_mediannetprofit($A1083,2026,$B$1-30)-1,"")</f>
        <v>0</v>
      </c>
    </row>
    <row r="1084" spans="1:42">
      <c r="A1084" t="s">
        <v>1123</v>
      </c>
      <c r="B1084">
        <f>IFERROR([1]!s_stm07_is($A1084,"W30028333","2011/12/31",1)/[1]!S_SHARE_TOTAL($A1084,$B$1),"")</f>
        <v>1.3550746823001898E-2</v>
      </c>
      <c r="C1084">
        <f>IFERROR([1]!s_stm07_is($A1084,"W30028333","2012/12/31",1)/[1]!S_SHARE_TOTAL($A1084,$B$1),"")</f>
        <v>1.1071999835343472E-2</v>
      </c>
      <c r="D1084">
        <f>IFERROR([1]!s_stm07_is($A1084,"W30028333","2013/12/31",1)/[1]!S_SHARE_TOTAL($A1084,$B$1),"")</f>
        <v>7.6131609194495242E-2</v>
      </c>
      <c r="E1084">
        <f>IFERROR([1]!s_stm07_is($A1084,"W30028333","2014/12/31",1)/[1]!S_SHARE_TOTAL($A1084,$B$1),"")</f>
        <v>0.11746468990363665</v>
      </c>
      <c r="F1084">
        <f>IFERROR([1]!s_stm07_is($A1084,"W30028333","2015/12/31",1)/[1]!S_SHARE_TOTAL($A1084,$B$1),"")</f>
        <v>0.15040827418700356</v>
      </c>
      <c r="G1084">
        <f>IFERROR([1]!s_stm07_is($A1084,"W30028333","2016/12/31",1)/[1]!S_SHARE_TOTAL($A1084,$B$1),"")</f>
        <v>0.18390041337581764</v>
      </c>
      <c r="H1084">
        <f>IFERROR([1]!s_stm07_is($A1084,"W30028333","2017/12/31",1)/[1]!S_SHARE_TOTAL($A1084,$B$1),"")</f>
        <v>0.13637622081606376</v>
      </c>
      <c r="I1084">
        <f>IFERROR([1]!s_stm07_is($A1084,"W30028333","2018/12/31",1)/[1]!S_SHARE_TOTAL($A1084,$B$1),"")</f>
        <v>3.044132191491419E-2</v>
      </c>
      <c r="J1084">
        <f>IFERROR([1]!s_stm07_is($A1084,"W30028333","2019/12/31",1)/[1]!S_SHARE_TOTAL($A1084,$B$1),"")</f>
        <v>3.349922111052582E-2</v>
      </c>
      <c r="K1084">
        <f>IFERROR([1]!s_stm07_is($A1084,"W30028333","2020/12/31",1)/[1]!S_SHARE_TOTAL($A1084,$B$1),"")</f>
        <v>0.375626059050366</v>
      </c>
      <c r="L1084">
        <f>IFERROR([1]!s_stm07_is($A1084,"W30028333","2021/12/31",1)/[1]!S_SHARE_TOTAL($A1084,$B$1),"")</f>
        <v>0.42350549072508975</v>
      </c>
      <c r="M1084">
        <f>IFERROR([1]!s_stm07_is($A1084,"W30028333","2022/12/31",1)/[1]!S_SHARE_TOTAL($A1084,$B$1),"")</f>
        <v>0.44228453402524726</v>
      </c>
      <c r="N1084">
        <f>IFERROR([1]!s_stm07_is($A1084,"W30028333","2023/12/31",1)/[1]!S_SHARE_TOTAL($A1084,$B$1),"")</f>
        <v>0.4825121423801616</v>
      </c>
      <c r="O1084">
        <f>IFERROR([1]!s_stm07_is($A1084,"W30028333","2024/12/31",1)/[1]!S_SHARE_TOTAL($A1084,$B$1),"")</f>
        <v>0.50711402122323435</v>
      </c>
      <c r="P1084">
        <f>IFERROR([1]!s_stm07_is($A1084,"W30028333","2025/12/31",1)/[1]!S_SHARE_TOTAL($A1084,$B$1),"")</f>
        <v>0.5061042478662453</v>
      </c>
      <c r="Q1084">
        <f>IFERROR([1]!s_west_netprofit($A1084,2026,$B$1,180)/[1]!S_SHARE_TOTAL($A1084,$B$1),"")</f>
        <v>0.64065214501524592</v>
      </c>
      <c r="R1084">
        <f>IFERROR([1]!s_west_netprofit($A1084,2027,$B$1,180)/[1]!S_SHARE_TOTAL($A1084,$B$1),"")</f>
        <v>0.80014347213848569</v>
      </c>
      <c r="S1084">
        <f>IFERROR([1]!s_fa_dupont_roe($A1084,"2011/12/31")/100,"")</f>
        <v>5.4287000000000002E-2</v>
      </c>
      <c r="T1084">
        <f>IFERROR([1]!s_fa_dupont_roe($A1084,"2012/12/31")/100,"")</f>
        <v>4.2286000000000004E-2</v>
      </c>
      <c r="U1084">
        <f>IFERROR([1]!s_fa_dupont_roe($A1084,"2013/12/31")/100,"")</f>
        <v>0.17073199999999999</v>
      </c>
      <c r="V1084">
        <f>IFERROR([1]!s_fa_dupont_roe($A1084,"2014/12/31")/100,"")</f>
        <v>0.17593499999999998</v>
      </c>
      <c r="W1084">
        <f>IFERROR([1]!s_fa_dupont_roe($A1084,"2015/12/31")/100,"")</f>
        <v>0.19574900000000001</v>
      </c>
      <c r="X1084">
        <f>IFERROR([1]!s_fa_dupont_roe($A1084,"2016/12/31")/100,"")</f>
        <v>0.168325</v>
      </c>
      <c r="Y1084">
        <f>IFERROR([1]!s_fa_dupont_roe($A1084,"2017/12/31")/100,"")</f>
        <v>9.7426999999999986E-2</v>
      </c>
      <c r="Z1084">
        <f>IFERROR([1]!s_fa_dupont_roe($A1084,"2018/12/31")/100,"")</f>
        <v>2.1214E-2</v>
      </c>
      <c r="AA1084">
        <f>IFERROR([1]!s_fa_dupont_roe($A1084,"2019/12/31")/100,"")</f>
        <v>2.3224999999999999E-2</v>
      </c>
      <c r="AB1084">
        <f>IFERROR([1]!s_fa_dupont_roe($A1084,"2020/12/31")/100,"")</f>
        <v>0.152397</v>
      </c>
      <c r="AC1084">
        <f>IFERROR([1]!s_fa_dupont_roe($A1084,"2021/12/31")/100,"")</f>
        <v>0.11651500000000001</v>
      </c>
      <c r="AD1084">
        <f>IFERROR([1]!s_fa_dupont_roe($A1084,"2022/12/31")/100,"")</f>
        <v>0.111873</v>
      </c>
      <c r="AE1084">
        <f>IFERROR([1]!s_fa_dupont_roe($A1084,"2023/12/31")/100,"")</f>
        <v>0.112455</v>
      </c>
      <c r="AF1084">
        <f>IFERROR([1]!s_fa_dupont_roe($A1084,"2024/12/31")/100,"")</f>
        <v>0.108961</v>
      </c>
      <c r="AG1084">
        <f>IFERROR([1]!s_fa_dupont_roe($A1084,"2025/12/31")/100,"")</f>
        <v>9.9335000000000007E-2</v>
      </c>
      <c r="AH1084">
        <f>IFERROR([1]!s_stm07_is($A1084,"W30028333","2025/12/31",1),"")</f>
        <v>628509528.07000005</v>
      </c>
      <c r="AI1084">
        <f>IFERROR([1]!s_stm07_bs($A1084,"W38058048","2025/12/31",1),"")</f>
        <v>6960848238.7600002</v>
      </c>
      <c r="AJ1084">
        <f>IFERROR([1]!s_fa_netdebt($A1084,"2025/12/31"),"")</f>
        <v>-1578426547.1600001</v>
      </c>
      <c r="AK1084">
        <f>IFERROR([1]!s_val_ev1($A1084,"2025/12/31"),"")</f>
        <v>35276601913.830002</v>
      </c>
      <c r="AL1084">
        <f>IFERROR([1]!s_fa_ebitda($A1084,"2025/12/31"),"")</f>
        <v>795846854.03999996</v>
      </c>
      <c r="AM1084">
        <f>IFERROR([1]!s_west_netprofit($A1084,2026,$B$1,180)/[1]!s_west_netprofit($A1084,2026,$B$1-7,180)-1,"")</f>
        <v>-6.5522701767036784E-3</v>
      </c>
      <c r="AN1084">
        <f>IFERROR([1]!s_west_netprofit($A1084,2026,$B$1,180)/[1]!s_west_netprofit($A1084,2026,$B$1-30,180)-1,"")</f>
        <v>-9.8808971797322842E-3</v>
      </c>
      <c r="AO1084">
        <f>IFERROR([1]!s_est_mediannetprofit($A1084,2026,$B$1)/[1]!s_est_mediannetprofit($A1084,2026,$B$1-7)-1,"")</f>
        <v>-2.5412960609910717E-3</v>
      </c>
      <c r="AP1084">
        <f>IFERROR([1]!s_est_mediannetprofit($A1084,2026,$B$1)/[1]!s_est_mediannetprofit($A1084,2026,$B$1-30)-1,"")</f>
        <v>-5.069708491761693E-3</v>
      </c>
    </row>
    <row r="1085" spans="1:42">
      <c r="A1085" t="s">
        <v>1124</v>
      </c>
      <c r="B1085">
        <f>IFERROR([1]!s_stm07_is($A1085,"W30028333","2011/12/31",1)/[1]!S_SHARE_TOTAL($A1085,$B$1),"")</f>
        <v>1.2473794832</v>
      </c>
      <c r="C1085">
        <f>IFERROR([1]!s_stm07_is($A1085,"W30028333","2012/12/31",1)/[1]!S_SHARE_TOTAL($A1085,$B$1),"")</f>
        <v>1.0757092899111111</v>
      </c>
      <c r="D1085">
        <f>IFERROR([1]!s_stm07_is($A1085,"W30028333","2013/12/31",1)/[1]!S_SHARE_TOTAL($A1085,$B$1),"")</f>
        <v>1.2720816490222222</v>
      </c>
      <c r="E1085">
        <f>IFERROR([1]!s_stm07_is($A1085,"W30028333","2014/12/31",1)/[1]!S_SHARE_TOTAL($A1085,$B$1),"")</f>
        <v>1.3608837611111111</v>
      </c>
      <c r="F1085">
        <f>IFERROR([1]!s_stm07_is($A1085,"W30028333","2015/12/31",1)/[1]!S_SHARE_TOTAL($A1085,$B$1),"")</f>
        <v>1.4576241321333334</v>
      </c>
      <c r="G1085">
        <f>IFERROR([1]!s_stm07_is($A1085,"W30028333","2016/12/31",1)/[1]!S_SHARE_TOTAL($A1085,$B$1),"")</f>
        <v>1.7313532783111112</v>
      </c>
      <c r="H1085">
        <f>IFERROR([1]!s_stm07_is($A1085,"W30028333","2017/12/31",1)/[1]!S_SHARE_TOTAL($A1085,$B$1),"")</f>
        <v>1.882581418</v>
      </c>
      <c r="I1085">
        <f>IFERROR([1]!s_stm07_is($A1085,"W30028333","2018/12/31",1)/[1]!S_SHARE_TOTAL($A1085,$B$1),"")</f>
        <v>2.0082495228444444</v>
      </c>
      <c r="J1085">
        <f>IFERROR([1]!s_stm07_is($A1085,"W30028333","2019/12/31",1)/[1]!S_SHARE_TOTAL($A1085,$B$1),"")</f>
        <v>2.0264264305777777</v>
      </c>
      <c r="K1085">
        <f>IFERROR([1]!s_stm07_is($A1085,"W30028333","2020/12/31",1)/[1]!S_SHARE_TOTAL($A1085,$B$1),"")</f>
        <v>2.4691507904444445</v>
      </c>
      <c r="L1085">
        <f>IFERROR([1]!s_stm07_is($A1085,"W30028333","2021/12/31",1)/[1]!S_SHARE_TOTAL($A1085,$B$1),"")</f>
        <v>3.6916402495999998</v>
      </c>
      <c r="M1085">
        <f>IFERROR([1]!s_stm07_is($A1085,"W30028333","2022/12/31",1)/[1]!S_SHARE_TOTAL($A1085,$B$1),"")</f>
        <v>4.4745675210666667</v>
      </c>
      <c r="N1085">
        <f>IFERROR([1]!s_stm07_is($A1085,"W30028333","2023/12/31",1)/[1]!S_SHARE_TOTAL($A1085,$B$1),"")</f>
        <v>4.5513310050666664</v>
      </c>
      <c r="O1085">
        <f>IFERROR([1]!s_stm07_is($A1085,"W30028333","2024/12/31",1)/[1]!S_SHARE_TOTAL($A1085,$B$1),"")</f>
        <v>4.6186493338222219</v>
      </c>
      <c r="P1085">
        <f>IFERROR([1]!s_stm07_is($A1085,"W30028333","2025/12/31",1)/[1]!S_SHARE_TOTAL($A1085,$B$1),"")</f>
        <v>5.2985792899111113</v>
      </c>
      <c r="Q1085">
        <f>IFERROR([1]!s_west_netprofit($A1085,2026,$B$1,180)/[1]!S_SHARE_TOTAL($A1085,$B$1),"")</f>
        <v>5.889606835555556</v>
      </c>
      <c r="R1085">
        <f>IFERROR([1]!s_west_netprofit($A1085,2027,$B$1,180)/[1]!S_SHARE_TOTAL($A1085,$B$1),"")</f>
        <v>6.9067487200000004</v>
      </c>
      <c r="S1085">
        <f>IFERROR([1]!s_fa_dupont_roe($A1085,"2011/12/31")/100,"")</f>
        <v>0.22165700000000002</v>
      </c>
      <c r="T1085">
        <f>IFERROR([1]!s_fa_dupont_roe($A1085,"2012/12/31")/100,"")</f>
        <v>0.17172599999999999</v>
      </c>
      <c r="U1085">
        <f>IFERROR([1]!s_fa_dupont_roe($A1085,"2013/12/31")/100,"")</f>
        <v>0.18602799999999997</v>
      </c>
      <c r="V1085">
        <f>IFERROR([1]!s_fa_dupont_roe($A1085,"2014/12/31")/100,"")</f>
        <v>0.18133299999999999</v>
      </c>
      <c r="W1085">
        <f>IFERROR([1]!s_fa_dupont_roe($A1085,"2015/12/31")/100,"")</f>
        <v>0.17744599999999999</v>
      </c>
      <c r="X1085">
        <f>IFERROR([1]!s_fa_dupont_roe($A1085,"2016/12/31")/100,"")</f>
        <v>0.19325199999999998</v>
      </c>
      <c r="Y1085">
        <f>IFERROR([1]!s_fa_dupont_roe($A1085,"2017/12/31")/100,"")</f>
        <v>0.19376599999999999</v>
      </c>
      <c r="Z1085">
        <f>IFERROR([1]!s_fa_dupont_roe($A1085,"2018/12/31")/100,"")</f>
        <v>0.19106400000000001</v>
      </c>
      <c r="AA1085">
        <f>IFERROR([1]!s_fa_dupont_roe($A1085,"2019/12/31")/100,"")</f>
        <v>0.17922299999999999</v>
      </c>
      <c r="AB1085">
        <f>IFERROR([1]!s_fa_dupont_roe($A1085,"2020/12/31")/100,"")</f>
        <v>0.20102699999999998</v>
      </c>
      <c r="AC1085">
        <f>IFERROR([1]!s_fa_dupont_roe($A1085,"2021/12/31")/100,"")</f>
        <v>0.26249400000000001</v>
      </c>
      <c r="AD1085">
        <f>IFERROR([1]!s_fa_dupont_roe($A1085,"2022/12/31")/100,"")</f>
        <v>0.26797599999999999</v>
      </c>
      <c r="AE1085">
        <f>IFERROR([1]!s_fa_dupont_roe($A1085,"2023/12/31")/100,"")</f>
        <v>0.233296</v>
      </c>
      <c r="AF1085">
        <f>IFERROR([1]!s_fa_dupont_roe($A1085,"2024/12/31")/100,"")</f>
        <v>0.20810999999999999</v>
      </c>
      <c r="AG1085">
        <f>IFERROR([1]!s_fa_dupont_roe($A1085,"2025/12/31")/100,"")</f>
        <v>0.21065899999999999</v>
      </c>
      <c r="AH1085">
        <f>IFERROR([1]!s_stm07_is($A1085,"W30028333","2025/12/31",1),"")</f>
        <v>1192180340.23</v>
      </c>
      <c r="AI1085">
        <f>IFERROR([1]!s_stm07_bs($A1085,"W38058048","2025/12/31",1),"")</f>
        <v>6030250862.9499998</v>
      </c>
      <c r="AJ1085">
        <f>IFERROR([1]!s_fa_netdebt($A1085,"2025/12/31"),"")</f>
        <v>-257711230.56</v>
      </c>
      <c r="AK1085">
        <f>IFERROR([1]!s_val_ev1($A1085,"2025/12/31"),"")</f>
        <v>23627535765.490002</v>
      </c>
      <c r="AL1085">
        <f>IFERROR([1]!s_fa_ebitda($A1085,"2025/12/31"),"")</f>
        <v>1628653800.1700001</v>
      </c>
      <c r="AM1085">
        <f>IFERROR([1]!s_west_netprofit($A1085,2026,$B$1,180)/[1]!s_west_netprofit($A1085,2026,$B$1-7,180)-1,"")</f>
        <v>0</v>
      </c>
      <c r="AN1085">
        <f>IFERROR([1]!s_west_netprofit($A1085,2026,$B$1,180)/[1]!s_west_netprofit($A1085,2026,$B$1-30,180)-1,"")</f>
        <v>-2.1665153374536339E-2</v>
      </c>
      <c r="AO1085">
        <f>IFERROR([1]!s_est_mediannetprofit($A1085,2026,$B$1)/[1]!s_est_mediannetprofit($A1085,2026,$B$1-7)-1,"")</f>
        <v>0</v>
      </c>
      <c r="AP1085">
        <f>IFERROR([1]!s_est_mediannetprofit($A1085,2026,$B$1)/[1]!s_est_mediannetprofit($A1085,2026,$B$1-30)-1,"")</f>
        <v>-1.2932182115552582E-3</v>
      </c>
    </row>
    <row r="1086" spans="1:42">
      <c r="A1086" t="s">
        <v>1125</v>
      </c>
      <c r="B1086">
        <f>IFERROR([1]!s_stm07_is($A1086,"W30028333","2011/12/31",1)/[1]!S_SHARE_TOTAL($A1086,$B$1),"")</f>
        <v>8.5893528395097792E-3</v>
      </c>
      <c r="C1086">
        <f>IFERROR([1]!s_stm07_is($A1086,"W30028333","2012/12/31",1)/[1]!S_SHARE_TOTAL($A1086,$B$1),"")</f>
        <v>-3.7598245088173624E-2</v>
      </c>
      <c r="D1086">
        <f>IFERROR([1]!s_stm07_is($A1086,"W30028333","2013/12/31",1)/[1]!S_SHARE_TOTAL($A1086,$B$1),"")</f>
        <v>0.43695393822461609</v>
      </c>
      <c r="E1086">
        <f>IFERROR([1]!s_stm07_is($A1086,"W30028333","2014/12/31",1)/[1]!S_SHARE_TOTAL($A1086,$B$1),"")</f>
        <v>0.56353896698558537</v>
      </c>
      <c r="F1086">
        <f>IFERROR([1]!s_stm07_is($A1086,"W30028333","2015/12/31",1)/[1]!S_SHARE_TOTAL($A1086,$B$1),"")</f>
        <v>0.74492709262067436</v>
      </c>
      <c r="G1086">
        <f>IFERROR([1]!s_stm07_is($A1086,"W30028333","2016/12/31",1)/[1]!S_SHARE_TOTAL($A1086,$B$1),"")</f>
        <v>1.0135848922684543</v>
      </c>
      <c r="H1086">
        <f>IFERROR([1]!s_stm07_is($A1086,"W30028333","2017/12/31",1)/[1]!S_SHARE_TOTAL($A1086,$B$1),"")</f>
        <v>1.3274531945682575</v>
      </c>
      <c r="I1086">
        <f>IFERROR([1]!s_stm07_is($A1086,"W30028333","2018/12/31",1)/[1]!S_SHARE_TOTAL($A1086,$B$1),"")</f>
        <v>1.8313251326250464</v>
      </c>
      <c r="J1086">
        <f>IFERROR([1]!s_stm07_is($A1086,"W30028333","2019/12/31",1)/[1]!S_SHARE_TOTAL($A1086,$B$1),"")</f>
        <v>1.7609204189938297</v>
      </c>
      <c r="K1086">
        <f>IFERROR([1]!s_stm07_is($A1086,"W30028333","2020/12/31",1)/[1]!S_SHARE_TOTAL($A1086,$B$1),"")</f>
        <v>1.385770625500061</v>
      </c>
      <c r="L1086">
        <f>IFERROR([1]!s_stm07_is($A1086,"W30028333","2021/12/31",1)/[1]!S_SHARE_TOTAL($A1086,$B$1),"")</f>
        <v>1.8652992595248501</v>
      </c>
      <c r="M1086">
        <f>IFERROR([1]!s_stm07_is($A1086,"W30028333","2022/12/31",1)/[1]!S_SHARE_TOTAL($A1086,$B$1),"")</f>
        <v>2.3552604117477913</v>
      </c>
      <c r="N1086">
        <f>IFERROR([1]!s_stm07_is($A1086,"W30028333","2023/12/31",1)/[1]!S_SHARE_TOTAL($A1086,$B$1),"")</f>
        <v>3.0627066845722855</v>
      </c>
      <c r="O1086">
        <f>IFERROR([1]!s_stm07_is($A1086,"W30028333","2024/12/31",1)/[1]!S_SHARE_TOTAL($A1086,$B$1),"")</f>
        <v>2.74672639847486</v>
      </c>
      <c r="P1086">
        <f>IFERROR([1]!s_stm07_is($A1086,"W30028333","2025/12/31",1)/[1]!S_SHARE_TOTAL($A1086,$B$1),"")</f>
        <v>1.9289632630286935</v>
      </c>
      <c r="Q1086">
        <f>IFERROR([1]!s_west_netprofit($A1086,2026,$B$1,180)/[1]!S_SHARE_TOTAL($A1086,$B$1),"")</f>
        <v>1.9756423573207826</v>
      </c>
      <c r="R1086">
        <f>IFERROR([1]!s_west_netprofit($A1086,2027,$B$1,180)/[1]!S_SHARE_TOTAL($A1086,$B$1),"")</f>
        <v>2.1336449210798758</v>
      </c>
      <c r="S1086">
        <f>IFERROR([1]!s_fa_dupont_roe($A1086,"2011/12/31")/100,"")</f>
        <v>1.5153000000000002E-2</v>
      </c>
      <c r="T1086">
        <f>IFERROR([1]!s_fa_dupont_roe($A1086,"2012/12/31")/100,"")</f>
        <v>-6.8254999999999996E-2</v>
      </c>
      <c r="U1086">
        <f>IFERROR([1]!s_fa_dupont_roe($A1086,"2013/12/31")/100,"")</f>
        <v>0.49049999999999999</v>
      </c>
      <c r="V1086">
        <f>IFERROR([1]!s_fa_dupont_roe($A1086,"2014/12/31")/100,"")</f>
        <v>0.30141100000000004</v>
      </c>
      <c r="W1086">
        <f>IFERROR([1]!s_fa_dupont_roe($A1086,"2015/12/31")/100,"")</f>
        <v>0.27673300000000001</v>
      </c>
      <c r="X1086">
        <f>IFERROR([1]!s_fa_dupont_roe($A1086,"2016/12/31")/100,"")</f>
        <v>0.295379</v>
      </c>
      <c r="Y1086">
        <f>IFERROR([1]!s_fa_dupont_roe($A1086,"2017/12/31")/100,"")</f>
        <v>0.30362100000000003</v>
      </c>
      <c r="Z1086">
        <f>IFERROR([1]!s_fa_dupont_roe($A1086,"2018/12/31")/100,"")</f>
        <v>0.34237900000000004</v>
      </c>
      <c r="AA1086">
        <f>IFERROR([1]!s_fa_dupont_roe($A1086,"2019/12/31")/100,"")</f>
        <v>0.28073700000000001</v>
      </c>
      <c r="AB1086">
        <f>IFERROR([1]!s_fa_dupont_roe($A1086,"2020/12/31")/100,"")</f>
        <v>0.184201</v>
      </c>
      <c r="AC1086">
        <f>IFERROR([1]!s_fa_dupont_roe($A1086,"2021/12/31")/100,"")</f>
        <v>0.20369299999999999</v>
      </c>
      <c r="AD1086">
        <f>IFERROR([1]!s_fa_dupont_roe($A1086,"2022/12/31")/100,"")</f>
        <v>0.212254</v>
      </c>
      <c r="AE1086">
        <f>IFERROR([1]!s_fa_dupont_roe($A1086,"2023/12/31")/100,"")</f>
        <v>0.228687</v>
      </c>
      <c r="AF1086">
        <f>IFERROR([1]!s_fa_dupont_roe($A1086,"2024/12/31")/100,"")</f>
        <v>0.18049499999999999</v>
      </c>
      <c r="AG1086">
        <f>IFERROR([1]!s_fa_dupont_roe($A1086,"2025/12/31")/100,"")</f>
        <v>0.121324</v>
      </c>
      <c r="AH1086">
        <f>IFERROR([1]!s_stm07_is($A1086,"W30028333","2025/12/31",1),"")</f>
        <v>1777852640.46</v>
      </c>
      <c r="AI1086">
        <f>IFERROR([1]!s_stm07_bs($A1086,"W38058048","2025/12/31",1),"")</f>
        <v>14632658806.639999</v>
      </c>
      <c r="AJ1086">
        <f>IFERROR([1]!s_fa_netdebt($A1086,"2025/12/31"),"")</f>
        <v>-4652092092.1899996</v>
      </c>
      <c r="AK1086">
        <f>IFERROR([1]!s_val_ev1($A1086,"2025/12/31"),"")</f>
        <v>25018385561.75</v>
      </c>
      <c r="AL1086">
        <f>IFERROR([1]!s_fa_ebitda($A1086,"2025/12/31"),"")</f>
        <v>2418735963.0999999</v>
      </c>
      <c r="AM1086">
        <f>IFERROR([1]!s_west_netprofit($A1086,2026,$B$1,180)/[1]!s_west_netprofit($A1086,2026,$B$1-7,180)-1,"")</f>
        <v>0</v>
      </c>
      <c r="AN1086">
        <f>IFERROR([1]!s_west_netprofit($A1086,2026,$B$1,180)/[1]!s_west_netprofit($A1086,2026,$B$1-30,180)-1,"")</f>
        <v>1.7106549364613866E-2</v>
      </c>
      <c r="AO1086">
        <f>IFERROR([1]!s_est_mediannetprofit($A1086,2026,$B$1)/[1]!s_est_mediannetprofit($A1086,2026,$B$1-7)-1,"")</f>
        <v>0</v>
      </c>
      <c r="AP1086">
        <f>IFERROR([1]!s_est_mediannetprofit($A1086,2026,$B$1)/[1]!s_est_mediannetprofit($A1086,2026,$B$1-30)-1,"")</f>
        <v>4.4630404463039675E-3</v>
      </c>
    </row>
    <row r="1087" spans="1:42">
      <c r="A1087" t="s">
        <v>1126</v>
      </c>
      <c r="B1087">
        <f>IFERROR([1]!s_stm07_is($A1087,"W30028333","2011/12/31",1)/[1]!S_SHARE_TOTAL($A1087,$B$1),"")</f>
        <v>0.13434940325882391</v>
      </c>
      <c r="C1087">
        <f>IFERROR([1]!s_stm07_is($A1087,"W30028333","2012/12/31",1)/[1]!S_SHARE_TOTAL($A1087,$B$1),"")</f>
        <v>0.10552102852284038</v>
      </c>
      <c r="D1087">
        <f>IFERROR([1]!s_stm07_is($A1087,"W30028333","2013/12/31",1)/[1]!S_SHARE_TOTAL($A1087,$B$1),"")</f>
        <v>0.17073812603124305</v>
      </c>
      <c r="E1087">
        <f>IFERROR([1]!s_stm07_is($A1087,"W30028333","2014/12/31",1)/[1]!S_SHARE_TOTAL($A1087,$B$1),"")</f>
        <v>0.19038411369603991</v>
      </c>
      <c r="F1087">
        <f>IFERROR([1]!s_stm07_is($A1087,"W30028333","2015/12/31",1)/[1]!S_SHARE_TOTAL($A1087,$B$1),"")</f>
        <v>0.23960816715528635</v>
      </c>
      <c r="G1087">
        <f>IFERROR([1]!s_stm07_is($A1087,"W30028333","2016/12/31",1)/[1]!S_SHARE_TOTAL($A1087,$B$1),"")</f>
        <v>9.6593302452415413E-3</v>
      </c>
      <c r="H1087">
        <f>IFERROR([1]!s_stm07_is($A1087,"W30028333","2017/12/31",1)/[1]!S_SHARE_TOTAL($A1087,$B$1),"")</f>
        <v>0.24884191987783966</v>
      </c>
      <c r="I1087">
        <f>IFERROR([1]!s_stm07_is($A1087,"W30028333","2018/12/31",1)/[1]!S_SHARE_TOTAL($A1087,$B$1),"")</f>
        <v>0.3408080377434804</v>
      </c>
      <c r="J1087">
        <f>IFERROR([1]!s_stm07_is($A1087,"W30028333","2019/12/31",1)/[1]!S_SHARE_TOTAL($A1087,$B$1),"")</f>
        <v>0.7476831410091116</v>
      </c>
      <c r="K1087">
        <f>IFERROR([1]!s_stm07_is($A1087,"W30028333","2020/12/31",1)/[1]!S_SHARE_TOTAL($A1087,$B$1),"")</f>
        <v>0.69798376623483271</v>
      </c>
      <c r="L1087">
        <f>IFERROR([1]!s_stm07_is($A1087,"W30028333","2021/12/31",1)/[1]!S_SHARE_TOTAL($A1087,$B$1),"")</f>
        <v>0.77286748908261438</v>
      </c>
      <c r="M1087">
        <f>IFERROR([1]!s_stm07_is($A1087,"W30028333","2022/12/31",1)/[1]!S_SHARE_TOTAL($A1087,$B$1),"")</f>
        <v>0.57618333132590283</v>
      </c>
      <c r="N1087">
        <f>IFERROR([1]!s_stm07_is($A1087,"W30028333","2023/12/31",1)/[1]!S_SHARE_TOTAL($A1087,$B$1),"")</f>
        <v>0.75215636339756331</v>
      </c>
      <c r="O1087">
        <f>IFERROR([1]!s_stm07_is($A1087,"W30028333","2024/12/31",1)/[1]!S_SHARE_TOTAL($A1087,$B$1),"")</f>
        <v>0.550928272479278</v>
      </c>
      <c r="P1087">
        <f>IFERROR([1]!s_stm07_is($A1087,"W30028333","2025/12/31",1)/[1]!S_SHARE_TOTAL($A1087,$B$1),"")</f>
        <v>0.65016458852941317</v>
      </c>
      <c r="Q1087">
        <f>IFERROR([1]!s_west_netprofit($A1087,2026,$B$1,180)/[1]!S_SHARE_TOTAL($A1087,$B$1),"")</f>
        <v>0.75971483140660789</v>
      </c>
      <c r="R1087">
        <f>IFERROR([1]!s_west_netprofit($A1087,2027,$B$1,180)/[1]!S_SHARE_TOTAL($A1087,$B$1),"")</f>
        <v>0.89993772665056448</v>
      </c>
      <c r="S1087">
        <f>IFERROR([1]!s_fa_dupont_roe($A1087,"2011/12/31")/100,"")</f>
        <v>0.23036599999999999</v>
      </c>
      <c r="T1087">
        <f>IFERROR([1]!s_fa_dupont_roe($A1087,"2012/12/31")/100,"")</f>
        <v>0.15645799999999999</v>
      </c>
      <c r="U1087">
        <f>IFERROR([1]!s_fa_dupont_roe($A1087,"2013/12/31")/100,"")</f>
        <v>0.216529</v>
      </c>
      <c r="V1087">
        <f>IFERROR([1]!s_fa_dupont_roe($A1087,"2014/12/31")/100,"")</f>
        <v>0.20219300000000001</v>
      </c>
      <c r="W1087">
        <f>IFERROR([1]!s_fa_dupont_roe($A1087,"2015/12/31")/100,"")</f>
        <v>0.208704</v>
      </c>
      <c r="X1087">
        <f>IFERROR([1]!s_fa_dupont_roe($A1087,"2016/12/31")/100,"")</f>
        <v>7.5690000000000002E-3</v>
      </c>
      <c r="Y1087">
        <f>IFERROR([1]!s_fa_dupont_roe($A1087,"2017/12/31")/100,"")</f>
        <v>0.17216699999999999</v>
      </c>
      <c r="Z1087">
        <f>IFERROR([1]!s_fa_dupont_roe($A1087,"2018/12/31")/100,"")</f>
        <v>0.20637</v>
      </c>
      <c r="AA1087">
        <f>IFERROR([1]!s_fa_dupont_roe($A1087,"2019/12/31")/100,"")</f>
        <v>0.36965100000000001</v>
      </c>
      <c r="AB1087">
        <f>IFERROR([1]!s_fa_dupont_roe($A1087,"2020/12/31")/100,"")</f>
        <v>0.29264600000000002</v>
      </c>
      <c r="AC1087">
        <f>IFERROR([1]!s_fa_dupont_roe($A1087,"2021/12/31")/100,"")</f>
        <v>0.28559499999999999</v>
      </c>
      <c r="AD1087">
        <f>IFERROR([1]!s_fa_dupont_roe($A1087,"2022/12/31")/100,"")</f>
        <v>0.174479</v>
      </c>
      <c r="AE1087">
        <f>IFERROR([1]!s_fa_dupont_roe($A1087,"2023/12/31")/100,"")</f>
        <v>0.19194800000000001</v>
      </c>
      <c r="AF1087">
        <f>IFERROR([1]!s_fa_dupont_roe($A1087,"2024/12/31")/100,"")</f>
        <v>0.12497799999999999</v>
      </c>
      <c r="AG1087">
        <f>IFERROR([1]!s_fa_dupont_roe($A1087,"2025/12/31")/100,"")</f>
        <v>0.13299800000000001</v>
      </c>
      <c r="AH1087">
        <f>IFERROR([1]!s_stm07_is($A1087,"W30028333","2025/12/31",1),"")</f>
        <v>1231182835.03</v>
      </c>
      <c r="AI1087">
        <f>IFERROR([1]!s_stm07_bs($A1087,"W38058048","2025/12/31",1),"")</f>
        <v>10741393476.799999</v>
      </c>
      <c r="AJ1087">
        <f>IFERROR([1]!s_fa_netdebt($A1087,"2025/12/31"),"")</f>
        <v>-915834941.05999994</v>
      </c>
      <c r="AK1087">
        <f>IFERROR([1]!s_val_ev1($A1087,"2025/12/31"),"")</f>
        <v>57555934405.379997</v>
      </c>
      <c r="AL1087">
        <f>IFERROR([1]!s_fa_ebitda($A1087,"2025/12/31"),"")</f>
        <v>1490905607.8499999</v>
      </c>
      <c r="AM1087">
        <f>IFERROR([1]!s_west_netprofit($A1087,2026,$B$1,180)/[1]!s_west_netprofit($A1087,2026,$B$1-7,180)-1,"")</f>
        <v>0</v>
      </c>
      <c r="AN1087">
        <f>IFERROR([1]!s_west_netprofit($A1087,2026,$B$1,180)/[1]!s_west_netprofit($A1087,2026,$B$1-30,180)-1,"")</f>
        <v>0</v>
      </c>
      <c r="AO1087">
        <f>IFERROR([1]!s_est_mediannetprofit($A1087,2026,$B$1)/[1]!s_est_mediannetprofit($A1087,2026,$B$1-7)-1,"")</f>
        <v>0</v>
      </c>
      <c r="AP1087">
        <f>IFERROR([1]!s_est_mediannetprofit($A1087,2026,$B$1)/[1]!s_est_mediannetprofit($A1087,2026,$B$1-30)-1,"")</f>
        <v>0</v>
      </c>
    </row>
    <row r="1088" spans="1:42">
      <c r="A1088" t="s">
        <v>1127</v>
      </c>
      <c r="B1088">
        <f>IFERROR([1]!s_stm07_is($A1088,"W30028333","2011/12/31",1)/[1]!S_SHARE_TOTAL($A1088,$B$1),"")</f>
        <v>0.11045658419125871</v>
      </c>
      <c r="C1088">
        <f>IFERROR([1]!s_stm07_is($A1088,"W30028333","2012/12/31",1)/[1]!S_SHARE_TOTAL($A1088,$B$1),"")</f>
        <v>0.11656047210650665</v>
      </c>
      <c r="D1088">
        <f>IFERROR([1]!s_stm07_is($A1088,"W30028333","2013/12/31",1)/[1]!S_SHARE_TOTAL($A1088,$B$1),"")</f>
        <v>0.16451350661849268</v>
      </c>
      <c r="E1088">
        <f>IFERROR([1]!s_stm07_is($A1088,"W30028333","2014/12/31",1)/[1]!S_SHARE_TOTAL($A1088,$B$1),"")</f>
        <v>0.2177173380116755</v>
      </c>
      <c r="F1088">
        <f>IFERROR([1]!s_stm07_is($A1088,"W30028333","2015/12/31",1)/[1]!S_SHARE_TOTAL($A1088,$B$1),"")</f>
        <v>0.17358008138697911</v>
      </c>
      <c r="G1088">
        <f>IFERROR([1]!s_stm07_is($A1088,"W30028333","2016/12/31",1)/[1]!S_SHARE_TOTAL($A1088,$B$1),"")</f>
        <v>0.1738552157645418</v>
      </c>
      <c r="H1088">
        <f>IFERROR([1]!s_stm07_is($A1088,"W30028333","2017/12/31",1)/[1]!S_SHARE_TOTAL($A1088,$B$1),"")</f>
        <v>0.28029882576067089</v>
      </c>
      <c r="I1088">
        <f>IFERROR([1]!s_stm07_is($A1088,"W30028333","2018/12/31",1)/[1]!S_SHARE_TOTAL($A1088,$B$1),"")</f>
        <v>0.31682957517131249</v>
      </c>
      <c r="J1088">
        <f>IFERROR([1]!s_stm07_is($A1088,"W30028333","2019/12/31",1)/[1]!S_SHARE_TOTAL($A1088,$B$1),"")</f>
        <v>-0.13623522275211253</v>
      </c>
      <c r="K1088">
        <f>IFERROR([1]!s_stm07_is($A1088,"W30028333","2020/12/31",1)/[1]!S_SHARE_TOTAL($A1088,$B$1),"")</f>
        <v>0.17867675907464589</v>
      </c>
      <c r="L1088">
        <f>IFERROR([1]!s_stm07_is($A1088,"W30028333","2021/12/31",1)/[1]!S_SHARE_TOTAL($A1088,$B$1),"")</f>
        <v>0.79197255998577254</v>
      </c>
      <c r="M1088">
        <f>IFERROR([1]!s_stm07_is($A1088,"W30028333","2022/12/31",1)/[1]!S_SHARE_TOTAL($A1088,$B$1),"")</f>
        <v>0.14115128683247274</v>
      </c>
      <c r="N1088">
        <f>IFERROR([1]!s_stm07_is($A1088,"W30028333","2023/12/31",1)/[1]!S_SHARE_TOTAL($A1088,$B$1),"")</f>
        <v>0.23317875683337788</v>
      </c>
      <c r="O1088">
        <f>IFERROR([1]!s_stm07_is($A1088,"W30028333","2024/12/31",1)/[1]!S_SHARE_TOTAL($A1088,$B$1),"")</f>
        <v>0.24533649004040664</v>
      </c>
      <c r="P1088">
        <f>IFERROR([1]!s_stm07_is($A1088,"W30028333","2025/12/31",1)/[1]!S_SHARE_TOTAL($A1088,$B$1),"")</f>
        <v>0.18697846161943202</v>
      </c>
      <c r="Q1088">
        <f>IFERROR([1]!s_west_netprofit($A1088,2026,$B$1,180)/[1]!S_SHARE_TOTAL($A1088,$B$1),"")</f>
        <v>0.23614961936452358</v>
      </c>
      <c r="R1088">
        <f>IFERROR([1]!s_west_netprofit($A1088,2027,$B$1,180)/[1]!S_SHARE_TOTAL($A1088,$B$1),"")</f>
        <v>0.27901138032611378</v>
      </c>
      <c r="S1088">
        <f>IFERROR([1]!s_fa_dupont_roe($A1088,"2011/12/31")/100,"")</f>
        <v>0.18936</v>
      </c>
      <c r="T1088">
        <f>IFERROR([1]!s_fa_dupont_roe($A1088,"2012/12/31")/100,"")</f>
        <v>0.16450099999999998</v>
      </c>
      <c r="U1088">
        <f>IFERROR([1]!s_fa_dupont_roe($A1088,"2013/12/31")/100,"")</f>
        <v>0.183777</v>
      </c>
      <c r="V1088">
        <f>IFERROR([1]!s_fa_dupont_roe($A1088,"2014/12/31")/100,"")</f>
        <v>0.21416899999999997</v>
      </c>
      <c r="W1088">
        <f>IFERROR([1]!s_fa_dupont_roe($A1088,"2015/12/31")/100,"")</f>
        <v>0.127056</v>
      </c>
      <c r="X1088">
        <f>IFERROR([1]!s_fa_dupont_roe($A1088,"2016/12/31")/100,"")</f>
        <v>0.10444300000000001</v>
      </c>
      <c r="Y1088">
        <f>IFERROR([1]!s_fa_dupont_roe($A1088,"2017/12/31")/100,"")</f>
        <v>0.14174799999999999</v>
      </c>
      <c r="Z1088">
        <f>IFERROR([1]!s_fa_dupont_roe($A1088,"2018/12/31")/100,"")</f>
        <v>0.14127800000000001</v>
      </c>
      <c r="AA1088">
        <f>IFERROR([1]!s_fa_dupont_roe($A1088,"2019/12/31")/100,"")</f>
        <v>-6.7031999999999994E-2</v>
      </c>
      <c r="AB1088">
        <f>IFERROR([1]!s_fa_dupont_roe($A1088,"2020/12/31")/100,"")</f>
        <v>9.3575000000000005E-2</v>
      </c>
      <c r="AC1088">
        <f>IFERROR([1]!s_fa_dupont_roe($A1088,"2021/12/31")/100,"")</f>
        <v>0.33246100000000001</v>
      </c>
      <c r="AD1088">
        <f>IFERROR([1]!s_fa_dupont_roe($A1088,"2022/12/31")/100,"")</f>
        <v>5.1249999999999997E-2</v>
      </c>
      <c r="AE1088">
        <f>IFERROR([1]!s_fa_dupont_roe($A1088,"2023/12/31")/100,"")</f>
        <v>8.4783000000000011E-2</v>
      </c>
      <c r="AF1088">
        <f>IFERROR([1]!s_fa_dupont_roe($A1088,"2024/12/31")/100,"")</f>
        <v>8.9810000000000001E-2</v>
      </c>
      <c r="AG1088">
        <f>IFERROR([1]!s_fa_dupont_roe($A1088,"2025/12/31")/100,"")</f>
        <v>6.8418000000000007E-2</v>
      </c>
      <c r="AH1088">
        <f>IFERROR([1]!s_stm07_is($A1088,"W30028333","2025/12/31",1),"")</f>
        <v>474363102.69</v>
      </c>
      <c r="AI1088">
        <f>IFERROR([1]!s_stm07_bs($A1088,"W38058048","2025/12/31",1),"")</f>
        <v>7152085032</v>
      </c>
      <c r="AJ1088">
        <f>IFERROR([1]!s_fa_netdebt($A1088,"2025/12/31"),"")</f>
        <v>-1370062742.8800001</v>
      </c>
      <c r="AK1088">
        <f>IFERROR([1]!s_val_ev1($A1088,"2025/12/31"),"")</f>
        <v>11607881731.209999</v>
      </c>
      <c r="AL1088">
        <f>IFERROR([1]!s_fa_ebitda($A1088,"2025/12/31"),"")</f>
        <v>990289030.13</v>
      </c>
      <c r="AM1088">
        <f>IFERROR([1]!s_west_netprofit($A1088,2026,$B$1,180)/[1]!s_west_netprofit($A1088,2026,$B$1-7,180)-1,"")</f>
        <v>0</v>
      </c>
      <c r="AN1088">
        <f>IFERROR([1]!s_west_netprofit($A1088,2026,$B$1,180)/[1]!s_west_netprofit($A1088,2026,$B$1-30,180)-1,"")</f>
        <v>-0.10624951050411546</v>
      </c>
      <c r="AO1088">
        <f>IFERROR([1]!s_est_mediannetprofit($A1088,2026,$B$1)/[1]!s_est_mediannetprofit($A1088,2026,$B$1-7)-1,"")</f>
        <v>0</v>
      </c>
      <c r="AP1088">
        <f>IFERROR([1]!s_est_mediannetprofit($A1088,2026,$B$1)/[1]!s_est_mediannetprofit($A1088,2026,$B$1-30)-1,"")</f>
        <v>-9.0208995384008728E-2</v>
      </c>
    </row>
    <row r="1089" spans="1:42">
      <c r="A1089" t="s">
        <v>1128</v>
      </c>
      <c r="B1089">
        <f>IFERROR([1]!s_stm07_is($A1089,"W30028333","2011/12/31",1)/[1]!S_SHARE_TOTAL($A1089,$B$1),"")</f>
        <v>4.6204802142323038E-2</v>
      </c>
      <c r="C1089">
        <f>IFERROR([1]!s_stm07_is($A1089,"W30028333","2012/12/31",1)/[1]!S_SHARE_TOTAL($A1089,$B$1),"")</f>
        <v>1.8009433015273274E-2</v>
      </c>
      <c r="D1089">
        <f>IFERROR([1]!s_stm07_is($A1089,"W30028333","2013/12/31",1)/[1]!S_SHARE_TOTAL($A1089,$B$1),"")</f>
        <v>5.0957974661067929E-3</v>
      </c>
      <c r="E1089">
        <f>IFERROR([1]!s_stm07_is($A1089,"W30028333","2014/12/31",1)/[1]!S_SHARE_TOTAL($A1089,$B$1),"")</f>
        <v>-0.31448395995833661</v>
      </c>
      <c r="F1089">
        <f>IFERROR([1]!s_stm07_is($A1089,"W30028333","2015/12/31",1)/[1]!S_SHARE_TOTAL($A1089,$B$1),"")</f>
        <v>2.741770173307537E-2</v>
      </c>
      <c r="G1089">
        <f>IFERROR([1]!s_stm07_is($A1089,"W30028333","2016/12/31",1)/[1]!S_SHARE_TOTAL($A1089,$B$1),"")</f>
        <v>6.5967771868568073E-2</v>
      </c>
      <c r="H1089">
        <f>IFERROR([1]!s_stm07_is($A1089,"W30028333","2017/12/31",1)/[1]!S_SHARE_TOTAL($A1089,$B$1),"")</f>
        <v>4.4638764538082035E-2</v>
      </c>
      <c r="I1089">
        <f>IFERROR([1]!s_stm07_is($A1089,"W30028333","2018/12/31",1)/[1]!S_SHARE_TOTAL($A1089,$B$1),"")</f>
        <v>5.8056422492854289E-2</v>
      </c>
      <c r="J1089">
        <f>IFERROR([1]!s_stm07_is($A1089,"W30028333","2019/12/31",1)/[1]!S_SHARE_TOTAL($A1089,$B$1),"")</f>
        <v>0.12281707284250716</v>
      </c>
      <c r="K1089">
        <f>IFERROR([1]!s_stm07_is($A1089,"W30028333","2020/12/31",1)/[1]!S_SHARE_TOTAL($A1089,$B$1),"")</f>
        <v>6.6344507869271721E-2</v>
      </c>
      <c r="L1089">
        <f>IFERROR([1]!s_stm07_is($A1089,"W30028333","2021/12/31",1)/[1]!S_SHARE_TOTAL($A1089,$B$1),"")</f>
        <v>6.090127477911781E-2</v>
      </c>
      <c r="M1089">
        <f>IFERROR([1]!s_stm07_is($A1089,"W30028333","2022/12/31",1)/[1]!S_SHARE_TOTAL($A1089,$B$1),"")</f>
        <v>4.8417397761654365E-2</v>
      </c>
      <c r="N1089">
        <f>IFERROR([1]!s_stm07_is($A1089,"W30028333","2023/12/31",1)/[1]!S_SHARE_TOTAL($A1089,$B$1),"")</f>
        <v>0.11715387175933692</v>
      </c>
      <c r="O1089">
        <f>IFERROR([1]!s_stm07_is($A1089,"W30028333","2024/12/31",1)/[1]!S_SHARE_TOTAL($A1089,$B$1),"")</f>
        <v>0.11969060575814074</v>
      </c>
      <c r="P1089">
        <f>IFERROR([1]!s_stm07_is($A1089,"W30028333","2025/12/31",1)/[1]!S_SHARE_TOTAL($A1089,$B$1),"")</f>
        <v>0.23686351947192016</v>
      </c>
      <c r="Q1089">
        <f>IFERROR([1]!s_west_netprofit($A1089,2026,$B$1,180)/[1]!S_SHARE_TOTAL($A1089,$B$1),"")</f>
        <v>0.22092636362859674</v>
      </c>
      <c r="R1089">
        <f>IFERROR([1]!s_west_netprofit($A1089,2027,$B$1,180)/[1]!S_SHARE_TOTAL($A1089,$B$1),"")</f>
        <v>0.25860012248687825</v>
      </c>
      <c r="S1089">
        <f>IFERROR([1]!s_fa_dupont_roe($A1089,"2011/12/31")/100,"")</f>
        <v>0.12367300000000001</v>
      </c>
      <c r="T1089">
        <f>IFERROR([1]!s_fa_dupont_roe($A1089,"2012/12/31")/100,"")</f>
        <v>3.5910999999999998E-2</v>
      </c>
      <c r="U1089">
        <f>IFERROR([1]!s_fa_dupont_roe($A1089,"2013/12/31")/100,"")</f>
        <v>8.428999999999999E-3</v>
      </c>
      <c r="V1089">
        <f>IFERROR([1]!s_fa_dupont_roe($A1089,"2014/12/31")/100,"")</f>
        <v>-0.58266499999999999</v>
      </c>
      <c r="W1089">
        <f>IFERROR([1]!s_fa_dupont_roe($A1089,"2015/12/31")/100,"")</f>
        <v>5.4134000000000002E-2</v>
      </c>
      <c r="X1089">
        <f>IFERROR([1]!s_fa_dupont_roe($A1089,"2016/12/31")/100,"")</f>
        <v>8.0329999999999999E-2</v>
      </c>
      <c r="Y1089">
        <f>IFERROR([1]!s_fa_dupont_roe($A1089,"2017/12/31")/100,"")</f>
        <v>3.9563000000000001E-2</v>
      </c>
      <c r="Z1089">
        <f>IFERROR([1]!s_fa_dupont_roe($A1089,"2018/12/31")/100,"")</f>
        <v>4.9218000000000005E-2</v>
      </c>
      <c r="AA1089">
        <f>IFERROR([1]!s_fa_dupont_roe($A1089,"2019/12/31")/100,"")</f>
        <v>9.6690999999999999E-2</v>
      </c>
      <c r="AB1089">
        <f>IFERROR([1]!s_fa_dupont_roe($A1089,"2020/12/31")/100,"")</f>
        <v>4.9547000000000001E-2</v>
      </c>
      <c r="AC1089">
        <f>IFERROR([1]!s_fa_dupont_roe($A1089,"2021/12/31")/100,"")</f>
        <v>4.4734999999999997E-2</v>
      </c>
      <c r="AD1089">
        <f>IFERROR([1]!s_fa_dupont_roe($A1089,"2022/12/31")/100,"")</f>
        <v>3.4568000000000002E-2</v>
      </c>
      <c r="AE1089">
        <f>IFERROR([1]!s_fa_dupont_roe($A1089,"2023/12/31")/100,"")</f>
        <v>7.9535999999999996E-2</v>
      </c>
      <c r="AF1089">
        <f>IFERROR([1]!s_fa_dupont_roe($A1089,"2024/12/31")/100,"")</f>
        <v>7.6708999999999999E-2</v>
      </c>
      <c r="AG1089">
        <f>IFERROR([1]!s_fa_dupont_roe($A1089,"2025/12/31")/100,"")</f>
        <v>0.10153000000000001</v>
      </c>
      <c r="AH1089">
        <f>IFERROR([1]!s_stm07_is($A1089,"W30028333","2025/12/31",1),"")</f>
        <v>1697551616.71</v>
      </c>
      <c r="AI1089">
        <f>IFERROR([1]!s_stm07_bs($A1089,"W38058048","2025/12/31",1),"")</f>
        <v>25703532011.5</v>
      </c>
      <c r="AJ1089">
        <f>IFERROR([1]!s_fa_netdebt($A1089,"2025/12/31"),"")</f>
        <v>15131001735.84</v>
      </c>
      <c r="AK1089">
        <f>IFERROR([1]!s_val_ev1($A1089,"2025/12/31"),"")</f>
        <v>42182981011.269997</v>
      </c>
      <c r="AL1089">
        <f>IFERROR([1]!s_fa_ebitda($A1089,"2025/12/31"),"")</f>
        <v>4873388740.0200005</v>
      </c>
      <c r="AM1089">
        <f>IFERROR([1]!s_west_netprofit($A1089,2026,$B$1,180)/[1]!s_west_netprofit($A1089,2026,$B$1-7,180)-1,"")</f>
        <v>0</v>
      </c>
      <c r="AN1089">
        <f>IFERROR([1]!s_west_netprofit($A1089,2026,$B$1,180)/[1]!s_west_netprofit($A1089,2026,$B$1-30,180)-1,"")</f>
        <v>-1.1738466675821124E-2</v>
      </c>
      <c r="AO1089">
        <f>IFERROR([1]!s_est_mediannetprofit($A1089,2026,$B$1)/[1]!s_est_mediannetprofit($A1089,2026,$B$1-7)-1,"")</f>
        <v>0</v>
      </c>
      <c r="AP1089">
        <f>IFERROR([1]!s_est_mediannetprofit($A1089,2026,$B$1)/[1]!s_est_mediannetprofit($A1089,2026,$B$1-30)-1,"")</f>
        <v>-3.7391010645617229E-2</v>
      </c>
    </row>
    <row r="1090" spans="1:42">
      <c r="A1090" t="s">
        <v>1129</v>
      </c>
      <c r="B1090">
        <f>IFERROR([1]!s_stm07_is($A1090,"W30028333","2011/12/31",1)/[1]!S_SHARE_TOTAL($A1090,$B$1),"")</f>
        <v>5.0503360215915102E-2</v>
      </c>
      <c r="C1090">
        <f>IFERROR([1]!s_stm07_is($A1090,"W30028333","2012/12/31",1)/[1]!S_SHARE_TOTAL($A1090,$B$1),"")</f>
        <v>5.3728864848670781E-2</v>
      </c>
      <c r="D1090">
        <f>IFERROR([1]!s_stm07_is($A1090,"W30028333","2013/12/31",1)/[1]!S_SHARE_TOTAL($A1090,$B$1),"")</f>
        <v>6.122352199399695E-2</v>
      </c>
      <c r="E1090">
        <f>IFERROR([1]!s_stm07_is($A1090,"W30028333","2014/12/31",1)/[1]!S_SHARE_TOTAL($A1090,$B$1),"")</f>
        <v>6.2705109071785586E-2</v>
      </c>
      <c r="F1090">
        <f>IFERROR([1]!s_stm07_is($A1090,"W30028333","2015/12/31",1)/[1]!S_SHARE_TOTAL($A1090,$B$1),"")</f>
        <v>6.0363129714135884E-2</v>
      </c>
      <c r="G1090">
        <f>IFERROR([1]!s_stm07_is($A1090,"W30028333","2016/12/31",1)/[1]!S_SHARE_TOTAL($A1090,$B$1),"")</f>
        <v>0.10409544325618328</v>
      </c>
      <c r="H1090">
        <f>IFERROR([1]!s_stm07_is($A1090,"W30028333","2017/12/31",1)/[1]!S_SHARE_TOTAL($A1090,$B$1),"")</f>
        <v>0.16450741851578685</v>
      </c>
      <c r="I1090">
        <f>IFERROR([1]!s_stm07_is($A1090,"W30028333","2018/12/31",1)/[1]!S_SHARE_TOTAL($A1090,$B$1),"")</f>
        <v>0.20333720234735778</v>
      </c>
      <c r="J1090">
        <f>IFERROR([1]!s_stm07_is($A1090,"W30028333","2019/12/31",1)/[1]!S_SHARE_TOTAL($A1090,$B$1),"")</f>
        <v>0.2034724121616511</v>
      </c>
      <c r="K1090">
        <f>IFERROR([1]!s_stm07_is($A1090,"W30028333","2020/12/31",1)/[1]!S_SHARE_TOTAL($A1090,$B$1),"")</f>
        <v>0.19473922470921864</v>
      </c>
      <c r="L1090">
        <f>IFERROR([1]!s_stm07_is($A1090,"W30028333","2021/12/31",1)/[1]!S_SHARE_TOTAL($A1090,$B$1),"")</f>
        <v>0.25528355942662934</v>
      </c>
      <c r="M1090">
        <f>IFERROR([1]!s_stm07_is($A1090,"W30028333","2022/12/31",1)/[1]!S_SHARE_TOTAL($A1090,$B$1),"")</f>
        <v>0.17715440873146737</v>
      </c>
      <c r="N1090">
        <f>IFERROR([1]!s_stm07_is($A1090,"W30028333","2023/12/31",1)/[1]!S_SHARE_TOTAL($A1090,$B$1),"")</f>
        <v>0.19824912147208473</v>
      </c>
      <c r="O1090">
        <f>IFERROR([1]!s_stm07_is($A1090,"W30028333","2024/12/31",1)/[1]!S_SHARE_TOTAL($A1090,$B$1),"")</f>
        <v>0.26112684868662667</v>
      </c>
      <c r="P1090">
        <f>IFERROR([1]!s_stm07_is($A1090,"W30028333","2025/12/31",1)/[1]!S_SHARE_TOTAL($A1090,$B$1),"")</f>
        <v>0.27852925299706555</v>
      </c>
      <c r="Q1090">
        <f>IFERROR([1]!s_west_netprofit($A1090,2026,$B$1,180)/[1]!S_SHARE_TOTAL($A1090,$B$1),"")</f>
        <v>0</v>
      </c>
      <c r="R1090">
        <f>IFERROR([1]!s_west_netprofit($A1090,2027,$B$1,180)/[1]!S_SHARE_TOTAL($A1090,$B$1),"")</f>
        <v>0</v>
      </c>
      <c r="S1090">
        <f>IFERROR([1]!s_fa_dupont_roe($A1090,"2011/12/31")/100,"")</f>
        <v>9.1018000000000002E-2</v>
      </c>
      <c r="T1090">
        <f>IFERROR([1]!s_fa_dupont_roe($A1090,"2012/12/31")/100,"")</f>
        <v>7.428499999999999E-2</v>
      </c>
      <c r="U1090">
        <f>IFERROR([1]!s_fa_dupont_roe($A1090,"2013/12/31")/100,"")</f>
        <v>8.2213999999999995E-2</v>
      </c>
      <c r="V1090">
        <f>IFERROR([1]!s_fa_dupont_roe($A1090,"2014/12/31")/100,"")</f>
        <v>6.1817000000000004E-2</v>
      </c>
      <c r="W1090">
        <f>IFERROR([1]!s_fa_dupont_roe($A1090,"2015/12/31")/100,"")</f>
        <v>4.7198999999999998E-2</v>
      </c>
      <c r="X1090">
        <f>IFERROR([1]!s_fa_dupont_roe($A1090,"2016/12/31")/100,"")</f>
        <v>7.8739999999999991E-2</v>
      </c>
      <c r="Y1090">
        <f>IFERROR([1]!s_fa_dupont_roe($A1090,"2017/12/31")/100,"")</f>
        <v>0.120197</v>
      </c>
      <c r="Z1090">
        <f>IFERROR([1]!s_fa_dupont_roe($A1090,"2018/12/31")/100,"")</f>
        <v>0.142345</v>
      </c>
      <c r="AA1090">
        <f>IFERROR([1]!s_fa_dupont_roe($A1090,"2019/12/31")/100,"")</f>
        <v>0.130081</v>
      </c>
      <c r="AB1090">
        <f>IFERROR([1]!s_fa_dupont_roe($A1090,"2020/12/31")/100,"")</f>
        <v>0.11358499999999999</v>
      </c>
      <c r="AC1090">
        <f>IFERROR([1]!s_fa_dupont_roe($A1090,"2021/12/31")/100,"")</f>
        <v>0.13255800000000001</v>
      </c>
      <c r="AD1090">
        <f>IFERROR([1]!s_fa_dupont_roe($A1090,"2022/12/31")/100,"")</f>
        <v>8.0020000000000008E-2</v>
      </c>
      <c r="AE1090">
        <f>IFERROR([1]!s_fa_dupont_roe($A1090,"2023/12/31")/100,"")</f>
        <v>8.2538E-2</v>
      </c>
      <c r="AF1090">
        <f>IFERROR([1]!s_fa_dupont_roe($A1090,"2024/12/31")/100,"")</f>
        <v>0.101852</v>
      </c>
      <c r="AG1090">
        <f>IFERROR([1]!s_fa_dupont_roe($A1090,"2025/12/31")/100,"")</f>
        <v>0.10061999999999999</v>
      </c>
      <c r="AH1090">
        <f>IFERROR([1]!s_stm07_is($A1090,"W30028333","2025/12/31",1),"")</f>
        <v>599143119.38999999</v>
      </c>
      <c r="AI1090">
        <f>IFERROR([1]!s_stm07_bs($A1090,"W38058048","2025/12/31",1),"")</f>
        <v>6308374491.54</v>
      </c>
      <c r="AJ1090">
        <f>IFERROR([1]!s_fa_netdebt($A1090,"2025/12/31"),"")</f>
        <v>1095094716.75</v>
      </c>
      <c r="AK1090">
        <f>IFERROR([1]!s_val_ev1($A1090,"2025/12/31"),"")</f>
        <v>29879620491.220001</v>
      </c>
      <c r="AL1090">
        <f>IFERROR([1]!s_fa_ebitda($A1090,"2025/12/31"),"")</f>
        <v>1060966626.8</v>
      </c>
      <c r="AM1090" t="str">
        <f>IFERROR([1]!s_west_netprofit($A1090,2026,$B$1,180)/[1]!s_west_netprofit($A1090,2026,$B$1-7,180)-1,"")</f>
        <v/>
      </c>
      <c r="AN1090" t="str">
        <f>IFERROR([1]!s_west_netprofit($A1090,2026,$B$1,180)/[1]!s_west_netprofit($A1090,2026,$B$1-30,180)-1,"")</f>
        <v/>
      </c>
      <c r="AO1090" t="str">
        <f>IFERROR([1]!s_est_mediannetprofit($A1090,2026,$B$1)/[1]!s_est_mediannetprofit($A1090,2026,$B$1-7)-1,"")</f>
        <v/>
      </c>
      <c r="AP1090" t="str">
        <f>IFERROR([1]!s_est_mediannetprofit($A1090,2026,$B$1)/[1]!s_est_mediannetprofit($A1090,2026,$B$1-30)-1,"")</f>
        <v/>
      </c>
    </row>
    <row r="1091" spans="1:42">
      <c r="A1091" t="s">
        <v>1130</v>
      </c>
      <c r="B1091">
        <f>IFERROR([1]!s_stm07_is($A1091,"W30028333","2011/12/31",1)/[1]!S_SHARE_TOTAL($A1091,$B$1),"")</f>
        <v>4.2935302036660551E-2</v>
      </c>
      <c r="C1091">
        <f>IFERROR([1]!s_stm07_is($A1091,"W30028333","2012/12/31",1)/[1]!S_SHARE_TOTAL($A1091,$B$1),"")</f>
        <v>0.24121711880803159</v>
      </c>
      <c r="D1091">
        <f>IFERROR([1]!s_stm07_is($A1091,"W30028333","2013/12/31",1)/[1]!S_SHARE_TOTAL($A1091,$B$1),"")</f>
        <v>0.32808012019631855</v>
      </c>
      <c r="E1091">
        <f>IFERROR([1]!s_stm07_is($A1091,"W30028333","2014/12/31",1)/[1]!S_SHARE_TOTAL($A1091,$B$1),"")</f>
        <v>0.38103746683709772</v>
      </c>
      <c r="F1091">
        <f>IFERROR([1]!s_stm07_is($A1091,"W30028333","2015/12/31",1)/[1]!S_SHARE_TOTAL($A1091,$B$1),"")</f>
        <v>0.39060675180580029</v>
      </c>
      <c r="G1091">
        <f>IFERROR([1]!s_stm07_is($A1091,"W30028333","2016/12/31",1)/[1]!S_SHARE_TOTAL($A1091,$B$1),"")</f>
        <v>0.25177540108295438</v>
      </c>
      <c r="H1091">
        <f>IFERROR([1]!s_stm07_is($A1091,"W30028333","2017/12/31",1)/[1]!S_SHARE_TOTAL($A1091,$B$1),"")</f>
        <v>7.9785087419171855E-2</v>
      </c>
      <c r="I1091">
        <f>IFERROR([1]!s_stm07_is($A1091,"W30028333","2018/12/31",1)/[1]!S_SHARE_TOTAL($A1091,$B$1),"")</f>
        <v>0.13318880385195336</v>
      </c>
      <c r="J1091">
        <f>IFERROR([1]!s_stm07_is($A1091,"W30028333","2019/12/31",1)/[1]!S_SHARE_TOTAL($A1091,$B$1),"")</f>
        <v>0.20346569839547518</v>
      </c>
      <c r="K1091">
        <f>IFERROR([1]!s_stm07_is($A1091,"W30028333","2020/12/31",1)/[1]!S_SHARE_TOTAL($A1091,$B$1),"")</f>
        <v>0.20856560946788713</v>
      </c>
      <c r="L1091">
        <f>IFERROR([1]!s_stm07_is($A1091,"W30028333","2021/12/31",1)/[1]!S_SHARE_TOTAL($A1091,$B$1),"")</f>
        <v>-0.4646913146240288</v>
      </c>
      <c r="M1091">
        <f>IFERROR([1]!s_stm07_is($A1091,"W30028333","2022/12/31",1)/[1]!S_SHARE_TOTAL($A1091,$B$1),"")</f>
        <v>0.119977946700841</v>
      </c>
      <c r="N1091">
        <f>IFERROR([1]!s_stm07_is($A1091,"W30028333","2023/12/31",1)/[1]!S_SHARE_TOTAL($A1091,$B$1),"")</f>
        <v>0.13118749056626022</v>
      </c>
      <c r="O1091">
        <f>IFERROR([1]!s_stm07_is($A1091,"W30028333","2024/12/31",1)/[1]!S_SHARE_TOTAL($A1091,$B$1),"")</f>
        <v>0.25739744933567388</v>
      </c>
      <c r="P1091">
        <f>IFERROR([1]!s_stm07_is($A1091,"W30028333","2025/12/31",1)/[1]!S_SHARE_TOTAL($A1091,$B$1),"")</f>
        <v>0.52722020211176956</v>
      </c>
      <c r="Q1091">
        <f>IFERROR([1]!s_west_netprofit($A1091,2026,$B$1,180)/[1]!S_SHARE_TOTAL($A1091,$B$1),"")</f>
        <v>0.54379478567092565</v>
      </c>
      <c r="R1091">
        <f>IFERROR([1]!s_west_netprofit($A1091,2027,$B$1,180)/[1]!S_SHARE_TOTAL($A1091,$B$1),"")</f>
        <v>0.56821737802285432</v>
      </c>
      <c r="S1091">
        <f>IFERROR([1]!s_fa_dupont_roe($A1091,"2011/12/31")/100,"")</f>
        <v>9.8429000000000003E-2</v>
      </c>
      <c r="T1091">
        <f>IFERROR([1]!s_fa_dupont_roe($A1091,"2012/12/31")/100,"")</f>
        <v>0.275397</v>
      </c>
      <c r="U1091">
        <f>IFERROR([1]!s_fa_dupont_roe($A1091,"2013/12/31")/100,"")</f>
        <v>0.201404</v>
      </c>
      <c r="V1091">
        <f>IFERROR([1]!s_fa_dupont_roe($A1091,"2014/12/31")/100,"")</f>
        <v>0.18609700000000001</v>
      </c>
      <c r="W1091">
        <f>IFERROR([1]!s_fa_dupont_roe($A1091,"2015/12/31")/100,"")</f>
        <v>0.17266400000000001</v>
      </c>
      <c r="X1091">
        <f>IFERROR([1]!s_fa_dupont_roe($A1091,"2016/12/31")/100,"")</f>
        <v>9.2285000000000006E-2</v>
      </c>
      <c r="Y1091">
        <f>IFERROR([1]!s_fa_dupont_roe($A1091,"2017/12/31")/100,"")</f>
        <v>2.4863E-2</v>
      </c>
      <c r="Z1091">
        <f>IFERROR([1]!s_fa_dupont_roe($A1091,"2018/12/31")/100,"")</f>
        <v>3.9330999999999998E-2</v>
      </c>
      <c r="AA1091">
        <f>IFERROR([1]!s_fa_dupont_roe($A1091,"2019/12/31")/100,"")</f>
        <v>5.8522999999999999E-2</v>
      </c>
      <c r="AB1091">
        <f>IFERROR([1]!s_fa_dupont_roe($A1091,"2020/12/31")/100,"")</f>
        <v>5.6700999999999994E-2</v>
      </c>
      <c r="AC1091">
        <f>IFERROR([1]!s_fa_dupont_roe($A1091,"2021/12/31")/100,"")</f>
        <v>-0.13179099999999999</v>
      </c>
      <c r="AD1091">
        <f>IFERROR([1]!s_fa_dupont_roe($A1091,"2022/12/31")/100,"")</f>
        <v>3.4918999999999999E-2</v>
      </c>
      <c r="AE1091">
        <f>IFERROR([1]!s_fa_dupont_roe($A1091,"2023/12/31")/100,"")</f>
        <v>3.3841000000000003E-2</v>
      </c>
      <c r="AF1091">
        <f>IFERROR([1]!s_fa_dupont_roe($A1091,"2024/12/31")/100,"")</f>
        <v>6.1756999999999999E-2</v>
      </c>
      <c r="AG1091">
        <f>IFERROR([1]!s_fa_dupont_roe($A1091,"2025/12/31")/100,"")</f>
        <v>0.124137</v>
      </c>
      <c r="AH1091">
        <f>IFERROR([1]!s_stm07_is($A1091,"W30028333","2025/12/31",1),"")</f>
        <v>3529539444.5900002</v>
      </c>
      <c r="AI1091">
        <f>IFERROR([1]!s_stm07_bs($A1091,"W38058048","2025/12/31",1),"")</f>
        <v>35828800183.629997</v>
      </c>
      <c r="AJ1091">
        <f>IFERROR([1]!s_fa_netdebt($A1091,"2025/12/31"),"")</f>
        <v>42829161978.040001</v>
      </c>
      <c r="AK1091">
        <f>IFERROR([1]!s_val_ev1($A1091,"2025/12/31"),"")</f>
        <v>81626940074.800003</v>
      </c>
      <c r="AL1091">
        <f>IFERROR([1]!s_fa_ebitda($A1091,"2025/12/31"),"")</f>
        <v>9815502644.4500008</v>
      </c>
      <c r="AM1091">
        <f>IFERROR([1]!s_west_netprofit($A1091,2026,$B$1,180)/[1]!s_west_netprofit($A1091,2026,$B$1-7,180)-1,"")</f>
        <v>0</v>
      </c>
      <c r="AN1091">
        <f>IFERROR([1]!s_west_netprofit($A1091,2026,$B$1,180)/[1]!s_west_netprofit($A1091,2026,$B$1-30,180)-1,"")</f>
        <v>0</v>
      </c>
      <c r="AO1091">
        <f>IFERROR([1]!s_est_mediannetprofit($A1091,2026,$B$1)/[1]!s_est_mediannetprofit($A1091,2026,$B$1-7)-1,"")</f>
        <v>0</v>
      </c>
      <c r="AP1091">
        <f>IFERROR([1]!s_est_mediannetprofit($A1091,2026,$B$1)/[1]!s_est_mediannetprofit($A1091,2026,$B$1-30)-1,"")</f>
        <v>0</v>
      </c>
    </row>
    <row r="1092" spans="1:42">
      <c r="A1092" t="s">
        <v>1131</v>
      </c>
      <c r="B1092">
        <f>IFERROR([1]!s_stm07_is($A1092,"W30028333","2011/12/31",1)/[1]!S_SHARE_TOTAL($A1092,$B$1),"")</f>
        <v>7.1067020136617629E-2</v>
      </c>
      <c r="C1092">
        <f>IFERROR([1]!s_stm07_is($A1092,"W30028333","2012/12/31",1)/[1]!S_SHARE_TOTAL($A1092,$B$1),"")</f>
        <v>7.5225508729349355E-2</v>
      </c>
      <c r="D1092">
        <f>IFERROR([1]!s_stm07_is($A1092,"W30028333","2013/12/31",1)/[1]!S_SHARE_TOTAL($A1092,$B$1),"")</f>
        <v>0.23303751436533254</v>
      </c>
      <c r="E1092">
        <f>IFERROR([1]!s_stm07_is($A1092,"W30028333","2014/12/31",1)/[1]!S_SHARE_TOTAL($A1092,$B$1),"")</f>
        <v>0.28537122750427962</v>
      </c>
      <c r="F1092">
        <f>IFERROR([1]!s_stm07_is($A1092,"W30028333","2015/12/31",1)/[1]!S_SHARE_TOTAL($A1092,$B$1),"")</f>
        <v>0.23062500753184376</v>
      </c>
      <c r="G1092">
        <f>IFERROR([1]!s_stm07_is($A1092,"W30028333","2016/12/31",1)/[1]!S_SHARE_TOTAL($A1092,$B$1),"")</f>
        <v>0.16222090553724033</v>
      </c>
      <c r="H1092">
        <f>IFERROR([1]!s_stm07_is($A1092,"W30028333","2017/12/31",1)/[1]!S_SHARE_TOTAL($A1092,$B$1),"")</f>
        <v>0.42584472444979843</v>
      </c>
      <c r="I1092">
        <f>IFERROR([1]!s_stm07_is($A1092,"W30028333","2018/12/31",1)/[1]!S_SHARE_TOTAL($A1092,$B$1),"")</f>
        <v>0.40765857988003823</v>
      </c>
      <c r="J1092">
        <f>IFERROR([1]!s_stm07_is($A1092,"W30028333","2019/12/31",1)/[1]!S_SHARE_TOTAL($A1092,$B$1),"")</f>
        <v>0.61651302534435259</v>
      </c>
      <c r="K1092">
        <f>IFERROR([1]!s_stm07_is($A1092,"W30028333","2020/12/31",1)/[1]!S_SHARE_TOTAL($A1092,$B$1),"")</f>
        <v>0.5548918890199932</v>
      </c>
      <c r="L1092">
        <f>IFERROR([1]!s_stm07_is($A1092,"W30028333","2021/12/31",1)/[1]!S_SHARE_TOTAL($A1092,$B$1),"")</f>
        <v>0.63235724845542685</v>
      </c>
      <c r="M1092">
        <f>IFERROR([1]!s_stm07_is($A1092,"W30028333","2022/12/31",1)/[1]!S_SHARE_TOTAL($A1092,$B$1),"")</f>
        <v>0.51184521280870532</v>
      </c>
      <c r="N1092">
        <f>IFERROR([1]!s_stm07_is($A1092,"W30028333","2023/12/31",1)/[1]!S_SHARE_TOTAL($A1092,$B$1),"")</f>
        <v>0.33918772489197196</v>
      </c>
      <c r="O1092">
        <f>IFERROR([1]!s_stm07_is($A1092,"W30028333","2024/12/31",1)/[1]!S_SHARE_TOTAL($A1092,$B$1),"")</f>
        <v>0.5075323533198649</v>
      </c>
      <c r="P1092">
        <f>IFERROR([1]!s_stm07_is($A1092,"W30028333","2025/12/31",1)/[1]!S_SHARE_TOTAL($A1092,$B$1),"")</f>
        <v>0.72091595094474303</v>
      </c>
      <c r="Q1092">
        <f>IFERROR([1]!s_west_netprofit($A1092,2026,$B$1,180)/[1]!S_SHARE_TOTAL($A1092,$B$1),"")</f>
        <v>0.76694934380003887</v>
      </c>
      <c r="R1092">
        <f>IFERROR([1]!s_west_netprofit($A1092,2027,$B$1,180)/[1]!S_SHARE_TOTAL($A1092,$B$1),"")</f>
        <v>0.92142395809811772</v>
      </c>
      <c r="S1092">
        <f>IFERROR([1]!s_fa_dupont_roe($A1092,"2011/12/31")/100,"")</f>
        <v>4.5566000000000002E-2</v>
      </c>
      <c r="T1092">
        <f>IFERROR([1]!s_fa_dupont_roe($A1092,"2012/12/31")/100,"")</f>
        <v>4.6662000000000002E-2</v>
      </c>
      <c r="U1092">
        <f>IFERROR([1]!s_fa_dupont_roe($A1092,"2013/12/31")/100,"")</f>
        <v>0.11867599999999999</v>
      </c>
      <c r="V1092">
        <f>IFERROR([1]!s_fa_dupont_roe($A1092,"2014/12/31")/100,"")</f>
        <v>0.121238</v>
      </c>
      <c r="W1092">
        <f>IFERROR([1]!s_fa_dupont_roe($A1092,"2015/12/31")/100,"")</f>
        <v>9.4322000000000003E-2</v>
      </c>
      <c r="X1092">
        <f>IFERROR([1]!s_fa_dupont_roe($A1092,"2016/12/31")/100,"")</f>
        <v>5.6432999999999997E-2</v>
      </c>
      <c r="Y1092">
        <f>IFERROR([1]!s_fa_dupont_roe($A1092,"2017/12/31")/100,"")</f>
        <v>0.12349500000000001</v>
      </c>
      <c r="Z1092">
        <f>IFERROR([1]!s_fa_dupont_roe($A1092,"2018/12/31")/100,"")</f>
        <v>0.10882699999999999</v>
      </c>
      <c r="AA1092">
        <f>IFERROR([1]!s_fa_dupont_roe($A1092,"2019/12/31")/100,"")</f>
        <v>0.147813</v>
      </c>
      <c r="AB1092">
        <f>IFERROR([1]!s_fa_dupont_roe($A1092,"2020/12/31")/100,"")</f>
        <v>0.118633</v>
      </c>
      <c r="AC1092">
        <f>IFERROR([1]!s_fa_dupont_roe($A1092,"2021/12/31")/100,"")</f>
        <v>0.12482599999999999</v>
      </c>
      <c r="AD1092">
        <f>IFERROR([1]!s_fa_dupont_roe($A1092,"2022/12/31")/100,"")</f>
        <v>9.3018000000000003E-2</v>
      </c>
      <c r="AE1092">
        <f>IFERROR([1]!s_fa_dupont_roe($A1092,"2023/12/31")/100,"")</f>
        <v>5.7598000000000003E-2</v>
      </c>
      <c r="AF1092">
        <f>IFERROR([1]!s_fa_dupont_roe($A1092,"2024/12/31")/100,"")</f>
        <v>8.1554000000000001E-2</v>
      </c>
      <c r="AG1092">
        <f>IFERROR([1]!s_fa_dupont_roe($A1092,"2025/12/31")/100,"")</f>
        <v>0.10726200000000001</v>
      </c>
      <c r="AH1092">
        <f>IFERROR([1]!s_stm07_is($A1092,"W30028333","2025/12/31",1),"")</f>
        <v>1126155430.9300001</v>
      </c>
      <c r="AI1092">
        <f>IFERROR([1]!s_stm07_bs($A1092,"W38058048","2025/12/31",1),"")</f>
        <v>11524819260.18</v>
      </c>
      <c r="AJ1092">
        <f>IFERROR([1]!s_fa_netdebt($A1092,"2025/12/31"),"")</f>
        <v>2557489661.5</v>
      </c>
      <c r="AK1092">
        <f>IFERROR([1]!s_val_ev1($A1092,"2025/12/31"),"")</f>
        <v>82977646549.639999</v>
      </c>
      <c r="AL1092">
        <f>IFERROR([1]!s_fa_ebitda($A1092,"2025/12/31"),"")</f>
        <v>2185883308.21</v>
      </c>
      <c r="AM1092">
        <f>IFERROR([1]!s_west_netprofit($A1092,2026,$B$1,180)/[1]!s_west_netprofit($A1092,2026,$B$1-7,180)-1,"")</f>
        <v>0</v>
      </c>
      <c r="AN1092">
        <f>IFERROR([1]!s_west_netprofit($A1092,2026,$B$1,180)/[1]!s_west_netprofit($A1092,2026,$B$1-30,180)-1,"")</f>
        <v>1.7433401896351786E-3</v>
      </c>
      <c r="AO1092">
        <f>IFERROR([1]!s_est_mediannetprofit($A1092,2026,$B$1)/[1]!s_est_mediannetprofit($A1092,2026,$B$1-7)-1,"")</f>
        <v>0</v>
      </c>
      <c r="AP1092">
        <f>IFERROR([1]!s_est_mediannetprofit($A1092,2026,$B$1)/[1]!s_est_mediannetprofit($A1092,2026,$B$1-30)-1,"")</f>
        <v>3.4083664361728161E-3</v>
      </c>
    </row>
    <row r="1093" spans="1:42">
      <c r="A1093" t="s">
        <v>1132</v>
      </c>
      <c r="B1093">
        <f>IFERROR([1]!s_stm07_is($A1093,"W30028333","2011/12/31",1)/[1]!S_SHARE_TOTAL($A1093,$B$1),"")</f>
        <v>0.22028338117909393</v>
      </c>
      <c r="C1093">
        <f>IFERROR([1]!s_stm07_is($A1093,"W30028333","2012/12/31",1)/[1]!S_SHARE_TOTAL($A1093,$B$1),"")</f>
        <v>0.27420347132657408</v>
      </c>
      <c r="D1093">
        <f>IFERROR([1]!s_stm07_is($A1093,"W30028333","2013/12/31",1)/[1]!S_SHARE_TOTAL($A1093,$B$1),"")</f>
        <v>0.20603487877916044</v>
      </c>
      <c r="E1093">
        <f>IFERROR([1]!s_stm07_is($A1093,"W30028333","2014/12/31",1)/[1]!S_SHARE_TOTAL($A1093,$B$1),"")</f>
        <v>0.38685905094726186</v>
      </c>
      <c r="F1093">
        <f>IFERROR([1]!s_stm07_is($A1093,"W30028333","2015/12/31",1)/[1]!S_SHARE_TOTAL($A1093,$B$1),"")</f>
        <v>0.29657275389748955</v>
      </c>
      <c r="G1093">
        <f>IFERROR([1]!s_stm07_is($A1093,"W30028333","2016/12/31",1)/[1]!S_SHARE_TOTAL($A1093,$B$1),"")</f>
        <v>0.22516843327718475</v>
      </c>
      <c r="H1093">
        <f>IFERROR([1]!s_stm07_is($A1093,"W30028333","2017/12/31",1)/[1]!S_SHARE_TOTAL($A1093,$B$1),"")</f>
        <v>0.22761537064261758</v>
      </c>
      <c r="I1093">
        <f>IFERROR([1]!s_stm07_is($A1093,"W30028333","2018/12/31",1)/[1]!S_SHARE_TOTAL($A1093,$B$1),"")</f>
        <v>0.23235610986122562</v>
      </c>
      <c r="J1093">
        <f>IFERROR([1]!s_stm07_is($A1093,"W30028333","2019/12/31",1)/[1]!S_SHARE_TOTAL($A1093,$B$1),"")</f>
        <v>0.26758066791090207</v>
      </c>
      <c r="K1093">
        <f>IFERROR([1]!s_stm07_is($A1093,"W30028333","2020/12/31",1)/[1]!S_SHARE_TOTAL($A1093,$B$1),"")</f>
        <v>0.3296699079213592</v>
      </c>
      <c r="L1093">
        <f>IFERROR([1]!s_stm07_is($A1093,"W30028333","2021/12/31",1)/[1]!S_SHARE_TOTAL($A1093,$B$1),"")</f>
        <v>0.39141040773856117</v>
      </c>
      <c r="M1093">
        <f>IFERROR([1]!s_stm07_is($A1093,"W30028333","2022/12/31",1)/[1]!S_SHARE_TOTAL($A1093,$B$1),"")</f>
        <v>0.47173028071569084</v>
      </c>
      <c r="N1093">
        <f>IFERROR([1]!s_stm07_is($A1093,"W30028333","2023/12/31",1)/[1]!S_SHARE_TOTAL($A1093,$B$1),"")</f>
        <v>0.56984730839508568</v>
      </c>
      <c r="O1093">
        <f>IFERROR([1]!s_stm07_is($A1093,"W30028333","2024/12/31",1)/[1]!S_SHARE_TOTAL($A1093,$B$1),"")</f>
        <v>0.63347571788485824</v>
      </c>
      <c r="P1093">
        <f>IFERROR([1]!s_stm07_is($A1093,"W30028333","2025/12/31",1)/[1]!S_SHARE_TOTAL($A1093,$B$1),"")</f>
        <v>0.59124111985124428</v>
      </c>
      <c r="Q1093">
        <f>IFERROR([1]!s_west_netprofit($A1093,2026,$B$1,180)/[1]!S_SHARE_TOTAL($A1093,$B$1),"")</f>
        <v>0.66367226575932148</v>
      </c>
      <c r="R1093">
        <f>IFERROR([1]!s_west_netprofit($A1093,2027,$B$1,180)/[1]!S_SHARE_TOTAL($A1093,$B$1),"")</f>
        <v>0.70925946248830751</v>
      </c>
      <c r="S1093">
        <f>IFERROR([1]!s_fa_dupont_roe($A1093,"2011/12/31")/100,"")</f>
        <v>0.244973</v>
      </c>
      <c r="T1093">
        <f>IFERROR([1]!s_fa_dupont_roe($A1093,"2012/12/31")/100,"")</f>
        <v>0.244118</v>
      </c>
      <c r="U1093">
        <f>IFERROR([1]!s_fa_dupont_roe($A1093,"2013/12/31")/100,"")</f>
        <v>0.15479399999999999</v>
      </c>
      <c r="V1093">
        <f>IFERROR([1]!s_fa_dupont_roe($A1093,"2014/12/31")/100,"")</f>
        <v>0.19352900000000001</v>
      </c>
      <c r="W1093">
        <f>IFERROR([1]!s_fa_dupont_roe($A1093,"2015/12/31")/100,"")</f>
        <v>0.10233399999999999</v>
      </c>
      <c r="X1093">
        <f>IFERROR([1]!s_fa_dupont_roe($A1093,"2016/12/31")/100,"")</f>
        <v>6.8238000000000007E-2</v>
      </c>
      <c r="Y1093">
        <f>IFERROR([1]!s_fa_dupont_roe($A1093,"2017/12/31")/100,"")</f>
        <v>6.5012E-2</v>
      </c>
      <c r="Z1093">
        <f>IFERROR([1]!s_fa_dupont_roe($A1093,"2018/12/31")/100,"")</f>
        <v>6.2627000000000002E-2</v>
      </c>
      <c r="AA1093">
        <f>IFERROR([1]!s_fa_dupont_roe($A1093,"2019/12/31")/100,"")</f>
        <v>6.7401000000000003E-2</v>
      </c>
      <c r="AB1093">
        <f>IFERROR([1]!s_fa_dupont_roe($A1093,"2020/12/31")/100,"")</f>
        <v>7.7645000000000006E-2</v>
      </c>
      <c r="AC1093">
        <f>IFERROR([1]!s_fa_dupont_roe($A1093,"2021/12/31")/100,"")</f>
        <v>8.7490000000000012E-2</v>
      </c>
      <c r="AD1093">
        <f>IFERROR([1]!s_fa_dupont_roe($A1093,"2022/12/31")/100,"")</f>
        <v>9.9169999999999994E-2</v>
      </c>
      <c r="AE1093">
        <f>IFERROR([1]!s_fa_dupont_roe($A1093,"2023/12/31")/100,"")</f>
        <v>0.10889699999999999</v>
      </c>
      <c r="AF1093">
        <f>IFERROR([1]!s_fa_dupont_roe($A1093,"2024/12/31")/100,"")</f>
        <v>0.11069100000000001</v>
      </c>
      <c r="AG1093">
        <f>IFERROR([1]!s_fa_dupont_roe($A1093,"2025/12/31")/100,"")</f>
        <v>9.7807999999999992E-2</v>
      </c>
      <c r="AH1093">
        <f>IFERROR([1]!s_stm07_is($A1093,"W30028333","2025/12/31",1),"")</f>
        <v>2446903931.1100001</v>
      </c>
      <c r="AI1093">
        <f>IFERROR([1]!s_stm07_bs($A1093,"W38058048","2025/12/31",1),"")</f>
        <v>32230366249.119999</v>
      </c>
      <c r="AJ1093">
        <f>IFERROR([1]!s_fa_netdebt($A1093,"2025/12/31"),"")</f>
        <v>-7833356243.4200001</v>
      </c>
      <c r="AK1093">
        <f>IFERROR([1]!s_val_ev1($A1093,"2025/12/31"),"")</f>
        <v>25615661767.790001</v>
      </c>
      <c r="AL1093">
        <f>IFERROR([1]!s_fa_ebitda($A1093,"2025/12/31"),"")</f>
        <v>5516923943.7200003</v>
      </c>
      <c r="AM1093">
        <f>IFERROR([1]!s_west_netprofit($A1093,2026,$B$1,180)/[1]!s_west_netprofit($A1093,2026,$B$1-7,180)-1,"")</f>
        <v>0</v>
      </c>
      <c r="AN1093">
        <f>IFERROR([1]!s_west_netprofit($A1093,2026,$B$1,180)/[1]!s_west_netprofit($A1093,2026,$B$1-30,180)-1,"")</f>
        <v>0</v>
      </c>
      <c r="AO1093">
        <f>IFERROR([1]!s_est_mediannetprofit($A1093,2026,$B$1)/[1]!s_est_mediannetprofit($A1093,2026,$B$1-7)-1,"")</f>
        <v>0</v>
      </c>
      <c r="AP1093">
        <f>IFERROR([1]!s_est_mediannetprofit($A1093,2026,$B$1)/[1]!s_est_mediannetprofit($A1093,2026,$B$1-30)-1,"")</f>
        <v>0</v>
      </c>
    </row>
    <row r="1094" spans="1:42">
      <c r="A1094" t="s">
        <v>1133</v>
      </c>
      <c r="B1094">
        <f>IFERROR([1]!s_stm07_is($A1094,"W30028333","2011/12/31",1)/[1]!S_SHARE_TOTAL($A1094,$B$1),"")</f>
        <v>4.0928265415388063E-2</v>
      </c>
      <c r="C1094">
        <f>IFERROR([1]!s_stm07_is($A1094,"W30028333","2012/12/31",1)/[1]!S_SHARE_TOTAL($A1094,$B$1),"")</f>
        <v>0.19182977124342068</v>
      </c>
      <c r="D1094">
        <f>IFERROR([1]!s_stm07_is($A1094,"W30028333","2013/12/31",1)/[1]!S_SHARE_TOTAL($A1094,$B$1),"")</f>
        <v>0.62067781477975936</v>
      </c>
      <c r="E1094">
        <f>IFERROR([1]!s_stm07_is($A1094,"W30028333","2014/12/31",1)/[1]!S_SHARE_TOTAL($A1094,$B$1),"")</f>
        <v>0.96505964825080315</v>
      </c>
      <c r="F1094">
        <f>IFERROR([1]!s_stm07_is($A1094,"W30028333","2015/12/31",1)/[1]!S_SHARE_TOTAL($A1094,$B$1),"")</f>
        <v>0.77124450627893515</v>
      </c>
      <c r="G1094">
        <f>IFERROR([1]!s_stm07_is($A1094,"W30028333","2016/12/31",1)/[1]!S_SHARE_TOTAL($A1094,$B$1),"")</f>
        <v>0.29748961754890152</v>
      </c>
      <c r="H1094">
        <f>IFERROR([1]!s_stm07_is($A1094,"W30028333","2017/12/31",1)/[1]!S_SHARE_TOTAL($A1094,$B$1),"")</f>
        <v>0.11106448897518924</v>
      </c>
      <c r="I1094">
        <f>IFERROR([1]!s_stm07_is($A1094,"W30028333","2018/12/31",1)/[1]!S_SHARE_TOTAL($A1094,$B$1),"")</f>
        <v>1.804379256557289E-2</v>
      </c>
      <c r="J1094">
        <f>IFERROR([1]!s_stm07_is($A1094,"W30028333","2019/12/31",1)/[1]!S_SHARE_TOTAL($A1094,$B$1),"")</f>
        <v>6.3163358638397447E-3</v>
      </c>
      <c r="K1094">
        <f>IFERROR([1]!s_stm07_is($A1094,"W30028333","2020/12/31",1)/[1]!S_SHARE_TOTAL($A1094,$B$1),"")</f>
        <v>8.2169200829573782E-2</v>
      </c>
      <c r="L1094">
        <f>IFERROR([1]!s_stm07_is($A1094,"W30028333","2021/12/31",1)/[1]!S_SHARE_TOTAL($A1094,$B$1),"")</f>
        <v>8.3639272740563597E-2</v>
      </c>
      <c r="M1094">
        <f>IFERROR([1]!s_stm07_is($A1094,"W30028333","2022/12/31",1)/[1]!S_SHARE_TOTAL($A1094,$B$1),"")</f>
        <v>0.32962952893986253</v>
      </c>
      <c r="N1094">
        <f>IFERROR([1]!s_stm07_is($A1094,"W30028333","2023/12/31",1)/[1]!S_SHARE_TOTAL($A1094,$B$1),"")</f>
        <v>0.36651804103122421</v>
      </c>
      <c r="O1094">
        <f>IFERROR([1]!s_stm07_is($A1094,"W30028333","2024/12/31",1)/[1]!S_SHARE_TOTAL($A1094,$B$1),"")</f>
        <v>0.48885391418937924</v>
      </c>
      <c r="P1094">
        <f>IFERROR([1]!s_stm07_is($A1094,"W30028333","2025/12/31",1)/[1]!S_SHARE_TOTAL($A1094,$B$1),"")</f>
        <v>0.47144737174225421</v>
      </c>
      <c r="Q1094">
        <f>IFERROR([1]!s_west_netprofit($A1094,2026,$B$1,180)/[1]!S_SHARE_TOTAL($A1094,$B$1),"")</f>
        <v>0.54334778403217043</v>
      </c>
      <c r="R1094">
        <f>IFERROR([1]!s_west_netprofit($A1094,2027,$B$1,180)/[1]!S_SHARE_TOTAL($A1094,$B$1),"")</f>
        <v>0.60976784762896663</v>
      </c>
      <c r="S1094">
        <f>IFERROR([1]!s_fa_dupont_roe($A1094,"2011/12/31")/100,"")</f>
        <v>1.9594E-2</v>
      </c>
      <c r="T1094">
        <f>IFERROR([1]!s_fa_dupont_roe($A1094,"2012/12/31")/100,"")</f>
        <v>8.617699999999999E-2</v>
      </c>
      <c r="U1094">
        <f>IFERROR([1]!s_fa_dupont_roe($A1094,"2013/12/31")/100,"")</f>
        <v>0.20460799999999998</v>
      </c>
      <c r="V1094">
        <f>IFERROR([1]!s_fa_dupont_roe($A1094,"2014/12/31")/100,"")</f>
        <v>0.229772</v>
      </c>
      <c r="W1094">
        <f>IFERROR([1]!s_fa_dupont_roe($A1094,"2015/12/31")/100,"")</f>
        <v>0.15665800000000002</v>
      </c>
      <c r="X1094">
        <f>IFERROR([1]!s_fa_dupont_roe($A1094,"2016/12/31")/100,"")</f>
        <v>5.7023999999999998E-2</v>
      </c>
      <c r="Y1094">
        <f>IFERROR([1]!s_fa_dupont_roe($A1094,"2017/12/31")/100,"")</f>
        <v>2.1224E-2</v>
      </c>
      <c r="Z1094">
        <f>IFERROR([1]!s_fa_dupont_roe($A1094,"2018/12/31")/100,"")</f>
        <v>3.4680000000000002E-3</v>
      </c>
      <c r="AA1094">
        <f>IFERROR([1]!s_fa_dupont_roe($A1094,"2019/12/31")/100,"")</f>
        <v>1.2260000000000001E-3</v>
      </c>
      <c r="AB1094">
        <f>IFERROR([1]!s_fa_dupont_roe($A1094,"2020/12/31")/100,"")</f>
        <v>1.6035999999999998E-2</v>
      </c>
      <c r="AC1094">
        <f>IFERROR([1]!s_fa_dupont_roe($A1094,"2021/12/31")/100,"")</f>
        <v>1.6292999999999998E-2</v>
      </c>
      <c r="AD1094">
        <f>IFERROR([1]!s_fa_dupont_roe($A1094,"2022/12/31")/100,"")</f>
        <v>6.2758000000000008E-2</v>
      </c>
      <c r="AE1094">
        <f>IFERROR([1]!s_fa_dupont_roe($A1094,"2023/12/31")/100,"")</f>
        <v>6.6827999999999999E-2</v>
      </c>
      <c r="AF1094">
        <f>IFERROR([1]!s_fa_dupont_roe($A1094,"2024/12/31")/100,"")</f>
        <v>8.4658999999999998E-2</v>
      </c>
      <c r="AG1094">
        <f>IFERROR([1]!s_fa_dupont_roe($A1094,"2025/12/31")/100,"")</f>
        <v>7.8890000000000002E-2</v>
      </c>
      <c r="AH1094">
        <f>IFERROR([1]!s_stm07_is($A1094,"W30028333","2025/12/31",1),"")</f>
        <v>2084436100</v>
      </c>
      <c r="AI1094">
        <f>IFERROR([1]!s_stm07_bs($A1094,"W38058048","2025/12/31",1),"")</f>
        <v>28613658900</v>
      </c>
      <c r="AJ1094">
        <f>IFERROR([1]!s_fa_netdebt($A1094,"2025/12/31"),"")</f>
        <v>-6068405800</v>
      </c>
      <c r="AK1094">
        <f>IFERROR([1]!s_val_ev1($A1094,"2025/12/31"),"")</f>
        <v>25643787652</v>
      </c>
      <c r="AL1094">
        <f>IFERROR([1]!s_fa_ebitda($A1094,"2025/12/31"),"")</f>
        <v>4121364000</v>
      </c>
      <c r="AM1094">
        <f>IFERROR([1]!s_west_netprofit($A1094,2026,$B$1,180)/[1]!s_west_netprofit($A1094,2026,$B$1-7,180)-1,"")</f>
        <v>0</v>
      </c>
      <c r="AN1094">
        <f>IFERROR([1]!s_west_netprofit($A1094,2026,$B$1,180)/[1]!s_west_netprofit($A1094,2026,$B$1-30,180)-1,"")</f>
        <v>-2.8247826059698222E-2</v>
      </c>
      <c r="AO1094">
        <f>IFERROR([1]!s_est_mediannetprofit($A1094,2026,$B$1)/[1]!s_est_mediannetprofit($A1094,2026,$B$1-7)-1,"")</f>
        <v>0</v>
      </c>
      <c r="AP1094">
        <f>IFERROR([1]!s_est_mediannetprofit($A1094,2026,$B$1)/[1]!s_est_mediannetprofit($A1094,2026,$B$1-30)-1,"")</f>
        <v>-2.1918941273780024E-2</v>
      </c>
    </row>
    <row r="1095" spans="1:42">
      <c r="A1095" t="s">
        <v>1134</v>
      </c>
      <c r="B1095">
        <f>IFERROR([1]!s_stm07_is($A1095,"W30028333","2011/12/31",1)/[1]!S_SHARE_TOTAL($A1095,$B$1),"")</f>
        <v>3.7619603432646691E-2</v>
      </c>
      <c r="C1095">
        <f>IFERROR([1]!s_stm07_is($A1095,"W30028333","2012/12/31",1)/[1]!S_SHARE_TOTAL($A1095,$B$1),"")</f>
        <v>5.8175692120356432E-3</v>
      </c>
      <c r="D1095">
        <f>IFERROR([1]!s_stm07_is($A1095,"W30028333","2013/12/31",1)/[1]!S_SHARE_TOTAL($A1095,$B$1),"")</f>
        <v>6.2155666867069271E-3</v>
      </c>
      <c r="E1095">
        <f>IFERROR([1]!s_stm07_is($A1095,"W30028333","2014/12/31",1)/[1]!S_SHARE_TOTAL($A1095,$B$1),"")</f>
        <v>8.7551800939007662E-2</v>
      </c>
      <c r="F1095">
        <f>IFERROR([1]!s_stm07_is($A1095,"W30028333","2015/12/31",1)/[1]!S_SHARE_TOTAL($A1095,$B$1),"")</f>
        <v>2.9058359036385848E-2</v>
      </c>
      <c r="G1095">
        <f>IFERROR([1]!s_stm07_is($A1095,"W30028333","2016/12/31",1)/[1]!S_SHARE_TOTAL($A1095,$B$1),"")</f>
        <v>5.9424141578326366E-2</v>
      </c>
      <c r="H1095">
        <f>IFERROR([1]!s_stm07_is($A1095,"W30028333","2017/12/31",1)/[1]!S_SHARE_TOTAL($A1095,$B$1),"")</f>
        <v>0.19187660018326552</v>
      </c>
      <c r="I1095">
        <f>IFERROR([1]!s_stm07_is($A1095,"W30028333","2018/12/31",1)/[1]!S_SHARE_TOTAL($A1095,$B$1),"")</f>
        <v>-0.52492883345081964</v>
      </c>
      <c r="J1095">
        <f>IFERROR([1]!s_stm07_is($A1095,"W30028333","2019/12/31",1)/[1]!S_SHARE_TOTAL($A1095,$B$1),"")</f>
        <v>4.9548851941001018E-2</v>
      </c>
      <c r="K1095">
        <f>IFERROR([1]!s_stm07_is($A1095,"W30028333","2020/12/31",1)/[1]!S_SHARE_TOTAL($A1095,$B$1),"")</f>
        <v>0.72894802077083798</v>
      </c>
      <c r="L1095">
        <f>IFERROR([1]!s_stm07_is($A1095,"W30028333","2021/12/31",1)/[1]!S_SHARE_TOTAL($A1095,$B$1),"")</f>
        <v>1.653452800957131</v>
      </c>
      <c r="M1095">
        <f>IFERROR([1]!s_stm07_is($A1095,"W30028333","2022/12/31",1)/[1]!S_SHARE_TOTAL($A1095,$B$1),"")</f>
        <v>1.8056118798283844</v>
      </c>
      <c r="N1095">
        <f>IFERROR([1]!s_stm07_is($A1095,"W30028333","2023/12/31",1)/[1]!S_SHARE_TOTAL($A1095,$B$1),"")</f>
        <v>0.82189202916236459</v>
      </c>
      <c r="O1095">
        <f>IFERROR([1]!s_stm07_is($A1095,"W30028333","2024/12/31",1)/[1]!S_SHARE_TOTAL($A1095,$B$1),"")</f>
        <v>0.89949832638280136</v>
      </c>
      <c r="P1095">
        <f>IFERROR([1]!s_stm07_is($A1095,"W30028333","2025/12/31",1)/[1]!S_SHARE_TOTAL($A1095,$B$1),"")</f>
        <v>0.87472073978362663</v>
      </c>
      <c r="Q1095">
        <f>IFERROR([1]!s_west_netprofit($A1095,2026,$B$1,180)/[1]!S_SHARE_TOTAL($A1095,$B$1),"")</f>
        <v>1.1638233726911031</v>
      </c>
      <c r="R1095">
        <f>IFERROR([1]!s_west_netprofit($A1095,2027,$B$1,180)/[1]!S_SHARE_TOTAL($A1095,$B$1),"")</f>
        <v>1.5155794780412457</v>
      </c>
      <c r="S1095">
        <f>IFERROR([1]!s_fa_dupont_roe($A1095,"2011/12/31")/100,"")</f>
        <v>2.8008000000000002E-2</v>
      </c>
      <c r="T1095">
        <f>IFERROR([1]!s_fa_dupont_roe($A1095,"2012/12/31")/100,"")</f>
        <v>4.3059999999999999E-3</v>
      </c>
      <c r="U1095">
        <f>IFERROR([1]!s_fa_dupont_roe($A1095,"2013/12/31")/100,"")</f>
        <v>4.5820000000000001E-3</v>
      </c>
      <c r="V1095">
        <f>IFERROR([1]!s_fa_dupont_roe($A1095,"2014/12/31")/100,"")</f>
        <v>5.0568999999999996E-2</v>
      </c>
      <c r="W1095">
        <f>IFERROR([1]!s_fa_dupont_roe($A1095,"2015/12/31")/100,"")</f>
        <v>1.2883E-2</v>
      </c>
      <c r="X1095">
        <f>IFERROR([1]!s_fa_dupont_roe($A1095,"2016/12/31")/100,"")</f>
        <v>2.3888E-2</v>
      </c>
      <c r="Y1095">
        <f>IFERROR([1]!s_fa_dupont_roe($A1095,"2017/12/31")/100,"")</f>
        <v>4.8910999999999996E-2</v>
      </c>
      <c r="Z1095">
        <f>IFERROR([1]!s_fa_dupont_roe($A1095,"2018/12/31")/100,"")</f>
        <v>-8.6424000000000001E-2</v>
      </c>
      <c r="AA1095">
        <f>IFERROR([1]!s_fa_dupont_roe($A1095,"2019/12/31")/100,"")</f>
        <v>7.1159999999999999E-3</v>
      </c>
      <c r="AB1095">
        <f>IFERROR([1]!s_fa_dupont_roe($A1095,"2020/12/31")/100,"")</f>
        <v>0.100233</v>
      </c>
      <c r="AC1095">
        <f>IFERROR([1]!s_fa_dupont_roe($A1095,"2021/12/31")/100,"")</f>
        <v>0.17206399999999999</v>
      </c>
      <c r="AD1095">
        <f>IFERROR([1]!s_fa_dupont_roe($A1095,"2022/12/31")/100,"")</f>
        <v>0.14160500000000001</v>
      </c>
      <c r="AE1095">
        <f>IFERROR([1]!s_fa_dupont_roe($A1095,"2023/12/31")/100,"")</f>
        <v>5.8006000000000002E-2</v>
      </c>
      <c r="AF1095">
        <f>IFERROR([1]!s_fa_dupont_roe($A1095,"2024/12/31")/100,"")</f>
        <v>5.9965000000000004E-2</v>
      </c>
      <c r="AG1095">
        <f>IFERROR([1]!s_fa_dupont_roe($A1095,"2025/12/31")/100,"")</f>
        <v>5.5613999999999997E-2</v>
      </c>
      <c r="AH1095">
        <f>IFERROR([1]!s_stm07_is($A1095,"W30028333","2025/12/31",1),"")</f>
        <v>1565238036.45</v>
      </c>
      <c r="AI1095">
        <f>IFERROR([1]!s_stm07_bs($A1095,"W38058048","2025/12/31",1),"")</f>
        <v>31287738017.529999</v>
      </c>
      <c r="AJ1095">
        <f>IFERROR([1]!s_fa_netdebt($A1095,"2025/12/31"),"")</f>
        <v>6850225026.2600002</v>
      </c>
      <c r="AK1095">
        <f>IFERROR([1]!s_val_ev1($A1095,"2025/12/31"),"")</f>
        <v>78239848466.360001</v>
      </c>
      <c r="AL1095">
        <f>IFERROR([1]!s_fa_ebitda($A1095,"2025/12/31"),"")</f>
        <v>6184052376.5900002</v>
      </c>
      <c r="AM1095">
        <f>IFERROR([1]!s_west_netprofit($A1095,2026,$B$1,180)/[1]!s_west_netprofit($A1095,2026,$B$1-7,180)-1,"")</f>
        <v>0</v>
      </c>
      <c r="AN1095">
        <f>IFERROR([1]!s_west_netprofit($A1095,2026,$B$1,180)/[1]!s_west_netprofit($A1095,2026,$B$1-30,180)-1,"")</f>
        <v>1.1414766652630526E-2</v>
      </c>
      <c r="AO1095">
        <f>IFERROR([1]!s_est_mediannetprofit($A1095,2026,$B$1)/[1]!s_est_mediannetprofit($A1095,2026,$B$1-7)-1,"")</f>
        <v>0</v>
      </c>
      <c r="AP1095">
        <f>IFERROR([1]!s_est_mediannetprofit($A1095,2026,$B$1)/[1]!s_est_mediannetprofit($A1095,2026,$B$1-30)-1,"")</f>
        <v>8.4577114427861755E-3</v>
      </c>
    </row>
    <row r="1096" spans="1:42">
      <c r="A1096" t="s">
        <v>1135</v>
      </c>
      <c r="B1096">
        <f>IFERROR([1]!s_stm07_is($A1096,"W30028333","2011/12/31",1)/[1]!S_SHARE_TOTAL($A1096,$B$1),"")</f>
        <v>2.1870475845119692</v>
      </c>
      <c r="C1096">
        <f>IFERROR([1]!s_stm07_is($A1096,"W30028333","2012/12/31",1)/[1]!S_SHARE_TOTAL($A1096,$B$1),"")</f>
        <v>1.1902674725530142</v>
      </c>
      <c r="D1096">
        <f>IFERROR([1]!s_stm07_is($A1096,"W30028333","2013/12/31",1)/[1]!S_SHARE_TOTAL($A1096,$B$1),"")</f>
        <v>1.7700743005639195</v>
      </c>
      <c r="E1096">
        <f>IFERROR([1]!s_stm07_is($A1096,"W30028333","2014/12/31",1)/[1]!S_SHARE_TOTAL($A1096,$B$1),"")</f>
        <v>2.074428115798292</v>
      </c>
      <c r="F1096">
        <f>IFERROR([1]!s_stm07_is($A1096,"W30028333","2015/12/31",1)/[1]!S_SHARE_TOTAL($A1096,$B$1),"")</f>
        <v>1.4183724944836746</v>
      </c>
      <c r="G1096">
        <f>IFERROR([1]!s_stm07_is($A1096,"W30028333","2016/12/31",1)/[1]!S_SHARE_TOTAL($A1096,$B$1),"")</f>
        <v>1.6096300703421298</v>
      </c>
      <c r="H1096">
        <f>IFERROR([1]!s_stm07_is($A1096,"W30028333","2017/12/31",1)/[1]!S_SHARE_TOTAL($A1096,$B$1),"")</f>
        <v>2.9918408833322063</v>
      </c>
      <c r="I1096">
        <f>IFERROR([1]!s_stm07_is($A1096,"W30028333","2018/12/31",1)/[1]!S_SHARE_TOTAL($A1096,$B$1),"")</f>
        <v>5.6260770893037169</v>
      </c>
      <c r="J1096">
        <f>IFERROR([1]!s_stm07_is($A1096,"W30028333","2019/12/31",1)/[1]!S_SHARE_TOTAL($A1096,$B$1),"")</f>
        <v>6.3390898519591783</v>
      </c>
      <c r="K1096">
        <f>IFERROR([1]!s_stm07_is($A1096,"W30028333","2020/12/31",1)/[1]!S_SHARE_TOTAL($A1096,$B$1),"")</f>
        <v>6.6291158971015234</v>
      </c>
      <c r="L1096">
        <f>IFERROR([1]!s_stm07_is($A1096,"W30028333","2021/12/31",1)/[1]!S_SHARE_TOTAL($A1096,$B$1),"")</f>
        <v>6.2776316119087561</v>
      </c>
      <c r="M1096">
        <f>IFERROR([1]!s_stm07_is($A1096,"W30028333","2022/12/31",1)/[1]!S_SHARE_TOTAL($A1096,$B$1),"")</f>
        <v>2.955247343501425</v>
      </c>
      <c r="N1096">
        <f>IFERROR([1]!s_stm07_is($A1096,"W30028333","2023/12/31",1)/[1]!S_SHARE_TOTAL($A1096,$B$1),"")</f>
        <v>1.9682094906851326</v>
      </c>
      <c r="O1096">
        <f>IFERROR([1]!s_stm07_is($A1096,"W30028333","2024/12/31",1)/[1]!S_SHARE_TOTAL($A1096,$B$1),"")</f>
        <v>1.4522888312696214</v>
      </c>
      <c r="P1096">
        <f>IFERROR([1]!s_stm07_is($A1096,"W30028333","2025/12/31",1)/[1]!S_SHARE_TOTAL($A1096,$B$1),"")</f>
        <v>1.5309690943390082</v>
      </c>
      <c r="Q1096">
        <f>IFERROR([1]!s_west_netprofit($A1096,2026,$B$1,180)/[1]!S_SHARE_TOTAL($A1096,$B$1),"")</f>
        <v>1.676258710004866</v>
      </c>
      <c r="R1096">
        <f>IFERROR([1]!s_west_netprofit($A1096,2027,$B$1,180)/[1]!S_SHARE_TOTAL($A1096,$B$1),"")</f>
        <v>1.8824473119408947</v>
      </c>
      <c r="S1096">
        <f>IFERROR([1]!s_fa_dupont_roe($A1096,"2011/12/31")/100,"")</f>
        <v>0.29031600000000002</v>
      </c>
      <c r="T1096">
        <f>IFERROR([1]!s_fa_dupont_roe($A1096,"2012/12/31")/100,"")</f>
        <v>0.134575</v>
      </c>
      <c r="U1096">
        <f>IFERROR([1]!s_fa_dupont_roe($A1096,"2013/12/31")/100,"")</f>
        <v>0.17863700000000002</v>
      </c>
      <c r="V1096">
        <f>IFERROR([1]!s_fa_dupont_roe($A1096,"2014/12/31")/100,"")</f>
        <v>0.17972100000000002</v>
      </c>
      <c r="W1096">
        <f>IFERROR([1]!s_fa_dupont_roe($A1096,"2015/12/31")/100,"")</f>
        <v>0.109962</v>
      </c>
      <c r="X1096">
        <f>IFERROR([1]!s_fa_dupont_roe($A1096,"2016/12/31")/100,"")</f>
        <v>0.11597400000000001</v>
      </c>
      <c r="Y1096">
        <f>IFERROR([1]!s_fa_dupont_roe($A1096,"2017/12/31")/100,"")</f>
        <v>0.19100300000000001</v>
      </c>
      <c r="Z1096">
        <f>IFERROR([1]!s_fa_dupont_roe($A1096,"2018/12/31")/100,"")</f>
        <v>0.29505199999999998</v>
      </c>
      <c r="AA1096">
        <f>IFERROR([1]!s_fa_dupont_roe($A1096,"2019/12/31")/100,"")</f>
        <v>0.26868799999999998</v>
      </c>
      <c r="AB1096">
        <f>IFERROR([1]!s_fa_dupont_roe($A1096,"2020/12/31")/100,"")</f>
        <v>0.23483699999999999</v>
      </c>
      <c r="AC1096">
        <f>IFERROR([1]!s_fa_dupont_roe($A1096,"2021/12/31")/100,"")</f>
        <v>0.19256900000000002</v>
      </c>
      <c r="AD1096">
        <f>IFERROR([1]!s_fa_dupont_roe($A1096,"2022/12/31")/100,"")</f>
        <v>8.5268999999999998E-2</v>
      </c>
      <c r="AE1096">
        <f>IFERROR([1]!s_fa_dupont_roe($A1096,"2023/12/31")/100,"")</f>
        <v>5.6538000000000005E-2</v>
      </c>
      <c r="AF1096">
        <f>IFERROR([1]!s_fa_dupont_roe($A1096,"2024/12/31")/100,"")</f>
        <v>4.1237000000000003E-2</v>
      </c>
      <c r="AG1096">
        <f>IFERROR([1]!s_fa_dupont_roe($A1096,"2025/12/31")/100,"")</f>
        <v>4.2659000000000002E-2</v>
      </c>
      <c r="AH1096">
        <f>IFERROR([1]!s_stm07_is($A1096,"W30028333","2025/12/31",1),"")</f>
        <v>8113068470</v>
      </c>
      <c r="AI1096">
        <f>IFERROR([1]!s_stm07_bs($A1096,"W38058048","2025/12/31",1),"")</f>
        <v>203715783622</v>
      </c>
      <c r="AJ1096">
        <f>IFERROR([1]!s_fa_netdebt($A1096,"2025/12/31"),"")</f>
        <v>-23575787922</v>
      </c>
      <c r="AK1096">
        <f>IFERROR([1]!s_val_ev1($A1096,"2025/12/31"),"")</f>
        <v>140028014260.89999</v>
      </c>
      <c r="AL1096">
        <f>IFERROR([1]!s_fa_ebitda($A1096,"2025/12/31"),"")</f>
        <v>17617560004</v>
      </c>
      <c r="AM1096">
        <f>IFERROR([1]!s_west_netprofit($A1096,2026,$B$1,180)/[1]!s_west_netprofit($A1096,2026,$B$1-7,180)-1,"")</f>
        <v>0</v>
      </c>
      <c r="AN1096">
        <f>IFERROR([1]!s_west_netprofit($A1096,2026,$B$1,180)/[1]!s_west_netprofit($A1096,2026,$B$1-30,180)-1,"")</f>
        <v>-1.7107164576258826E-3</v>
      </c>
      <c r="AO1096">
        <f>IFERROR([1]!s_est_mediannetprofit($A1096,2026,$B$1)/[1]!s_est_mediannetprofit($A1096,2026,$B$1-7)-1,"")</f>
        <v>0</v>
      </c>
      <c r="AP1096">
        <f>IFERROR([1]!s_est_mediannetprofit($A1096,2026,$B$1)/[1]!s_est_mediannetprofit($A1096,2026,$B$1-30)-1,"")</f>
        <v>-3.8982012585619952E-4</v>
      </c>
    </row>
    <row r="1097" spans="1:42">
      <c r="A1097" t="s">
        <v>1136</v>
      </c>
      <c r="B1097">
        <f>IFERROR([1]!s_stm07_is($A1097,"W30028333","2011/12/31",1)/[1]!S_SHARE_TOTAL($A1097,$B$1),"")</f>
        <v>0.13242672569141425</v>
      </c>
      <c r="C1097">
        <f>IFERROR([1]!s_stm07_is($A1097,"W30028333","2012/12/31",1)/[1]!S_SHARE_TOTAL($A1097,$B$1),"")</f>
        <v>-0.25381816145157221</v>
      </c>
      <c r="D1097">
        <f>IFERROR([1]!s_stm07_is($A1097,"W30028333","2013/12/31",1)/[1]!S_SHARE_TOTAL($A1097,$B$1),"")</f>
        <v>7.0461428401996221E-2</v>
      </c>
      <c r="E1097">
        <f>IFERROR([1]!s_stm07_is($A1097,"W30028333","2014/12/31",1)/[1]!S_SHARE_TOTAL($A1097,$B$1),"")</f>
        <v>-0.14112720855446095</v>
      </c>
      <c r="F1097">
        <f>IFERROR([1]!s_stm07_is($A1097,"W30028333","2015/12/31",1)/[1]!S_SHARE_TOTAL($A1097,$B$1),"")</f>
        <v>1.9707260492682867E-2</v>
      </c>
      <c r="G1097">
        <f>IFERROR([1]!s_stm07_is($A1097,"W30028333","2016/12/31",1)/[1]!S_SHARE_TOTAL($A1097,$B$1),"")</f>
        <v>2.6687809891742811E-2</v>
      </c>
      <c r="H1097">
        <f>IFERROR([1]!s_stm07_is($A1097,"W30028333","2017/12/31",1)/[1]!S_SHARE_TOTAL($A1097,$B$1),"")</f>
        <v>0.10194483980070523</v>
      </c>
      <c r="I1097">
        <f>IFERROR([1]!s_stm07_is($A1097,"W30028333","2018/12/31",1)/[1]!S_SHARE_TOTAL($A1097,$B$1),"")</f>
        <v>5.531091199366249E-2</v>
      </c>
      <c r="J1097">
        <f>IFERROR([1]!s_stm07_is($A1097,"W30028333","2019/12/31",1)/[1]!S_SHARE_TOTAL($A1097,$B$1),"")</f>
        <v>6.9450602534597089E-2</v>
      </c>
      <c r="K1097">
        <f>IFERROR([1]!s_stm07_is($A1097,"W30028333","2020/12/31",1)/[1]!S_SHARE_TOTAL($A1097,$B$1),"")</f>
        <v>0.23348267747340665</v>
      </c>
      <c r="L1097">
        <f>IFERROR([1]!s_stm07_is($A1097,"W30028333","2021/12/31",1)/[1]!S_SHARE_TOTAL($A1097,$B$1),"")</f>
        <v>0.92249845220373383</v>
      </c>
      <c r="M1097">
        <f>IFERROR([1]!s_stm07_is($A1097,"W30028333","2022/12/31",1)/[1]!S_SHARE_TOTAL($A1097,$B$1),"")</f>
        <v>0.25113548586903461</v>
      </c>
      <c r="N1097">
        <f>IFERROR([1]!s_stm07_is($A1097,"W30028333","2023/12/31",1)/[1]!S_SHARE_TOTAL($A1097,$B$1),"")</f>
        <v>0.32584074315528333</v>
      </c>
      <c r="O1097">
        <f>IFERROR([1]!s_stm07_is($A1097,"W30028333","2024/12/31",1)/[1]!S_SHARE_TOTAL($A1097,$B$1),"")</f>
        <v>4.2668892494710328E-2</v>
      </c>
      <c r="P1097">
        <f>IFERROR([1]!s_stm07_is($A1097,"W30028333","2025/12/31",1)/[1]!S_SHARE_TOTAL($A1097,$B$1),"")</f>
        <v>-0.41257382812155496</v>
      </c>
      <c r="Q1097">
        <f>IFERROR([1]!s_west_netprofit($A1097,2026,$B$1,180)/[1]!S_SHARE_TOTAL($A1097,$B$1),"")</f>
        <v>9.8547438623836789E-2</v>
      </c>
      <c r="R1097">
        <f>IFERROR([1]!s_west_netprofit($A1097,2027,$B$1,180)/[1]!S_SHARE_TOTAL($A1097,$B$1),"")</f>
        <v>0.32462623410073688</v>
      </c>
      <c r="S1097">
        <f>IFERROR([1]!s_fa_dupont_roe($A1097,"2011/12/31")/100,"")</f>
        <v>5.2713999999999997E-2</v>
      </c>
      <c r="T1097">
        <f>IFERROR([1]!s_fa_dupont_roe($A1097,"2012/12/31")/100,"")</f>
        <v>-8.5077E-2</v>
      </c>
      <c r="U1097">
        <f>IFERROR([1]!s_fa_dupont_roe($A1097,"2013/12/31")/100,"")</f>
        <v>2.4473999999999999E-2</v>
      </c>
      <c r="V1097">
        <f>IFERROR([1]!s_fa_dupont_roe($A1097,"2014/12/31")/100,"")</f>
        <v>-4.9627999999999999E-2</v>
      </c>
      <c r="W1097">
        <f>IFERROR([1]!s_fa_dupont_roe($A1097,"2015/12/31")/100,"")</f>
        <v>7.0789999999999994E-3</v>
      </c>
      <c r="X1097">
        <f>IFERROR([1]!s_fa_dupont_roe($A1097,"2016/12/31")/100,"")</f>
        <v>9.4990000000000005E-3</v>
      </c>
      <c r="Y1097">
        <f>IFERROR([1]!s_fa_dupont_roe($A1097,"2017/12/31")/100,"")</f>
        <v>3.5213999999999995E-2</v>
      </c>
      <c r="Z1097">
        <f>IFERROR([1]!s_fa_dupont_roe($A1097,"2018/12/31")/100,"")</f>
        <v>1.8600000000000002E-2</v>
      </c>
      <c r="AA1097">
        <f>IFERROR([1]!s_fa_dupont_roe($A1097,"2019/12/31")/100,"")</f>
        <v>2.3703999999999999E-2</v>
      </c>
      <c r="AB1097">
        <f>IFERROR([1]!s_fa_dupont_roe($A1097,"2020/12/31")/100,"")</f>
        <v>7.8330999999999998E-2</v>
      </c>
      <c r="AC1097">
        <f>IFERROR([1]!s_fa_dupont_roe($A1097,"2021/12/31")/100,"")</f>
        <v>0.26514900000000002</v>
      </c>
      <c r="AD1097">
        <f>IFERROR([1]!s_fa_dupont_roe($A1097,"2022/12/31")/100,"")</f>
        <v>6.5488999999999992E-2</v>
      </c>
      <c r="AE1097">
        <f>IFERROR([1]!s_fa_dupont_roe($A1097,"2023/12/31")/100,"")</f>
        <v>8.2327999999999998E-2</v>
      </c>
      <c r="AF1097">
        <f>IFERROR([1]!s_fa_dupont_roe($A1097,"2024/12/31")/100,"")</f>
        <v>1.0367999999999999E-2</v>
      </c>
      <c r="AG1097">
        <f>IFERROR([1]!s_fa_dupont_roe($A1097,"2025/12/31")/100,"")</f>
        <v>-0.10599500000000001</v>
      </c>
      <c r="AH1097">
        <f>IFERROR([1]!s_stm07_is($A1097,"W30028333","2025/12/31",1),"")</f>
        <v>-584756440.63</v>
      </c>
      <c r="AI1097">
        <f>IFERROR([1]!s_stm07_bs($A1097,"W38058048","2025/12/31",1),"")</f>
        <v>5233464554.8800001</v>
      </c>
      <c r="AJ1097">
        <f>IFERROR([1]!s_fa_netdebt($A1097,"2025/12/31"),"")</f>
        <v>889327331.46000004</v>
      </c>
      <c r="AK1097">
        <f>IFERROR([1]!s_val_ev1($A1097,"2025/12/31"),"")</f>
        <v>10055538906.530001</v>
      </c>
      <c r="AL1097">
        <f>IFERROR([1]!s_fa_ebitda($A1097,"2025/12/31"),"")</f>
        <v>-65783720.43</v>
      </c>
      <c r="AM1097">
        <f>IFERROR([1]!s_west_netprofit($A1097,2026,$B$1,180)/[1]!s_west_netprofit($A1097,2026,$B$1-7,180)-1,"")</f>
        <v>0</v>
      </c>
      <c r="AN1097">
        <f>IFERROR([1]!s_west_netprofit($A1097,2026,$B$1,180)/[1]!s_west_netprofit($A1097,2026,$B$1-30,180)-1,"")</f>
        <v>0</v>
      </c>
      <c r="AO1097">
        <f>IFERROR([1]!s_est_mediannetprofit($A1097,2026,$B$1)/[1]!s_est_mediannetprofit($A1097,2026,$B$1-7)-1,"")</f>
        <v>0</v>
      </c>
      <c r="AP1097">
        <f>IFERROR([1]!s_est_mediannetprofit($A1097,2026,$B$1)/[1]!s_est_mediannetprofit($A1097,2026,$B$1-30)-1,"")</f>
        <v>0</v>
      </c>
    </row>
    <row r="1098" spans="1:42">
      <c r="A1098" t="s">
        <v>1137</v>
      </c>
      <c r="B1098">
        <f>IFERROR([1]!s_stm07_is($A1098,"W30028333","2011/12/31",1)/[1]!S_SHARE_TOTAL($A1098,$B$1),"")</f>
        <v>0.1768045727053916</v>
      </c>
      <c r="C1098">
        <f>IFERROR([1]!s_stm07_is($A1098,"W30028333","2012/12/31",1)/[1]!S_SHARE_TOTAL($A1098,$B$1),"")</f>
        <v>0.26920382475900234</v>
      </c>
      <c r="D1098">
        <f>IFERROR([1]!s_stm07_is($A1098,"W30028333","2013/12/31",1)/[1]!S_SHARE_TOTAL($A1098,$B$1),"")</f>
        <v>0.38190435930217187</v>
      </c>
      <c r="E1098">
        <f>IFERROR([1]!s_stm07_is($A1098,"W30028333","2014/12/31",1)/[1]!S_SHARE_TOTAL($A1098,$B$1),"")</f>
        <v>0.53810973341491286</v>
      </c>
      <c r="F1098">
        <f>IFERROR([1]!s_stm07_is($A1098,"W30028333","2015/12/31",1)/[1]!S_SHARE_TOTAL($A1098,$B$1),"")</f>
        <v>0.46292986911846468</v>
      </c>
      <c r="G1098">
        <f>IFERROR([1]!s_stm07_is($A1098,"W30028333","2016/12/31",1)/[1]!S_SHARE_TOTAL($A1098,$B$1),"")</f>
        <v>5.7094868679022776E-2</v>
      </c>
      <c r="H1098">
        <f>IFERROR([1]!s_stm07_is($A1098,"W30028333","2017/12/31",1)/[1]!S_SHARE_TOTAL($A1098,$B$1),"")</f>
        <v>0.10801831632381485</v>
      </c>
      <c r="I1098">
        <f>IFERROR([1]!s_stm07_is($A1098,"W30028333","2018/12/31",1)/[1]!S_SHARE_TOTAL($A1098,$B$1),"")</f>
        <v>3.7557643973819006E-2</v>
      </c>
      <c r="J1098">
        <f>IFERROR([1]!s_stm07_is($A1098,"W30028333","2019/12/31",1)/[1]!S_SHARE_TOTAL($A1098,$B$1),"")</f>
        <v>1.4198013377187702</v>
      </c>
      <c r="K1098">
        <f>IFERROR([1]!s_stm07_is($A1098,"W30028333","2020/12/31",1)/[1]!S_SHARE_TOTAL($A1098,$B$1),"")</f>
        <v>0.38595743918899039</v>
      </c>
      <c r="L1098">
        <f>IFERROR([1]!s_stm07_is($A1098,"W30028333","2021/12/31",1)/[1]!S_SHARE_TOTAL($A1098,$B$1),"")</f>
        <v>0.91733088978930222</v>
      </c>
      <c r="M1098">
        <f>IFERROR([1]!s_stm07_is($A1098,"W30028333","2022/12/31",1)/[1]!S_SHARE_TOTAL($A1098,$B$1),"")</f>
        <v>0.8285012407982586</v>
      </c>
      <c r="N1098">
        <f>IFERROR([1]!s_stm07_is($A1098,"W30028333","2023/12/31",1)/[1]!S_SHARE_TOTAL($A1098,$B$1),"")</f>
        <v>1.0780567912924575</v>
      </c>
      <c r="O1098">
        <f>IFERROR([1]!s_stm07_is($A1098,"W30028333","2024/12/31",1)/[1]!S_SHARE_TOTAL($A1098,$B$1),"")</f>
        <v>1.1400573188534493</v>
      </c>
      <c r="P1098">
        <f>IFERROR([1]!s_stm07_is($A1098,"W30028333","2025/12/31",1)/[1]!S_SHARE_TOTAL($A1098,$B$1),"")</f>
        <v>0.86761790029699914</v>
      </c>
      <c r="Q1098">
        <f>IFERROR([1]!s_west_netprofit($A1098,2026,$B$1,180)/[1]!S_SHARE_TOTAL($A1098,$B$1),"")</f>
        <v>1.0528900342925525</v>
      </c>
      <c r="R1098">
        <f>IFERROR([1]!s_west_netprofit($A1098,2027,$B$1,180)/[1]!S_SHARE_TOTAL($A1098,$B$1),"")</f>
        <v>1.1557069690244592</v>
      </c>
      <c r="S1098">
        <f>IFERROR([1]!s_fa_dupont_roe($A1098,"2011/12/31")/100,"")</f>
        <v>0.14436099999999999</v>
      </c>
      <c r="T1098">
        <f>IFERROR([1]!s_fa_dupont_roe($A1098,"2012/12/31")/100,"")</f>
        <v>0.14405900000000002</v>
      </c>
      <c r="U1098">
        <f>IFERROR([1]!s_fa_dupont_roe($A1098,"2013/12/31")/100,"")</f>
        <v>0.119073</v>
      </c>
      <c r="V1098">
        <f>IFERROR([1]!s_fa_dupont_roe($A1098,"2014/12/31")/100,"")</f>
        <v>0.122556</v>
      </c>
      <c r="W1098">
        <f>IFERROR([1]!s_fa_dupont_roe($A1098,"2015/12/31")/100,"")</f>
        <v>9.1309000000000001E-2</v>
      </c>
      <c r="X1098">
        <f>IFERROR([1]!s_fa_dupont_roe($A1098,"2016/12/31")/100,"")</f>
        <v>1.0676000000000001E-2</v>
      </c>
      <c r="Y1098">
        <f>IFERROR([1]!s_fa_dupont_roe($A1098,"2017/12/31")/100,"")</f>
        <v>2.001E-2</v>
      </c>
      <c r="Z1098">
        <f>IFERROR([1]!s_fa_dupont_roe($A1098,"2018/12/31")/100,"")</f>
        <v>6.9010000000000009E-3</v>
      </c>
      <c r="AA1098">
        <f>IFERROR([1]!s_fa_dupont_roe($A1098,"2019/12/31")/100,"")</f>
        <v>0.23015899999999997</v>
      </c>
      <c r="AB1098">
        <f>IFERROR([1]!s_fa_dupont_roe($A1098,"2020/12/31")/100,"")</f>
        <v>5.4681E-2</v>
      </c>
      <c r="AC1098">
        <f>IFERROR([1]!s_fa_dupont_roe($A1098,"2021/12/31")/100,"")</f>
        <v>0.119686</v>
      </c>
      <c r="AD1098">
        <f>IFERROR([1]!s_fa_dupont_roe($A1098,"2022/12/31")/100,"")</f>
        <v>9.7518999999999995E-2</v>
      </c>
      <c r="AE1098">
        <f>IFERROR([1]!s_fa_dupont_roe($A1098,"2023/12/31")/100,"")</f>
        <v>0.102896</v>
      </c>
      <c r="AF1098">
        <f>IFERROR([1]!s_fa_dupont_roe($A1098,"2024/12/31")/100,"")</f>
        <v>9.2734999999999998E-2</v>
      </c>
      <c r="AG1098">
        <f>IFERROR([1]!s_fa_dupont_roe($A1098,"2025/12/31")/100,"")</f>
        <v>6.9112999999999994E-2</v>
      </c>
      <c r="AH1098">
        <f>IFERROR([1]!s_stm07_is($A1098,"W30028333","2025/12/31",1),"")</f>
        <v>526335669.82999998</v>
      </c>
      <c r="AI1098">
        <f>IFERROR([1]!s_stm07_bs($A1098,"W38058048","2025/12/31",1),"")</f>
        <v>7957195908.0699997</v>
      </c>
      <c r="AJ1098">
        <f>IFERROR([1]!s_fa_netdebt($A1098,"2025/12/31"),"")</f>
        <v>-1910057774.05</v>
      </c>
      <c r="AK1098">
        <f>IFERROR([1]!s_val_ev1($A1098,"2025/12/31"),"")</f>
        <v>9921055540.2999992</v>
      </c>
      <c r="AL1098">
        <f>IFERROR([1]!s_fa_ebitda($A1098,"2025/12/31"),"")</f>
        <v>889026870.87</v>
      </c>
      <c r="AM1098">
        <f>IFERROR([1]!s_west_netprofit($A1098,2026,$B$1,180)/[1]!s_west_netprofit($A1098,2026,$B$1-7,180)-1,"")</f>
        <v>0</v>
      </c>
      <c r="AN1098">
        <f>IFERROR([1]!s_west_netprofit($A1098,2026,$B$1,180)/[1]!s_west_netprofit($A1098,2026,$B$1-30,180)-1,"")</f>
        <v>-0.19613124079690902</v>
      </c>
      <c r="AO1098">
        <f>IFERROR([1]!s_est_mediannetprofit($A1098,2026,$B$1)/[1]!s_est_mediannetprofit($A1098,2026,$B$1-7)-1,"")</f>
        <v>0</v>
      </c>
      <c r="AP1098">
        <f>IFERROR([1]!s_est_mediannetprofit($A1098,2026,$B$1)/[1]!s_est_mediannetprofit($A1098,2026,$B$1-30)-1,"")</f>
        <v>-0.27781057285321342</v>
      </c>
    </row>
    <row r="1099" spans="1:42">
      <c r="A1099" t="s">
        <v>1138</v>
      </c>
      <c r="B1099">
        <f>IFERROR([1]!s_stm07_is($A1099,"W30028333","2011/12/31",1)/[1]!S_SHARE_TOTAL($A1099,$B$1),"")</f>
        <v>0.15709246591354381</v>
      </c>
      <c r="C1099">
        <f>IFERROR([1]!s_stm07_is($A1099,"W30028333","2012/12/31",1)/[1]!S_SHARE_TOTAL($A1099,$B$1),"")</f>
        <v>0.11109226187885587</v>
      </c>
      <c r="D1099">
        <f>IFERROR([1]!s_stm07_is($A1099,"W30028333","2013/12/31",1)/[1]!S_SHARE_TOTAL($A1099,$B$1),"")</f>
        <v>0.16034612890161545</v>
      </c>
      <c r="E1099">
        <f>IFERROR([1]!s_stm07_is($A1099,"W30028333","2014/12/31",1)/[1]!S_SHARE_TOTAL($A1099,$B$1),"")</f>
        <v>0.16103336735073304</v>
      </c>
      <c r="F1099">
        <f>IFERROR([1]!s_stm07_is($A1099,"W30028333","2015/12/31",1)/[1]!S_SHARE_TOTAL($A1099,$B$1),"")</f>
        <v>9.4745552966265065E-2</v>
      </c>
      <c r="G1099">
        <f>IFERROR([1]!s_stm07_is($A1099,"W30028333","2016/12/31",1)/[1]!S_SHARE_TOTAL($A1099,$B$1),"")</f>
        <v>5.7767595749441202E-2</v>
      </c>
      <c r="H1099">
        <f>IFERROR([1]!s_stm07_is($A1099,"W30028333","2017/12/31",1)/[1]!S_SHARE_TOTAL($A1099,$B$1),"")</f>
        <v>0.1138663122703</v>
      </c>
      <c r="I1099">
        <f>IFERROR([1]!s_stm07_is($A1099,"W30028333","2018/12/31",1)/[1]!S_SHARE_TOTAL($A1099,$B$1),"")</f>
        <v>0.1791427703128235</v>
      </c>
      <c r="J1099">
        <f>IFERROR([1]!s_stm07_is($A1099,"W30028333","2019/12/31",1)/[1]!S_SHARE_TOTAL($A1099,$B$1),"")</f>
        <v>0.34620738367671383</v>
      </c>
      <c r="K1099">
        <f>IFERROR([1]!s_stm07_is($A1099,"W30028333","2020/12/31",1)/[1]!S_SHARE_TOTAL($A1099,$B$1),"")</f>
        <v>0.2893187648887679</v>
      </c>
      <c r="L1099">
        <f>IFERROR([1]!s_stm07_is($A1099,"W30028333","2021/12/31",1)/[1]!S_SHARE_TOTAL($A1099,$B$1),"")</f>
        <v>0.20713006253262864</v>
      </c>
      <c r="M1099">
        <f>IFERROR([1]!s_stm07_is($A1099,"W30028333","2022/12/31",1)/[1]!S_SHARE_TOTAL($A1099,$B$1),"")</f>
        <v>6.4141657650288258E-2</v>
      </c>
      <c r="N1099">
        <f>IFERROR([1]!s_stm07_is($A1099,"W30028333","2023/12/31",1)/[1]!S_SHARE_TOTAL($A1099,$B$1),"")</f>
        <v>-0.28304560180601529</v>
      </c>
      <c r="O1099">
        <f>IFERROR([1]!s_stm07_is($A1099,"W30028333","2024/12/31",1)/[1]!S_SHARE_TOTAL($A1099,$B$1),"")</f>
        <v>-0.60325165935763814</v>
      </c>
      <c r="P1099">
        <f>IFERROR([1]!s_stm07_is($A1099,"W30028333","2025/12/31",1)/[1]!S_SHARE_TOTAL($A1099,$B$1),"")</f>
        <v>-0.40656238671441147</v>
      </c>
      <c r="Q1099">
        <f>IFERROR([1]!s_west_netprofit($A1099,2026,$B$1,180)/[1]!S_SHARE_TOTAL($A1099,$B$1),"")</f>
        <v>5.9367062868030402E-4</v>
      </c>
      <c r="R1099">
        <f>IFERROR([1]!s_west_netprofit($A1099,2027,$B$1,180)/[1]!S_SHARE_TOTAL($A1099,$B$1),"")</f>
        <v>0.11036924640524362</v>
      </c>
      <c r="S1099">
        <f>IFERROR([1]!s_fa_dupont_roe($A1099,"2011/12/31")/100,"")</f>
        <v>0.195851</v>
      </c>
      <c r="T1099">
        <f>IFERROR([1]!s_fa_dupont_roe($A1099,"2012/12/31")/100,"")</f>
        <v>0.12761600000000001</v>
      </c>
      <c r="U1099">
        <f>IFERROR([1]!s_fa_dupont_roe($A1099,"2013/12/31")/100,"")</f>
        <v>0.176152</v>
      </c>
      <c r="V1099">
        <f>IFERROR([1]!s_fa_dupont_roe($A1099,"2014/12/31")/100,"")</f>
        <v>0.15256400000000001</v>
      </c>
      <c r="W1099">
        <f>IFERROR([1]!s_fa_dupont_roe($A1099,"2015/12/31")/100,"")</f>
        <v>6.8121000000000001E-2</v>
      </c>
      <c r="X1099">
        <f>IFERROR([1]!s_fa_dupont_roe($A1099,"2016/12/31")/100,"")</f>
        <v>3.5226E-2</v>
      </c>
      <c r="Y1099">
        <f>IFERROR([1]!s_fa_dupont_roe($A1099,"2017/12/31")/100,"")</f>
        <v>6.7447999999999994E-2</v>
      </c>
      <c r="Z1099">
        <f>IFERROR([1]!s_fa_dupont_roe($A1099,"2018/12/31")/100,"")</f>
        <v>9.8573000000000008E-2</v>
      </c>
      <c r="AA1099">
        <f>IFERROR([1]!s_fa_dupont_roe($A1099,"2019/12/31")/100,"")</f>
        <v>0.17215499999999997</v>
      </c>
      <c r="AB1099">
        <f>IFERROR([1]!s_fa_dupont_roe($A1099,"2020/12/31")/100,"")</f>
        <v>0.13436100000000001</v>
      </c>
      <c r="AC1099">
        <f>IFERROR([1]!s_fa_dupont_roe($A1099,"2021/12/31")/100,"")</f>
        <v>9.7417999999999991E-2</v>
      </c>
      <c r="AD1099">
        <f>IFERROR([1]!s_fa_dupont_roe($A1099,"2022/12/31")/100,"")</f>
        <v>2.376E-2</v>
      </c>
      <c r="AE1099">
        <f>IFERROR([1]!s_fa_dupont_roe($A1099,"2023/12/31")/100,"")</f>
        <v>-8.9496999999999993E-2</v>
      </c>
      <c r="AF1099">
        <f>IFERROR([1]!s_fa_dupont_roe($A1099,"2024/12/31")/100,"")</f>
        <v>-0.22406700000000002</v>
      </c>
      <c r="AG1099">
        <f>IFERROR([1]!s_fa_dupont_roe($A1099,"2025/12/31")/100,"")</f>
        <v>-0.17535000000000001</v>
      </c>
      <c r="AH1099">
        <f>IFERROR([1]!s_stm07_is($A1099,"W30028333","2025/12/31",1),"")</f>
        <v>-1389222622</v>
      </c>
      <c r="AI1099">
        <f>IFERROR([1]!s_stm07_bs($A1099,"W38058048","2025/12/31",1),"")</f>
        <v>9247958304</v>
      </c>
      <c r="AJ1099">
        <f>IFERROR([1]!s_fa_netdebt($A1099,"2025/12/31"),"")</f>
        <v>854805340</v>
      </c>
      <c r="AK1099">
        <f>IFERROR([1]!s_val_ev1($A1099,"2025/12/31"),"")</f>
        <v>50120107664.339996</v>
      </c>
      <c r="AL1099">
        <f>IFERROR([1]!s_fa_ebitda($A1099,"2025/12/31"),"")</f>
        <v>188384938</v>
      </c>
      <c r="AM1099">
        <f>IFERROR([1]!s_west_netprofit($A1099,2026,$B$1,180)/[1]!s_west_netprofit($A1099,2026,$B$1-7,180)-1,"")</f>
        <v>0</v>
      </c>
      <c r="AN1099">
        <f>IFERROR([1]!s_west_netprofit($A1099,2026,$B$1,180)/[1]!s_west_netprofit($A1099,2026,$B$1-30,180)-1,"")</f>
        <v>-0.92977251661496063</v>
      </c>
      <c r="AO1099">
        <f>IFERROR([1]!s_est_mediannetprofit($A1099,2026,$B$1)/[1]!s_est_mediannetprofit($A1099,2026,$B$1-7)-1,"")</f>
        <v>0</v>
      </c>
      <c r="AP1099">
        <f>IFERROR([1]!s_est_mediannetprofit($A1099,2026,$B$1)/[1]!s_est_mediannetprofit($A1099,2026,$B$1-30)-1,"")</f>
        <v>-0.48872180451127822</v>
      </c>
    </row>
    <row r="1100" spans="1:42">
      <c r="A1100" t="s">
        <v>1139</v>
      </c>
      <c r="B1100">
        <f>IFERROR([1]!s_stm07_is($A1100,"W30028333","2011/12/31",1)/[1]!S_SHARE_TOTAL($A1100,$B$1),"")</f>
        <v>5.0214116890393026E-2</v>
      </c>
      <c r="C1100">
        <f>IFERROR([1]!s_stm07_is($A1100,"W30028333","2012/12/31",1)/[1]!S_SHARE_TOTAL($A1100,$B$1),"")</f>
        <v>1.4513806186879702E-2</v>
      </c>
      <c r="D1100">
        <f>IFERROR([1]!s_stm07_is($A1100,"W30028333","2013/12/31",1)/[1]!S_SHARE_TOTAL($A1100,$B$1),"")</f>
        <v>-0.21174093800914268</v>
      </c>
      <c r="E1100">
        <f>IFERROR([1]!s_stm07_is($A1100,"W30028333","2014/12/31",1)/[1]!S_SHARE_TOTAL($A1100,$B$1),"")</f>
        <v>1.0645474480162556E-2</v>
      </c>
      <c r="F1100">
        <f>IFERROR([1]!s_stm07_is($A1100,"W30028333","2015/12/31",1)/[1]!S_SHARE_TOTAL($A1100,$B$1),"")</f>
        <v>-0.10870329683658275</v>
      </c>
      <c r="G1100">
        <f>IFERROR([1]!s_stm07_is($A1100,"W30028333","2016/12/31",1)/[1]!S_SHARE_TOTAL($A1100,$B$1),"")</f>
        <v>1.4471194130171217E-2</v>
      </c>
      <c r="H1100">
        <f>IFERROR([1]!s_stm07_is($A1100,"W30028333","2017/12/31",1)/[1]!S_SHARE_TOTAL($A1100,$B$1),"")</f>
        <v>-4.7239817803730572E-2</v>
      </c>
      <c r="I1100">
        <f>IFERROR([1]!s_stm07_is($A1100,"W30028333","2018/12/31",1)/[1]!S_SHARE_TOTAL($A1100,$B$1),"")</f>
        <v>-0.63477174538468883</v>
      </c>
      <c r="J1100">
        <f>IFERROR([1]!s_stm07_is($A1100,"W30028333","2019/12/31",1)/[1]!S_SHARE_TOTAL($A1100,$B$1),"")</f>
        <v>2.6038665966781168E-2</v>
      </c>
      <c r="K1100">
        <f>IFERROR([1]!s_stm07_is($A1100,"W30028333","2020/12/31",1)/[1]!S_SHARE_TOTAL($A1100,$B$1),"")</f>
        <v>-0.44497952256910644</v>
      </c>
      <c r="L1100">
        <f>IFERROR([1]!s_stm07_is($A1100,"W30028333","2021/12/31",1)/[1]!S_SHARE_TOTAL($A1100,$B$1),"")</f>
        <v>0.16367263983585417</v>
      </c>
      <c r="M1100">
        <f>IFERROR([1]!s_stm07_is($A1100,"W30028333","2022/12/31",1)/[1]!S_SHARE_TOTAL($A1100,$B$1),"")</f>
        <v>0.26197164680680612</v>
      </c>
      <c r="N1100">
        <f>IFERROR([1]!s_stm07_is($A1100,"W30028333","2023/12/31",1)/[1]!S_SHARE_TOTAL($A1100,$B$1),"")</f>
        <v>0.28922998137874578</v>
      </c>
      <c r="O1100">
        <f>IFERROR([1]!s_stm07_is($A1100,"W30028333","2024/12/31",1)/[1]!S_SHARE_TOTAL($A1100,$B$1),"")</f>
        <v>0.17557438170927717</v>
      </c>
      <c r="P1100">
        <f>IFERROR([1]!s_stm07_is($A1100,"W30028333","2025/12/31",1)/[1]!S_SHARE_TOTAL($A1100,$B$1),"")</f>
        <v>0.40352584208908499</v>
      </c>
      <c r="Q1100">
        <f>IFERROR([1]!s_west_netprofit($A1100,2026,$B$1,180)/[1]!S_SHARE_TOTAL($A1100,$B$1),"")</f>
        <v>0.88050637418358801</v>
      </c>
      <c r="R1100">
        <f>IFERROR([1]!s_west_netprofit($A1100,2027,$B$1,180)/[1]!S_SHARE_TOTAL($A1100,$B$1),"")</f>
        <v>1.0042233749349188</v>
      </c>
      <c r="S1100">
        <f>IFERROR([1]!s_fa_dupont_roe($A1100,"2011/12/31")/100,"")</f>
        <v>4.9391999999999998E-2</v>
      </c>
      <c r="T1100">
        <f>IFERROR([1]!s_fa_dupont_roe($A1100,"2012/12/31")/100,"")</f>
        <v>1.0898000000000001E-2</v>
      </c>
      <c r="U1100">
        <f>IFERROR([1]!s_fa_dupont_roe($A1100,"2013/12/31")/100,"")</f>
        <v>-0.15742900000000001</v>
      </c>
      <c r="V1100">
        <f>IFERROR([1]!s_fa_dupont_roe($A1100,"2014/12/31")/100,"")</f>
        <v>7.8340000000000007E-3</v>
      </c>
      <c r="W1100">
        <f>IFERROR([1]!s_fa_dupont_roe($A1100,"2015/12/31")/100,"")</f>
        <v>-8.5091E-2</v>
      </c>
      <c r="X1100">
        <f>IFERROR([1]!s_fa_dupont_roe($A1100,"2016/12/31")/100,"")</f>
        <v>1.2100999999999999E-2</v>
      </c>
      <c r="Y1100">
        <f>IFERROR([1]!s_fa_dupont_roe($A1100,"2017/12/31")/100,"")</f>
        <v>-4.0145999999999994E-2</v>
      </c>
      <c r="Z1100">
        <f>IFERROR([1]!s_fa_dupont_roe($A1100,"2018/12/31")/100,"")</f>
        <v>-0.64327400000000001</v>
      </c>
      <c r="AA1100">
        <f>IFERROR([1]!s_fa_dupont_roe($A1100,"2019/12/31")/100,"")</f>
        <v>3.1122999999999998E-2</v>
      </c>
      <c r="AB1100">
        <f>IFERROR([1]!s_fa_dupont_roe($A1100,"2020/12/31")/100,"")</f>
        <v>-0.707619</v>
      </c>
      <c r="AC1100">
        <f>IFERROR([1]!s_fa_dupont_roe($A1100,"2021/12/31")/100,"")</f>
        <v>0.12279999999999999</v>
      </c>
      <c r="AD1100">
        <f>IFERROR([1]!s_fa_dupont_roe($A1100,"2022/12/31")/100,"")</f>
        <v>9.9215999999999999E-2</v>
      </c>
      <c r="AE1100">
        <f>IFERROR([1]!s_fa_dupont_roe($A1100,"2023/12/31")/100,"")</f>
        <v>8.9872999999999995E-2</v>
      </c>
      <c r="AF1100">
        <f>IFERROR([1]!s_fa_dupont_roe($A1100,"2024/12/31")/100,"")</f>
        <v>4.9729999999999996E-2</v>
      </c>
      <c r="AG1100">
        <f>IFERROR([1]!s_fa_dupont_roe($A1100,"2025/12/31")/100,"")</f>
        <v>0.10193199999999999</v>
      </c>
      <c r="AH1100">
        <f>IFERROR([1]!s_stm07_is($A1100,"W30028333","2025/12/31",1),"")</f>
        <v>1617293286.1400001</v>
      </c>
      <c r="AI1100">
        <f>IFERROR([1]!s_stm07_bs($A1100,"W38058048","2025/12/31",1),"")</f>
        <v>17083962377.700001</v>
      </c>
      <c r="AJ1100">
        <f>IFERROR([1]!s_fa_netdebt($A1100,"2025/12/31"),"")</f>
        <v>2220984726.1300001</v>
      </c>
      <c r="AK1100">
        <f>IFERROR([1]!s_val_ev1($A1100,"2025/12/31"),"")</f>
        <v>34349287219.779999</v>
      </c>
      <c r="AL1100">
        <f>IFERROR([1]!s_fa_ebitda($A1100,"2025/12/31"),"")</f>
        <v>3011392379.48</v>
      </c>
      <c r="AM1100">
        <f>IFERROR([1]!s_west_netprofit($A1100,2026,$B$1,180)/[1]!s_west_netprofit($A1100,2026,$B$1-7,180)-1,"")</f>
        <v>0</v>
      </c>
      <c r="AN1100">
        <f>IFERROR([1]!s_west_netprofit($A1100,2026,$B$1,180)/[1]!s_west_netprofit($A1100,2026,$B$1-30,180)-1,"")</f>
        <v>0</v>
      </c>
      <c r="AO1100">
        <f>IFERROR([1]!s_est_mediannetprofit($A1100,2026,$B$1)/[1]!s_est_mediannetprofit($A1100,2026,$B$1-7)-1,"")</f>
        <v>0</v>
      </c>
      <c r="AP1100">
        <f>IFERROR([1]!s_est_mediannetprofit($A1100,2026,$B$1)/[1]!s_est_mediannetprofit($A1100,2026,$B$1-30)-1,"")</f>
        <v>0</v>
      </c>
    </row>
    <row r="1101" spans="1:42">
      <c r="A1101" t="s">
        <v>1140</v>
      </c>
      <c r="B1101">
        <f>IFERROR([1]!s_stm07_is($A1101,"W30028333","2011/12/31",1)/[1]!S_SHARE_TOTAL($A1101,$B$1),"")</f>
        <v>1.2853835463595475E-2</v>
      </c>
      <c r="C1101">
        <f>IFERROR([1]!s_stm07_is($A1101,"W30028333","2012/12/31",1)/[1]!S_SHARE_TOTAL($A1101,$B$1),"")</f>
        <v>9.7278842479152458E-2</v>
      </c>
      <c r="D1101">
        <f>IFERROR([1]!s_stm07_is($A1101,"W30028333","2013/12/31",1)/[1]!S_SHARE_TOTAL($A1101,$B$1),"")</f>
        <v>0.32254719366239515</v>
      </c>
      <c r="E1101">
        <f>IFERROR([1]!s_stm07_is($A1101,"W30028333","2014/12/31",1)/[1]!S_SHARE_TOTAL($A1101,$B$1),"")</f>
        <v>3.6836780012846633E-2</v>
      </c>
      <c r="F1101">
        <f>IFERROR([1]!s_stm07_is($A1101,"W30028333","2015/12/31",1)/[1]!S_SHARE_TOTAL($A1101,$B$1),"")</f>
        <v>-0.19770114009044487</v>
      </c>
      <c r="G1101">
        <f>IFERROR([1]!s_stm07_is($A1101,"W30028333","2016/12/31",1)/[1]!S_SHARE_TOTAL($A1101,$B$1),"")</f>
        <v>5.7468844761826385E-2</v>
      </c>
      <c r="H1101">
        <f>IFERROR([1]!s_stm07_is($A1101,"W30028333","2017/12/31",1)/[1]!S_SHARE_TOTAL($A1101,$B$1),"")</f>
        <v>0.39473664424113603</v>
      </c>
      <c r="I1101">
        <f>IFERROR([1]!s_stm07_is($A1101,"W30028333","2018/12/31",1)/[1]!S_SHARE_TOTAL($A1101,$B$1),"")</f>
        <v>0.91389499970668653</v>
      </c>
      <c r="J1101">
        <f>IFERROR([1]!s_stm07_is($A1101,"W30028333","2019/12/31",1)/[1]!S_SHARE_TOTAL($A1101,$B$1),"")</f>
        <v>0.28024181213217814</v>
      </c>
      <c r="K1101">
        <f>IFERROR([1]!s_stm07_is($A1101,"W30028333","2020/12/31",1)/[1]!S_SHARE_TOTAL($A1101,$B$1),"")</f>
        <v>0.43330328299347071</v>
      </c>
      <c r="L1101">
        <f>IFERROR([1]!s_stm07_is($A1101,"W30028333","2021/12/31",1)/[1]!S_SHARE_TOTAL($A1101,$B$1),"")</f>
        <v>1.9668725958069282</v>
      </c>
      <c r="M1101">
        <f>IFERROR([1]!s_stm07_is($A1101,"W30028333","2022/12/31",1)/[1]!S_SHARE_TOTAL($A1101,$B$1),"")</f>
        <v>2.1892331641205298</v>
      </c>
      <c r="N1101">
        <f>IFERROR([1]!s_stm07_is($A1101,"W30028333","2023/12/31",1)/[1]!S_SHARE_TOTAL($A1101,$B$1),"")</f>
        <v>0.10389735617301278</v>
      </c>
      <c r="O1101">
        <f>IFERROR([1]!s_stm07_is($A1101,"W30028333","2024/12/31",1)/[1]!S_SHARE_TOTAL($A1101,$B$1),"")</f>
        <v>3.8090572640248857E-2</v>
      </c>
      <c r="P1101">
        <f>IFERROR([1]!s_stm07_is($A1101,"W30028333","2025/12/31",1)/[1]!S_SHARE_TOTAL($A1101,$B$1),"")</f>
        <v>0.10881420072666445</v>
      </c>
      <c r="Q1101">
        <f>IFERROR([1]!s_west_netprofit($A1101,2026,$B$1,180)/[1]!S_SHARE_TOTAL($A1101,$B$1),"")</f>
        <v>0.49272696431333113</v>
      </c>
      <c r="R1101">
        <f>IFERROR([1]!s_west_netprofit($A1101,2027,$B$1,180)/[1]!S_SHARE_TOTAL($A1101,$B$1),"")</f>
        <v>0.74195479364893013</v>
      </c>
      <c r="S1101">
        <f>IFERROR([1]!s_fa_dupont_roe($A1101,"2011/12/31")/100,"")</f>
        <v>4.3610000000000003E-3</v>
      </c>
      <c r="T1101">
        <f>IFERROR([1]!s_fa_dupont_roe($A1101,"2012/12/31")/100,"")</f>
        <v>3.2872999999999999E-2</v>
      </c>
      <c r="U1101">
        <f>IFERROR([1]!s_fa_dupont_roe($A1101,"2013/12/31")/100,"")</f>
        <v>0.103299</v>
      </c>
      <c r="V1101">
        <f>IFERROR([1]!s_fa_dupont_roe($A1101,"2014/12/31")/100,"")</f>
        <v>1.1443000000000002E-2</v>
      </c>
      <c r="W1101">
        <f>IFERROR([1]!s_fa_dupont_roe($A1101,"2015/12/31")/100,"")</f>
        <v>-6.4556000000000002E-2</v>
      </c>
      <c r="X1101">
        <f>IFERROR([1]!s_fa_dupont_roe($A1101,"2016/12/31")/100,"")</f>
        <v>1.942E-2</v>
      </c>
      <c r="Y1101">
        <f>IFERROR([1]!s_fa_dupont_roe($A1101,"2017/12/31")/100,"")</f>
        <v>0.12509200000000001</v>
      </c>
      <c r="Z1101">
        <f>IFERROR([1]!s_fa_dupont_roe($A1101,"2018/12/31")/100,"")</f>
        <v>0.24316199999999999</v>
      </c>
      <c r="AA1101">
        <f>IFERROR([1]!s_fa_dupont_roe($A1101,"2019/12/31")/100,"")</f>
        <v>6.6678000000000001E-2</v>
      </c>
      <c r="AB1101">
        <f>IFERROR([1]!s_fa_dupont_roe($A1101,"2020/12/31")/100,"")</f>
        <v>9.5883999999999997E-2</v>
      </c>
      <c r="AC1101">
        <f>IFERROR([1]!s_fa_dupont_roe($A1101,"2021/12/31")/100,"")</f>
        <v>0.34373199999999998</v>
      </c>
      <c r="AD1101">
        <f>IFERROR([1]!s_fa_dupont_roe($A1101,"2022/12/31")/100,"")</f>
        <v>0.28841100000000003</v>
      </c>
      <c r="AE1101">
        <f>IFERROR([1]!s_fa_dupont_roe($A1101,"2023/12/31")/100,"")</f>
        <v>1.1606E-2</v>
      </c>
      <c r="AF1101">
        <f>IFERROR([1]!s_fa_dupont_roe($A1101,"2024/12/31")/100,"")</f>
        <v>4.1019999999999997E-3</v>
      </c>
      <c r="AG1101">
        <f>IFERROR([1]!s_fa_dupont_roe($A1101,"2025/12/31")/100,"")</f>
        <v>1.1793E-2</v>
      </c>
      <c r="AH1101">
        <f>IFERROR([1]!s_stm07_is($A1101,"W30028333","2025/12/31",1),"")</f>
        <v>146855324.19</v>
      </c>
      <c r="AI1101">
        <f>IFERROR([1]!s_stm07_bs($A1101,"W38058048","2025/12/31",1),"")</f>
        <v>13582205719.23</v>
      </c>
      <c r="AJ1101">
        <f>IFERROR([1]!s_fa_netdebt($A1101,"2025/12/31"),"")</f>
        <v>880259343.54999995</v>
      </c>
      <c r="AK1101">
        <f>IFERROR([1]!s_val_ev1($A1101,"2025/12/31"),"")</f>
        <v>19011639680.360001</v>
      </c>
      <c r="AL1101">
        <f>IFERROR([1]!s_fa_ebitda($A1101,"2025/12/31"),"")</f>
        <v>1065653268.35</v>
      </c>
      <c r="AM1101">
        <f>IFERROR([1]!s_west_netprofit($A1101,2026,$B$1,180)/[1]!s_west_netprofit($A1101,2026,$B$1-7,180)-1,"")</f>
        <v>0</v>
      </c>
      <c r="AN1101">
        <f>IFERROR([1]!s_west_netprofit($A1101,2026,$B$1,180)/[1]!s_west_netprofit($A1101,2026,$B$1-30,180)-1,"")</f>
        <v>2.2896677244142127E-2</v>
      </c>
      <c r="AO1101">
        <f>IFERROR([1]!s_est_mediannetprofit($A1101,2026,$B$1)/[1]!s_est_mediannetprofit($A1101,2026,$B$1-7)-1,"")</f>
        <v>0</v>
      </c>
      <c r="AP1101">
        <f>IFERROR([1]!s_est_mediannetprofit($A1101,2026,$B$1)/[1]!s_est_mediannetprofit($A1101,2026,$B$1-30)-1,"")</f>
        <v>1.258730158730148E-2</v>
      </c>
    </row>
    <row r="1102" spans="1:42">
      <c r="A1102" t="s">
        <v>1141</v>
      </c>
      <c r="B1102">
        <f>IFERROR([1]!s_stm07_is($A1102,"W30028333","2011/12/31",1)/[1]!S_SHARE_TOTAL($A1102,$B$1),"")</f>
        <v>0.17253982221785674</v>
      </c>
      <c r="C1102">
        <f>IFERROR([1]!s_stm07_is($A1102,"W30028333","2012/12/31",1)/[1]!S_SHARE_TOTAL($A1102,$B$1),"")</f>
        <v>0.2258313733316954</v>
      </c>
      <c r="D1102">
        <f>IFERROR([1]!s_stm07_is($A1102,"W30028333","2013/12/31",1)/[1]!S_SHARE_TOTAL($A1102,$B$1),"")</f>
        <v>0.29455800095630835</v>
      </c>
      <c r="E1102">
        <f>IFERROR([1]!s_stm07_is($A1102,"W30028333","2014/12/31",1)/[1]!S_SHARE_TOTAL($A1102,$B$1),"")</f>
        <v>0.4119917449600381</v>
      </c>
      <c r="F1102">
        <f>IFERROR([1]!s_stm07_is($A1102,"W30028333","2015/12/31",1)/[1]!S_SHARE_TOTAL($A1102,$B$1),"")</f>
        <v>0.30347327691575365</v>
      </c>
      <c r="G1102">
        <f>IFERROR([1]!s_stm07_is($A1102,"W30028333","2016/12/31",1)/[1]!S_SHARE_TOTAL($A1102,$B$1),"")</f>
        <v>0.40855718847657169</v>
      </c>
      <c r="H1102">
        <f>IFERROR([1]!s_stm07_is($A1102,"W30028333","2017/12/31",1)/[1]!S_SHARE_TOTAL($A1102,$B$1),"")</f>
        <v>0.44777027867160069</v>
      </c>
      <c r="I1102">
        <f>IFERROR([1]!s_stm07_is($A1102,"W30028333","2018/12/31",1)/[1]!S_SHARE_TOTAL($A1102,$B$1),"")</f>
        <v>0.24792398533304547</v>
      </c>
      <c r="J1102">
        <f>IFERROR([1]!s_stm07_is($A1102,"W30028333","2019/12/31",1)/[1]!S_SHARE_TOTAL($A1102,$B$1),"")</f>
        <v>0.36156437966240784</v>
      </c>
      <c r="K1102">
        <f>IFERROR([1]!s_stm07_is($A1102,"W30028333","2020/12/31",1)/[1]!S_SHARE_TOTAL($A1102,$B$1),"")</f>
        <v>0.4407703086620155</v>
      </c>
      <c r="L1102">
        <f>IFERROR([1]!s_stm07_is($A1102,"W30028333","2021/12/31",1)/[1]!S_SHARE_TOTAL($A1102,$B$1),"")</f>
        <v>0.42970511365474573</v>
      </c>
      <c r="M1102">
        <f>IFERROR([1]!s_stm07_is($A1102,"W30028333","2022/12/31",1)/[1]!S_SHARE_TOTAL($A1102,$B$1),"")</f>
        <v>0.26165763011334153</v>
      </c>
      <c r="N1102">
        <f>IFERROR([1]!s_stm07_is($A1102,"W30028333","2023/12/31",1)/[1]!S_SHARE_TOTAL($A1102,$B$1),"")</f>
        <v>0.70174014911591753</v>
      </c>
      <c r="O1102">
        <f>IFERROR([1]!s_stm07_is($A1102,"W30028333","2024/12/31",1)/[1]!S_SHARE_TOTAL($A1102,$B$1),"")</f>
        <v>0.52380008918602827</v>
      </c>
      <c r="P1102">
        <f>IFERROR([1]!s_stm07_is($A1102,"W30028333","2025/12/31",1)/[1]!S_SHARE_TOTAL($A1102,$B$1),"")</f>
        <v>-0.10824545668193468</v>
      </c>
      <c r="Q1102">
        <f>IFERROR([1]!s_west_netprofit($A1102,2026,$B$1,180)/[1]!S_SHARE_TOTAL($A1102,$B$1),"")</f>
        <v>0.28678335678993988</v>
      </c>
      <c r="R1102">
        <f>IFERROR([1]!s_west_netprofit($A1102,2027,$B$1,180)/[1]!S_SHARE_TOTAL($A1102,$B$1),"")</f>
        <v>0.36191717709174853</v>
      </c>
      <c r="S1102">
        <f>IFERROR([1]!s_fa_dupont_roe($A1102,"2011/12/31")/100,"")</f>
        <v>9.9498000000000003E-2</v>
      </c>
      <c r="T1102">
        <f>IFERROR([1]!s_fa_dupont_roe($A1102,"2012/12/31")/100,"")</f>
        <v>9.6298999999999996E-2</v>
      </c>
      <c r="U1102">
        <f>IFERROR([1]!s_fa_dupont_roe($A1102,"2013/12/31")/100,"")</f>
        <v>9.7935999999999995E-2</v>
      </c>
      <c r="V1102">
        <f>IFERROR([1]!s_fa_dupont_roe($A1102,"2014/12/31")/100,"")</f>
        <v>0.129223</v>
      </c>
      <c r="W1102">
        <f>IFERROR([1]!s_fa_dupont_roe($A1102,"2015/12/31")/100,"")</f>
        <v>9.2446E-2</v>
      </c>
      <c r="X1102">
        <f>IFERROR([1]!s_fa_dupont_roe($A1102,"2016/12/31")/100,"")</f>
        <v>0.118172</v>
      </c>
      <c r="Y1102">
        <f>IFERROR([1]!s_fa_dupont_roe($A1102,"2017/12/31")/100,"")</f>
        <v>0.119258</v>
      </c>
      <c r="Z1102">
        <f>IFERROR([1]!s_fa_dupont_roe($A1102,"2018/12/31")/100,"")</f>
        <v>6.3907999999999993E-2</v>
      </c>
      <c r="AA1102">
        <f>IFERROR([1]!s_fa_dupont_roe($A1102,"2019/12/31")/100,"")</f>
        <v>9.017E-2</v>
      </c>
      <c r="AB1102">
        <f>IFERROR([1]!s_fa_dupont_roe($A1102,"2020/12/31")/100,"")</f>
        <v>0.10128999999999999</v>
      </c>
      <c r="AC1102">
        <f>IFERROR([1]!s_fa_dupont_roe($A1102,"2021/12/31")/100,"")</f>
        <v>8.3782999999999996E-2</v>
      </c>
      <c r="AD1102">
        <f>IFERROR([1]!s_fa_dupont_roe($A1102,"2022/12/31")/100,"")</f>
        <v>4.5483000000000003E-2</v>
      </c>
      <c r="AE1102">
        <f>IFERROR([1]!s_fa_dupont_roe($A1102,"2023/12/31")/100,"")</f>
        <v>0.114328</v>
      </c>
      <c r="AF1102">
        <f>IFERROR([1]!s_fa_dupont_roe($A1102,"2024/12/31")/100,"")</f>
        <v>7.8494000000000008E-2</v>
      </c>
      <c r="AG1102">
        <f>IFERROR([1]!s_fa_dupont_roe($A1102,"2025/12/31")/100,"")</f>
        <v>-1.5994999999999999E-2</v>
      </c>
      <c r="AH1102">
        <f>IFERROR([1]!s_stm07_is($A1102,"W30028333","2025/12/31",1),"")</f>
        <v>-149213522</v>
      </c>
      <c r="AI1102">
        <f>IFERROR([1]!s_stm07_bs($A1102,"W38058048","2025/12/31",1),"")</f>
        <v>10700093654</v>
      </c>
      <c r="AJ1102">
        <f>IFERROR([1]!s_fa_netdebt($A1102,"2025/12/31"),"")</f>
        <v>1003920051</v>
      </c>
      <c r="AK1102">
        <f>IFERROR([1]!s_val_ev1($A1102,"2025/12/31"),"")</f>
        <v>15026333708.67</v>
      </c>
      <c r="AL1102">
        <f>IFERROR([1]!s_fa_ebitda($A1102,"2025/12/31"),"")</f>
        <v>1301956463</v>
      </c>
      <c r="AM1102">
        <f>IFERROR([1]!s_west_netprofit($A1102,2026,$B$1,180)/[1]!s_west_netprofit($A1102,2026,$B$1-7,180)-1,"")</f>
        <v>0</v>
      </c>
      <c r="AN1102">
        <f>IFERROR([1]!s_west_netprofit($A1102,2026,$B$1,180)/[1]!s_west_netprofit($A1102,2026,$B$1-30,180)-1,"")</f>
        <v>0</v>
      </c>
      <c r="AO1102">
        <f>IFERROR([1]!s_est_mediannetprofit($A1102,2026,$B$1)/[1]!s_est_mediannetprofit($A1102,2026,$B$1-7)-1,"")</f>
        <v>0</v>
      </c>
      <c r="AP1102">
        <f>IFERROR([1]!s_est_mediannetprofit($A1102,2026,$B$1)/[1]!s_est_mediannetprofit($A1102,2026,$B$1-30)-1,"")</f>
        <v>0</v>
      </c>
    </row>
    <row r="1103" spans="1:42">
      <c r="A1103" t="s">
        <v>1142</v>
      </c>
      <c r="B1103">
        <f>IFERROR([1]!s_stm07_is($A1103,"W30028333","2011/12/31",1)/[1]!S_SHARE_TOTAL($A1103,$B$1),"")</f>
        <v>0.24799261804561465</v>
      </c>
      <c r="C1103">
        <f>IFERROR([1]!s_stm07_is($A1103,"W30028333","2012/12/31",1)/[1]!S_SHARE_TOTAL($A1103,$B$1),"")</f>
        <v>-0.1056289296230101</v>
      </c>
      <c r="D1103">
        <f>IFERROR([1]!s_stm07_is($A1103,"W30028333","2013/12/31",1)/[1]!S_SHARE_TOTAL($A1103,$B$1),"")</f>
        <v>-0.21195328071292277</v>
      </c>
      <c r="E1103">
        <f>IFERROR([1]!s_stm07_is($A1103,"W30028333","2014/12/31",1)/[1]!S_SHARE_TOTAL($A1103,$B$1),"")</f>
        <v>0.44991650538477229</v>
      </c>
      <c r="F1103">
        <f>IFERROR([1]!s_stm07_is($A1103,"W30028333","2015/12/31",1)/[1]!S_SHARE_TOTAL($A1103,$B$1),"")</f>
        <v>0.37056293029748139</v>
      </c>
      <c r="G1103">
        <f>IFERROR([1]!s_stm07_is($A1103,"W30028333","2016/12/31",1)/[1]!S_SHARE_TOTAL($A1103,$B$1),"")</f>
        <v>0.41352042764184715</v>
      </c>
      <c r="H1103">
        <f>IFERROR([1]!s_stm07_is($A1103,"W30028333","2017/12/31",1)/[1]!S_SHARE_TOTAL($A1103,$B$1),"")</f>
        <v>0.43876590544850447</v>
      </c>
      <c r="I1103">
        <f>IFERROR([1]!s_stm07_is($A1103,"W30028333","2018/12/31",1)/[1]!S_SHARE_TOTAL($A1103,$B$1),"")</f>
        <v>0.54929774981779356</v>
      </c>
      <c r="J1103">
        <f>IFERROR([1]!s_stm07_is($A1103,"W30028333","2019/12/31",1)/[1]!S_SHARE_TOTAL($A1103,$B$1),"")</f>
        <v>0.4773724276815236</v>
      </c>
      <c r="K1103">
        <f>IFERROR([1]!s_stm07_is($A1103,"W30028333","2020/12/31",1)/[1]!S_SHARE_TOTAL($A1103,$B$1),"")</f>
        <v>0.55689363659788094</v>
      </c>
      <c r="L1103">
        <f>IFERROR([1]!s_stm07_is($A1103,"W30028333","2021/12/31",1)/[1]!S_SHARE_TOTAL($A1103,$B$1),"")</f>
        <v>0.4823293472120801</v>
      </c>
      <c r="M1103">
        <f>IFERROR([1]!s_stm07_is($A1103,"W30028333","2022/12/31",1)/[1]!S_SHARE_TOTAL($A1103,$B$1),"")</f>
        <v>0.54863173658109898</v>
      </c>
      <c r="N1103">
        <f>IFERROR([1]!s_stm07_is($A1103,"W30028333","2023/12/31",1)/[1]!S_SHARE_TOTAL($A1103,$B$1),"")</f>
        <v>0.59837207564458106</v>
      </c>
      <c r="O1103">
        <f>IFERROR([1]!s_stm07_is($A1103,"W30028333","2024/12/31",1)/[1]!S_SHARE_TOTAL($A1103,$B$1),"")</f>
        <v>0.61158932131465071</v>
      </c>
      <c r="P1103">
        <f>IFERROR([1]!s_stm07_is($A1103,"W30028333","2025/12/31",1)/[1]!S_SHARE_TOTAL($A1103,$B$1),"")</f>
        <v>0.65601381277690973</v>
      </c>
      <c r="Q1103">
        <f>IFERROR([1]!s_west_netprofit($A1103,2026,$B$1,180)/[1]!S_SHARE_TOTAL($A1103,$B$1),"")</f>
        <v>0.70006978967325439</v>
      </c>
      <c r="R1103">
        <f>IFERROR([1]!s_west_netprofit($A1103,2027,$B$1,180)/[1]!S_SHARE_TOTAL($A1103,$B$1),"")</f>
        <v>0.73747809904510764</v>
      </c>
      <c r="S1103">
        <f>IFERROR([1]!s_fa_dupont_roe($A1103,"2011/12/31")/100,"")</f>
        <v>7.7591000000000007E-2</v>
      </c>
      <c r="T1103">
        <f>IFERROR([1]!s_fa_dupont_roe($A1103,"2012/12/31")/100,"")</f>
        <v>-3.4100999999999999E-2</v>
      </c>
      <c r="U1103">
        <f>IFERROR([1]!s_fa_dupont_roe($A1103,"2013/12/31")/100,"")</f>
        <v>-7.4364E-2</v>
      </c>
      <c r="V1103">
        <f>IFERROR([1]!s_fa_dupont_roe($A1103,"2014/12/31")/100,"")</f>
        <v>0.15146300000000001</v>
      </c>
      <c r="W1103">
        <f>IFERROR([1]!s_fa_dupont_roe($A1103,"2015/12/31")/100,"")</f>
        <v>0.116518</v>
      </c>
      <c r="X1103">
        <f>IFERROR([1]!s_fa_dupont_roe($A1103,"2016/12/31")/100,"")</f>
        <v>0.12815599999999999</v>
      </c>
      <c r="Y1103">
        <f>IFERROR([1]!s_fa_dupont_roe($A1103,"2017/12/31")/100,"")</f>
        <v>0.13153999999999999</v>
      </c>
      <c r="Z1103">
        <f>IFERROR([1]!s_fa_dupont_roe($A1103,"2018/12/31")/100,"")</f>
        <v>0.15587400000000001</v>
      </c>
      <c r="AA1103">
        <f>IFERROR([1]!s_fa_dupont_roe($A1103,"2019/12/31")/100,"")</f>
        <v>0.12897500000000001</v>
      </c>
      <c r="AB1103">
        <f>IFERROR([1]!s_fa_dupont_roe($A1103,"2020/12/31")/100,"")</f>
        <v>0.14549599999999999</v>
      </c>
      <c r="AC1103">
        <f>IFERROR([1]!s_fa_dupont_roe($A1103,"2021/12/31")/100,"")</f>
        <v>0.121915</v>
      </c>
      <c r="AD1103">
        <f>IFERROR([1]!s_fa_dupont_roe($A1103,"2022/12/31")/100,"")</f>
        <v>0.136466</v>
      </c>
      <c r="AE1103">
        <f>IFERROR([1]!s_fa_dupont_roe($A1103,"2023/12/31")/100,"")</f>
        <v>0.14480999999999999</v>
      </c>
      <c r="AF1103">
        <f>IFERROR([1]!s_fa_dupont_roe($A1103,"2024/12/31")/100,"")</f>
        <v>0.14211199999999999</v>
      </c>
      <c r="AG1103">
        <f>IFERROR([1]!s_fa_dupont_roe($A1103,"2025/12/31")/100,"")</f>
        <v>0.14761299999999999</v>
      </c>
      <c r="AH1103">
        <f>IFERROR([1]!s_stm07_is($A1103,"W30028333","2025/12/31",1),"")</f>
        <v>1166182575</v>
      </c>
      <c r="AI1103">
        <f>IFERROR([1]!s_stm07_bs($A1103,"W38058048","2025/12/31",1),"")</f>
        <v>7800156097.2600002</v>
      </c>
      <c r="AJ1103">
        <f>IFERROR([1]!s_fa_netdebt($A1103,"2025/12/31"),"")</f>
        <v>-190224652.56999999</v>
      </c>
      <c r="AK1103">
        <f>IFERROR([1]!s_val_ev1($A1103,"2025/12/31"),"")</f>
        <v>26586263939.16</v>
      </c>
      <c r="AL1103">
        <f>IFERROR([1]!s_fa_ebitda($A1103,"2025/12/31"),"")</f>
        <v>1468545943.9400001</v>
      </c>
      <c r="AM1103">
        <f>IFERROR([1]!s_west_netprofit($A1103,2026,$B$1,180)/[1]!s_west_netprofit($A1103,2026,$B$1-7,180)-1,"")</f>
        <v>0</v>
      </c>
      <c r="AN1103">
        <f>IFERROR([1]!s_west_netprofit($A1103,2026,$B$1,180)/[1]!s_west_netprofit($A1103,2026,$B$1-30,180)-1,"")</f>
        <v>0</v>
      </c>
      <c r="AO1103">
        <f>IFERROR([1]!s_est_mediannetprofit($A1103,2026,$B$1)/[1]!s_est_mediannetprofit($A1103,2026,$B$1-7)-1,"")</f>
        <v>0</v>
      </c>
      <c r="AP1103">
        <f>IFERROR([1]!s_est_mediannetprofit($A1103,2026,$B$1)/[1]!s_est_mediannetprofit($A1103,2026,$B$1-30)-1,"")</f>
        <v>0</v>
      </c>
    </row>
    <row r="1104" spans="1:42">
      <c r="A1104" t="s">
        <v>1143</v>
      </c>
      <c r="B1104">
        <f>IFERROR([1]!s_stm07_is($A1104,"W30028333","2011/12/31",1)/[1]!S_SHARE_TOTAL($A1104,$B$1),"")</f>
        <v>1.2739585468727095</v>
      </c>
      <c r="C1104">
        <f>IFERROR([1]!s_stm07_is($A1104,"W30028333","2012/12/31",1)/[1]!S_SHARE_TOTAL($A1104,$B$1),"")</f>
        <v>1.2893048603712167</v>
      </c>
      <c r="D1104">
        <f>IFERROR([1]!s_stm07_is($A1104,"W30028333","2013/12/31",1)/[1]!S_SHARE_TOTAL($A1104,$B$1),"")</f>
        <v>1.4465468074343011</v>
      </c>
      <c r="E1104">
        <f>IFERROR([1]!s_stm07_is($A1104,"W30028333","2014/12/31",1)/[1]!S_SHARE_TOTAL($A1104,$B$1),"")</f>
        <v>1.4588074780249856</v>
      </c>
      <c r="F1104">
        <f>IFERROR([1]!s_stm07_is($A1104,"W30028333","2015/12/31",1)/[1]!S_SHARE_TOTAL($A1104,$B$1),"")</f>
        <v>1.2557799508505938</v>
      </c>
      <c r="G1104">
        <f>IFERROR([1]!s_stm07_is($A1104,"W30028333","2016/12/31",1)/[1]!S_SHARE_TOTAL($A1104,$B$1),"")</f>
        <v>0.76490995454894317</v>
      </c>
      <c r="H1104">
        <f>IFERROR([1]!s_stm07_is($A1104,"W30028333","2017/12/31",1)/[1]!S_SHARE_TOTAL($A1104,$B$1),"")</f>
        <v>0.92583323936400441</v>
      </c>
      <c r="I1104">
        <f>IFERROR([1]!s_stm07_is($A1104,"W30028333","2018/12/31",1)/[1]!S_SHARE_TOTAL($A1104,$B$1),"")</f>
        <v>1.0425192724318504</v>
      </c>
      <c r="J1104">
        <f>IFERROR([1]!s_stm07_is($A1104,"W30028333","2019/12/31",1)/[1]!S_SHARE_TOTAL($A1104,$B$1),"")</f>
        <v>1.3576528368187881</v>
      </c>
      <c r="K1104">
        <f>IFERROR([1]!s_stm07_is($A1104,"W30028333","2020/12/31",1)/[1]!S_SHARE_TOTAL($A1104,$B$1),"")</f>
        <v>1.6136427422393633</v>
      </c>
      <c r="L1104">
        <f>IFERROR([1]!s_stm07_is($A1104,"W30028333","2021/12/31",1)/[1]!S_SHARE_TOTAL($A1104,$B$1),"")</f>
        <v>2.3130531413181914</v>
      </c>
      <c r="M1104">
        <f>IFERROR([1]!s_stm07_is($A1104,"W30028333","2022/12/31",1)/[1]!S_SHARE_TOTAL($A1104,$B$1),"")</f>
        <v>2.7200130948129964</v>
      </c>
      <c r="N1104">
        <f>IFERROR([1]!s_stm07_is($A1104,"W30028333","2023/12/31",1)/[1]!S_SHARE_TOTAL($A1104,$B$1),"")</f>
        <v>3.1284757878854781</v>
      </c>
      <c r="O1104">
        <f>IFERROR([1]!s_stm07_is($A1104,"W30028333","2024/12/31",1)/[1]!S_SHARE_TOTAL($A1104,$B$1),"")</f>
        <v>3.1850164181902247</v>
      </c>
      <c r="P1104">
        <f>IFERROR([1]!s_stm07_is($A1104,"W30028333","2025/12/31",1)/[1]!S_SHARE_TOTAL($A1104,$B$1),"")</f>
        <v>3.3632293990589637</v>
      </c>
      <c r="Q1104">
        <f>IFERROR([1]!s_west_netprofit($A1104,2026,$B$1,180)/[1]!S_SHARE_TOTAL($A1104,$B$1),"")</f>
        <v>3.5512081867356273</v>
      </c>
      <c r="R1104">
        <f>IFERROR([1]!s_west_netprofit($A1104,2027,$B$1,180)/[1]!S_SHARE_TOTAL($A1104,$B$1),"")</f>
        <v>3.7418396631254334</v>
      </c>
      <c r="S1104">
        <f>IFERROR([1]!s_fa_dupont_roe($A1104,"2011/12/31")/100,"")</f>
        <v>0.16780600000000001</v>
      </c>
      <c r="T1104">
        <f>IFERROR([1]!s_fa_dupont_roe($A1104,"2012/12/31")/100,"")</f>
        <v>0.14919299999999999</v>
      </c>
      <c r="U1104">
        <f>IFERROR([1]!s_fa_dupont_roe($A1104,"2013/12/31")/100,"")</f>
        <v>0.14899800000000002</v>
      </c>
      <c r="V1104">
        <f>IFERROR([1]!s_fa_dupont_roe($A1104,"2014/12/31")/100,"")</f>
        <v>0.13534299999999999</v>
      </c>
      <c r="W1104">
        <f>IFERROR([1]!s_fa_dupont_roe($A1104,"2015/12/31")/100,"")</f>
        <v>0.10759000000000001</v>
      </c>
      <c r="X1104">
        <f>IFERROR([1]!s_fa_dupont_roe($A1104,"2016/12/31")/100,"")</f>
        <v>6.3682000000000002E-2</v>
      </c>
      <c r="Y1104">
        <f>IFERROR([1]!s_fa_dupont_roe($A1104,"2017/12/31")/100,"")</f>
        <v>7.5495999999999994E-2</v>
      </c>
      <c r="Z1104">
        <f>IFERROR([1]!s_fa_dupont_roe($A1104,"2018/12/31")/100,"")</f>
        <v>8.100099999999999E-2</v>
      </c>
      <c r="AA1104">
        <f>IFERROR([1]!s_fa_dupont_roe($A1104,"2019/12/31")/100,"")</f>
        <v>9.9731E-2</v>
      </c>
      <c r="AB1104">
        <f>IFERROR([1]!s_fa_dupont_roe($A1104,"2020/12/31")/100,"")</f>
        <v>0.11063700000000001</v>
      </c>
      <c r="AC1104">
        <f>IFERROR([1]!s_fa_dupont_roe($A1104,"2021/12/31")/100,"")</f>
        <v>0.14466699999999999</v>
      </c>
      <c r="AD1104">
        <f>IFERROR([1]!s_fa_dupont_roe($A1104,"2022/12/31")/100,"")</f>
        <v>0.153026</v>
      </c>
      <c r="AE1104">
        <f>IFERROR([1]!s_fa_dupont_roe($A1104,"2023/12/31")/100,"")</f>
        <v>0.16122</v>
      </c>
      <c r="AF1104">
        <f>IFERROR([1]!s_fa_dupont_roe($A1104,"2024/12/31")/100,"")</f>
        <v>0.153778</v>
      </c>
      <c r="AG1104">
        <f>IFERROR([1]!s_fa_dupont_roe($A1104,"2025/12/31")/100,"")</f>
        <v>0.15368100000000001</v>
      </c>
      <c r="AH1104">
        <f>IFERROR([1]!s_stm07_is($A1104,"W30028333","2025/12/31",1),"")</f>
        <v>4588101137</v>
      </c>
      <c r="AI1104">
        <f>IFERROR([1]!s_stm07_bs($A1104,"W38058048","2025/12/31",1),"")</f>
        <v>31512195877</v>
      </c>
      <c r="AJ1104">
        <f>IFERROR([1]!s_fa_netdebt($A1104,"2025/12/31"),"")</f>
        <v>-12745100719</v>
      </c>
      <c r="AK1104">
        <f>IFERROR([1]!s_val_ev1($A1104,"2025/12/31"),"")</f>
        <v>72339213375.078003</v>
      </c>
      <c r="AL1104">
        <f>IFERROR([1]!s_fa_ebitda($A1104,"2025/12/31"),"")</f>
        <v>7181188793</v>
      </c>
      <c r="AM1104">
        <f>IFERROR([1]!s_west_netprofit($A1104,2026,$B$1,180)/[1]!s_west_netprofit($A1104,2026,$B$1-7,180)-1,"")</f>
        <v>0</v>
      </c>
      <c r="AN1104">
        <f>IFERROR([1]!s_west_netprofit($A1104,2026,$B$1,180)/[1]!s_west_netprofit($A1104,2026,$B$1-30,180)-1,"")</f>
        <v>2.3560066870860208E-3</v>
      </c>
      <c r="AO1104">
        <f>IFERROR([1]!s_est_mediannetprofit($A1104,2026,$B$1)/[1]!s_est_mediannetprofit($A1104,2026,$B$1-7)-1,"")</f>
        <v>0</v>
      </c>
      <c r="AP1104">
        <f>IFERROR([1]!s_est_mediannetprofit($A1104,2026,$B$1)/[1]!s_est_mediannetprofit($A1104,2026,$B$1-30)-1,"")</f>
        <v>2.4757582009491408E-3</v>
      </c>
    </row>
    <row r="1105" spans="1:42">
      <c r="A1105" t="s">
        <v>1144</v>
      </c>
      <c r="B1105">
        <f>IFERROR([1]!s_stm07_is($A1105,"W30028333","2011/12/31",1)/[1]!S_SHARE_TOTAL($A1105,$B$1),"")</f>
        <v>3.5630536496052904E-2</v>
      </c>
      <c r="C1105">
        <f>IFERROR([1]!s_stm07_is($A1105,"W30028333","2012/12/31",1)/[1]!S_SHARE_TOTAL($A1105,$B$1),"")</f>
        <v>1.8836866458410324E-2</v>
      </c>
      <c r="D1105">
        <f>IFERROR([1]!s_stm07_is($A1105,"W30028333","2013/12/31",1)/[1]!S_SHARE_TOTAL($A1105,$B$1),"")</f>
        <v>1.6469265686080568E-2</v>
      </c>
      <c r="E1105">
        <f>IFERROR([1]!s_stm07_is($A1105,"W30028333","2014/12/31",1)/[1]!S_SHARE_TOTAL($A1105,$B$1),"")</f>
        <v>6.1234911247481413E-2</v>
      </c>
      <c r="F1105">
        <f>IFERROR([1]!s_stm07_is($A1105,"W30028333","2015/12/31",1)/[1]!S_SHARE_TOTAL($A1105,$B$1),"")</f>
        <v>2.5735776516777623E-2</v>
      </c>
      <c r="G1105">
        <f>IFERROR([1]!s_stm07_is($A1105,"W30028333","2016/12/31",1)/[1]!S_SHARE_TOTAL($A1105,$B$1),"")</f>
        <v>1.5332834080713382E-2</v>
      </c>
      <c r="H1105">
        <f>IFERROR([1]!s_stm07_is($A1105,"W30028333","2017/12/31",1)/[1]!S_SHARE_TOTAL($A1105,$B$1),"")</f>
        <v>-0.19237110266057986</v>
      </c>
      <c r="I1105">
        <f>IFERROR([1]!s_stm07_is($A1105,"W30028333","2018/12/31",1)/[1]!S_SHARE_TOTAL($A1105,$B$1),"")</f>
        <v>1.2888644356110514E-2</v>
      </c>
      <c r="J1105">
        <f>IFERROR([1]!s_stm07_is($A1105,"W30028333","2019/12/31",1)/[1]!S_SHARE_TOTAL($A1105,$B$1),"")</f>
        <v>-0.31046510831665758</v>
      </c>
      <c r="K1105">
        <f>IFERROR([1]!s_stm07_is($A1105,"W30028333","2020/12/31",1)/[1]!S_SHARE_TOTAL($A1105,$B$1),"")</f>
        <v>-0.21492191466032851</v>
      </c>
      <c r="L1105">
        <f>IFERROR([1]!s_stm07_is($A1105,"W30028333","2021/12/31",1)/[1]!S_SHARE_TOTAL($A1105,$B$1),"")</f>
        <v>-0.28350894418230355</v>
      </c>
      <c r="M1105">
        <f>IFERROR([1]!s_stm07_is($A1105,"W30028333","2022/12/31",1)/[1]!S_SHARE_TOTAL($A1105,$B$1),"")</f>
        <v>-9.9103403458908182E-2</v>
      </c>
      <c r="N1105">
        <f>IFERROR([1]!s_stm07_is($A1105,"W30028333","2023/12/31",1)/[1]!S_SHARE_TOTAL($A1105,$B$1),"")</f>
        <v>3.1606305695385181E-2</v>
      </c>
      <c r="O1105">
        <f>IFERROR([1]!s_stm07_is($A1105,"W30028333","2024/12/31",1)/[1]!S_SHARE_TOTAL($A1105,$B$1),"")</f>
        <v>6.0225872792426603E-2</v>
      </c>
      <c r="P1105">
        <f>IFERROR([1]!s_stm07_is($A1105,"W30028333","2025/12/31",1)/[1]!S_SHARE_TOTAL($A1105,$B$1),"")</f>
        <v>0.11048810773955201</v>
      </c>
      <c r="Q1105">
        <f>IFERROR([1]!s_west_netprofit($A1105,2026,$B$1,180)/[1]!S_SHARE_TOTAL($A1105,$B$1),"")</f>
        <v>0</v>
      </c>
      <c r="R1105">
        <f>IFERROR([1]!s_west_netprofit($A1105,2027,$B$1,180)/[1]!S_SHARE_TOTAL($A1105,$B$1),"")</f>
        <v>0</v>
      </c>
      <c r="S1105">
        <f>IFERROR([1]!s_fa_dupont_roe($A1105,"2011/12/31")/100,"")</f>
        <v>3.6517000000000001E-2</v>
      </c>
      <c r="T1105">
        <f>IFERROR([1]!s_fa_dupont_roe($A1105,"2012/12/31")/100,"")</f>
        <v>1.8881999999999999E-2</v>
      </c>
      <c r="U1105">
        <f>IFERROR([1]!s_fa_dupont_roe($A1105,"2013/12/31")/100,"")</f>
        <v>1.6316999999999998E-2</v>
      </c>
      <c r="V1105">
        <f>IFERROR([1]!s_fa_dupont_roe($A1105,"2014/12/31")/100,"")</f>
        <v>6.6544999999999993E-2</v>
      </c>
      <c r="W1105">
        <f>IFERROR([1]!s_fa_dupont_roe($A1105,"2015/12/31")/100,"")</f>
        <v>3.0628000000000002E-2</v>
      </c>
      <c r="X1105">
        <f>IFERROR([1]!s_fa_dupont_roe($A1105,"2016/12/31")/100,"")</f>
        <v>1.7774999999999999E-2</v>
      </c>
      <c r="Y1105">
        <f>IFERROR([1]!s_fa_dupont_roe($A1105,"2017/12/31")/100,"")</f>
        <v>-0.24226500000000001</v>
      </c>
      <c r="Z1105">
        <f>IFERROR([1]!s_fa_dupont_roe($A1105,"2018/12/31")/100,"")</f>
        <v>1.7498E-2</v>
      </c>
      <c r="AA1105">
        <f>IFERROR([1]!s_fa_dupont_roe($A1105,"2019/12/31")/100,"")</f>
        <v>-0.51872499999999999</v>
      </c>
      <c r="AB1105">
        <f>IFERROR([1]!s_fa_dupont_roe($A1105,"2020/12/31")/100,"")</f>
        <v>-0.70188300000000003</v>
      </c>
      <c r="AC1105">
        <f>IFERROR([1]!s_fa_dupont_roe($A1105,"2021/12/31")/100,"")</f>
        <v>-77.771309000000002</v>
      </c>
      <c r="AD1105">
        <f>IFERROR([1]!s_fa_dupont_roe($A1105,"2022/12/31")/100,"")</f>
        <v>-0.307923</v>
      </c>
      <c r="AE1105">
        <f>IFERROR([1]!s_fa_dupont_roe($A1105,"2023/12/31")/100,"")</f>
        <v>3.7000000000000005E-2</v>
      </c>
      <c r="AF1105">
        <f>IFERROR([1]!s_fa_dupont_roe($A1105,"2024/12/31")/100,"")</f>
        <v>6.4625000000000002E-2</v>
      </c>
      <c r="AG1105">
        <f>IFERROR([1]!s_fa_dupont_roe($A1105,"2025/12/31")/100,"")</f>
        <v>0.108057</v>
      </c>
      <c r="AH1105">
        <f>IFERROR([1]!s_stm07_is($A1105,"W30028333","2025/12/31",1),"")</f>
        <v>472197764.55000001</v>
      </c>
      <c r="AI1105">
        <f>IFERROR([1]!s_stm07_bs($A1105,"W38058048","2025/12/31",1),"")</f>
        <v>4623676452.8400002</v>
      </c>
      <c r="AJ1105">
        <f>IFERROR([1]!s_fa_netdebt($A1105,"2025/12/31"),"")</f>
        <v>669150019.02999997</v>
      </c>
      <c r="AK1105">
        <f>IFERROR([1]!s_val_ev1($A1105,"2025/12/31"),"")</f>
        <v>51997696402.610001</v>
      </c>
      <c r="AL1105">
        <f>IFERROR([1]!s_fa_ebitda($A1105,"2025/12/31"),"")</f>
        <v>881942303.76999998</v>
      </c>
      <c r="AM1105" t="str">
        <f>IFERROR([1]!s_west_netprofit($A1105,2026,$B$1,180)/[1]!s_west_netprofit($A1105,2026,$B$1-7,180)-1,"")</f>
        <v/>
      </c>
      <c r="AN1105" t="str">
        <f>IFERROR([1]!s_west_netprofit($A1105,2026,$B$1,180)/[1]!s_west_netprofit($A1105,2026,$B$1-30,180)-1,"")</f>
        <v/>
      </c>
      <c r="AO1105" t="str">
        <f>IFERROR([1]!s_est_mediannetprofit($A1105,2026,$B$1)/[1]!s_est_mediannetprofit($A1105,2026,$B$1-7)-1,"")</f>
        <v/>
      </c>
      <c r="AP1105" t="str">
        <f>IFERROR([1]!s_est_mediannetprofit($A1105,2026,$B$1)/[1]!s_est_mediannetprofit($A1105,2026,$B$1-30)-1,"")</f>
        <v/>
      </c>
    </row>
    <row r="1106" spans="1:42">
      <c r="A1106" t="s">
        <v>1145</v>
      </c>
      <c r="B1106">
        <f>IFERROR([1]!s_stm07_is($A1106,"W30028333","2011/12/31",1)/[1]!S_SHARE_TOTAL($A1106,$B$1),"")</f>
        <v>0.11116091707724196</v>
      </c>
      <c r="C1106">
        <f>IFERROR([1]!s_stm07_is($A1106,"W30028333","2012/12/31",1)/[1]!S_SHARE_TOTAL($A1106,$B$1),"")</f>
        <v>7.8397308405755387E-2</v>
      </c>
      <c r="D1106">
        <f>IFERROR([1]!s_stm07_is($A1106,"W30028333","2013/12/31",1)/[1]!S_SHARE_TOTAL($A1106,$B$1),"")</f>
        <v>8.3403280763389528E-2</v>
      </c>
      <c r="E1106">
        <f>IFERROR([1]!s_stm07_is($A1106,"W30028333","2014/12/31",1)/[1]!S_SHARE_TOTAL($A1106,$B$1),"")</f>
        <v>7.954687801555671E-2</v>
      </c>
      <c r="F1106">
        <f>IFERROR([1]!s_stm07_is($A1106,"W30028333","2015/12/31",1)/[1]!S_SHARE_TOTAL($A1106,$B$1),"")</f>
        <v>0.11835990862307114</v>
      </c>
      <c r="G1106">
        <f>IFERROR([1]!s_stm07_is($A1106,"W30028333","2016/12/31",1)/[1]!S_SHARE_TOTAL($A1106,$B$1),"")</f>
        <v>0.1738138905532827</v>
      </c>
      <c r="H1106">
        <f>IFERROR([1]!s_stm07_is($A1106,"W30028333","2017/12/31",1)/[1]!S_SHARE_TOTAL($A1106,$B$1),"")</f>
        <v>0.20289319718499618</v>
      </c>
      <c r="I1106">
        <f>IFERROR([1]!s_stm07_is($A1106,"W30028333","2018/12/31",1)/[1]!S_SHARE_TOTAL($A1106,$B$1),"")</f>
        <v>0.19905229269072858</v>
      </c>
      <c r="J1106">
        <f>IFERROR([1]!s_stm07_is($A1106,"W30028333","2019/12/31",1)/[1]!S_SHARE_TOTAL($A1106,$B$1),"")</f>
        <v>0.17678987446605079</v>
      </c>
      <c r="K1106">
        <f>IFERROR([1]!s_stm07_is($A1106,"W30028333","2020/12/31",1)/[1]!S_SHARE_TOTAL($A1106,$B$1),"")</f>
        <v>0.18180906506663169</v>
      </c>
      <c r="L1106">
        <f>IFERROR([1]!s_stm07_is($A1106,"W30028333","2021/12/31",1)/[1]!S_SHARE_TOTAL($A1106,$B$1),"")</f>
        <v>0.1876900985111245</v>
      </c>
      <c r="M1106">
        <f>IFERROR([1]!s_stm07_is($A1106,"W30028333","2022/12/31",1)/[1]!S_SHARE_TOTAL($A1106,$B$1),"")</f>
        <v>0.13219707492970242</v>
      </c>
      <c r="N1106">
        <f>IFERROR([1]!s_stm07_is($A1106,"W30028333","2023/12/31",1)/[1]!S_SHARE_TOTAL($A1106,$B$1),"")</f>
        <v>0.14105089883461983</v>
      </c>
      <c r="O1106">
        <f>IFERROR([1]!s_stm07_is($A1106,"W30028333","2024/12/31",1)/[1]!S_SHARE_TOTAL($A1106,$B$1),"")</f>
        <v>0.14798379679014825</v>
      </c>
      <c r="P1106">
        <f>IFERROR([1]!s_stm07_is($A1106,"W30028333","2025/12/31",1)/[1]!S_SHARE_TOTAL($A1106,$B$1),"")</f>
        <v>0.14164704177869711</v>
      </c>
      <c r="Q1106">
        <f>IFERROR([1]!s_west_netprofit($A1106,2026,$B$1,180)/[1]!S_SHARE_TOTAL($A1106,$B$1),"")</f>
        <v>0.21240450265227967</v>
      </c>
      <c r="R1106">
        <f>IFERROR([1]!s_west_netprofit($A1106,2027,$B$1,180)/[1]!S_SHARE_TOTAL($A1106,$B$1),"")</f>
        <v>0.26797332262327195</v>
      </c>
      <c r="S1106">
        <f>IFERROR([1]!s_fa_dupont_roe($A1106,"2011/12/31")/100,"")</f>
        <v>6.8081000000000003E-2</v>
      </c>
      <c r="T1106">
        <f>IFERROR([1]!s_fa_dupont_roe($A1106,"2012/12/31")/100,"")</f>
        <v>4.5644999999999998E-2</v>
      </c>
      <c r="U1106">
        <f>IFERROR([1]!s_fa_dupont_roe($A1106,"2013/12/31")/100,"")</f>
        <v>4.6580000000000003E-2</v>
      </c>
      <c r="V1106">
        <f>IFERROR([1]!s_fa_dupont_roe($A1106,"2014/12/31")/100,"")</f>
        <v>4.2470000000000001E-2</v>
      </c>
      <c r="W1106">
        <f>IFERROR([1]!s_fa_dupont_roe($A1106,"2015/12/31")/100,"")</f>
        <v>5.4762999999999999E-2</v>
      </c>
      <c r="X1106">
        <f>IFERROR([1]!s_fa_dupont_roe($A1106,"2016/12/31")/100,"")</f>
        <v>6.9866999999999999E-2</v>
      </c>
      <c r="Y1106">
        <f>IFERROR([1]!s_fa_dupont_roe($A1106,"2017/12/31")/100,"")</f>
        <v>7.5722999999999999E-2</v>
      </c>
      <c r="Z1106">
        <f>IFERROR([1]!s_fa_dupont_roe($A1106,"2018/12/31")/100,"")</f>
        <v>6.9661000000000001E-2</v>
      </c>
      <c r="AA1106">
        <f>IFERROR([1]!s_fa_dupont_roe($A1106,"2019/12/31")/100,"")</f>
        <v>5.9561999999999997E-2</v>
      </c>
      <c r="AB1106">
        <f>IFERROR([1]!s_fa_dupont_roe($A1106,"2020/12/31")/100,"")</f>
        <v>5.9126000000000005E-2</v>
      </c>
      <c r="AC1106">
        <f>IFERROR([1]!s_fa_dupont_roe($A1106,"2021/12/31")/100,"")</f>
        <v>5.8712E-2</v>
      </c>
      <c r="AD1106">
        <f>IFERROR([1]!s_fa_dupont_roe($A1106,"2022/12/31")/100,"")</f>
        <v>4.0178000000000005E-2</v>
      </c>
      <c r="AE1106">
        <f>IFERROR([1]!s_fa_dupont_roe($A1106,"2023/12/31")/100,"")</f>
        <v>4.2137000000000001E-2</v>
      </c>
      <c r="AF1106">
        <f>IFERROR([1]!s_fa_dupont_roe($A1106,"2024/12/31")/100,"")</f>
        <v>4.3238000000000006E-2</v>
      </c>
      <c r="AG1106">
        <f>IFERROR([1]!s_fa_dupont_roe($A1106,"2025/12/31")/100,"")</f>
        <v>4.0239000000000004E-2</v>
      </c>
      <c r="AH1106">
        <f>IFERROR([1]!s_stm07_is($A1106,"W30028333","2025/12/31",1),"")</f>
        <v>193726899.02000001</v>
      </c>
      <c r="AI1106">
        <f>IFERROR([1]!s_stm07_bs($A1106,"W38058048","2025/12/31",1),"")</f>
        <v>4951744864.3000002</v>
      </c>
      <c r="AJ1106">
        <f>IFERROR([1]!s_fa_netdebt($A1106,"2025/12/31"),"")</f>
        <v>-1433598578.0599999</v>
      </c>
      <c r="AK1106">
        <f>IFERROR([1]!s_val_ev1($A1106,"2025/12/31"),"")</f>
        <v>21880573681.179199</v>
      </c>
      <c r="AL1106">
        <f>IFERROR([1]!s_fa_ebitda($A1106,"2025/12/31"),"")</f>
        <v>294460018.31</v>
      </c>
      <c r="AM1106">
        <f>IFERROR([1]!s_west_netprofit($A1106,2026,$B$1,180)/[1]!s_west_netprofit($A1106,2026,$B$1-7,180)-1,"")</f>
        <v>0</v>
      </c>
      <c r="AN1106">
        <f>IFERROR([1]!s_west_netprofit($A1106,2026,$B$1,180)/[1]!s_west_netprofit($A1106,2026,$B$1-30,180)-1,"")</f>
        <v>0</v>
      </c>
      <c r="AO1106">
        <f>IFERROR([1]!s_est_mediannetprofit($A1106,2026,$B$1)/[1]!s_est_mediannetprofit($A1106,2026,$B$1-7)-1,"")</f>
        <v>0</v>
      </c>
      <c r="AP1106">
        <f>IFERROR([1]!s_est_mediannetprofit($A1106,2026,$B$1)/[1]!s_est_mediannetprofit($A1106,2026,$B$1-30)-1,"")</f>
        <v>0</v>
      </c>
    </row>
    <row r="1107" spans="1:42">
      <c r="A1107" t="s">
        <v>1146</v>
      </c>
      <c r="B1107">
        <f>IFERROR([1]!s_stm07_is($A1107,"W30028333","2011/12/31",1)/[1]!S_SHARE_TOTAL($A1107,$B$1),"")</f>
        <v>1.4400444466441351E-2</v>
      </c>
      <c r="C1107">
        <f>IFERROR([1]!s_stm07_is($A1107,"W30028333","2012/12/31",1)/[1]!S_SHARE_TOTAL($A1107,$B$1),"")</f>
        <v>7.4682666111315675E-3</v>
      </c>
      <c r="D1107">
        <f>IFERROR([1]!s_stm07_is($A1107,"W30028333","2013/12/31",1)/[1]!S_SHARE_TOTAL($A1107,$B$1),"")</f>
        <v>4.9544314727655797E-3</v>
      </c>
      <c r="E1107">
        <f>IFERROR([1]!s_stm07_is($A1107,"W30028333","2014/12/31",1)/[1]!S_SHARE_TOTAL($A1107,$B$1),"")</f>
        <v>-2.5942094771418959E-2</v>
      </c>
      <c r="F1107">
        <f>IFERROR([1]!s_stm07_is($A1107,"W30028333","2015/12/31",1)/[1]!S_SHARE_TOTAL($A1107,$B$1),"")</f>
        <v>0.48999001900021288</v>
      </c>
      <c r="G1107">
        <f>IFERROR([1]!s_stm07_is($A1107,"W30028333","2016/12/31",1)/[1]!S_SHARE_TOTAL($A1107,$B$1),"")</f>
        <v>0.51282106595501686</v>
      </c>
      <c r="H1107">
        <f>IFERROR([1]!s_stm07_is($A1107,"W30028333","2017/12/31",1)/[1]!S_SHARE_TOTAL($A1107,$B$1),"")</f>
        <v>0.64306433032900157</v>
      </c>
      <c r="I1107">
        <f>IFERROR([1]!s_stm07_is($A1107,"W30028333","2018/12/31",1)/[1]!S_SHARE_TOTAL($A1107,$B$1),"")</f>
        <v>0.8093502238754251</v>
      </c>
      <c r="J1107">
        <f>IFERROR([1]!s_stm07_is($A1107,"W30028333","2019/12/31",1)/[1]!S_SHARE_TOTAL($A1107,$B$1),"")</f>
        <v>1.0490098282558955</v>
      </c>
      <c r="K1107">
        <f>IFERROR([1]!s_stm07_is($A1107,"W30028333","2020/12/31",1)/[1]!S_SHARE_TOTAL($A1107,$B$1),"")</f>
        <v>1.0671368630683702</v>
      </c>
      <c r="L1107">
        <f>IFERROR([1]!s_stm07_is($A1107,"W30028333","2021/12/31",1)/[1]!S_SHARE_TOTAL($A1107,$B$1),"")</f>
        <v>0.43965680024657111</v>
      </c>
      <c r="M1107">
        <f>IFERROR([1]!s_stm07_is($A1107,"W30028333","2022/12/31",1)/[1]!S_SHARE_TOTAL($A1107,$B$1),"")</f>
        <v>7.1870552996448914E-2</v>
      </c>
      <c r="N1107">
        <f>IFERROR([1]!s_stm07_is($A1107,"W30028333","2023/12/31",1)/[1]!S_SHARE_TOTAL($A1107,$B$1),"")</f>
        <v>-0.67993952965429938</v>
      </c>
      <c r="O1107">
        <f>IFERROR([1]!s_stm07_is($A1107,"W30028333","2024/12/31",1)/[1]!S_SHARE_TOTAL($A1107,$B$1),"")</f>
        <v>-1.1065723087663999</v>
      </c>
      <c r="P1107">
        <f>IFERROR([1]!s_stm07_is($A1107,"W30028333","2025/12/31",1)/[1]!S_SHARE_TOTAL($A1107,$B$1),"")</f>
        <v>-1.865115271502392</v>
      </c>
      <c r="Q1107">
        <f>IFERROR([1]!s_west_netprofit($A1107,2026,$B$1,180)/[1]!S_SHARE_TOTAL($A1107,$B$1),"")</f>
        <v>0</v>
      </c>
      <c r="R1107">
        <f>IFERROR([1]!s_west_netprofit($A1107,2027,$B$1,180)/[1]!S_SHARE_TOTAL($A1107,$B$1),"")</f>
        <v>0</v>
      </c>
      <c r="S1107">
        <f>IFERROR([1]!s_fa_dupont_roe($A1107,"2011/12/31")/100,"")</f>
        <v>0.100443</v>
      </c>
      <c r="T1107">
        <f>IFERROR([1]!s_fa_dupont_roe($A1107,"2012/12/31")/100,"")</f>
        <v>4.9016999999999998E-2</v>
      </c>
      <c r="U1107">
        <f>IFERROR([1]!s_fa_dupont_roe($A1107,"2013/12/31")/100,"")</f>
        <v>3.1850000000000003E-2</v>
      </c>
      <c r="V1107">
        <f>IFERROR([1]!s_fa_dupont_roe($A1107,"2014/12/31")/100,"")</f>
        <v>-0.17993700000000001</v>
      </c>
      <c r="W1107">
        <f>IFERROR([1]!s_fa_dupont_roe($A1107,"2015/12/31")/100,"")</f>
        <v>0.25068499999999999</v>
      </c>
      <c r="X1107">
        <f>IFERROR([1]!s_fa_dupont_roe($A1107,"2016/12/31")/100,"")</f>
        <v>0.131824</v>
      </c>
      <c r="Y1107">
        <f>IFERROR([1]!s_fa_dupont_roe($A1107,"2017/12/31")/100,"")</f>
        <v>0.15215000000000001</v>
      </c>
      <c r="Z1107">
        <f>IFERROR([1]!s_fa_dupont_roe($A1107,"2018/12/31")/100,"")</f>
        <v>0.17152200000000001</v>
      </c>
      <c r="AA1107">
        <f>IFERROR([1]!s_fa_dupont_roe($A1107,"2019/12/31")/100,"")</f>
        <v>0.19788499999999998</v>
      </c>
      <c r="AB1107">
        <f>IFERROR([1]!s_fa_dupont_roe($A1107,"2020/12/31")/100,"")</f>
        <v>0.18326000000000001</v>
      </c>
      <c r="AC1107">
        <f>IFERROR([1]!s_fa_dupont_roe($A1107,"2021/12/31")/100,"")</f>
        <v>7.0719000000000004E-2</v>
      </c>
      <c r="AD1107">
        <f>IFERROR([1]!s_fa_dupont_roe($A1107,"2022/12/31")/100,"")</f>
        <v>1.1184000000000001E-2</v>
      </c>
      <c r="AE1107">
        <f>IFERROR([1]!s_fa_dupont_roe($A1107,"2023/12/31")/100,"")</f>
        <v>-0.111772</v>
      </c>
      <c r="AF1107">
        <f>IFERROR([1]!s_fa_dupont_roe($A1107,"2024/12/31")/100,"")</f>
        <v>-0.21545999999999998</v>
      </c>
      <c r="AG1107">
        <f>IFERROR([1]!s_fa_dupont_roe($A1107,"2025/12/31")/100,"")</f>
        <v>-0.51261699999999999</v>
      </c>
      <c r="AH1107">
        <f>IFERROR([1]!s_stm07_is($A1107,"W30028333","2025/12/31",1),"")</f>
        <v>-26212737206.470001</v>
      </c>
      <c r="AI1107">
        <f>IFERROR([1]!s_stm07_bs($A1107,"W38058048","2025/12/31",1),"")</f>
        <v>84748560013.520004</v>
      </c>
      <c r="AJ1107">
        <f>IFERROR([1]!s_fa_netdebt($A1107,"2025/12/31"),"")</f>
        <v>201655814490.53</v>
      </c>
      <c r="AK1107">
        <f>IFERROR([1]!s_val_ev1($A1107,"2025/12/31"),"")</f>
        <v>245534522830.67999</v>
      </c>
      <c r="AL1107">
        <f>IFERROR([1]!s_fa_ebitda($A1107,"2025/12/31"),"")</f>
        <v>-17997983167.790001</v>
      </c>
      <c r="AM1107" t="str">
        <f>IFERROR([1]!s_west_netprofit($A1107,2026,$B$1,180)/[1]!s_west_netprofit($A1107,2026,$B$1-7,180)-1,"")</f>
        <v/>
      </c>
      <c r="AN1107" t="str">
        <f>IFERROR([1]!s_west_netprofit($A1107,2026,$B$1,180)/[1]!s_west_netprofit($A1107,2026,$B$1-30,180)-1,"")</f>
        <v/>
      </c>
      <c r="AO1107" t="str">
        <f>IFERROR([1]!s_est_mediannetprofit($A1107,2026,$B$1)/[1]!s_est_mediannetprofit($A1107,2026,$B$1-7)-1,"")</f>
        <v/>
      </c>
      <c r="AP1107" t="str">
        <f>IFERROR([1]!s_est_mediannetprofit($A1107,2026,$B$1)/[1]!s_est_mediannetprofit($A1107,2026,$B$1-30)-1,"")</f>
        <v/>
      </c>
    </row>
    <row r="1108" spans="1:42">
      <c r="A1108" t="s">
        <v>1147</v>
      </c>
      <c r="B1108">
        <f>IFERROR([1]!s_stm07_is($A1108,"W30028333","2011/12/31",1)/[1]!S_SHARE_TOTAL($A1108,$B$1),"")</f>
        <v>0.99966459296151911</v>
      </c>
      <c r="C1108">
        <f>IFERROR([1]!s_stm07_is($A1108,"W30028333","2012/12/31",1)/[1]!S_SHARE_TOTAL($A1108,$B$1),"")</f>
        <v>1.1685851725348788</v>
      </c>
      <c r="D1108">
        <f>IFERROR([1]!s_stm07_is($A1108,"W30028333","2013/12/31",1)/[1]!S_SHARE_TOTAL($A1108,$B$1),"")</f>
        <v>1.7010599428047717</v>
      </c>
      <c r="E1108">
        <f>IFERROR([1]!s_stm07_is($A1108,"W30028333","2014/12/31",1)/[1]!S_SHARE_TOTAL($A1108,$B$1),"")</f>
        <v>1.7967262179611243</v>
      </c>
      <c r="F1108">
        <f>IFERROR([1]!s_stm07_is($A1108,"W30028333","2015/12/31",1)/[1]!S_SHARE_TOTAL($A1108,$B$1),"")</f>
        <v>2.1359467605080225</v>
      </c>
      <c r="G1108">
        <f>IFERROR([1]!s_stm07_is($A1108,"W30028333","2016/12/31",1)/[1]!S_SHARE_TOTAL($A1108,$B$1),"")</f>
        <v>2.0215076899969318</v>
      </c>
      <c r="H1108">
        <f>IFERROR([1]!s_stm07_is($A1108,"W30028333","2017/12/31",1)/[1]!S_SHARE_TOTAL($A1108,$B$1),"")</f>
        <v>2.1719698178324527</v>
      </c>
      <c r="I1108">
        <f>IFERROR([1]!s_stm07_is($A1108,"W30028333","2018/12/31",1)/[1]!S_SHARE_TOTAL($A1108,$B$1),"")</f>
        <v>2.3026154204925833</v>
      </c>
      <c r="J1108">
        <f>IFERROR([1]!s_stm07_is($A1108,"W30028333","2019/12/31",1)/[1]!S_SHARE_TOTAL($A1108,$B$1),"")</f>
        <v>2.6915749043077803</v>
      </c>
      <c r="K1108">
        <f>IFERROR([1]!s_stm07_is($A1108,"W30028333","2020/12/31",1)/[1]!S_SHARE_TOTAL($A1108,$B$1),"")</f>
        <v>3.0318564402259525</v>
      </c>
      <c r="L1108">
        <f>IFERROR([1]!s_stm07_is($A1108,"W30028333","2021/12/31",1)/[1]!S_SHARE_TOTAL($A1108,$B$1),"")</f>
        <v>3.5867760087956029</v>
      </c>
      <c r="M1108">
        <f>IFERROR([1]!s_stm07_is($A1108,"W30028333","2022/12/31",1)/[1]!S_SHARE_TOTAL($A1108,$B$1),"")</f>
        <v>3.2504019536602851</v>
      </c>
      <c r="N1108">
        <f>IFERROR([1]!s_stm07_is($A1108,"W30028333","2023/12/31",1)/[1]!S_SHARE_TOTAL($A1108,$B$1),"")</f>
        <v>4.2330722402116709</v>
      </c>
      <c r="O1108">
        <f>IFERROR([1]!s_stm07_is($A1108,"W30028333","2024/12/31",1)/[1]!S_SHARE_TOTAL($A1108,$B$1),"")</f>
        <v>3.7272710333728982</v>
      </c>
      <c r="P1108">
        <f>IFERROR([1]!s_stm07_is($A1108,"W30028333","2025/12/31",1)/[1]!S_SHARE_TOTAL($A1108,$B$1),"")</f>
        <v>3.354816022611689</v>
      </c>
      <c r="Q1108">
        <f>IFERROR([1]!s_west_netprofit($A1108,2026,$B$1,180)/[1]!S_SHARE_TOTAL($A1108,$B$1),"")</f>
        <v>3.0290378917432443</v>
      </c>
      <c r="R1108">
        <f>IFERROR([1]!s_west_netprofit($A1108,2027,$B$1,180)/[1]!S_SHARE_TOTAL($A1108,$B$1),"")</f>
        <v>3.2608999796841158</v>
      </c>
      <c r="S1108">
        <f>IFERROR([1]!s_fa_dupont_roe($A1108,"2011/12/31")/100,"")</f>
        <v>0.27345700000000001</v>
      </c>
      <c r="T1108">
        <f>IFERROR([1]!s_fa_dupont_roe($A1108,"2012/12/31")/100,"")</f>
        <v>0.24799299999999999</v>
      </c>
      <c r="U1108">
        <f>IFERROR([1]!s_fa_dupont_roe($A1108,"2013/12/31")/100,"")</f>
        <v>0.29201899999999997</v>
      </c>
      <c r="V1108">
        <f>IFERROR([1]!s_fa_dupont_roe($A1108,"2014/12/31")/100,"")</f>
        <v>0.258247</v>
      </c>
      <c r="W1108">
        <f>IFERROR([1]!s_fa_dupont_roe($A1108,"2015/12/31")/100,"")</f>
        <v>0.263264</v>
      </c>
      <c r="X1108">
        <f>IFERROR([1]!s_fa_dupont_roe($A1108,"2016/12/31")/100,"")</f>
        <v>0.22022200000000003</v>
      </c>
      <c r="Y1108">
        <f>IFERROR([1]!s_fa_dupont_roe($A1108,"2017/12/31")/100,"")</f>
        <v>0.21299299999999999</v>
      </c>
      <c r="Z1108">
        <f>IFERROR([1]!s_fa_dupont_roe($A1108,"2018/12/31")/100,"")</f>
        <v>0.20418</v>
      </c>
      <c r="AA1108">
        <f>IFERROR([1]!s_fa_dupont_roe($A1108,"2019/12/31")/100,"")</f>
        <v>0.21315200000000001</v>
      </c>
      <c r="AB1108">
        <f>IFERROR([1]!s_fa_dupont_roe($A1108,"2020/12/31")/100,"")</f>
        <v>0.21168299999999998</v>
      </c>
      <c r="AC1108">
        <f>IFERROR([1]!s_fa_dupont_roe($A1108,"2021/12/31")/100,"")</f>
        <v>0.21873400000000001</v>
      </c>
      <c r="AD1108">
        <f>IFERROR([1]!s_fa_dupont_roe($A1108,"2022/12/31")/100,"")</f>
        <v>0.17602599999999999</v>
      </c>
      <c r="AE1108">
        <f>IFERROR([1]!s_fa_dupont_roe($A1108,"2023/12/31")/100,"")</f>
        <v>0.204072</v>
      </c>
      <c r="AF1108">
        <f>IFERROR([1]!s_fa_dupont_roe($A1108,"2024/12/31")/100,"")</f>
        <v>0.161997</v>
      </c>
      <c r="AG1108">
        <f>IFERROR([1]!s_fa_dupont_roe($A1108,"2025/12/31")/100,"")</f>
        <v>0.136658</v>
      </c>
      <c r="AH1108">
        <f>IFERROR([1]!s_stm07_is($A1108,"W30028333","2025/12/31",1),"")</f>
        <v>1754963856.3800001</v>
      </c>
      <c r="AI1108">
        <f>IFERROR([1]!s_stm07_bs($A1108,"W38058048","2025/12/31",1),"")</f>
        <v>15524941439.09</v>
      </c>
      <c r="AJ1108">
        <f>IFERROR([1]!s_fa_netdebt($A1108,"2025/12/31"),"")</f>
        <v>-6961676756.1300001</v>
      </c>
      <c r="AK1108">
        <f>IFERROR([1]!s_val_ev1($A1108,"2025/12/31"),"")</f>
        <v>22189500848.710999</v>
      </c>
      <c r="AL1108">
        <f>IFERROR([1]!s_fa_ebitda($A1108,"2025/12/31"),"")</f>
        <v>3398323936.1799998</v>
      </c>
      <c r="AM1108">
        <f>IFERROR([1]!s_west_netprofit($A1108,2026,$B$1,180)/[1]!s_west_netprofit($A1108,2026,$B$1-7,180)-1,"")</f>
        <v>0</v>
      </c>
      <c r="AN1108">
        <f>IFERROR([1]!s_west_netprofit($A1108,2026,$B$1,180)/[1]!s_west_netprofit($A1108,2026,$B$1-30,180)-1,"")</f>
        <v>-2.2383682955530393E-2</v>
      </c>
      <c r="AO1108">
        <f>IFERROR([1]!s_est_mediannetprofit($A1108,2026,$B$1)/[1]!s_est_mediannetprofit($A1108,2026,$B$1-7)-1,"")</f>
        <v>0</v>
      </c>
      <c r="AP1108">
        <f>IFERROR([1]!s_est_mediannetprofit($A1108,2026,$B$1)/[1]!s_est_mediannetprofit($A1108,2026,$B$1-30)-1,"")</f>
        <v>-3.0245746691871411E-2</v>
      </c>
    </row>
    <row r="1109" spans="1:42">
      <c r="A1109" t="s">
        <v>1148</v>
      </c>
      <c r="B1109">
        <f>IFERROR([1]!s_stm07_is($A1109,"W30028333","2011/12/31",1)/[1]!S_SHARE_TOTAL($A1109,$B$1),"")</f>
        <v>0.19869711530502487</v>
      </c>
      <c r="C1109">
        <f>IFERROR([1]!s_stm07_is($A1109,"W30028333","2012/12/31",1)/[1]!S_SHARE_TOTAL($A1109,$B$1),"")</f>
        <v>8.8673589543554254E-2</v>
      </c>
      <c r="D1109">
        <f>IFERROR([1]!s_stm07_is($A1109,"W30028333","2013/12/31",1)/[1]!S_SHARE_TOTAL($A1109,$B$1),"")</f>
        <v>1.4375461003987429E-2</v>
      </c>
      <c r="E1109">
        <f>IFERROR([1]!s_stm07_is($A1109,"W30028333","2014/12/31",1)/[1]!S_SHARE_TOTAL($A1109,$B$1),"")</f>
        <v>-0.51236813580667184</v>
      </c>
      <c r="F1109">
        <f>IFERROR([1]!s_stm07_is($A1109,"W30028333","2015/12/31",1)/[1]!S_SHARE_TOTAL($A1109,$B$1),"")</f>
        <v>8.2683355520927482E-2</v>
      </c>
      <c r="G1109">
        <f>IFERROR([1]!s_stm07_is($A1109,"W30028333","2016/12/31",1)/[1]!S_SHARE_TOTAL($A1109,$B$1),"")</f>
        <v>-0.28371823643137123</v>
      </c>
      <c r="H1109">
        <f>IFERROR([1]!s_stm07_is($A1109,"W30028333","2017/12/31",1)/[1]!S_SHARE_TOTAL($A1109,$B$1),"")</f>
        <v>0.85835635658989318</v>
      </c>
      <c r="I1109">
        <f>IFERROR([1]!s_stm07_is($A1109,"W30028333","2018/12/31",1)/[1]!S_SHARE_TOTAL($A1109,$B$1),"")</f>
        <v>0.91064055364525531</v>
      </c>
      <c r="J1109">
        <f>IFERROR([1]!s_stm07_is($A1109,"W30028333","2019/12/31",1)/[1]!S_SHARE_TOTAL($A1109,$B$1),"")</f>
        <v>0.7012549869077479</v>
      </c>
      <c r="K1109">
        <f>IFERROR([1]!s_stm07_is($A1109,"W30028333","2020/12/31",1)/[1]!S_SHARE_TOTAL($A1109,$B$1),"")</f>
        <v>0.52463843041449532</v>
      </c>
      <c r="L1109">
        <f>IFERROR([1]!s_stm07_is($A1109,"W30028333","2021/12/31",1)/[1]!S_SHARE_TOTAL($A1109,$B$1),"")</f>
        <v>1.5320889134470199</v>
      </c>
      <c r="M1109">
        <f>IFERROR([1]!s_stm07_is($A1109,"W30028333","2022/12/31",1)/[1]!S_SHARE_TOTAL($A1109,$B$1),"")</f>
        <v>1.1851454019227685</v>
      </c>
      <c r="N1109">
        <f>IFERROR([1]!s_stm07_is($A1109,"W30028333","2023/12/31",1)/[1]!S_SHARE_TOTAL($A1109,$B$1),"")</f>
        <v>0.65765618009663462</v>
      </c>
      <c r="O1109">
        <f>IFERROR([1]!s_stm07_is($A1109,"W30028333","2024/12/31",1)/[1]!S_SHARE_TOTAL($A1109,$B$1),"")</f>
        <v>0.68089396939766111</v>
      </c>
      <c r="P1109">
        <f>IFERROR([1]!s_stm07_is($A1109,"W30028333","2025/12/31",1)/[1]!S_SHARE_TOTAL($A1109,$B$1),"")</f>
        <v>0.74596922314360203</v>
      </c>
      <c r="Q1109">
        <f>IFERROR([1]!s_west_netprofit($A1109,2026,$B$1,180)/[1]!S_SHARE_TOTAL($A1109,$B$1),"")</f>
        <v>0</v>
      </c>
      <c r="R1109">
        <f>IFERROR([1]!s_west_netprofit($A1109,2027,$B$1,180)/[1]!S_SHARE_TOTAL($A1109,$B$1),"")</f>
        <v>0</v>
      </c>
      <c r="S1109">
        <f>IFERROR([1]!s_fa_dupont_roe($A1109,"2011/12/31")/100,"")</f>
        <v>8.7843999999999992E-2</v>
      </c>
      <c r="T1109">
        <f>IFERROR([1]!s_fa_dupont_roe($A1109,"2012/12/31")/100,"")</f>
        <v>3.6921000000000002E-2</v>
      </c>
      <c r="U1109">
        <f>IFERROR([1]!s_fa_dupont_roe($A1109,"2013/12/31")/100,"")</f>
        <v>5.8570000000000002E-3</v>
      </c>
      <c r="V1109">
        <f>IFERROR([1]!s_fa_dupont_roe($A1109,"2014/12/31")/100,"")</f>
        <v>-0.23639299999999999</v>
      </c>
      <c r="W1109">
        <f>IFERROR([1]!s_fa_dupont_roe($A1109,"2015/12/31")/100,"")</f>
        <v>4.3203999999999999E-2</v>
      </c>
      <c r="X1109">
        <f>IFERROR([1]!s_fa_dupont_roe($A1109,"2016/12/31")/100,"")</f>
        <v>-0.156113</v>
      </c>
      <c r="Y1109">
        <f>IFERROR([1]!s_fa_dupont_roe($A1109,"2017/12/31")/100,"")</f>
        <v>0.408466</v>
      </c>
      <c r="Z1109">
        <f>IFERROR([1]!s_fa_dupont_roe($A1109,"2018/12/31")/100,"")</f>
        <v>0.30820000000000003</v>
      </c>
      <c r="AA1109">
        <f>IFERROR([1]!s_fa_dupont_roe($A1109,"2019/12/31")/100,"")</f>
        <v>0.18925799999999998</v>
      </c>
      <c r="AB1109">
        <f>IFERROR([1]!s_fa_dupont_roe($A1109,"2020/12/31")/100,"")</f>
        <v>0.12387600000000001</v>
      </c>
      <c r="AC1109">
        <f>IFERROR([1]!s_fa_dupont_roe($A1109,"2021/12/31")/100,"")</f>
        <v>0.29514899999999999</v>
      </c>
      <c r="AD1109">
        <f>IFERROR([1]!s_fa_dupont_roe($A1109,"2022/12/31")/100,"")</f>
        <v>0.18705200000000002</v>
      </c>
      <c r="AE1109">
        <f>IFERROR([1]!s_fa_dupont_roe($A1109,"2023/12/31")/100,"")</f>
        <v>9.5555000000000001E-2</v>
      </c>
      <c r="AF1109">
        <f>IFERROR([1]!s_fa_dupont_roe($A1109,"2024/12/31")/100,"")</f>
        <v>9.3625000000000014E-2</v>
      </c>
      <c r="AG1109">
        <f>IFERROR([1]!s_fa_dupont_roe($A1109,"2025/12/31")/100,"")</f>
        <v>9.5768000000000006E-2</v>
      </c>
      <c r="AH1109">
        <f>IFERROR([1]!s_stm07_is($A1109,"W30028333","2025/12/31",1),"")</f>
        <v>862638791.74000001</v>
      </c>
      <c r="AI1109">
        <f>IFERROR([1]!s_stm07_bs($A1109,"W38058048","2025/12/31",1),"")</f>
        <v>9314630465.3199997</v>
      </c>
      <c r="AJ1109">
        <f>IFERROR([1]!s_fa_netdebt($A1109,"2025/12/31"),"")</f>
        <v>-375725580.20999998</v>
      </c>
      <c r="AK1109">
        <f>IFERROR([1]!s_val_ev1($A1109,"2025/12/31"),"")</f>
        <v>13348265145.972</v>
      </c>
      <c r="AL1109">
        <f>IFERROR([1]!s_fa_ebitda($A1109,"2025/12/31"),"")</f>
        <v>1340281724.6500001</v>
      </c>
      <c r="AM1109" t="str">
        <f>IFERROR([1]!s_west_netprofit($A1109,2026,$B$1,180)/[1]!s_west_netprofit($A1109,2026,$B$1-7,180)-1,"")</f>
        <v/>
      </c>
      <c r="AN1109" t="str">
        <f>IFERROR([1]!s_west_netprofit($A1109,2026,$B$1,180)/[1]!s_west_netprofit($A1109,2026,$B$1-30,180)-1,"")</f>
        <v/>
      </c>
      <c r="AO1109" t="str">
        <f>IFERROR([1]!s_est_mediannetprofit($A1109,2026,$B$1)/[1]!s_est_mediannetprofit($A1109,2026,$B$1-7)-1,"")</f>
        <v/>
      </c>
      <c r="AP1109" t="str">
        <f>IFERROR([1]!s_est_mediannetprofit($A1109,2026,$B$1)/[1]!s_est_mediannetprofit($A1109,2026,$B$1-30)-1,"")</f>
        <v/>
      </c>
    </row>
    <row r="1110" spans="1:42">
      <c r="A1110" t="s">
        <v>1149</v>
      </c>
      <c r="B1110">
        <f>IFERROR([1]!s_stm07_is($A1110,"W30028333","2011/12/31",1)/[1]!S_SHARE_TOTAL($A1110,$B$1),"")</f>
        <v>0.16232813727451431</v>
      </c>
      <c r="C1110">
        <f>IFERROR([1]!s_stm07_is($A1110,"W30028333","2012/12/31",1)/[1]!S_SHARE_TOTAL($A1110,$B$1),"")</f>
        <v>0.13774336370836782</v>
      </c>
      <c r="D1110">
        <f>IFERROR([1]!s_stm07_is($A1110,"W30028333","2013/12/31",1)/[1]!S_SHARE_TOTAL($A1110,$B$1),"")</f>
        <v>9.7013771197685825E-2</v>
      </c>
      <c r="E1110">
        <f>IFERROR([1]!s_stm07_is($A1110,"W30028333","2014/12/31",1)/[1]!S_SHARE_TOTAL($A1110,$B$1),"")</f>
        <v>8.7128179731716035E-2</v>
      </c>
      <c r="F1110">
        <f>IFERROR([1]!s_stm07_is($A1110,"W30028333","2015/12/31",1)/[1]!S_SHARE_TOTAL($A1110,$B$1),"")</f>
        <v>6.3766208839774768E-2</v>
      </c>
      <c r="G1110">
        <f>IFERROR([1]!s_stm07_is($A1110,"W30028333","2016/12/31",1)/[1]!S_SHARE_TOTAL($A1110,$B$1),"")</f>
        <v>0.16412588804231398</v>
      </c>
      <c r="H1110">
        <f>IFERROR([1]!s_stm07_is($A1110,"W30028333","2017/12/31",1)/[1]!S_SHARE_TOTAL($A1110,$B$1),"")</f>
        <v>0.26201362432031905</v>
      </c>
      <c r="I1110">
        <f>IFERROR([1]!s_stm07_is($A1110,"W30028333","2018/12/31",1)/[1]!S_SHARE_TOTAL($A1110,$B$1),"")</f>
        <v>0.28964315841415023</v>
      </c>
      <c r="J1110">
        <f>IFERROR([1]!s_stm07_is($A1110,"W30028333","2019/12/31",1)/[1]!S_SHARE_TOTAL($A1110,$B$1),"")</f>
        <v>0.26584023664255252</v>
      </c>
      <c r="K1110">
        <f>IFERROR([1]!s_stm07_is($A1110,"W30028333","2020/12/31",1)/[1]!S_SHARE_TOTAL($A1110,$B$1),"")</f>
        <v>0.15140575114712992</v>
      </c>
      <c r="L1110">
        <f>IFERROR([1]!s_stm07_is($A1110,"W30028333","2021/12/31",1)/[1]!S_SHARE_TOTAL($A1110,$B$1),"")</f>
        <v>0.30086179011585584</v>
      </c>
      <c r="M1110">
        <f>IFERROR([1]!s_stm07_is($A1110,"W30028333","2022/12/31",1)/[1]!S_SHARE_TOTAL($A1110,$B$1),"")</f>
        <v>3.3033404536139163E-2</v>
      </c>
      <c r="N1110">
        <f>IFERROR([1]!s_stm07_is($A1110,"W30028333","2023/12/31",1)/[1]!S_SHARE_TOTAL($A1110,$B$1),"")</f>
        <v>2.8427897168357721E-2</v>
      </c>
      <c r="O1110">
        <f>IFERROR([1]!s_stm07_is($A1110,"W30028333","2024/12/31",1)/[1]!S_SHARE_TOTAL($A1110,$B$1),"")</f>
        <v>3.1535587953676822E-2</v>
      </c>
      <c r="P1110">
        <f>IFERROR([1]!s_stm07_is($A1110,"W30028333","2025/12/31",1)/[1]!S_SHARE_TOTAL($A1110,$B$1),"")</f>
        <v>6.6913177772689666E-2</v>
      </c>
      <c r="Q1110">
        <f>IFERROR([1]!s_west_netprofit($A1110,2026,$B$1,180)/[1]!S_SHARE_TOTAL($A1110,$B$1),"")</f>
        <v>0</v>
      </c>
      <c r="R1110">
        <f>IFERROR([1]!s_west_netprofit($A1110,2027,$B$1,180)/[1]!S_SHARE_TOTAL($A1110,$B$1),"")</f>
        <v>0</v>
      </c>
      <c r="S1110">
        <f>IFERROR([1]!s_fa_dupont_roe($A1110,"2011/12/31")/100,"")</f>
        <v>0.102159</v>
      </c>
      <c r="T1110">
        <f>IFERROR([1]!s_fa_dupont_roe($A1110,"2012/12/31")/100,"")</f>
        <v>7.1218000000000004E-2</v>
      </c>
      <c r="U1110">
        <f>IFERROR([1]!s_fa_dupont_roe($A1110,"2013/12/31")/100,"")</f>
        <v>4.3982E-2</v>
      </c>
      <c r="V1110">
        <f>IFERROR([1]!s_fa_dupont_roe($A1110,"2014/12/31")/100,"")</f>
        <v>3.9239999999999997E-2</v>
      </c>
      <c r="W1110">
        <f>IFERROR([1]!s_fa_dupont_roe($A1110,"2015/12/31")/100,"")</f>
        <v>2.1765E-2</v>
      </c>
      <c r="X1110">
        <f>IFERROR([1]!s_fa_dupont_roe($A1110,"2016/12/31")/100,"")</f>
        <v>4.4684999999999996E-2</v>
      </c>
      <c r="Y1110">
        <f>IFERROR([1]!s_fa_dupont_roe($A1110,"2017/12/31")/100,"")</f>
        <v>6.8828E-2</v>
      </c>
      <c r="Z1110">
        <f>IFERROR([1]!s_fa_dupont_roe($A1110,"2018/12/31")/100,"")</f>
        <v>7.2767999999999999E-2</v>
      </c>
      <c r="AA1110">
        <f>IFERROR([1]!s_fa_dupont_roe($A1110,"2019/12/31")/100,"")</f>
        <v>6.4307000000000003E-2</v>
      </c>
      <c r="AB1110">
        <f>IFERROR([1]!s_fa_dupont_roe($A1110,"2020/12/31")/100,"")</f>
        <v>3.6032000000000002E-2</v>
      </c>
      <c r="AC1110">
        <f>IFERROR([1]!s_fa_dupont_roe($A1110,"2021/12/31")/100,"")</f>
        <v>6.0157999999999996E-2</v>
      </c>
      <c r="AD1110">
        <f>IFERROR([1]!s_fa_dupont_roe($A1110,"2022/12/31")/100,"")</f>
        <v>5.7549999999999997E-3</v>
      </c>
      <c r="AE1110">
        <f>IFERROR([1]!s_fa_dupont_roe($A1110,"2023/12/31")/100,"")</f>
        <v>5.004999999999999E-3</v>
      </c>
      <c r="AF1110">
        <f>IFERROR([1]!s_fa_dupont_roe($A1110,"2024/12/31")/100,"")</f>
        <v>5.5459999999999997E-3</v>
      </c>
      <c r="AG1110">
        <f>IFERROR([1]!s_fa_dupont_roe($A1110,"2025/12/31")/100,"")</f>
        <v>1.1741E-2</v>
      </c>
      <c r="AH1110">
        <f>IFERROR([1]!s_stm07_is($A1110,"W30028333","2025/12/31",1),"")</f>
        <v>71820885.049999997</v>
      </c>
      <c r="AI1110">
        <f>IFERROR([1]!s_stm07_bs($A1110,"W38058048","2025/12/31",1),"")</f>
        <v>7883317120.0699997</v>
      </c>
      <c r="AJ1110">
        <f>IFERROR([1]!s_fa_netdebt($A1110,"2025/12/31"),"")</f>
        <v>428391212.32999998</v>
      </c>
      <c r="AK1110">
        <f>IFERROR([1]!s_val_ev1($A1110,"2025/12/31"),"")</f>
        <v>21567975352.385502</v>
      </c>
      <c r="AL1110">
        <f>IFERROR([1]!s_fa_ebitda($A1110,"2025/12/31"),"")</f>
        <v>1117151945.8800001</v>
      </c>
      <c r="AM1110" t="str">
        <f>IFERROR([1]!s_west_netprofit($A1110,2026,$B$1,180)/[1]!s_west_netprofit($A1110,2026,$B$1-7,180)-1,"")</f>
        <v/>
      </c>
      <c r="AN1110" t="str">
        <f>IFERROR([1]!s_west_netprofit($A1110,2026,$B$1,180)/[1]!s_west_netprofit($A1110,2026,$B$1-30,180)-1,"")</f>
        <v/>
      </c>
      <c r="AO1110" t="str">
        <f>IFERROR([1]!s_est_mediannetprofit($A1110,2026,$B$1)/[1]!s_est_mediannetprofit($A1110,2026,$B$1-7)-1,"")</f>
        <v/>
      </c>
      <c r="AP1110" t="str">
        <f>IFERROR([1]!s_est_mediannetprofit($A1110,2026,$B$1)/[1]!s_est_mediannetprofit($A1110,2026,$B$1-30)-1,"")</f>
        <v/>
      </c>
    </row>
    <row r="1111" spans="1:42">
      <c r="A1111" t="s">
        <v>1150</v>
      </c>
      <c r="B1111">
        <f>IFERROR([1]!s_stm07_is($A1111,"W30028333","2011/12/31",1)/[1]!S_SHARE_TOTAL($A1111,$B$1),"")</f>
        <v>0.12852860336341898</v>
      </c>
      <c r="C1111">
        <f>IFERROR([1]!s_stm07_is($A1111,"W30028333","2012/12/31",1)/[1]!S_SHARE_TOTAL($A1111,$B$1),"")</f>
        <v>0.17253554888789577</v>
      </c>
      <c r="D1111">
        <f>IFERROR([1]!s_stm07_is($A1111,"W30028333","2013/12/31",1)/[1]!S_SHARE_TOTAL($A1111,$B$1),"")</f>
        <v>0.27903148720359411</v>
      </c>
      <c r="E1111">
        <f>IFERROR([1]!s_stm07_is($A1111,"W30028333","2014/12/31",1)/[1]!S_SHARE_TOTAL($A1111,$B$1),"")</f>
        <v>0.14586199339267727</v>
      </c>
      <c r="F1111">
        <f>IFERROR([1]!s_stm07_is($A1111,"W30028333","2015/12/31",1)/[1]!S_SHARE_TOTAL($A1111,$B$1),"")</f>
        <v>0.12290262105293213</v>
      </c>
      <c r="G1111">
        <f>IFERROR([1]!s_stm07_is($A1111,"W30028333","2016/12/31",1)/[1]!S_SHARE_TOTAL($A1111,$B$1),"")</f>
        <v>0.14536300140164482</v>
      </c>
      <c r="H1111">
        <f>IFERROR([1]!s_stm07_is($A1111,"W30028333","2017/12/31",1)/[1]!S_SHARE_TOTAL($A1111,$B$1),"")</f>
        <v>0.73012873119157484</v>
      </c>
      <c r="I1111">
        <f>IFERROR([1]!s_stm07_is($A1111,"W30028333","2018/12/31",1)/[1]!S_SHARE_TOTAL($A1111,$B$1),"")</f>
        <v>2.0592281006065558E-2</v>
      </c>
      <c r="J1111">
        <f>IFERROR([1]!s_stm07_is($A1111,"W30028333","2019/12/31",1)/[1]!S_SHARE_TOTAL($A1111,$B$1),"")</f>
        <v>6.0550152652943799E-2</v>
      </c>
      <c r="K1111">
        <f>IFERROR([1]!s_stm07_is($A1111,"W30028333","2020/12/31",1)/[1]!S_SHARE_TOTAL($A1111,$B$1),"")</f>
        <v>0.66762895979008718</v>
      </c>
      <c r="L1111">
        <f>IFERROR([1]!s_stm07_is($A1111,"W30028333","2021/12/31",1)/[1]!S_SHARE_TOTAL($A1111,$B$1),"")</f>
        <v>0.46631936590075507</v>
      </c>
      <c r="M1111">
        <f>IFERROR([1]!s_stm07_is($A1111,"W30028333","2022/12/31",1)/[1]!S_SHARE_TOTAL($A1111,$B$1),"")</f>
        <v>0.33194052874342006</v>
      </c>
      <c r="N1111">
        <f>IFERROR([1]!s_stm07_is($A1111,"W30028333","2023/12/31",1)/[1]!S_SHARE_TOTAL($A1111,$B$1),"")</f>
        <v>0.3744986660241828</v>
      </c>
      <c r="O1111">
        <f>IFERROR([1]!s_stm07_is($A1111,"W30028333","2024/12/31",1)/[1]!S_SHARE_TOTAL($A1111,$B$1),"")</f>
        <v>0.34441403068633586</v>
      </c>
      <c r="P1111">
        <f>IFERROR([1]!s_stm07_is($A1111,"W30028333","2025/12/31",1)/[1]!S_SHARE_TOTAL($A1111,$B$1),"")</f>
        <v>0.5992020155481449</v>
      </c>
      <c r="Q1111">
        <f>IFERROR([1]!s_west_netprofit($A1111,2026,$B$1,180)/[1]!S_SHARE_TOTAL($A1111,$B$1),"")</f>
        <v>0</v>
      </c>
      <c r="R1111">
        <f>IFERROR([1]!s_west_netprofit($A1111,2027,$B$1,180)/[1]!S_SHARE_TOTAL($A1111,$B$1),"")</f>
        <v>0</v>
      </c>
      <c r="S1111">
        <f>IFERROR([1]!s_fa_dupont_roe($A1111,"2011/12/31")/100,"")</f>
        <v>0.108013</v>
      </c>
      <c r="T1111">
        <f>IFERROR([1]!s_fa_dupont_roe($A1111,"2012/12/31")/100,"")</f>
        <v>0.13383300000000001</v>
      </c>
      <c r="U1111">
        <f>IFERROR([1]!s_fa_dupont_roe($A1111,"2013/12/31")/100,"")</f>
        <v>0.190553</v>
      </c>
      <c r="V1111">
        <f>IFERROR([1]!s_fa_dupont_roe($A1111,"2014/12/31")/100,"")</f>
        <v>9.0333000000000011E-2</v>
      </c>
      <c r="W1111">
        <f>IFERROR([1]!s_fa_dupont_roe($A1111,"2015/12/31")/100,"")</f>
        <v>7.2362999999999997E-2</v>
      </c>
      <c r="X1111">
        <f>IFERROR([1]!s_fa_dupont_roe($A1111,"2016/12/31")/100,"")</f>
        <v>8.0762E-2</v>
      </c>
      <c r="Y1111">
        <f>IFERROR([1]!s_fa_dupont_roe($A1111,"2017/12/31")/100,"")</f>
        <v>0.18228999999999998</v>
      </c>
      <c r="Z1111">
        <f>IFERROR([1]!s_fa_dupont_roe($A1111,"2018/12/31")/100,"")</f>
        <v>3.4320000000000002E-3</v>
      </c>
      <c r="AA1111">
        <f>IFERROR([1]!s_fa_dupont_roe($A1111,"2019/12/31")/100,"")</f>
        <v>1.0355000000000001E-2</v>
      </c>
      <c r="AB1111">
        <f>IFERROR([1]!s_fa_dupont_roe($A1111,"2020/12/31")/100,"")</f>
        <v>0.108012</v>
      </c>
      <c r="AC1111">
        <f>IFERROR([1]!s_fa_dupont_roe($A1111,"2021/12/31")/100,"")</f>
        <v>6.9940000000000002E-2</v>
      </c>
      <c r="AD1111">
        <f>IFERROR([1]!s_fa_dupont_roe($A1111,"2022/12/31")/100,"")</f>
        <v>4.8059000000000004E-2</v>
      </c>
      <c r="AE1111">
        <f>IFERROR([1]!s_fa_dupont_roe($A1111,"2023/12/31")/100,"")</f>
        <v>5.2403999999999999E-2</v>
      </c>
      <c r="AF1111">
        <f>IFERROR([1]!s_fa_dupont_roe($A1111,"2024/12/31")/100,"")</f>
        <v>4.5145999999999999E-2</v>
      </c>
      <c r="AG1111">
        <f>IFERROR([1]!s_fa_dupont_roe($A1111,"2025/12/31")/100,"")</f>
        <v>7.2087999999999999E-2</v>
      </c>
      <c r="AH1111">
        <f>IFERROR([1]!s_stm07_is($A1111,"W30028333","2025/12/31",1),"")</f>
        <v>635692994.05999994</v>
      </c>
      <c r="AI1111">
        <f>IFERROR([1]!s_stm07_bs($A1111,"W38058048","2025/12/31",1),"")</f>
        <v>9197860718.7299995</v>
      </c>
      <c r="AJ1111">
        <f>IFERROR([1]!s_fa_netdebt($A1111,"2025/12/31"),"")</f>
        <v>0</v>
      </c>
      <c r="AK1111">
        <f>IFERROR([1]!s_val_ev1($A1111,"2025/12/31"),"")</f>
        <v>31739202400.970001</v>
      </c>
      <c r="AL1111">
        <f>IFERROR([1]!s_fa_ebitda($A1111,"2025/12/31"),"")</f>
        <v>0</v>
      </c>
      <c r="AM1111" t="str">
        <f>IFERROR([1]!s_west_netprofit($A1111,2026,$B$1,180)/[1]!s_west_netprofit($A1111,2026,$B$1-7,180)-1,"")</f>
        <v/>
      </c>
      <c r="AN1111" t="str">
        <f>IFERROR([1]!s_west_netprofit($A1111,2026,$B$1,180)/[1]!s_west_netprofit($A1111,2026,$B$1-30,180)-1,"")</f>
        <v/>
      </c>
      <c r="AO1111" t="str">
        <f>IFERROR([1]!s_est_mediannetprofit($A1111,2026,$B$1)/[1]!s_est_mediannetprofit($A1111,2026,$B$1-7)-1,"")</f>
        <v/>
      </c>
      <c r="AP1111" t="str">
        <f>IFERROR([1]!s_est_mediannetprofit($A1111,2026,$B$1)/[1]!s_est_mediannetprofit($A1111,2026,$B$1-30)-1,"")</f>
        <v/>
      </c>
    </row>
    <row r="1112" spans="1:42">
      <c r="A1112" t="s">
        <v>1151</v>
      </c>
      <c r="B1112">
        <f>IFERROR([1]!s_stm07_is($A1112,"W30028333","2011/12/31",1)/[1]!S_SHARE_TOTAL($A1112,$B$1),"")</f>
        <v>8.3229899146765915E-2</v>
      </c>
      <c r="C1112">
        <f>IFERROR([1]!s_stm07_is($A1112,"W30028333","2012/12/31",1)/[1]!S_SHARE_TOTAL($A1112,$B$1),"")</f>
        <v>0.13762727746314346</v>
      </c>
      <c r="D1112">
        <f>IFERROR([1]!s_stm07_is($A1112,"W30028333","2013/12/31",1)/[1]!S_SHARE_TOTAL($A1112,$B$1),"")</f>
        <v>0.14399714982530312</v>
      </c>
      <c r="E1112">
        <f>IFERROR([1]!s_stm07_is($A1112,"W30028333","2014/12/31",1)/[1]!S_SHARE_TOTAL($A1112,$B$1),"")</f>
        <v>0.16125528086245269</v>
      </c>
      <c r="F1112">
        <f>IFERROR([1]!s_stm07_is($A1112,"W30028333","2015/12/31",1)/[1]!S_SHARE_TOTAL($A1112,$B$1),"")</f>
        <v>0.33166710352506207</v>
      </c>
      <c r="G1112">
        <f>IFERROR([1]!s_stm07_is($A1112,"W30028333","2016/12/31",1)/[1]!S_SHARE_TOTAL($A1112,$B$1),"")</f>
        <v>0.19704647105068096</v>
      </c>
      <c r="H1112">
        <f>IFERROR([1]!s_stm07_is($A1112,"W30028333","2017/12/31",1)/[1]!S_SHARE_TOTAL($A1112,$B$1),"")</f>
        <v>0.29165218244758478</v>
      </c>
      <c r="I1112">
        <f>IFERROR([1]!s_stm07_is($A1112,"W30028333","2018/12/31",1)/[1]!S_SHARE_TOTAL($A1112,$B$1),"")</f>
        <v>0.85126815900790753</v>
      </c>
      <c r="J1112">
        <f>IFERROR([1]!s_stm07_is($A1112,"W30028333","2019/12/31",1)/[1]!S_SHARE_TOTAL($A1112,$B$1),"")</f>
        <v>0.29440977990959316</v>
      </c>
      <c r="K1112">
        <f>IFERROR([1]!s_stm07_is($A1112,"W30028333","2020/12/31",1)/[1]!S_SHARE_TOTAL($A1112,$B$1),"")</f>
        <v>0.19947044270517814</v>
      </c>
      <c r="L1112">
        <f>IFERROR([1]!s_stm07_is($A1112,"W30028333","2021/12/31",1)/[1]!S_SHARE_TOTAL($A1112,$B$1),"")</f>
        <v>1.3980040639310722</v>
      </c>
      <c r="M1112">
        <f>IFERROR([1]!s_stm07_is($A1112,"W30028333","2022/12/31",1)/[1]!S_SHARE_TOTAL($A1112,$B$1),"")</f>
        <v>0.60353901244568053</v>
      </c>
      <c r="N1112">
        <f>IFERROR([1]!s_stm07_is($A1112,"W30028333","2023/12/31",1)/[1]!S_SHARE_TOTAL($A1112,$B$1),"")</f>
        <v>0.42646633545931167</v>
      </c>
      <c r="O1112">
        <f>IFERROR([1]!s_stm07_is($A1112,"W30028333","2024/12/31",1)/[1]!S_SHARE_TOTAL($A1112,$B$1),"")</f>
        <v>0.42897268263354404</v>
      </c>
      <c r="P1112">
        <f>IFERROR([1]!s_stm07_is($A1112,"W30028333","2025/12/31",1)/[1]!S_SHARE_TOTAL($A1112,$B$1),"")</f>
        <v>0.26130787102402225</v>
      </c>
      <c r="Q1112">
        <f>IFERROR([1]!s_west_netprofit($A1112,2026,$B$1,180)/[1]!S_SHARE_TOTAL($A1112,$B$1),"")</f>
        <v>0.68962145686867771</v>
      </c>
      <c r="R1112">
        <f>IFERROR([1]!s_west_netprofit($A1112,2027,$B$1,180)/[1]!S_SHARE_TOTAL($A1112,$B$1),"")</f>
        <v>0.73046941959513612</v>
      </c>
      <c r="S1112">
        <f>IFERROR([1]!s_fa_dupont_roe($A1112,"2011/12/31")/100,"")</f>
        <v>7.8488000000000002E-2</v>
      </c>
      <c r="T1112">
        <f>IFERROR([1]!s_fa_dupont_roe($A1112,"2012/12/31")/100,"")</f>
        <v>0.12261</v>
      </c>
      <c r="U1112">
        <f>IFERROR([1]!s_fa_dupont_roe($A1112,"2013/12/31")/100,"")</f>
        <v>0.11718000000000001</v>
      </c>
      <c r="V1112">
        <f>IFERROR([1]!s_fa_dupont_roe($A1112,"2014/12/31")/100,"")</f>
        <v>0.11915100000000001</v>
      </c>
      <c r="W1112">
        <f>IFERROR([1]!s_fa_dupont_roe($A1112,"2015/12/31")/100,"")</f>
        <v>7.3722999999999997E-2</v>
      </c>
      <c r="X1112">
        <f>IFERROR([1]!s_fa_dupont_roe($A1112,"2016/12/31")/100,"")</f>
        <v>2.5894E-2</v>
      </c>
      <c r="Y1112">
        <f>IFERROR([1]!s_fa_dupont_roe($A1112,"2017/12/31")/100,"")</f>
        <v>3.7676000000000001E-2</v>
      </c>
      <c r="Z1112">
        <f>IFERROR([1]!s_fa_dupont_roe($A1112,"2018/12/31")/100,"")</f>
        <v>0.10415200000000001</v>
      </c>
      <c r="AA1112">
        <f>IFERROR([1]!s_fa_dupont_roe($A1112,"2019/12/31")/100,"")</f>
        <v>3.4321000000000004E-2</v>
      </c>
      <c r="AB1112">
        <f>IFERROR([1]!s_fa_dupont_roe($A1112,"2020/12/31")/100,"")</f>
        <v>2.2921999999999998E-2</v>
      </c>
      <c r="AC1112">
        <f>IFERROR([1]!s_fa_dupont_roe($A1112,"2021/12/31")/100,"")</f>
        <v>0.14816200000000002</v>
      </c>
      <c r="AD1112">
        <f>IFERROR([1]!s_fa_dupont_roe($A1112,"2022/12/31")/100,"")</f>
        <v>5.9268000000000001E-2</v>
      </c>
      <c r="AE1112">
        <f>IFERROR([1]!s_fa_dupont_roe($A1112,"2023/12/31")/100,"")</f>
        <v>4.1131000000000001E-2</v>
      </c>
      <c r="AF1112">
        <f>IFERROR([1]!s_fa_dupont_roe($A1112,"2024/12/31")/100,"")</f>
        <v>4.0576999999999995E-2</v>
      </c>
      <c r="AG1112">
        <f>IFERROR([1]!s_fa_dupont_roe($A1112,"2025/12/31")/100,"")</f>
        <v>2.4650999999999999E-2</v>
      </c>
      <c r="AH1112">
        <f>IFERROR([1]!s_stm07_is($A1112,"W30028333","2025/12/31",1),"")</f>
        <v>554712522.32000005</v>
      </c>
      <c r="AI1112">
        <f>IFERROR([1]!s_stm07_bs($A1112,"W38058048","2025/12/31",1),"")</f>
        <v>30818519103.759998</v>
      </c>
      <c r="AJ1112">
        <f>IFERROR([1]!s_fa_netdebt($A1112,"2025/12/31"),"")</f>
        <v>8154671300.04</v>
      </c>
      <c r="AK1112">
        <f>IFERROR([1]!s_val_ev1($A1112,"2025/12/31"),"")</f>
        <v>36483523228.279999</v>
      </c>
      <c r="AL1112">
        <f>IFERROR([1]!s_fa_ebitda($A1112,"2025/12/31"),"")</f>
        <v>3779388462.1999998</v>
      </c>
      <c r="AM1112">
        <f>IFERROR([1]!s_west_netprofit($A1112,2026,$B$1,180)/[1]!s_west_netprofit($A1112,2026,$B$1-7,180)-1,"")</f>
        <v>0</v>
      </c>
      <c r="AN1112">
        <f>IFERROR([1]!s_west_netprofit($A1112,2026,$B$1,180)/[1]!s_west_netprofit($A1112,2026,$B$1-30,180)-1,"")</f>
        <v>0.18923639317627949</v>
      </c>
      <c r="AO1112">
        <f>IFERROR([1]!s_est_mediannetprofit($A1112,2026,$B$1)/[1]!s_est_mediannetprofit($A1112,2026,$B$1-7)-1,"")</f>
        <v>0</v>
      </c>
      <c r="AP1112">
        <f>IFERROR([1]!s_est_mediannetprofit($A1112,2026,$B$1)/[1]!s_est_mediannetprofit($A1112,2026,$B$1-30)-1,"")</f>
        <v>0.10885458976441909</v>
      </c>
    </row>
    <row r="1113" spans="1:42">
      <c r="A1113" t="s">
        <v>1152</v>
      </c>
      <c r="B1113">
        <f>IFERROR([1]!s_stm07_is($A1113,"W30028333","2011/12/31",1)/[1]!S_SHARE_TOTAL($A1113,$B$1),"")</f>
        <v>3.8405347398985254E-2</v>
      </c>
      <c r="C1113">
        <f>IFERROR([1]!s_stm07_is($A1113,"W30028333","2012/12/31",1)/[1]!S_SHARE_TOTAL($A1113,$B$1),"")</f>
        <v>1.0206576743986791E-2</v>
      </c>
      <c r="D1113">
        <f>IFERROR([1]!s_stm07_is($A1113,"W30028333","2013/12/31",1)/[1]!S_SHARE_TOTAL($A1113,$B$1),"")</f>
        <v>1.4487045456946809E-2</v>
      </c>
      <c r="E1113">
        <f>IFERROR([1]!s_stm07_is($A1113,"W30028333","2014/12/31",1)/[1]!S_SHARE_TOTAL($A1113,$B$1),"")</f>
        <v>4.5942894548776517E-3</v>
      </c>
      <c r="F1113">
        <f>IFERROR([1]!s_stm07_is($A1113,"W30028333","2015/12/31",1)/[1]!S_SHARE_TOTAL($A1113,$B$1),"")</f>
        <v>0.15304467215765469</v>
      </c>
      <c r="G1113">
        <f>IFERROR([1]!s_stm07_is($A1113,"W30028333","2016/12/31",1)/[1]!S_SHARE_TOTAL($A1113,$B$1),"")</f>
        <v>0.2519344617489318</v>
      </c>
      <c r="H1113">
        <f>IFERROR([1]!s_stm07_is($A1113,"W30028333","2017/12/31",1)/[1]!S_SHARE_TOTAL($A1113,$B$1),"")</f>
        <v>0.26760488535773808</v>
      </c>
      <c r="I1113">
        <f>IFERROR([1]!s_stm07_is($A1113,"W30028333","2018/12/31",1)/[1]!S_SHARE_TOTAL($A1113,$B$1),"")</f>
        <v>0.27504569269185314</v>
      </c>
      <c r="J1113">
        <f>IFERROR([1]!s_stm07_is($A1113,"W30028333","2019/12/31",1)/[1]!S_SHARE_TOTAL($A1113,$B$1),"")</f>
        <v>0.28439815360588572</v>
      </c>
      <c r="K1113">
        <f>IFERROR([1]!s_stm07_is($A1113,"W30028333","2020/12/31",1)/[1]!S_SHARE_TOTAL($A1113,$B$1),"")</f>
        <v>0.18143418007261777</v>
      </c>
      <c r="L1113">
        <f>IFERROR([1]!s_stm07_is($A1113,"W30028333","2021/12/31",1)/[1]!S_SHARE_TOTAL($A1113,$B$1),"")</f>
        <v>0.34185621244795023</v>
      </c>
      <c r="M1113">
        <f>IFERROR([1]!s_stm07_is($A1113,"W30028333","2022/12/31",1)/[1]!S_SHARE_TOTAL($A1113,$B$1),"")</f>
        <v>0.40209836789295711</v>
      </c>
      <c r="N1113">
        <f>IFERROR([1]!s_stm07_is($A1113,"W30028333","2023/12/31",1)/[1]!S_SHARE_TOTAL($A1113,$B$1),"")</f>
        <v>0.44369865670244663</v>
      </c>
      <c r="O1113">
        <f>IFERROR([1]!s_stm07_is($A1113,"W30028333","2024/12/31",1)/[1]!S_SHARE_TOTAL($A1113,$B$1),"")</f>
        <v>0.40860501094913426</v>
      </c>
      <c r="P1113">
        <f>IFERROR([1]!s_stm07_is($A1113,"W30028333","2025/12/31",1)/[1]!S_SHARE_TOTAL($A1113,$B$1),"")</f>
        <v>7.4754164010511645E-2</v>
      </c>
      <c r="Q1113">
        <f>IFERROR([1]!s_west_netprofit($A1113,2026,$B$1,180)/[1]!S_SHARE_TOTAL($A1113,$B$1),"")</f>
        <v>0</v>
      </c>
      <c r="R1113">
        <f>IFERROR([1]!s_west_netprofit($A1113,2027,$B$1,180)/[1]!S_SHARE_TOTAL($A1113,$B$1),"")</f>
        <v>0</v>
      </c>
      <c r="S1113">
        <f>IFERROR([1]!s_fa_dupont_roe($A1113,"2011/12/31")/100,"")</f>
        <v>4.7946999999999997E-2</v>
      </c>
      <c r="T1113">
        <f>IFERROR([1]!s_fa_dupont_roe($A1113,"2012/12/31")/100,"")</f>
        <v>1.2667999999999999E-2</v>
      </c>
      <c r="U1113">
        <f>IFERROR([1]!s_fa_dupont_roe($A1113,"2013/12/31")/100,"")</f>
        <v>1.8048999999999999E-2</v>
      </c>
      <c r="V1113">
        <f>IFERROR([1]!s_fa_dupont_roe($A1113,"2014/12/31")/100,"")</f>
        <v>5.6569999999999997E-3</v>
      </c>
      <c r="W1113">
        <f>IFERROR([1]!s_fa_dupont_roe($A1113,"2015/12/31")/100,"")</f>
        <v>0.19317000000000001</v>
      </c>
      <c r="X1113">
        <f>IFERROR([1]!s_fa_dupont_roe($A1113,"2016/12/31")/100,"")</f>
        <v>0.27707100000000001</v>
      </c>
      <c r="Y1113">
        <f>IFERROR([1]!s_fa_dupont_roe($A1113,"2017/12/31")/100,"")</f>
        <v>0.14707800000000001</v>
      </c>
      <c r="Z1113">
        <f>IFERROR([1]!s_fa_dupont_roe($A1113,"2018/12/31")/100,"")</f>
        <v>0.10175700000000001</v>
      </c>
      <c r="AA1113">
        <f>IFERROR([1]!s_fa_dupont_roe($A1113,"2019/12/31")/100,"")</f>
        <v>9.6951999999999997E-2</v>
      </c>
      <c r="AB1113">
        <f>IFERROR([1]!s_fa_dupont_roe($A1113,"2020/12/31")/100,"")</f>
        <v>5.8872000000000001E-2</v>
      </c>
      <c r="AC1113">
        <f>IFERROR([1]!s_fa_dupont_roe($A1113,"2021/12/31")/100,"")</f>
        <v>0.105045</v>
      </c>
      <c r="AD1113">
        <f>IFERROR([1]!s_fa_dupont_roe($A1113,"2022/12/31")/100,"")</f>
        <v>9.9109000000000003E-2</v>
      </c>
      <c r="AE1113">
        <f>IFERROR([1]!s_fa_dupont_roe($A1113,"2023/12/31")/100,"")</f>
        <v>8.9567999999999995E-2</v>
      </c>
      <c r="AF1113">
        <f>IFERROR([1]!s_fa_dupont_roe($A1113,"2024/12/31")/100,"")</f>
        <v>7.6658999999999991E-2</v>
      </c>
      <c r="AG1113">
        <f>IFERROR([1]!s_fa_dupont_roe($A1113,"2025/12/31")/100,"")</f>
        <v>1.3632999999999999E-2</v>
      </c>
      <c r="AH1113">
        <f>IFERROR([1]!s_stm07_is($A1113,"W30028333","2025/12/31",1),"")</f>
        <v>71627252.049999997</v>
      </c>
      <c r="AI1113">
        <f>IFERROR([1]!s_stm07_bs($A1113,"W38058048","2025/12/31",1),"")</f>
        <v>5550661036.8599997</v>
      </c>
      <c r="AJ1113">
        <f>IFERROR([1]!s_fa_netdebt($A1113,"2025/12/31"),"")</f>
        <v>-1574757055.73</v>
      </c>
      <c r="AK1113">
        <f>IFERROR([1]!s_val_ev1($A1113,"2025/12/31"),"")</f>
        <v>22095251761.759998</v>
      </c>
      <c r="AL1113">
        <f>IFERROR([1]!s_fa_ebitda($A1113,"2025/12/31"),"")</f>
        <v>394524095.61000001</v>
      </c>
      <c r="AM1113" t="str">
        <f>IFERROR([1]!s_west_netprofit($A1113,2026,$B$1,180)/[1]!s_west_netprofit($A1113,2026,$B$1-7,180)-1,"")</f>
        <v/>
      </c>
      <c r="AN1113" t="str">
        <f>IFERROR([1]!s_west_netprofit($A1113,2026,$B$1,180)/[1]!s_west_netprofit($A1113,2026,$B$1-30,180)-1,"")</f>
        <v/>
      </c>
      <c r="AO1113" t="str">
        <f>IFERROR([1]!s_est_mediannetprofit($A1113,2026,$B$1)/[1]!s_est_mediannetprofit($A1113,2026,$B$1-7)-1,"")</f>
        <v/>
      </c>
      <c r="AP1113" t="str">
        <f>IFERROR([1]!s_est_mediannetprofit($A1113,2026,$B$1)/[1]!s_est_mediannetprofit($A1113,2026,$B$1-30)-1,"")</f>
        <v/>
      </c>
    </row>
    <row r="1114" spans="1:42">
      <c r="A1114" t="s">
        <v>1153</v>
      </c>
      <c r="B1114">
        <f>IFERROR([1]!s_stm07_is($A1114,"W30028333","2011/12/31",1)/[1]!S_SHARE_TOTAL($A1114,$B$1),"")</f>
        <v>0.17197604230297919</v>
      </c>
      <c r="C1114">
        <f>IFERROR([1]!s_stm07_is($A1114,"W30028333","2012/12/31",1)/[1]!S_SHARE_TOTAL($A1114,$B$1),"")</f>
        <v>0.17453795387184484</v>
      </c>
      <c r="D1114">
        <f>IFERROR([1]!s_stm07_is($A1114,"W30028333","2013/12/31",1)/[1]!S_SHARE_TOTAL($A1114,$B$1),"")</f>
        <v>0.32463258158705366</v>
      </c>
      <c r="E1114">
        <f>IFERROR([1]!s_stm07_is($A1114,"W30028333","2014/12/31",1)/[1]!S_SHARE_TOTAL($A1114,$B$1),"")</f>
        <v>0.40794222572284383</v>
      </c>
      <c r="F1114">
        <f>IFERROR([1]!s_stm07_is($A1114,"W30028333","2015/12/31",1)/[1]!S_SHARE_TOTAL($A1114,$B$1),"")</f>
        <v>0.48127840069001881</v>
      </c>
      <c r="G1114">
        <f>IFERROR([1]!s_stm07_is($A1114,"W30028333","2016/12/31",1)/[1]!S_SHARE_TOTAL($A1114,$B$1),"")</f>
        <v>0.48233141596592288</v>
      </c>
      <c r="H1114">
        <f>IFERROR([1]!s_stm07_is($A1114,"W30028333","2017/12/31",1)/[1]!S_SHARE_TOTAL($A1114,$B$1),"")</f>
        <v>1.3066554441370382</v>
      </c>
      <c r="I1114">
        <f>IFERROR([1]!s_stm07_is($A1114,"W30028333","2018/12/31",1)/[1]!S_SHARE_TOTAL($A1114,$B$1),"")</f>
        <v>0.3772253218105947</v>
      </c>
      <c r="J1114">
        <f>IFERROR([1]!s_stm07_is($A1114,"W30028333","2019/12/31",1)/[1]!S_SHARE_TOTAL($A1114,$B$1),"")</f>
        <v>0.40088505096095017</v>
      </c>
      <c r="K1114">
        <f>IFERROR([1]!s_stm07_is($A1114,"W30028333","2020/12/31",1)/[1]!S_SHARE_TOTAL($A1114,$B$1),"")</f>
        <v>0.40343690018704204</v>
      </c>
      <c r="L1114">
        <f>IFERROR([1]!s_stm07_is($A1114,"W30028333","2021/12/31",1)/[1]!S_SHARE_TOTAL($A1114,$B$1),"")</f>
        <v>0.40740937411600225</v>
      </c>
      <c r="M1114">
        <f>IFERROR([1]!s_stm07_is($A1114,"W30028333","2022/12/31",1)/[1]!S_SHARE_TOTAL($A1114,$B$1),"")</f>
        <v>0.38617016710986984</v>
      </c>
      <c r="N1114">
        <f>IFERROR([1]!s_stm07_is($A1114,"W30028333","2023/12/31",1)/[1]!S_SHARE_TOTAL($A1114,$B$1),"")</f>
        <v>0.52279490786878646</v>
      </c>
      <c r="O1114">
        <f>IFERROR([1]!s_stm07_is($A1114,"W30028333","2024/12/31",1)/[1]!S_SHARE_TOTAL($A1114,$B$1),"")</f>
        <v>0.40339116033399652</v>
      </c>
      <c r="P1114">
        <f>IFERROR([1]!s_stm07_is($A1114,"W30028333","2025/12/31",1)/[1]!S_SHARE_TOTAL($A1114,$B$1),"")</f>
        <v>0.45155320955786893</v>
      </c>
      <c r="Q1114">
        <f>IFERROR([1]!s_west_netprofit($A1114,2026,$B$1,180)/[1]!S_SHARE_TOTAL($A1114,$B$1),"")</f>
        <v>0.54939833218249656</v>
      </c>
      <c r="R1114">
        <f>IFERROR([1]!s_west_netprofit($A1114,2027,$B$1,180)/[1]!S_SHARE_TOTAL($A1114,$B$1),"")</f>
        <v>0.60020134211802034</v>
      </c>
      <c r="S1114">
        <f>IFERROR([1]!s_fa_dupont_roe($A1114,"2011/12/31")/100,"")</f>
        <v>0.42251</v>
      </c>
      <c r="T1114">
        <f>IFERROR([1]!s_fa_dupont_roe($A1114,"2012/12/31")/100,"")</f>
        <v>0.22765000000000002</v>
      </c>
      <c r="U1114">
        <f>IFERROR([1]!s_fa_dupont_roe($A1114,"2013/12/31")/100,"")</f>
        <v>0.18007799999999999</v>
      </c>
      <c r="V1114">
        <f>IFERROR([1]!s_fa_dupont_roe($A1114,"2014/12/31")/100,"")</f>
        <v>0.14063499999999998</v>
      </c>
      <c r="W1114">
        <f>IFERROR([1]!s_fa_dupont_roe($A1114,"2015/12/31")/100,"")</f>
        <v>0.151833</v>
      </c>
      <c r="X1114">
        <f>IFERROR([1]!s_fa_dupont_roe($A1114,"2016/12/31")/100,"")</f>
        <v>0.11433</v>
      </c>
      <c r="Y1114">
        <f>IFERROR([1]!s_fa_dupont_roe($A1114,"2017/12/31")/100,"")</f>
        <v>0.23132800000000001</v>
      </c>
      <c r="Z1114">
        <f>IFERROR([1]!s_fa_dupont_roe($A1114,"2018/12/31")/100,"")</f>
        <v>6.1212000000000003E-2</v>
      </c>
      <c r="AA1114">
        <f>IFERROR([1]!s_fa_dupont_roe($A1114,"2019/12/31")/100,"")</f>
        <v>6.4283000000000007E-2</v>
      </c>
      <c r="AB1114">
        <f>IFERROR([1]!s_fa_dupont_roe($A1114,"2020/12/31")/100,"")</f>
        <v>6.2175000000000001E-2</v>
      </c>
      <c r="AC1114">
        <f>IFERROR([1]!s_fa_dupont_roe($A1114,"2021/12/31")/100,"")</f>
        <v>5.9573000000000001E-2</v>
      </c>
      <c r="AD1114">
        <f>IFERROR([1]!s_fa_dupont_roe($A1114,"2022/12/31")/100,"")</f>
        <v>5.3802000000000003E-2</v>
      </c>
      <c r="AE1114">
        <f>IFERROR([1]!s_fa_dupont_roe($A1114,"2023/12/31")/100,"")</f>
        <v>6.9249999999999992E-2</v>
      </c>
      <c r="AF1114">
        <f>IFERROR([1]!s_fa_dupont_roe($A1114,"2024/12/31")/100,"")</f>
        <v>5.1477000000000002E-2</v>
      </c>
      <c r="AG1114">
        <f>IFERROR([1]!s_fa_dupont_roe($A1114,"2025/12/31")/100,"")</f>
        <v>5.6546000000000006E-2</v>
      </c>
      <c r="AH1114">
        <f>IFERROR([1]!s_stm07_is($A1114,"W30028333","2025/12/31",1),"")</f>
        <v>572603097.78999996</v>
      </c>
      <c r="AI1114">
        <f>IFERROR([1]!s_stm07_bs($A1114,"W38058048","2025/12/31",1),"")</f>
        <v>11243365807.139999</v>
      </c>
      <c r="AJ1114">
        <f>IFERROR([1]!s_fa_netdebt($A1114,"2025/12/31"),"")</f>
        <v>-548916075.87</v>
      </c>
      <c r="AK1114">
        <f>IFERROR([1]!s_val_ev1($A1114,"2025/12/31"),"")</f>
        <v>16988595351.690001</v>
      </c>
      <c r="AL1114">
        <f>IFERROR([1]!s_fa_ebitda($A1114,"2025/12/31"),"")</f>
        <v>943214413.29999995</v>
      </c>
      <c r="AM1114">
        <f>IFERROR([1]!s_west_netprofit($A1114,2026,$B$1,180)/[1]!s_west_netprofit($A1114,2026,$B$1-7,180)-1,"")</f>
        <v>0</v>
      </c>
      <c r="AN1114">
        <f>IFERROR([1]!s_west_netprofit($A1114,2026,$B$1,180)/[1]!s_west_netprofit($A1114,2026,$B$1-30,180)-1,"")</f>
        <v>-2.8813789690491753E-2</v>
      </c>
      <c r="AO1114">
        <f>IFERROR([1]!s_est_mediannetprofit($A1114,2026,$B$1)/[1]!s_est_mediannetprofit($A1114,2026,$B$1-7)-1,"")</f>
        <v>0</v>
      </c>
      <c r="AP1114">
        <f>IFERROR([1]!s_est_mediannetprofit($A1114,2026,$B$1)/[1]!s_est_mediannetprofit($A1114,2026,$B$1-30)-1,"")</f>
        <v>-4.6438432193566248E-3</v>
      </c>
    </row>
    <row r="1115" spans="1:42">
      <c r="A1115" t="s">
        <v>1154</v>
      </c>
      <c r="B1115">
        <f>IFERROR([1]!s_stm07_is($A1115,"W30028333","2011/12/31",1)/[1]!S_SHARE_TOTAL($A1115,$B$1),"")</f>
        <v>0.14178251183491469</v>
      </c>
      <c r="C1115">
        <f>IFERROR([1]!s_stm07_is($A1115,"W30028333","2012/12/31",1)/[1]!S_SHARE_TOTAL($A1115,$B$1),"")</f>
        <v>0.11404783486361134</v>
      </c>
      <c r="D1115">
        <f>IFERROR([1]!s_stm07_is($A1115,"W30028333","2013/12/31",1)/[1]!S_SHARE_TOTAL($A1115,$B$1),"")</f>
        <v>9.4506432109289606E-2</v>
      </c>
      <c r="E1115">
        <f>IFERROR([1]!s_stm07_is($A1115,"W30028333","2014/12/31",1)/[1]!S_SHARE_TOTAL($A1115,$B$1),"")</f>
        <v>0.11531856136325862</v>
      </c>
      <c r="F1115">
        <f>IFERROR([1]!s_stm07_is($A1115,"W30028333","2015/12/31",1)/[1]!S_SHARE_TOTAL($A1115,$B$1),"")</f>
        <v>0.15618791361404127</v>
      </c>
      <c r="G1115">
        <f>IFERROR([1]!s_stm07_is($A1115,"W30028333","2016/12/31",1)/[1]!S_SHARE_TOTAL($A1115,$B$1),"")</f>
        <v>0.18548903779894807</v>
      </c>
      <c r="H1115">
        <f>IFERROR([1]!s_stm07_is($A1115,"W30028333","2017/12/31",1)/[1]!S_SHARE_TOTAL($A1115,$B$1),"")</f>
        <v>0.16059064821137828</v>
      </c>
      <c r="I1115">
        <f>IFERROR([1]!s_stm07_is($A1115,"W30028333","2018/12/31",1)/[1]!S_SHARE_TOTAL($A1115,$B$1),"")</f>
        <v>0.16206582249614043</v>
      </c>
      <c r="J1115">
        <f>IFERROR([1]!s_stm07_is($A1115,"W30028333","2019/12/31",1)/[1]!S_SHARE_TOTAL($A1115,$B$1),"")</f>
        <v>0.17831831904629691</v>
      </c>
      <c r="K1115">
        <f>IFERROR([1]!s_stm07_is($A1115,"W30028333","2020/12/31",1)/[1]!S_SHARE_TOTAL($A1115,$B$1),"")</f>
        <v>0.17451069146855891</v>
      </c>
      <c r="L1115">
        <f>IFERROR([1]!s_stm07_is($A1115,"W30028333","2021/12/31",1)/[1]!S_SHARE_TOTAL($A1115,$B$1),"")</f>
        <v>0.10274781817484244</v>
      </c>
      <c r="M1115">
        <f>IFERROR([1]!s_stm07_is($A1115,"W30028333","2022/12/31",1)/[1]!S_SHARE_TOTAL($A1115,$B$1),"")</f>
        <v>-0.11264978945215781</v>
      </c>
      <c r="N1115">
        <f>IFERROR([1]!s_stm07_is($A1115,"W30028333","2023/12/31",1)/[1]!S_SHARE_TOTAL($A1115,$B$1),"")</f>
        <v>7.1989475259092744E-2</v>
      </c>
      <c r="O1115">
        <f>IFERROR([1]!s_stm07_is($A1115,"W30028333","2024/12/31",1)/[1]!S_SHARE_TOTAL($A1115,$B$1),"")</f>
        <v>7.8968399868152878E-2</v>
      </c>
      <c r="P1115">
        <f>IFERROR([1]!s_stm07_is($A1115,"W30028333","2025/12/31",1)/[1]!S_SHARE_TOTAL($A1115,$B$1),"")</f>
        <v>0.14061990307033634</v>
      </c>
      <c r="Q1115">
        <f>IFERROR([1]!s_west_netprofit($A1115,2026,$B$1,180)/[1]!S_SHARE_TOTAL($A1115,$B$1),"")</f>
        <v>0</v>
      </c>
      <c r="R1115">
        <f>IFERROR([1]!s_west_netprofit($A1115,2027,$B$1,180)/[1]!S_SHARE_TOTAL($A1115,$B$1),"")</f>
        <v>0</v>
      </c>
      <c r="S1115">
        <f>IFERROR([1]!s_fa_dupont_roe($A1115,"2011/12/31")/100,"")</f>
        <v>0.11515399999999999</v>
      </c>
      <c r="T1115">
        <f>IFERROR([1]!s_fa_dupont_roe($A1115,"2012/12/31")/100,"")</f>
        <v>8.7716999999999989E-2</v>
      </c>
      <c r="U1115">
        <f>IFERROR([1]!s_fa_dupont_roe($A1115,"2013/12/31")/100,"")</f>
        <v>7.1404999999999996E-2</v>
      </c>
      <c r="V1115">
        <f>IFERROR([1]!s_fa_dupont_roe($A1115,"2014/12/31")/100,"")</f>
        <v>8.1502000000000005E-2</v>
      </c>
      <c r="W1115">
        <f>IFERROR([1]!s_fa_dupont_roe($A1115,"2015/12/31")/100,"")</f>
        <v>9.0573999999999988E-2</v>
      </c>
      <c r="X1115">
        <f>IFERROR([1]!s_fa_dupont_roe($A1115,"2016/12/31")/100,"")</f>
        <v>8.4948999999999997E-2</v>
      </c>
      <c r="Y1115">
        <f>IFERROR([1]!s_fa_dupont_roe($A1115,"2017/12/31")/100,"")</f>
        <v>6.6035999999999997E-2</v>
      </c>
      <c r="Z1115">
        <f>IFERROR([1]!s_fa_dupont_roe($A1115,"2018/12/31")/100,"")</f>
        <v>6.5099000000000004E-2</v>
      </c>
      <c r="AA1115">
        <f>IFERROR([1]!s_fa_dupont_roe($A1115,"2019/12/31")/100,"")</f>
        <v>6.7832000000000003E-2</v>
      </c>
      <c r="AB1115">
        <f>IFERROR([1]!s_fa_dupont_roe($A1115,"2020/12/31")/100,"")</f>
        <v>6.1679999999999999E-2</v>
      </c>
      <c r="AC1115">
        <f>IFERROR([1]!s_fa_dupont_roe($A1115,"2021/12/31")/100,"")</f>
        <v>3.4950999999999996E-2</v>
      </c>
      <c r="AD1115">
        <f>IFERROR([1]!s_fa_dupont_roe($A1115,"2022/12/31")/100,"")</f>
        <v>-3.9238000000000002E-2</v>
      </c>
      <c r="AE1115">
        <f>IFERROR([1]!s_fa_dupont_roe($A1115,"2023/12/31")/100,"")</f>
        <v>2.5676000000000001E-2</v>
      </c>
      <c r="AF1115">
        <f>IFERROR([1]!s_fa_dupont_roe($A1115,"2024/12/31")/100,"")</f>
        <v>2.7646E-2</v>
      </c>
      <c r="AG1115">
        <f>IFERROR([1]!s_fa_dupont_roe($A1115,"2025/12/31")/100,"")</f>
        <v>4.7624000000000007E-2</v>
      </c>
      <c r="AH1115">
        <f>IFERROR([1]!s_stm07_is($A1115,"W30028333","2025/12/31",1),"")</f>
        <v>415171077.81999999</v>
      </c>
      <c r="AI1115">
        <f>IFERROR([1]!s_stm07_bs($A1115,"W38058048","2025/12/31",1),"")</f>
        <v>10437405231.42</v>
      </c>
      <c r="AJ1115">
        <f>IFERROR([1]!s_fa_netdebt($A1115,"2025/12/31"),"")</f>
        <v>4260918067.1500001</v>
      </c>
      <c r="AK1115">
        <f>IFERROR([1]!s_val_ev1($A1115,"2025/12/31"),"")</f>
        <v>24667084047.702599</v>
      </c>
      <c r="AL1115">
        <f>IFERROR([1]!s_fa_ebitda($A1115,"2025/12/31"),"")</f>
        <v>1132993978.27</v>
      </c>
      <c r="AM1115" t="str">
        <f>IFERROR([1]!s_west_netprofit($A1115,2026,$B$1,180)/[1]!s_west_netprofit($A1115,2026,$B$1-7,180)-1,"")</f>
        <v/>
      </c>
      <c r="AN1115" t="str">
        <f>IFERROR([1]!s_west_netprofit($A1115,2026,$B$1,180)/[1]!s_west_netprofit($A1115,2026,$B$1-30,180)-1,"")</f>
        <v/>
      </c>
      <c r="AO1115" t="str">
        <f>IFERROR([1]!s_est_mediannetprofit($A1115,2026,$B$1)/[1]!s_est_mediannetprofit($A1115,2026,$B$1-7)-1,"")</f>
        <v/>
      </c>
      <c r="AP1115" t="str">
        <f>IFERROR([1]!s_est_mediannetprofit($A1115,2026,$B$1)/[1]!s_est_mediannetprofit($A1115,2026,$B$1-30)-1,"")</f>
        <v/>
      </c>
    </row>
    <row r="1116" spans="1:42">
      <c r="A1116" t="s">
        <v>1155</v>
      </c>
      <c r="B1116">
        <f>IFERROR([1]!s_stm07_is($A1116,"W30028333","2011/12/31",1)/[1]!S_SHARE_TOTAL($A1116,$B$1),"")</f>
        <v>0.10562503213937979</v>
      </c>
      <c r="C1116">
        <f>IFERROR([1]!s_stm07_is($A1116,"W30028333","2012/12/31",1)/[1]!S_SHARE_TOTAL($A1116,$B$1),"")</f>
        <v>0.15362392300876823</v>
      </c>
      <c r="D1116">
        <f>IFERROR([1]!s_stm07_is($A1116,"W30028333","2013/12/31",1)/[1]!S_SHARE_TOTAL($A1116,$B$1),"")</f>
        <v>0.20147851411421164</v>
      </c>
      <c r="E1116">
        <f>IFERROR([1]!s_stm07_is($A1116,"W30028333","2014/12/31",1)/[1]!S_SHARE_TOTAL($A1116,$B$1),"")</f>
        <v>0.2336383811790427</v>
      </c>
      <c r="F1116">
        <f>IFERROR([1]!s_stm07_is($A1116,"W30028333","2015/12/31",1)/[1]!S_SHARE_TOTAL($A1116,$B$1),"")</f>
        <v>0.86460556589809889</v>
      </c>
      <c r="G1116">
        <f>IFERROR([1]!s_stm07_is($A1116,"W30028333","2016/12/31",1)/[1]!S_SHARE_TOTAL($A1116,$B$1),"")</f>
        <v>0.87272504575944654</v>
      </c>
      <c r="H1116">
        <f>IFERROR([1]!s_stm07_is($A1116,"W30028333","2017/12/31",1)/[1]!S_SHARE_TOTAL($A1116,$B$1),"")</f>
        <v>0.66537115965166194</v>
      </c>
      <c r="I1116">
        <f>IFERROR([1]!s_stm07_is($A1116,"W30028333","2018/12/31",1)/[1]!S_SHARE_TOTAL($A1116,$B$1),"")</f>
        <v>0.59948960833356091</v>
      </c>
      <c r="J1116">
        <f>IFERROR([1]!s_stm07_is($A1116,"W30028333","2019/12/31",1)/[1]!S_SHARE_TOTAL($A1116,$B$1),"")</f>
        <v>0.60770983842794268</v>
      </c>
      <c r="K1116">
        <f>IFERROR([1]!s_stm07_is($A1116,"W30028333","2020/12/31",1)/[1]!S_SHARE_TOTAL($A1116,$B$1),"")</f>
        <v>0.48215649378465703</v>
      </c>
      <c r="L1116">
        <f>IFERROR([1]!s_stm07_is($A1116,"W30028333","2021/12/31",1)/[1]!S_SHARE_TOTAL($A1116,$B$1),"")</f>
        <v>0.55335179942097601</v>
      </c>
      <c r="M1116">
        <f>IFERROR([1]!s_stm07_is($A1116,"W30028333","2022/12/31",1)/[1]!S_SHARE_TOTAL($A1116,$B$1),"")</f>
        <v>5.2098819395009946E-2</v>
      </c>
      <c r="N1116">
        <f>IFERROR([1]!s_stm07_is($A1116,"W30028333","2023/12/31",1)/[1]!S_SHARE_TOTAL($A1116,$B$1),"")</f>
        <v>0.17902635195330688</v>
      </c>
      <c r="O1116">
        <f>IFERROR([1]!s_stm07_is($A1116,"W30028333","2024/12/31",1)/[1]!S_SHARE_TOTAL($A1116,$B$1),"")</f>
        <v>0.19890899825109215</v>
      </c>
      <c r="P1116">
        <f>IFERROR([1]!s_stm07_is($A1116,"W30028333","2025/12/31",1)/[1]!S_SHARE_TOTAL($A1116,$B$1),"")</f>
        <v>0.18366374233929172</v>
      </c>
      <c r="Q1116">
        <f>IFERROR([1]!s_west_netprofit($A1116,2026,$B$1,180)/[1]!S_SHARE_TOTAL($A1116,$B$1),"")</f>
        <v>0.1930456097228789</v>
      </c>
      <c r="R1116">
        <f>IFERROR([1]!s_west_netprofit($A1116,2027,$B$1,180)/[1]!S_SHARE_TOTAL($A1116,$B$1),"")</f>
        <v>0.21252864121263015</v>
      </c>
      <c r="S1116">
        <f>IFERROR([1]!s_fa_dupont_roe($A1116,"2011/12/31")/100,"")</f>
        <v>0.18306699999999998</v>
      </c>
      <c r="T1116">
        <f>IFERROR([1]!s_fa_dupont_roe($A1116,"2012/12/31")/100,"")</f>
        <v>0.18205499999999999</v>
      </c>
      <c r="U1116">
        <f>IFERROR([1]!s_fa_dupont_roe($A1116,"2013/12/31")/100,"")</f>
        <v>0.19907</v>
      </c>
      <c r="V1116">
        <f>IFERROR([1]!s_fa_dupont_roe($A1116,"2014/12/31")/100,"")</f>
        <v>0.191799</v>
      </c>
      <c r="W1116">
        <f>IFERROR([1]!s_fa_dupont_roe($A1116,"2015/12/31")/100,"")</f>
        <v>0.19724799999999998</v>
      </c>
      <c r="X1116">
        <f>IFERROR([1]!s_fa_dupont_roe($A1116,"2016/12/31")/100,"")</f>
        <v>0.11396100000000001</v>
      </c>
      <c r="Y1116">
        <f>IFERROR([1]!s_fa_dupont_roe($A1116,"2017/12/31")/100,"")</f>
        <v>8.2780000000000006E-2</v>
      </c>
      <c r="Z1116">
        <f>IFERROR([1]!s_fa_dupont_roe($A1116,"2018/12/31")/100,"")</f>
        <v>7.2225999999999999E-2</v>
      </c>
      <c r="AA1116">
        <f>IFERROR([1]!s_fa_dupont_roe($A1116,"2019/12/31")/100,"")</f>
        <v>7.1128999999999998E-2</v>
      </c>
      <c r="AB1116">
        <f>IFERROR([1]!s_fa_dupont_roe($A1116,"2020/12/31")/100,"")</f>
        <v>5.5166000000000007E-2</v>
      </c>
      <c r="AC1116">
        <f>IFERROR([1]!s_fa_dupont_roe($A1116,"2021/12/31")/100,"")</f>
        <v>6.2405000000000002E-2</v>
      </c>
      <c r="AD1116">
        <f>IFERROR([1]!s_fa_dupont_roe($A1116,"2022/12/31")/100,"")</f>
        <v>5.9109999999999996E-3</v>
      </c>
      <c r="AE1116">
        <f>IFERROR([1]!s_fa_dupont_roe($A1116,"2023/12/31")/100,"")</f>
        <v>2.0453000000000002E-2</v>
      </c>
      <c r="AF1116">
        <f>IFERROR([1]!s_fa_dupont_roe($A1116,"2024/12/31")/100,"")</f>
        <v>2.2450999999999999E-2</v>
      </c>
      <c r="AG1116">
        <f>IFERROR([1]!s_fa_dupont_roe($A1116,"2025/12/31")/100,"")</f>
        <v>2.0628999999999998E-2</v>
      </c>
      <c r="AH1116">
        <f>IFERROR([1]!s_stm07_is($A1116,"W30028333","2025/12/31",1),"")</f>
        <v>617459101.75999999</v>
      </c>
      <c r="AI1116">
        <f>IFERROR([1]!s_stm07_bs($A1116,"W38058048","2025/12/31",1),"")</f>
        <v>34500589961.160004</v>
      </c>
      <c r="AJ1116">
        <f>IFERROR([1]!s_fa_netdebt($A1116,"2025/12/31"),"")</f>
        <v>-1442547057.8</v>
      </c>
      <c r="AK1116">
        <f>IFERROR([1]!s_val_ev1($A1116,"2025/12/31"),"")</f>
        <v>34277012336.66</v>
      </c>
      <c r="AL1116">
        <f>IFERROR([1]!s_fa_ebitda($A1116,"2025/12/31"),"")</f>
        <v>2003254206.79</v>
      </c>
      <c r="AM1116">
        <f>IFERROR([1]!s_west_netprofit($A1116,2026,$B$1,180)/[1]!s_west_netprofit($A1116,2026,$B$1-7,180)-1,"")</f>
        <v>0</v>
      </c>
      <c r="AN1116">
        <f>IFERROR([1]!s_west_netprofit($A1116,2026,$B$1,180)/[1]!s_west_netprofit($A1116,2026,$B$1-30,180)-1,"")</f>
        <v>0</v>
      </c>
      <c r="AO1116">
        <f>IFERROR([1]!s_est_mediannetprofit($A1116,2026,$B$1)/[1]!s_est_mediannetprofit($A1116,2026,$B$1-7)-1,"")</f>
        <v>0</v>
      </c>
      <c r="AP1116">
        <f>IFERROR([1]!s_est_mediannetprofit($A1116,2026,$B$1)/[1]!s_est_mediannetprofit($A1116,2026,$B$1-30)-1,"")</f>
        <v>0</v>
      </c>
    </row>
    <row r="1117" spans="1:42">
      <c r="A1117" t="s">
        <v>1156</v>
      </c>
      <c r="B1117">
        <f>IFERROR([1]!s_stm07_is($A1117,"W30028333","2011/12/31",1)/[1]!S_SHARE_TOTAL($A1117,$B$1),"")</f>
        <v>0.40323325844939312</v>
      </c>
      <c r="C1117">
        <f>IFERROR([1]!s_stm07_is($A1117,"W30028333","2012/12/31",1)/[1]!S_SHARE_TOTAL($A1117,$B$1),"")</f>
        <v>0.29740395822413274</v>
      </c>
      <c r="D1117">
        <f>IFERROR([1]!s_stm07_is($A1117,"W30028333","2013/12/31",1)/[1]!S_SHARE_TOTAL($A1117,$B$1),"")</f>
        <v>0.38068391782096178</v>
      </c>
      <c r="E1117">
        <f>IFERROR([1]!s_stm07_is($A1117,"W30028333","2014/12/31",1)/[1]!S_SHARE_TOTAL($A1117,$B$1),"")</f>
        <v>0.38286602135458542</v>
      </c>
      <c r="F1117">
        <f>IFERROR([1]!s_stm07_is($A1117,"W30028333","2015/12/31",1)/[1]!S_SHARE_TOTAL($A1117,$B$1),"")</f>
        <v>0.42009448980910807</v>
      </c>
      <c r="G1117">
        <f>IFERROR([1]!s_stm07_is($A1117,"W30028333","2016/12/31",1)/[1]!S_SHARE_TOTAL($A1117,$B$1),"")</f>
        <v>0.54948427446476233</v>
      </c>
      <c r="H1117">
        <f>IFERROR([1]!s_stm07_is($A1117,"W30028333","2017/12/31",1)/[1]!S_SHARE_TOTAL($A1117,$B$1),"")</f>
        <v>0.65702823063526583</v>
      </c>
      <c r="I1117">
        <f>IFERROR([1]!s_stm07_is($A1117,"W30028333","2018/12/31",1)/[1]!S_SHARE_TOTAL($A1117,$B$1),"")</f>
        <v>0.87054618861189437</v>
      </c>
      <c r="J1117">
        <f>IFERROR([1]!s_stm07_is($A1117,"W30028333","2019/12/31",1)/[1]!S_SHARE_TOTAL($A1117,$B$1),"")</f>
        <v>0.96660268432964258</v>
      </c>
      <c r="K1117">
        <f>IFERROR([1]!s_stm07_is($A1117,"W30028333","2020/12/31",1)/[1]!S_SHARE_TOTAL($A1117,$B$1),"")</f>
        <v>0.98694726819215184</v>
      </c>
      <c r="L1117">
        <f>IFERROR([1]!s_stm07_is($A1117,"W30028333","2021/12/31",1)/[1]!S_SHARE_TOTAL($A1117,$B$1),"")</f>
        <v>1.4459919972337665</v>
      </c>
      <c r="M1117">
        <f>IFERROR([1]!s_stm07_is($A1117,"W30028333","2022/12/31",1)/[1]!S_SHARE_TOTAL($A1117,$B$1),"")</f>
        <v>1.4108657746414537</v>
      </c>
      <c r="N1117">
        <f>IFERROR([1]!s_stm07_is($A1117,"W30028333","2023/12/31",1)/[1]!S_SHARE_TOTAL($A1117,$B$1),"")</f>
        <v>1.6204285876819484</v>
      </c>
      <c r="O1117">
        <f>IFERROR([1]!s_stm07_is($A1117,"W30028333","2024/12/31",1)/[1]!S_SHARE_TOTAL($A1117,$B$1),"")</f>
        <v>0.89267518674164059</v>
      </c>
      <c r="P1117">
        <f>IFERROR([1]!s_stm07_is($A1117,"W30028333","2025/12/31",1)/[1]!S_SHARE_TOTAL($A1117,$B$1),"")</f>
        <v>0.95643367530347856</v>
      </c>
      <c r="Q1117">
        <f>IFERROR([1]!s_west_netprofit($A1117,2026,$B$1,180)/[1]!S_SHARE_TOTAL($A1117,$B$1),"")</f>
        <v>0.87311897975498398</v>
      </c>
      <c r="R1117">
        <f>IFERROR([1]!s_west_netprofit($A1117,2027,$B$1,180)/[1]!S_SHARE_TOTAL($A1117,$B$1),"")</f>
        <v>0.92167508628217443</v>
      </c>
      <c r="S1117">
        <f>IFERROR([1]!s_fa_dupont_roe($A1117,"2011/12/31")/100,"")</f>
        <v>0.11733200000000001</v>
      </c>
      <c r="T1117">
        <f>IFERROR([1]!s_fa_dupont_roe($A1117,"2012/12/31")/100,"")</f>
        <v>8.0109999999999987E-2</v>
      </c>
      <c r="U1117">
        <f>IFERROR([1]!s_fa_dupont_roe($A1117,"2013/12/31")/100,"")</f>
        <v>9.5860000000000001E-2</v>
      </c>
      <c r="V1117">
        <f>IFERROR([1]!s_fa_dupont_roe($A1117,"2014/12/31")/100,"")</f>
        <v>8.2418999999999992E-2</v>
      </c>
      <c r="W1117">
        <f>IFERROR([1]!s_fa_dupont_roe($A1117,"2015/12/31")/100,"")</f>
        <v>6.3250000000000001E-2</v>
      </c>
      <c r="X1117">
        <f>IFERROR([1]!s_fa_dupont_roe($A1117,"2016/12/31")/100,"")</f>
        <v>6.9513999999999992E-2</v>
      </c>
      <c r="Y1117">
        <f>IFERROR([1]!s_fa_dupont_roe($A1117,"2017/12/31")/100,"")</f>
        <v>8.3871000000000001E-2</v>
      </c>
      <c r="Z1117">
        <f>IFERROR([1]!s_fa_dupont_roe($A1117,"2018/12/31")/100,"")</f>
        <v>0.10992800000000001</v>
      </c>
      <c r="AA1117">
        <f>IFERROR([1]!s_fa_dupont_roe($A1117,"2019/12/31")/100,"")</f>
        <v>0.11564199999999999</v>
      </c>
      <c r="AB1117">
        <f>IFERROR([1]!s_fa_dupont_roe($A1117,"2020/12/31")/100,"")</f>
        <v>0.10710499999999999</v>
      </c>
      <c r="AC1117">
        <f>IFERROR([1]!s_fa_dupont_roe($A1117,"2021/12/31")/100,"")</f>
        <v>0.14052400000000001</v>
      </c>
      <c r="AD1117">
        <f>IFERROR([1]!s_fa_dupont_roe($A1117,"2022/12/31")/100,"")</f>
        <v>0.12592499999999998</v>
      </c>
      <c r="AE1117">
        <f>IFERROR([1]!s_fa_dupont_roe($A1117,"2023/12/31")/100,"")</f>
        <v>0.135101</v>
      </c>
      <c r="AF1117">
        <f>IFERROR([1]!s_fa_dupont_roe($A1117,"2024/12/31")/100,"")</f>
        <v>6.9975999999999997E-2</v>
      </c>
      <c r="AG1117">
        <f>IFERROR([1]!s_fa_dupont_roe($A1117,"2025/12/31")/100,"")</f>
        <v>7.2285000000000002E-2</v>
      </c>
      <c r="AH1117">
        <f>IFERROR([1]!s_stm07_is($A1117,"W30028333","2025/12/31",1),"")</f>
        <v>1073513488.46</v>
      </c>
      <c r="AI1117">
        <f>IFERROR([1]!s_stm07_bs($A1117,"W38058048","2025/12/31",1),"")</f>
        <v>19395421316.619999</v>
      </c>
      <c r="AJ1117">
        <f>IFERROR([1]!s_fa_netdebt($A1117,"2025/12/31"),"")</f>
        <v>17130708729.75</v>
      </c>
      <c r="AK1117">
        <f>IFERROR([1]!s_val_ev1($A1117,"2025/12/31"),"")</f>
        <v>30588392373.894199</v>
      </c>
      <c r="AL1117">
        <f>IFERROR([1]!s_fa_ebitda($A1117,"2025/12/31"),"")</f>
        <v>2293514758.5900002</v>
      </c>
      <c r="AM1117">
        <f>IFERROR([1]!s_west_netprofit($A1117,2026,$B$1,180)/[1]!s_west_netprofit($A1117,2026,$B$1-7,180)-1,"")</f>
        <v>0</v>
      </c>
      <c r="AN1117">
        <f>IFERROR([1]!s_west_netprofit($A1117,2026,$B$1,180)/[1]!s_west_netprofit($A1117,2026,$B$1-30,180)-1,"")</f>
        <v>0</v>
      </c>
      <c r="AO1117">
        <f>IFERROR([1]!s_est_mediannetprofit($A1117,2026,$B$1)/[1]!s_est_mediannetprofit($A1117,2026,$B$1-7)-1,"")</f>
        <v>0</v>
      </c>
      <c r="AP1117">
        <f>IFERROR([1]!s_est_mediannetprofit($A1117,2026,$B$1)/[1]!s_est_mediannetprofit($A1117,2026,$B$1-30)-1,"")</f>
        <v>0</v>
      </c>
    </row>
    <row r="1118" spans="1:42">
      <c r="A1118" t="s">
        <v>1157</v>
      </c>
      <c r="B1118">
        <f>IFERROR([1]!s_stm07_is($A1118,"W30028333","2011/12/31",1)/[1]!S_SHARE_TOTAL($A1118,$B$1),"")</f>
        <v>3.9835964225229045E-3</v>
      </c>
      <c r="C1118">
        <f>IFERROR([1]!s_stm07_is($A1118,"W30028333","2012/12/31",1)/[1]!S_SHARE_TOTAL($A1118,$B$1),"")</f>
        <v>0.16668478983316165</v>
      </c>
      <c r="D1118">
        <f>IFERROR([1]!s_stm07_is($A1118,"W30028333","2013/12/31",1)/[1]!S_SHARE_TOTAL($A1118,$B$1),"")</f>
        <v>0.10211312577515476</v>
      </c>
      <c r="E1118">
        <f>IFERROR([1]!s_stm07_is($A1118,"W30028333","2014/12/31",1)/[1]!S_SHARE_TOTAL($A1118,$B$1),"")</f>
        <v>0.11022609169025042</v>
      </c>
      <c r="F1118">
        <f>IFERROR([1]!s_stm07_is($A1118,"W30028333","2015/12/31",1)/[1]!S_SHARE_TOTAL($A1118,$B$1),"")</f>
        <v>5.8128318085926139E-2</v>
      </c>
      <c r="G1118">
        <f>IFERROR([1]!s_stm07_is($A1118,"W30028333","2016/12/31",1)/[1]!S_SHARE_TOTAL($A1118,$B$1),"")</f>
        <v>2.2459246882672292E-2</v>
      </c>
      <c r="H1118">
        <f>IFERROR([1]!s_stm07_is($A1118,"W30028333","2017/12/31",1)/[1]!S_SHARE_TOTAL($A1118,$B$1),"")</f>
        <v>0.3157727514482479</v>
      </c>
      <c r="I1118">
        <f>IFERROR([1]!s_stm07_is($A1118,"W30028333","2018/12/31",1)/[1]!S_SHARE_TOTAL($A1118,$B$1),"")</f>
        <v>0.32963700220714964</v>
      </c>
      <c r="J1118">
        <f>IFERROR([1]!s_stm07_is($A1118,"W30028333","2019/12/31",1)/[1]!S_SHARE_TOTAL($A1118,$B$1),"")</f>
        <v>0.17855330524873611</v>
      </c>
      <c r="K1118">
        <f>IFERROR([1]!s_stm07_is($A1118,"W30028333","2020/12/31",1)/[1]!S_SHARE_TOTAL($A1118,$B$1),"")</f>
        <v>1.2960592019609902E-2</v>
      </c>
      <c r="L1118">
        <f>IFERROR([1]!s_stm07_is($A1118,"W30028333","2021/12/31",1)/[1]!S_SHARE_TOTAL($A1118,$B$1),"")</f>
        <v>-0.44932666362480123</v>
      </c>
      <c r="M1118">
        <f>IFERROR([1]!s_stm07_is($A1118,"W30028333","2022/12/31",1)/[1]!S_SHARE_TOTAL($A1118,$B$1),"")</f>
        <v>-0.25093156015097928</v>
      </c>
      <c r="N1118">
        <f>IFERROR([1]!s_stm07_is($A1118,"W30028333","2023/12/31",1)/[1]!S_SHARE_TOTAL($A1118,$B$1),"")</f>
        <v>6.5359051725210511E-3</v>
      </c>
      <c r="O1118">
        <f>IFERROR([1]!s_stm07_is($A1118,"W30028333","2024/12/31",1)/[1]!S_SHARE_TOTAL($A1118,$B$1),"")</f>
        <v>1.9078897801087184E-2</v>
      </c>
      <c r="P1118">
        <f>IFERROR([1]!s_stm07_is($A1118,"W30028333","2025/12/31",1)/[1]!S_SHARE_TOTAL($A1118,$B$1),"")</f>
        <v>2.7021047851519764E-2</v>
      </c>
      <c r="Q1118">
        <f>IFERROR([1]!s_west_netprofit($A1118,2026,$B$1,180)/[1]!S_SHARE_TOTAL($A1118,$B$1),"")</f>
        <v>0</v>
      </c>
      <c r="R1118">
        <f>IFERROR([1]!s_west_netprofit($A1118,2027,$B$1,180)/[1]!S_SHARE_TOTAL($A1118,$B$1),"")</f>
        <v>0</v>
      </c>
      <c r="S1118">
        <f>IFERROR([1]!s_fa_dupont_roe($A1118,"2011/12/31")/100,"")</f>
        <v>3.0969999999999999E-3</v>
      </c>
      <c r="T1118">
        <f>IFERROR([1]!s_fa_dupont_roe($A1118,"2012/12/31")/100,"")</f>
        <v>7.7832999999999999E-2</v>
      </c>
      <c r="U1118">
        <f>IFERROR([1]!s_fa_dupont_roe($A1118,"2013/12/31")/100,"")</f>
        <v>3.3526E-2</v>
      </c>
      <c r="V1118">
        <f>IFERROR([1]!s_fa_dupont_roe($A1118,"2014/12/31")/100,"")</f>
        <v>3.5143000000000001E-2</v>
      </c>
      <c r="W1118">
        <f>IFERROR([1]!s_fa_dupont_roe($A1118,"2015/12/31")/100,"")</f>
        <v>1.8231999999999998E-2</v>
      </c>
      <c r="X1118">
        <f>IFERROR([1]!s_fa_dupont_roe($A1118,"2016/12/31")/100,"")</f>
        <v>7.0120000000000009E-3</v>
      </c>
      <c r="Y1118">
        <f>IFERROR([1]!s_fa_dupont_roe($A1118,"2017/12/31")/100,"")</f>
        <v>7.3289999999999994E-2</v>
      </c>
      <c r="Z1118">
        <f>IFERROR([1]!s_fa_dupont_roe($A1118,"2018/12/31")/100,"")</f>
        <v>5.9728000000000003E-2</v>
      </c>
      <c r="AA1118">
        <f>IFERROR([1]!s_fa_dupont_roe($A1118,"2019/12/31")/100,"")</f>
        <v>3.1512999999999999E-2</v>
      </c>
      <c r="AB1118">
        <f>IFERROR([1]!s_fa_dupont_roe($A1118,"2020/12/31")/100,"")</f>
        <v>2.2799999999999999E-3</v>
      </c>
      <c r="AC1118">
        <f>IFERROR([1]!s_fa_dupont_roe($A1118,"2021/12/31")/100,"")</f>
        <v>-8.2600999999999994E-2</v>
      </c>
      <c r="AD1118">
        <f>IFERROR([1]!s_fa_dupont_roe($A1118,"2022/12/31")/100,"")</f>
        <v>-4.9284000000000001E-2</v>
      </c>
      <c r="AE1118">
        <f>IFERROR([1]!s_fa_dupont_roe($A1118,"2023/12/31")/100,"")</f>
        <v>1.315E-3</v>
      </c>
      <c r="AF1118">
        <f>IFERROR([1]!s_fa_dupont_roe($A1118,"2024/12/31")/100,"")</f>
        <v>3.8329999999999996E-3</v>
      </c>
      <c r="AG1118">
        <f>IFERROR([1]!s_fa_dupont_roe($A1118,"2025/12/31")/100,"")</f>
        <v>5.4130000000000003E-3</v>
      </c>
      <c r="AH1118">
        <f>IFERROR([1]!s_stm07_is($A1118,"W30028333","2025/12/31",1),"")</f>
        <v>21500538.07</v>
      </c>
      <c r="AI1118">
        <f>IFERROR([1]!s_stm07_bs($A1118,"W38058048","2025/12/31",1),"")</f>
        <v>4464490826.5799999</v>
      </c>
      <c r="AJ1118">
        <f>IFERROR([1]!s_fa_netdebt($A1118,"2025/12/31"),"")</f>
        <v>-1080875153.3599999</v>
      </c>
      <c r="AK1118">
        <f>IFERROR([1]!s_val_ev1($A1118,"2025/12/31"),"")</f>
        <v>10003371268.879999</v>
      </c>
      <c r="AL1118">
        <f>IFERROR([1]!s_fa_ebitda($A1118,"2025/12/31"),"")</f>
        <v>67610855.019999996</v>
      </c>
      <c r="AM1118" t="str">
        <f>IFERROR([1]!s_west_netprofit($A1118,2026,$B$1,180)/[1]!s_west_netprofit($A1118,2026,$B$1-7,180)-1,"")</f>
        <v/>
      </c>
      <c r="AN1118" t="str">
        <f>IFERROR([1]!s_west_netprofit($A1118,2026,$B$1,180)/[1]!s_west_netprofit($A1118,2026,$B$1-30,180)-1,"")</f>
        <v/>
      </c>
      <c r="AO1118" t="str">
        <f>IFERROR([1]!s_est_mediannetprofit($A1118,2026,$B$1)/[1]!s_est_mediannetprofit($A1118,2026,$B$1-7)-1,"")</f>
        <v/>
      </c>
      <c r="AP1118" t="str">
        <f>IFERROR([1]!s_est_mediannetprofit($A1118,2026,$B$1)/[1]!s_est_mediannetprofit($A1118,2026,$B$1-30)-1,"")</f>
        <v/>
      </c>
    </row>
    <row r="1119" spans="1:42">
      <c r="A1119" t="s">
        <v>1158</v>
      </c>
      <c r="B1119">
        <f>IFERROR([1]!s_stm07_is($A1119,"W30028333","2011/12/31",1)/[1]!S_SHARE_TOTAL($A1119,$B$1),"")</f>
        <v>0.15971497036243526</v>
      </c>
      <c r="C1119">
        <f>IFERROR([1]!s_stm07_is($A1119,"W30028333","2012/12/31",1)/[1]!S_SHARE_TOTAL($A1119,$B$1),"")</f>
        <v>0.11728313018172624</v>
      </c>
      <c r="D1119">
        <f>IFERROR([1]!s_stm07_is($A1119,"W30028333","2013/12/31",1)/[1]!S_SHARE_TOTAL($A1119,$B$1),"")</f>
        <v>0.23941156501862482</v>
      </c>
      <c r="E1119">
        <f>IFERROR([1]!s_stm07_is($A1119,"W30028333","2014/12/31",1)/[1]!S_SHARE_TOTAL($A1119,$B$1),"")</f>
        <v>0.42296832927517342</v>
      </c>
      <c r="F1119">
        <f>IFERROR([1]!s_stm07_is($A1119,"W30028333","2015/12/31",1)/[1]!S_SHARE_TOTAL($A1119,$B$1),"")</f>
        <v>0.22333942888133518</v>
      </c>
      <c r="G1119">
        <f>IFERROR([1]!s_stm07_is($A1119,"W30028333","2016/12/31",1)/[1]!S_SHARE_TOTAL($A1119,$B$1),"")</f>
        <v>0.75873690373183988</v>
      </c>
      <c r="H1119">
        <f>IFERROR([1]!s_stm07_is($A1119,"W30028333","2017/12/31",1)/[1]!S_SHARE_TOTAL($A1119,$B$1),"")</f>
        <v>1.7942413773853008</v>
      </c>
      <c r="I1119">
        <f>IFERROR([1]!s_stm07_is($A1119,"W30028333","2018/12/31",1)/[1]!S_SHARE_TOTAL($A1119,$B$1),"")</f>
        <v>1.0266598225227073</v>
      </c>
      <c r="J1119">
        <f>IFERROR([1]!s_stm07_is($A1119,"W30028333","2019/12/31",1)/[1]!S_SHARE_TOTAL($A1119,$B$1),"")</f>
        <v>0.60492964842371777</v>
      </c>
      <c r="K1119">
        <f>IFERROR([1]!s_stm07_is($A1119,"W30028333","2020/12/31",1)/[1]!S_SHARE_TOTAL($A1119,$B$1),"")</f>
        <v>0.33297578614932088</v>
      </c>
      <c r="L1119">
        <f>IFERROR([1]!s_stm07_is($A1119,"W30028333","2021/12/31",1)/[1]!S_SHARE_TOTAL($A1119,$B$1),"")</f>
        <v>0.39764459370340416</v>
      </c>
      <c r="M1119">
        <f>IFERROR([1]!s_stm07_is($A1119,"W30028333","2022/12/31",1)/[1]!S_SHARE_TOTAL($A1119,$B$1),"")</f>
        <v>0.44734844842657345</v>
      </c>
      <c r="N1119">
        <f>IFERROR([1]!s_stm07_is($A1119,"W30028333","2023/12/31",1)/[1]!S_SHARE_TOTAL($A1119,$B$1),"")</f>
        <v>0.15963146237220155</v>
      </c>
      <c r="O1119">
        <f>IFERROR([1]!s_stm07_is($A1119,"W30028333","2024/12/31",1)/[1]!S_SHARE_TOTAL($A1119,$B$1),"")</f>
        <v>0.113574089740182</v>
      </c>
      <c r="P1119">
        <f>IFERROR([1]!s_stm07_is($A1119,"W30028333","2025/12/31",1)/[1]!S_SHARE_TOTAL($A1119,$B$1),"")</f>
        <v>-0.13370053474941837</v>
      </c>
      <c r="Q1119">
        <f>IFERROR([1]!s_west_netprofit($A1119,2026,$B$1,180)/[1]!S_SHARE_TOTAL($A1119,$B$1),"")</f>
        <v>0.14961639658548487</v>
      </c>
      <c r="R1119">
        <f>IFERROR([1]!s_west_netprofit($A1119,2027,$B$1,180)/[1]!S_SHARE_TOTAL($A1119,$B$1),"")</f>
        <v>0.29324813696959334</v>
      </c>
      <c r="S1119">
        <f>IFERROR([1]!s_fa_dupont_roe($A1119,"2011/12/31")/100,"")</f>
        <v>5.7222999999999996E-2</v>
      </c>
      <c r="T1119">
        <f>IFERROR([1]!s_fa_dupont_roe($A1119,"2012/12/31")/100,"")</f>
        <v>4.5014000000000005E-2</v>
      </c>
      <c r="U1119">
        <f>IFERROR([1]!s_fa_dupont_roe($A1119,"2013/12/31")/100,"")</f>
        <v>8.7893000000000013E-2</v>
      </c>
      <c r="V1119">
        <f>IFERROR([1]!s_fa_dupont_roe($A1119,"2014/12/31")/100,"")</f>
        <v>0.12768199999999999</v>
      </c>
      <c r="W1119">
        <f>IFERROR([1]!s_fa_dupont_roe($A1119,"2015/12/31")/100,"")</f>
        <v>5.774E-2</v>
      </c>
      <c r="X1119">
        <f>IFERROR([1]!s_fa_dupont_roe($A1119,"2016/12/31")/100,"")</f>
        <v>0.17799499999999999</v>
      </c>
      <c r="Y1119">
        <f>IFERROR([1]!s_fa_dupont_roe($A1119,"2017/12/31")/100,"")</f>
        <v>0.33198700000000003</v>
      </c>
      <c r="Z1119">
        <f>IFERROR([1]!s_fa_dupont_roe($A1119,"2018/12/31")/100,"")</f>
        <v>0.16133700000000001</v>
      </c>
      <c r="AA1119">
        <f>IFERROR([1]!s_fa_dupont_roe($A1119,"2019/12/31")/100,"")</f>
        <v>9.2003000000000001E-2</v>
      </c>
      <c r="AB1119">
        <f>IFERROR([1]!s_fa_dupont_roe($A1119,"2020/12/31")/100,"")</f>
        <v>4.8728999999999995E-2</v>
      </c>
      <c r="AC1119">
        <f>IFERROR([1]!s_fa_dupont_roe($A1119,"2021/12/31")/100,"")</f>
        <v>5.2723000000000006E-2</v>
      </c>
      <c r="AD1119">
        <f>IFERROR([1]!s_fa_dupont_roe($A1119,"2022/12/31")/100,"")</f>
        <v>5.3185999999999997E-2</v>
      </c>
      <c r="AE1119">
        <f>IFERROR([1]!s_fa_dupont_roe($A1119,"2023/12/31")/100,"")</f>
        <v>1.8124999999999999E-2</v>
      </c>
      <c r="AF1119">
        <f>IFERROR([1]!s_fa_dupont_roe($A1119,"2024/12/31")/100,"")</f>
        <v>1.2985999999999999E-2</v>
      </c>
      <c r="AG1119">
        <f>IFERROR([1]!s_fa_dupont_roe($A1119,"2025/12/31")/100,"")</f>
        <v>-1.5497E-2</v>
      </c>
      <c r="AH1119">
        <f>IFERROR([1]!s_stm07_is($A1119,"W30028333","2025/12/31",1),"")</f>
        <v>-126596479.84</v>
      </c>
      <c r="AI1119">
        <f>IFERROR([1]!s_stm07_bs($A1119,"W38058048","2025/12/31",1),"")</f>
        <v>8471148442.4300003</v>
      </c>
      <c r="AJ1119">
        <f>IFERROR([1]!s_fa_netdebt($A1119,"2025/12/31"),"")</f>
        <v>109826550.42</v>
      </c>
      <c r="AK1119">
        <f>IFERROR([1]!s_val_ev1($A1119,"2025/12/31"),"")</f>
        <v>18122304988.049999</v>
      </c>
      <c r="AL1119">
        <f>IFERROR([1]!s_fa_ebitda($A1119,"2025/12/31"),"")</f>
        <v>-105633152.65000001</v>
      </c>
      <c r="AM1119">
        <f>IFERROR([1]!s_west_netprofit($A1119,2026,$B$1,180)/[1]!s_west_netprofit($A1119,2026,$B$1-7,180)-1,"")</f>
        <v>0</v>
      </c>
      <c r="AN1119">
        <f>IFERROR([1]!s_west_netprofit($A1119,2026,$B$1,180)/[1]!s_west_netprofit($A1119,2026,$B$1-30,180)-1,"")</f>
        <v>-4.2792790540540526E-2</v>
      </c>
      <c r="AO1119">
        <f>IFERROR([1]!s_est_mediannetprofit($A1119,2026,$B$1)/[1]!s_est_mediannetprofit($A1119,2026,$B$1-7)-1,"")</f>
        <v>0</v>
      </c>
      <c r="AP1119">
        <f>IFERROR([1]!s_est_mediannetprofit($A1119,2026,$B$1)/[1]!s_est_mediannetprofit($A1119,2026,$B$1-30)-1,"")</f>
        <v>-2.422145328719727E-2</v>
      </c>
    </row>
    <row r="1120" spans="1:42">
      <c r="A1120" t="s">
        <v>1159</v>
      </c>
      <c r="B1120">
        <f>IFERROR([1]!s_stm07_is($A1120,"W30028333","2011/12/31",1)/[1]!S_SHARE_TOTAL($A1120,$B$1),"")</f>
        <v>0.29052563182416191</v>
      </c>
      <c r="C1120">
        <f>IFERROR([1]!s_stm07_is($A1120,"W30028333","2012/12/31",1)/[1]!S_SHARE_TOTAL($A1120,$B$1),"")</f>
        <v>0.31802982990278333</v>
      </c>
      <c r="D1120">
        <f>IFERROR([1]!s_stm07_is($A1120,"W30028333","2013/12/31",1)/[1]!S_SHARE_TOTAL($A1120,$B$1),"")</f>
        <v>0.50038693078401753</v>
      </c>
      <c r="E1120">
        <f>IFERROR([1]!s_stm07_is($A1120,"W30028333","2014/12/31",1)/[1]!S_SHARE_TOTAL($A1120,$B$1),"")</f>
        <v>0.4211934588818978</v>
      </c>
      <c r="F1120">
        <f>IFERROR([1]!s_stm07_is($A1120,"W30028333","2015/12/31",1)/[1]!S_SHARE_TOTAL($A1120,$B$1),"")</f>
        <v>0.43552228175181112</v>
      </c>
      <c r="G1120">
        <f>IFERROR([1]!s_stm07_is($A1120,"W30028333","2016/12/31",1)/[1]!S_SHARE_TOTAL($A1120,$B$1),"")</f>
        <v>0.50283391090018148</v>
      </c>
      <c r="H1120">
        <f>IFERROR([1]!s_stm07_is($A1120,"W30028333","2017/12/31",1)/[1]!S_SHARE_TOTAL($A1120,$B$1),"")</f>
        <v>0.3550492023916042</v>
      </c>
      <c r="I1120">
        <f>IFERROR([1]!s_stm07_is($A1120,"W30028333","2018/12/31",1)/[1]!S_SHARE_TOTAL($A1120,$B$1),"")</f>
        <v>0.37309043229951894</v>
      </c>
      <c r="J1120">
        <f>IFERROR([1]!s_stm07_is($A1120,"W30028333","2019/12/31",1)/[1]!S_SHARE_TOTAL($A1120,$B$1),"")</f>
        <v>0.46719697689063394</v>
      </c>
      <c r="K1120">
        <f>IFERROR([1]!s_stm07_is($A1120,"W30028333","2020/12/31",1)/[1]!S_SHARE_TOTAL($A1120,$B$1),"")</f>
        <v>0.48886893367991829</v>
      </c>
      <c r="L1120">
        <f>IFERROR([1]!s_stm07_is($A1120,"W30028333","2021/12/31",1)/[1]!S_SHARE_TOTAL($A1120,$B$1),"")</f>
        <v>0.33553523689722842</v>
      </c>
      <c r="M1120">
        <f>IFERROR([1]!s_stm07_is($A1120,"W30028333","2022/12/31",1)/[1]!S_SHARE_TOTAL($A1120,$B$1),"")</f>
        <v>0.22117855874146328</v>
      </c>
      <c r="N1120">
        <f>IFERROR([1]!s_stm07_is($A1120,"W30028333","2023/12/31",1)/[1]!S_SHARE_TOTAL($A1120,$B$1),"")</f>
        <v>0.70670270007079672</v>
      </c>
      <c r="O1120">
        <f>IFERROR([1]!s_stm07_is($A1120,"W30028333","2024/12/31",1)/[1]!S_SHARE_TOTAL($A1120,$B$1),"")</f>
        <v>0.80593957907437097</v>
      </c>
      <c r="P1120">
        <f>IFERROR([1]!s_stm07_is($A1120,"W30028333","2025/12/31",1)/[1]!S_SHARE_TOTAL($A1120,$B$1),"")</f>
        <v>0.82005011492890834</v>
      </c>
      <c r="Q1120">
        <f>IFERROR([1]!s_west_netprofit($A1120,2026,$B$1,180)/[1]!S_SHARE_TOTAL($A1120,$B$1),"")</f>
        <v>0.76085782124020862</v>
      </c>
      <c r="R1120">
        <f>IFERROR([1]!s_west_netprofit($A1120,2027,$B$1,180)/[1]!S_SHARE_TOTAL($A1120,$B$1),"")</f>
        <v>0.79364028913126483</v>
      </c>
      <c r="S1120">
        <f>IFERROR([1]!s_fa_dupont_roe($A1120,"2011/12/31")/100,"")</f>
        <v>7.8216999999999995E-2</v>
      </c>
      <c r="T1120">
        <f>IFERROR([1]!s_fa_dupont_roe($A1120,"2012/12/31")/100,"")</f>
        <v>8.1790000000000002E-2</v>
      </c>
      <c r="U1120">
        <f>IFERROR([1]!s_fa_dupont_roe($A1120,"2013/12/31")/100,"")</f>
        <v>0.12078099999999999</v>
      </c>
      <c r="V1120">
        <f>IFERROR([1]!s_fa_dupont_roe($A1120,"2014/12/31")/100,"")</f>
        <v>9.2939000000000008E-2</v>
      </c>
      <c r="W1120">
        <f>IFERROR([1]!s_fa_dupont_roe($A1120,"2015/12/31")/100,"")</f>
        <v>9.0523000000000006E-2</v>
      </c>
      <c r="X1120">
        <f>IFERROR([1]!s_fa_dupont_roe($A1120,"2016/12/31")/100,"")</f>
        <v>0.100051</v>
      </c>
      <c r="Y1120">
        <f>IFERROR([1]!s_fa_dupont_roe($A1120,"2017/12/31")/100,"")</f>
        <v>6.8442000000000003E-2</v>
      </c>
      <c r="Z1120">
        <f>IFERROR([1]!s_fa_dupont_roe($A1120,"2018/12/31")/100,"")</f>
        <v>7.1029999999999996E-2</v>
      </c>
      <c r="AA1120">
        <f>IFERROR([1]!s_fa_dupont_roe($A1120,"2019/12/31")/100,"")</f>
        <v>8.2311999999999996E-2</v>
      </c>
      <c r="AB1120">
        <f>IFERROR([1]!s_fa_dupont_roe($A1120,"2020/12/31")/100,"")</f>
        <v>7.9156000000000004E-2</v>
      </c>
      <c r="AC1120">
        <f>IFERROR([1]!s_fa_dupont_roe($A1120,"2021/12/31")/100,"")</f>
        <v>5.3238000000000001E-2</v>
      </c>
      <c r="AD1120">
        <f>IFERROR([1]!s_fa_dupont_roe($A1120,"2022/12/31")/100,"")</f>
        <v>3.5087E-2</v>
      </c>
      <c r="AE1120">
        <f>IFERROR([1]!s_fa_dupont_roe($A1120,"2023/12/31")/100,"")</f>
        <v>0.107416</v>
      </c>
      <c r="AF1120">
        <f>IFERROR([1]!s_fa_dupont_roe($A1120,"2024/12/31")/100,"")</f>
        <v>0.110634</v>
      </c>
      <c r="AG1120">
        <f>IFERROR([1]!s_fa_dupont_roe($A1120,"2025/12/31")/100,"")</f>
        <v>0.101011</v>
      </c>
      <c r="AH1120">
        <f>IFERROR([1]!s_stm07_is($A1120,"W30028333","2025/12/31",1),"")</f>
        <v>4013390354.7600002</v>
      </c>
      <c r="AI1120">
        <f>IFERROR([1]!s_stm07_bs($A1120,"W38058048","2025/12/31",1),"")</f>
        <v>50348219853.629997</v>
      </c>
      <c r="AJ1120">
        <f>IFERROR([1]!s_fa_netdebt($A1120,"2025/12/31"),"")</f>
        <v>30651138581.959999</v>
      </c>
      <c r="AK1120">
        <f>IFERROR([1]!s_val_ev1($A1120,"2025/12/31"),"")</f>
        <v>84692691941.130005</v>
      </c>
      <c r="AL1120">
        <f>IFERROR([1]!s_fa_ebitda($A1120,"2025/12/31"),"")</f>
        <v>10907084078.08</v>
      </c>
      <c r="AM1120">
        <f>IFERROR([1]!s_west_netprofit($A1120,2026,$B$1,180)/[1]!s_west_netprofit($A1120,2026,$B$1-7,180)-1,"")</f>
        <v>0</v>
      </c>
      <c r="AN1120">
        <f>IFERROR([1]!s_west_netprofit($A1120,2026,$B$1,180)/[1]!s_west_netprofit($A1120,2026,$B$1-30,180)-1,"")</f>
        <v>-2.8713042069728578E-2</v>
      </c>
      <c r="AO1120">
        <f>IFERROR([1]!s_est_mediannetprofit($A1120,2026,$B$1)/[1]!s_est_mediannetprofit($A1120,2026,$B$1-7)-1,"")</f>
        <v>0</v>
      </c>
      <c r="AP1120">
        <f>IFERROR([1]!s_est_mediannetprofit($A1120,2026,$B$1)/[1]!s_est_mediannetprofit($A1120,2026,$B$1-30)-1,"")</f>
        <v>-1.2339055793991416E-2</v>
      </c>
    </row>
    <row r="1121" spans="1:42">
      <c r="A1121" t="s">
        <v>1160</v>
      </c>
      <c r="B1121">
        <f>IFERROR([1]!s_stm07_is($A1121,"W30028333","2011/12/31",1)/[1]!S_SHARE_TOTAL($A1121,$B$1),"")</f>
        <v>7.5024863574292847E-2</v>
      </c>
      <c r="C1121">
        <f>IFERROR([1]!s_stm07_is($A1121,"W30028333","2012/12/31",1)/[1]!S_SHARE_TOTAL($A1121,$B$1),"")</f>
        <v>0.20161665608330659</v>
      </c>
      <c r="D1121">
        <f>IFERROR([1]!s_stm07_is($A1121,"W30028333","2013/12/31",1)/[1]!S_SHARE_TOTAL($A1121,$B$1),"")</f>
        <v>0.29830741211975709</v>
      </c>
      <c r="E1121">
        <f>IFERROR([1]!s_stm07_is($A1121,"W30028333","2014/12/31",1)/[1]!S_SHARE_TOTAL($A1121,$B$1),"")</f>
        <v>0.32165912126716151</v>
      </c>
      <c r="F1121">
        <f>IFERROR([1]!s_stm07_is($A1121,"W30028333","2015/12/31",1)/[1]!S_SHARE_TOTAL($A1121,$B$1),"")</f>
        <v>0.34816152304545972</v>
      </c>
      <c r="G1121">
        <f>IFERROR([1]!s_stm07_is($A1121,"W30028333","2016/12/31",1)/[1]!S_SHARE_TOTAL($A1121,$B$1),"")</f>
        <v>0.38947540158811522</v>
      </c>
      <c r="H1121">
        <f>IFERROR([1]!s_stm07_is($A1121,"W30028333","2017/12/31",1)/[1]!S_SHARE_TOTAL($A1121,$B$1),"")</f>
        <v>0.52083067782705716</v>
      </c>
      <c r="I1121">
        <f>IFERROR([1]!s_stm07_is($A1121,"W30028333","2018/12/31",1)/[1]!S_SHARE_TOTAL($A1121,$B$1),"")</f>
        <v>0.72690554660047879</v>
      </c>
      <c r="J1121">
        <f>IFERROR([1]!s_stm07_is($A1121,"W30028333","2019/12/31",1)/[1]!S_SHARE_TOTAL($A1121,$B$1),"")</f>
        <v>0.8278158075091181</v>
      </c>
      <c r="K1121">
        <f>IFERROR([1]!s_stm07_is($A1121,"W30028333","2020/12/31",1)/[1]!S_SHARE_TOTAL($A1121,$B$1),"")</f>
        <v>0.84860398787706104</v>
      </c>
      <c r="L1121">
        <f>IFERROR([1]!s_stm07_is($A1121,"W30028333","2021/12/31",1)/[1]!S_SHARE_TOTAL($A1121,$B$1),"")</f>
        <v>0.72318401723785575</v>
      </c>
      <c r="M1121">
        <f>IFERROR([1]!s_stm07_is($A1121,"W30028333","2022/12/31",1)/[1]!S_SHARE_TOTAL($A1121,$B$1),"")</f>
        <v>0.30250435302046447</v>
      </c>
      <c r="N1121">
        <f>IFERROR([1]!s_stm07_is($A1121,"W30028333","2023/12/31",1)/[1]!S_SHARE_TOTAL($A1121,$B$1),"")</f>
        <v>6.2454993867581472E-2</v>
      </c>
      <c r="O1121">
        <f>IFERROR([1]!s_stm07_is($A1121,"W30028333","2024/12/31",1)/[1]!S_SHARE_TOTAL($A1121,$B$1),"")</f>
        <v>-0.33330105131391008</v>
      </c>
      <c r="P1121">
        <f>IFERROR([1]!s_stm07_is($A1121,"W30028333","2025/12/31",1)/[1]!S_SHARE_TOTAL($A1121,$B$1),"")</f>
        <v>-1.2063786742578579</v>
      </c>
      <c r="Q1121">
        <f>IFERROR([1]!s_west_netprofit($A1121,2026,$B$1,180)/[1]!S_SHARE_TOTAL($A1121,$B$1),"")</f>
        <v>0</v>
      </c>
      <c r="R1121">
        <f>IFERROR([1]!s_west_netprofit($A1121,2027,$B$1,180)/[1]!S_SHARE_TOTAL($A1121,$B$1),"")</f>
        <v>0</v>
      </c>
      <c r="S1121">
        <f>IFERROR([1]!s_fa_dupont_roe($A1121,"2011/12/31")/100,"")</f>
        <v>9.1897999999999994E-2</v>
      </c>
      <c r="T1121">
        <f>IFERROR([1]!s_fa_dupont_roe($A1121,"2012/12/31")/100,"")</f>
        <v>0.114839</v>
      </c>
      <c r="U1121">
        <f>IFERROR([1]!s_fa_dupont_roe($A1121,"2013/12/31")/100,"")</f>
        <v>0.106207</v>
      </c>
      <c r="V1121">
        <f>IFERROR([1]!s_fa_dupont_roe($A1121,"2014/12/31")/100,"")</f>
        <v>0.103869</v>
      </c>
      <c r="W1121">
        <f>IFERROR([1]!s_fa_dupont_roe($A1121,"2015/12/31")/100,"")</f>
        <v>0.10178699999999999</v>
      </c>
      <c r="X1121">
        <f>IFERROR([1]!s_fa_dupont_roe($A1121,"2016/12/31")/100,"")</f>
        <v>0.10231799999999999</v>
      </c>
      <c r="Y1121">
        <f>IFERROR([1]!s_fa_dupont_roe($A1121,"2017/12/31")/100,"")</f>
        <v>0.12340400000000001</v>
      </c>
      <c r="Z1121">
        <f>IFERROR([1]!s_fa_dupont_roe($A1121,"2018/12/31")/100,"")</f>
        <v>0.13869899999999999</v>
      </c>
      <c r="AA1121">
        <f>IFERROR([1]!s_fa_dupont_roe($A1121,"2019/12/31")/100,"")</f>
        <v>0.12922</v>
      </c>
      <c r="AB1121">
        <f>IFERROR([1]!s_fa_dupont_roe($A1121,"2020/12/31")/100,"")</f>
        <v>0.12019600000000001</v>
      </c>
      <c r="AC1121">
        <f>IFERROR([1]!s_fa_dupont_roe($A1121,"2021/12/31")/100,"")</f>
        <v>9.5618999999999996E-2</v>
      </c>
      <c r="AD1121">
        <f>IFERROR([1]!s_fa_dupont_roe($A1121,"2022/12/31")/100,"")</f>
        <v>3.8800000000000001E-2</v>
      </c>
      <c r="AE1121">
        <f>IFERROR([1]!s_fa_dupont_roe($A1121,"2023/12/31")/100,"")</f>
        <v>8.0000000000000002E-3</v>
      </c>
      <c r="AF1121">
        <f>IFERROR([1]!s_fa_dupont_roe($A1121,"2024/12/31")/100,"")</f>
        <v>-4.3907000000000002E-2</v>
      </c>
      <c r="AG1121">
        <f>IFERROR([1]!s_fa_dupont_roe($A1121,"2025/12/31")/100,"")</f>
        <v>-0.17805700000000002</v>
      </c>
      <c r="AH1121">
        <f>IFERROR([1]!s_stm07_is($A1121,"W30028333","2025/12/31",1),"")</f>
        <v>-1921967251.03</v>
      </c>
      <c r="AI1121">
        <f>IFERROR([1]!s_stm07_bs($A1121,"W38058048","2025/12/31",1),"")</f>
        <v>9816377589.2000008</v>
      </c>
      <c r="AJ1121">
        <f>IFERROR([1]!s_fa_netdebt($A1121,"2025/12/31"),"")</f>
        <v>7131294058.4300003</v>
      </c>
      <c r="AK1121">
        <f>IFERROR([1]!s_val_ev1($A1121,"2025/12/31"),"")</f>
        <v>17413086389.700001</v>
      </c>
      <c r="AL1121">
        <f>IFERROR([1]!s_fa_ebitda($A1121,"2025/12/31"),"")</f>
        <v>-1726323699.29</v>
      </c>
      <c r="AM1121" t="str">
        <f>IFERROR([1]!s_west_netprofit($A1121,2026,$B$1,180)/[1]!s_west_netprofit($A1121,2026,$B$1-7,180)-1,"")</f>
        <v/>
      </c>
      <c r="AN1121" t="str">
        <f>IFERROR([1]!s_west_netprofit($A1121,2026,$B$1,180)/[1]!s_west_netprofit($A1121,2026,$B$1-30,180)-1,"")</f>
        <v/>
      </c>
      <c r="AO1121" t="str">
        <f>IFERROR([1]!s_est_mediannetprofit($A1121,2026,$B$1)/[1]!s_est_mediannetprofit($A1121,2026,$B$1-7)-1,"")</f>
        <v/>
      </c>
      <c r="AP1121" t="str">
        <f>IFERROR([1]!s_est_mediannetprofit($A1121,2026,$B$1)/[1]!s_est_mediannetprofit($A1121,2026,$B$1-30)-1,"")</f>
        <v/>
      </c>
    </row>
    <row r="1122" spans="1:42">
      <c r="A1122" t="s">
        <v>1161</v>
      </c>
      <c r="B1122">
        <f>IFERROR([1]!s_stm07_is($A1122,"W30028333","2011/12/31",1)/[1]!S_SHARE_TOTAL($A1122,$B$1),"")</f>
        <v>5.0061426216867398E-2</v>
      </c>
      <c r="C1122">
        <f>IFERROR([1]!s_stm07_is($A1122,"W30028333","2012/12/31",1)/[1]!S_SHARE_TOTAL($A1122,$B$1),"")</f>
        <v>2.970174956500057E-2</v>
      </c>
      <c r="D1122">
        <f>IFERROR([1]!s_stm07_is($A1122,"W30028333","2013/12/31",1)/[1]!S_SHARE_TOTAL($A1122,$B$1),"")</f>
        <v>1.541991887190928E-2</v>
      </c>
      <c r="E1122">
        <f>IFERROR([1]!s_stm07_is($A1122,"W30028333","2014/12/31",1)/[1]!S_SHARE_TOTAL($A1122,$B$1),"")</f>
        <v>7.5788173127197725E-2</v>
      </c>
      <c r="F1122">
        <f>IFERROR([1]!s_stm07_is($A1122,"W30028333","2015/12/31",1)/[1]!S_SHARE_TOTAL($A1122,$B$1),"")</f>
        <v>0.44524758592759994</v>
      </c>
      <c r="G1122">
        <f>IFERROR([1]!s_stm07_is($A1122,"W30028333","2016/12/31",1)/[1]!S_SHARE_TOTAL($A1122,$B$1),"")</f>
        <v>8.0906102373701536E-2</v>
      </c>
      <c r="H1122">
        <f>IFERROR([1]!s_stm07_is($A1122,"W30028333","2017/12/31",1)/[1]!S_SHARE_TOTAL($A1122,$B$1),"")</f>
        <v>-3.9447701606899845E-2</v>
      </c>
      <c r="I1122">
        <f>IFERROR([1]!s_stm07_is($A1122,"W30028333","2018/12/31",1)/[1]!S_SHARE_TOTAL($A1122,$B$1),"")</f>
        <v>0.12662259824999264</v>
      </c>
      <c r="J1122">
        <f>IFERROR([1]!s_stm07_is($A1122,"W30028333","2019/12/31",1)/[1]!S_SHARE_TOTAL($A1122,$B$1),"")</f>
        <v>0.10619707100918649</v>
      </c>
      <c r="K1122">
        <f>IFERROR([1]!s_stm07_is($A1122,"W30028333","2020/12/31",1)/[1]!S_SHARE_TOTAL($A1122,$B$1),"")</f>
        <v>-0.27110717815785396</v>
      </c>
      <c r="L1122">
        <f>IFERROR([1]!s_stm07_is($A1122,"W30028333","2021/12/31",1)/[1]!S_SHARE_TOTAL($A1122,$B$1),"")</f>
        <v>0.3319167628327957</v>
      </c>
      <c r="M1122">
        <f>IFERROR([1]!s_stm07_is($A1122,"W30028333","2022/12/31",1)/[1]!S_SHARE_TOTAL($A1122,$B$1),"")</f>
        <v>0.24145083348739219</v>
      </c>
      <c r="N1122">
        <f>IFERROR([1]!s_stm07_is($A1122,"W30028333","2023/12/31",1)/[1]!S_SHARE_TOTAL($A1122,$B$1),"")</f>
        <v>0.22748781357297373</v>
      </c>
      <c r="O1122">
        <f>IFERROR([1]!s_stm07_is($A1122,"W30028333","2024/12/31",1)/[1]!S_SHARE_TOTAL($A1122,$B$1),"")</f>
        <v>0.21445100784404039</v>
      </c>
      <c r="P1122">
        <f>IFERROR([1]!s_stm07_is($A1122,"W30028333","2025/12/31",1)/[1]!S_SHARE_TOTAL($A1122,$B$1),"")</f>
        <v>0.24325572478652532</v>
      </c>
      <c r="Q1122">
        <f>IFERROR([1]!s_west_netprofit($A1122,2026,$B$1,180)/[1]!S_SHARE_TOTAL($A1122,$B$1),"")</f>
        <v>0</v>
      </c>
      <c r="R1122">
        <f>IFERROR([1]!s_west_netprofit($A1122,2027,$B$1,180)/[1]!S_SHARE_TOTAL($A1122,$B$1),"")</f>
        <v>0</v>
      </c>
      <c r="S1122">
        <f>IFERROR([1]!s_fa_dupont_roe($A1122,"2011/12/31")/100,"")</f>
        <v>0.16240200000000002</v>
      </c>
      <c r="T1122">
        <f>IFERROR([1]!s_fa_dupont_roe($A1122,"2012/12/31")/100,"")</f>
        <v>9.1895000000000004E-2</v>
      </c>
      <c r="U1122">
        <f>IFERROR([1]!s_fa_dupont_roe($A1122,"2013/12/31")/100,"")</f>
        <v>2.2269000000000001E-2</v>
      </c>
      <c r="V1122">
        <f>IFERROR([1]!s_fa_dupont_roe($A1122,"2014/12/31")/100,"")</f>
        <v>4.6239999999999996E-2</v>
      </c>
      <c r="W1122">
        <f>IFERROR([1]!s_fa_dupont_roe($A1122,"2015/12/31")/100,"")</f>
        <v>0.16114400000000001</v>
      </c>
      <c r="X1122">
        <f>IFERROR([1]!s_fa_dupont_roe($A1122,"2016/12/31")/100,"")</f>
        <v>2.4104999999999998E-2</v>
      </c>
      <c r="Y1122">
        <f>IFERROR([1]!s_fa_dupont_roe($A1122,"2017/12/31")/100,"")</f>
        <v>-1.1920999999999999E-2</v>
      </c>
      <c r="Z1122">
        <f>IFERROR([1]!s_fa_dupont_roe($A1122,"2018/12/31")/100,"")</f>
        <v>2.7677999999999998E-2</v>
      </c>
      <c r="AA1122">
        <f>IFERROR([1]!s_fa_dupont_roe($A1122,"2019/12/31")/100,"")</f>
        <v>1.6224000000000002E-2</v>
      </c>
      <c r="AB1122">
        <f>IFERROR([1]!s_fa_dupont_roe($A1122,"2020/12/31")/100,"")</f>
        <v>-3.7589000000000004E-2</v>
      </c>
      <c r="AC1122">
        <f>IFERROR([1]!s_fa_dupont_roe($A1122,"2021/12/31")/100,"")</f>
        <v>4.5284000000000005E-2</v>
      </c>
      <c r="AD1122">
        <f>IFERROR([1]!s_fa_dupont_roe($A1122,"2022/12/31")/100,"")</f>
        <v>3.2192999999999999E-2</v>
      </c>
      <c r="AE1122">
        <f>IFERROR([1]!s_fa_dupont_roe($A1122,"2023/12/31")/100,"")</f>
        <v>2.9407000000000003E-2</v>
      </c>
      <c r="AF1122">
        <f>IFERROR([1]!s_fa_dupont_roe($A1122,"2024/12/31")/100,"")</f>
        <v>2.7571999999999999E-2</v>
      </c>
      <c r="AG1122">
        <f>IFERROR([1]!s_fa_dupont_roe($A1122,"2025/12/31")/100,"")</f>
        <v>3.1179999999999999E-2</v>
      </c>
      <c r="AH1122">
        <f>IFERROR([1]!s_stm07_is($A1122,"W30028333","2025/12/31",1),"")</f>
        <v>113831246.40000001</v>
      </c>
      <c r="AI1122">
        <f>IFERROR([1]!s_stm07_bs($A1122,"W38058048","2025/12/31",1),"")</f>
        <v>3754805731.6399999</v>
      </c>
      <c r="AJ1122">
        <f>IFERROR([1]!s_fa_netdebt($A1122,"2025/12/31"),"")</f>
        <v>-938755623.55999994</v>
      </c>
      <c r="AK1122">
        <f>IFERROR([1]!s_val_ev1($A1122,"2025/12/31"),"")</f>
        <v>11860983253.379999</v>
      </c>
      <c r="AL1122">
        <f>IFERROR([1]!s_fa_ebitda($A1122,"2025/12/31"),"")</f>
        <v>321509091.38999999</v>
      </c>
      <c r="AM1122" t="str">
        <f>IFERROR([1]!s_west_netprofit($A1122,2026,$B$1,180)/[1]!s_west_netprofit($A1122,2026,$B$1-7,180)-1,"")</f>
        <v/>
      </c>
      <c r="AN1122" t="str">
        <f>IFERROR([1]!s_west_netprofit($A1122,2026,$B$1,180)/[1]!s_west_netprofit($A1122,2026,$B$1-30,180)-1,"")</f>
        <v/>
      </c>
      <c r="AO1122" t="str">
        <f>IFERROR([1]!s_est_mediannetprofit($A1122,2026,$B$1)/[1]!s_est_mediannetprofit($A1122,2026,$B$1-7)-1,"")</f>
        <v/>
      </c>
      <c r="AP1122" t="str">
        <f>IFERROR([1]!s_est_mediannetprofit($A1122,2026,$B$1)/[1]!s_est_mediannetprofit($A1122,2026,$B$1-30)-1,"")</f>
        <v/>
      </c>
    </row>
    <row r="1123" spans="1:42">
      <c r="A1123" t="s">
        <v>1162</v>
      </c>
      <c r="B1123">
        <f>IFERROR([1]!s_stm07_is($A1123,"W30028333","2011/12/31",1)/[1]!S_SHARE_TOTAL($A1123,$B$1),"")</f>
        <v>0.4388132862732666</v>
      </c>
      <c r="C1123">
        <f>IFERROR([1]!s_stm07_is($A1123,"W30028333","2012/12/31",1)/[1]!S_SHARE_TOTAL($A1123,$B$1),"")</f>
        <v>0.53535561563461254</v>
      </c>
      <c r="D1123">
        <f>IFERROR([1]!s_stm07_is($A1123,"W30028333","2013/12/31",1)/[1]!S_SHARE_TOTAL($A1123,$B$1),"")</f>
        <v>0.55046714393740603</v>
      </c>
      <c r="E1123">
        <f>IFERROR([1]!s_stm07_is($A1123,"W30028333","2014/12/31",1)/[1]!S_SHARE_TOTAL($A1123,$B$1),"")</f>
        <v>0.78595322169611725</v>
      </c>
      <c r="F1123">
        <f>IFERROR([1]!s_stm07_is($A1123,"W30028333","2015/12/31",1)/[1]!S_SHARE_TOTAL($A1123,$B$1),"")</f>
        <v>1.4421842055470273</v>
      </c>
      <c r="G1123">
        <f>IFERROR([1]!s_stm07_is($A1123,"W30028333","2016/12/31",1)/[1]!S_SHARE_TOTAL($A1123,$B$1),"")</f>
        <v>0.83639138546672631</v>
      </c>
      <c r="H1123">
        <f>IFERROR([1]!s_stm07_is($A1123,"W30028333","2017/12/31",1)/[1]!S_SHARE_TOTAL($A1123,$B$1),"")</f>
        <v>0.70217360168124332</v>
      </c>
      <c r="I1123">
        <f>IFERROR([1]!s_stm07_is($A1123,"W30028333","2018/12/31",1)/[1]!S_SHARE_TOTAL($A1123,$B$1),"")</f>
        <v>0.41058154184203466</v>
      </c>
      <c r="J1123">
        <f>IFERROR([1]!s_stm07_is($A1123,"W30028333","2019/12/31",1)/[1]!S_SHARE_TOTAL($A1123,$B$1),"")</f>
        <v>0.24190341127098428</v>
      </c>
      <c r="K1123">
        <f>IFERROR([1]!s_stm07_is($A1123,"W30028333","2020/12/31",1)/[1]!S_SHARE_TOTAL($A1123,$B$1),"")</f>
        <v>0.30732301329843315</v>
      </c>
      <c r="L1123">
        <f>IFERROR([1]!s_stm07_is($A1123,"W30028333","2021/12/31",1)/[1]!S_SHARE_TOTAL($A1123,$B$1),"")</f>
        <v>0.36396194094519041</v>
      </c>
      <c r="M1123">
        <f>IFERROR([1]!s_stm07_is($A1123,"W30028333","2022/12/31",1)/[1]!S_SHARE_TOTAL($A1123,$B$1),"")</f>
        <v>0.31245960752286739</v>
      </c>
      <c r="N1123">
        <f>IFERROR([1]!s_stm07_is($A1123,"W30028333","2023/12/31",1)/[1]!S_SHARE_TOTAL($A1123,$B$1),"")</f>
        <v>0.16588750550544851</v>
      </c>
      <c r="O1123">
        <f>IFERROR([1]!s_stm07_is($A1123,"W30028333","2024/12/31",1)/[1]!S_SHARE_TOTAL($A1123,$B$1),"")</f>
        <v>9.6910697313868824E-2</v>
      </c>
      <c r="P1123">
        <f>IFERROR([1]!s_stm07_is($A1123,"W30028333","2025/12/31",1)/[1]!S_SHARE_TOTAL($A1123,$B$1),"")</f>
        <v>0.11551121667693576</v>
      </c>
      <c r="Q1123">
        <f>IFERROR([1]!s_west_netprofit($A1123,2026,$B$1,180)/[1]!S_SHARE_TOTAL($A1123,$B$1),"")</f>
        <v>0.14358350558110111</v>
      </c>
      <c r="R1123">
        <f>IFERROR([1]!s_west_netprofit($A1123,2027,$B$1,180)/[1]!S_SHARE_TOTAL($A1123,$B$1),"")</f>
        <v>0.19465556019346367</v>
      </c>
      <c r="S1123">
        <f>IFERROR([1]!s_fa_dupont_roe($A1123,"2011/12/31")/100,"")</f>
        <v>8.9978000000000002E-2</v>
      </c>
      <c r="T1123">
        <f>IFERROR([1]!s_fa_dupont_roe($A1123,"2012/12/31")/100,"")</f>
        <v>0.103225</v>
      </c>
      <c r="U1123">
        <f>IFERROR([1]!s_fa_dupont_roe($A1123,"2013/12/31")/100,"")</f>
        <v>9.9170999999999995E-2</v>
      </c>
      <c r="V1123">
        <f>IFERROR([1]!s_fa_dupont_roe($A1123,"2014/12/31")/100,"")</f>
        <v>0.12721399999999999</v>
      </c>
      <c r="W1123">
        <f>IFERROR([1]!s_fa_dupont_roe($A1123,"2015/12/31")/100,"")</f>
        <v>0.19562499999999999</v>
      </c>
      <c r="X1123">
        <f>IFERROR([1]!s_fa_dupont_roe($A1123,"2016/12/31")/100,"")</f>
        <v>9.7851999999999995E-2</v>
      </c>
      <c r="Y1123">
        <f>IFERROR([1]!s_fa_dupont_roe($A1123,"2017/12/31")/100,"")</f>
        <v>8.4464000000000011E-2</v>
      </c>
      <c r="Z1123">
        <f>IFERROR([1]!s_fa_dupont_roe($A1123,"2018/12/31")/100,"")</f>
        <v>5.4259000000000002E-2</v>
      </c>
      <c r="AA1123">
        <f>IFERROR([1]!s_fa_dupont_roe($A1123,"2019/12/31")/100,"")</f>
        <v>3.1786000000000002E-2</v>
      </c>
      <c r="AB1123">
        <f>IFERROR([1]!s_fa_dupont_roe($A1123,"2020/12/31")/100,"")</f>
        <v>3.9227999999999999E-2</v>
      </c>
      <c r="AC1123">
        <f>IFERROR([1]!s_fa_dupont_roe($A1123,"2021/12/31")/100,"")</f>
        <v>4.521E-2</v>
      </c>
      <c r="AD1123">
        <f>IFERROR([1]!s_fa_dupont_roe($A1123,"2022/12/31")/100,"")</f>
        <v>3.8108000000000003E-2</v>
      </c>
      <c r="AE1123">
        <f>IFERROR([1]!s_fa_dupont_roe($A1123,"2023/12/31")/100,"")</f>
        <v>2.0022999999999999E-2</v>
      </c>
      <c r="AF1123">
        <f>IFERROR([1]!s_fa_dupont_roe($A1123,"2024/12/31")/100,"")</f>
        <v>1.1639999999999999E-2</v>
      </c>
      <c r="AG1123">
        <f>IFERROR([1]!s_fa_dupont_roe($A1123,"2025/12/31")/100,"")</f>
        <v>1.3796999999999999E-2</v>
      </c>
      <c r="AH1123">
        <f>IFERROR([1]!s_stm07_is($A1123,"W30028333","2025/12/31",1),"")</f>
        <v>289297930.88</v>
      </c>
      <c r="AI1123">
        <f>IFERROR([1]!s_stm07_bs($A1123,"W38058048","2025/12/31",1),"")</f>
        <v>21886191333.700001</v>
      </c>
      <c r="AJ1123">
        <f>IFERROR([1]!s_fa_netdebt($A1123,"2025/12/31"),"")</f>
        <v>34024749992.439999</v>
      </c>
      <c r="AK1123">
        <f>IFERROR([1]!s_val_ev1($A1123,"2025/12/31"),"")</f>
        <v>53450814274.690002</v>
      </c>
      <c r="AL1123">
        <f>IFERROR([1]!s_fa_ebitda($A1123,"2025/12/31"),"")</f>
        <v>1834942623.7</v>
      </c>
      <c r="AM1123">
        <f>IFERROR([1]!s_west_netprofit($A1123,2026,$B$1,180)/[1]!s_west_netprofit($A1123,2026,$B$1-7,180)-1,"")</f>
        <v>-1.3191512997111632E-3</v>
      </c>
      <c r="AN1123">
        <f>IFERROR([1]!s_west_netprofit($A1123,2026,$B$1,180)/[1]!s_west_netprofit($A1123,2026,$B$1-30,180)-1,"")</f>
        <v>-0.31942832312231684</v>
      </c>
      <c r="AO1123">
        <f>IFERROR([1]!s_est_mediannetprofit($A1123,2026,$B$1)/[1]!s_est_mediannetprofit($A1123,2026,$B$1-7)-1,"")</f>
        <v>-1.3191512997111632E-3</v>
      </c>
      <c r="AP1123">
        <f>IFERROR([1]!s_est_mediannetprofit($A1123,2026,$B$1)/[1]!s_est_mediannetprofit($A1123,2026,$B$1-30)-1,"")</f>
        <v>-6.8380829015543987E-2</v>
      </c>
    </row>
    <row r="1124" spans="1:42">
      <c r="A1124" t="s">
        <v>1163</v>
      </c>
      <c r="B1124">
        <f>IFERROR([1]!s_stm07_is($A1124,"W30028333","2011/12/31",1)/[1]!S_SHARE_TOTAL($A1124,$B$1),"")</f>
        <v>6.0414041735389223E-2</v>
      </c>
      <c r="C1124">
        <f>IFERROR([1]!s_stm07_is($A1124,"W30028333","2012/12/31",1)/[1]!S_SHARE_TOTAL($A1124,$B$1),"")</f>
        <v>4.1899969681830615E-2</v>
      </c>
      <c r="D1124">
        <f>IFERROR([1]!s_stm07_is($A1124,"W30028333","2013/12/31",1)/[1]!S_SHARE_TOTAL($A1124,$B$1),"")</f>
        <v>2.2911210519520261E-2</v>
      </c>
      <c r="E1124">
        <f>IFERROR([1]!s_stm07_is($A1124,"W30028333","2014/12/31",1)/[1]!S_SHARE_TOTAL($A1124,$B$1),"")</f>
        <v>2.5778665524804675E-2</v>
      </c>
      <c r="F1124">
        <f>IFERROR([1]!s_stm07_is($A1124,"W30028333","2015/12/31",1)/[1]!S_SHARE_TOTAL($A1124,$B$1),"")</f>
        <v>0.15003347635905856</v>
      </c>
      <c r="G1124">
        <f>IFERROR([1]!s_stm07_is($A1124,"W30028333","2016/12/31",1)/[1]!S_SHARE_TOTAL($A1124,$B$1),"")</f>
        <v>0.14004316871584699</v>
      </c>
      <c r="H1124">
        <f>IFERROR([1]!s_stm07_is($A1124,"W30028333","2017/12/31",1)/[1]!S_SHARE_TOTAL($A1124,$B$1),"")</f>
        <v>2.2033682367925193E-2</v>
      </c>
      <c r="I1124">
        <f>IFERROR([1]!s_stm07_is($A1124,"W30028333","2018/12/31",1)/[1]!S_SHARE_TOTAL($A1124,$B$1),"")</f>
        <v>-1.3142867124083573</v>
      </c>
      <c r="J1124">
        <f>IFERROR([1]!s_stm07_is($A1124,"W30028333","2019/12/31",1)/[1]!S_SHARE_TOTAL($A1124,$B$1),"")</f>
        <v>-0.65860205358335411</v>
      </c>
      <c r="K1124">
        <f>IFERROR([1]!s_stm07_is($A1124,"W30028333","2020/12/31",1)/[1]!S_SHARE_TOTAL($A1124,$B$1),"")</f>
        <v>0.17211589992144544</v>
      </c>
      <c r="L1124">
        <f>IFERROR([1]!s_stm07_is($A1124,"W30028333","2021/12/31",1)/[1]!S_SHARE_TOTAL($A1124,$B$1),"")</f>
        <v>-0.18055859847661096</v>
      </c>
      <c r="M1124">
        <f>IFERROR([1]!s_stm07_is($A1124,"W30028333","2022/12/31",1)/[1]!S_SHARE_TOTAL($A1124,$B$1),"")</f>
        <v>0.1242222590280867</v>
      </c>
      <c r="N1124">
        <f>IFERROR([1]!s_stm07_is($A1124,"W30028333","2023/12/31",1)/[1]!S_SHARE_TOTAL($A1124,$B$1),"")</f>
        <v>1.5098029484923805E-2</v>
      </c>
      <c r="O1124">
        <f>IFERROR([1]!s_stm07_is($A1124,"W30028333","2024/12/31",1)/[1]!S_SHARE_TOTAL($A1124,$B$1),"")</f>
        <v>1.5745449334358556E-2</v>
      </c>
      <c r="P1124">
        <f>IFERROR([1]!s_stm07_is($A1124,"W30028333","2025/12/31",1)/[1]!S_SHARE_TOTAL($A1124,$B$1),"")</f>
        <v>2.1950603017094724E-2</v>
      </c>
      <c r="Q1124">
        <f>IFERROR([1]!s_west_netprofit($A1124,2026,$B$1,180)/[1]!S_SHARE_TOTAL($A1124,$B$1),"")</f>
        <v>0</v>
      </c>
      <c r="R1124">
        <f>IFERROR([1]!s_west_netprofit($A1124,2027,$B$1,180)/[1]!S_SHARE_TOTAL($A1124,$B$1),"")</f>
        <v>0</v>
      </c>
      <c r="S1124">
        <f>IFERROR([1]!s_fa_dupont_roe($A1124,"2011/12/31")/100,"")</f>
        <v>0.135933</v>
      </c>
      <c r="T1124">
        <f>IFERROR([1]!s_fa_dupont_roe($A1124,"2012/12/31")/100,"")</f>
        <v>9.0841999999999992E-2</v>
      </c>
      <c r="U1124">
        <f>IFERROR([1]!s_fa_dupont_roe($A1124,"2013/12/31")/100,"")</f>
        <v>4.9257000000000002E-2</v>
      </c>
      <c r="V1124">
        <f>IFERROR([1]!s_fa_dupont_roe($A1124,"2014/12/31")/100,"")</f>
        <v>3.1669999999999997E-2</v>
      </c>
      <c r="W1124">
        <f>IFERROR([1]!s_fa_dupont_roe($A1124,"2015/12/31")/100,"")</f>
        <v>0.1222</v>
      </c>
      <c r="X1124">
        <f>IFERROR([1]!s_fa_dupont_roe($A1124,"2016/12/31")/100,"")</f>
        <v>0.102607</v>
      </c>
      <c r="Y1124">
        <f>IFERROR([1]!s_fa_dupont_roe($A1124,"2017/12/31")/100,"")</f>
        <v>1.5896E-2</v>
      </c>
      <c r="Z1124">
        <f>IFERROR([1]!s_fa_dupont_roe($A1124,"2018/12/31")/100,"")</f>
        <v>-1.9312929999999999</v>
      </c>
      <c r="AA1124">
        <f>IFERROR([1]!s_fa_dupont_roe($A1124,"2019/12/31")/100,"")</f>
        <v>0</v>
      </c>
      <c r="AB1124">
        <f>IFERROR([1]!s_fa_dupont_roe($A1124,"2020/12/31")/100,"")</f>
        <v>0.81017700000000004</v>
      </c>
      <c r="AC1124">
        <f>IFERROR([1]!s_fa_dupont_roe($A1124,"2021/12/31")/100,"")</f>
        <v>-0.185972</v>
      </c>
      <c r="AD1124">
        <f>IFERROR([1]!s_fa_dupont_roe($A1124,"2022/12/31")/100,"")</f>
        <v>0.136799</v>
      </c>
      <c r="AE1124">
        <f>IFERROR([1]!s_fa_dupont_roe($A1124,"2023/12/31")/100,"")</f>
        <v>1.5774999999999997E-2</v>
      </c>
      <c r="AF1124">
        <f>IFERROR([1]!s_fa_dupont_roe($A1124,"2024/12/31")/100,"")</f>
        <v>1.6194E-2</v>
      </c>
      <c r="AG1124">
        <f>IFERROR([1]!s_fa_dupont_roe($A1124,"2025/12/31")/100,"")</f>
        <v>2.2128000000000002E-2</v>
      </c>
      <c r="AH1124">
        <f>IFERROR([1]!s_stm07_is($A1124,"W30028333","2025/12/31",1),"")</f>
        <v>55030776.710000001</v>
      </c>
      <c r="AI1124">
        <f>IFERROR([1]!s_stm07_bs($A1124,"W38058048","2025/12/31",1),"")</f>
        <v>2588073120.0900002</v>
      </c>
      <c r="AJ1124">
        <f>IFERROR([1]!s_fa_netdebt($A1124,"2025/12/31"),"")</f>
        <v>-314528731.43000001</v>
      </c>
      <c r="AK1124">
        <f>IFERROR([1]!s_val_ev1($A1124,"2025/12/31"),"")</f>
        <v>19159917159.799999</v>
      </c>
      <c r="AL1124">
        <f>IFERROR([1]!s_fa_ebitda($A1124,"2025/12/31"),"")</f>
        <v>171761325.81</v>
      </c>
      <c r="AM1124" t="str">
        <f>IFERROR([1]!s_west_netprofit($A1124,2026,$B$1,180)/[1]!s_west_netprofit($A1124,2026,$B$1-7,180)-1,"")</f>
        <v/>
      </c>
      <c r="AN1124" t="str">
        <f>IFERROR([1]!s_west_netprofit($A1124,2026,$B$1,180)/[1]!s_west_netprofit($A1124,2026,$B$1-30,180)-1,"")</f>
        <v/>
      </c>
      <c r="AO1124" t="str">
        <f>IFERROR([1]!s_est_mediannetprofit($A1124,2026,$B$1)/[1]!s_est_mediannetprofit($A1124,2026,$B$1-7)-1,"")</f>
        <v/>
      </c>
      <c r="AP1124" t="str">
        <f>IFERROR([1]!s_est_mediannetprofit($A1124,2026,$B$1)/[1]!s_est_mediannetprofit($A1124,2026,$B$1-30)-1,"")</f>
        <v/>
      </c>
    </row>
    <row r="1125" spans="1:42">
      <c r="A1125" t="s">
        <v>1164</v>
      </c>
      <c r="B1125">
        <f>IFERROR([1]!s_stm07_is($A1125,"W30028333","2011/12/31",1)/[1]!S_SHARE_TOTAL($A1125,$B$1),"")</f>
        <v>3.5775904913159136E-2</v>
      </c>
      <c r="C1125">
        <f>IFERROR([1]!s_stm07_is($A1125,"W30028333","2012/12/31",1)/[1]!S_SHARE_TOTAL($A1125,$B$1),"")</f>
        <v>3.644560173476627E-2</v>
      </c>
      <c r="D1125">
        <f>IFERROR([1]!s_stm07_is($A1125,"W30028333","2013/12/31",1)/[1]!S_SHARE_TOTAL($A1125,$B$1),"")</f>
        <v>4.1485433184060699E-2</v>
      </c>
      <c r="E1125">
        <f>IFERROR([1]!s_stm07_is($A1125,"W30028333","2014/12/31",1)/[1]!S_SHARE_TOTAL($A1125,$B$1),"")</f>
        <v>6.6369099282146196E-2</v>
      </c>
      <c r="F1125">
        <f>IFERROR([1]!s_stm07_is($A1125,"W30028333","2015/12/31",1)/[1]!S_SHARE_TOTAL($A1125,$B$1),"")</f>
        <v>9.7343746755047242E-2</v>
      </c>
      <c r="G1125">
        <f>IFERROR([1]!s_stm07_is($A1125,"W30028333","2016/12/31",1)/[1]!S_SHARE_TOTAL($A1125,$B$1),"")</f>
        <v>8.5888519191867463E-2</v>
      </c>
      <c r="H1125">
        <f>IFERROR([1]!s_stm07_is($A1125,"W30028333","2017/12/31",1)/[1]!S_SHARE_TOTAL($A1125,$B$1),"")</f>
        <v>-0.25543243962625223</v>
      </c>
      <c r="I1125">
        <f>IFERROR([1]!s_stm07_is($A1125,"W30028333","2018/12/31",1)/[1]!S_SHARE_TOTAL($A1125,$B$1),"")</f>
        <v>-0.68830837614647733</v>
      </c>
      <c r="J1125">
        <f>IFERROR([1]!s_stm07_is($A1125,"W30028333","2019/12/31",1)/[1]!S_SHARE_TOTAL($A1125,$B$1),"")</f>
        <v>2.3233830361553031E-2</v>
      </c>
      <c r="K1125">
        <f>IFERROR([1]!s_stm07_is($A1125,"W30028333","2020/12/31",1)/[1]!S_SHARE_TOTAL($A1125,$B$1),"")</f>
        <v>-6.3363750907912603E-2</v>
      </c>
      <c r="L1125">
        <f>IFERROR([1]!s_stm07_is($A1125,"W30028333","2021/12/31",1)/[1]!S_SHARE_TOTAL($A1125,$B$1),"")</f>
        <v>-0.51990288969848653</v>
      </c>
      <c r="M1125">
        <f>IFERROR([1]!s_stm07_is($A1125,"W30028333","2022/12/31",1)/[1]!S_SHARE_TOTAL($A1125,$B$1),"")</f>
        <v>-0.11688331753117878</v>
      </c>
      <c r="N1125">
        <f>IFERROR([1]!s_stm07_is($A1125,"W30028333","2023/12/31",1)/[1]!S_SHARE_TOTAL($A1125,$B$1),"")</f>
        <v>3.1303122385316635E-2</v>
      </c>
      <c r="O1125">
        <f>IFERROR([1]!s_stm07_is($A1125,"W30028333","2024/12/31",1)/[1]!S_SHARE_TOTAL($A1125,$B$1),"")</f>
        <v>6.960445447318258E-3</v>
      </c>
      <c r="P1125">
        <f>IFERROR([1]!s_stm07_is($A1125,"W30028333","2025/12/31",1)/[1]!S_SHARE_TOTAL($A1125,$B$1),"")</f>
        <v>1.8404287216919571E-2</v>
      </c>
      <c r="Q1125">
        <f>IFERROR([1]!s_west_netprofit($A1125,2026,$B$1,180)/[1]!S_SHARE_TOTAL($A1125,$B$1),"")</f>
        <v>0</v>
      </c>
      <c r="R1125">
        <f>IFERROR([1]!s_west_netprofit($A1125,2027,$B$1,180)/[1]!S_SHARE_TOTAL($A1125,$B$1),"")</f>
        <v>0</v>
      </c>
      <c r="S1125">
        <f>IFERROR([1]!s_fa_dupont_roe($A1125,"2011/12/31")/100,"")</f>
        <v>8.4496000000000002E-2</v>
      </c>
      <c r="T1125">
        <f>IFERROR([1]!s_fa_dupont_roe($A1125,"2012/12/31")/100,"")</f>
        <v>7.7967000000000009E-2</v>
      </c>
      <c r="U1125">
        <f>IFERROR([1]!s_fa_dupont_roe($A1125,"2013/12/31")/100,"")</f>
        <v>8.2729999999999998E-2</v>
      </c>
      <c r="V1125">
        <f>IFERROR([1]!s_fa_dupont_roe($A1125,"2014/12/31")/100,"")</f>
        <v>9.2775999999999997E-2</v>
      </c>
      <c r="W1125">
        <f>IFERROR([1]!s_fa_dupont_roe($A1125,"2015/12/31")/100,"")</f>
        <v>0.10117599999999999</v>
      </c>
      <c r="X1125">
        <f>IFERROR([1]!s_fa_dupont_roe($A1125,"2016/12/31")/100,"")</f>
        <v>8.5016999999999995E-2</v>
      </c>
      <c r="Y1125">
        <f>IFERROR([1]!s_fa_dupont_roe($A1125,"2017/12/31")/100,"")</f>
        <v>-0.289628</v>
      </c>
      <c r="Z1125">
        <f>IFERROR([1]!s_fa_dupont_roe($A1125,"2018/12/31")/100,"")</f>
        <v>-1.6622739999999998</v>
      </c>
      <c r="AA1125">
        <f>IFERROR([1]!s_fa_dupont_roe($A1125,"2019/12/31")/100,"")</f>
        <v>0.25325700000000001</v>
      </c>
      <c r="AB1125">
        <f>IFERROR([1]!s_fa_dupont_roe($A1125,"2020/12/31")/100,"")</f>
        <v>-0.89830100000000002</v>
      </c>
      <c r="AC1125">
        <f>IFERROR([1]!s_fa_dupont_roe($A1125,"2021/12/31")/100,"")</f>
        <v>0</v>
      </c>
      <c r="AD1125">
        <f>IFERROR([1]!s_fa_dupont_roe($A1125,"2022/12/31")/100,"")</f>
        <v>-50.641593999999998</v>
      </c>
      <c r="AE1125">
        <f>IFERROR([1]!s_fa_dupont_roe($A1125,"2023/12/31")/100,"")</f>
        <v>5.9095000000000002E-2</v>
      </c>
      <c r="AF1125">
        <f>IFERROR([1]!s_fa_dupont_roe($A1125,"2024/12/31")/100,"")</f>
        <v>1.2337000000000001E-2</v>
      </c>
      <c r="AG1125">
        <f>IFERROR([1]!s_fa_dupont_roe($A1125,"2025/12/31")/100,"")</f>
        <v>3.2944000000000001E-2</v>
      </c>
      <c r="AH1125">
        <f>IFERROR([1]!s_stm07_is($A1125,"W30028333","2025/12/31",1),"")</f>
        <v>52960064.390000001</v>
      </c>
      <c r="AI1125">
        <f>IFERROR([1]!s_stm07_bs($A1125,"W38058048","2025/12/31",1),"")</f>
        <v>1557511534.3499999</v>
      </c>
      <c r="AJ1125">
        <f>IFERROR([1]!s_fa_netdebt($A1125,"2025/12/31"),"")</f>
        <v>-417781027.24000001</v>
      </c>
      <c r="AK1125">
        <f>IFERROR([1]!s_val_ev1($A1125,"2025/12/31"),"")</f>
        <v>11163232304.83</v>
      </c>
      <c r="AL1125">
        <f>IFERROR([1]!s_fa_ebitda($A1125,"2025/12/31"),"")</f>
        <v>153659591.36000001</v>
      </c>
      <c r="AM1125" t="str">
        <f>IFERROR([1]!s_west_netprofit($A1125,2026,$B$1,180)/[1]!s_west_netprofit($A1125,2026,$B$1-7,180)-1,"")</f>
        <v/>
      </c>
      <c r="AN1125" t="str">
        <f>IFERROR([1]!s_west_netprofit($A1125,2026,$B$1,180)/[1]!s_west_netprofit($A1125,2026,$B$1-30,180)-1,"")</f>
        <v/>
      </c>
      <c r="AO1125" t="str">
        <f>IFERROR([1]!s_est_mediannetprofit($A1125,2026,$B$1)/[1]!s_est_mediannetprofit($A1125,2026,$B$1-7)-1,"")</f>
        <v/>
      </c>
      <c r="AP1125" t="str">
        <f>IFERROR([1]!s_est_mediannetprofit($A1125,2026,$B$1)/[1]!s_est_mediannetprofit($A1125,2026,$B$1-30)-1,"")</f>
        <v/>
      </c>
    </row>
    <row r="1126" spans="1:42">
      <c r="A1126" t="s">
        <v>1165</v>
      </c>
      <c r="B1126">
        <f>IFERROR([1]!s_stm07_is($A1126,"W30028333","2011/12/31",1)/[1]!S_SHARE_TOTAL($A1126,$B$1),"")</f>
        <v>0.21971939199021817</v>
      </c>
      <c r="C1126">
        <f>IFERROR([1]!s_stm07_is($A1126,"W30028333","2012/12/31",1)/[1]!S_SHARE_TOTAL($A1126,$B$1),"")</f>
        <v>0.24873221547025023</v>
      </c>
      <c r="D1126">
        <f>IFERROR([1]!s_stm07_is($A1126,"W30028333","2013/12/31",1)/[1]!S_SHARE_TOTAL($A1126,$B$1),"")</f>
        <v>0.25206785410289345</v>
      </c>
      <c r="E1126">
        <f>IFERROR([1]!s_stm07_is($A1126,"W30028333","2014/12/31",1)/[1]!S_SHARE_TOTAL($A1126,$B$1),"")</f>
        <v>0.25775131690242353</v>
      </c>
      <c r="F1126">
        <f>IFERROR([1]!s_stm07_is($A1126,"W30028333","2015/12/31",1)/[1]!S_SHARE_TOTAL($A1126,$B$1),"")</f>
        <v>0.2074430641922268</v>
      </c>
      <c r="G1126">
        <f>IFERROR([1]!s_stm07_is($A1126,"W30028333","2016/12/31",1)/[1]!S_SHARE_TOTAL($A1126,$B$1),"")</f>
        <v>0.12305805457296683</v>
      </c>
      <c r="H1126">
        <f>IFERROR([1]!s_stm07_is($A1126,"W30028333","2017/12/31",1)/[1]!S_SHARE_TOTAL($A1126,$B$1),"")</f>
        <v>0.17995484498060613</v>
      </c>
      <c r="I1126">
        <f>IFERROR([1]!s_stm07_is($A1126,"W30028333","2018/12/31",1)/[1]!S_SHARE_TOTAL($A1126,$B$1),"")</f>
        <v>0.77629791249090241</v>
      </c>
      <c r="J1126">
        <f>IFERROR([1]!s_stm07_is($A1126,"W30028333","2019/12/31",1)/[1]!S_SHARE_TOTAL($A1126,$B$1),"")</f>
        <v>0.82447744141026136</v>
      </c>
      <c r="K1126">
        <f>IFERROR([1]!s_stm07_is($A1126,"W30028333","2020/12/31",1)/[1]!S_SHARE_TOTAL($A1126,$B$1),"")</f>
        <v>0.92781903857241976</v>
      </c>
      <c r="L1126">
        <f>IFERROR([1]!s_stm07_is($A1126,"W30028333","2021/12/31",1)/[1]!S_SHARE_TOTAL($A1126,$B$1),"")</f>
        <v>0.99213190777606319</v>
      </c>
      <c r="M1126">
        <f>IFERROR([1]!s_stm07_is($A1126,"W30028333","2022/12/31",1)/[1]!S_SHARE_TOTAL($A1126,$B$1),"")</f>
        <v>0.98321307383449885</v>
      </c>
      <c r="N1126">
        <f>IFERROR([1]!s_stm07_is($A1126,"W30028333","2023/12/31",1)/[1]!S_SHARE_TOTAL($A1126,$B$1),"")</f>
        <v>0.52016358148352604</v>
      </c>
      <c r="O1126">
        <f>IFERROR([1]!s_stm07_is($A1126,"W30028333","2024/12/31",1)/[1]!S_SHARE_TOTAL($A1126,$B$1),"")</f>
        <v>3.2190032363013647E-2</v>
      </c>
      <c r="P1126">
        <f>IFERROR([1]!s_stm07_is($A1126,"W30028333","2025/12/31",1)/[1]!S_SHARE_TOTAL($A1126,$B$1),"")</f>
        <v>-1.2583905477056019</v>
      </c>
      <c r="Q1126">
        <f>IFERROR([1]!s_west_netprofit($A1126,2026,$B$1,180)/[1]!S_SHARE_TOTAL($A1126,$B$1),"")</f>
        <v>5.9498741062411001E-2</v>
      </c>
      <c r="R1126">
        <f>IFERROR([1]!s_west_netprofit($A1126,2027,$B$1,180)/[1]!S_SHARE_TOTAL($A1126,$B$1),"")</f>
        <v>0.15461606621441121</v>
      </c>
      <c r="S1126">
        <f>IFERROR([1]!s_fa_dupont_roe($A1126,"2011/12/31")/100,"")</f>
        <v>0.17700600000000002</v>
      </c>
      <c r="T1126">
        <f>IFERROR([1]!s_fa_dupont_roe($A1126,"2012/12/31")/100,"")</f>
        <v>0.177288</v>
      </c>
      <c r="U1126">
        <f>IFERROR([1]!s_fa_dupont_roe($A1126,"2013/12/31")/100,"")</f>
        <v>0.15820000000000001</v>
      </c>
      <c r="V1126">
        <f>IFERROR([1]!s_fa_dupont_roe($A1126,"2014/12/31")/100,"")</f>
        <v>0.142453</v>
      </c>
      <c r="W1126">
        <f>IFERROR([1]!s_fa_dupont_roe($A1126,"2015/12/31")/100,"")</f>
        <v>0.10442</v>
      </c>
      <c r="X1126">
        <f>IFERROR([1]!s_fa_dupont_roe($A1126,"2016/12/31")/100,"")</f>
        <v>5.1702999999999999E-2</v>
      </c>
      <c r="Y1126">
        <f>IFERROR([1]!s_fa_dupont_roe($A1126,"2017/12/31")/100,"")</f>
        <v>6.4668000000000003E-2</v>
      </c>
      <c r="Z1126">
        <f>IFERROR([1]!s_fa_dupont_roe($A1126,"2018/12/31")/100,"")</f>
        <v>0.15185600000000002</v>
      </c>
      <c r="AA1126">
        <f>IFERROR([1]!s_fa_dupont_roe($A1126,"2019/12/31")/100,"")</f>
        <v>0.10680300000000001</v>
      </c>
      <c r="AB1126">
        <f>IFERROR([1]!s_fa_dupont_roe($A1126,"2020/12/31")/100,"")</f>
        <v>0.11214499999999999</v>
      </c>
      <c r="AC1126">
        <f>IFERROR([1]!s_fa_dupont_roe($A1126,"2021/12/31")/100,"")</f>
        <v>0.114773</v>
      </c>
      <c r="AD1126">
        <f>IFERROR([1]!s_fa_dupont_roe($A1126,"2022/12/31")/100,"")</f>
        <v>0.109406</v>
      </c>
      <c r="AE1126">
        <f>IFERROR([1]!s_fa_dupont_roe($A1126,"2023/12/31")/100,"")</f>
        <v>5.6223000000000002E-2</v>
      </c>
      <c r="AF1126">
        <f>IFERROR([1]!s_fa_dupont_roe($A1126,"2024/12/31")/100,"")</f>
        <v>3.4860000000000004E-3</v>
      </c>
      <c r="AG1126">
        <f>IFERROR([1]!s_fa_dupont_roe($A1126,"2025/12/31")/100,"")</f>
        <v>-0.14938799999999999</v>
      </c>
      <c r="AH1126">
        <f>IFERROR([1]!s_stm07_is($A1126,"W30028333","2025/12/31",1),"")</f>
        <v>-4896659848.3199997</v>
      </c>
      <c r="AI1126">
        <f>IFERROR([1]!s_stm07_bs($A1126,"W38058048","2025/12/31",1),"")</f>
        <v>33056423321.619999</v>
      </c>
      <c r="AJ1126">
        <f>IFERROR([1]!s_fa_netdebt($A1126,"2025/12/31"),"")</f>
        <v>36770053082.190002</v>
      </c>
      <c r="AK1126">
        <f>IFERROR([1]!s_val_ev1($A1126,"2025/12/31"),"")</f>
        <v>67788988884.730003</v>
      </c>
      <c r="AL1126">
        <f>IFERROR([1]!s_fa_ebitda($A1126,"2025/12/31"),"")</f>
        <v>-3108524285.3299999</v>
      </c>
      <c r="AM1126">
        <f>IFERROR([1]!s_west_netprofit($A1126,2026,$B$1,180)/[1]!s_west_netprofit($A1126,2026,$B$1-7,180)-1,"")</f>
        <v>0</v>
      </c>
      <c r="AN1126">
        <f>IFERROR([1]!s_west_netprofit($A1126,2026,$B$1,180)/[1]!s_west_netprofit($A1126,2026,$B$1-30,180)-1,"")</f>
        <v>2.7085740942156544E-2</v>
      </c>
      <c r="AO1126">
        <f>IFERROR([1]!s_est_mediannetprofit($A1126,2026,$B$1)/[1]!s_est_mediannetprofit($A1126,2026,$B$1-7)-1,"")</f>
        <v>0</v>
      </c>
      <c r="AP1126">
        <f>IFERROR([1]!s_est_mediannetprofit($A1126,2026,$B$1)/[1]!s_est_mediannetprofit($A1126,2026,$B$1-30)-1,"")</f>
        <v>4.6464646464646542E-2</v>
      </c>
    </row>
    <row r="1127" spans="1:42">
      <c r="A1127" t="s">
        <v>1166</v>
      </c>
      <c r="B1127">
        <f>IFERROR([1]!s_stm07_is($A1127,"W30028333","2011/12/31",1)/[1]!S_SHARE_TOTAL($A1127,$B$1),"")</f>
        <v>0.19740117633934551</v>
      </c>
      <c r="C1127">
        <f>IFERROR([1]!s_stm07_is($A1127,"W30028333","2012/12/31",1)/[1]!S_SHARE_TOTAL($A1127,$B$1),"")</f>
        <v>0.21522104565254116</v>
      </c>
      <c r="D1127">
        <f>IFERROR([1]!s_stm07_is($A1127,"W30028333","2013/12/31",1)/[1]!S_SHARE_TOTAL($A1127,$B$1),"")</f>
        <v>0.24681948825384695</v>
      </c>
      <c r="E1127">
        <f>IFERROR([1]!s_stm07_is($A1127,"W30028333","2014/12/31",1)/[1]!S_SHARE_TOTAL($A1127,$B$1),"")</f>
        <v>0.26918343634820824</v>
      </c>
      <c r="F1127">
        <f>IFERROR([1]!s_stm07_is($A1127,"W30028333","2015/12/31",1)/[1]!S_SHARE_TOTAL($A1127,$B$1),"")</f>
        <v>0.30161383644032719</v>
      </c>
      <c r="G1127">
        <f>IFERROR([1]!s_stm07_is($A1127,"W30028333","2016/12/31",1)/[1]!S_SHARE_TOTAL($A1127,$B$1),"")</f>
        <v>0.30891756841072682</v>
      </c>
      <c r="H1127">
        <f>IFERROR([1]!s_stm07_is($A1127,"W30028333","2017/12/31",1)/[1]!S_SHARE_TOTAL($A1127,$B$1),"")</f>
        <v>0.35460404332183715</v>
      </c>
      <c r="I1127">
        <f>IFERROR([1]!s_stm07_is($A1127,"W30028333","2018/12/31",1)/[1]!S_SHARE_TOTAL($A1127,$B$1),"")</f>
        <v>0.7542291746644284</v>
      </c>
      <c r="J1127">
        <f>IFERROR([1]!s_stm07_is($A1127,"W30028333","2019/12/31",1)/[1]!S_SHARE_TOTAL($A1127,$B$1),"")</f>
        <v>0.81189088355985928</v>
      </c>
      <c r="K1127">
        <f>IFERROR([1]!s_stm07_is($A1127,"W30028333","2020/12/31",1)/[1]!S_SHARE_TOTAL($A1127,$B$1),"")</f>
        <v>0.52668251382559295</v>
      </c>
      <c r="L1127">
        <f>IFERROR([1]!s_stm07_is($A1127,"W30028333","2021/12/31",1)/[1]!S_SHARE_TOTAL($A1127,$B$1),"")</f>
        <v>0.28586459021058014</v>
      </c>
      <c r="M1127">
        <f>IFERROR([1]!s_stm07_is($A1127,"W30028333","2022/12/31",1)/[1]!S_SHARE_TOTAL($A1127,$B$1),"")</f>
        <v>0.19299695872222078</v>
      </c>
      <c r="N1127">
        <f>IFERROR([1]!s_stm07_is($A1127,"W30028333","2023/12/31",1)/[1]!S_SHARE_TOTAL($A1127,$B$1),"")</f>
        <v>0.17720573076849366</v>
      </c>
      <c r="O1127">
        <f>IFERROR([1]!s_stm07_is($A1127,"W30028333","2024/12/31",1)/[1]!S_SHARE_TOTAL($A1127,$B$1),"")</f>
        <v>-0.27487515499585985</v>
      </c>
      <c r="P1127">
        <f>IFERROR([1]!s_stm07_is($A1127,"W30028333","2025/12/31",1)/[1]!S_SHARE_TOTAL($A1127,$B$1),"")</f>
        <v>-2.7614574681710811</v>
      </c>
      <c r="Q1127">
        <f>IFERROR([1]!s_west_netprofit($A1127,2026,$B$1,180)/[1]!S_SHARE_TOTAL($A1127,$B$1),"")</f>
        <v>0</v>
      </c>
      <c r="R1127">
        <f>IFERROR([1]!s_west_netprofit($A1127,2027,$B$1,180)/[1]!S_SHARE_TOTAL($A1127,$B$1),"")</f>
        <v>0</v>
      </c>
      <c r="S1127">
        <f>IFERROR([1]!s_fa_dupont_roe($A1127,"2011/12/31")/100,"")</f>
        <v>9.4566999999999998E-2</v>
      </c>
      <c r="T1127">
        <f>IFERROR([1]!s_fa_dupont_roe($A1127,"2012/12/31")/100,"")</f>
        <v>9.6217999999999998E-2</v>
      </c>
      <c r="U1127">
        <f>IFERROR([1]!s_fa_dupont_roe($A1127,"2013/12/31")/100,"")</f>
        <v>0.10238899999999999</v>
      </c>
      <c r="V1127">
        <f>IFERROR([1]!s_fa_dupont_roe($A1127,"2014/12/31")/100,"")</f>
        <v>0.10276300000000001</v>
      </c>
      <c r="W1127">
        <f>IFERROR([1]!s_fa_dupont_roe($A1127,"2015/12/31")/100,"")</f>
        <v>0.105962</v>
      </c>
      <c r="X1127">
        <f>IFERROR([1]!s_fa_dupont_roe($A1127,"2016/12/31")/100,"")</f>
        <v>0.100898</v>
      </c>
      <c r="Y1127">
        <f>IFERROR([1]!s_fa_dupont_roe($A1127,"2017/12/31")/100,"")</f>
        <v>0.10721700000000001</v>
      </c>
      <c r="Z1127">
        <f>IFERROR([1]!s_fa_dupont_roe($A1127,"2018/12/31")/100,"")</f>
        <v>0.14463699999999999</v>
      </c>
      <c r="AA1127">
        <f>IFERROR([1]!s_fa_dupont_roe($A1127,"2019/12/31")/100,"")</f>
        <v>0.110874</v>
      </c>
      <c r="AB1127">
        <f>IFERROR([1]!s_fa_dupont_roe($A1127,"2020/12/31")/100,"")</f>
        <v>6.6821999999999993E-2</v>
      </c>
      <c r="AC1127">
        <f>IFERROR([1]!s_fa_dupont_roe($A1127,"2021/12/31")/100,"")</f>
        <v>3.4728000000000002E-2</v>
      </c>
      <c r="AD1127">
        <f>IFERROR([1]!s_fa_dupont_roe($A1127,"2022/12/31")/100,"")</f>
        <v>2.2896E-2</v>
      </c>
      <c r="AE1127">
        <f>IFERROR([1]!s_fa_dupont_roe($A1127,"2023/12/31")/100,"")</f>
        <v>2.0691999999999999E-2</v>
      </c>
      <c r="AF1127">
        <f>IFERROR([1]!s_fa_dupont_roe($A1127,"2024/12/31")/100,"")</f>
        <v>-3.2346E-2</v>
      </c>
      <c r="AG1127">
        <f>IFERROR([1]!s_fa_dupont_roe($A1127,"2025/12/31")/100,"")</f>
        <v>-0.39572299999999999</v>
      </c>
      <c r="AH1127">
        <f>IFERROR([1]!s_stm07_is($A1127,"W30028333","2025/12/31",1),"")</f>
        <v>-7875341444.4799995</v>
      </c>
      <c r="AI1127">
        <f>IFERROR([1]!s_stm07_bs($A1127,"W38058048","2025/12/31",1),"")</f>
        <v>19034959960.049999</v>
      </c>
      <c r="AJ1127">
        <f>IFERROR([1]!s_fa_netdebt($A1127,"2025/12/31"),"")</f>
        <v>27526661629.709999</v>
      </c>
      <c r="AK1127">
        <f>IFERROR([1]!s_val_ev1($A1127,"2025/12/31"),"")</f>
        <v>46760087937.080002</v>
      </c>
      <c r="AL1127">
        <f>IFERROR([1]!s_fa_ebitda($A1127,"2025/12/31"),"")</f>
        <v>-6821291952.8500004</v>
      </c>
      <c r="AM1127" t="str">
        <f>IFERROR([1]!s_west_netprofit($A1127,2026,$B$1,180)/[1]!s_west_netprofit($A1127,2026,$B$1-7,180)-1,"")</f>
        <v/>
      </c>
      <c r="AN1127" t="str">
        <f>IFERROR([1]!s_west_netprofit($A1127,2026,$B$1,180)/[1]!s_west_netprofit($A1127,2026,$B$1-30,180)-1,"")</f>
        <v/>
      </c>
      <c r="AO1127" t="str">
        <f>IFERROR([1]!s_est_mediannetprofit($A1127,2026,$B$1)/[1]!s_est_mediannetprofit($A1127,2026,$B$1-7)-1,"")</f>
        <v/>
      </c>
      <c r="AP1127" t="str">
        <f>IFERROR([1]!s_est_mediannetprofit($A1127,2026,$B$1)/[1]!s_est_mediannetprofit($A1127,2026,$B$1-30)-1,"")</f>
        <v/>
      </c>
    </row>
    <row r="1128" spans="1:42">
      <c r="A1128" t="s">
        <v>1167</v>
      </c>
      <c r="B1128">
        <f>IFERROR([1]!s_stm07_is($A1128,"W30028333","2011/12/31",1)/[1]!S_SHARE_TOTAL($A1128,$B$1),"")</f>
        <v>0.57959983862506226</v>
      </c>
      <c r="C1128">
        <f>IFERROR([1]!s_stm07_is($A1128,"W30028333","2012/12/31",1)/[1]!S_SHARE_TOTAL($A1128,$B$1),"")</f>
        <v>0.5842607931789674</v>
      </c>
      <c r="D1128">
        <f>IFERROR([1]!s_stm07_is($A1128,"W30028333","2013/12/31",1)/[1]!S_SHARE_TOTAL($A1128,$B$1),"")</f>
        <v>0.73476510602958356</v>
      </c>
      <c r="E1128">
        <f>IFERROR([1]!s_stm07_is($A1128,"W30028333","2014/12/31",1)/[1]!S_SHARE_TOTAL($A1128,$B$1),"")</f>
        <v>0.85056209806902972</v>
      </c>
      <c r="F1128">
        <f>IFERROR([1]!s_stm07_is($A1128,"W30028333","2015/12/31",1)/[1]!S_SHARE_TOTAL($A1128,$B$1),"")</f>
        <v>0.99832784143480346</v>
      </c>
      <c r="G1128">
        <f>IFERROR([1]!s_stm07_is($A1128,"W30028333","2016/12/31",1)/[1]!S_SHARE_TOTAL($A1128,$B$1),"")</f>
        <v>1.2048031925153939</v>
      </c>
      <c r="H1128">
        <f>IFERROR([1]!s_stm07_is($A1128,"W30028333","2017/12/31",1)/[1]!S_SHARE_TOTAL($A1128,$B$1),"")</f>
        <v>1.2065354332296896</v>
      </c>
      <c r="I1128">
        <f>IFERROR([1]!s_stm07_is($A1128,"W30028333","2018/12/31",1)/[1]!S_SHARE_TOTAL($A1128,$B$1),"")</f>
        <v>1.578885952384075</v>
      </c>
      <c r="J1128">
        <f>IFERROR([1]!s_stm07_is($A1128,"W30028333","2019/12/31",1)/[1]!S_SHARE_TOTAL($A1128,$B$1),"")</f>
        <v>1.1106199660848513</v>
      </c>
      <c r="K1128">
        <f>IFERROR([1]!s_stm07_is($A1128,"W30028333","2020/12/31",1)/[1]!S_SHARE_TOTAL($A1128,$B$1),"")</f>
        <v>0.99656400221322594</v>
      </c>
      <c r="L1128">
        <f>IFERROR([1]!s_stm07_is($A1128,"W30028333","2021/12/31",1)/[1]!S_SHARE_TOTAL($A1128,$B$1),"")</f>
        <v>1.2055464655520793</v>
      </c>
      <c r="M1128">
        <f>IFERROR([1]!s_stm07_is($A1128,"W30028333","2022/12/31",1)/[1]!S_SHARE_TOTAL($A1128,$B$1),"")</f>
        <v>1.822246317574167</v>
      </c>
      <c r="N1128">
        <f>IFERROR([1]!s_stm07_is($A1128,"W30028333","2023/12/31",1)/[1]!S_SHARE_TOTAL($A1128,$B$1),"")</f>
        <v>2.1570150418903307</v>
      </c>
      <c r="O1128">
        <f>IFERROR([1]!s_stm07_is($A1128,"W30028333","2024/12/31",1)/[1]!S_SHARE_TOTAL($A1128,$B$1),"")</f>
        <v>2.8730701048059921</v>
      </c>
      <c r="P1128">
        <f>IFERROR([1]!s_stm07_is($A1128,"W30028333","2025/12/31",1)/[1]!S_SHARE_TOTAL($A1128,$B$1),"")</f>
        <v>3.5682832568851826</v>
      </c>
      <c r="Q1128">
        <f>IFERROR([1]!s_west_netprofit($A1128,2026,$B$1,180)/[1]!S_SHARE_TOTAL($A1128,$B$1),"")</f>
        <v>4.0253504393013282</v>
      </c>
      <c r="R1128">
        <f>IFERROR([1]!s_west_netprofit($A1128,2027,$B$1,180)/[1]!S_SHARE_TOTAL($A1128,$B$1),"")</f>
        <v>4.6829590705543707</v>
      </c>
      <c r="S1128">
        <f>IFERROR([1]!s_fa_dupont_roe($A1128,"2011/12/31")/100,"")</f>
        <v>0.25056</v>
      </c>
      <c r="T1128">
        <f>IFERROR([1]!s_fa_dupont_roe($A1128,"2012/12/31")/100,"")</f>
        <v>0.23096699999999998</v>
      </c>
      <c r="U1128">
        <f>IFERROR([1]!s_fa_dupont_roe($A1128,"2013/12/31")/100,"")</f>
        <v>0.25887699999999997</v>
      </c>
      <c r="V1128">
        <f>IFERROR([1]!s_fa_dupont_roe($A1128,"2014/12/31")/100,"")</f>
        <v>0.26678200000000002</v>
      </c>
      <c r="W1128">
        <f>IFERROR([1]!s_fa_dupont_roe($A1128,"2015/12/31")/100,"")</f>
        <v>0.20671900000000001</v>
      </c>
      <c r="X1128">
        <f>IFERROR([1]!s_fa_dupont_roe($A1128,"2016/12/31")/100,"")</f>
        <v>0.18257999999999999</v>
      </c>
      <c r="Y1128">
        <f>IFERROR([1]!s_fa_dupont_roe($A1128,"2017/12/31")/100,"")</f>
        <v>0.170044</v>
      </c>
      <c r="Z1128">
        <f>IFERROR([1]!s_fa_dupont_roe($A1128,"2018/12/31")/100,"")</f>
        <v>0.21027300000000002</v>
      </c>
      <c r="AA1128">
        <f>IFERROR([1]!s_fa_dupont_roe($A1128,"2019/12/31")/100,"")</f>
        <v>0.13947800000000002</v>
      </c>
      <c r="AB1128">
        <f>IFERROR([1]!s_fa_dupont_roe($A1128,"2020/12/31")/100,"")</f>
        <v>0.12106500000000001</v>
      </c>
      <c r="AC1128">
        <f>IFERROR([1]!s_fa_dupont_roe($A1128,"2021/12/31")/100,"")</f>
        <v>0.13136300000000001</v>
      </c>
      <c r="AD1128">
        <f>IFERROR([1]!s_fa_dupont_roe($A1128,"2022/12/31")/100,"")</f>
        <v>0.17196500000000001</v>
      </c>
      <c r="AE1128">
        <f>IFERROR([1]!s_fa_dupont_roe($A1128,"2023/12/31")/100,"")</f>
        <v>0.186309</v>
      </c>
      <c r="AF1128">
        <f>IFERROR([1]!s_fa_dupont_roe($A1128,"2024/12/31")/100,"")</f>
        <v>0.22341800000000001</v>
      </c>
      <c r="AG1128">
        <f>IFERROR([1]!s_fa_dupont_roe($A1128,"2025/12/31")/100,"")</f>
        <v>0.25425799999999998</v>
      </c>
      <c r="AH1128">
        <f>IFERROR([1]!s_stm07_is($A1128,"W30028333","2025/12/31",1),"")</f>
        <v>9312304150</v>
      </c>
      <c r="AI1128">
        <f>IFERROR([1]!s_stm07_bs($A1128,"W38058048","2025/12/31",1),"")</f>
        <v>37552160390</v>
      </c>
      <c r="AJ1128">
        <f>IFERROR([1]!s_fa_netdebt($A1128,"2025/12/31"),"")</f>
        <v>-1881139644</v>
      </c>
      <c r="AK1128">
        <f>IFERROR([1]!s_val_ev1($A1128,"2025/12/31"),"")</f>
        <v>183953992791.60501</v>
      </c>
      <c r="AL1128">
        <f>IFERROR([1]!s_fa_ebitda($A1128,"2025/12/31"),"")</f>
        <v>13691596004</v>
      </c>
      <c r="AM1128">
        <f>IFERROR([1]!s_west_netprofit($A1128,2026,$B$1,180)/[1]!s_west_netprofit($A1128,2026,$B$1-7,180)-1,"")</f>
        <v>0</v>
      </c>
      <c r="AN1128">
        <f>IFERROR([1]!s_west_netprofit($A1128,2026,$B$1,180)/[1]!s_west_netprofit($A1128,2026,$B$1-30,180)-1,"")</f>
        <v>-3.3077634671042633E-3</v>
      </c>
      <c r="AO1128">
        <f>IFERROR([1]!s_est_mediannetprofit($A1128,2026,$B$1)/[1]!s_est_mediannetprofit($A1128,2026,$B$1-7)-1,"")</f>
        <v>0</v>
      </c>
      <c r="AP1128">
        <f>IFERROR([1]!s_est_mediannetprofit($A1128,2026,$B$1)/[1]!s_est_mediannetprofit($A1128,2026,$B$1-30)-1,"")</f>
        <v>-2.6299099202204967E-3</v>
      </c>
    </row>
    <row r="1129" spans="1:42">
      <c r="A1129" t="s">
        <v>1168</v>
      </c>
      <c r="B1129">
        <f>IFERROR([1]!s_stm07_is($A1129,"W30028333","2011/12/31",1)/[1]!S_SHARE_TOTAL($A1129,$B$1),"")</f>
        <v>8.9641257284253012E-2</v>
      </c>
      <c r="C1129">
        <f>IFERROR([1]!s_stm07_is($A1129,"W30028333","2012/12/31",1)/[1]!S_SHARE_TOTAL($A1129,$B$1),"")</f>
        <v>8.0078703093811848E-2</v>
      </c>
      <c r="D1129">
        <f>IFERROR([1]!s_stm07_is($A1129,"W30028333","2013/12/31",1)/[1]!S_SHARE_TOTAL($A1129,$B$1),"")</f>
        <v>7.4471672272840211E-2</v>
      </c>
      <c r="E1129">
        <f>IFERROR([1]!s_stm07_is($A1129,"W30028333","2014/12/31",1)/[1]!S_SHARE_TOTAL($A1129,$B$1),"")</f>
        <v>8.1943049687975889E-2</v>
      </c>
      <c r="F1129">
        <f>IFERROR([1]!s_stm07_is($A1129,"W30028333","2015/12/31",1)/[1]!S_SHARE_TOTAL($A1129,$B$1),"")</f>
        <v>7.8897370238846701E-2</v>
      </c>
      <c r="G1129">
        <f>IFERROR([1]!s_stm07_is($A1129,"W30028333","2016/12/31",1)/[1]!S_SHARE_TOTAL($A1129,$B$1),"")</f>
        <v>8.071843328803105E-2</v>
      </c>
      <c r="H1129">
        <f>IFERROR([1]!s_stm07_is($A1129,"W30028333","2017/12/31",1)/[1]!S_SHARE_TOTAL($A1129,$B$1),"")</f>
        <v>4.4205637554324835E-2</v>
      </c>
      <c r="I1129">
        <f>IFERROR([1]!s_stm07_is($A1129,"W30028333","2018/12/31",1)/[1]!S_SHARE_TOTAL($A1129,$B$1),"")</f>
        <v>2.8351870566447512E-2</v>
      </c>
      <c r="J1129">
        <f>IFERROR([1]!s_stm07_is($A1129,"W30028333","2019/12/31",1)/[1]!S_SHARE_TOTAL($A1129,$B$1),"")</f>
        <v>4.0843335356763558E-2</v>
      </c>
      <c r="K1129">
        <f>IFERROR([1]!s_stm07_is($A1129,"W30028333","2020/12/31",1)/[1]!S_SHARE_TOTAL($A1129,$B$1),"")</f>
        <v>2.5572159112451136E-2</v>
      </c>
      <c r="L1129">
        <f>IFERROR([1]!s_stm07_is($A1129,"W30028333","2021/12/31",1)/[1]!S_SHARE_TOTAL($A1129,$B$1),"")</f>
        <v>0.23282263314418122</v>
      </c>
      <c r="M1129">
        <f>IFERROR([1]!s_stm07_is($A1129,"W30028333","2022/12/31",1)/[1]!S_SHARE_TOTAL($A1129,$B$1),"")</f>
        <v>0.23925075957680181</v>
      </c>
      <c r="N1129">
        <f>IFERROR([1]!s_stm07_is($A1129,"W30028333","2023/12/31",1)/[1]!S_SHARE_TOTAL($A1129,$B$1),"")</f>
        <v>0.25662347867562013</v>
      </c>
      <c r="O1129">
        <f>IFERROR([1]!s_stm07_is($A1129,"W30028333","2024/12/31",1)/[1]!S_SHARE_TOTAL($A1129,$B$1),"")</f>
        <v>0.47580091257013279</v>
      </c>
      <c r="P1129">
        <f>IFERROR([1]!s_stm07_is($A1129,"W30028333","2025/12/31",1)/[1]!S_SHARE_TOTAL($A1129,$B$1),"")</f>
        <v>0.28566577793027559</v>
      </c>
      <c r="Q1129">
        <f>IFERROR([1]!s_west_netprofit($A1129,2026,$B$1,180)/[1]!S_SHARE_TOTAL($A1129,$B$1),"")</f>
        <v>0.31823088749357542</v>
      </c>
      <c r="R1129">
        <f>IFERROR([1]!s_west_netprofit($A1129,2027,$B$1,180)/[1]!S_SHARE_TOTAL($A1129,$B$1),"")</f>
        <v>0.35078386343865953</v>
      </c>
      <c r="S1129">
        <f>IFERROR([1]!s_fa_dupont_roe($A1129,"2011/12/31")/100,"")</f>
        <v>9.2377000000000001E-2</v>
      </c>
      <c r="T1129">
        <f>IFERROR([1]!s_fa_dupont_roe($A1129,"2012/12/31")/100,"")</f>
        <v>6.3027E-2</v>
      </c>
      <c r="U1129">
        <f>IFERROR([1]!s_fa_dupont_roe($A1129,"2013/12/31")/100,"")</f>
        <v>5.7514000000000003E-2</v>
      </c>
      <c r="V1129">
        <f>IFERROR([1]!s_fa_dupont_roe($A1129,"2014/12/31")/100,"")</f>
        <v>6.1547999999999999E-2</v>
      </c>
      <c r="W1129">
        <f>IFERROR([1]!s_fa_dupont_roe($A1129,"2015/12/31")/100,"")</f>
        <v>5.7347000000000002E-2</v>
      </c>
      <c r="X1129">
        <f>IFERROR([1]!s_fa_dupont_roe($A1129,"2016/12/31")/100,"")</f>
        <v>5.7278000000000003E-2</v>
      </c>
      <c r="Y1129">
        <f>IFERROR([1]!s_fa_dupont_roe($A1129,"2017/12/31")/100,"")</f>
        <v>3.1006999999999996E-2</v>
      </c>
      <c r="Z1129">
        <f>IFERROR([1]!s_fa_dupont_roe($A1129,"2018/12/31")/100,"")</f>
        <v>1.9894000000000002E-2</v>
      </c>
      <c r="AA1129">
        <f>IFERROR([1]!s_fa_dupont_roe($A1129,"2019/12/31")/100,"")</f>
        <v>2.8805999999999998E-2</v>
      </c>
      <c r="AB1129">
        <f>IFERROR([1]!s_fa_dupont_roe($A1129,"2020/12/31")/100,"")</f>
        <v>1.8088E-2</v>
      </c>
      <c r="AC1129">
        <f>IFERROR([1]!s_fa_dupont_roe($A1129,"2021/12/31")/100,"")</f>
        <v>0.15115200000000001</v>
      </c>
      <c r="AD1129">
        <f>IFERROR([1]!s_fa_dupont_roe($A1129,"2022/12/31")/100,"")</f>
        <v>0.14179</v>
      </c>
      <c r="AE1129">
        <f>IFERROR([1]!s_fa_dupont_roe($A1129,"2023/12/31")/100,"")</f>
        <v>0.14382700000000001</v>
      </c>
      <c r="AF1129">
        <f>IFERROR([1]!s_fa_dupont_roe($A1129,"2024/12/31")/100,"")</f>
        <v>0.23349200000000001</v>
      </c>
      <c r="AG1129">
        <f>IFERROR([1]!s_fa_dupont_roe($A1129,"2025/12/31")/100,"")</f>
        <v>0.127275</v>
      </c>
      <c r="AH1129">
        <f>IFERROR([1]!s_stm07_is($A1129,"W30028333","2025/12/31",1),"")</f>
        <v>652305627.39999998</v>
      </c>
      <c r="AI1129">
        <f>IFERROR([1]!s_stm07_bs($A1129,"W38058048","2025/12/31",1),"")</f>
        <v>5686095614.3599997</v>
      </c>
      <c r="AJ1129">
        <f>IFERROR([1]!s_fa_netdebt($A1129,"2025/12/31"),"")</f>
        <v>-8880693128.5</v>
      </c>
      <c r="AK1129">
        <f>IFERROR([1]!s_val_ev1($A1129,"2025/12/31"),"")</f>
        <v>11615754428.85</v>
      </c>
      <c r="AL1129">
        <f>IFERROR([1]!s_fa_ebitda($A1129,"2025/12/31"),"")</f>
        <v>1012441003.71</v>
      </c>
      <c r="AM1129">
        <f>IFERROR([1]!s_west_netprofit($A1129,2026,$B$1,180)/[1]!s_west_netprofit($A1129,2026,$B$1-7,180)-1,"")</f>
        <v>0</v>
      </c>
      <c r="AN1129">
        <f>IFERROR([1]!s_west_netprofit($A1129,2026,$B$1,180)/[1]!s_west_netprofit($A1129,2026,$B$1-30,180)-1,"")</f>
        <v>0</v>
      </c>
      <c r="AO1129">
        <f>IFERROR([1]!s_est_mediannetprofit($A1129,2026,$B$1)/[1]!s_est_mediannetprofit($A1129,2026,$B$1-7)-1,"")</f>
        <v>0</v>
      </c>
      <c r="AP1129">
        <f>IFERROR([1]!s_est_mediannetprofit($A1129,2026,$B$1)/[1]!s_est_mediannetprofit($A1129,2026,$B$1-30)-1,"")</f>
        <v>0</v>
      </c>
    </row>
    <row r="1130" spans="1:42">
      <c r="A1130" t="s">
        <v>1169</v>
      </c>
      <c r="B1130">
        <f>IFERROR([1]!s_stm07_is($A1130,"W30028333","2011/12/31",1)/[1]!S_SHARE_TOTAL($A1130,$B$1),"")</f>
        <v>0.19561057247523983</v>
      </c>
      <c r="C1130">
        <f>IFERROR([1]!s_stm07_is($A1130,"W30028333","2012/12/31",1)/[1]!S_SHARE_TOTAL($A1130,$B$1),"")</f>
        <v>0.20078541695291124</v>
      </c>
      <c r="D1130">
        <f>IFERROR([1]!s_stm07_is($A1130,"W30028333","2013/12/31",1)/[1]!S_SHARE_TOTAL($A1130,$B$1),"")</f>
        <v>0.27922868768311926</v>
      </c>
      <c r="E1130">
        <f>IFERROR([1]!s_stm07_is($A1130,"W30028333","2014/12/31",1)/[1]!S_SHARE_TOTAL($A1130,$B$1),"")</f>
        <v>0.31806385213212873</v>
      </c>
      <c r="F1130">
        <f>IFERROR([1]!s_stm07_is($A1130,"W30028333","2015/12/31",1)/[1]!S_SHARE_TOTAL($A1130,$B$1),"")</f>
        <v>0.37735164250584535</v>
      </c>
      <c r="G1130">
        <f>IFERROR([1]!s_stm07_is($A1130,"W30028333","2016/12/31",1)/[1]!S_SHARE_TOTAL($A1130,$B$1),"")</f>
        <v>0.5260486891963243</v>
      </c>
      <c r="H1130">
        <f>IFERROR([1]!s_stm07_is($A1130,"W30028333","2017/12/31",1)/[1]!S_SHARE_TOTAL($A1130,$B$1),"")</f>
        <v>0.62161315141658458</v>
      </c>
      <c r="I1130">
        <f>IFERROR([1]!s_stm07_is($A1130,"W30028333","2018/12/31",1)/[1]!S_SHARE_TOTAL($A1130,$B$1),"")</f>
        <v>0.66537147946502628</v>
      </c>
      <c r="J1130">
        <f>IFERROR([1]!s_stm07_is($A1130,"W30028333","2019/12/31",1)/[1]!S_SHARE_TOTAL($A1130,$B$1),"")</f>
        <v>0.73033625162367166</v>
      </c>
      <c r="K1130">
        <f>IFERROR([1]!s_stm07_is($A1130,"W30028333","2020/12/31",1)/[1]!S_SHARE_TOTAL($A1130,$B$1),"")</f>
        <v>0.79678405636405203</v>
      </c>
      <c r="L1130">
        <f>IFERROR([1]!s_stm07_is($A1130,"W30028333","2021/12/31",1)/[1]!S_SHARE_TOTAL($A1130,$B$1),"")</f>
        <v>0.85615535824045708</v>
      </c>
      <c r="M1130">
        <f>IFERROR([1]!s_stm07_is($A1130,"W30028333","2022/12/31",1)/[1]!S_SHARE_TOTAL($A1130,$B$1),"")</f>
        <v>0.21543329278788434</v>
      </c>
      <c r="N1130">
        <f>IFERROR([1]!s_stm07_is($A1130,"W30028333","2023/12/31",1)/[1]!S_SHARE_TOTAL($A1130,$B$1),"")</f>
        <v>0.21716153117438944</v>
      </c>
      <c r="O1130">
        <f>IFERROR([1]!s_stm07_is($A1130,"W30028333","2024/12/31",1)/[1]!S_SHARE_TOTAL($A1130,$B$1),"")</f>
        <v>0.29958867635388414</v>
      </c>
      <c r="P1130">
        <f>IFERROR([1]!s_stm07_is($A1130,"W30028333","2025/12/31",1)/[1]!S_SHARE_TOTAL($A1130,$B$1),"")</f>
        <v>0.24344508133532186</v>
      </c>
      <c r="Q1130">
        <f>IFERROR([1]!s_west_netprofit($A1130,2026,$B$1,180)/[1]!S_SHARE_TOTAL($A1130,$B$1),"")</f>
        <v>0.56055885876368305</v>
      </c>
      <c r="R1130">
        <f>IFERROR([1]!s_west_netprofit($A1130,2027,$B$1,180)/[1]!S_SHARE_TOTAL($A1130,$B$1),"")</f>
        <v>0.50971631922656957</v>
      </c>
      <c r="S1130">
        <f>IFERROR([1]!s_fa_dupont_roe($A1130,"2011/12/31")/100,"")</f>
        <v>9.3178999999999998E-2</v>
      </c>
      <c r="T1130">
        <f>IFERROR([1]!s_fa_dupont_roe($A1130,"2012/12/31")/100,"")</f>
        <v>9.0093999999999994E-2</v>
      </c>
      <c r="U1130">
        <f>IFERROR([1]!s_fa_dupont_roe($A1130,"2013/12/31")/100,"")</f>
        <v>0.123028</v>
      </c>
      <c r="V1130">
        <f>IFERROR([1]!s_fa_dupont_roe($A1130,"2014/12/31")/100,"")</f>
        <v>0.14048099999999999</v>
      </c>
      <c r="W1130">
        <f>IFERROR([1]!s_fa_dupont_roe($A1130,"2015/12/31")/100,"")</f>
        <v>0.154941</v>
      </c>
      <c r="X1130">
        <f>IFERROR([1]!s_fa_dupont_roe($A1130,"2016/12/31")/100,"")</f>
        <v>0.198743</v>
      </c>
      <c r="Y1130">
        <f>IFERROR([1]!s_fa_dupont_roe($A1130,"2017/12/31")/100,"")</f>
        <v>0.22375100000000001</v>
      </c>
      <c r="Z1130">
        <f>IFERROR([1]!s_fa_dupont_roe($A1130,"2018/12/31")/100,"")</f>
        <v>0.22030899999999998</v>
      </c>
      <c r="AA1130">
        <f>IFERROR([1]!s_fa_dupont_roe($A1130,"2019/12/31")/100,"")</f>
        <v>0.21496099999999999</v>
      </c>
      <c r="AB1130">
        <f>IFERROR([1]!s_fa_dupont_roe($A1130,"2020/12/31")/100,"")</f>
        <v>0.20904299999999998</v>
      </c>
      <c r="AC1130">
        <f>IFERROR([1]!s_fa_dupont_roe($A1130,"2021/12/31")/100,"")</f>
        <v>0.201265</v>
      </c>
      <c r="AD1130">
        <f>IFERROR([1]!s_fa_dupont_roe($A1130,"2022/12/31")/100,"")</f>
        <v>4.9194000000000002E-2</v>
      </c>
      <c r="AE1130">
        <f>IFERROR([1]!s_fa_dupont_roe($A1130,"2023/12/31")/100,"")</f>
        <v>4.9397999999999997E-2</v>
      </c>
      <c r="AF1130">
        <f>IFERROR([1]!s_fa_dupont_roe($A1130,"2024/12/31")/100,"")</f>
        <v>6.3697999999999991E-2</v>
      </c>
      <c r="AG1130">
        <f>IFERROR([1]!s_fa_dupont_roe($A1130,"2025/12/31")/100,"")</f>
        <v>4.9286000000000003E-2</v>
      </c>
      <c r="AH1130">
        <f>IFERROR([1]!s_stm07_is($A1130,"W30028333","2025/12/31",1),"")</f>
        <v>1225783396.9200001</v>
      </c>
      <c r="AI1130">
        <f>IFERROR([1]!s_stm07_bs($A1130,"W38058048","2025/12/31",1),"")</f>
        <v>50003735476.879997</v>
      </c>
      <c r="AJ1130">
        <f>IFERROR([1]!s_fa_netdebt($A1130,"2025/12/31"),"")</f>
        <v>67474963405.669998</v>
      </c>
      <c r="AK1130">
        <f>IFERROR([1]!s_val_ev1($A1130,"2025/12/31"),"")</f>
        <v>111801702855.99699</v>
      </c>
      <c r="AL1130">
        <f>IFERROR([1]!s_fa_ebitda($A1130,"2025/12/31"),"")</f>
        <v>5077360470.5799999</v>
      </c>
      <c r="AM1130">
        <f>IFERROR([1]!s_west_netprofit($A1130,2026,$B$1,180)/[1]!s_west_netprofit($A1130,2026,$B$1-7,180)-1,"")</f>
        <v>0</v>
      </c>
      <c r="AN1130">
        <f>IFERROR([1]!s_west_netprofit($A1130,2026,$B$1,180)/[1]!s_west_netprofit($A1130,2026,$B$1-30,180)-1,"")</f>
        <v>0</v>
      </c>
      <c r="AO1130">
        <f>IFERROR([1]!s_est_mediannetprofit($A1130,2026,$B$1)/[1]!s_est_mediannetprofit($A1130,2026,$B$1-7)-1,"")</f>
        <v>0</v>
      </c>
      <c r="AP1130">
        <f>IFERROR([1]!s_est_mediannetprofit($A1130,2026,$B$1)/[1]!s_est_mediannetprofit($A1130,2026,$B$1-30)-1,"")</f>
        <v>0</v>
      </c>
    </row>
    <row r="1131" spans="1:42">
      <c r="A1131" t="s">
        <v>1170</v>
      </c>
      <c r="B1131">
        <f>IFERROR([1]!s_stm07_is($A1131,"W30028333","2011/12/31",1)/[1]!S_SHARE_TOTAL($A1131,$B$1),"")</f>
        <v>0.22976242214267178</v>
      </c>
      <c r="C1131">
        <f>IFERROR([1]!s_stm07_is($A1131,"W30028333","2012/12/31",1)/[1]!S_SHARE_TOTAL($A1131,$B$1),"")</f>
        <v>0.1983891431442614</v>
      </c>
      <c r="D1131">
        <f>IFERROR([1]!s_stm07_is($A1131,"W30028333","2013/12/31",1)/[1]!S_SHARE_TOTAL($A1131,$B$1),"")</f>
        <v>6.6971693427657616E-2</v>
      </c>
      <c r="E1131">
        <f>IFERROR([1]!s_stm07_is($A1131,"W30028333","2014/12/31",1)/[1]!S_SHARE_TOTAL($A1131,$B$1),"")</f>
        <v>9.8115817819409645E-2</v>
      </c>
      <c r="F1131">
        <f>IFERROR([1]!s_stm07_is($A1131,"W30028333","2015/12/31",1)/[1]!S_SHARE_TOTAL($A1131,$B$1),"")</f>
        <v>0.23034760278621197</v>
      </c>
      <c r="G1131">
        <f>IFERROR([1]!s_stm07_is($A1131,"W30028333","2016/12/31",1)/[1]!S_SHARE_TOTAL($A1131,$B$1),"")</f>
        <v>0.31292437820482066</v>
      </c>
      <c r="H1131">
        <f>IFERROR([1]!s_stm07_is($A1131,"W30028333","2017/12/31",1)/[1]!S_SHARE_TOTAL($A1131,$B$1),"")</f>
        <v>0.16159391300318252</v>
      </c>
      <c r="I1131">
        <f>IFERROR([1]!s_stm07_is($A1131,"W30028333","2018/12/31",1)/[1]!S_SHARE_TOTAL($A1131,$B$1),"")</f>
        <v>0.13743840126597145</v>
      </c>
      <c r="J1131">
        <f>IFERROR([1]!s_stm07_is($A1131,"W30028333","2019/12/31",1)/[1]!S_SHARE_TOTAL($A1131,$B$1),"")</f>
        <v>2.2160769219870233E-2</v>
      </c>
      <c r="K1131">
        <f>IFERROR([1]!s_stm07_is($A1131,"W30028333","2020/12/31",1)/[1]!S_SHARE_TOTAL($A1131,$B$1),"")</f>
        <v>-0.42791152653395437</v>
      </c>
      <c r="L1131">
        <f>IFERROR([1]!s_stm07_is($A1131,"W30028333","2021/12/31",1)/[1]!S_SHARE_TOTAL($A1131,$B$1),"")</f>
        <v>0.14734258135583345</v>
      </c>
      <c r="M1131">
        <f>IFERROR([1]!s_stm07_is($A1131,"W30028333","2022/12/31",1)/[1]!S_SHARE_TOTAL($A1131,$B$1),"")</f>
        <v>0.18437875641270662</v>
      </c>
      <c r="N1131">
        <f>IFERROR([1]!s_stm07_is($A1131,"W30028333","2023/12/31",1)/[1]!S_SHARE_TOTAL($A1131,$B$1),"")</f>
        <v>0.15694337380077042</v>
      </c>
      <c r="O1131">
        <f>IFERROR([1]!s_stm07_is($A1131,"W30028333","2024/12/31",1)/[1]!S_SHARE_TOTAL($A1131,$B$1),"")</f>
        <v>0.24968994734646816</v>
      </c>
      <c r="P1131">
        <f>IFERROR([1]!s_stm07_is($A1131,"W30028333","2025/12/31",1)/[1]!S_SHARE_TOTAL($A1131,$B$1),"")</f>
        <v>0.1435757862956262</v>
      </c>
      <c r="Q1131">
        <f>IFERROR([1]!s_west_netprofit($A1131,2026,$B$1,180)/[1]!S_SHARE_TOTAL($A1131,$B$1),"")</f>
        <v>0.17950693952331359</v>
      </c>
      <c r="R1131">
        <f>IFERROR([1]!s_west_netprofit($A1131,2027,$B$1,180)/[1]!S_SHARE_TOTAL($A1131,$B$1),"")</f>
        <v>0.2066301208341976</v>
      </c>
      <c r="S1131">
        <f>IFERROR([1]!s_fa_dupont_roe($A1131,"2011/12/31")/100,"")</f>
        <v>8.9815000000000006E-2</v>
      </c>
      <c r="T1131">
        <f>IFERROR([1]!s_fa_dupont_roe($A1131,"2012/12/31")/100,"")</f>
        <v>6.9724999999999995E-2</v>
      </c>
      <c r="U1131">
        <f>IFERROR([1]!s_fa_dupont_roe($A1131,"2013/12/31")/100,"")</f>
        <v>2.0943999999999997E-2</v>
      </c>
      <c r="V1131">
        <f>IFERROR([1]!s_fa_dupont_roe($A1131,"2014/12/31")/100,"")</f>
        <v>3.0157E-2</v>
      </c>
      <c r="W1131">
        <f>IFERROR([1]!s_fa_dupont_roe($A1131,"2015/12/31")/100,"")</f>
        <v>7.5879000000000002E-2</v>
      </c>
      <c r="X1131">
        <f>IFERROR([1]!s_fa_dupont_roe($A1131,"2016/12/31")/100,"")</f>
        <v>0.10574799999999999</v>
      </c>
      <c r="Y1131">
        <f>IFERROR([1]!s_fa_dupont_roe($A1131,"2017/12/31")/100,"")</f>
        <v>5.4612999999999995E-2</v>
      </c>
      <c r="Z1131">
        <f>IFERROR([1]!s_fa_dupont_roe($A1131,"2018/12/31")/100,"")</f>
        <v>5.3594000000000003E-2</v>
      </c>
      <c r="AA1131">
        <f>IFERROR([1]!s_fa_dupont_roe($A1131,"2019/12/31")/100,"")</f>
        <v>9.8589999999999997E-3</v>
      </c>
      <c r="AB1131">
        <f>IFERROR([1]!s_fa_dupont_roe($A1131,"2020/12/31")/100,"")</f>
        <v>-0.24119800000000002</v>
      </c>
      <c r="AC1131">
        <f>IFERROR([1]!s_fa_dupont_roe($A1131,"2021/12/31")/100,"")</f>
        <v>0.10129400000000001</v>
      </c>
      <c r="AD1131">
        <f>IFERROR([1]!s_fa_dupont_roe($A1131,"2022/12/31")/100,"")</f>
        <v>0.11355900000000001</v>
      </c>
      <c r="AE1131">
        <f>IFERROR([1]!s_fa_dupont_roe($A1131,"2023/12/31")/100,"")</f>
        <v>8.7301000000000004E-2</v>
      </c>
      <c r="AF1131">
        <f>IFERROR([1]!s_fa_dupont_roe($A1131,"2024/12/31")/100,"")</f>
        <v>0.124847</v>
      </c>
      <c r="AG1131">
        <f>IFERROR([1]!s_fa_dupont_roe($A1131,"2025/12/31")/100,"")</f>
        <v>6.5518999999999994E-2</v>
      </c>
      <c r="AH1131">
        <f>IFERROR([1]!s_stm07_is($A1131,"W30028333","2025/12/31",1),"")</f>
        <v>361597035.74000001</v>
      </c>
      <c r="AI1131">
        <f>IFERROR([1]!s_stm07_bs($A1131,"W38058048","2025/12/31",1),"")</f>
        <v>6462095191.5600004</v>
      </c>
      <c r="AJ1131">
        <f>IFERROR([1]!s_fa_netdebt($A1131,"2025/12/31"),"")</f>
        <v>-2193456639.3400002</v>
      </c>
      <c r="AK1131">
        <f>IFERROR([1]!s_val_ev1($A1131,"2025/12/31"),"")</f>
        <v>9932103111.8600006</v>
      </c>
      <c r="AL1131">
        <f>IFERROR([1]!s_fa_ebitda($A1131,"2025/12/31"),"")</f>
        <v>871135211.25</v>
      </c>
      <c r="AM1131">
        <f>IFERROR([1]!s_west_netprofit($A1131,2026,$B$1,180)/[1]!s_west_netprofit($A1131,2026,$B$1-7,180)-1,"")</f>
        <v>0</v>
      </c>
      <c r="AN1131">
        <f>IFERROR([1]!s_west_netprofit($A1131,2026,$B$1,180)/[1]!s_west_netprofit($A1131,2026,$B$1-30,180)-1,"")</f>
        <v>0</v>
      </c>
      <c r="AO1131">
        <f>IFERROR([1]!s_est_mediannetprofit($A1131,2026,$B$1)/[1]!s_est_mediannetprofit($A1131,2026,$B$1-7)-1,"")</f>
        <v>0</v>
      </c>
      <c r="AP1131">
        <f>IFERROR([1]!s_est_mediannetprofit($A1131,2026,$B$1)/[1]!s_est_mediannetprofit($A1131,2026,$B$1-30)-1,"")</f>
        <v>0</v>
      </c>
    </row>
    <row r="1132" spans="1:42">
      <c r="A1132" t="s">
        <v>1171</v>
      </c>
      <c r="B1132">
        <f>IFERROR([1]!s_stm07_is($A1132,"W30028333","2011/12/31",1)/[1]!S_SHARE_TOTAL($A1132,$B$1),"")</f>
        <v>3.4940423835908896E-2</v>
      </c>
      <c r="C1132">
        <f>IFERROR([1]!s_stm07_is($A1132,"W30028333","2012/12/31",1)/[1]!S_SHARE_TOTAL($A1132,$B$1),"")</f>
        <v>2.4212512983326506E-2</v>
      </c>
      <c r="D1132">
        <f>IFERROR([1]!s_stm07_is($A1132,"W30028333","2013/12/31",1)/[1]!S_SHARE_TOTAL($A1132,$B$1),"")</f>
        <v>5.9557951979297826E-3</v>
      </c>
      <c r="E1132">
        <f>IFERROR([1]!s_stm07_is($A1132,"W30028333","2014/12/31",1)/[1]!S_SHARE_TOTAL($A1132,$B$1),"")</f>
        <v>6.7862944813154996E-3</v>
      </c>
      <c r="F1132">
        <f>IFERROR([1]!s_stm07_is($A1132,"W30028333","2015/12/31",1)/[1]!S_SHARE_TOTAL($A1132,$B$1),"")</f>
        <v>1.1270303371333685E-2</v>
      </c>
      <c r="G1132">
        <f>IFERROR([1]!s_stm07_is($A1132,"W30028333","2016/12/31",1)/[1]!S_SHARE_TOTAL($A1132,$B$1),"")</f>
        <v>0.11117194213235704</v>
      </c>
      <c r="H1132">
        <f>IFERROR([1]!s_stm07_is($A1132,"W30028333","2017/12/31",1)/[1]!S_SHARE_TOTAL($A1132,$B$1),"")</f>
        <v>0.19975212723154559</v>
      </c>
      <c r="I1132">
        <f>IFERROR([1]!s_stm07_is($A1132,"W30028333","2018/12/31",1)/[1]!S_SHARE_TOTAL($A1132,$B$1),"")</f>
        <v>0.27392472361128734</v>
      </c>
      <c r="J1132">
        <f>IFERROR([1]!s_stm07_is($A1132,"W30028333","2019/12/31",1)/[1]!S_SHARE_TOTAL($A1132,$B$1),"")</f>
        <v>0.29746749534591505</v>
      </c>
      <c r="K1132">
        <f>IFERROR([1]!s_stm07_is($A1132,"W30028333","2020/12/31",1)/[1]!S_SHARE_TOTAL($A1132,$B$1),"")</f>
        <v>0.39823433651071222</v>
      </c>
      <c r="L1132">
        <f>IFERROR([1]!s_stm07_is($A1132,"W30028333","2021/12/31",1)/[1]!S_SHARE_TOTAL($A1132,$B$1),"")</f>
        <v>0.43459629642716197</v>
      </c>
      <c r="M1132">
        <f>IFERROR([1]!s_stm07_is($A1132,"W30028333","2022/12/31",1)/[1]!S_SHARE_TOTAL($A1132,$B$1),"")</f>
        <v>-0.35511668143849406</v>
      </c>
      <c r="N1132">
        <f>IFERROR([1]!s_stm07_is($A1132,"W30028333","2023/12/31",1)/[1]!S_SHARE_TOTAL($A1132,$B$1),"")</f>
        <v>0.34918167136766204</v>
      </c>
      <c r="O1132">
        <f>IFERROR([1]!s_stm07_is($A1132,"W30028333","2024/12/31",1)/[1]!S_SHARE_TOTAL($A1132,$B$1),"")</f>
        <v>0.31432827077322267</v>
      </c>
      <c r="P1132">
        <f>IFERROR([1]!s_stm07_is($A1132,"W30028333","2025/12/31",1)/[1]!S_SHARE_TOTAL($A1132,$B$1),"")</f>
        <v>0.21424956364422884</v>
      </c>
      <c r="Q1132">
        <f>IFERROR([1]!s_west_netprofit($A1132,2026,$B$1,180)/[1]!S_SHARE_TOTAL($A1132,$B$1),"")</f>
        <v>0.22088964060087915</v>
      </c>
      <c r="R1132">
        <f>IFERROR([1]!s_west_netprofit($A1132,2027,$B$1,180)/[1]!S_SHARE_TOTAL($A1132,$B$1),"")</f>
        <v>0.23666747207237052</v>
      </c>
      <c r="S1132">
        <f>IFERROR([1]!s_fa_dupont_roe($A1132,"2011/12/31")/100,"")</f>
        <v>7.4875999999999998E-2</v>
      </c>
      <c r="T1132">
        <f>IFERROR([1]!s_fa_dupont_roe($A1132,"2012/12/31")/100,"")</f>
        <v>3.968E-2</v>
      </c>
      <c r="U1132">
        <f>IFERROR([1]!s_fa_dupont_roe($A1132,"2013/12/31")/100,"")</f>
        <v>7.9590000000000008E-3</v>
      </c>
      <c r="V1132">
        <f>IFERROR([1]!s_fa_dupont_roe($A1132,"2014/12/31")/100,"")</f>
        <v>9.0790000000000003E-3</v>
      </c>
      <c r="W1132">
        <f>IFERROR([1]!s_fa_dupont_roe($A1132,"2015/12/31")/100,"")</f>
        <v>1.4769000000000001E-2</v>
      </c>
      <c r="X1132">
        <f>IFERROR([1]!s_fa_dupont_roe($A1132,"2016/12/31")/100,"")</f>
        <v>8.4223999999999993E-2</v>
      </c>
      <c r="Y1132">
        <f>IFERROR([1]!s_fa_dupont_roe($A1132,"2017/12/31")/100,"")</f>
        <v>8.301299999999999E-2</v>
      </c>
      <c r="Z1132">
        <f>IFERROR([1]!s_fa_dupont_roe($A1132,"2018/12/31")/100,"")</f>
        <v>9.0900999999999996E-2</v>
      </c>
      <c r="AA1132">
        <f>IFERROR([1]!s_fa_dupont_roe($A1132,"2019/12/31")/100,"")</f>
        <v>9.3817999999999999E-2</v>
      </c>
      <c r="AB1132">
        <f>IFERROR([1]!s_fa_dupont_roe($A1132,"2020/12/31")/100,"")</f>
        <v>0.11691000000000001</v>
      </c>
      <c r="AC1132">
        <f>IFERROR([1]!s_fa_dupont_roe($A1132,"2021/12/31")/100,"")</f>
        <v>0.117656</v>
      </c>
      <c r="AD1132">
        <f>IFERROR([1]!s_fa_dupont_roe($A1132,"2022/12/31")/100,"")</f>
        <v>-9.8096000000000003E-2</v>
      </c>
      <c r="AE1132">
        <f>IFERROR([1]!s_fa_dupont_roe($A1132,"2023/12/31")/100,"")</f>
        <v>9.6879000000000007E-2</v>
      </c>
      <c r="AF1132">
        <f>IFERROR([1]!s_fa_dupont_roe($A1132,"2024/12/31")/100,"")</f>
        <v>7.9827999999999996E-2</v>
      </c>
      <c r="AG1132">
        <f>IFERROR([1]!s_fa_dupont_roe($A1132,"2025/12/31")/100,"")</f>
        <v>5.2285999999999999E-2</v>
      </c>
      <c r="AH1132">
        <f>IFERROR([1]!s_stm07_is($A1132,"W30028333","2025/12/31",1),"")</f>
        <v>448111998.98000002</v>
      </c>
      <c r="AI1132">
        <f>IFERROR([1]!s_stm07_bs($A1132,"W38058048","2025/12/31",1),"")</f>
        <v>9445966738.1000004</v>
      </c>
      <c r="AJ1132">
        <f>IFERROR([1]!s_fa_netdebt($A1132,"2025/12/31"),"")</f>
        <v>-3123664773</v>
      </c>
      <c r="AK1132">
        <f>IFERROR([1]!s_val_ev1($A1132,"2025/12/31"),"")</f>
        <v>20877875199.209999</v>
      </c>
      <c r="AL1132">
        <f>IFERROR([1]!s_fa_ebitda($A1132,"2025/12/31"),"")</f>
        <v>1669842926.8</v>
      </c>
      <c r="AM1132">
        <f>IFERROR([1]!s_west_netprofit($A1132,2026,$B$1,180)/[1]!s_west_netprofit($A1132,2026,$B$1-7,180)-1,"")</f>
        <v>0</v>
      </c>
      <c r="AN1132">
        <f>IFERROR([1]!s_west_netprofit($A1132,2026,$B$1,180)/[1]!s_west_netprofit($A1132,2026,$B$1-30,180)-1,"")</f>
        <v>0</v>
      </c>
      <c r="AO1132">
        <f>IFERROR([1]!s_est_mediannetprofit($A1132,2026,$B$1)/[1]!s_est_mediannetprofit($A1132,2026,$B$1-7)-1,"")</f>
        <v>0</v>
      </c>
      <c r="AP1132">
        <f>IFERROR([1]!s_est_mediannetprofit($A1132,2026,$B$1)/[1]!s_est_mediannetprofit($A1132,2026,$B$1-30)-1,"")</f>
        <v>0</v>
      </c>
    </row>
    <row r="1133" spans="1:42">
      <c r="A1133" t="s">
        <v>1172</v>
      </c>
      <c r="B1133">
        <f>IFERROR([1]!s_stm07_is($A1133,"W30028333","2011/12/31",1)/[1]!S_SHARE_TOTAL($A1133,$B$1),"")</f>
        <v>9.545109810532959E-2</v>
      </c>
      <c r="C1133">
        <f>IFERROR([1]!s_stm07_is($A1133,"W30028333","2012/12/31",1)/[1]!S_SHARE_TOTAL($A1133,$B$1),"")</f>
        <v>5.1199671655516969E-2</v>
      </c>
      <c r="D1133">
        <f>IFERROR([1]!s_stm07_is($A1133,"W30028333","2013/12/31",1)/[1]!S_SHARE_TOTAL($A1133,$B$1),"")</f>
        <v>4.8566776478436241E-2</v>
      </c>
      <c r="E1133">
        <f>IFERROR([1]!s_stm07_is($A1133,"W30028333","2014/12/31",1)/[1]!S_SHARE_TOTAL($A1133,$B$1),"")</f>
        <v>5.1926685030287065E-2</v>
      </c>
      <c r="F1133">
        <f>IFERROR([1]!s_stm07_is($A1133,"W30028333","2015/12/31",1)/[1]!S_SHARE_TOTAL($A1133,$B$1),"")</f>
        <v>3.30446921257007E-2</v>
      </c>
      <c r="G1133">
        <f>IFERROR([1]!s_stm07_is($A1133,"W30028333","2016/12/31",1)/[1]!S_SHARE_TOTAL($A1133,$B$1),"")</f>
        <v>3.6378757890669314E-2</v>
      </c>
      <c r="H1133">
        <f>IFERROR([1]!s_stm07_is($A1133,"W30028333","2017/12/31",1)/[1]!S_SHARE_TOTAL($A1133,$B$1),"")</f>
        <v>0.17380171474709677</v>
      </c>
      <c r="I1133">
        <f>IFERROR([1]!s_stm07_is($A1133,"W30028333","2018/12/31",1)/[1]!S_SHARE_TOTAL($A1133,$B$1),"")</f>
        <v>0.36237657562655679</v>
      </c>
      <c r="J1133">
        <f>IFERROR([1]!s_stm07_is($A1133,"W30028333","2019/12/31",1)/[1]!S_SHARE_TOTAL($A1133,$B$1),"")</f>
        <v>0.36964836756289432</v>
      </c>
      <c r="K1133">
        <f>IFERROR([1]!s_stm07_is($A1133,"W30028333","2020/12/31",1)/[1]!S_SHARE_TOTAL($A1133,$B$1),"")</f>
        <v>0.13812775657213852</v>
      </c>
      <c r="L1133">
        <f>IFERROR([1]!s_stm07_is($A1133,"W30028333","2021/12/31",1)/[1]!S_SHARE_TOTAL($A1133,$B$1),"")</f>
        <v>0.29042748391532253</v>
      </c>
      <c r="M1133">
        <f>IFERROR([1]!s_stm07_is($A1133,"W30028333","2022/12/31",1)/[1]!S_SHARE_TOTAL($A1133,$B$1),"")</f>
        <v>0.41312353221845477</v>
      </c>
      <c r="N1133">
        <f>IFERROR([1]!s_stm07_is($A1133,"W30028333","2023/12/31",1)/[1]!S_SHARE_TOTAL($A1133,$B$1),"")</f>
        <v>-9.7793863587860005E-2</v>
      </c>
      <c r="O1133">
        <f>IFERROR([1]!s_stm07_is($A1133,"W30028333","2024/12/31",1)/[1]!S_SHARE_TOTAL($A1133,$B$1),"")</f>
        <v>0.12459915194061914</v>
      </c>
      <c r="P1133">
        <f>IFERROR([1]!s_stm07_is($A1133,"W30028333","2025/12/31",1)/[1]!S_SHARE_TOTAL($A1133,$B$1),"")</f>
        <v>9.1531792271490053E-2</v>
      </c>
      <c r="Q1133">
        <f>IFERROR([1]!s_west_netprofit($A1133,2026,$B$1,180)/[1]!S_SHARE_TOTAL($A1133,$B$1),"")</f>
        <v>0.61232750252867196</v>
      </c>
      <c r="R1133">
        <f>IFERROR([1]!s_west_netprofit($A1133,2027,$B$1,180)/[1]!S_SHARE_TOTAL($A1133,$B$1),"")</f>
        <v>0.75963609974945467</v>
      </c>
      <c r="S1133">
        <f>IFERROR([1]!s_fa_dupont_roe($A1133,"2011/12/31")/100,"")</f>
        <v>0.12335599999999999</v>
      </c>
      <c r="T1133">
        <f>IFERROR([1]!s_fa_dupont_roe($A1133,"2012/12/31")/100,"")</f>
        <v>6.0835E-2</v>
      </c>
      <c r="U1133">
        <f>IFERROR([1]!s_fa_dupont_roe($A1133,"2013/12/31")/100,"")</f>
        <v>5.7933000000000005E-2</v>
      </c>
      <c r="V1133">
        <f>IFERROR([1]!s_fa_dupont_roe($A1133,"2014/12/31")/100,"")</f>
        <v>5.1916000000000004E-2</v>
      </c>
      <c r="W1133">
        <f>IFERROR([1]!s_fa_dupont_roe($A1133,"2015/12/31")/100,"")</f>
        <v>2.7761000000000001E-2</v>
      </c>
      <c r="X1133">
        <f>IFERROR([1]!s_fa_dupont_roe($A1133,"2016/12/31")/100,"")</f>
        <v>3.0280000000000001E-2</v>
      </c>
      <c r="Y1133">
        <f>IFERROR([1]!s_fa_dupont_roe($A1133,"2017/12/31")/100,"")</f>
        <v>0.13184399999999999</v>
      </c>
      <c r="Z1133">
        <f>IFERROR([1]!s_fa_dupont_roe($A1133,"2018/12/31")/100,"")</f>
        <v>0.19649899999999998</v>
      </c>
      <c r="AA1133">
        <f>IFERROR([1]!s_fa_dupont_roe($A1133,"2019/12/31")/100,"")</f>
        <v>0.162106</v>
      </c>
      <c r="AB1133">
        <f>IFERROR([1]!s_fa_dupont_roe($A1133,"2020/12/31")/100,"")</f>
        <v>5.9763000000000004E-2</v>
      </c>
      <c r="AC1133">
        <f>IFERROR([1]!s_fa_dupont_roe($A1133,"2021/12/31")/100,"")</f>
        <v>0.11165599999999999</v>
      </c>
      <c r="AD1133">
        <f>IFERROR([1]!s_fa_dupont_roe($A1133,"2022/12/31")/100,"")</f>
        <v>0.13497600000000001</v>
      </c>
      <c r="AE1133">
        <f>IFERROR([1]!s_fa_dupont_roe($A1133,"2023/12/31")/100,"")</f>
        <v>-3.0100999999999999E-2</v>
      </c>
      <c r="AF1133">
        <f>IFERROR([1]!s_fa_dupont_roe($A1133,"2024/12/31")/100,"")</f>
        <v>3.9592000000000002E-2</v>
      </c>
      <c r="AG1133">
        <f>IFERROR([1]!s_fa_dupont_roe($A1133,"2025/12/31")/100,"")</f>
        <v>2.9944000000000002E-2</v>
      </c>
      <c r="AH1133">
        <f>IFERROR([1]!s_stm07_is($A1133,"W30028333","2025/12/31",1),"")</f>
        <v>275469968.49000001</v>
      </c>
      <c r="AI1133">
        <f>IFERROR([1]!s_stm07_bs($A1133,"W38058048","2025/12/31",1),"")</f>
        <v>10176666961.68</v>
      </c>
      <c r="AJ1133">
        <f>IFERROR([1]!s_fa_netdebt($A1133,"2025/12/31"),"")</f>
        <v>9523516488.1800003</v>
      </c>
      <c r="AK1133">
        <f>IFERROR([1]!s_val_ev1($A1133,"2025/12/31"),"")</f>
        <v>82245717500.25</v>
      </c>
      <c r="AL1133">
        <f>IFERROR([1]!s_fa_ebitda($A1133,"2025/12/31"),"")</f>
        <v>1581013236.28</v>
      </c>
      <c r="AM1133">
        <f>IFERROR([1]!s_west_netprofit($A1133,2026,$B$1,180)/[1]!s_west_netprofit($A1133,2026,$B$1-7,180)-1,"")</f>
        <v>0</v>
      </c>
      <c r="AN1133">
        <f>IFERROR([1]!s_west_netprofit($A1133,2026,$B$1,180)/[1]!s_west_netprofit($A1133,2026,$B$1-30,180)-1,"")</f>
        <v>-2.9503962531635231E-2</v>
      </c>
      <c r="AO1133">
        <f>IFERROR([1]!s_est_mediannetprofit($A1133,2026,$B$1)/[1]!s_est_mediannetprofit($A1133,2026,$B$1-7)-1,"")</f>
        <v>0</v>
      </c>
      <c r="AP1133">
        <f>IFERROR([1]!s_est_mediannetprofit($A1133,2026,$B$1)/[1]!s_est_mediannetprofit($A1133,2026,$B$1-30)-1,"")</f>
        <v>-4.4642857142856984E-3</v>
      </c>
    </row>
    <row r="1134" spans="1:42">
      <c r="A1134" t="s">
        <v>1173</v>
      </c>
      <c r="B1134">
        <f>IFERROR([1]!s_stm07_is($A1134,"W30028333","2011/12/31",1)/[1]!S_SHARE_TOTAL($A1134,$B$1),"")</f>
        <v>7.1768842053162613E-2</v>
      </c>
      <c r="C1134">
        <f>IFERROR([1]!s_stm07_is($A1134,"W30028333","2012/12/31",1)/[1]!S_SHARE_TOTAL($A1134,$B$1),"")</f>
        <v>8.4185299561558818E-2</v>
      </c>
      <c r="D1134">
        <f>IFERROR([1]!s_stm07_is($A1134,"W30028333","2013/12/31",1)/[1]!S_SHARE_TOTAL($A1134,$B$1),"")</f>
        <v>0.28031535897442433</v>
      </c>
      <c r="E1134">
        <f>IFERROR([1]!s_stm07_is($A1134,"W30028333","2014/12/31",1)/[1]!S_SHARE_TOTAL($A1134,$B$1),"")</f>
        <v>0.71328867500408799</v>
      </c>
      <c r="F1134">
        <f>IFERROR([1]!s_stm07_is($A1134,"W30028333","2015/12/31",1)/[1]!S_SHARE_TOTAL($A1134,$B$1),"")</f>
        <v>0.79450838097623899</v>
      </c>
      <c r="G1134">
        <f>IFERROR([1]!s_stm07_is($A1134,"W30028333","2016/12/31",1)/[1]!S_SHARE_TOTAL($A1134,$B$1),"")</f>
        <v>0.72139029243980701</v>
      </c>
      <c r="H1134">
        <f>IFERROR([1]!s_stm07_is($A1134,"W30028333","2017/12/31",1)/[1]!S_SHARE_TOTAL($A1134,$B$1),"")</f>
        <v>0.66974331228668271</v>
      </c>
      <c r="I1134">
        <f>IFERROR([1]!s_stm07_is($A1134,"W30028333","2018/12/31",1)/[1]!S_SHARE_TOTAL($A1134,$B$1),"")</f>
        <v>0.73237600299648209</v>
      </c>
      <c r="J1134">
        <f>IFERROR([1]!s_stm07_is($A1134,"W30028333","2019/12/31",1)/[1]!S_SHARE_TOTAL($A1134,$B$1),"")</f>
        <v>0.6045929641651091</v>
      </c>
      <c r="K1134">
        <f>IFERROR([1]!s_stm07_is($A1134,"W30028333","2020/12/31",1)/[1]!S_SHARE_TOTAL($A1134,$B$1),"")</f>
        <v>0.64859550011281442</v>
      </c>
      <c r="L1134">
        <f>IFERROR([1]!s_stm07_is($A1134,"W30028333","2021/12/31",1)/[1]!S_SHARE_TOTAL($A1134,$B$1),"")</f>
        <v>0.63336196597146355</v>
      </c>
      <c r="M1134">
        <f>IFERROR([1]!s_stm07_is($A1134,"W30028333","2022/12/31",1)/[1]!S_SHARE_TOTAL($A1134,$B$1),"")</f>
        <v>0.72113830579691629</v>
      </c>
      <c r="N1134">
        <f>IFERROR([1]!s_stm07_is($A1134,"W30028333","2023/12/31",1)/[1]!S_SHARE_TOTAL($A1134,$B$1),"")</f>
        <v>0.90266495699825078</v>
      </c>
      <c r="O1134">
        <f>IFERROR([1]!s_stm07_is($A1134,"W30028333","2024/12/31",1)/[1]!S_SHARE_TOTAL($A1134,$B$1),"")</f>
        <v>0.92473627134138991</v>
      </c>
      <c r="P1134">
        <f>IFERROR([1]!s_stm07_is($A1134,"W30028333","2025/12/31",1)/[1]!S_SHARE_TOTAL($A1134,$B$1),"")</f>
        <v>0.97528856936561936</v>
      </c>
      <c r="Q1134">
        <f>IFERROR([1]!s_west_netprofit($A1134,2026,$B$1,180)/[1]!S_SHARE_TOTAL($A1134,$B$1),"")</f>
        <v>1.0198001029427846</v>
      </c>
      <c r="R1134">
        <f>IFERROR([1]!s_west_netprofit($A1134,2027,$B$1,180)/[1]!S_SHARE_TOTAL($A1134,$B$1),"")</f>
        <v>1.0724275642031329</v>
      </c>
      <c r="S1134">
        <f>IFERROR([1]!s_fa_dupont_roe($A1134,"2011/12/31")/100,"")</f>
        <v>5.9610999999999997E-2</v>
      </c>
      <c r="T1134">
        <f>IFERROR([1]!s_fa_dupont_roe($A1134,"2012/12/31")/100,"")</f>
        <v>5.5778999999999995E-2</v>
      </c>
      <c r="U1134">
        <f>IFERROR([1]!s_fa_dupont_roe($A1134,"2013/12/31")/100,"")</f>
        <v>0.143932</v>
      </c>
      <c r="V1134">
        <f>IFERROR([1]!s_fa_dupont_roe($A1134,"2014/12/31")/100,"")</f>
        <v>0.27244000000000002</v>
      </c>
      <c r="W1134">
        <f>IFERROR([1]!s_fa_dupont_roe($A1134,"2015/12/31")/100,"")</f>
        <v>0.23302199999999998</v>
      </c>
      <c r="X1134">
        <f>IFERROR([1]!s_fa_dupont_roe($A1134,"2016/12/31")/100,"")</f>
        <v>0.18157599999999999</v>
      </c>
      <c r="Y1134">
        <f>IFERROR([1]!s_fa_dupont_roe($A1134,"2017/12/31")/100,"")</f>
        <v>0.151836</v>
      </c>
      <c r="Z1134">
        <f>IFERROR([1]!s_fa_dupont_roe($A1134,"2018/12/31")/100,"")</f>
        <v>0.15093299999999998</v>
      </c>
      <c r="AA1134">
        <f>IFERROR([1]!s_fa_dupont_roe($A1134,"2019/12/31")/100,"")</f>
        <v>0.113437</v>
      </c>
      <c r="AB1134">
        <f>IFERROR([1]!s_fa_dupont_roe($A1134,"2020/12/31")/100,"")</f>
        <v>0.113068</v>
      </c>
      <c r="AC1134">
        <f>IFERROR([1]!s_fa_dupont_roe($A1134,"2021/12/31")/100,"")</f>
        <v>0.10283899999999999</v>
      </c>
      <c r="AD1134">
        <f>IFERROR([1]!s_fa_dupont_roe($A1134,"2022/12/31")/100,"")</f>
        <v>0.108055</v>
      </c>
      <c r="AE1134">
        <f>IFERROR([1]!s_fa_dupont_roe($A1134,"2023/12/31")/100,"")</f>
        <v>0.12410700000000001</v>
      </c>
      <c r="AF1134">
        <f>IFERROR([1]!s_fa_dupont_roe($A1134,"2024/12/31")/100,"")</f>
        <v>0.113788</v>
      </c>
      <c r="AG1134">
        <f>IFERROR([1]!s_fa_dupont_roe($A1134,"2025/12/31")/100,"")</f>
        <v>0.10925800000000001</v>
      </c>
      <c r="AH1134">
        <f>IFERROR([1]!s_stm07_is($A1134,"W30028333","2025/12/31",1),"")</f>
        <v>4754148319.5</v>
      </c>
      <c r="AI1134">
        <f>IFERROR([1]!s_stm07_bs($A1134,"W38058048","2025/12/31",1),"")</f>
        <v>46731101124.370003</v>
      </c>
      <c r="AJ1134">
        <f>IFERROR([1]!s_fa_netdebt($A1134,"2025/12/31"),"")</f>
        <v>17737782797.5</v>
      </c>
      <c r="AK1134">
        <f>IFERROR([1]!s_val_ev1($A1134,"2025/12/31"),"")</f>
        <v>86951670729.490005</v>
      </c>
      <c r="AL1134">
        <f>IFERROR([1]!s_fa_ebitda($A1134,"2025/12/31"),"")</f>
        <v>5800638933.6300001</v>
      </c>
      <c r="AM1134">
        <f>IFERROR([1]!s_west_netprofit($A1134,2026,$B$1,180)/[1]!s_west_netprofit($A1134,2026,$B$1-7,180)-1,"")</f>
        <v>4.3818205989893944E-3</v>
      </c>
      <c r="AN1134">
        <f>IFERROR([1]!s_west_netprofit($A1134,2026,$B$1,180)/[1]!s_west_netprofit($A1134,2026,$B$1-30,180)-1,"")</f>
        <v>-3.7918897044291189E-3</v>
      </c>
      <c r="AO1134">
        <f>IFERROR([1]!s_est_mediannetprofit($A1134,2026,$B$1)/[1]!s_est_mediannetprofit($A1134,2026,$B$1-7)-1,"")</f>
        <v>1.8107949244546173E-2</v>
      </c>
      <c r="AP1134">
        <f>IFERROR([1]!s_est_mediannetprofit($A1134,2026,$B$1)/[1]!s_est_mediannetprofit($A1134,2026,$B$1-30)-1,"")</f>
        <v>-1.4566823685675523E-3</v>
      </c>
    </row>
    <row r="1135" spans="1:42">
      <c r="A1135" t="s">
        <v>1174</v>
      </c>
      <c r="B1135">
        <f>IFERROR([1]!s_stm07_is($A1135,"W30028333","2011/12/31",1)/[1]!S_SHARE_TOTAL($A1135,$B$1),"")</f>
        <v>0.12468287923937639</v>
      </c>
      <c r="C1135">
        <f>IFERROR([1]!s_stm07_is($A1135,"W30028333","2012/12/31",1)/[1]!S_SHARE_TOTAL($A1135,$B$1),"")</f>
        <v>9.3479649537801579E-2</v>
      </c>
      <c r="D1135">
        <f>IFERROR([1]!s_stm07_is($A1135,"W30028333","2013/12/31",1)/[1]!S_SHARE_TOTAL($A1135,$B$1),"")</f>
        <v>6.6433100913334486E-2</v>
      </c>
      <c r="E1135">
        <f>IFERROR([1]!s_stm07_is($A1135,"W30028333","2014/12/31",1)/[1]!S_SHARE_TOTAL($A1135,$B$1),"")</f>
        <v>-8.0804520079969078E-2</v>
      </c>
      <c r="F1135">
        <f>IFERROR([1]!s_stm07_is($A1135,"W30028333","2015/12/31",1)/[1]!S_SHARE_TOTAL($A1135,$B$1),"")</f>
        <v>-0.41134916820967865</v>
      </c>
      <c r="G1135">
        <f>IFERROR([1]!s_stm07_is($A1135,"W30028333","2016/12/31",1)/[1]!S_SHARE_TOTAL($A1135,$B$1),"")</f>
        <v>0.10840944135327361</v>
      </c>
      <c r="H1135">
        <f>IFERROR([1]!s_stm07_is($A1135,"W30028333","2017/12/31",1)/[1]!S_SHARE_TOTAL($A1135,$B$1),"")</f>
        <v>6.0662269952753062E-2</v>
      </c>
      <c r="I1135">
        <f>IFERROR([1]!s_stm07_is($A1135,"W30028333","2018/12/31",1)/[1]!S_SHARE_TOTAL($A1135,$B$1),"")</f>
        <v>0.42877107708590256</v>
      </c>
      <c r="J1135">
        <f>IFERROR([1]!s_stm07_is($A1135,"W30028333","2019/12/31",1)/[1]!S_SHARE_TOTAL($A1135,$B$1),"")</f>
        <v>0.38705175062016817</v>
      </c>
      <c r="K1135">
        <f>IFERROR([1]!s_stm07_is($A1135,"W30028333","2020/12/31",1)/[1]!S_SHARE_TOTAL($A1135,$B$1),"")</f>
        <v>0.22794419151581508</v>
      </c>
      <c r="L1135">
        <f>IFERROR([1]!s_stm07_is($A1135,"W30028333","2021/12/31",1)/[1]!S_SHARE_TOTAL($A1135,$B$1),"")</f>
        <v>0.13318903972445667</v>
      </c>
      <c r="M1135">
        <f>IFERROR([1]!s_stm07_is($A1135,"W30028333","2022/12/31",1)/[1]!S_SHARE_TOTAL($A1135,$B$1),"")</f>
        <v>3.8131018159308877E-3</v>
      </c>
      <c r="N1135">
        <f>IFERROR([1]!s_stm07_is($A1135,"W30028333","2023/12/31",1)/[1]!S_SHARE_TOTAL($A1135,$B$1),"")</f>
        <v>9.182063548818703E-2</v>
      </c>
      <c r="O1135">
        <f>IFERROR([1]!s_stm07_is($A1135,"W30028333","2024/12/31",1)/[1]!S_SHARE_TOTAL($A1135,$B$1),"")</f>
        <v>-5.2390787261390855E-2</v>
      </c>
      <c r="P1135">
        <f>IFERROR([1]!s_stm07_is($A1135,"W30028333","2025/12/31",1)/[1]!S_SHARE_TOTAL($A1135,$B$1),"")</f>
        <v>1.9621978990731259E-2</v>
      </c>
      <c r="Q1135">
        <f>IFERROR([1]!s_west_netprofit($A1135,2026,$B$1,180)/[1]!S_SHARE_TOTAL($A1135,$B$1),"")</f>
        <v>0.11246853779694201</v>
      </c>
      <c r="R1135">
        <f>IFERROR([1]!s_west_netprofit($A1135,2027,$B$1,180)/[1]!S_SHARE_TOTAL($A1135,$B$1),"")</f>
        <v>0.11627262069301506</v>
      </c>
      <c r="S1135">
        <f>IFERROR([1]!s_fa_dupont_roe($A1135,"2011/12/31")/100,"")</f>
        <v>0.15979499999999999</v>
      </c>
      <c r="T1135">
        <f>IFERROR([1]!s_fa_dupont_roe($A1135,"2012/12/31")/100,"")</f>
        <v>0.10538500000000001</v>
      </c>
      <c r="U1135">
        <f>IFERROR([1]!s_fa_dupont_roe($A1135,"2013/12/31")/100,"")</f>
        <v>7.0347999999999994E-2</v>
      </c>
      <c r="V1135">
        <f>IFERROR([1]!s_fa_dupont_roe($A1135,"2014/12/31")/100,"")</f>
        <v>-9.0340000000000004E-2</v>
      </c>
      <c r="W1135">
        <f>IFERROR([1]!s_fa_dupont_roe($A1135,"2015/12/31")/100,"")</f>
        <v>-0.63774700000000006</v>
      </c>
      <c r="X1135">
        <f>IFERROR([1]!s_fa_dupont_roe($A1135,"2016/12/31")/100,"")</f>
        <v>0.219303</v>
      </c>
      <c r="Y1135">
        <f>IFERROR([1]!s_fa_dupont_roe($A1135,"2017/12/31")/100,"")</f>
        <v>0.10680099999999999</v>
      </c>
      <c r="Z1135">
        <f>IFERROR([1]!s_fa_dupont_roe($A1135,"2018/12/31")/100,"")</f>
        <v>0.29883199999999999</v>
      </c>
      <c r="AA1135">
        <f>IFERROR([1]!s_fa_dupont_roe($A1135,"2019/12/31")/100,"")</f>
        <v>0.16184699999999999</v>
      </c>
      <c r="AB1135">
        <f>IFERROR([1]!s_fa_dupont_roe($A1135,"2020/12/31")/100,"")</f>
        <v>8.9197000000000012E-2</v>
      </c>
      <c r="AC1135">
        <f>IFERROR([1]!s_fa_dupont_roe($A1135,"2021/12/31")/100,"")</f>
        <v>5.1527000000000003E-2</v>
      </c>
      <c r="AD1135">
        <f>IFERROR([1]!s_fa_dupont_roe($A1135,"2022/12/31")/100,"")</f>
        <v>1.4990000000000001E-3</v>
      </c>
      <c r="AE1135">
        <f>IFERROR([1]!s_fa_dupont_roe($A1135,"2023/12/31")/100,"")</f>
        <v>3.6928999999999997E-2</v>
      </c>
      <c r="AF1135">
        <f>IFERROR([1]!s_fa_dupont_roe($A1135,"2024/12/31")/100,"")</f>
        <v>-2.1722000000000002E-2</v>
      </c>
      <c r="AG1135">
        <f>IFERROR([1]!s_fa_dupont_roe($A1135,"2025/12/31")/100,"")</f>
        <v>8.2439999999999996E-3</v>
      </c>
      <c r="AH1135">
        <f>IFERROR([1]!s_stm07_is($A1135,"W30028333","2025/12/31",1),"")</f>
        <v>118637140.44</v>
      </c>
      <c r="AI1135">
        <f>IFERROR([1]!s_stm07_bs($A1135,"W38058048","2025/12/31",1),"")</f>
        <v>17931867739.07</v>
      </c>
      <c r="AJ1135">
        <f>IFERROR([1]!s_fa_netdebt($A1135,"2025/12/31"),"")</f>
        <v>12715687112.530001</v>
      </c>
      <c r="AK1135">
        <f>IFERROR([1]!s_val_ev1($A1135,"2025/12/31"),"")</f>
        <v>43217742246.830002</v>
      </c>
      <c r="AL1135">
        <f>IFERROR([1]!s_fa_ebitda($A1135,"2025/12/31"),"")</f>
        <v>2375815819.4099998</v>
      </c>
      <c r="AM1135">
        <f>IFERROR([1]!s_west_netprofit($A1135,2026,$B$1,180)/[1]!s_west_netprofit($A1135,2026,$B$1-7,180)-1,"")</f>
        <v>0</v>
      </c>
      <c r="AN1135">
        <f>IFERROR([1]!s_west_netprofit($A1135,2026,$B$1,180)/[1]!s_west_netprofit($A1135,2026,$B$1-30,180)-1,"")</f>
        <v>0</v>
      </c>
      <c r="AO1135">
        <f>IFERROR([1]!s_est_mediannetprofit($A1135,2026,$B$1)/[1]!s_est_mediannetprofit($A1135,2026,$B$1-7)-1,"")</f>
        <v>0</v>
      </c>
      <c r="AP1135">
        <f>IFERROR([1]!s_est_mediannetprofit($A1135,2026,$B$1)/[1]!s_est_mediannetprofit($A1135,2026,$B$1-30)-1,"")</f>
        <v>0</v>
      </c>
    </row>
    <row r="1136" spans="1:42">
      <c r="A1136" t="s">
        <v>1175</v>
      </c>
      <c r="B1136">
        <f>IFERROR([1]!s_stm07_is($A1136,"W30028333","2011/12/31",1)/[1]!S_SHARE_TOTAL($A1136,$B$1),"")</f>
        <v>6.1994494770191068E-2</v>
      </c>
      <c r="C1136">
        <f>IFERROR([1]!s_stm07_is($A1136,"W30028333","2012/12/31",1)/[1]!S_SHARE_TOTAL($A1136,$B$1),"")</f>
        <v>0.14164267228567118</v>
      </c>
      <c r="D1136">
        <f>IFERROR([1]!s_stm07_is($A1136,"W30028333","2013/12/31",1)/[1]!S_SHARE_TOTAL($A1136,$B$1),"")</f>
        <v>0.10054090595603984</v>
      </c>
      <c r="E1136">
        <f>IFERROR([1]!s_stm07_is($A1136,"W30028333","2014/12/31",1)/[1]!S_SHARE_TOTAL($A1136,$B$1),"")</f>
        <v>0.29765809787259567</v>
      </c>
      <c r="F1136">
        <f>IFERROR([1]!s_stm07_is($A1136,"W30028333","2015/12/31",1)/[1]!S_SHARE_TOTAL($A1136,$B$1),"")</f>
        <v>0.27246693875010525</v>
      </c>
      <c r="G1136">
        <f>IFERROR([1]!s_stm07_is($A1136,"W30028333","2016/12/31",1)/[1]!S_SHARE_TOTAL($A1136,$B$1),"")</f>
        <v>0.29726090940170852</v>
      </c>
      <c r="H1136">
        <f>IFERROR([1]!s_stm07_is($A1136,"W30028333","2017/12/31",1)/[1]!S_SHARE_TOTAL($A1136,$B$1),"")</f>
        <v>0.54733069779762566</v>
      </c>
      <c r="I1136">
        <f>IFERROR([1]!s_stm07_is($A1136,"W30028333","2018/12/31",1)/[1]!S_SHARE_TOTAL($A1136,$B$1),"")</f>
        <v>-0.65858942109899843</v>
      </c>
      <c r="J1136">
        <f>IFERROR([1]!s_stm07_is($A1136,"W30028333","2019/12/31",1)/[1]!S_SHARE_TOTAL($A1136,$B$1),"")</f>
        <v>1.2543060206718519</v>
      </c>
      <c r="K1136">
        <f>IFERROR([1]!s_stm07_is($A1136,"W30028333","2020/12/31",1)/[1]!S_SHARE_TOTAL($A1136,$B$1),"")</f>
        <v>0.55873687154060081</v>
      </c>
      <c r="L1136">
        <f>IFERROR([1]!s_stm07_is($A1136,"W30028333","2021/12/31",1)/[1]!S_SHARE_TOTAL($A1136,$B$1),"")</f>
        <v>0.81120840859703103</v>
      </c>
      <c r="M1136">
        <f>IFERROR([1]!s_stm07_is($A1136,"W30028333","2022/12/31",1)/[1]!S_SHARE_TOTAL($A1136,$B$1),"")</f>
        <v>0.53786529357845192</v>
      </c>
      <c r="N1136">
        <f>IFERROR([1]!s_stm07_is($A1136,"W30028333","2023/12/31",1)/[1]!S_SHARE_TOTAL($A1136,$B$1),"")</f>
        <v>0.3173056507282937</v>
      </c>
      <c r="O1136">
        <f>IFERROR([1]!s_stm07_is($A1136,"W30028333","2024/12/31",1)/[1]!S_SHARE_TOTAL($A1136,$B$1),"")</f>
        <v>0.1710415123941931</v>
      </c>
      <c r="P1136">
        <f>IFERROR([1]!s_stm07_is($A1136,"W30028333","2025/12/31",1)/[1]!S_SHARE_TOTAL($A1136,$B$1),"")</f>
        <v>-0.62573717708900234</v>
      </c>
      <c r="Q1136">
        <f>IFERROR([1]!s_west_netprofit($A1136,2026,$B$1,180)/[1]!S_SHARE_TOTAL($A1136,$B$1),"")</f>
        <v>0</v>
      </c>
      <c r="R1136">
        <f>IFERROR([1]!s_west_netprofit($A1136,2027,$B$1,180)/[1]!S_SHARE_TOTAL($A1136,$B$1),"")</f>
        <v>0</v>
      </c>
      <c r="S1136">
        <f>IFERROR([1]!s_fa_dupont_roe($A1136,"2011/12/31")/100,"")</f>
        <v>7.6162999999999995E-2</v>
      </c>
      <c r="T1136">
        <f>IFERROR([1]!s_fa_dupont_roe($A1136,"2012/12/31")/100,"")</f>
        <v>0.15978999999999999</v>
      </c>
      <c r="U1136">
        <f>IFERROR([1]!s_fa_dupont_roe($A1136,"2013/12/31")/100,"")</f>
        <v>0.10168300000000001</v>
      </c>
      <c r="V1136">
        <f>IFERROR([1]!s_fa_dupont_roe($A1136,"2014/12/31")/100,"")</f>
        <v>0.25350899999999998</v>
      </c>
      <c r="W1136">
        <f>IFERROR([1]!s_fa_dupont_roe($A1136,"2015/12/31")/100,"")</f>
        <v>0.176762</v>
      </c>
      <c r="X1136">
        <f>IFERROR([1]!s_fa_dupont_roe($A1136,"2016/12/31")/100,"")</f>
        <v>0.160139</v>
      </c>
      <c r="Y1136">
        <f>IFERROR([1]!s_fa_dupont_roe($A1136,"2017/12/31")/100,"")</f>
        <v>0.138603</v>
      </c>
      <c r="Z1136">
        <f>IFERROR([1]!s_fa_dupont_roe($A1136,"2018/12/31")/100,"")</f>
        <v>-8.3391000000000007E-2</v>
      </c>
      <c r="AA1136">
        <f>IFERROR([1]!s_fa_dupont_roe($A1136,"2019/12/31")/100,"")</f>
        <v>0.11703799999999999</v>
      </c>
      <c r="AB1136">
        <f>IFERROR([1]!s_fa_dupont_roe($A1136,"2020/12/31")/100,"")</f>
        <v>4.7361000000000007E-2</v>
      </c>
      <c r="AC1136">
        <f>IFERROR([1]!s_fa_dupont_roe($A1136,"2021/12/31")/100,"")</f>
        <v>6.5481999999999999E-2</v>
      </c>
      <c r="AD1136">
        <f>IFERROR([1]!s_fa_dupont_roe($A1136,"2022/12/31")/100,"")</f>
        <v>4.2384000000000005E-2</v>
      </c>
      <c r="AE1136">
        <f>IFERROR([1]!s_fa_dupont_roe($A1136,"2023/12/31")/100,"")</f>
        <v>2.4906999999999999E-2</v>
      </c>
      <c r="AF1136">
        <f>IFERROR([1]!s_fa_dupont_roe($A1136,"2024/12/31")/100,"")</f>
        <v>1.3193E-2</v>
      </c>
      <c r="AG1136">
        <f>IFERROR([1]!s_fa_dupont_roe($A1136,"2025/12/31")/100,"")</f>
        <v>-4.9391999999999998E-2</v>
      </c>
      <c r="AH1136">
        <f>IFERROR([1]!s_stm07_is($A1136,"W30028333","2025/12/31",1),"")</f>
        <v>-841699238.77999997</v>
      </c>
      <c r="AI1136">
        <f>IFERROR([1]!s_stm07_bs($A1136,"W38058048","2025/12/31",1),"")</f>
        <v>18297231406.830002</v>
      </c>
      <c r="AJ1136">
        <f>IFERROR([1]!s_fa_netdebt($A1136,"2025/12/31"),"")</f>
        <v>-4536366350.8900003</v>
      </c>
      <c r="AK1136">
        <f>IFERROR([1]!s_val_ev1($A1136,"2025/12/31"),"")</f>
        <v>12708138010.59</v>
      </c>
      <c r="AL1136">
        <f>IFERROR([1]!s_fa_ebitda($A1136,"2025/12/31"),"")</f>
        <v>-197169370.59999999</v>
      </c>
      <c r="AM1136" t="str">
        <f>IFERROR([1]!s_west_netprofit($A1136,2026,$B$1,180)/[1]!s_west_netprofit($A1136,2026,$B$1-7,180)-1,"")</f>
        <v/>
      </c>
      <c r="AN1136" t="str">
        <f>IFERROR([1]!s_west_netprofit($A1136,2026,$B$1,180)/[1]!s_west_netprofit($A1136,2026,$B$1-30,180)-1,"")</f>
        <v/>
      </c>
      <c r="AO1136" t="str">
        <f>IFERROR([1]!s_est_mediannetprofit($A1136,2026,$B$1)/[1]!s_est_mediannetprofit($A1136,2026,$B$1-7)-1,"")</f>
        <v/>
      </c>
      <c r="AP1136" t="str">
        <f>IFERROR([1]!s_est_mediannetprofit($A1136,2026,$B$1)/[1]!s_est_mediannetprofit($A1136,2026,$B$1-30)-1,"")</f>
        <v/>
      </c>
    </row>
    <row r="1137" spans="1:42">
      <c r="A1137" t="s">
        <v>1176</v>
      </c>
      <c r="B1137">
        <f>IFERROR([1]!s_stm07_is($A1137,"W30028333","2011/12/31",1)/[1]!S_SHARE_TOTAL($A1137,$B$1),"")</f>
        <v>0.36670041121668007</v>
      </c>
      <c r="C1137">
        <f>IFERROR([1]!s_stm07_is($A1137,"W30028333","2012/12/31",1)/[1]!S_SHARE_TOTAL($A1137,$B$1),"")</f>
        <v>7.3063274426908879E-3</v>
      </c>
      <c r="D1137">
        <f>IFERROR([1]!s_stm07_is($A1137,"W30028333","2013/12/31",1)/[1]!S_SHARE_TOTAL($A1137,$B$1),"")</f>
        <v>9.6212643406975839E-3</v>
      </c>
      <c r="E1137">
        <f>IFERROR([1]!s_stm07_is($A1137,"W30028333","2014/12/31",1)/[1]!S_SHARE_TOTAL($A1137,$B$1),"")</f>
        <v>0.10717798739921923</v>
      </c>
      <c r="F1137">
        <f>IFERROR([1]!s_stm07_is($A1137,"W30028333","2015/12/31",1)/[1]!S_SHARE_TOTAL($A1137,$B$1),"")</f>
        <v>6.9558023161604712E-2</v>
      </c>
      <c r="G1137">
        <f>IFERROR([1]!s_stm07_is($A1137,"W30028333","2016/12/31",1)/[1]!S_SHARE_TOTAL($A1137,$B$1),"")</f>
        <v>5.0388347402278232E-2</v>
      </c>
      <c r="H1137">
        <f>IFERROR([1]!s_stm07_is($A1137,"W30028333","2017/12/31",1)/[1]!S_SHARE_TOTAL($A1137,$B$1),"")</f>
        <v>6.211262478647267E-2</v>
      </c>
      <c r="I1137">
        <f>IFERROR([1]!s_stm07_is($A1137,"W30028333","2018/12/31",1)/[1]!S_SHARE_TOTAL($A1137,$B$1),"")</f>
        <v>-1.3222537861657955</v>
      </c>
      <c r="J1137">
        <f>IFERROR([1]!s_stm07_is($A1137,"W30028333","2019/12/31",1)/[1]!S_SHARE_TOTAL($A1137,$B$1),"")</f>
        <v>0.38791500843160676</v>
      </c>
      <c r="K1137">
        <f>IFERROR([1]!s_stm07_is($A1137,"W30028333","2020/12/31",1)/[1]!S_SHARE_TOTAL($A1137,$B$1),"")</f>
        <v>2.5909570972095044</v>
      </c>
      <c r="L1137">
        <f>IFERROR([1]!s_stm07_is($A1137,"W30028333","2021/12/31",1)/[1]!S_SHARE_TOTAL($A1137,$B$1),"")</f>
        <v>5.6163454396524835E-2</v>
      </c>
      <c r="M1137">
        <f>IFERROR([1]!s_stm07_is($A1137,"W30028333","2022/12/31",1)/[1]!S_SHARE_TOTAL($A1137,$B$1),"")</f>
        <v>0.48700949546758959</v>
      </c>
      <c r="N1137">
        <f>IFERROR([1]!s_stm07_is($A1137,"W30028333","2023/12/31",1)/[1]!S_SHARE_TOTAL($A1137,$B$1),"")</f>
        <v>3.4005897807133909E-2</v>
      </c>
      <c r="O1137">
        <f>IFERROR([1]!s_stm07_is($A1137,"W30028333","2024/12/31",1)/[1]!S_SHARE_TOTAL($A1137,$B$1),"")</f>
        <v>0.26689846616312896</v>
      </c>
      <c r="P1137">
        <f>IFERROR([1]!s_stm07_is($A1137,"W30028333","2025/12/31",1)/[1]!S_SHARE_TOTAL($A1137,$B$1),"")</f>
        <v>0.71330605014786852</v>
      </c>
      <c r="Q1137">
        <f>IFERROR([1]!s_west_netprofit($A1137,2026,$B$1,180)/[1]!S_SHARE_TOTAL($A1137,$B$1),"")</f>
        <v>1.1882542775480847</v>
      </c>
      <c r="R1137">
        <f>IFERROR([1]!s_west_netprofit($A1137,2027,$B$1,180)/[1]!S_SHARE_TOTAL($A1137,$B$1),"")</f>
        <v>1.5216203007468849</v>
      </c>
      <c r="S1137">
        <f>IFERROR([1]!s_fa_dupont_roe($A1137,"2011/12/31")/100,"")</f>
        <v>0.133408</v>
      </c>
      <c r="T1137">
        <f>IFERROR([1]!s_fa_dupont_roe($A1137,"2012/12/31")/100,"")</f>
        <v>2.503E-3</v>
      </c>
      <c r="U1137">
        <f>IFERROR([1]!s_fa_dupont_roe($A1137,"2013/12/31")/100,"")</f>
        <v>3.3789999999999996E-3</v>
      </c>
      <c r="V1137">
        <f>IFERROR([1]!s_fa_dupont_roe($A1137,"2014/12/31")/100,"")</f>
        <v>3.1784E-2</v>
      </c>
      <c r="W1137">
        <f>IFERROR([1]!s_fa_dupont_roe($A1137,"2015/12/31")/100,"")</f>
        <v>1.2331000000000002E-2</v>
      </c>
      <c r="X1137">
        <f>IFERROR([1]!s_fa_dupont_roe($A1137,"2016/12/31")/100,"")</f>
        <v>6.8929999999999998E-3</v>
      </c>
      <c r="Y1137">
        <f>IFERROR([1]!s_fa_dupont_roe($A1137,"2017/12/31")/100,"")</f>
        <v>8.4569999999999992E-3</v>
      </c>
      <c r="Z1137">
        <f>IFERROR([1]!s_fa_dupont_roe($A1137,"2018/12/31")/100,"")</f>
        <v>-0.185584</v>
      </c>
      <c r="AA1137">
        <f>IFERROR([1]!s_fa_dupont_roe($A1137,"2019/12/31")/100,"")</f>
        <v>5.5175000000000002E-2</v>
      </c>
      <c r="AB1137">
        <f>IFERROR([1]!s_fa_dupont_roe($A1137,"2020/12/31")/100,"")</f>
        <v>0.297989</v>
      </c>
      <c r="AC1137">
        <f>IFERROR([1]!s_fa_dupont_roe($A1137,"2021/12/31")/100,"")</f>
        <v>5.3E-3</v>
      </c>
      <c r="AD1137">
        <f>IFERROR([1]!s_fa_dupont_roe($A1137,"2022/12/31")/100,"")</f>
        <v>4.4250999999999999E-2</v>
      </c>
      <c r="AE1137">
        <f>IFERROR([1]!s_fa_dupont_roe($A1137,"2023/12/31")/100,"")</f>
        <v>3.0040000000000002E-3</v>
      </c>
      <c r="AF1137">
        <f>IFERROR([1]!s_fa_dupont_roe($A1137,"2024/12/31")/100,"")</f>
        <v>2.2034999999999999E-2</v>
      </c>
      <c r="AG1137">
        <f>IFERROR([1]!s_fa_dupont_roe($A1137,"2025/12/31")/100,"")</f>
        <v>5.5923E-2</v>
      </c>
      <c r="AH1137">
        <f>IFERROR([1]!s_stm07_is($A1137,"W30028333","2025/12/31",1),"")</f>
        <v>1008262651.35</v>
      </c>
      <c r="AI1137">
        <f>IFERROR([1]!s_stm07_bs($A1137,"W38058048","2025/12/31",1),"")</f>
        <v>21690504272.349998</v>
      </c>
      <c r="AJ1137">
        <f>IFERROR([1]!s_fa_netdebt($A1137,"2025/12/31"),"")</f>
        <v>-7836029221.3599997</v>
      </c>
      <c r="AK1137">
        <f>IFERROR([1]!s_val_ev1($A1137,"2025/12/31"),"")</f>
        <v>36373330059.819702</v>
      </c>
      <c r="AL1137">
        <f>IFERROR([1]!s_fa_ebitda($A1137,"2025/12/31"),"")</f>
        <v>1444625616.54</v>
      </c>
      <c r="AM1137">
        <f>IFERROR([1]!s_west_netprofit($A1137,2026,$B$1,180)/[1]!s_west_netprofit($A1137,2026,$B$1-7,180)-1,"")</f>
        <v>0</v>
      </c>
      <c r="AN1137">
        <f>IFERROR([1]!s_west_netprofit($A1137,2026,$B$1,180)/[1]!s_west_netprofit($A1137,2026,$B$1-30,180)-1,"")</f>
        <v>0.11379641909814331</v>
      </c>
      <c r="AO1137">
        <f>IFERROR([1]!s_est_mediannetprofit($A1137,2026,$B$1)/[1]!s_est_mediannetprofit($A1137,2026,$B$1-7)-1,"")</f>
        <v>0</v>
      </c>
      <c r="AP1137">
        <f>IFERROR([1]!s_est_mediannetprofit($A1137,2026,$B$1)/[1]!s_est_mediannetprofit($A1137,2026,$B$1-30)-1,"")</f>
        <v>0.11379641909814331</v>
      </c>
    </row>
    <row r="1138" spans="1:42">
      <c r="A1138" t="s">
        <v>1177</v>
      </c>
      <c r="B1138">
        <f>IFERROR([1]!s_stm07_is($A1138,"W30028333","2011/12/31",1)/[1]!S_SHARE_TOTAL($A1138,$B$1),"")</f>
        <v>0.36134317433849705</v>
      </c>
      <c r="C1138">
        <f>IFERROR([1]!s_stm07_is($A1138,"W30028333","2012/12/31",1)/[1]!S_SHARE_TOTAL($A1138,$B$1),"")</f>
        <v>0.29414670826434341</v>
      </c>
      <c r="D1138">
        <f>IFERROR([1]!s_stm07_is($A1138,"W30028333","2013/12/31",1)/[1]!S_SHARE_TOTAL($A1138,$B$1),"")</f>
        <v>0.32022731249863773</v>
      </c>
      <c r="E1138">
        <f>IFERROR([1]!s_stm07_is($A1138,"W30028333","2014/12/31",1)/[1]!S_SHARE_TOTAL($A1138,$B$1),"")</f>
        <v>0.34662079344747154</v>
      </c>
      <c r="F1138">
        <f>IFERROR([1]!s_stm07_is($A1138,"W30028333","2015/12/31",1)/[1]!S_SHARE_TOTAL($A1138,$B$1),"")</f>
        <v>0.74639485809625339</v>
      </c>
      <c r="G1138">
        <f>IFERROR([1]!s_stm07_is($A1138,"W30028333","2016/12/31",1)/[1]!S_SHARE_TOTAL($A1138,$B$1),"")</f>
        <v>-1.0021519723290491</v>
      </c>
      <c r="H1138">
        <f>IFERROR([1]!s_stm07_is($A1138,"W30028333","2017/12/31",1)/[1]!S_SHARE_TOTAL($A1138,$B$1),"")</f>
        <v>0.66782921778518867</v>
      </c>
      <c r="I1138">
        <f>IFERROR([1]!s_stm07_is($A1138,"W30028333","2018/12/31",1)/[1]!S_SHARE_TOTAL($A1138,$B$1),"")</f>
        <v>0.22155566216899153</v>
      </c>
      <c r="J1138">
        <f>IFERROR([1]!s_stm07_is($A1138,"W30028333","2019/12/31",1)/[1]!S_SHARE_TOTAL($A1138,$B$1),"")</f>
        <v>0.252946044989379</v>
      </c>
      <c r="K1138">
        <f>IFERROR([1]!s_stm07_is($A1138,"W30028333","2020/12/31",1)/[1]!S_SHARE_TOTAL($A1138,$B$1),"")</f>
        <v>4.4488598387908286E-2</v>
      </c>
      <c r="L1138">
        <f>IFERROR([1]!s_stm07_is($A1138,"W30028333","2021/12/31",1)/[1]!S_SHARE_TOTAL($A1138,$B$1),"")</f>
        <v>-0.83009799651785088</v>
      </c>
      <c r="M1138">
        <f>IFERROR([1]!s_stm07_is($A1138,"W30028333","2022/12/31",1)/[1]!S_SHARE_TOTAL($A1138,$B$1),"")</f>
        <v>-0.53956049832615183</v>
      </c>
      <c r="N1138">
        <f>IFERROR([1]!s_stm07_is($A1138,"W30028333","2023/12/31",1)/[1]!S_SHARE_TOTAL($A1138,$B$1),"")</f>
        <v>0.10473052991975285</v>
      </c>
      <c r="O1138">
        <f>IFERROR([1]!s_stm07_is($A1138,"W30028333","2024/12/31",1)/[1]!S_SHARE_TOTAL($A1138,$B$1),"")</f>
        <v>0.21999000303211469</v>
      </c>
      <c r="P1138">
        <f>IFERROR([1]!s_stm07_is($A1138,"W30028333","2025/12/31",1)/[1]!S_SHARE_TOTAL($A1138,$B$1),"")</f>
        <v>0.65314504602699097</v>
      </c>
      <c r="Q1138">
        <f>IFERROR([1]!s_west_netprofit($A1138,2026,$B$1,180)/[1]!S_SHARE_TOTAL($A1138,$B$1),"")</f>
        <v>1.1599686161340708</v>
      </c>
      <c r="R1138">
        <f>IFERROR([1]!s_west_netprofit($A1138,2027,$B$1,180)/[1]!S_SHARE_TOTAL($A1138,$B$1),"")</f>
        <v>1.5676020488335431</v>
      </c>
      <c r="S1138">
        <f>IFERROR([1]!s_fa_dupont_roe($A1138,"2011/12/31")/100,"")</f>
        <v>0.14180099999999998</v>
      </c>
      <c r="T1138">
        <f>IFERROR([1]!s_fa_dupont_roe($A1138,"2012/12/31")/100,"")</f>
        <v>0.104521</v>
      </c>
      <c r="U1138">
        <f>IFERROR([1]!s_fa_dupont_roe($A1138,"2013/12/31")/100,"")</f>
        <v>0.104951</v>
      </c>
      <c r="V1138">
        <f>IFERROR([1]!s_fa_dupont_roe($A1138,"2014/12/31")/100,"")</f>
        <v>0.105543</v>
      </c>
      <c r="W1138">
        <f>IFERROR([1]!s_fa_dupont_roe($A1138,"2015/12/31")/100,"")</f>
        <v>0.16951799999999997</v>
      </c>
      <c r="X1138">
        <f>IFERROR([1]!s_fa_dupont_roe($A1138,"2016/12/31")/100,"")</f>
        <v>-0.19298699999999999</v>
      </c>
      <c r="Y1138">
        <f>IFERROR([1]!s_fa_dupont_roe($A1138,"2017/12/31")/100,"")</f>
        <v>0.12609700000000001</v>
      </c>
      <c r="Z1138">
        <f>IFERROR([1]!s_fa_dupont_roe($A1138,"2018/12/31")/100,"")</f>
        <v>4.0672E-2</v>
      </c>
      <c r="AA1138">
        <f>IFERROR([1]!s_fa_dupont_roe($A1138,"2019/12/31")/100,"")</f>
        <v>4.4135000000000001E-2</v>
      </c>
      <c r="AB1138">
        <f>IFERROR([1]!s_fa_dupont_roe($A1138,"2020/12/31")/100,"")</f>
        <v>6.6860000000000001E-3</v>
      </c>
      <c r="AC1138">
        <f>IFERROR([1]!s_fa_dupont_roe($A1138,"2021/12/31")/100,"")</f>
        <v>-0.12992599999999999</v>
      </c>
      <c r="AD1138">
        <f>IFERROR([1]!s_fa_dupont_roe($A1138,"2022/12/31")/100,"")</f>
        <v>-0.10151199999999999</v>
      </c>
      <c r="AE1138">
        <f>IFERROR([1]!s_fa_dupont_roe($A1138,"2023/12/31")/100,"")</f>
        <v>2.2431999999999997E-2</v>
      </c>
      <c r="AF1138">
        <f>IFERROR([1]!s_fa_dupont_roe($A1138,"2024/12/31")/100,"")</f>
        <v>4.9477E-2</v>
      </c>
      <c r="AG1138">
        <f>IFERROR([1]!s_fa_dupont_roe($A1138,"2025/12/31")/100,"")</f>
        <v>0.139152</v>
      </c>
      <c r="AH1138">
        <f>IFERROR([1]!s_stm07_is($A1138,"W30028333","2025/12/31",1),"")</f>
        <v>468335968.18000001</v>
      </c>
      <c r="AI1138">
        <f>IFERROR([1]!s_stm07_bs($A1138,"W38058048","2025/12/31",1),"")</f>
        <v>4337792925.2200003</v>
      </c>
      <c r="AJ1138">
        <f>IFERROR([1]!s_fa_netdebt($A1138,"2025/12/31"),"")</f>
        <v>-1987750100.3099999</v>
      </c>
      <c r="AK1138">
        <f>IFERROR([1]!s_val_ev1($A1138,"2025/12/31"),"")</f>
        <v>17290538905.970001</v>
      </c>
      <c r="AL1138">
        <f>IFERROR([1]!s_fa_ebitda($A1138,"2025/12/31"),"")</f>
        <v>906731131.72000003</v>
      </c>
      <c r="AM1138">
        <f>IFERROR([1]!s_west_netprofit($A1138,2026,$B$1,180)/[1]!s_west_netprofit($A1138,2026,$B$1-7,180)-1,"")</f>
        <v>0</v>
      </c>
      <c r="AN1138">
        <f>IFERROR([1]!s_west_netprofit($A1138,2026,$B$1,180)/[1]!s_west_netprofit($A1138,2026,$B$1-30,180)-1,"")</f>
        <v>3.1954193406307008E-2</v>
      </c>
      <c r="AO1138">
        <f>IFERROR([1]!s_est_mediannetprofit($A1138,2026,$B$1)/[1]!s_est_mediannetprofit($A1138,2026,$B$1-7)-1,"")</f>
        <v>0</v>
      </c>
      <c r="AP1138">
        <f>IFERROR([1]!s_est_mediannetprofit($A1138,2026,$B$1)/[1]!s_est_mediannetprofit($A1138,2026,$B$1-30)-1,"")</f>
        <v>6.8045813022629131E-2</v>
      </c>
    </row>
    <row r="1139" spans="1:42">
      <c r="A1139" t="s">
        <v>1178</v>
      </c>
      <c r="B1139">
        <f>IFERROR([1]!s_stm07_is($A1139,"W30028333","2011/12/31",1)/[1]!S_SHARE_TOTAL($A1139,$B$1),"")</f>
        <v>8.9580599884231782E-2</v>
      </c>
      <c r="C1139">
        <f>IFERROR([1]!s_stm07_is($A1139,"W30028333","2012/12/31",1)/[1]!S_SHARE_TOTAL($A1139,$B$1),"")</f>
        <v>-0.14687680739626569</v>
      </c>
      <c r="D1139">
        <f>IFERROR([1]!s_stm07_is($A1139,"W30028333","2013/12/31",1)/[1]!S_SHARE_TOTAL($A1139,$B$1),"")</f>
        <v>0.19004246336358119</v>
      </c>
      <c r="E1139">
        <f>IFERROR([1]!s_stm07_is($A1139,"W30028333","2014/12/31",1)/[1]!S_SHARE_TOTAL($A1139,$B$1),"")</f>
        <v>-6.7955325136286132E-2</v>
      </c>
      <c r="F1139">
        <f>IFERROR([1]!s_stm07_is($A1139,"W30028333","2015/12/31",1)/[1]!S_SHARE_TOTAL($A1139,$B$1),"")</f>
        <v>0.3078788545633947</v>
      </c>
      <c r="G1139">
        <f>IFERROR([1]!s_stm07_is($A1139,"W30028333","2016/12/31",1)/[1]!S_SHARE_TOTAL($A1139,$B$1),"")</f>
        <v>0.56490487300710668</v>
      </c>
      <c r="H1139">
        <f>IFERROR([1]!s_stm07_is($A1139,"W30028333","2017/12/31",1)/[1]!S_SHARE_TOTAL($A1139,$B$1),"")</f>
        <v>0.58254584309826285</v>
      </c>
      <c r="I1139">
        <f>IFERROR([1]!s_stm07_is($A1139,"W30028333","2018/12/31",1)/[1]!S_SHARE_TOTAL($A1139,$B$1),"")</f>
        <v>0.50055747540873985</v>
      </c>
      <c r="J1139">
        <f>IFERROR([1]!s_stm07_is($A1139,"W30028333","2019/12/31",1)/[1]!S_SHARE_TOTAL($A1139,$B$1),"")</f>
        <v>0.20997783520079336</v>
      </c>
      <c r="K1139">
        <f>IFERROR([1]!s_stm07_is($A1139,"W30028333","2020/12/31",1)/[1]!S_SHARE_TOTAL($A1139,$B$1),"")</f>
        <v>5.9578183501393274E-2</v>
      </c>
      <c r="L1139">
        <f>IFERROR([1]!s_stm07_is($A1139,"W30028333","2021/12/31",1)/[1]!S_SHARE_TOTAL($A1139,$B$1),"")</f>
        <v>0.1897542047788417</v>
      </c>
      <c r="M1139">
        <f>IFERROR([1]!s_stm07_is($A1139,"W30028333","2022/12/31",1)/[1]!S_SHARE_TOTAL($A1139,$B$1),"")</f>
        <v>-0.27242494570252596</v>
      </c>
      <c r="N1139">
        <f>IFERROR([1]!s_stm07_is($A1139,"W30028333","2023/12/31",1)/[1]!S_SHARE_TOTAL($A1139,$B$1),"")</f>
        <v>-0.13335170321791529</v>
      </c>
      <c r="O1139">
        <f>IFERROR([1]!s_stm07_is($A1139,"W30028333","2024/12/31",1)/[1]!S_SHARE_TOTAL($A1139,$B$1),"")</f>
        <v>3.0021007591331091E-2</v>
      </c>
      <c r="P1139">
        <f>IFERROR([1]!s_stm07_is($A1139,"W30028333","2025/12/31",1)/[1]!S_SHARE_TOTAL($A1139,$B$1),"")</f>
        <v>-0.13588608331849278</v>
      </c>
      <c r="Q1139">
        <f>IFERROR([1]!s_west_netprofit($A1139,2026,$B$1,180)/[1]!S_SHARE_TOTAL($A1139,$B$1),"")</f>
        <v>6.7250851128763806E-2</v>
      </c>
      <c r="R1139">
        <f>IFERROR([1]!s_west_netprofit($A1139,2027,$B$1,180)/[1]!S_SHARE_TOTAL($A1139,$B$1),"")</f>
        <v>0.1160053468695037</v>
      </c>
      <c r="S1139">
        <f>IFERROR([1]!s_fa_dupont_roe($A1139,"2011/12/31")/100,"")</f>
        <v>5.2430000000000004E-2</v>
      </c>
      <c r="T1139">
        <f>IFERROR([1]!s_fa_dupont_roe($A1139,"2012/12/31")/100,"")</f>
        <v>-9.0282000000000001E-2</v>
      </c>
      <c r="U1139">
        <f>IFERROR([1]!s_fa_dupont_roe($A1139,"2013/12/31")/100,"")</f>
        <v>0.11777900000000001</v>
      </c>
      <c r="V1139">
        <f>IFERROR([1]!s_fa_dupont_roe($A1139,"2014/12/31")/100,"")</f>
        <v>-4.165E-2</v>
      </c>
      <c r="W1139">
        <f>IFERROR([1]!s_fa_dupont_roe($A1139,"2015/12/31")/100,"")</f>
        <v>0.17829699999999998</v>
      </c>
      <c r="X1139">
        <f>IFERROR([1]!s_fa_dupont_roe($A1139,"2016/12/31")/100,"")</f>
        <v>0.26713300000000001</v>
      </c>
      <c r="Y1139">
        <f>IFERROR([1]!s_fa_dupont_roe($A1139,"2017/12/31")/100,"")</f>
        <v>0.23172899999999999</v>
      </c>
      <c r="Z1139">
        <f>IFERROR([1]!s_fa_dupont_roe($A1139,"2018/12/31")/100,"")</f>
        <v>0.18002799999999999</v>
      </c>
      <c r="AA1139">
        <f>IFERROR([1]!s_fa_dupont_roe($A1139,"2019/12/31")/100,"")</f>
        <v>7.3478000000000002E-2</v>
      </c>
      <c r="AB1139">
        <f>IFERROR([1]!s_fa_dupont_roe($A1139,"2020/12/31")/100,"")</f>
        <v>2.1255000000000003E-2</v>
      </c>
      <c r="AC1139">
        <f>IFERROR([1]!s_fa_dupont_roe($A1139,"2021/12/31")/100,"")</f>
        <v>6.7268999999999995E-2</v>
      </c>
      <c r="AD1139">
        <f>IFERROR([1]!s_fa_dupont_roe($A1139,"2022/12/31")/100,"")</f>
        <v>-0.101659</v>
      </c>
      <c r="AE1139">
        <f>IFERROR([1]!s_fa_dupont_roe($A1139,"2023/12/31")/100,"")</f>
        <v>-5.5057999999999996E-2</v>
      </c>
      <c r="AF1139">
        <f>IFERROR([1]!s_fa_dupont_roe($A1139,"2024/12/31")/100,"")</f>
        <v>1.2694E-2</v>
      </c>
      <c r="AG1139">
        <f>IFERROR([1]!s_fa_dupont_roe($A1139,"2025/12/31")/100,"")</f>
        <v>-5.9478000000000003E-2</v>
      </c>
      <c r="AH1139">
        <f>IFERROR([1]!s_stm07_is($A1139,"W30028333","2025/12/31",1),"")</f>
        <v>-1432595000</v>
      </c>
      <c r="AI1139">
        <f>IFERROR([1]!s_stm07_bs($A1139,"W38058048","2025/12/31",1),"")</f>
        <v>23234223000</v>
      </c>
      <c r="AJ1139">
        <f>IFERROR([1]!s_fa_netdebt($A1139,"2025/12/31"),"")</f>
        <v>-6695980000</v>
      </c>
      <c r="AK1139">
        <f>IFERROR([1]!s_val_ev1($A1139,"2025/12/31"),"")</f>
        <v>25170481236.965599</v>
      </c>
      <c r="AL1139">
        <f>IFERROR([1]!s_fa_ebitda($A1139,"2025/12/31"),"")</f>
        <v>345733000</v>
      </c>
      <c r="AM1139">
        <f>IFERROR([1]!s_west_netprofit($A1139,2026,$B$1,180)/[1]!s_west_netprofit($A1139,2026,$B$1-7,180)-1,"")</f>
        <v>0</v>
      </c>
      <c r="AN1139">
        <f>IFERROR([1]!s_west_netprofit($A1139,2026,$B$1,180)/[1]!s_west_netprofit($A1139,2026,$B$1-30,180)-1,"")</f>
        <v>0</v>
      </c>
      <c r="AO1139">
        <f>IFERROR([1]!s_est_mediannetprofit($A1139,2026,$B$1)/[1]!s_est_mediannetprofit($A1139,2026,$B$1-7)-1,"")</f>
        <v>0</v>
      </c>
      <c r="AP1139">
        <f>IFERROR([1]!s_est_mediannetprofit($A1139,2026,$B$1)/[1]!s_est_mediannetprofit($A1139,2026,$B$1-30)-1,"")</f>
        <v>0</v>
      </c>
    </row>
    <row r="1140" spans="1:42">
      <c r="A1140" t="s">
        <v>1179</v>
      </c>
      <c r="B1140">
        <f>IFERROR([1]!s_stm07_is($A1140,"W30028333","2011/12/31",1)/[1]!S_SHARE_TOTAL($A1140,$B$1),"")</f>
        <v>0.28685524037622873</v>
      </c>
      <c r="C1140">
        <f>IFERROR([1]!s_stm07_is($A1140,"W30028333","2012/12/31",1)/[1]!S_SHARE_TOTAL($A1140,$B$1),"")</f>
        <v>0.34864454273047557</v>
      </c>
      <c r="D1140">
        <f>IFERROR([1]!s_stm07_is($A1140,"W30028333","2013/12/31",1)/[1]!S_SHARE_TOTAL($A1140,$B$1),"")</f>
        <v>0.44447830085932216</v>
      </c>
      <c r="E1140">
        <f>IFERROR([1]!s_stm07_is($A1140,"W30028333","2014/12/31",1)/[1]!S_SHARE_TOTAL($A1140,$B$1),"")</f>
        <v>0.5322834817719635</v>
      </c>
      <c r="F1140">
        <f>IFERROR([1]!s_stm07_is($A1140,"W30028333","2015/12/31",1)/[1]!S_SHARE_TOTAL($A1140,$B$1),"")</f>
        <v>0.45861915039692358</v>
      </c>
      <c r="G1140">
        <f>IFERROR([1]!s_stm07_is($A1140,"W30028333","2016/12/31",1)/[1]!S_SHARE_TOTAL($A1140,$B$1),"")</f>
        <v>0.5370922534608733</v>
      </c>
      <c r="H1140">
        <f>IFERROR([1]!s_stm07_is($A1140,"W30028333","2017/12/31",1)/[1]!S_SHARE_TOTAL($A1140,$B$1),"")</f>
        <v>0.73854402229139005</v>
      </c>
      <c r="I1140">
        <f>IFERROR([1]!s_stm07_is($A1140,"W30028333","2018/12/31",1)/[1]!S_SHARE_TOTAL($A1140,$B$1),"")</f>
        <v>0.79340186524640577</v>
      </c>
      <c r="J1140">
        <f>IFERROR([1]!s_stm07_is($A1140,"W30028333","2019/12/31",1)/[1]!S_SHARE_TOTAL($A1140,$B$1),"")</f>
        <v>0.87508756607379989</v>
      </c>
      <c r="K1140">
        <f>IFERROR([1]!s_stm07_is($A1140,"W30028333","2020/12/31",1)/[1]!S_SHARE_TOTAL($A1140,$B$1),"")</f>
        <v>0.9465710994664841</v>
      </c>
      <c r="L1140">
        <f>IFERROR([1]!s_stm07_is($A1140,"W30028333","2021/12/31",1)/[1]!S_SHARE_TOTAL($A1140,$B$1),"")</f>
        <v>1.3934265650861997</v>
      </c>
      <c r="M1140">
        <f>IFERROR([1]!s_stm07_is($A1140,"W30028333","2022/12/31",1)/[1]!S_SHARE_TOTAL($A1140,$B$1),"")</f>
        <v>1.5687251513488805</v>
      </c>
      <c r="N1140">
        <f>IFERROR([1]!s_stm07_is($A1140,"W30028333","2023/12/31",1)/[1]!S_SHARE_TOTAL($A1140,$B$1),"")</f>
        <v>1.7698091804969074</v>
      </c>
      <c r="O1140">
        <f>IFERROR([1]!s_stm07_is($A1140,"W30028333","2024/12/31",1)/[1]!S_SHARE_TOTAL($A1140,$B$1),"")</f>
        <v>1.9984922440320514</v>
      </c>
      <c r="P1140">
        <f>IFERROR([1]!s_stm07_is($A1140,"W30028333","2025/12/31",1)/[1]!S_SHARE_TOTAL($A1140,$B$1),"")</f>
        <v>2.0850469631043702</v>
      </c>
      <c r="Q1140">
        <f>IFERROR([1]!s_west_netprofit($A1140,2026,$B$1,180)/[1]!S_SHARE_TOTAL($A1140,$B$1),"")</f>
        <v>2.1811488628152422</v>
      </c>
      <c r="R1140">
        <f>IFERROR([1]!s_west_netprofit($A1140,2027,$B$1,180)/[1]!S_SHARE_TOTAL($A1140,$B$1),"")</f>
        <v>2.3726598017229228</v>
      </c>
      <c r="S1140">
        <f>IFERROR([1]!s_fa_dupont_roe($A1140,"2011/12/31")/100,"")</f>
        <v>0.35031799999999996</v>
      </c>
      <c r="T1140">
        <f>IFERROR([1]!s_fa_dupont_roe($A1140,"2012/12/31")/100,"")</f>
        <v>0.33591099999999996</v>
      </c>
      <c r="U1140">
        <f>IFERROR([1]!s_fa_dupont_roe($A1140,"2013/12/31")/100,"")</f>
        <v>0.32569200000000004</v>
      </c>
      <c r="V1140">
        <f>IFERROR([1]!s_fa_dupont_roe($A1140,"2014/12/31")/100,"")</f>
        <v>0.27496300000000001</v>
      </c>
      <c r="W1140">
        <f>IFERROR([1]!s_fa_dupont_roe($A1140,"2015/12/31")/100,"")</f>
        <v>0.19314499999999998</v>
      </c>
      <c r="X1140">
        <f>IFERROR([1]!s_fa_dupont_roe($A1140,"2016/12/31")/100,"")</f>
        <v>0.20533200000000001</v>
      </c>
      <c r="Y1140">
        <f>IFERROR([1]!s_fa_dupont_roe($A1140,"2017/12/31")/100,"")</f>
        <v>0.23645499999999997</v>
      </c>
      <c r="Z1140">
        <f>IFERROR([1]!s_fa_dupont_roe($A1140,"2018/12/31")/100,"")</f>
        <v>0.20777599999999999</v>
      </c>
      <c r="AA1140">
        <f>IFERROR([1]!s_fa_dupont_roe($A1140,"2019/12/31")/100,"")</f>
        <v>0.18802099999999999</v>
      </c>
      <c r="AB1140">
        <f>IFERROR([1]!s_fa_dupont_roe($A1140,"2020/12/31")/100,"")</f>
        <v>0.15477299999999999</v>
      </c>
      <c r="AC1140">
        <f>IFERROR([1]!s_fa_dupont_roe($A1140,"2021/12/31")/100,"")</f>
        <v>0.178235</v>
      </c>
      <c r="AD1140">
        <f>IFERROR([1]!s_fa_dupont_roe($A1140,"2022/12/31")/100,"")</f>
        <v>0.16983899999999999</v>
      </c>
      <c r="AE1140">
        <f>IFERROR([1]!s_fa_dupont_roe($A1140,"2023/12/31")/100,"")</f>
        <v>0.168548</v>
      </c>
      <c r="AF1140">
        <f>IFERROR([1]!s_fa_dupont_roe($A1140,"2024/12/31")/100,"")</f>
        <v>0.174433</v>
      </c>
      <c r="AG1140">
        <f>IFERROR([1]!s_fa_dupont_roe($A1140,"2025/12/31")/100,"")</f>
        <v>0.16997699999999999</v>
      </c>
      <c r="AH1140">
        <f>IFERROR([1]!s_stm07_is($A1140,"W30028333","2025/12/31",1),"")</f>
        <v>19552798222.849998</v>
      </c>
      <c r="AI1140">
        <f>IFERROR([1]!s_stm07_bs($A1140,"W38058048","2025/12/31",1),"")</f>
        <v>125977001315.11</v>
      </c>
      <c r="AJ1140">
        <f>IFERROR([1]!s_fa_netdebt($A1140,"2025/12/31"),"")</f>
        <v>-2304678820.5300002</v>
      </c>
      <c r="AK1140">
        <f>IFERROR([1]!s_val_ev1($A1140,"2025/12/31"),"")</f>
        <v>271038176818.58701</v>
      </c>
      <c r="AL1140">
        <f>IFERROR([1]!s_fa_ebitda($A1140,"2025/12/31"),"")</f>
        <v>33188222720.369999</v>
      </c>
      <c r="AM1140">
        <f>IFERROR([1]!s_west_netprofit($A1140,2026,$B$1,180)/[1]!s_west_netprofit($A1140,2026,$B$1-7,180)-1,"")</f>
        <v>0</v>
      </c>
      <c r="AN1140">
        <f>IFERROR([1]!s_west_netprofit($A1140,2026,$B$1,180)/[1]!s_west_netprofit($A1140,2026,$B$1-30,180)-1,"")</f>
        <v>-1.6326430659453162E-2</v>
      </c>
      <c r="AO1140">
        <f>IFERROR([1]!s_est_mediannetprofit($A1140,2026,$B$1)/[1]!s_est_mediannetprofit($A1140,2026,$B$1-7)-1,"")</f>
        <v>0</v>
      </c>
      <c r="AP1140">
        <f>IFERROR([1]!s_est_mediannetprofit($A1140,2026,$B$1)/[1]!s_est_mediannetprofit($A1140,2026,$B$1-30)-1,"")</f>
        <v>-1.9658285603341152E-4</v>
      </c>
    </row>
    <row r="1141" spans="1:42">
      <c r="A1141" t="s">
        <v>1180</v>
      </c>
      <c r="B1141">
        <f>IFERROR([1]!s_stm07_is($A1141,"W30028333","2011/12/31",1)/[1]!S_SHARE_TOTAL($A1141,$B$1),"")</f>
        <v>9.7786289118514821E-2</v>
      </c>
      <c r="C1141">
        <f>IFERROR([1]!s_stm07_is($A1141,"W30028333","2012/12/31",1)/[1]!S_SHARE_TOTAL($A1141,$B$1),"")</f>
        <v>0.13338492802561666</v>
      </c>
      <c r="D1141">
        <f>IFERROR([1]!s_stm07_is($A1141,"W30028333","2013/12/31",1)/[1]!S_SHARE_TOTAL($A1141,$B$1),"")</f>
        <v>0.1863644980085942</v>
      </c>
      <c r="E1141">
        <f>IFERROR([1]!s_stm07_is($A1141,"W30028333","2014/12/31",1)/[1]!S_SHARE_TOTAL($A1141,$B$1),"")</f>
        <v>0.2236846080821564</v>
      </c>
      <c r="F1141">
        <f>IFERROR([1]!s_stm07_is($A1141,"W30028333","2015/12/31",1)/[1]!S_SHARE_TOTAL($A1141,$B$1),"")</f>
        <v>0.25784464472711299</v>
      </c>
      <c r="G1141">
        <f>IFERROR([1]!s_stm07_is($A1141,"W30028333","2016/12/31",1)/[1]!S_SHARE_TOTAL($A1141,$B$1),"")</f>
        <v>0.29256025145481179</v>
      </c>
      <c r="H1141">
        <f>IFERROR([1]!s_stm07_is($A1141,"W30028333","2017/12/31",1)/[1]!S_SHARE_TOTAL($A1141,$B$1),"")</f>
        <v>0.25527326219952245</v>
      </c>
      <c r="I1141">
        <f>IFERROR([1]!s_stm07_is($A1141,"W30028333","2018/12/31",1)/[1]!S_SHARE_TOTAL($A1141,$B$1),"")</f>
        <v>0.84989347927801739</v>
      </c>
      <c r="J1141">
        <f>IFERROR([1]!s_stm07_is($A1141,"W30028333","2019/12/31",1)/[1]!S_SHARE_TOTAL($A1141,$B$1),"")</f>
        <v>0.60618684732539641</v>
      </c>
      <c r="K1141">
        <f>IFERROR([1]!s_stm07_is($A1141,"W30028333","2020/12/31",1)/[1]!S_SHARE_TOTAL($A1141,$B$1),"")</f>
        <v>0.39733391528144452</v>
      </c>
      <c r="L1141">
        <f>IFERROR([1]!s_stm07_is($A1141,"W30028333","2021/12/31",1)/[1]!S_SHARE_TOTAL($A1141,$B$1),"")</f>
        <v>-2.4202748786765564</v>
      </c>
      <c r="M1141">
        <f>IFERROR([1]!s_stm07_is($A1141,"W30028333","2022/12/31",1)/[1]!S_SHARE_TOTAL($A1141,$B$1),"")</f>
        <v>0.25418610620738225</v>
      </c>
      <c r="N1141">
        <f>IFERROR([1]!s_stm07_is($A1141,"W30028333","2023/12/31",1)/[1]!S_SHARE_TOTAL($A1141,$B$1),"")</f>
        <v>0.69848556261897532</v>
      </c>
      <c r="O1141">
        <f>IFERROR([1]!s_stm07_is($A1141,"W30028333","2024/12/31",1)/[1]!S_SHARE_TOTAL($A1141,$B$1),"")</f>
        <v>0.61934990149796909</v>
      </c>
      <c r="P1141">
        <f>IFERROR([1]!s_stm07_is($A1141,"W30028333","2025/12/31",1)/[1]!S_SHARE_TOTAL($A1141,$B$1),"")</f>
        <v>0.86139108761893624</v>
      </c>
      <c r="Q1141">
        <f>IFERROR([1]!s_west_netprofit($A1141,2026,$B$1,180)/[1]!S_SHARE_TOTAL($A1141,$B$1),"")</f>
        <v>1.1414177578762823</v>
      </c>
      <c r="R1141">
        <f>IFERROR([1]!s_west_netprofit($A1141,2027,$B$1,180)/[1]!S_SHARE_TOTAL($A1141,$B$1),"")</f>
        <v>1.3505892928146843</v>
      </c>
      <c r="S1141">
        <f>IFERROR([1]!s_fa_dupont_roe($A1141,"2011/12/31")/100,"")</f>
        <v>0.53781400000000001</v>
      </c>
      <c r="T1141">
        <f>IFERROR([1]!s_fa_dupont_roe($A1141,"2012/12/31")/100,"")</f>
        <v>0.18447</v>
      </c>
      <c r="U1141">
        <f>IFERROR([1]!s_fa_dupont_roe($A1141,"2013/12/31")/100,"")</f>
        <v>0.14577699999999999</v>
      </c>
      <c r="V1141">
        <f>IFERROR([1]!s_fa_dupont_roe($A1141,"2014/12/31")/100,"")</f>
        <v>0.14735300000000001</v>
      </c>
      <c r="W1141">
        <f>IFERROR([1]!s_fa_dupont_roe($A1141,"2015/12/31")/100,"")</f>
        <v>0.12868399999999999</v>
      </c>
      <c r="X1141">
        <f>IFERROR([1]!s_fa_dupont_roe($A1141,"2016/12/31")/100,"")</f>
        <v>5.5000999999999994E-2</v>
      </c>
      <c r="Y1141">
        <f>IFERROR([1]!s_fa_dupont_roe($A1141,"2017/12/31")/100,"")</f>
        <v>3.1179000000000002E-2</v>
      </c>
      <c r="Z1141">
        <f>IFERROR([1]!s_fa_dupont_roe($A1141,"2018/12/31")/100,"")</f>
        <v>0.10490099999999999</v>
      </c>
      <c r="AA1141">
        <f>IFERROR([1]!s_fa_dupont_roe($A1141,"2019/12/31")/100,"")</f>
        <v>7.5156000000000001E-2</v>
      </c>
      <c r="AB1141">
        <f>IFERROR([1]!s_fa_dupont_roe($A1141,"2020/12/31")/100,"")</f>
        <v>4.4413000000000001E-2</v>
      </c>
      <c r="AC1141">
        <f>IFERROR([1]!s_fa_dupont_roe($A1141,"2021/12/31")/100,"")</f>
        <v>-0.28281600000000001</v>
      </c>
      <c r="AD1141">
        <f>IFERROR([1]!s_fa_dupont_roe($A1141,"2022/12/31")/100,"")</f>
        <v>3.3368000000000002E-2</v>
      </c>
      <c r="AE1141">
        <f>IFERROR([1]!s_fa_dupont_roe($A1141,"2023/12/31")/100,"")</f>
        <v>8.3863999999999994E-2</v>
      </c>
      <c r="AF1141">
        <f>IFERROR([1]!s_fa_dupont_roe($A1141,"2024/12/31")/100,"")</f>
        <v>7.0786000000000002E-2</v>
      </c>
      <c r="AG1141">
        <f>IFERROR([1]!s_fa_dupont_roe($A1141,"2025/12/31")/100,"")</f>
        <v>8.6515000000000009E-2</v>
      </c>
      <c r="AH1141">
        <f>IFERROR([1]!s_stm07_is($A1141,"W30028333","2025/12/31",1),"")</f>
        <v>1335819941.9100001</v>
      </c>
      <c r="AI1141">
        <f>IFERROR([1]!s_stm07_bs($A1141,"W38058048","2025/12/31",1),"")</f>
        <v>24026860509.470001</v>
      </c>
      <c r="AJ1141">
        <f>IFERROR([1]!s_fa_netdebt($A1141,"2025/12/31"),"")</f>
        <v>16193658712.190001</v>
      </c>
      <c r="AK1141">
        <f>IFERROR([1]!s_val_ev1($A1141,"2025/12/31"),"")</f>
        <v>71654039933.369995</v>
      </c>
      <c r="AL1141">
        <f>IFERROR([1]!s_fa_ebitda($A1141,"2025/12/31"),"")</f>
        <v>6653214003.4300003</v>
      </c>
      <c r="AM1141">
        <f>IFERROR([1]!s_west_netprofit($A1141,2026,$B$1,180)/[1]!s_west_netprofit($A1141,2026,$B$1-7,180)-1,"")</f>
        <v>0</v>
      </c>
      <c r="AN1141">
        <f>IFERROR([1]!s_west_netprofit($A1141,2026,$B$1,180)/[1]!s_west_netprofit($A1141,2026,$B$1-30,180)-1,"")</f>
        <v>-8.3605176941263792E-3</v>
      </c>
      <c r="AO1141">
        <f>IFERROR([1]!s_est_mediannetprofit($A1141,2026,$B$1)/[1]!s_est_mediannetprofit($A1141,2026,$B$1-7)-1,"")</f>
        <v>0</v>
      </c>
      <c r="AP1141">
        <f>IFERROR([1]!s_est_mediannetprofit($A1141,2026,$B$1)/[1]!s_est_mediannetprofit($A1141,2026,$B$1-30)-1,"")</f>
        <v>0</v>
      </c>
    </row>
    <row r="1142" spans="1:42">
      <c r="A1142" t="s">
        <v>1181</v>
      </c>
      <c r="B1142">
        <f>IFERROR([1]!s_stm07_is($A1142,"W30028333","2011/12/31",1)/[1]!S_SHARE_TOTAL($A1142,$B$1),"")</f>
        <v>0.1020332904334527</v>
      </c>
      <c r="C1142">
        <f>IFERROR([1]!s_stm07_is($A1142,"W30028333","2012/12/31",1)/[1]!S_SHARE_TOTAL($A1142,$B$1),"")</f>
        <v>8.2811615041301537E-2</v>
      </c>
      <c r="D1142">
        <f>IFERROR([1]!s_stm07_is($A1142,"W30028333","2013/12/31",1)/[1]!S_SHARE_TOTAL($A1142,$B$1),"")</f>
        <v>9.7941236755157632E-2</v>
      </c>
      <c r="E1142">
        <f>IFERROR([1]!s_stm07_is($A1142,"W30028333","2014/12/31",1)/[1]!S_SHARE_TOTAL($A1142,$B$1),"")</f>
        <v>6.951686992463145E-2</v>
      </c>
      <c r="F1142">
        <f>IFERROR([1]!s_stm07_is($A1142,"W30028333","2015/12/31",1)/[1]!S_SHARE_TOTAL($A1142,$B$1),"")</f>
        <v>0.26774121670518797</v>
      </c>
      <c r="G1142">
        <f>IFERROR([1]!s_stm07_is($A1142,"W30028333","2016/12/31",1)/[1]!S_SHARE_TOTAL($A1142,$B$1),"")</f>
        <v>0.41660193616664148</v>
      </c>
      <c r="H1142">
        <f>IFERROR([1]!s_stm07_is($A1142,"W30028333","2017/12/31",1)/[1]!S_SHARE_TOTAL($A1142,$B$1),"")</f>
        <v>0.43217361985834918</v>
      </c>
      <c r="I1142">
        <f>IFERROR([1]!s_stm07_is($A1142,"W30028333","2018/12/31",1)/[1]!S_SHARE_TOTAL($A1142,$B$1),"")</f>
        <v>0.46357602882385895</v>
      </c>
      <c r="J1142">
        <f>IFERROR([1]!s_stm07_is($A1142,"W30028333","2019/12/31",1)/[1]!S_SHARE_TOTAL($A1142,$B$1),"")</f>
        <v>0.52867176736139421</v>
      </c>
      <c r="K1142">
        <f>IFERROR([1]!s_stm07_is($A1142,"W30028333","2020/12/31",1)/[1]!S_SHARE_TOTAL($A1142,$B$1),"")</f>
        <v>0.53096611838811891</v>
      </c>
      <c r="L1142">
        <f>IFERROR([1]!s_stm07_is($A1142,"W30028333","2021/12/31",1)/[1]!S_SHARE_TOTAL($A1142,$B$1),"")</f>
        <v>0.77061445341248802</v>
      </c>
      <c r="M1142">
        <f>IFERROR([1]!s_stm07_is($A1142,"W30028333","2022/12/31",1)/[1]!S_SHARE_TOTAL($A1142,$B$1),"")</f>
        <v>0.75633208133472996</v>
      </c>
      <c r="N1142">
        <f>IFERROR([1]!s_stm07_is($A1142,"W30028333","2023/12/31",1)/[1]!S_SHARE_TOTAL($A1142,$B$1),"")</f>
        <v>0.69946444918782358</v>
      </c>
      <c r="O1142">
        <f>IFERROR([1]!s_stm07_is($A1142,"W30028333","2024/12/31",1)/[1]!S_SHARE_TOTAL($A1142,$B$1),"")</f>
        <v>0.59541608818988501</v>
      </c>
      <c r="P1142">
        <f>IFERROR([1]!s_stm07_is($A1142,"W30028333","2025/12/31",1)/[1]!S_SHARE_TOTAL($A1142,$B$1),"")</f>
        <v>0.70066445575924452</v>
      </c>
      <c r="Q1142">
        <f>IFERROR([1]!s_west_netprofit($A1142,2026,$B$1,180)/[1]!S_SHARE_TOTAL($A1142,$B$1),"")</f>
        <v>0.77075446702357897</v>
      </c>
      <c r="R1142">
        <f>IFERROR([1]!s_west_netprofit($A1142,2027,$B$1,180)/[1]!S_SHARE_TOTAL($A1142,$B$1),"")</f>
        <v>0.84327660084553735</v>
      </c>
      <c r="S1142">
        <f>IFERROR([1]!s_fa_dupont_roe($A1142,"2011/12/31")/100,"")</f>
        <v>0.16653500000000002</v>
      </c>
      <c r="T1142">
        <f>IFERROR([1]!s_fa_dupont_roe($A1142,"2012/12/31")/100,"")</f>
        <v>0.11763</v>
      </c>
      <c r="U1142">
        <f>IFERROR([1]!s_fa_dupont_roe($A1142,"2013/12/31")/100,"")</f>
        <v>0.12486900000000001</v>
      </c>
      <c r="V1142">
        <f>IFERROR([1]!s_fa_dupont_roe($A1142,"2014/12/31")/100,"")</f>
        <v>7.2000999999999996E-2</v>
      </c>
      <c r="W1142">
        <f>IFERROR([1]!s_fa_dupont_roe($A1142,"2015/12/31")/100,"")</f>
        <v>0.112567</v>
      </c>
      <c r="X1142">
        <f>IFERROR([1]!s_fa_dupont_roe($A1142,"2016/12/31")/100,"")</f>
        <v>0.11061600000000001</v>
      </c>
      <c r="Y1142">
        <f>IFERROR([1]!s_fa_dupont_roe($A1142,"2017/12/31")/100,"")</f>
        <v>0.10617499999999999</v>
      </c>
      <c r="Z1142">
        <f>IFERROR([1]!s_fa_dupont_roe($A1142,"2018/12/31")/100,"")</f>
        <v>0.10466300000000001</v>
      </c>
      <c r="AA1142">
        <f>IFERROR([1]!s_fa_dupont_roe($A1142,"2019/12/31")/100,"")</f>
        <v>0.111511</v>
      </c>
      <c r="AB1142">
        <f>IFERROR([1]!s_fa_dupont_roe($A1142,"2020/12/31")/100,"")</f>
        <v>0.105514</v>
      </c>
      <c r="AC1142">
        <f>IFERROR([1]!s_fa_dupont_roe($A1142,"2021/12/31")/100,"")</f>
        <v>0.13919100000000001</v>
      </c>
      <c r="AD1142">
        <f>IFERROR([1]!s_fa_dupont_roe($A1142,"2022/12/31")/100,"")</f>
        <v>0.12199</v>
      </c>
      <c r="AE1142">
        <f>IFERROR([1]!s_fa_dupont_roe($A1142,"2023/12/31")/100,"")</f>
        <v>0.102599</v>
      </c>
      <c r="AF1142">
        <f>IFERROR([1]!s_fa_dupont_roe($A1142,"2024/12/31")/100,"")</f>
        <v>7.7952999999999995E-2</v>
      </c>
      <c r="AG1142">
        <f>IFERROR([1]!s_fa_dupont_roe($A1142,"2025/12/31")/100,"")</f>
        <v>8.4183000000000008E-2</v>
      </c>
      <c r="AH1142">
        <f>IFERROR([1]!s_stm07_is($A1142,"W30028333","2025/12/31",1),"")</f>
        <v>3623261943.2600002</v>
      </c>
      <c r="AI1142">
        <f>IFERROR([1]!s_stm07_bs($A1142,"W38058048","2025/12/31",1),"")</f>
        <v>61000230201.150002</v>
      </c>
      <c r="AJ1142">
        <f>IFERROR([1]!s_fa_netdebt($A1142,"2025/12/31"),"")</f>
        <v>39040976294.639999</v>
      </c>
      <c r="AK1142">
        <f>IFERROR([1]!s_val_ev1($A1142,"2025/12/31"),"")</f>
        <v>96505847964.690002</v>
      </c>
      <c r="AL1142">
        <f>IFERROR([1]!s_fa_ebitda($A1142,"2025/12/31"),"")</f>
        <v>10409633660.76</v>
      </c>
      <c r="AM1142">
        <f>IFERROR([1]!s_west_netprofit($A1142,2026,$B$1,180)/[1]!s_west_netprofit($A1142,2026,$B$1-7,180)-1,"")</f>
        <v>0</v>
      </c>
      <c r="AN1142">
        <f>IFERROR([1]!s_west_netprofit($A1142,2026,$B$1,180)/[1]!s_west_netprofit($A1142,2026,$B$1-30,180)-1,"")</f>
        <v>0</v>
      </c>
      <c r="AO1142">
        <f>IFERROR([1]!s_est_mediannetprofit($A1142,2026,$B$1)/[1]!s_est_mediannetprofit($A1142,2026,$B$1-7)-1,"")</f>
        <v>0</v>
      </c>
      <c r="AP1142">
        <f>IFERROR([1]!s_est_mediannetprofit($A1142,2026,$B$1)/[1]!s_est_mediannetprofit($A1142,2026,$B$1-30)-1,"")</f>
        <v>0</v>
      </c>
    </row>
    <row r="1143" spans="1:42">
      <c r="A1143" t="s">
        <v>1182</v>
      </c>
      <c r="B1143">
        <f>IFERROR([1]!s_stm07_is($A1143,"W30028333","2011/12/31",1)/[1]!S_SHARE_TOTAL($A1143,$B$1),"")</f>
        <v>-0.14427472459114707</v>
      </c>
      <c r="C1143">
        <f>IFERROR([1]!s_stm07_is($A1143,"W30028333","2012/12/31",1)/[1]!S_SHARE_TOTAL($A1143,$B$1),"")</f>
        <v>-0.47999930498630689</v>
      </c>
      <c r="D1143">
        <f>IFERROR([1]!s_stm07_is($A1143,"W30028333","2013/12/31",1)/[1]!S_SHARE_TOTAL($A1143,$B$1),"")</f>
        <v>2.0843786624679821E-2</v>
      </c>
      <c r="E1143">
        <f>IFERROR([1]!s_stm07_is($A1143,"W30028333","2014/12/31",1)/[1]!S_SHARE_TOTAL($A1143,$B$1),"")</f>
        <v>-0.28545750486502619</v>
      </c>
      <c r="F1143">
        <f>IFERROR([1]!s_stm07_is($A1143,"W30028333","2015/12/31",1)/[1]!S_SHARE_TOTAL($A1143,$B$1),"")</f>
        <v>1.3993973960574247E-2</v>
      </c>
      <c r="G1143">
        <f>IFERROR([1]!s_stm07_is($A1143,"W30028333","2016/12/31",1)/[1]!S_SHARE_TOTAL($A1143,$B$1),"")</f>
        <v>-7.5942842768673927E-2</v>
      </c>
      <c r="H1143">
        <f>IFERROR([1]!s_stm07_is($A1143,"W30028333","2017/12/31",1)/[1]!S_SHARE_TOTAL($A1143,$B$1),"")</f>
        <v>1.6633414093160159E-2</v>
      </c>
      <c r="I1143">
        <f>IFERROR([1]!s_stm07_is($A1143,"W30028333","2018/12/31",1)/[1]!S_SHARE_TOTAL($A1143,$B$1),"")</f>
        <v>1.7005382382473053E-2</v>
      </c>
      <c r="J1143">
        <f>IFERROR([1]!s_stm07_is($A1143,"W30028333","2019/12/31",1)/[1]!S_SHARE_TOTAL($A1143,$B$1),"")</f>
        <v>1.8085113618310843E-2</v>
      </c>
      <c r="K1143">
        <f>IFERROR([1]!s_stm07_is($A1143,"W30028333","2020/12/31",1)/[1]!S_SHARE_TOTAL($A1143,$B$1),"")</f>
        <v>-0.22501835961947289</v>
      </c>
      <c r="L1143">
        <f>IFERROR([1]!s_stm07_is($A1143,"W30028333","2021/12/31",1)/[1]!S_SHARE_TOTAL($A1143,$B$1),"")</f>
        <v>0.74378392612121103</v>
      </c>
      <c r="M1143">
        <f>IFERROR([1]!s_stm07_is($A1143,"W30028333","2022/12/31",1)/[1]!S_SHARE_TOTAL($A1143,$B$1),"")</f>
        <v>-0.74191832761046372</v>
      </c>
      <c r="N1143">
        <f>IFERROR([1]!s_stm07_is($A1143,"W30028333","2023/12/31",1)/[1]!S_SHARE_TOTAL($A1143,$B$1),"")</f>
        <v>0.18422662190919456</v>
      </c>
      <c r="O1143">
        <f>IFERROR([1]!s_stm07_is($A1143,"W30028333","2024/12/31",1)/[1]!S_SHARE_TOTAL($A1143,$B$1),"")</f>
        <v>0.3455236953843786</v>
      </c>
      <c r="P1143">
        <f>IFERROR([1]!s_stm07_is($A1143,"W30028333","2025/12/31",1)/[1]!S_SHARE_TOTAL($A1143,$B$1),"")</f>
        <v>0.10429137013816425</v>
      </c>
      <c r="Q1143">
        <f>IFERROR([1]!s_west_netprofit($A1143,2026,$B$1,180)/[1]!S_SHARE_TOTAL($A1143,$B$1),"")</f>
        <v>0</v>
      </c>
      <c r="R1143">
        <f>IFERROR([1]!s_west_netprofit($A1143,2027,$B$1,180)/[1]!S_SHARE_TOTAL($A1143,$B$1),"")</f>
        <v>0</v>
      </c>
      <c r="S1143">
        <f>IFERROR([1]!s_fa_dupont_roe($A1143,"2011/12/31")/100,"")</f>
        <v>-0.131186</v>
      </c>
      <c r="T1143">
        <f>IFERROR([1]!s_fa_dupont_roe($A1143,"2012/12/31")/100,"")</f>
        <v>-0.608429</v>
      </c>
      <c r="U1143">
        <f>IFERROR([1]!s_fa_dupont_roe($A1143,"2013/12/31")/100,"")</f>
        <v>3.7265E-2</v>
      </c>
      <c r="V1143">
        <f>IFERROR([1]!s_fa_dupont_roe($A1143,"2014/12/31")/100,"")</f>
        <v>-0.59283399999999997</v>
      </c>
      <c r="W1143">
        <f>IFERROR([1]!s_fa_dupont_roe($A1143,"2015/12/31")/100,"")</f>
        <v>3.3769999999999994E-2</v>
      </c>
      <c r="X1143">
        <f>IFERROR([1]!s_fa_dupont_roe($A1143,"2016/12/31")/100,"")</f>
        <v>-0.19043500000000002</v>
      </c>
      <c r="Y1143">
        <f>IFERROR([1]!s_fa_dupont_roe($A1143,"2017/12/31")/100,"")</f>
        <v>5.4990000000000004E-3</v>
      </c>
      <c r="Z1143">
        <f>IFERROR([1]!s_fa_dupont_roe($A1143,"2018/12/31")/100,"")</f>
        <v>2.9889999999999999E-3</v>
      </c>
      <c r="AA1143">
        <f>IFERROR([1]!s_fa_dupont_roe($A1143,"2019/12/31")/100,"")</f>
        <v>3.1730000000000005E-3</v>
      </c>
      <c r="AB1143">
        <f>IFERROR([1]!s_fa_dupont_roe($A1143,"2020/12/31")/100,"")</f>
        <v>-4.0209000000000002E-2</v>
      </c>
      <c r="AC1143">
        <f>IFERROR([1]!s_fa_dupont_roe($A1143,"2021/12/31")/100,"")</f>
        <v>0.12709000000000001</v>
      </c>
      <c r="AD1143">
        <f>IFERROR([1]!s_fa_dupont_roe($A1143,"2022/12/31")/100,"")</f>
        <v>-0.12693399999999999</v>
      </c>
      <c r="AE1143">
        <f>IFERROR([1]!s_fa_dupont_roe($A1143,"2023/12/31")/100,"")</f>
        <v>3.3135999999999999E-2</v>
      </c>
      <c r="AF1143">
        <f>IFERROR([1]!s_fa_dupont_roe($A1143,"2024/12/31")/100,"")</f>
        <v>5.9332999999999997E-2</v>
      </c>
      <c r="AG1143">
        <f>IFERROR([1]!s_fa_dupont_roe($A1143,"2025/12/31")/100,"")</f>
        <v>1.7281999999999999E-2</v>
      </c>
      <c r="AH1143">
        <f>IFERROR([1]!s_stm07_is($A1143,"W30028333","2025/12/31",1),"")</f>
        <v>374238081.74000001</v>
      </c>
      <c r="AI1143">
        <f>IFERROR([1]!s_stm07_bs($A1143,"W38058048","2025/12/31",1),"")</f>
        <v>26792056179</v>
      </c>
      <c r="AJ1143">
        <f>IFERROR([1]!s_fa_netdebt($A1143,"2025/12/31"),"")</f>
        <v>3686782456.98</v>
      </c>
      <c r="AK1143">
        <f>IFERROR([1]!s_val_ev1($A1143,"2025/12/31"),"")</f>
        <v>34972590242.370003</v>
      </c>
      <c r="AL1143">
        <f>IFERROR([1]!s_fa_ebitda($A1143,"2025/12/31"),"")</f>
        <v>3949075191.9699998</v>
      </c>
      <c r="AM1143" t="str">
        <f>IFERROR([1]!s_west_netprofit($A1143,2026,$B$1,180)/[1]!s_west_netprofit($A1143,2026,$B$1-7,180)-1,"")</f>
        <v/>
      </c>
      <c r="AN1143" t="str">
        <f>IFERROR([1]!s_west_netprofit($A1143,2026,$B$1,180)/[1]!s_west_netprofit($A1143,2026,$B$1-30,180)-1,"")</f>
        <v/>
      </c>
      <c r="AO1143" t="str">
        <f>IFERROR([1]!s_est_mediannetprofit($A1143,2026,$B$1)/[1]!s_est_mediannetprofit($A1143,2026,$B$1-7)-1,"")</f>
        <v/>
      </c>
      <c r="AP1143" t="str">
        <f>IFERROR([1]!s_est_mediannetprofit($A1143,2026,$B$1)/[1]!s_est_mediannetprofit($A1143,2026,$B$1-30)-1,"")</f>
        <v/>
      </c>
    </row>
    <row r="1144" spans="1:42">
      <c r="A1144" t="s">
        <v>1183</v>
      </c>
      <c r="B1144">
        <f>IFERROR([1]!s_stm07_is($A1144,"W30028333","2011/12/31",1)/[1]!S_SHARE_TOTAL($A1144,$B$1),"")</f>
        <v>0.12864420877950805</v>
      </c>
      <c r="C1144">
        <f>IFERROR([1]!s_stm07_is($A1144,"W30028333","2012/12/31",1)/[1]!S_SHARE_TOTAL($A1144,$B$1),"")</f>
        <v>7.3595079513920029E-3</v>
      </c>
      <c r="D1144">
        <f>IFERROR([1]!s_stm07_is($A1144,"W30028333","2013/12/31",1)/[1]!S_SHARE_TOTAL($A1144,$B$1),"")</f>
        <v>-0.1654765191886052</v>
      </c>
      <c r="E1144">
        <f>IFERROR([1]!s_stm07_is($A1144,"W30028333","2014/12/31",1)/[1]!S_SHARE_TOTAL($A1144,$B$1),"")</f>
        <v>-0.13791162254293349</v>
      </c>
      <c r="F1144">
        <f>IFERROR([1]!s_stm07_is($A1144,"W30028333","2015/12/31",1)/[1]!S_SHARE_TOTAL($A1144,$B$1),"")</f>
        <v>-0.4033140907027169</v>
      </c>
      <c r="G1144">
        <f>IFERROR([1]!s_stm07_is($A1144,"W30028333","2016/12/31",1)/[1]!S_SHARE_TOTAL($A1144,$B$1),"")</f>
        <v>0.15814476605313763</v>
      </c>
      <c r="H1144">
        <f>IFERROR([1]!s_stm07_is($A1144,"W30028333","2017/12/31",1)/[1]!S_SHARE_TOTAL($A1144,$B$1),"")</f>
        <v>0.27403845712321923</v>
      </c>
      <c r="I1144">
        <f>IFERROR([1]!s_stm07_is($A1144,"W30028333","2018/12/31",1)/[1]!S_SHARE_TOTAL($A1144,$B$1),"")</f>
        <v>0.34855204715550692</v>
      </c>
      <c r="J1144">
        <f>IFERROR([1]!s_stm07_is($A1144,"W30028333","2019/12/31",1)/[1]!S_SHARE_TOTAL($A1144,$B$1),"")</f>
        <v>0.33737122754322924</v>
      </c>
      <c r="K1144">
        <f>IFERROR([1]!s_stm07_is($A1144,"W30028333","2020/12/31",1)/[1]!S_SHARE_TOTAL($A1144,$B$1),"")</f>
        <v>0.41799933980304294</v>
      </c>
      <c r="L1144">
        <f>IFERROR([1]!s_stm07_is($A1144,"W30028333","2021/12/31",1)/[1]!S_SHARE_TOTAL($A1144,$B$1),"")</f>
        <v>0.58700618099521595</v>
      </c>
      <c r="M1144">
        <f>IFERROR([1]!s_stm07_is($A1144,"W30028333","2022/12/31",1)/[1]!S_SHARE_TOTAL($A1144,$B$1),"")</f>
        <v>0.70086142229773485</v>
      </c>
      <c r="N1144">
        <f>IFERROR([1]!s_stm07_is($A1144,"W30028333","2023/12/31",1)/[1]!S_SHARE_TOTAL($A1144,$B$1),"")</f>
        <v>0.78796651830805375</v>
      </c>
      <c r="O1144">
        <f>IFERROR([1]!s_stm07_is($A1144,"W30028333","2024/12/31",1)/[1]!S_SHARE_TOTAL($A1144,$B$1),"")</f>
        <v>0.87878606364867951</v>
      </c>
      <c r="P1144">
        <f>IFERROR([1]!s_stm07_is($A1144,"W30028333","2025/12/31",1)/[1]!S_SHARE_TOTAL($A1144,$B$1),"")</f>
        <v>1.0374017295193259</v>
      </c>
      <c r="Q1144">
        <f>IFERROR([1]!s_west_netprofit($A1144,2026,$B$1,180)/[1]!S_SHARE_TOTAL($A1144,$B$1),"")</f>
        <v>1.1332690961777758</v>
      </c>
      <c r="R1144">
        <f>IFERROR([1]!s_west_netprofit($A1144,2027,$B$1,180)/[1]!S_SHARE_TOTAL($A1144,$B$1),"")</f>
        <v>1.2478319925562715</v>
      </c>
      <c r="S1144">
        <f>IFERROR([1]!s_fa_dupont_roe($A1144,"2011/12/31")/100,"")</f>
        <v>9.4964999999999994E-2</v>
      </c>
      <c r="T1144">
        <f>IFERROR([1]!s_fa_dupont_roe($A1144,"2012/12/31")/100,"")</f>
        <v>4.6039999999999996E-3</v>
      </c>
      <c r="U1144">
        <f>IFERROR([1]!s_fa_dupont_roe($A1144,"2013/12/31")/100,"")</f>
        <v>-0.10922900000000001</v>
      </c>
      <c r="V1144">
        <f>IFERROR([1]!s_fa_dupont_roe($A1144,"2014/12/31")/100,"")</f>
        <v>-0.101172</v>
      </c>
      <c r="W1144">
        <f>IFERROR([1]!s_fa_dupont_roe($A1144,"2015/12/31")/100,"")</f>
        <v>-0.36940699999999999</v>
      </c>
      <c r="X1144">
        <f>IFERROR([1]!s_fa_dupont_roe($A1144,"2016/12/31")/100,"")</f>
        <v>8.4724999999999995E-2</v>
      </c>
      <c r="Y1144">
        <f>IFERROR([1]!s_fa_dupont_roe($A1144,"2017/12/31")/100,"")</f>
        <v>9.2921999999999991E-2</v>
      </c>
      <c r="Z1144">
        <f>IFERROR([1]!s_fa_dupont_roe($A1144,"2018/12/31")/100,"")</f>
        <v>0.10825599999999999</v>
      </c>
      <c r="AA1144">
        <f>IFERROR([1]!s_fa_dupont_roe($A1144,"2019/12/31")/100,"")</f>
        <v>9.5348000000000002E-2</v>
      </c>
      <c r="AB1144">
        <f>IFERROR([1]!s_fa_dupont_roe($A1144,"2020/12/31")/100,"")</f>
        <v>0.10876</v>
      </c>
      <c r="AC1144">
        <f>IFERROR([1]!s_fa_dupont_roe($A1144,"2021/12/31")/100,"")</f>
        <v>0.14099899999999999</v>
      </c>
      <c r="AD1144">
        <f>IFERROR([1]!s_fa_dupont_roe($A1144,"2022/12/31")/100,"")</f>
        <v>0.153698</v>
      </c>
      <c r="AE1144">
        <f>IFERROR([1]!s_fa_dupont_roe($A1144,"2023/12/31")/100,"")</f>
        <v>0.15670700000000001</v>
      </c>
      <c r="AF1144">
        <f>IFERROR([1]!s_fa_dupont_roe($A1144,"2024/12/31")/100,"")</f>
        <v>0.15984000000000001</v>
      </c>
      <c r="AG1144">
        <f>IFERROR([1]!s_fa_dupont_roe($A1144,"2025/12/31")/100,"")</f>
        <v>0.169463</v>
      </c>
      <c r="AH1144">
        <f>IFERROR([1]!s_stm07_is($A1144,"W30028333","2025/12/31",1),"")</f>
        <v>1355624122.8800001</v>
      </c>
      <c r="AI1144">
        <f>IFERROR([1]!s_stm07_bs($A1144,"W38058048","2025/12/31",1),"")</f>
        <v>16617396077.42</v>
      </c>
      <c r="AJ1144">
        <f>IFERROR([1]!s_fa_netdebt($A1144,"2025/12/31"),"")</f>
        <v>-4010307413.7199998</v>
      </c>
      <c r="AK1144">
        <f>IFERROR([1]!s_val_ev1($A1144,"2025/12/31"),"")</f>
        <v>18816394385.470001</v>
      </c>
      <c r="AL1144">
        <f>IFERROR([1]!s_fa_ebitda($A1144,"2025/12/31"),"")</f>
        <v>5690560089.71</v>
      </c>
      <c r="AM1144">
        <f>IFERROR([1]!s_west_netprofit($A1144,2026,$B$1,180)/[1]!s_west_netprofit($A1144,2026,$B$1-7,180)-1,"")</f>
        <v>1.3374103784502545E-2</v>
      </c>
      <c r="AN1144">
        <f>IFERROR([1]!s_west_netprofit($A1144,2026,$B$1,180)/[1]!s_west_netprofit($A1144,2026,$B$1-30,180)-1,"")</f>
        <v>1.56890448458058E-2</v>
      </c>
      <c r="AO1144">
        <f>IFERROR([1]!s_est_mediannetprofit($A1144,2026,$B$1)/[1]!s_est_mediannetprofit($A1144,2026,$B$1-7)-1,"")</f>
        <v>1.0101010101009056E-3</v>
      </c>
      <c r="AP1144">
        <f>IFERROR([1]!s_est_mediannetprofit($A1144,2026,$B$1)/[1]!s_est_mediannetprofit($A1144,2026,$B$1-30)-1,"")</f>
        <v>2.3600809170600812E-3</v>
      </c>
    </row>
    <row r="1145" spans="1:42">
      <c r="A1145" t="s">
        <v>1184</v>
      </c>
      <c r="B1145">
        <f>IFERROR([1]!s_stm07_is($A1145,"W30028333","2011/12/31",1)/[1]!S_SHARE_TOTAL($A1145,$B$1),"")</f>
        <v>0.32132106044185876</v>
      </c>
      <c r="C1145">
        <f>IFERROR([1]!s_stm07_is($A1145,"W30028333","2012/12/31",1)/[1]!S_SHARE_TOTAL($A1145,$B$1),"")</f>
        <v>0.3469614653192809</v>
      </c>
      <c r="D1145">
        <f>IFERROR([1]!s_stm07_is($A1145,"W30028333","2013/12/31",1)/[1]!S_SHARE_TOTAL($A1145,$B$1),"")</f>
        <v>0.36884298523185255</v>
      </c>
      <c r="E1145">
        <f>IFERROR([1]!s_stm07_is($A1145,"W30028333","2014/12/31",1)/[1]!S_SHARE_TOTAL($A1145,$B$1),"")</f>
        <v>0.39803458764343397</v>
      </c>
      <c r="F1145">
        <f>IFERROR([1]!s_stm07_is($A1145,"W30028333","2015/12/31",1)/[1]!S_SHARE_TOTAL($A1145,$B$1),"")</f>
        <v>0.42342328146393704</v>
      </c>
      <c r="G1145">
        <f>IFERROR([1]!s_stm07_is($A1145,"W30028333","2016/12/31",1)/[1]!S_SHARE_TOTAL($A1145,$B$1),"")</f>
        <v>0.4350678192154816</v>
      </c>
      <c r="H1145">
        <f>IFERROR([1]!s_stm07_is($A1145,"W30028333","2017/12/31",1)/[1]!S_SHARE_TOTAL($A1145,$B$1),"")</f>
        <v>0.27858541208995929</v>
      </c>
      <c r="I1145">
        <f>IFERROR([1]!s_stm07_is($A1145,"W30028333","2018/12/31",1)/[1]!S_SHARE_TOTAL($A1145,$B$1),"")</f>
        <v>0.18546049594747932</v>
      </c>
      <c r="J1145">
        <f>IFERROR([1]!s_stm07_is($A1145,"W30028333","2019/12/31",1)/[1]!S_SHARE_TOTAL($A1145,$B$1),"")</f>
        <v>0.20801931664683804</v>
      </c>
      <c r="K1145">
        <f>IFERROR([1]!s_stm07_is($A1145,"W30028333","2020/12/31",1)/[1]!S_SHARE_TOTAL($A1145,$B$1),"")</f>
        <v>0.23722671461944375</v>
      </c>
      <c r="L1145">
        <f>IFERROR([1]!s_stm07_is($A1145,"W30028333","2021/12/31",1)/[1]!S_SHARE_TOTAL($A1145,$B$1),"")</f>
        <v>0.33615447497292844</v>
      </c>
      <c r="M1145">
        <f>IFERROR([1]!s_stm07_is($A1145,"W30028333","2022/12/31",1)/[1]!S_SHARE_TOTAL($A1145,$B$1),"")</f>
        <v>0.25581418935897421</v>
      </c>
      <c r="N1145">
        <f>IFERROR([1]!s_stm07_is($A1145,"W30028333","2023/12/31",1)/[1]!S_SHARE_TOTAL($A1145,$B$1),"")</f>
        <v>0.33920121987876078</v>
      </c>
      <c r="O1145">
        <f>IFERROR([1]!s_stm07_is($A1145,"W30028333","2024/12/31",1)/[1]!S_SHARE_TOTAL($A1145,$B$1),"")</f>
        <v>0.34334087748174474</v>
      </c>
      <c r="P1145">
        <f>IFERROR([1]!s_stm07_is($A1145,"W30028333","2025/12/31",1)/[1]!S_SHARE_TOTAL($A1145,$B$1),"")</f>
        <v>0.33887274693506864</v>
      </c>
      <c r="Q1145">
        <f>IFERROR([1]!s_west_netprofit($A1145,2026,$B$1,180)/[1]!S_SHARE_TOTAL($A1145,$B$1),"")</f>
        <v>0</v>
      </c>
      <c r="R1145">
        <f>IFERROR([1]!s_west_netprofit($A1145,2027,$B$1,180)/[1]!S_SHARE_TOTAL($A1145,$B$1),"")</f>
        <v>0</v>
      </c>
      <c r="S1145">
        <f>IFERROR([1]!s_fa_dupont_roe($A1145,"2011/12/31")/100,"")</f>
        <v>8.6693999999999993E-2</v>
      </c>
      <c r="T1145">
        <f>IFERROR([1]!s_fa_dupont_roe($A1145,"2012/12/31")/100,"")</f>
        <v>8.7247000000000005E-2</v>
      </c>
      <c r="U1145">
        <f>IFERROR([1]!s_fa_dupont_roe($A1145,"2013/12/31")/100,"")</f>
        <v>8.6706000000000005E-2</v>
      </c>
      <c r="V1145">
        <f>IFERROR([1]!s_fa_dupont_roe($A1145,"2014/12/31")/100,"")</f>
        <v>8.7673000000000001E-2</v>
      </c>
      <c r="W1145">
        <f>IFERROR([1]!s_fa_dupont_roe($A1145,"2015/12/31")/100,"")</f>
        <v>8.7337999999999999E-2</v>
      </c>
      <c r="X1145">
        <f>IFERROR([1]!s_fa_dupont_roe($A1145,"2016/12/31")/100,"")</f>
        <v>8.4446999999999994E-2</v>
      </c>
      <c r="Y1145">
        <f>IFERROR([1]!s_fa_dupont_roe($A1145,"2017/12/31")/100,"")</f>
        <v>5.2000999999999999E-2</v>
      </c>
      <c r="Z1145">
        <f>IFERROR([1]!s_fa_dupont_roe($A1145,"2018/12/31")/100,"")</f>
        <v>3.4136E-2</v>
      </c>
      <c r="AA1145">
        <f>IFERROR([1]!s_fa_dupont_roe($A1145,"2019/12/31")/100,"")</f>
        <v>3.7484000000000003E-2</v>
      </c>
      <c r="AB1145">
        <f>IFERROR([1]!s_fa_dupont_roe($A1145,"2020/12/31")/100,"")</f>
        <v>4.1393000000000006E-2</v>
      </c>
      <c r="AC1145">
        <f>IFERROR([1]!s_fa_dupont_roe($A1145,"2021/12/31")/100,"")</f>
        <v>5.6855000000000003E-2</v>
      </c>
      <c r="AD1145">
        <f>IFERROR([1]!s_fa_dupont_roe($A1145,"2022/12/31")/100,"")</f>
        <v>4.1933999999999999E-2</v>
      </c>
      <c r="AE1145">
        <f>IFERROR([1]!s_fa_dupont_roe($A1145,"2023/12/31")/100,"")</f>
        <v>5.3703000000000001E-2</v>
      </c>
      <c r="AF1145">
        <f>IFERROR([1]!s_fa_dupont_roe($A1145,"2024/12/31")/100,"")</f>
        <v>5.2268000000000002E-2</v>
      </c>
      <c r="AG1145">
        <f>IFERROR([1]!s_fa_dupont_roe($A1145,"2025/12/31")/100,"")</f>
        <v>4.9665000000000001E-2</v>
      </c>
      <c r="AH1145">
        <f>IFERROR([1]!s_stm07_is($A1145,"W30028333","2025/12/31",1),"")</f>
        <v>980698081.38</v>
      </c>
      <c r="AI1145">
        <f>IFERROR([1]!s_stm07_bs($A1145,"W38058048","2025/12/31",1),"")</f>
        <v>26741893902.360001</v>
      </c>
      <c r="AJ1145">
        <f>IFERROR([1]!s_fa_netdebt($A1145,"2025/12/31"),"")</f>
        <v>-1120942604.74</v>
      </c>
      <c r="AK1145">
        <f>IFERROR([1]!s_val_ev1($A1145,"2025/12/31"),"")</f>
        <v>17202226570.23</v>
      </c>
      <c r="AL1145">
        <f>IFERROR([1]!s_fa_ebitda($A1145,"2025/12/31"),"")</f>
        <v>3404500820.5599999</v>
      </c>
      <c r="AM1145" t="str">
        <f>IFERROR([1]!s_west_netprofit($A1145,2026,$B$1,180)/[1]!s_west_netprofit($A1145,2026,$B$1-7,180)-1,"")</f>
        <v/>
      </c>
      <c r="AN1145" t="str">
        <f>IFERROR([1]!s_west_netprofit($A1145,2026,$B$1,180)/[1]!s_west_netprofit($A1145,2026,$B$1-30,180)-1,"")</f>
        <v/>
      </c>
      <c r="AO1145" t="str">
        <f>IFERROR([1]!s_est_mediannetprofit($A1145,2026,$B$1)/[1]!s_est_mediannetprofit($A1145,2026,$B$1-7)-1,"")</f>
        <v/>
      </c>
      <c r="AP1145" t="str">
        <f>IFERROR([1]!s_est_mediannetprofit($A1145,2026,$B$1)/[1]!s_est_mediannetprofit($A1145,2026,$B$1-30)-1,"")</f>
        <v/>
      </c>
    </row>
    <row r="1146" spans="1:42">
      <c r="A1146" t="s">
        <v>1185</v>
      </c>
      <c r="B1146">
        <f>IFERROR([1]!s_stm07_is($A1146,"W30028333","2011/12/31",1)/[1]!S_SHARE_TOTAL($A1146,$B$1),"")</f>
        <v>0.34859197300623934</v>
      </c>
      <c r="C1146">
        <f>IFERROR([1]!s_stm07_is($A1146,"W30028333","2012/12/31",1)/[1]!S_SHARE_TOTAL($A1146,$B$1),"")</f>
        <v>0.38139343706300838</v>
      </c>
      <c r="D1146">
        <f>IFERROR([1]!s_stm07_is($A1146,"W30028333","2013/12/31",1)/[1]!S_SHARE_TOTAL($A1146,$B$1),"")</f>
        <v>0.34346824186882891</v>
      </c>
      <c r="E1146">
        <f>IFERROR([1]!s_stm07_is($A1146,"W30028333","2014/12/31",1)/[1]!S_SHARE_TOTAL($A1146,$B$1),"")</f>
        <v>0.21371088507580493</v>
      </c>
      <c r="F1146">
        <f>IFERROR([1]!s_stm07_is($A1146,"W30028333","2015/12/31",1)/[1]!S_SHARE_TOTAL($A1146,$B$1),"")</f>
        <v>0.32292263608303484</v>
      </c>
      <c r="G1146">
        <f>IFERROR([1]!s_stm07_is($A1146,"W30028333","2016/12/31",1)/[1]!S_SHARE_TOTAL($A1146,$B$1),"")</f>
        <v>1.5470721398806597</v>
      </c>
      <c r="H1146">
        <f>IFERROR([1]!s_stm07_is($A1146,"W30028333","2017/12/31",1)/[1]!S_SHARE_TOTAL($A1146,$B$1),"")</f>
        <v>0.88469915050869641</v>
      </c>
      <c r="I1146">
        <f>IFERROR([1]!s_stm07_is($A1146,"W30028333","2018/12/31",1)/[1]!S_SHARE_TOTAL($A1146,$B$1),"")</f>
        <v>9.2037503476191024E-2</v>
      </c>
      <c r="J1146">
        <f>IFERROR([1]!s_stm07_is($A1146,"W30028333","2019/12/31",1)/[1]!S_SHARE_TOTAL($A1146,$B$1),"")</f>
        <v>3.1076684728054953E-2</v>
      </c>
      <c r="K1146">
        <f>IFERROR([1]!s_stm07_is($A1146,"W30028333","2020/12/31",1)/[1]!S_SHARE_TOTAL($A1146,$B$1),"")</f>
        <v>0.10964511122378698</v>
      </c>
      <c r="L1146">
        <f>IFERROR([1]!s_stm07_is($A1146,"W30028333","2021/12/31",1)/[1]!S_SHARE_TOTAL($A1146,$B$1),"")</f>
        <v>0.98061450364869962</v>
      </c>
      <c r="M1146">
        <f>IFERROR([1]!s_stm07_is($A1146,"W30028333","2022/12/31",1)/[1]!S_SHARE_TOTAL($A1146,$B$1),"")</f>
        <v>-0.28658774698500011</v>
      </c>
      <c r="N1146">
        <f>IFERROR([1]!s_stm07_is($A1146,"W30028333","2023/12/31",1)/[1]!S_SHARE_TOTAL($A1146,$B$1),"")</f>
        <v>6.177711286828054E-2</v>
      </c>
      <c r="O1146">
        <f>IFERROR([1]!s_stm07_is($A1146,"W30028333","2024/12/31",1)/[1]!S_SHARE_TOTAL($A1146,$B$1),"")</f>
        <v>5.2695926661532388E-2</v>
      </c>
      <c r="P1146">
        <f>IFERROR([1]!s_stm07_is($A1146,"W30028333","2025/12/31",1)/[1]!S_SHARE_TOTAL($A1146,$B$1),"")</f>
        <v>-0.29934943804382574</v>
      </c>
      <c r="Q1146">
        <f>IFERROR([1]!s_west_netprofit($A1146,2026,$B$1,180)/[1]!S_SHARE_TOTAL($A1146,$B$1),"")</f>
        <v>0.23230606356136618</v>
      </c>
      <c r="R1146">
        <f>IFERROR([1]!s_west_netprofit($A1146,2027,$B$1,180)/[1]!S_SHARE_TOTAL($A1146,$B$1),"")</f>
        <v>0.34387047805431847</v>
      </c>
      <c r="S1146">
        <f>IFERROR([1]!s_fa_dupont_roe($A1146,"2011/12/31")/100,"")</f>
        <v>9.3148999999999996E-2</v>
      </c>
      <c r="T1146">
        <f>IFERROR([1]!s_fa_dupont_roe($A1146,"2012/12/31")/100,"")</f>
        <v>9.3181999999999987E-2</v>
      </c>
      <c r="U1146">
        <f>IFERROR([1]!s_fa_dupont_roe($A1146,"2013/12/31")/100,"")</f>
        <v>7.8655000000000003E-2</v>
      </c>
      <c r="V1146">
        <f>IFERROR([1]!s_fa_dupont_roe($A1146,"2014/12/31")/100,"")</f>
        <v>4.7594999999999998E-2</v>
      </c>
      <c r="W1146">
        <f>IFERROR([1]!s_fa_dupont_roe($A1146,"2015/12/31")/100,"")</f>
        <v>6.7246E-2</v>
      </c>
      <c r="X1146">
        <f>IFERROR([1]!s_fa_dupont_roe($A1146,"2016/12/31")/100,"")</f>
        <v>0.26849099999999998</v>
      </c>
      <c r="Y1146">
        <f>IFERROR([1]!s_fa_dupont_roe($A1146,"2017/12/31")/100,"")</f>
        <v>0.127277</v>
      </c>
      <c r="Z1146">
        <f>IFERROR([1]!s_fa_dupont_roe($A1146,"2018/12/31")/100,"")</f>
        <v>1.2397999999999999E-2</v>
      </c>
      <c r="AA1146">
        <f>IFERROR([1]!s_fa_dupont_roe($A1146,"2019/12/31")/100,"")</f>
        <v>4.2290000000000001E-3</v>
      </c>
      <c r="AB1146">
        <f>IFERROR([1]!s_fa_dupont_roe($A1146,"2020/12/31")/100,"")</f>
        <v>1.5341E-2</v>
      </c>
      <c r="AC1146">
        <f>IFERROR([1]!s_fa_dupont_roe($A1146,"2021/12/31")/100,"")</f>
        <v>0.130803</v>
      </c>
      <c r="AD1146">
        <f>IFERROR([1]!s_fa_dupont_roe($A1146,"2022/12/31")/100,"")</f>
        <v>-3.6444000000000004E-2</v>
      </c>
      <c r="AE1146">
        <f>IFERROR([1]!s_fa_dupont_roe($A1146,"2023/12/31")/100,"")</f>
        <v>7.9050000000000006E-3</v>
      </c>
      <c r="AF1146">
        <f>IFERROR([1]!s_fa_dupont_roe($A1146,"2024/12/31")/100,"")</f>
        <v>6.6500000000000005E-3</v>
      </c>
      <c r="AG1146">
        <f>IFERROR([1]!s_fa_dupont_roe($A1146,"2025/12/31")/100,"")</f>
        <v>-3.8686999999999999E-2</v>
      </c>
      <c r="AH1146">
        <f>IFERROR([1]!s_stm07_is($A1146,"W30028333","2025/12/31",1),"")</f>
        <v>-358153298</v>
      </c>
      <c r="AI1146">
        <f>IFERROR([1]!s_stm07_bs($A1146,"W38058048","2025/12/31",1),"")</f>
        <v>9160548220</v>
      </c>
      <c r="AJ1146">
        <f>IFERROR([1]!s_fa_netdebt($A1146,"2025/12/31"),"")</f>
        <v>-1308379498</v>
      </c>
      <c r="AK1146">
        <f>IFERROR([1]!s_val_ev1($A1146,"2025/12/31"),"")</f>
        <v>13325685954.26</v>
      </c>
      <c r="AL1146">
        <f>IFERROR([1]!s_fa_ebitda($A1146,"2025/12/31"),"")</f>
        <v>34808454</v>
      </c>
      <c r="AM1146">
        <f>IFERROR([1]!s_west_netprofit($A1146,2026,$B$1,180)/[1]!s_west_netprofit($A1146,2026,$B$1-7,180)-1,"")</f>
        <v>0</v>
      </c>
      <c r="AN1146">
        <f>IFERROR([1]!s_west_netprofit($A1146,2026,$B$1,180)/[1]!s_west_netprofit($A1146,2026,$B$1-30,180)-1,"")</f>
        <v>0</v>
      </c>
      <c r="AO1146">
        <f>IFERROR([1]!s_est_mediannetprofit($A1146,2026,$B$1)/[1]!s_est_mediannetprofit($A1146,2026,$B$1-7)-1,"")</f>
        <v>0</v>
      </c>
      <c r="AP1146">
        <f>IFERROR([1]!s_est_mediannetprofit($A1146,2026,$B$1)/[1]!s_est_mediannetprofit($A1146,2026,$B$1-30)-1,"")</f>
        <v>0</v>
      </c>
    </row>
    <row r="1147" spans="1:42">
      <c r="A1147" t="s">
        <v>1186</v>
      </c>
      <c r="B1147">
        <f>IFERROR([1]!s_stm07_is($A1147,"W30028333","2011/12/31",1)/[1]!S_SHARE_TOTAL($A1147,$B$1),"")</f>
        <v>0.14490059515128539</v>
      </c>
      <c r="C1147">
        <f>IFERROR([1]!s_stm07_is($A1147,"W30028333","2012/12/31",1)/[1]!S_SHARE_TOTAL($A1147,$B$1),"")</f>
        <v>7.563137641207808E-2</v>
      </c>
      <c r="D1147">
        <f>IFERROR([1]!s_stm07_is($A1147,"W30028333","2013/12/31",1)/[1]!S_SHARE_TOTAL($A1147,$B$1),"")</f>
        <v>0.20251939437092042</v>
      </c>
      <c r="E1147">
        <f>IFERROR([1]!s_stm07_is($A1147,"W30028333","2014/12/31",1)/[1]!S_SHARE_TOTAL($A1147,$B$1),"")</f>
        <v>0.2448814378755238</v>
      </c>
      <c r="F1147">
        <f>IFERROR([1]!s_stm07_is($A1147,"W30028333","2015/12/31",1)/[1]!S_SHARE_TOTAL($A1147,$B$1),"")</f>
        <v>7.8106954364308645E-2</v>
      </c>
      <c r="G1147">
        <f>IFERROR([1]!s_stm07_is($A1147,"W30028333","2016/12/31",1)/[1]!S_SHARE_TOTAL($A1147,$B$1),"")</f>
        <v>7.2596297095170237E-2</v>
      </c>
      <c r="H1147">
        <f>IFERROR([1]!s_stm07_is($A1147,"W30028333","2017/12/31",1)/[1]!S_SHARE_TOTAL($A1147,$B$1),"")</f>
        <v>0.2504544881964853</v>
      </c>
      <c r="I1147">
        <f>IFERROR([1]!s_stm07_is($A1147,"W30028333","2018/12/31",1)/[1]!S_SHARE_TOTAL($A1147,$B$1),"")</f>
        <v>0.28535468626254401</v>
      </c>
      <c r="J1147">
        <f>IFERROR([1]!s_stm07_is($A1147,"W30028333","2019/12/31",1)/[1]!S_SHARE_TOTAL($A1147,$B$1),"")</f>
        <v>0.53785020129244432</v>
      </c>
      <c r="K1147">
        <f>IFERROR([1]!s_stm07_is($A1147,"W30028333","2020/12/31",1)/[1]!S_SHARE_TOTAL($A1147,$B$1),"")</f>
        <v>0.62628601201013823</v>
      </c>
      <c r="L1147">
        <f>IFERROR([1]!s_stm07_is($A1147,"W30028333","2021/12/31",1)/[1]!S_SHARE_TOTAL($A1147,$B$1),"")</f>
        <v>0.41293521378788162</v>
      </c>
      <c r="M1147">
        <f>IFERROR([1]!s_stm07_is($A1147,"W30028333","2022/12/31",1)/[1]!S_SHARE_TOTAL($A1147,$B$1),"")</f>
        <v>0.33052639803650974</v>
      </c>
      <c r="N1147">
        <f>IFERROR([1]!s_stm07_is($A1147,"W30028333","2023/12/31",1)/[1]!S_SHARE_TOTAL($A1147,$B$1),"")</f>
        <v>0.7696602373499315</v>
      </c>
      <c r="O1147">
        <f>IFERROR([1]!s_stm07_is($A1147,"W30028333","2024/12/31",1)/[1]!S_SHARE_TOTAL($A1147,$B$1),"")</f>
        <v>0.76318366581519992</v>
      </c>
      <c r="P1147">
        <f>IFERROR([1]!s_stm07_is($A1147,"W30028333","2025/12/31",1)/[1]!S_SHARE_TOTAL($A1147,$B$1),"")</f>
        <v>0.63412869074380873</v>
      </c>
      <c r="Q1147">
        <f>IFERROR([1]!s_west_netprofit($A1147,2026,$B$1,180)/[1]!S_SHARE_TOTAL($A1147,$B$1),"")</f>
        <v>0.63616875333758438</v>
      </c>
      <c r="R1147">
        <f>IFERROR([1]!s_west_netprofit($A1147,2027,$B$1,180)/[1]!S_SHARE_TOTAL($A1147,$B$1),"")</f>
        <v>0.6643872337476604</v>
      </c>
      <c r="S1147">
        <f>IFERROR([1]!s_fa_dupont_roe($A1147,"2011/12/31")/100,"")</f>
        <v>0.12273300000000001</v>
      </c>
      <c r="T1147">
        <f>IFERROR([1]!s_fa_dupont_roe($A1147,"2012/12/31")/100,"")</f>
        <v>5.2939999999999994E-2</v>
      </c>
      <c r="U1147">
        <f>IFERROR([1]!s_fa_dupont_roe($A1147,"2013/12/31")/100,"")</f>
        <v>0.118301</v>
      </c>
      <c r="V1147">
        <f>IFERROR([1]!s_fa_dupont_roe($A1147,"2014/12/31")/100,"")</f>
        <v>0.125667</v>
      </c>
      <c r="W1147">
        <f>IFERROR([1]!s_fa_dupont_roe($A1147,"2015/12/31")/100,"")</f>
        <v>3.7338000000000003E-2</v>
      </c>
      <c r="X1147">
        <f>IFERROR([1]!s_fa_dupont_roe($A1147,"2016/12/31")/100,"")</f>
        <v>3.4404999999999998E-2</v>
      </c>
      <c r="Y1147">
        <f>IFERROR([1]!s_fa_dupont_roe($A1147,"2017/12/31")/100,"")</f>
        <v>0.11254400000000001</v>
      </c>
      <c r="Z1147">
        <f>IFERROR([1]!s_fa_dupont_roe($A1147,"2018/12/31")/100,"")</f>
        <v>0.118017</v>
      </c>
      <c r="AA1147">
        <f>IFERROR([1]!s_fa_dupont_roe($A1147,"2019/12/31")/100,"")</f>
        <v>0.196519</v>
      </c>
      <c r="AB1147">
        <f>IFERROR([1]!s_fa_dupont_roe($A1147,"2020/12/31")/100,"")</f>
        <v>0.19662199999999999</v>
      </c>
      <c r="AC1147">
        <f>IFERROR([1]!s_fa_dupont_roe($A1147,"2021/12/31")/100,"")</f>
        <v>0.11802699999999999</v>
      </c>
      <c r="AD1147">
        <f>IFERROR([1]!s_fa_dupont_roe($A1147,"2022/12/31")/100,"")</f>
        <v>8.9732000000000006E-2</v>
      </c>
      <c r="AE1147">
        <f>IFERROR([1]!s_fa_dupont_roe($A1147,"2023/12/31")/100,"")</f>
        <v>0.16719500000000001</v>
      </c>
      <c r="AF1147">
        <f>IFERROR([1]!s_fa_dupont_roe($A1147,"2024/12/31")/100,"")</f>
        <v>0.12742100000000001</v>
      </c>
      <c r="AG1147">
        <f>IFERROR([1]!s_fa_dupont_roe($A1147,"2025/12/31")/100,"")</f>
        <v>9.4008000000000008E-2</v>
      </c>
      <c r="AH1147">
        <f>IFERROR([1]!s_stm07_is($A1147,"W30028333","2025/12/31",1),"")</f>
        <v>1455068881.4200001</v>
      </c>
      <c r="AI1147">
        <f>IFERROR([1]!s_stm07_bs($A1147,"W38058048","2025/12/31",1),"")</f>
        <v>16306202925.889999</v>
      </c>
      <c r="AJ1147">
        <f>IFERROR([1]!s_fa_netdebt($A1147,"2025/12/31"),"")</f>
        <v>-6521410734.0299997</v>
      </c>
      <c r="AK1147">
        <f>IFERROR([1]!s_val_ev1($A1147,"2025/12/31"),"")</f>
        <v>17918807857.150002</v>
      </c>
      <c r="AL1147">
        <f>IFERROR([1]!s_fa_ebitda($A1147,"2025/12/31"),"")</f>
        <v>1814897599.27</v>
      </c>
      <c r="AM1147">
        <f>IFERROR([1]!s_west_netprofit($A1147,2026,$B$1,180)/[1]!s_west_netprofit($A1147,2026,$B$1-7,180)-1,"")</f>
        <v>0</v>
      </c>
      <c r="AN1147">
        <f>IFERROR([1]!s_west_netprofit($A1147,2026,$B$1,180)/[1]!s_west_netprofit($A1147,2026,$B$1-30,180)-1,"")</f>
        <v>0</v>
      </c>
      <c r="AO1147">
        <f>IFERROR([1]!s_est_mediannetprofit($A1147,2026,$B$1)/[1]!s_est_mediannetprofit($A1147,2026,$B$1-7)-1,"")</f>
        <v>0</v>
      </c>
      <c r="AP1147">
        <f>IFERROR([1]!s_est_mediannetprofit($A1147,2026,$B$1)/[1]!s_est_mediannetprofit($A1147,2026,$B$1-30)-1,"")</f>
        <v>0</v>
      </c>
    </row>
    <row r="1148" spans="1:42">
      <c r="A1148" t="s">
        <v>1187</v>
      </c>
      <c r="B1148">
        <f>IFERROR([1]!s_stm07_is($A1148,"W30028333","2011/12/31",1)/[1]!S_SHARE_TOTAL($A1148,$B$1),"")</f>
        <v>1.0425146814390988E-3</v>
      </c>
      <c r="C1148">
        <f>IFERROR([1]!s_stm07_is($A1148,"W30028333","2012/12/31",1)/[1]!S_SHARE_TOTAL($A1148,$B$1),"")</f>
        <v>-5.8309146828347647E-2</v>
      </c>
      <c r="D1148">
        <f>IFERROR([1]!s_stm07_is($A1148,"W30028333","2013/12/31",1)/[1]!S_SHARE_TOTAL($A1148,$B$1),"")</f>
        <v>1.8022967281923631E-3</v>
      </c>
      <c r="E1148">
        <f>IFERROR([1]!s_stm07_is($A1148,"W30028333","2014/12/31",1)/[1]!S_SHARE_TOTAL($A1148,$B$1),"")</f>
        <v>1.8603359399840164E-2</v>
      </c>
      <c r="F1148">
        <f>IFERROR([1]!s_stm07_is($A1148,"W30028333","2015/12/31",1)/[1]!S_SHARE_TOTAL($A1148,$B$1),"")</f>
        <v>2.9587533713834589E-3</v>
      </c>
      <c r="G1148">
        <f>IFERROR([1]!s_stm07_is($A1148,"W30028333","2016/12/31",1)/[1]!S_SHARE_TOTAL($A1148,$B$1),"")</f>
        <v>1.8768659896149779E-2</v>
      </c>
      <c r="H1148">
        <f>IFERROR([1]!s_stm07_is($A1148,"W30028333","2017/12/31",1)/[1]!S_SHARE_TOTAL($A1148,$B$1),"")</f>
        <v>-0.1396038191855257</v>
      </c>
      <c r="I1148">
        <f>IFERROR([1]!s_stm07_is($A1148,"W30028333","2018/12/31",1)/[1]!S_SHARE_TOTAL($A1148,$B$1),"")</f>
        <v>-9.635203484663768E-2</v>
      </c>
      <c r="J1148">
        <f>IFERROR([1]!s_stm07_is($A1148,"W30028333","2019/12/31",1)/[1]!S_SHARE_TOTAL($A1148,$B$1),"")</f>
        <v>9.5557080315420151E-3</v>
      </c>
      <c r="K1148">
        <f>IFERROR([1]!s_stm07_is($A1148,"W30028333","2020/12/31",1)/[1]!S_SHARE_TOTAL($A1148,$B$1),"")</f>
        <v>-0.13994446563440105</v>
      </c>
      <c r="L1148">
        <f>IFERROR([1]!s_stm07_is($A1148,"W30028333","2021/12/31",1)/[1]!S_SHARE_TOTAL($A1148,$B$1),"")</f>
        <v>-0.37141110298382013</v>
      </c>
      <c r="M1148">
        <f>IFERROR([1]!s_stm07_is($A1148,"W30028333","2022/12/31",1)/[1]!S_SHARE_TOTAL($A1148,$B$1),"")</f>
        <v>-0.12849585849973616</v>
      </c>
      <c r="N1148">
        <f>IFERROR([1]!s_stm07_is($A1148,"W30028333","2023/12/31",1)/[1]!S_SHARE_TOTAL($A1148,$B$1),"")</f>
        <v>-1.1506014864391356E-2</v>
      </c>
      <c r="O1148">
        <f>IFERROR([1]!s_stm07_is($A1148,"W30028333","2024/12/31",1)/[1]!S_SHARE_TOTAL($A1148,$B$1),"")</f>
        <v>2.0932989857022914E-2</v>
      </c>
      <c r="P1148">
        <f>IFERROR([1]!s_stm07_is($A1148,"W30028333","2025/12/31",1)/[1]!S_SHARE_TOTAL($A1148,$B$1),"")</f>
        <v>2.5289157021944814E-2</v>
      </c>
      <c r="Q1148">
        <f>IFERROR([1]!s_west_netprofit($A1148,2026,$B$1,180)/[1]!S_SHARE_TOTAL($A1148,$B$1),"")</f>
        <v>0</v>
      </c>
      <c r="R1148">
        <f>IFERROR([1]!s_west_netprofit($A1148,2027,$B$1,180)/[1]!S_SHARE_TOTAL($A1148,$B$1),"")</f>
        <v>0</v>
      </c>
      <c r="S1148">
        <f>IFERROR([1]!s_fa_dupont_roe($A1148,"2011/12/31")/100,"")</f>
        <v>2.4290000000000002E-3</v>
      </c>
      <c r="T1148">
        <f>IFERROR([1]!s_fa_dupont_roe($A1148,"2012/12/31")/100,"")</f>
        <v>-0.14586399999999999</v>
      </c>
      <c r="U1148">
        <f>IFERROR([1]!s_fa_dupont_roe($A1148,"2013/12/31")/100,"")</f>
        <v>4.8309999999999994E-3</v>
      </c>
      <c r="V1148">
        <f>IFERROR([1]!s_fa_dupont_roe($A1148,"2014/12/31")/100,"")</f>
        <v>4.8173000000000001E-2</v>
      </c>
      <c r="W1148">
        <f>IFERROR([1]!s_fa_dupont_roe($A1148,"2015/12/31")/100,"")</f>
        <v>7.3960000000000007E-3</v>
      </c>
      <c r="X1148">
        <f>IFERROR([1]!s_fa_dupont_roe($A1148,"2016/12/31")/100,"")</f>
        <v>4.5058999999999995E-2</v>
      </c>
      <c r="Y1148">
        <f>IFERROR([1]!s_fa_dupont_roe($A1148,"2017/12/31")/100,"")</f>
        <v>-0.387326</v>
      </c>
      <c r="Z1148">
        <f>IFERROR([1]!s_fa_dupont_roe($A1148,"2018/12/31")/100,"")</f>
        <v>-0.39258299999999996</v>
      </c>
      <c r="AA1148">
        <f>IFERROR([1]!s_fa_dupont_roe($A1148,"2019/12/31")/100,"")</f>
        <v>4.6687000000000006E-2</v>
      </c>
      <c r="AB1148">
        <f>IFERROR([1]!s_fa_dupont_roe($A1148,"2020/12/31")/100,"")</f>
        <v>-0.97666300000000006</v>
      </c>
      <c r="AC1148">
        <f>IFERROR([1]!s_fa_dupont_roe($A1148,"2021/12/31")/100,"")</f>
        <v>0</v>
      </c>
      <c r="AD1148">
        <f>IFERROR([1]!s_fa_dupont_roe($A1148,"2022/12/31")/100,"")</f>
        <v>-1.545393</v>
      </c>
      <c r="AE1148">
        <f>IFERROR([1]!s_fa_dupont_roe($A1148,"2023/12/31")/100,"")</f>
        <v>-2.6326000000000002E-2</v>
      </c>
      <c r="AF1148">
        <f>IFERROR([1]!s_fa_dupont_roe($A1148,"2024/12/31")/100,"")</f>
        <v>4.5948999999999997E-2</v>
      </c>
      <c r="AG1148">
        <f>IFERROR([1]!s_fa_dupont_roe($A1148,"2025/12/31")/100,"")</f>
        <v>5.0991000000000002E-2</v>
      </c>
      <c r="AH1148">
        <f>IFERROR([1]!s_stm07_is($A1148,"W30028333","2025/12/31",1),"")</f>
        <v>199969867.03999999</v>
      </c>
      <c r="AI1148">
        <f>IFERROR([1]!s_stm07_bs($A1148,"W38058048","2025/12/31",1),"")</f>
        <v>5994127544.7700005</v>
      </c>
      <c r="AJ1148">
        <f>IFERROR([1]!s_fa_netdebt($A1148,"2025/12/31"),"")</f>
        <v>13703724889.219999</v>
      </c>
      <c r="AK1148">
        <f>IFERROR([1]!s_val_ev1($A1148,"2025/12/31"),"")</f>
        <v>35678988552.684898</v>
      </c>
      <c r="AL1148">
        <f>IFERROR([1]!s_fa_ebitda($A1148,"2025/12/31"),"")</f>
        <v>3820900356.3499999</v>
      </c>
      <c r="AM1148" t="str">
        <f>IFERROR([1]!s_west_netprofit($A1148,2026,$B$1,180)/[1]!s_west_netprofit($A1148,2026,$B$1-7,180)-1,"")</f>
        <v/>
      </c>
      <c r="AN1148" t="str">
        <f>IFERROR([1]!s_west_netprofit($A1148,2026,$B$1,180)/[1]!s_west_netprofit($A1148,2026,$B$1-30,180)-1,"")</f>
        <v/>
      </c>
      <c r="AO1148" t="str">
        <f>IFERROR([1]!s_est_mediannetprofit($A1148,2026,$B$1)/[1]!s_est_mediannetprofit($A1148,2026,$B$1-7)-1,"")</f>
        <v/>
      </c>
      <c r="AP1148" t="str">
        <f>IFERROR([1]!s_est_mediannetprofit($A1148,2026,$B$1)/[1]!s_est_mediannetprofit($A1148,2026,$B$1-30)-1,"")</f>
        <v/>
      </c>
    </row>
    <row r="1149" spans="1:42">
      <c r="A1149" t="s">
        <v>1188</v>
      </c>
      <c r="B1149">
        <f>IFERROR([1]!s_stm07_is($A1149,"W30028333","2011/12/31",1)/[1]!S_SHARE_TOTAL($A1149,$B$1),"")</f>
        <v>2.1917107984030199E-2</v>
      </c>
      <c r="C1149">
        <f>IFERROR([1]!s_stm07_is($A1149,"W30028333","2012/12/31",1)/[1]!S_SHARE_TOTAL($A1149,$B$1),"")</f>
        <v>2.4430013365741292E-2</v>
      </c>
      <c r="D1149">
        <f>IFERROR([1]!s_stm07_is($A1149,"W30028333","2013/12/31",1)/[1]!S_SHARE_TOTAL($A1149,$B$1),"")</f>
        <v>4.2640975940955277E-2</v>
      </c>
      <c r="E1149">
        <f>IFERROR([1]!s_stm07_is($A1149,"W30028333","2014/12/31",1)/[1]!S_SHARE_TOTAL($A1149,$B$1),"")</f>
        <v>5.3841076933581471E-2</v>
      </c>
      <c r="F1149">
        <f>IFERROR([1]!s_stm07_is($A1149,"W30028333","2015/12/31",1)/[1]!S_SHARE_TOTAL($A1149,$B$1),"")</f>
        <v>7.9876538801820399E-2</v>
      </c>
      <c r="G1149">
        <f>IFERROR([1]!s_stm07_is($A1149,"W30028333","2016/12/31",1)/[1]!S_SHARE_TOTAL($A1149,$B$1),"")</f>
        <v>5.061138314818163E-2</v>
      </c>
      <c r="H1149">
        <f>IFERROR([1]!s_stm07_is($A1149,"W30028333","2017/12/31",1)/[1]!S_SHARE_TOTAL($A1149,$B$1),"")</f>
        <v>9.9644092941472695E-2</v>
      </c>
      <c r="I1149">
        <f>IFERROR([1]!s_stm07_is($A1149,"W30028333","2018/12/31",1)/[1]!S_SHARE_TOTAL($A1149,$B$1),"")</f>
        <v>0.12291595467733776</v>
      </c>
      <c r="J1149">
        <f>IFERROR([1]!s_stm07_is($A1149,"W30028333","2019/12/31",1)/[1]!S_SHARE_TOTAL($A1149,$B$1),"")</f>
        <v>0.31907047735303518</v>
      </c>
      <c r="K1149">
        <f>IFERROR([1]!s_stm07_is($A1149,"W30028333","2020/12/31",1)/[1]!S_SHARE_TOTAL($A1149,$B$1),"")</f>
        <v>4.3057500670305261E-2</v>
      </c>
      <c r="L1149">
        <f>IFERROR([1]!s_stm07_is($A1149,"W30028333","2021/12/31",1)/[1]!S_SHARE_TOTAL($A1149,$B$1),"")</f>
        <v>0.14737452968666298</v>
      </c>
      <c r="M1149">
        <f>IFERROR([1]!s_stm07_is($A1149,"W30028333","2022/12/31",1)/[1]!S_SHARE_TOTAL($A1149,$B$1),"")</f>
        <v>-0.1229073176866303</v>
      </c>
      <c r="N1149">
        <f>IFERROR([1]!s_stm07_is($A1149,"W30028333","2023/12/31",1)/[1]!S_SHARE_TOTAL($A1149,$B$1),"")</f>
        <v>0.1850969778095595</v>
      </c>
      <c r="O1149">
        <f>IFERROR([1]!s_stm07_is($A1149,"W30028333","2024/12/31",1)/[1]!S_SHARE_TOTAL($A1149,$B$1),"")</f>
        <v>-5.386750609494842E-2</v>
      </c>
      <c r="P1149">
        <f>IFERROR([1]!s_stm07_is($A1149,"W30028333","2025/12/31",1)/[1]!S_SHARE_TOTAL($A1149,$B$1),"")</f>
        <v>8.1524893110239152E-2</v>
      </c>
      <c r="Q1149">
        <f>IFERROR([1]!s_west_netprofit($A1149,2026,$B$1,180)/[1]!S_SHARE_TOTAL($A1149,$B$1),"")</f>
        <v>9.0030979336440831E-2</v>
      </c>
      <c r="R1149">
        <f>IFERROR([1]!s_west_netprofit($A1149,2027,$B$1,180)/[1]!S_SHARE_TOTAL($A1149,$B$1),"")</f>
        <v>0.11066307876770853</v>
      </c>
      <c r="S1149">
        <f>IFERROR([1]!s_fa_dupont_roe($A1149,"2011/12/31")/100,"")</f>
        <v>0.15055199999999999</v>
      </c>
      <c r="T1149">
        <f>IFERROR([1]!s_fa_dupont_roe($A1149,"2012/12/31")/100,"")</f>
        <v>9.7040000000000001E-2</v>
      </c>
      <c r="U1149">
        <f>IFERROR([1]!s_fa_dupont_roe($A1149,"2013/12/31")/100,"")</f>
        <v>9.9591999999999986E-2</v>
      </c>
      <c r="V1149">
        <f>IFERROR([1]!s_fa_dupont_roe($A1149,"2014/12/31")/100,"")</f>
        <v>0.10054</v>
      </c>
      <c r="W1149">
        <f>IFERROR([1]!s_fa_dupont_roe($A1149,"2015/12/31")/100,"")</f>
        <v>0.131025</v>
      </c>
      <c r="X1149">
        <f>IFERROR([1]!s_fa_dupont_roe($A1149,"2016/12/31")/100,"")</f>
        <v>5.2836999999999995E-2</v>
      </c>
      <c r="Y1149">
        <f>IFERROR([1]!s_fa_dupont_roe($A1149,"2017/12/31")/100,"")</f>
        <v>7.2148000000000004E-2</v>
      </c>
      <c r="Z1149">
        <f>IFERROR([1]!s_fa_dupont_roe($A1149,"2018/12/31")/100,"")</f>
        <v>7.7088000000000004E-2</v>
      </c>
      <c r="AA1149">
        <f>IFERROR([1]!s_fa_dupont_roe($A1149,"2019/12/31")/100,"")</f>
        <v>0.160886</v>
      </c>
      <c r="AB1149">
        <f>IFERROR([1]!s_fa_dupont_roe($A1149,"2020/12/31")/100,"")</f>
        <v>1.7801999999999998E-2</v>
      </c>
      <c r="AC1149">
        <f>IFERROR([1]!s_fa_dupont_roe($A1149,"2021/12/31")/100,"")</f>
        <v>5.6528999999999996E-2</v>
      </c>
      <c r="AD1149">
        <f>IFERROR([1]!s_fa_dupont_roe($A1149,"2022/12/31")/100,"")</f>
        <v>-4.7282000000000005E-2</v>
      </c>
      <c r="AE1149">
        <f>IFERROR([1]!s_fa_dupont_roe($A1149,"2023/12/31")/100,"")</f>
        <v>5.9771999999999999E-2</v>
      </c>
      <c r="AF1149">
        <f>IFERROR([1]!s_fa_dupont_roe($A1149,"2024/12/31")/100,"")</f>
        <v>-1.4932000000000001E-2</v>
      </c>
      <c r="AG1149">
        <f>IFERROR([1]!s_fa_dupont_roe($A1149,"2025/12/31")/100,"")</f>
        <v>2.2454000000000002E-2</v>
      </c>
      <c r="AH1149">
        <f>IFERROR([1]!s_stm07_is($A1149,"W30028333","2025/12/31",1),"")</f>
        <v>173859926.80000001</v>
      </c>
      <c r="AI1149">
        <f>IFERROR([1]!s_stm07_bs($A1149,"W38058048","2025/12/31",1),"")</f>
        <v>8028189269.7799997</v>
      </c>
      <c r="AJ1149">
        <f>IFERROR([1]!s_fa_netdebt($A1149,"2025/12/31"),"")</f>
        <v>-1129385916.5799999</v>
      </c>
      <c r="AK1149">
        <f>IFERROR([1]!s_val_ev1($A1149,"2025/12/31"),"")</f>
        <v>15115441035.01</v>
      </c>
      <c r="AL1149">
        <f>IFERROR([1]!s_fa_ebitda($A1149,"2025/12/31"),"")</f>
        <v>363515587.73000002</v>
      </c>
      <c r="AM1149">
        <f>IFERROR([1]!s_west_netprofit($A1149,2026,$B$1,180)/[1]!s_west_netprofit($A1149,2026,$B$1-7,180)-1,"")</f>
        <v>0</v>
      </c>
      <c r="AN1149">
        <f>IFERROR([1]!s_west_netprofit($A1149,2026,$B$1,180)/[1]!s_west_netprofit($A1149,2026,$B$1-30,180)-1,"")</f>
        <v>0</v>
      </c>
      <c r="AO1149">
        <f>IFERROR([1]!s_est_mediannetprofit($A1149,2026,$B$1)/[1]!s_est_mediannetprofit($A1149,2026,$B$1-7)-1,"")</f>
        <v>0</v>
      </c>
      <c r="AP1149">
        <f>IFERROR([1]!s_est_mediannetprofit($A1149,2026,$B$1)/[1]!s_est_mediannetprofit($A1149,2026,$B$1-30)-1,"")</f>
        <v>0</v>
      </c>
    </row>
    <row r="1150" spans="1:42">
      <c r="A1150" t="s">
        <v>1189</v>
      </c>
      <c r="B1150">
        <f>IFERROR([1]!s_stm07_is($A1150,"W30028333","2011/12/31",1)/[1]!S_SHARE_TOTAL($A1150,$B$1),"")</f>
        <v>1.3729007475636275</v>
      </c>
      <c r="C1150">
        <f>IFERROR([1]!s_stm07_is($A1150,"W30028333","2012/12/31",1)/[1]!S_SHARE_TOTAL($A1150,$B$1),"")</f>
        <v>1.5827661983162853</v>
      </c>
      <c r="D1150">
        <f>IFERROR([1]!s_stm07_is($A1150,"W30028333","2013/12/31",1)/[1]!S_SHARE_TOTAL($A1150,$B$1),"")</f>
        <v>1.8299619424159457</v>
      </c>
      <c r="E1150">
        <f>IFERROR([1]!s_stm07_is($A1150,"W30028333","2014/12/31",1)/[1]!S_SHARE_TOTAL($A1150,$B$1),"")</f>
        <v>1.1162680145154258</v>
      </c>
      <c r="F1150">
        <f>IFERROR([1]!s_stm07_is($A1150,"W30028333","2015/12/31",1)/[1]!S_SHARE_TOTAL($A1150,$B$1),"")</f>
        <v>0.83406198342894078</v>
      </c>
      <c r="G1150">
        <f>IFERROR([1]!s_stm07_is($A1150,"W30028333","2016/12/31",1)/[1]!S_SHARE_TOTAL($A1150,$B$1),"")</f>
        <v>0.95063677582163875</v>
      </c>
      <c r="H1150">
        <f>IFERROR([1]!s_stm07_is($A1150,"W30028333","2017/12/31",1)/[1]!S_SHARE_TOTAL($A1150,$B$1),"")</f>
        <v>1.3745637276363039</v>
      </c>
      <c r="I1150">
        <f>IFERROR([1]!s_stm07_is($A1150,"W30028333","2018/12/31",1)/[1]!S_SHARE_TOTAL($A1150,$B$1),"")</f>
        <v>1.8870140023337831</v>
      </c>
      <c r="J1150">
        <f>IFERROR([1]!s_stm07_is($A1150,"W30028333","2019/12/31",1)/[1]!S_SHARE_TOTAL($A1150,$B$1),"")</f>
        <v>2.2370298561678568</v>
      </c>
      <c r="K1150">
        <f>IFERROR([1]!s_stm07_is($A1150,"W30028333","2020/12/31",1)/[1]!S_SHARE_TOTAL($A1150,$B$1),"")</f>
        <v>2.3469137007754406</v>
      </c>
      <c r="L1150">
        <f>IFERROR([1]!s_stm07_is($A1150,"W30028333","2021/12/31",1)/[1]!S_SHARE_TOTAL($A1150,$B$1),"")</f>
        <v>2.2247478719055471</v>
      </c>
      <c r="M1150">
        <f>IFERROR([1]!s_stm07_is($A1150,"W30028333","2022/12/31",1)/[1]!S_SHARE_TOTAL($A1150,$B$1),"")</f>
        <v>2.0056232413833266</v>
      </c>
      <c r="N1150">
        <f>IFERROR([1]!s_stm07_is($A1150,"W30028333","2023/12/31",1)/[1]!S_SHARE_TOTAL($A1150,$B$1),"")</f>
        <v>2.9851843133564939</v>
      </c>
      <c r="O1150">
        <f>IFERROR([1]!s_stm07_is($A1150,"W30028333","2024/12/31",1)/[1]!S_SHARE_TOTAL($A1150,$B$1),"")</f>
        <v>2.9847451972960108</v>
      </c>
      <c r="P1150">
        <f>IFERROR([1]!s_stm07_is($A1150,"W30028333","2025/12/31",1)/[1]!S_SHARE_TOTAL($A1150,$B$1),"")</f>
        <v>2.3735773225396266</v>
      </c>
      <c r="Q1150">
        <f>IFERROR([1]!s_west_netprofit($A1150,2026,$B$1,180)/[1]!S_SHARE_TOTAL($A1150,$B$1),"")</f>
        <v>2.223912264779115</v>
      </c>
      <c r="R1150">
        <f>IFERROR([1]!s_west_netprofit($A1150,2027,$B$1,180)/[1]!S_SHARE_TOTAL($A1150,$B$1),"")</f>
        <v>2.4337711687731041</v>
      </c>
      <c r="S1150">
        <f>IFERROR([1]!s_fa_dupont_roe($A1150,"2011/12/31")/100,"")</f>
        <v>0.24569199999999999</v>
      </c>
      <c r="T1150">
        <f>IFERROR([1]!s_fa_dupont_roe($A1150,"2012/12/31")/100,"")</f>
        <v>0.23308099999999998</v>
      </c>
      <c r="U1150">
        <f>IFERROR([1]!s_fa_dupont_roe($A1150,"2013/12/31")/100,"")</f>
        <v>0.21107199999999998</v>
      </c>
      <c r="V1150">
        <f>IFERROR([1]!s_fa_dupont_roe($A1150,"2014/12/31")/100,"")</f>
        <v>0.109956</v>
      </c>
      <c r="W1150">
        <f>IFERROR([1]!s_fa_dupont_roe($A1150,"2015/12/31")/100,"")</f>
        <v>7.8635999999999998E-2</v>
      </c>
      <c r="X1150">
        <f>IFERROR([1]!s_fa_dupont_roe($A1150,"2016/12/31")/100,"")</f>
        <v>8.877800000000001E-2</v>
      </c>
      <c r="Y1150">
        <f>IFERROR([1]!s_fa_dupont_roe($A1150,"2017/12/31")/100,"")</f>
        <v>0.125555</v>
      </c>
      <c r="Z1150">
        <f>IFERROR([1]!s_fa_dupont_roe($A1150,"2018/12/31")/100,"")</f>
        <v>0.15746000000000002</v>
      </c>
      <c r="AA1150">
        <f>IFERROR([1]!s_fa_dupont_roe($A1150,"2019/12/31")/100,"")</f>
        <v>0.16622499999999998</v>
      </c>
      <c r="AB1150">
        <f>IFERROR([1]!s_fa_dupont_roe($A1150,"2020/12/31")/100,"")</f>
        <v>0.15626499999999999</v>
      </c>
      <c r="AC1150">
        <f>IFERROR([1]!s_fa_dupont_roe($A1150,"2021/12/31")/100,"")</f>
        <v>0.153892</v>
      </c>
      <c r="AD1150">
        <f>IFERROR([1]!s_fa_dupont_roe($A1150,"2022/12/31")/100,"")</f>
        <v>0.16130199999999997</v>
      </c>
      <c r="AE1150">
        <f>IFERROR([1]!s_fa_dupont_roe($A1150,"2023/12/31")/100,"")</f>
        <v>0.23080300000000001</v>
      </c>
      <c r="AF1150">
        <f>IFERROR([1]!s_fa_dupont_roe($A1150,"2024/12/31")/100,"")</f>
        <v>0.19178200000000001</v>
      </c>
      <c r="AG1150">
        <f>IFERROR([1]!s_fa_dupont_roe($A1150,"2025/12/31")/100,"")</f>
        <v>0.13647799999999999</v>
      </c>
      <c r="AH1150">
        <f>IFERROR([1]!s_stm07_is($A1150,"W30028333","2025/12/31",1),"")</f>
        <v>1045449435.21</v>
      </c>
      <c r="AI1150">
        <f>IFERROR([1]!s_stm07_bs($A1150,"W38058048","2025/12/31",1),"")</f>
        <v>7952465383.0500002</v>
      </c>
      <c r="AJ1150">
        <f>IFERROR([1]!s_fa_netdebt($A1150,"2025/12/31"),"")</f>
        <v>1001431135.78</v>
      </c>
      <c r="AK1150">
        <f>IFERROR([1]!s_val_ev1($A1150,"2025/12/31"),"")</f>
        <v>17172427891.219999</v>
      </c>
      <c r="AL1150">
        <f>IFERROR([1]!s_fa_ebitda($A1150,"2025/12/31"),"")</f>
        <v>1835126778.8399999</v>
      </c>
      <c r="AM1150">
        <f>IFERROR([1]!s_west_netprofit($A1150,2026,$B$1,180)/[1]!s_west_netprofit($A1150,2026,$B$1-7,180)-1,"")</f>
        <v>0</v>
      </c>
      <c r="AN1150">
        <f>IFERROR([1]!s_west_netprofit($A1150,2026,$B$1,180)/[1]!s_west_netprofit($A1150,2026,$B$1-30,180)-1,"")</f>
        <v>-3.0419861798089753E-2</v>
      </c>
      <c r="AO1150">
        <f>IFERROR([1]!s_est_mediannetprofit($A1150,2026,$B$1)/[1]!s_est_mediannetprofit($A1150,2026,$B$1-7)-1,"")</f>
        <v>0</v>
      </c>
      <c r="AP1150">
        <f>IFERROR([1]!s_est_mediannetprofit($A1150,2026,$B$1)/[1]!s_est_mediannetprofit($A1150,2026,$B$1-30)-1,"")</f>
        <v>0</v>
      </c>
    </row>
    <row r="1151" spans="1:42">
      <c r="A1151" t="s">
        <v>1190</v>
      </c>
      <c r="B1151">
        <f>IFERROR([1]!s_stm07_is($A1151,"W30028333","2011/12/31",1)/[1]!S_SHARE_TOTAL($A1151,$B$1),"")</f>
        <v>1.5138155927162869E-2</v>
      </c>
      <c r="C1151">
        <f>IFERROR([1]!s_stm07_is($A1151,"W30028333","2012/12/31",1)/[1]!S_SHARE_TOTAL($A1151,$B$1),"")</f>
        <v>-0.34437682985985107</v>
      </c>
      <c r="D1151">
        <f>IFERROR([1]!s_stm07_is($A1151,"W30028333","2013/12/31",1)/[1]!S_SHARE_TOTAL($A1151,$B$1),"")</f>
        <v>3.7551610253852945E-2</v>
      </c>
      <c r="E1151">
        <f>IFERROR([1]!s_stm07_is($A1151,"W30028333","2014/12/31",1)/[1]!S_SHARE_TOTAL($A1151,$B$1),"")</f>
        <v>1.5135163779372194E-2</v>
      </c>
      <c r="F1151">
        <f>IFERROR([1]!s_stm07_is($A1151,"W30028333","2015/12/31",1)/[1]!S_SHARE_TOTAL($A1151,$B$1),"")</f>
        <v>3.557274318671292E-2</v>
      </c>
      <c r="G1151">
        <f>IFERROR([1]!s_stm07_is($A1151,"W30028333","2016/12/31",1)/[1]!S_SHARE_TOTAL($A1151,$B$1),"")</f>
        <v>0.24080617303622912</v>
      </c>
      <c r="H1151">
        <f>IFERROR([1]!s_stm07_is($A1151,"W30028333","2017/12/31",1)/[1]!S_SHARE_TOTAL($A1151,$B$1),"")</f>
        <v>0.34602276540306254</v>
      </c>
      <c r="I1151">
        <f>IFERROR([1]!s_stm07_is($A1151,"W30028333","2018/12/31",1)/[1]!S_SHARE_TOTAL($A1151,$B$1),"")</f>
        <v>0.2355485595025586</v>
      </c>
      <c r="J1151">
        <f>IFERROR([1]!s_stm07_is($A1151,"W30028333","2019/12/31",1)/[1]!S_SHARE_TOTAL($A1151,$B$1),"")</f>
        <v>0.27097795730553348</v>
      </c>
      <c r="K1151">
        <f>IFERROR([1]!s_stm07_is($A1151,"W30028333","2020/12/31",1)/[1]!S_SHARE_TOTAL($A1151,$B$1),"")</f>
        <v>0.24739770523352908</v>
      </c>
      <c r="L1151">
        <f>IFERROR([1]!s_stm07_is($A1151,"W30028333","2021/12/31",1)/[1]!S_SHARE_TOTAL($A1151,$B$1),"")</f>
        <v>0.24289921216420224</v>
      </c>
      <c r="M1151">
        <f>IFERROR([1]!s_stm07_is($A1151,"W30028333","2022/12/31",1)/[1]!S_SHARE_TOTAL($A1151,$B$1),"")</f>
        <v>0.34768966251307099</v>
      </c>
      <c r="N1151">
        <f>IFERROR([1]!s_stm07_is($A1151,"W30028333","2023/12/31",1)/[1]!S_SHARE_TOTAL($A1151,$B$1),"")</f>
        <v>0.96936350514628478</v>
      </c>
      <c r="O1151">
        <f>IFERROR([1]!s_stm07_is($A1151,"W30028333","2024/12/31",1)/[1]!S_SHARE_TOTAL($A1151,$B$1),"")</f>
        <v>0.80106066846179236</v>
      </c>
      <c r="P1151">
        <f>IFERROR([1]!s_stm07_is($A1151,"W30028333","2025/12/31",1)/[1]!S_SHARE_TOTAL($A1151,$B$1),"")</f>
        <v>0.44473736943900627</v>
      </c>
      <c r="Q1151">
        <f>IFERROR([1]!s_west_netprofit($A1151,2026,$B$1,180)/[1]!S_SHARE_TOTAL($A1151,$B$1),"")</f>
        <v>0</v>
      </c>
      <c r="R1151">
        <f>IFERROR([1]!s_west_netprofit($A1151,2027,$B$1,180)/[1]!S_SHARE_TOTAL($A1151,$B$1),"")</f>
        <v>0</v>
      </c>
      <c r="S1151">
        <f>IFERROR([1]!s_fa_dupont_roe($A1151,"2011/12/31")/100,"")</f>
        <v>1.1937E-2</v>
      </c>
      <c r="T1151">
        <f>IFERROR([1]!s_fa_dupont_roe($A1151,"2012/12/31")/100,"")</f>
        <v>-0.30763299999999999</v>
      </c>
      <c r="U1151">
        <f>IFERROR([1]!s_fa_dupont_roe($A1151,"2013/12/31")/100,"")</f>
        <v>2.0043000000000002E-2</v>
      </c>
      <c r="V1151">
        <f>IFERROR([1]!s_fa_dupont_roe($A1151,"2014/12/31")/100,"")</f>
        <v>5.4159999999999998E-3</v>
      </c>
      <c r="W1151">
        <f>IFERROR([1]!s_fa_dupont_roe($A1151,"2015/12/31")/100,"")</f>
        <v>1.2821000000000001E-2</v>
      </c>
      <c r="X1151">
        <f>IFERROR([1]!s_fa_dupont_roe($A1151,"2016/12/31")/100,"")</f>
        <v>8.1850000000000006E-2</v>
      </c>
      <c r="Y1151">
        <f>IFERROR([1]!s_fa_dupont_roe($A1151,"2017/12/31")/100,"")</f>
        <v>0.10701000000000001</v>
      </c>
      <c r="Z1151">
        <f>IFERROR([1]!s_fa_dupont_roe($A1151,"2018/12/31")/100,"")</f>
        <v>6.9446000000000008E-2</v>
      </c>
      <c r="AA1151">
        <f>IFERROR([1]!s_fa_dupont_roe($A1151,"2019/12/31")/100,"")</f>
        <v>7.5292999999999999E-2</v>
      </c>
      <c r="AB1151">
        <f>IFERROR([1]!s_fa_dupont_roe($A1151,"2020/12/31")/100,"")</f>
        <v>6.1952E-2</v>
      </c>
      <c r="AC1151">
        <f>IFERROR([1]!s_fa_dupont_roe($A1151,"2021/12/31")/100,"")</f>
        <v>5.4592999999999996E-2</v>
      </c>
      <c r="AD1151">
        <f>IFERROR([1]!s_fa_dupont_roe($A1151,"2022/12/31")/100,"")</f>
        <v>7.2110999999999995E-2</v>
      </c>
      <c r="AE1151">
        <f>IFERROR([1]!s_fa_dupont_roe($A1151,"2023/12/31")/100,"")</f>
        <v>0.186696</v>
      </c>
      <c r="AF1151">
        <f>IFERROR([1]!s_fa_dupont_roe($A1151,"2024/12/31")/100,"")</f>
        <v>0.14824000000000001</v>
      </c>
      <c r="AG1151">
        <f>IFERROR([1]!s_fa_dupont_roe($A1151,"2025/12/31")/100,"")</f>
        <v>8.2935999999999996E-2</v>
      </c>
      <c r="AH1151">
        <f>IFERROR([1]!s_stm07_is($A1151,"W30028333","2025/12/31",1),"")</f>
        <v>951225734.54999995</v>
      </c>
      <c r="AI1151">
        <f>IFERROR([1]!s_stm07_bs($A1151,"W38058048","2025/12/31",1),"")</f>
        <v>11674385382.91</v>
      </c>
      <c r="AJ1151">
        <f>IFERROR([1]!s_fa_netdebt($A1151,"2025/12/31"),"")</f>
        <v>3171996122</v>
      </c>
      <c r="AK1151">
        <f>IFERROR([1]!s_val_ev1($A1151,"2025/12/31"),"")</f>
        <v>41446311391.889999</v>
      </c>
      <c r="AL1151">
        <f>IFERROR([1]!s_fa_ebitda($A1151,"2025/12/31"),"")</f>
        <v>1705964829.9300001</v>
      </c>
      <c r="AM1151" t="str">
        <f>IFERROR([1]!s_west_netprofit($A1151,2026,$B$1,180)/[1]!s_west_netprofit($A1151,2026,$B$1-7,180)-1,"")</f>
        <v/>
      </c>
      <c r="AN1151" t="str">
        <f>IFERROR([1]!s_west_netprofit($A1151,2026,$B$1,180)/[1]!s_west_netprofit($A1151,2026,$B$1-30,180)-1,"")</f>
        <v/>
      </c>
      <c r="AO1151" t="str">
        <f>IFERROR([1]!s_est_mediannetprofit($A1151,2026,$B$1)/[1]!s_est_mediannetprofit($A1151,2026,$B$1-7)-1,"")</f>
        <v/>
      </c>
      <c r="AP1151" t="str">
        <f>IFERROR([1]!s_est_mediannetprofit($A1151,2026,$B$1)/[1]!s_est_mediannetprofit($A1151,2026,$B$1-30)-1,"")</f>
        <v/>
      </c>
    </row>
    <row r="1152" spans="1:42">
      <c r="A1152" t="s">
        <v>1191</v>
      </c>
      <c r="B1152">
        <f>IFERROR([1]!s_stm07_is($A1152,"W30028333","2011/12/31",1)/[1]!S_SHARE_TOTAL($A1152,$B$1),"")</f>
        <v>1.4806284812386197</v>
      </c>
      <c r="C1152">
        <f>IFERROR([1]!s_stm07_is($A1152,"W30028333","2012/12/31",1)/[1]!S_SHARE_TOTAL($A1152,$B$1),"")</f>
        <v>0.45646270471788686</v>
      </c>
      <c r="D1152">
        <f>IFERROR([1]!s_stm07_is($A1152,"W30028333","2013/12/31",1)/[1]!S_SHARE_TOTAL($A1152,$B$1),"")</f>
        <v>0.55599883140025852</v>
      </c>
      <c r="E1152">
        <f>IFERROR([1]!s_stm07_is($A1152,"W30028333","2014/12/31",1)/[1]!S_SHARE_TOTAL($A1152,$B$1),"")</f>
        <v>0.5340348298122779</v>
      </c>
      <c r="F1152">
        <f>IFERROR([1]!s_stm07_is($A1152,"W30028333","2015/12/31",1)/[1]!S_SHARE_TOTAL($A1152,$B$1),"")</f>
        <v>0.33797204391465846</v>
      </c>
      <c r="G1152">
        <f>IFERROR([1]!s_stm07_is($A1152,"W30028333","2016/12/31",1)/[1]!S_SHARE_TOTAL($A1152,$B$1),"")</f>
        <v>0.6226067258885043</v>
      </c>
      <c r="H1152">
        <f>IFERROR([1]!s_stm07_is($A1152,"W30028333","2017/12/31",1)/[1]!S_SHARE_TOTAL($A1152,$B$1),"")</f>
        <v>0.94997886205523563</v>
      </c>
      <c r="I1152">
        <f>IFERROR([1]!s_stm07_is($A1152,"W30028333","2018/12/31",1)/[1]!S_SHARE_TOTAL($A1152,$B$1),"")</f>
        <v>0.50337653459144516</v>
      </c>
      <c r="J1152">
        <f>IFERROR([1]!s_stm07_is($A1152,"W30028333","2019/12/31",1)/[1]!S_SHARE_TOTAL($A1152,$B$1),"")</f>
        <v>0.78089635668582458</v>
      </c>
      <c r="K1152">
        <f>IFERROR([1]!s_stm07_is($A1152,"W30028333","2020/12/31",1)/[1]!S_SHARE_TOTAL($A1152,$B$1),"")</f>
        <v>1.8204324206742453</v>
      </c>
      <c r="L1152">
        <f>IFERROR([1]!s_stm07_is($A1152,"W30028333","2021/12/31",1)/[1]!S_SHARE_TOTAL($A1152,$B$1),"")</f>
        <v>1.4184439880734139</v>
      </c>
      <c r="M1152">
        <f>IFERROR([1]!s_stm07_is($A1152,"W30028333","2022/12/31",1)/[1]!S_SHARE_TOTAL($A1152,$B$1),"")</f>
        <v>0.80374569560438835</v>
      </c>
      <c r="N1152">
        <f>IFERROR([1]!s_stm07_is($A1152,"W30028333","2023/12/31",1)/[1]!S_SHARE_TOTAL($A1152,$B$1),"")</f>
        <v>0.15311075051038947</v>
      </c>
      <c r="O1152">
        <f>IFERROR([1]!s_stm07_is($A1152,"W30028333","2024/12/31",1)/[1]!S_SHARE_TOTAL($A1152,$B$1),"")</f>
        <v>0.13765662001928419</v>
      </c>
      <c r="P1152">
        <f>IFERROR([1]!s_stm07_is($A1152,"W30028333","2025/12/31",1)/[1]!S_SHARE_TOTAL($A1152,$B$1),"")</f>
        <v>0.48383807500961784</v>
      </c>
      <c r="Q1152">
        <f>IFERROR([1]!s_west_netprofit($A1152,2026,$B$1,180)/[1]!S_SHARE_TOTAL($A1152,$B$1),"")</f>
        <v>0</v>
      </c>
      <c r="R1152">
        <f>IFERROR([1]!s_west_netprofit($A1152,2027,$B$1,180)/[1]!S_SHARE_TOTAL($A1152,$B$1),"")</f>
        <v>0</v>
      </c>
      <c r="S1152">
        <f>IFERROR([1]!s_fa_dupont_roe($A1152,"2011/12/31")/100,"")</f>
        <v>0.26217800000000002</v>
      </c>
      <c r="T1152">
        <f>IFERROR([1]!s_fa_dupont_roe($A1152,"2012/12/31")/100,"")</f>
        <v>6.9569000000000006E-2</v>
      </c>
      <c r="U1152">
        <f>IFERROR([1]!s_fa_dupont_roe($A1152,"2013/12/31")/100,"")</f>
        <v>7.8751000000000002E-2</v>
      </c>
      <c r="V1152">
        <f>IFERROR([1]!s_fa_dupont_roe($A1152,"2014/12/31")/100,"")</f>
        <v>6.6117999999999996E-2</v>
      </c>
      <c r="W1152">
        <f>IFERROR([1]!s_fa_dupont_roe($A1152,"2015/12/31")/100,"")</f>
        <v>3.3311E-2</v>
      </c>
      <c r="X1152">
        <f>IFERROR([1]!s_fa_dupont_roe($A1152,"2016/12/31")/100,"")</f>
        <v>5.2662000000000007E-2</v>
      </c>
      <c r="Y1152">
        <f>IFERROR([1]!s_fa_dupont_roe($A1152,"2017/12/31")/100,"")</f>
        <v>7.4916999999999997E-2</v>
      </c>
      <c r="Z1152">
        <f>IFERROR([1]!s_fa_dupont_roe($A1152,"2018/12/31")/100,"")</f>
        <v>3.8019999999999998E-2</v>
      </c>
      <c r="AA1152">
        <f>IFERROR([1]!s_fa_dupont_roe($A1152,"2019/12/31")/100,"")</f>
        <v>5.6836000000000005E-2</v>
      </c>
      <c r="AB1152">
        <f>IFERROR([1]!s_fa_dupont_roe($A1152,"2020/12/31")/100,"")</f>
        <v>0.121479</v>
      </c>
      <c r="AC1152">
        <f>IFERROR([1]!s_fa_dupont_roe($A1152,"2021/12/31")/100,"")</f>
        <v>8.2977000000000009E-2</v>
      </c>
      <c r="AD1152">
        <f>IFERROR([1]!s_fa_dupont_roe($A1152,"2022/12/31")/100,"")</f>
        <v>4.3163E-2</v>
      </c>
      <c r="AE1152">
        <f>IFERROR([1]!s_fa_dupont_roe($A1152,"2023/12/31")/100,"")</f>
        <v>8.1069999999999996E-3</v>
      </c>
      <c r="AF1152">
        <f>IFERROR([1]!s_fa_dupont_roe($A1152,"2024/12/31")/100,"")</f>
        <v>7.2140000000000008E-3</v>
      </c>
      <c r="AG1152">
        <f>IFERROR([1]!s_fa_dupont_roe($A1152,"2025/12/31")/100,"")</f>
        <v>2.5361999999999999E-2</v>
      </c>
      <c r="AH1152">
        <f>IFERROR([1]!s_stm07_is($A1152,"W30028333","2025/12/31",1),"")</f>
        <v>736554408.15999997</v>
      </c>
      <c r="AI1152">
        <f>IFERROR([1]!s_stm07_bs($A1152,"W38058048","2025/12/31",1),"")</f>
        <v>32476722497.73</v>
      </c>
      <c r="AJ1152">
        <f>IFERROR([1]!s_fa_netdebt($A1152,"2025/12/31"),"")</f>
        <v>7882673492.5</v>
      </c>
      <c r="AK1152">
        <f>IFERROR([1]!s_val_ev1($A1152,"2025/12/31"),"")</f>
        <v>32182830347.049999</v>
      </c>
      <c r="AL1152">
        <f>IFERROR([1]!s_fa_ebitda($A1152,"2025/12/31"),"")</f>
        <v>1347358773.21</v>
      </c>
      <c r="AM1152" t="str">
        <f>IFERROR([1]!s_west_netprofit($A1152,2026,$B$1,180)/[1]!s_west_netprofit($A1152,2026,$B$1-7,180)-1,"")</f>
        <v/>
      </c>
      <c r="AN1152" t="str">
        <f>IFERROR([1]!s_west_netprofit($A1152,2026,$B$1,180)/[1]!s_west_netprofit($A1152,2026,$B$1-30,180)-1,"")</f>
        <v/>
      </c>
      <c r="AO1152" t="str">
        <f>IFERROR([1]!s_est_mediannetprofit($A1152,2026,$B$1)/[1]!s_est_mediannetprofit($A1152,2026,$B$1-7)-1,"")</f>
        <v/>
      </c>
      <c r="AP1152" t="str">
        <f>IFERROR([1]!s_est_mediannetprofit($A1152,2026,$B$1)/[1]!s_est_mediannetprofit($A1152,2026,$B$1-30)-1,"")</f>
        <v/>
      </c>
    </row>
    <row r="1153" spans="1:42">
      <c r="A1153" t="s">
        <v>1192</v>
      </c>
      <c r="B1153">
        <f>IFERROR([1]!s_stm07_is($A1153,"W30028333","2011/12/31",1)/[1]!S_SHARE_TOTAL($A1153,$B$1),"")</f>
        <v>2.0795370916327868E-2</v>
      </c>
      <c r="C1153">
        <f>IFERROR([1]!s_stm07_is($A1153,"W30028333","2012/12/31",1)/[1]!S_SHARE_TOTAL($A1153,$B$1),"")</f>
        <v>1.1584683813121509E-2</v>
      </c>
      <c r="D1153">
        <f>IFERROR([1]!s_stm07_is($A1153,"W30028333","2013/12/31",1)/[1]!S_SHARE_TOTAL($A1153,$B$1),"")</f>
        <v>6.7713042386441337E-3</v>
      </c>
      <c r="E1153">
        <f>IFERROR([1]!s_stm07_is($A1153,"W30028333","2014/12/31",1)/[1]!S_SHARE_TOTAL($A1153,$B$1),"")</f>
        <v>7.7152286999149456E-3</v>
      </c>
      <c r="F1153">
        <f>IFERROR([1]!s_stm07_is($A1153,"W30028333","2015/12/31",1)/[1]!S_SHARE_TOTAL($A1153,$B$1),"")</f>
        <v>-0.32403103924803706</v>
      </c>
      <c r="G1153">
        <f>IFERROR([1]!s_stm07_is($A1153,"W30028333","2016/12/31",1)/[1]!S_SHARE_TOTAL($A1153,$B$1),"")</f>
        <v>1.7257747827798466E-2</v>
      </c>
      <c r="H1153">
        <f>IFERROR([1]!s_stm07_is($A1153,"W30028333","2017/12/31",1)/[1]!S_SHARE_TOTAL($A1153,$B$1),"")</f>
        <v>3.5876392127864226E-2</v>
      </c>
      <c r="I1153">
        <f>IFERROR([1]!s_stm07_is($A1153,"W30028333","2018/12/31",1)/[1]!S_SHARE_TOTAL($A1153,$B$1),"")</f>
        <v>0.59819598410372432</v>
      </c>
      <c r="J1153">
        <f>IFERROR([1]!s_stm07_is($A1153,"W30028333","2019/12/31",1)/[1]!S_SHARE_TOTAL($A1153,$B$1),"")</f>
        <v>0.18508098679083776</v>
      </c>
      <c r="K1153">
        <f>IFERROR([1]!s_stm07_is($A1153,"W30028333","2020/12/31",1)/[1]!S_SHARE_TOTAL($A1153,$B$1),"")</f>
        <v>0.42827257228133397</v>
      </c>
      <c r="L1153">
        <f>IFERROR([1]!s_stm07_is($A1153,"W30028333","2021/12/31",1)/[1]!S_SHARE_TOTAL($A1153,$B$1),"")</f>
        <v>0.49189675024243606</v>
      </c>
      <c r="M1153">
        <f>IFERROR([1]!s_stm07_is($A1153,"W30028333","2022/12/31",1)/[1]!S_SHARE_TOTAL($A1153,$B$1),"")</f>
        <v>1.0077412768592284</v>
      </c>
      <c r="N1153">
        <f>IFERROR([1]!s_stm07_is($A1153,"W30028333","2023/12/31",1)/[1]!S_SHARE_TOTAL($A1153,$B$1),"")</f>
        <v>0.49774093814768916</v>
      </c>
      <c r="O1153">
        <f>IFERROR([1]!s_stm07_is($A1153,"W30028333","2024/12/31",1)/[1]!S_SHARE_TOTAL($A1153,$B$1),"")</f>
        <v>0.10269527844895972</v>
      </c>
      <c r="P1153">
        <f>IFERROR([1]!s_stm07_is($A1153,"W30028333","2025/12/31",1)/[1]!S_SHARE_TOTAL($A1153,$B$1),"")</f>
        <v>3.244757894067956E-2</v>
      </c>
      <c r="Q1153">
        <f>IFERROR([1]!s_west_netprofit($A1153,2026,$B$1,180)/[1]!S_SHARE_TOTAL($A1153,$B$1),"")</f>
        <v>0.27399172709066982</v>
      </c>
      <c r="R1153">
        <f>IFERROR([1]!s_west_netprofit($A1153,2027,$B$1,180)/[1]!S_SHARE_TOTAL($A1153,$B$1),"")</f>
        <v>0.32395033260007972</v>
      </c>
      <c r="S1153">
        <f>IFERROR([1]!s_fa_dupont_roe($A1153,"2011/12/31")/100,"")</f>
        <v>4.3352000000000002E-2</v>
      </c>
      <c r="T1153">
        <f>IFERROR([1]!s_fa_dupont_roe($A1153,"2012/12/31")/100,"")</f>
        <v>2.3481000000000002E-2</v>
      </c>
      <c r="U1153">
        <f>IFERROR([1]!s_fa_dupont_roe($A1153,"2013/12/31")/100,"")</f>
        <v>8.4939999999999998E-3</v>
      </c>
      <c r="V1153">
        <f>IFERROR([1]!s_fa_dupont_roe($A1153,"2014/12/31")/100,"")</f>
        <v>7.0190000000000001E-3</v>
      </c>
      <c r="W1153">
        <f>IFERROR([1]!s_fa_dupont_roe($A1153,"2015/12/31")/100,"")</f>
        <v>-0.34428800000000004</v>
      </c>
      <c r="X1153">
        <f>IFERROR([1]!s_fa_dupont_roe($A1153,"2016/12/31")/100,"")</f>
        <v>2.1905000000000001E-2</v>
      </c>
      <c r="Y1153">
        <f>IFERROR([1]!s_fa_dupont_roe($A1153,"2017/12/31")/100,"")</f>
        <v>4.4050000000000006E-2</v>
      </c>
      <c r="Z1153">
        <f>IFERROR([1]!s_fa_dupont_roe($A1153,"2018/12/31")/100,"")</f>
        <v>0.26966099999999998</v>
      </c>
      <c r="AA1153">
        <f>IFERROR([1]!s_fa_dupont_roe($A1153,"2019/12/31")/100,"")</f>
        <v>4.8784000000000001E-2</v>
      </c>
      <c r="AB1153">
        <f>IFERROR([1]!s_fa_dupont_roe($A1153,"2020/12/31")/100,"")</f>
        <v>0.102705</v>
      </c>
      <c r="AC1153">
        <f>IFERROR([1]!s_fa_dupont_roe($A1153,"2021/12/31")/100,"")</f>
        <v>0.108032</v>
      </c>
      <c r="AD1153">
        <f>IFERROR([1]!s_fa_dupont_roe($A1153,"2022/12/31")/100,"")</f>
        <v>0.193967</v>
      </c>
      <c r="AE1153">
        <f>IFERROR([1]!s_fa_dupont_roe($A1153,"2023/12/31")/100,"")</f>
        <v>8.6142999999999997E-2</v>
      </c>
      <c r="AF1153">
        <f>IFERROR([1]!s_fa_dupont_roe($A1153,"2024/12/31")/100,"")</f>
        <v>1.7278000000000002E-2</v>
      </c>
      <c r="AG1153">
        <f>IFERROR([1]!s_fa_dupont_roe($A1153,"2025/12/31")/100,"")</f>
        <v>5.4429999999999999E-3</v>
      </c>
      <c r="AH1153">
        <f>IFERROR([1]!s_stm07_is($A1153,"W30028333","2025/12/31",1),"")</f>
        <v>83134628.400000006</v>
      </c>
      <c r="AI1153">
        <f>IFERROR([1]!s_stm07_bs($A1153,"W38058048","2025/12/31",1),"")</f>
        <v>15444012361.84</v>
      </c>
      <c r="AJ1153">
        <f>IFERROR([1]!s_fa_netdebt($A1153,"2025/12/31"),"")</f>
        <v>8091776879.8299999</v>
      </c>
      <c r="AK1153">
        <f>IFERROR([1]!s_val_ev1($A1153,"2025/12/31"),"")</f>
        <v>18450816535.189999</v>
      </c>
      <c r="AL1153">
        <f>IFERROR([1]!s_fa_ebitda($A1153,"2025/12/31"),"")</f>
        <v>716831193.16999996</v>
      </c>
      <c r="AM1153">
        <f>IFERROR([1]!s_west_netprofit($A1153,2026,$B$1,180)/[1]!s_west_netprofit($A1153,2026,$B$1-7,180)-1,"")</f>
        <v>0</v>
      </c>
      <c r="AN1153">
        <f>IFERROR([1]!s_west_netprofit($A1153,2026,$B$1,180)/[1]!s_west_netprofit($A1153,2026,$B$1-30,180)-1,"")</f>
        <v>0</v>
      </c>
      <c r="AO1153">
        <f>IFERROR([1]!s_est_mediannetprofit($A1153,2026,$B$1)/[1]!s_est_mediannetprofit($A1153,2026,$B$1-7)-1,"")</f>
        <v>0</v>
      </c>
      <c r="AP1153">
        <f>IFERROR([1]!s_est_mediannetprofit($A1153,2026,$B$1)/[1]!s_est_mediannetprofit($A1153,2026,$B$1-30)-1,"")</f>
        <v>0</v>
      </c>
    </row>
    <row r="1154" spans="1:42">
      <c r="A1154" t="s">
        <v>1193</v>
      </c>
      <c r="B1154">
        <f>IFERROR([1]!s_stm07_is($A1154,"W30028333","2011/12/31",1)/[1]!S_SHARE_TOTAL($A1154,$B$1),"")</f>
        <v>0.9485289235392832</v>
      </c>
      <c r="C1154">
        <f>IFERROR([1]!s_stm07_is($A1154,"W30028333","2012/12/31",1)/[1]!S_SHARE_TOTAL($A1154,$B$1),"")</f>
        <v>0.9844474324968373</v>
      </c>
      <c r="D1154">
        <f>IFERROR([1]!s_stm07_is($A1154,"W30028333","2013/12/31",1)/[1]!S_SHARE_TOTAL($A1154,$B$1),"")</f>
        <v>1.0979211401907487</v>
      </c>
      <c r="E1154">
        <f>IFERROR([1]!s_stm07_is($A1154,"W30028333","2014/12/31",1)/[1]!S_SHARE_TOTAL($A1154,$B$1),"")</f>
        <v>1.4132924430405831</v>
      </c>
      <c r="F1154">
        <f>IFERROR([1]!s_stm07_is($A1154,"W30028333","2015/12/31",1)/[1]!S_SHARE_TOTAL($A1154,$B$1),"")</f>
        <v>1.5172220441007689</v>
      </c>
      <c r="G1154">
        <f>IFERROR([1]!s_stm07_is($A1154,"W30028333","2016/12/31",1)/[1]!S_SHARE_TOTAL($A1154,$B$1),"")</f>
        <v>1.9271457287204119</v>
      </c>
      <c r="H1154">
        <f>IFERROR([1]!s_stm07_is($A1154,"W30028333","2017/12/31",1)/[1]!S_SHARE_TOTAL($A1154,$B$1),"")</f>
        <v>2.0788127849380422</v>
      </c>
      <c r="I1154">
        <f>IFERROR([1]!s_stm07_is($A1154,"W30028333","2018/12/31",1)/[1]!S_SHARE_TOTAL($A1154,$B$1),"")</f>
        <v>2.5461083769012873</v>
      </c>
      <c r="J1154">
        <f>IFERROR([1]!s_stm07_is($A1154,"W30028333","2019/12/31",1)/[1]!S_SHARE_TOTAL($A1154,$B$1),"")</f>
        <v>2.0500250994855249</v>
      </c>
      <c r="K1154">
        <f>IFERROR([1]!s_stm07_is($A1154,"W30028333","2020/12/31",1)/[1]!S_SHARE_TOTAL($A1154,$B$1),"")</f>
        <v>1.7138439320827015</v>
      </c>
      <c r="L1154">
        <f>IFERROR([1]!s_stm07_is($A1154,"W30028333","2021/12/31",1)/[1]!S_SHARE_TOTAL($A1154,$B$1),"")</f>
        <v>2.0518573630960777</v>
      </c>
      <c r="M1154">
        <f>IFERROR([1]!s_stm07_is($A1154,"W30028333","2022/12/31",1)/[1]!S_SHARE_TOTAL($A1154,$B$1),"")</f>
        <v>2.2847306759506036</v>
      </c>
      <c r="N1154">
        <f>IFERROR([1]!s_stm07_is($A1154,"W30028333","2023/12/31",1)/[1]!S_SHARE_TOTAL($A1154,$B$1),"")</f>
        <v>2.2882357838401881</v>
      </c>
      <c r="O1154">
        <f>IFERROR([1]!s_stm07_is($A1154,"W30028333","2024/12/31",1)/[1]!S_SHARE_TOTAL($A1154,$B$1),"")</f>
        <v>2.1221975277998202</v>
      </c>
      <c r="P1154">
        <f>IFERROR([1]!s_stm07_is($A1154,"W30028333","2025/12/31",1)/[1]!S_SHARE_TOTAL($A1154,$B$1),"")</f>
        <v>2.2860447588138753</v>
      </c>
      <c r="Q1154">
        <f>IFERROR([1]!s_west_netprofit($A1154,2026,$B$1,180)/[1]!S_SHARE_TOTAL($A1154,$B$1),"")</f>
        <v>2.3513622570899946</v>
      </c>
      <c r="R1154">
        <f>IFERROR([1]!s_west_netprofit($A1154,2027,$B$1,180)/[1]!S_SHARE_TOTAL($A1154,$B$1),"")</f>
        <v>2.5350496575535297</v>
      </c>
      <c r="S1154">
        <f>IFERROR([1]!s_fa_dupont_roe($A1154,"2011/12/31")/100,"")</f>
        <v>0.19245799999999999</v>
      </c>
      <c r="T1154">
        <f>IFERROR([1]!s_fa_dupont_roe($A1154,"2012/12/31")/100,"")</f>
        <v>0.17321300000000001</v>
      </c>
      <c r="U1154">
        <f>IFERROR([1]!s_fa_dupont_roe($A1154,"2013/12/31")/100,"")</f>
        <v>0.18268499999999999</v>
      </c>
      <c r="V1154">
        <f>IFERROR([1]!s_fa_dupont_roe($A1154,"2014/12/31")/100,"")</f>
        <v>0.210954</v>
      </c>
      <c r="W1154">
        <f>IFERROR([1]!s_fa_dupont_roe($A1154,"2015/12/31")/100,"")</f>
        <v>0.188003</v>
      </c>
      <c r="X1154">
        <f>IFERROR([1]!s_fa_dupont_roe($A1154,"2016/12/31")/100,"")</f>
        <v>0.18590499999999999</v>
      </c>
      <c r="Y1154">
        <f>IFERROR([1]!s_fa_dupont_roe($A1154,"2017/12/31")/100,"")</f>
        <v>0.165127</v>
      </c>
      <c r="Z1154">
        <f>IFERROR([1]!s_fa_dupont_roe($A1154,"2018/12/31")/100,"")</f>
        <v>0.18528199999999997</v>
      </c>
      <c r="AA1154">
        <f>IFERROR([1]!s_fa_dupont_roe($A1154,"2019/12/31")/100,"")</f>
        <v>0.13637199999999999</v>
      </c>
      <c r="AB1154">
        <f>IFERROR([1]!s_fa_dupont_roe($A1154,"2020/12/31")/100,"")</f>
        <v>0.105986</v>
      </c>
      <c r="AC1154">
        <f>IFERROR([1]!s_fa_dupont_roe($A1154,"2021/12/31")/100,"")</f>
        <v>0.12673999999999999</v>
      </c>
      <c r="AD1154">
        <f>IFERROR([1]!s_fa_dupont_roe($A1154,"2022/12/31")/100,"")</f>
        <v>0.14053299999999999</v>
      </c>
      <c r="AE1154">
        <f>IFERROR([1]!s_fa_dupont_roe($A1154,"2023/12/31")/100,"")</f>
        <v>0.13029499999999999</v>
      </c>
      <c r="AF1154">
        <f>IFERROR([1]!s_fa_dupont_roe($A1154,"2024/12/31")/100,"")</f>
        <v>0.11168699999999999</v>
      </c>
      <c r="AG1154">
        <f>IFERROR([1]!s_fa_dupont_roe($A1154,"2025/12/31")/100,"")</f>
        <v>0.111577</v>
      </c>
      <c r="AH1154">
        <f>IFERROR([1]!s_stm07_is($A1154,"W30028333","2025/12/31",1),"")</f>
        <v>7207268139.6099997</v>
      </c>
      <c r="AI1154">
        <f>IFERROR([1]!s_stm07_bs($A1154,"W38058048","2025/12/31",1),"")</f>
        <v>71137783000.589996</v>
      </c>
      <c r="AJ1154">
        <f>IFERROR([1]!s_fa_netdebt($A1154,"2025/12/31"),"")</f>
        <v>-16631657241.08</v>
      </c>
      <c r="AK1154">
        <f>IFERROR([1]!s_val_ev1($A1154,"2025/12/31"),"")</f>
        <v>83563519415.179993</v>
      </c>
      <c r="AL1154">
        <f>IFERROR([1]!s_fa_ebitda($A1154,"2025/12/31"),"")</f>
        <v>16429247041.6</v>
      </c>
      <c r="AM1154">
        <f>IFERROR([1]!s_west_netprofit($A1154,2026,$B$1,180)/[1]!s_west_netprofit($A1154,2026,$B$1-7,180)-1,"")</f>
        <v>0</v>
      </c>
      <c r="AN1154">
        <f>IFERROR([1]!s_west_netprofit($A1154,2026,$B$1,180)/[1]!s_west_netprofit($A1154,2026,$B$1-30,180)-1,"")</f>
        <v>-2.3417121354467607E-3</v>
      </c>
      <c r="AO1154">
        <f>IFERROR([1]!s_est_mediannetprofit($A1154,2026,$B$1)/[1]!s_est_mediannetprofit($A1154,2026,$B$1-7)-1,"")</f>
        <v>0</v>
      </c>
      <c r="AP1154">
        <f>IFERROR([1]!s_est_mediannetprofit($A1154,2026,$B$1)/[1]!s_est_mediannetprofit($A1154,2026,$B$1-30)-1,"")</f>
        <v>-5.0548152038337735E-3</v>
      </c>
    </row>
    <row r="1155" spans="1:42">
      <c r="A1155" t="s">
        <v>1194</v>
      </c>
      <c r="B1155">
        <f>IFERROR([1]!s_stm07_is($A1155,"W30028333","2011/12/31",1)/[1]!S_SHARE_TOTAL($A1155,$B$1),"")</f>
        <v>-8.3697883618518557E-2</v>
      </c>
      <c r="C1155">
        <f>IFERROR([1]!s_stm07_is($A1155,"W30028333","2012/12/31",1)/[1]!S_SHARE_TOTAL($A1155,$B$1),"")</f>
        <v>4.8543731101113319E-2</v>
      </c>
      <c r="D1155">
        <f>IFERROR([1]!s_stm07_is($A1155,"W30028333","2013/12/31",1)/[1]!S_SHARE_TOTAL($A1155,$B$1),"")</f>
        <v>5.2664408165110626E-3</v>
      </c>
      <c r="E1155">
        <f>IFERROR([1]!s_stm07_is($A1155,"W30028333","2014/12/31",1)/[1]!S_SHARE_TOTAL($A1155,$B$1),"")</f>
        <v>-8.5999528525156105E-2</v>
      </c>
      <c r="F1155">
        <f>IFERROR([1]!s_stm07_is($A1155,"W30028333","2015/12/31",1)/[1]!S_SHARE_TOTAL($A1155,$B$1),"")</f>
        <v>0.1876342174718158</v>
      </c>
      <c r="G1155">
        <f>IFERROR([1]!s_stm07_is($A1155,"W30028333","2016/12/31",1)/[1]!S_SHARE_TOTAL($A1155,$B$1),"")</f>
        <v>9.2572368144520537E-2</v>
      </c>
      <c r="H1155">
        <f>IFERROR([1]!s_stm07_is($A1155,"W30028333","2017/12/31",1)/[1]!S_SHARE_TOTAL($A1155,$B$1),"")</f>
        <v>-0.56970586748548702</v>
      </c>
      <c r="I1155">
        <f>IFERROR([1]!s_stm07_is($A1155,"W30028333","2018/12/31",1)/[1]!S_SHARE_TOTAL($A1155,$B$1),"")</f>
        <v>2.8937536610819905E-2</v>
      </c>
      <c r="J1155">
        <f>IFERROR([1]!s_stm07_is($A1155,"W30028333","2019/12/31",1)/[1]!S_SHARE_TOTAL($A1155,$B$1),"")</f>
        <v>1.2543609982970445E-2</v>
      </c>
      <c r="K1155">
        <f>IFERROR([1]!s_stm07_is($A1155,"W30028333","2020/12/31",1)/[1]!S_SHARE_TOTAL($A1155,$B$1),"")</f>
        <v>1.7055806389323865E-2</v>
      </c>
      <c r="L1155">
        <f>IFERROR([1]!s_stm07_is($A1155,"W30028333","2021/12/31",1)/[1]!S_SHARE_TOTAL($A1155,$B$1),"")</f>
        <v>-1.1176810750477988</v>
      </c>
      <c r="M1155">
        <f>IFERROR([1]!s_stm07_is($A1155,"W30028333","2022/12/31",1)/[1]!S_SHARE_TOTAL($A1155,$B$1),"")</f>
        <v>1.3323423970856448E-2</v>
      </c>
      <c r="N1155">
        <f>IFERROR([1]!s_stm07_is($A1155,"W30028333","2023/12/31",1)/[1]!S_SHARE_TOTAL($A1155,$B$1),"")</f>
        <v>-9.2144821508838903E-2</v>
      </c>
      <c r="O1155">
        <f>IFERROR([1]!s_stm07_is($A1155,"W30028333","2024/12/31",1)/[1]!S_SHARE_TOTAL($A1155,$B$1),"")</f>
        <v>-5.5492181853565893E-2</v>
      </c>
      <c r="P1155">
        <f>IFERROR([1]!s_stm07_is($A1155,"W30028333","2025/12/31",1)/[1]!S_SHARE_TOTAL($A1155,$B$1),"")</f>
        <v>4.0160726029509312E-2</v>
      </c>
      <c r="Q1155">
        <f>IFERROR([1]!s_west_netprofit($A1155,2026,$B$1,180)/[1]!S_SHARE_TOTAL($A1155,$B$1),"")</f>
        <v>0</v>
      </c>
      <c r="R1155">
        <f>IFERROR([1]!s_west_netprofit($A1155,2027,$B$1,180)/[1]!S_SHARE_TOTAL($A1155,$B$1),"")</f>
        <v>0</v>
      </c>
      <c r="S1155">
        <f>IFERROR([1]!s_fa_dupont_roe($A1155,"2011/12/31")/100,"")</f>
        <v>-0.118825</v>
      </c>
      <c r="T1155">
        <f>IFERROR([1]!s_fa_dupont_roe($A1155,"2012/12/31")/100,"")</f>
        <v>7.1111000000000008E-2</v>
      </c>
      <c r="U1155">
        <f>IFERROR([1]!s_fa_dupont_roe($A1155,"2013/12/31")/100,"")</f>
        <v>7.3990000000000002E-3</v>
      </c>
      <c r="V1155">
        <f>IFERROR([1]!s_fa_dupont_roe($A1155,"2014/12/31")/100,"")</f>
        <v>-0.12808</v>
      </c>
      <c r="W1155">
        <f>IFERROR([1]!s_fa_dupont_roe($A1155,"2015/12/31")/100,"")</f>
        <v>0.14570900000000001</v>
      </c>
      <c r="X1155">
        <f>IFERROR([1]!s_fa_dupont_roe($A1155,"2016/12/31")/100,"")</f>
        <v>4.6441999999999997E-2</v>
      </c>
      <c r="Y1155">
        <f>IFERROR([1]!s_fa_dupont_roe($A1155,"2017/12/31")/100,"")</f>
        <v>-0.32464399999999999</v>
      </c>
      <c r="Z1155">
        <f>IFERROR([1]!s_fa_dupont_roe($A1155,"2018/12/31")/100,"")</f>
        <v>1.9521999999999998E-2</v>
      </c>
      <c r="AA1155">
        <f>IFERROR([1]!s_fa_dupont_roe($A1155,"2019/12/31")/100,"")</f>
        <v>8.3400000000000002E-3</v>
      </c>
      <c r="AB1155">
        <f>IFERROR([1]!s_fa_dupont_roe($A1155,"2020/12/31")/100,"")</f>
        <v>1.1332999999999999E-2</v>
      </c>
      <c r="AC1155">
        <f>IFERROR([1]!s_fa_dupont_roe($A1155,"2021/12/31")/100,"")</f>
        <v>-1.2709300000000001</v>
      </c>
      <c r="AD1155">
        <f>IFERROR([1]!s_fa_dupont_roe($A1155,"2022/12/31")/100,"")</f>
        <v>2.8288999999999998E-2</v>
      </c>
      <c r="AE1155">
        <f>IFERROR([1]!s_fa_dupont_roe($A1155,"2023/12/31")/100,"")</f>
        <v>-0.12149900000000001</v>
      </c>
      <c r="AF1155">
        <f>IFERROR([1]!s_fa_dupont_roe($A1155,"2024/12/31")/100,"")</f>
        <v>-6.9022E-2</v>
      </c>
      <c r="AG1155">
        <f>IFERROR([1]!s_fa_dupont_roe($A1155,"2025/12/31")/100,"")</f>
        <v>5.0957000000000002E-2</v>
      </c>
      <c r="AH1155">
        <f>IFERROR([1]!s_stm07_is($A1155,"W30028333","2025/12/31",1),"")</f>
        <v>81571425.5</v>
      </c>
      <c r="AI1155">
        <f>IFERROR([1]!s_stm07_bs($A1155,"W38058048","2025/12/31",1),"")</f>
        <v>2065694155.5699999</v>
      </c>
      <c r="AJ1155">
        <f>IFERROR([1]!s_fa_netdebt($A1155,"2025/12/31"),"")</f>
        <v>23836661862.389999</v>
      </c>
      <c r="AK1155">
        <f>IFERROR([1]!s_val_ev1($A1155,"2025/12/31"),"")</f>
        <v>36869453676.550003</v>
      </c>
      <c r="AL1155">
        <f>IFERROR([1]!s_fa_ebitda($A1155,"2025/12/31"),"")</f>
        <v>1902192804.1800001</v>
      </c>
      <c r="AM1155" t="str">
        <f>IFERROR([1]!s_west_netprofit($A1155,2026,$B$1,180)/[1]!s_west_netprofit($A1155,2026,$B$1-7,180)-1,"")</f>
        <v/>
      </c>
      <c r="AN1155" t="str">
        <f>IFERROR([1]!s_west_netprofit($A1155,2026,$B$1,180)/[1]!s_west_netprofit($A1155,2026,$B$1-30,180)-1,"")</f>
        <v/>
      </c>
      <c r="AO1155" t="str">
        <f>IFERROR([1]!s_est_mediannetprofit($A1155,2026,$B$1)/[1]!s_est_mediannetprofit($A1155,2026,$B$1-7)-1,"")</f>
        <v/>
      </c>
      <c r="AP1155" t="str">
        <f>IFERROR([1]!s_est_mediannetprofit($A1155,2026,$B$1)/[1]!s_est_mediannetprofit($A1155,2026,$B$1-30)-1,"")</f>
        <v/>
      </c>
    </row>
    <row r="1156" spans="1:42">
      <c r="A1156" t="s">
        <v>1195</v>
      </c>
      <c r="B1156">
        <f>IFERROR([1]!s_stm07_is($A1156,"W30028333","2011/12/31",1)/[1]!S_SHARE_TOTAL($A1156,$B$1),"")</f>
        <v>1.7280675223089341E-2</v>
      </c>
      <c r="C1156">
        <f>IFERROR([1]!s_stm07_is($A1156,"W30028333","2012/12/31",1)/[1]!S_SHARE_TOTAL($A1156,$B$1),"")</f>
        <v>-3.4986186095560437E-2</v>
      </c>
      <c r="D1156">
        <f>IFERROR([1]!s_stm07_is($A1156,"W30028333","2013/12/31",1)/[1]!S_SHARE_TOTAL($A1156,$B$1),"")</f>
        <v>2.4040749303396877E-2</v>
      </c>
      <c r="E1156">
        <f>IFERROR([1]!s_stm07_is($A1156,"W30028333","2014/12/31",1)/[1]!S_SHARE_TOTAL($A1156,$B$1),"")</f>
        <v>8.962313666844246E-3</v>
      </c>
      <c r="F1156">
        <f>IFERROR([1]!s_stm07_is($A1156,"W30028333","2015/12/31",1)/[1]!S_SHARE_TOTAL($A1156,$B$1),"")</f>
        <v>-1.7386830179118511E-2</v>
      </c>
      <c r="G1156">
        <f>IFERROR([1]!s_stm07_is($A1156,"W30028333","2016/12/31",1)/[1]!S_SHARE_TOTAL($A1156,$B$1),"")</f>
        <v>1.8652049687875649E-2</v>
      </c>
      <c r="H1156">
        <f>IFERROR([1]!s_stm07_is($A1156,"W30028333","2017/12/31",1)/[1]!S_SHARE_TOTAL($A1156,$B$1),"")</f>
        <v>6.4248139289942358E-2</v>
      </c>
      <c r="I1156">
        <f>IFERROR([1]!s_stm07_is($A1156,"W30028333","2018/12/31",1)/[1]!S_SHARE_TOTAL($A1156,$B$1),"")</f>
        <v>3.0682345622786702E-3</v>
      </c>
      <c r="J1156">
        <f>IFERROR([1]!s_stm07_is($A1156,"W30028333","2019/12/31",1)/[1]!S_SHARE_TOTAL($A1156,$B$1),"")</f>
        <v>-4.8269948271569031E-3</v>
      </c>
      <c r="K1156">
        <f>IFERROR([1]!s_stm07_is($A1156,"W30028333","2020/12/31",1)/[1]!S_SHARE_TOTAL($A1156,$B$1),"")</f>
        <v>0.19806481661963013</v>
      </c>
      <c r="L1156">
        <f>IFERROR([1]!s_stm07_is($A1156,"W30028333","2021/12/31",1)/[1]!S_SHARE_TOTAL($A1156,$B$1),"")</f>
        <v>2.0567970217301936</v>
      </c>
      <c r="M1156">
        <f>IFERROR([1]!s_stm07_is($A1156,"W30028333","2022/12/31",1)/[1]!S_SHARE_TOTAL($A1156,$B$1),"")</f>
        <v>0.43260253827945577</v>
      </c>
      <c r="N1156">
        <f>IFERROR([1]!s_stm07_is($A1156,"W30028333","2023/12/31",1)/[1]!S_SHARE_TOTAL($A1156,$B$1),"")</f>
        <v>1.4526045465889911E-2</v>
      </c>
      <c r="O1156">
        <f>IFERROR([1]!s_stm07_is($A1156,"W30028333","2024/12/31",1)/[1]!S_SHARE_TOTAL($A1156,$B$1),"")</f>
        <v>0.18289691885471127</v>
      </c>
      <c r="P1156">
        <f>IFERROR([1]!s_stm07_is($A1156,"W30028333","2025/12/31",1)/[1]!S_SHARE_TOTAL($A1156,$B$1),"")</f>
        <v>7.5681319953994769E-2</v>
      </c>
      <c r="Q1156">
        <f>IFERROR([1]!s_west_netprofit($A1156,2026,$B$1,180)/[1]!S_SHARE_TOTAL($A1156,$B$1),"")</f>
        <v>0.28000341867904893</v>
      </c>
      <c r="R1156">
        <f>IFERROR([1]!s_west_netprofit($A1156,2027,$B$1,180)/[1]!S_SHARE_TOTAL($A1156,$B$1),"")</f>
        <v>0.34422438626598678</v>
      </c>
      <c r="S1156">
        <f>IFERROR([1]!s_fa_dupont_roe($A1156,"2011/12/31")/100,"")</f>
        <v>4.6172999999999999E-2</v>
      </c>
      <c r="T1156">
        <f>IFERROR([1]!s_fa_dupont_roe($A1156,"2012/12/31")/100,"")</f>
        <v>-9.5503000000000005E-2</v>
      </c>
      <c r="U1156">
        <f>IFERROR([1]!s_fa_dupont_roe($A1156,"2013/12/31")/100,"")</f>
        <v>6.6621E-2</v>
      </c>
      <c r="V1156">
        <f>IFERROR([1]!s_fa_dupont_roe($A1156,"2014/12/31")/100,"")</f>
        <v>2.3980000000000001E-2</v>
      </c>
      <c r="W1156">
        <f>IFERROR([1]!s_fa_dupont_roe($A1156,"2015/12/31")/100,"")</f>
        <v>-4.7515000000000002E-2</v>
      </c>
      <c r="X1156">
        <f>IFERROR([1]!s_fa_dupont_roe($A1156,"2016/12/31")/100,"")</f>
        <v>5.0880999999999996E-2</v>
      </c>
      <c r="Y1156">
        <f>IFERROR([1]!s_fa_dupont_roe($A1156,"2017/12/31")/100,"")</f>
        <v>0.15924099999999999</v>
      </c>
      <c r="Z1156">
        <f>IFERROR([1]!s_fa_dupont_roe($A1156,"2018/12/31")/100,"")</f>
        <v>7.3609999999999995E-3</v>
      </c>
      <c r="AA1156">
        <f>IFERROR([1]!s_fa_dupont_roe($A1156,"2019/12/31")/100,"")</f>
        <v>-3.8769999999999998E-3</v>
      </c>
      <c r="AB1156">
        <f>IFERROR([1]!s_fa_dupont_roe($A1156,"2020/12/31")/100,"")</f>
        <v>8.5905000000000009E-2</v>
      </c>
      <c r="AC1156">
        <f>IFERROR([1]!s_fa_dupont_roe($A1156,"2021/12/31")/100,"")</f>
        <v>0.52821600000000002</v>
      </c>
      <c r="AD1156">
        <f>IFERROR([1]!s_fa_dupont_roe($A1156,"2022/12/31")/100,"")</f>
        <v>8.6900999999999992E-2</v>
      </c>
      <c r="AE1156">
        <f>IFERROR([1]!s_fa_dupont_roe($A1156,"2023/12/31")/100,"")</f>
        <v>3.1580000000000002E-3</v>
      </c>
      <c r="AF1156">
        <f>IFERROR([1]!s_fa_dupont_roe($A1156,"2024/12/31")/100,"")</f>
        <v>4.011E-2</v>
      </c>
      <c r="AG1156">
        <f>IFERROR([1]!s_fa_dupont_roe($A1156,"2025/12/31")/100,"")</f>
        <v>1.6365000000000001E-2</v>
      </c>
      <c r="AH1156">
        <f>IFERROR([1]!s_stm07_is($A1156,"W30028333","2025/12/31",1),"")</f>
        <v>88383890.959999993</v>
      </c>
      <c r="AI1156">
        <f>IFERROR([1]!s_stm07_bs($A1156,"W38058048","2025/12/31",1),"")</f>
        <v>5415230505.0500002</v>
      </c>
      <c r="AJ1156">
        <f>IFERROR([1]!s_fa_netdebt($A1156,"2025/12/31"),"")</f>
        <v>-266640367.25999999</v>
      </c>
      <c r="AK1156">
        <f>IFERROR([1]!s_val_ev1($A1156,"2025/12/31"),"")</f>
        <v>8768393153.2800007</v>
      </c>
      <c r="AL1156">
        <f>IFERROR([1]!s_fa_ebitda($A1156,"2025/12/31"),"")</f>
        <v>649765364.36000001</v>
      </c>
      <c r="AM1156">
        <f>IFERROR([1]!s_west_netprofit($A1156,2026,$B$1,180)/[1]!s_west_netprofit($A1156,2026,$B$1-7,180)-1,"")</f>
        <v>0</v>
      </c>
      <c r="AN1156">
        <f>IFERROR([1]!s_west_netprofit($A1156,2026,$B$1,180)/[1]!s_west_netprofit($A1156,2026,$B$1-30,180)-1,"")</f>
        <v>0</v>
      </c>
      <c r="AO1156">
        <f>IFERROR([1]!s_est_mediannetprofit($A1156,2026,$B$1)/[1]!s_est_mediannetprofit($A1156,2026,$B$1-7)-1,"")</f>
        <v>0</v>
      </c>
      <c r="AP1156">
        <f>IFERROR([1]!s_est_mediannetprofit($A1156,2026,$B$1)/[1]!s_est_mediannetprofit($A1156,2026,$B$1-30)-1,"")</f>
        <v>0</v>
      </c>
    </row>
    <row r="1157" spans="1:42">
      <c r="A1157" t="s">
        <v>1196</v>
      </c>
      <c r="B1157">
        <f>IFERROR([1]!s_stm07_is($A1157,"W30028333","2011/12/31",1)/[1]!S_SHARE_TOTAL($A1157,$B$1),"")</f>
        <v>0.35842304061707558</v>
      </c>
      <c r="C1157">
        <f>IFERROR([1]!s_stm07_is($A1157,"W30028333","2012/12/31",1)/[1]!S_SHARE_TOTAL($A1157,$B$1),"")</f>
        <v>0.35451753467036151</v>
      </c>
      <c r="D1157">
        <f>IFERROR([1]!s_stm07_is($A1157,"W30028333","2013/12/31",1)/[1]!S_SHARE_TOTAL($A1157,$B$1),"")</f>
        <v>0.27100661443219132</v>
      </c>
      <c r="E1157">
        <f>IFERROR([1]!s_stm07_is($A1157,"W30028333","2014/12/31",1)/[1]!S_SHARE_TOTAL($A1157,$B$1),"")</f>
        <v>0.41668093289345937</v>
      </c>
      <c r="F1157">
        <f>IFERROR([1]!s_stm07_is($A1157,"W30028333","2015/12/31",1)/[1]!S_SHARE_TOTAL($A1157,$B$1),"")</f>
        <v>0.57741420938101251</v>
      </c>
      <c r="G1157">
        <f>IFERROR([1]!s_stm07_is($A1157,"W30028333","2016/12/31",1)/[1]!S_SHARE_TOTAL($A1157,$B$1),"")</f>
        <v>0.59747613349537754</v>
      </c>
      <c r="H1157">
        <f>IFERROR([1]!s_stm07_is($A1157,"W30028333","2017/12/31",1)/[1]!S_SHARE_TOTAL($A1157,$B$1),"")</f>
        <v>0.65731253474469131</v>
      </c>
      <c r="I1157">
        <f>IFERROR([1]!s_stm07_is($A1157,"W30028333","2018/12/31",1)/[1]!S_SHARE_TOTAL($A1157,$B$1),"")</f>
        <v>0.73983384711769296</v>
      </c>
      <c r="J1157">
        <f>IFERROR([1]!s_stm07_is($A1157,"W30028333","2019/12/31",1)/[1]!S_SHARE_TOTAL($A1157,$B$1),"")</f>
        <v>0.72936884017854442</v>
      </c>
      <c r="K1157">
        <f>IFERROR([1]!s_stm07_is($A1157,"W30028333","2020/12/31",1)/[1]!S_SHARE_TOTAL($A1157,$B$1),"")</f>
        <v>0.74532643766043105</v>
      </c>
      <c r="L1157">
        <f>IFERROR([1]!s_stm07_is($A1157,"W30028333","2021/12/31",1)/[1]!S_SHARE_TOTAL($A1157,$B$1),"")</f>
        <v>0.79558948379696326</v>
      </c>
      <c r="M1157">
        <f>IFERROR([1]!s_stm07_is($A1157,"W30028333","2022/12/31",1)/[1]!S_SHARE_TOTAL($A1157,$B$1),"")</f>
        <v>0.93776942519211548</v>
      </c>
      <c r="N1157">
        <f>IFERROR([1]!s_stm07_is($A1157,"W30028333","2023/12/31",1)/[1]!S_SHARE_TOTAL($A1157,$B$1),"")</f>
        <v>1.1143434741182701</v>
      </c>
      <c r="O1157">
        <f>IFERROR([1]!s_stm07_is($A1157,"W30028333","2024/12/31",1)/[1]!S_SHARE_TOTAL($A1157,$B$1),"")</f>
        <v>1.240050469492308</v>
      </c>
      <c r="P1157">
        <f>IFERROR([1]!s_stm07_is($A1157,"W30028333","2025/12/31",1)/[1]!S_SHARE_TOTAL($A1157,$B$1),"")</f>
        <v>1.4264742088487077</v>
      </c>
      <c r="Q1157">
        <f>IFERROR([1]!s_west_netprofit($A1157,2026,$B$1,180)/[1]!S_SHARE_TOTAL($A1157,$B$1),"")</f>
        <v>1.5622755127764485</v>
      </c>
      <c r="R1157">
        <f>IFERROR([1]!s_west_netprofit($A1157,2027,$B$1,180)/[1]!S_SHARE_TOTAL($A1157,$B$1),"")</f>
        <v>1.7394538772772574</v>
      </c>
      <c r="S1157">
        <f>IFERROR([1]!s_fa_dupont_roe($A1157,"2011/12/31")/100,"")</f>
        <v>0.126612</v>
      </c>
      <c r="T1157">
        <f>IFERROR([1]!s_fa_dupont_roe($A1157,"2012/12/31")/100,"")</f>
        <v>0.11654199999999999</v>
      </c>
      <c r="U1157">
        <f>IFERROR([1]!s_fa_dupont_roe($A1157,"2013/12/31")/100,"")</f>
        <v>8.4444000000000005E-2</v>
      </c>
      <c r="V1157">
        <f>IFERROR([1]!s_fa_dupont_roe($A1157,"2014/12/31")/100,"")</f>
        <v>0.12743299999999999</v>
      </c>
      <c r="W1157">
        <f>IFERROR([1]!s_fa_dupont_roe($A1157,"2015/12/31")/100,"")</f>
        <v>0.16563300000000003</v>
      </c>
      <c r="X1157">
        <f>IFERROR([1]!s_fa_dupont_roe($A1157,"2016/12/31")/100,"")</f>
        <v>0.15282699999999999</v>
      </c>
      <c r="Y1157">
        <f>IFERROR([1]!s_fa_dupont_roe($A1157,"2017/12/31")/100,"")</f>
        <v>0.15108099999999999</v>
      </c>
      <c r="Z1157">
        <f>IFERROR([1]!s_fa_dupont_roe($A1157,"2018/12/31")/100,"")</f>
        <v>0.15246799999999999</v>
      </c>
      <c r="AA1157">
        <f>IFERROR([1]!s_fa_dupont_roe($A1157,"2019/12/31")/100,"")</f>
        <v>0.136073</v>
      </c>
      <c r="AB1157">
        <f>IFERROR([1]!s_fa_dupont_roe($A1157,"2020/12/31")/100,"")</f>
        <v>0.12739200000000001</v>
      </c>
      <c r="AC1157">
        <f>IFERROR([1]!s_fa_dupont_roe($A1157,"2021/12/31")/100,"")</f>
        <v>0.12834899999999999</v>
      </c>
      <c r="AD1157">
        <f>IFERROR([1]!s_fa_dupont_roe($A1157,"2022/12/31")/100,"")</f>
        <v>0.15101599999999998</v>
      </c>
      <c r="AE1157">
        <f>IFERROR([1]!s_fa_dupont_roe($A1157,"2023/12/31")/100,"")</f>
        <v>0.18343599999999999</v>
      </c>
      <c r="AF1157">
        <f>IFERROR([1]!s_fa_dupont_roe($A1157,"2024/12/31")/100,"")</f>
        <v>0.204876</v>
      </c>
      <c r="AG1157">
        <f>IFERROR([1]!s_fa_dupont_roe($A1157,"2025/12/31")/100,"")</f>
        <v>0.229959</v>
      </c>
      <c r="AH1157">
        <f>IFERROR([1]!s_stm07_is($A1157,"W30028333","2025/12/31",1),"")</f>
        <v>906685963.55999994</v>
      </c>
      <c r="AI1157">
        <f>IFERROR([1]!s_stm07_bs($A1157,"W38058048","2025/12/31",1),"")</f>
        <v>4703102031.8800001</v>
      </c>
      <c r="AJ1157">
        <f>IFERROR([1]!s_fa_netdebt($A1157,"2025/12/31"),"")</f>
        <v>-706447814.78999996</v>
      </c>
      <c r="AK1157">
        <f>IFERROR([1]!s_val_ev1($A1157,"2025/12/31"),"")</f>
        <v>14714477615.950001</v>
      </c>
      <c r="AL1157">
        <f>IFERROR([1]!s_fa_ebitda($A1157,"2025/12/31"),"")</f>
        <v>1291128268.9000001</v>
      </c>
      <c r="AM1157">
        <f>IFERROR([1]!s_west_netprofit($A1157,2026,$B$1,180)/[1]!s_west_netprofit($A1157,2026,$B$1-7,180)-1,"")</f>
        <v>0</v>
      </c>
      <c r="AN1157">
        <f>IFERROR([1]!s_west_netprofit($A1157,2026,$B$1,180)/[1]!s_west_netprofit($A1157,2026,$B$1-30,180)-1,"")</f>
        <v>0</v>
      </c>
      <c r="AO1157">
        <f>IFERROR([1]!s_est_mediannetprofit($A1157,2026,$B$1)/[1]!s_est_mediannetprofit($A1157,2026,$B$1-7)-1,"")</f>
        <v>0</v>
      </c>
      <c r="AP1157">
        <f>IFERROR([1]!s_est_mediannetprofit($A1157,2026,$B$1)/[1]!s_est_mediannetprofit($A1157,2026,$B$1-30)-1,"")</f>
        <v>0</v>
      </c>
    </row>
    <row r="1158" spans="1:42">
      <c r="A1158" t="s">
        <v>1197</v>
      </c>
      <c r="B1158">
        <f>IFERROR([1]!s_stm07_is($A1158,"W30028333","2011/12/31",1)/[1]!S_SHARE_TOTAL($A1158,$B$1),"")</f>
        <v>-5.4081934643625484E-2</v>
      </c>
      <c r="C1158">
        <f>IFERROR([1]!s_stm07_is($A1158,"W30028333","2012/12/31",1)/[1]!S_SHARE_TOTAL($A1158,$B$1),"")</f>
        <v>0.11097346575709423</v>
      </c>
      <c r="D1158">
        <f>IFERROR([1]!s_stm07_is($A1158,"W30028333","2013/12/31",1)/[1]!S_SHARE_TOTAL($A1158,$B$1),"")</f>
        <v>-4.4920355480360392E-2</v>
      </c>
      <c r="E1158">
        <f>IFERROR([1]!s_stm07_is($A1158,"W30028333","2014/12/31",1)/[1]!S_SHARE_TOTAL($A1158,$B$1),"")</f>
        <v>2.7226826274901823E-2</v>
      </c>
      <c r="F1158">
        <f>IFERROR([1]!s_stm07_is($A1158,"W30028333","2015/12/31",1)/[1]!S_SHARE_TOTAL($A1158,$B$1),"")</f>
        <v>8.5091976201104813E-2</v>
      </c>
      <c r="G1158">
        <f>IFERROR([1]!s_stm07_is($A1158,"W30028333","2016/12/31",1)/[1]!S_SHARE_TOTAL($A1158,$B$1),"")</f>
        <v>0.11089014942830482</v>
      </c>
      <c r="H1158">
        <f>IFERROR([1]!s_stm07_is($A1158,"W30028333","2017/12/31",1)/[1]!S_SHARE_TOTAL($A1158,$B$1),"")</f>
        <v>0.2830211798057336</v>
      </c>
      <c r="I1158">
        <f>IFERROR([1]!s_stm07_is($A1158,"W30028333","2018/12/31",1)/[1]!S_SHARE_TOTAL($A1158,$B$1),"")</f>
        <v>2.0778192990561252E-2</v>
      </c>
      <c r="J1158">
        <f>IFERROR([1]!s_stm07_is($A1158,"W30028333","2019/12/31",1)/[1]!S_SHARE_TOTAL($A1158,$B$1),"")</f>
        <v>0.18001283019185213</v>
      </c>
      <c r="K1158">
        <f>IFERROR([1]!s_stm07_is($A1158,"W30028333","2020/12/31",1)/[1]!S_SHARE_TOTAL($A1158,$B$1),"")</f>
        <v>-3.3761512913033354</v>
      </c>
      <c r="L1158">
        <f>IFERROR([1]!s_stm07_is($A1158,"W30028333","2021/12/31",1)/[1]!S_SHARE_TOTAL($A1158,$B$1),"")</f>
        <v>1.0623767323905495</v>
      </c>
      <c r="M1158">
        <f>IFERROR([1]!s_stm07_is($A1158,"W30028333","2022/12/31",1)/[1]!S_SHARE_TOTAL($A1158,$B$1),"")</f>
        <v>6.7160508562240886E-2</v>
      </c>
      <c r="N1158">
        <f>IFERROR([1]!s_stm07_is($A1158,"W30028333","2023/12/31",1)/[1]!S_SHARE_TOTAL($A1158,$B$1),"")</f>
        <v>8.3373183924047814E-2</v>
      </c>
      <c r="O1158">
        <f>IFERROR([1]!s_stm07_is($A1158,"W30028333","2024/12/31",1)/[1]!S_SHARE_TOTAL($A1158,$B$1),"")</f>
        <v>4.2928798610423931E-2</v>
      </c>
      <c r="P1158">
        <f>IFERROR([1]!s_stm07_is($A1158,"W30028333","2025/12/31",1)/[1]!S_SHARE_TOTAL($A1158,$B$1),"")</f>
        <v>3.5474814763933979E-2</v>
      </c>
      <c r="Q1158">
        <f>IFERROR([1]!s_west_netprofit($A1158,2026,$B$1,180)/[1]!S_SHARE_TOTAL($A1158,$B$1),"")</f>
        <v>4.0474759680666016E-2</v>
      </c>
      <c r="R1158">
        <f>IFERROR([1]!s_west_netprofit($A1158,2027,$B$1,180)/[1]!S_SHARE_TOTAL($A1158,$B$1),"")</f>
        <v>4.6524416986152867E-2</v>
      </c>
      <c r="S1158">
        <f>IFERROR([1]!s_fa_dupont_roe($A1158,"2011/12/31")/100,"")</f>
        <v>0</v>
      </c>
      <c r="T1158">
        <f>IFERROR([1]!s_fa_dupont_roe($A1158,"2012/12/31")/100,"")</f>
        <v>0</v>
      </c>
      <c r="U1158">
        <f>IFERROR([1]!s_fa_dupont_roe($A1158,"2013/12/31")/100,"")</f>
        <v>-1.221101</v>
      </c>
      <c r="V1158">
        <f>IFERROR([1]!s_fa_dupont_roe($A1158,"2014/12/31")/100,"")</f>
        <v>1.3226E-2</v>
      </c>
      <c r="W1158">
        <f>IFERROR([1]!s_fa_dupont_roe($A1158,"2015/12/31")/100,"")</f>
        <v>2.0531999999999998E-2</v>
      </c>
      <c r="X1158">
        <f>IFERROR([1]!s_fa_dupont_roe($A1158,"2016/12/31")/100,"")</f>
        <v>2.5817E-2</v>
      </c>
      <c r="Y1158">
        <f>IFERROR([1]!s_fa_dupont_roe($A1158,"2017/12/31")/100,"")</f>
        <v>6.2685000000000005E-2</v>
      </c>
      <c r="Z1158">
        <f>IFERROR([1]!s_fa_dupont_roe($A1158,"2018/12/31")/100,"")</f>
        <v>4.5040000000000002E-3</v>
      </c>
      <c r="AA1158">
        <f>IFERROR([1]!s_fa_dupont_roe($A1158,"2019/12/31")/100,"")</f>
        <v>3.8359999999999998E-2</v>
      </c>
      <c r="AB1158">
        <f>IFERROR([1]!s_fa_dupont_roe($A1158,"2020/12/31")/100,"")</f>
        <v>-1.1056359999999998</v>
      </c>
      <c r="AC1158">
        <f>IFERROR([1]!s_fa_dupont_roe($A1158,"2021/12/31")/100,"")</f>
        <v>0.57252199999999998</v>
      </c>
      <c r="AD1158">
        <f>IFERROR([1]!s_fa_dupont_roe($A1158,"2022/12/31")/100,"")</f>
        <v>2.7719999999999998E-2</v>
      </c>
      <c r="AE1158">
        <f>IFERROR([1]!s_fa_dupont_roe($A1158,"2023/12/31")/100,"")</f>
        <v>3.3403000000000002E-2</v>
      </c>
      <c r="AF1158">
        <f>IFERROR([1]!s_fa_dupont_roe($A1158,"2024/12/31")/100,"")</f>
        <v>1.6773E-2</v>
      </c>
      <c r="AG1158">
        <f>IFERROR([1]!s_fa_dupont_roe($A1158,"2025/12/31")/100,"")</f>
        <v>1.366E-2</v>
      </c>
      <c r="AH1158">
        <f>IFERROR([1]!s_stm07_is($A1158,"W30028333","2025/12/31",1),"")</f>
        <v>102853470.79000001</v>
      </c>
      <c r="AI1158">
        <f>IFERROR([1]!s_stm07_bs($A1158,"W38058048","2025/12/31",1),"")</f>
        <v>7566669393.1300001</v>
      </c>
      <c r="AJ1158">
        <f>IFERROR([1]!s_fa_netdebt($A1158,"2025/12/31"),"")</f>
        <v>-2195461325.6900001</v>
      </c>
      <c r="AK1158">
        <f>IFERROR([1]!s_val_ev1($A1158,"2025/12/31"),"")</f>
        <v>11665907003.8255</v>
      </c>
      <c r="AL1158">
        <f>IFERROR([1]!s_fa_ebitda($A1158,"2025/12/31"),"")</f>
        <v>127962266.72</v>
      </c>
      <c r="AM1158">
        <f>IFERROR([1]!s_west_netprofit($A1158,2026,$B$1,180)/[1]!s_west_netprofit($A1158,2026,$B$1-7,180)-1,"")</f>
        <v>0</v>
      </c>
      <c r="AN1158">
        <f>IFERROR([1]!s_west_netprofit($A1158,2026,$B$1,180)/[1]!s_west_netprofit($A1158,2026,$B$1-30,180)-1,"")</f>
        <v>0</v>
      </c>
      <c r="AO1158">
        <f>IFERROR([1]!s_est_mediannetprofit($A1158,2026,$B$1)/[1]!s_est_mediannetprofit($A1158,2026,$B$1-7)-1,"")</f>
        <v>0</v>
      </c>
      <c r="AP1158">
        <f>IFERROR([1]!s_est_mediannetprofit($A1158,2026,$B$1)/[1]!s_est_mediannetprofit($A1158,2026,$B$1-30)-1,"")</f>
        <v>0</v>
      </c>
    </row>
    <row r="1159" spans="1:42">
      <c r="A1159" t="s">
        <v>1198</v>
      </c>
      <c r="B1159">
        <f>IFERROR([1]!s_stm07_is($A1159,"W30028333","2011/12/31",1)/[1]!S_SHARE_TOTAL($A1159,$B$1),"")</f>
        <v>0.30055508111573309</v>
      </c>
      <c r="C1159">
        <f>IFERROR([1]!s_stm07_is($A1159,"W30028333","2012/12/31",1)/[1]!S_SHARE_TOTAL($A1159,$B$1),"")</f>
        <v>0.34620425768904151</v>
      </c>
      <c r="D1159">
        <f>IFERROR([1]!s_stm07_is($A1159,"W30028333","2013/12/31",1)/[1]!S_SHARE_TOTAL($A1159,$B$1),"")</f>
        <v>0.35400342361373638</v>
      </c>
      <c r="E1159">
        <f>IFERROR([1]!s_stm07_is($A1159,"W30028333","2014/12/31",1)/[1]!S_SHARE_TOTAL($A1159,$B$1),"")</f>
        <v>0.45687794477359289</v>
      </c>
      <c r="F1159">
        <f>IFERROR([1]!s_stm07_is($A1159,"W30028333","2015/12/31",1)/[1]!S_SHARE_TOTAL($A1159,$B$1),"")</f>
        <v>0.59796536005261203</v>
      </c>
      <c r="G1159">
        <f>IFERROR([1]!s_stm07_is($A1159,"W30028333","2016/12/31",1)/[1]!S_SHARE_TOTAL($A1159,$B$1),"")</f>
        <v>0.65139307453589412</v>
      </c>
      <c r="H1159">
        <f>IFERROR([1]!s_stm07_is($A1159,"W30028333","2017/12/31",1)/[1]!S_SHARE_TOTAL($A1159,$B$1),"")</f>
        <v>0.82693404298918782</v>
      </c>
      <c r="I1159">
        <f>IFERROR([1]!s_stm07_is($A1159,"W30028333","2018/12/31",1)/[1]!S_SHARE_TOTAL($A1159,$B$1),"")</f>
        <v>1.01515676117783</v>
      </c>
      <c r="J1159">
        <f>IFERROR([1]!s_stm07_is($A1159,"W30028333","2019/12/31",1)/[1]!S_SHARE_TOTAL($A1159,$B$1),"")</f>
        <v>1.0245715766044952</v>
      </c>
      <c r="K1159">
        <f>IFERROR([1]!s_stm07_is($A1159,"W30028333","2020/12/31",1)/[1]!S_SHARE_TOTAL($A1159,$B$1),"")</f>
        <v>0.10335840990873658</v>
      </c>
      <c r="L1159">
        <f>IFERROR([1]!s_stm07_is($A1159,"W30028333","2021/12/31",1)/[1]!S_SHARE_TOTAL($A1159,$B$1),"")</f>
        <v>9.4364782070337536E-2</v>
      </c>
      <c r="M1159">
        <f>IFERROR([1]!s_stm07_is($A1159,"W30028333","2022/12/31",1)/[1]!S_SHARE_TOTAL($A1159,$B$1),"")</f>
        <v>0.10642970681292675</v>
      </c>
      <c r="N1159">
        <f>IFERROR([1]!s_stm07_is($A1159,"W30028333","2023/12/31",1)/[1]!S_SHARE_TOTAL($A1159,$B$1),"")</f>
        <v>0.93946195443383773</v>
      </c>
      <c r="O1159">
        <f>IFERROR([1]!s_stm07_is($A1159,"W30028333","2024/12/31",1)/[1]!S_SHARE_TOTAL($A1159,$B$1),"")</f>
        <v>0.85438626989124633</v>
      </c>
      <c r="P1159">
        <f>IFERROR([1]!s_stm07_is($A1159,"W30028333","2025/12/31",1)/[1]!S_SHARE_TOTAL($A1159,$B$1),"")</f>
        <v>0.8679191508507913</v>
      </c>
      <c r="Q1159">
        <f>IFERROR([1]!s_west_netprofit($A1159,2026,$B$1,180)/[1]!S_SHARE_TOTAL($A1159,$B$1),"")</f>
        <v>1.0917821915156054</v>
      </c>
      <c r="R1159">
        <f>IFERROR([1]!s_west_netprofit($A1159,2027,$B$1,180)/[1]!S_SHARE_TOTAL($A1159,$B$1),"")</f>
        <v>1.2844849917083814</v>
      </c>
      <c r="S1159">
        <f>IFERROR([1]!s_fa_dupont_roe($A1159,"2011/12/31")/100,"")</f>
        <v>7.7950999999999993E-2</v>
      </c>
      <c r="T1159">
        <f>IFERROR([1]!s_fa_dupont_roe($A1159,"2012/12/31")/100,"")</f>
        <v>9.0088000000000001E-2</v>
      </c>
      <c r="U1159">
        <f>IFERROR([1]!s_fa_dupont_roe($A1159,"2013/12/31")/100,"")</f>
        <v>8.7886000000000006E-2</v>
      </c>
      <c r="V1159">
        <f>IFERROR([1]!s_fa_dupont_roe($A1159,"2014/12/31")/100,"")</f>
        <v>7.4705000000000008E-2</v>
      </c>
      <c r="W1159">
        <f>IFERROR([1]!s_fa_dupont_roe($A1159,"2015/12/31")/100,"")</f>
        <v>7.5090000000000004E-2</v>
      </c>
      <c r="X1159">
        <f>IFERROR([1]!s_fa_dupont_roe($A1159,"2016/12/31")/100,"")</f>
        <v>6.5883999999999998E-2</v>
      </c>
      <c r="Y1159">
        <f>IFERROR([1]!s_fa_dupont_roe($A1159,"2017/12/31")/100,"")</f>
        <v>6.8391999999999994E-2</v>
      </c>
      <c r="Z1159">
        <f>IFERROR([1]!s_fa_dupont_roe($A1159,"2018/12/31")/100,"")</f>
        <v>8.4548000000000012E-2</v>
      </c>
      <c r="AA1159">
        <f>IFERROR([1]!s_fa_dupont_roe($A1159,"2019/12/31")/100,"")</f>
        <v>8.4438999999999986E-2</v>
      </c>
      <c r="AB1159">
        <f>IFERROR([1]!s_fa_dupont_roe($A1159,"2020/12/31")/100,"")</f>
        <v>8.489E-3</v>
      </c>
      <c r="AC1159">
        <f>IFERROR([1]!s_fa_dupont_roe($A1159,"2021/12/31")/100,"")</f>
        <v>6.8630000000000002E-3</v>
      </c>
      <c r="AD1159">
        <f>IFERROR([1]!s_fa_dupont_roe($A1159,"2022/12/31")/100,"")</f>
        <v>6.8400000000000006E-3</v>
      </c>
      <c r="AE1159">
        <f>IFERROR([1]!s_fa_dupont_roe($A1159,"2023/12/31")/100,"")</f>
        <v>6.0255000000000003E-2</v>
      </c>
      <c r="AF1159">
        <f>IFERROR([1]!s_fa_dupont_roe($A1159,"2024/12/31")/100,"")</f>
        <v>5.6787999999999998E-2</v>
      </c>
      <c r="AG1159">
        <f>IFERROR([1]!s_fa_dupont_roe($A1159,"2025/12/31")/100,"")</f>
        <v>5.8922000000000002E-2</v>
      </c>
      <c r="AH1159">
        <f>IFERROR([1]!s_stm07_is($A1159,"W30028333","2025/12/31",1),"")</f>
        <v>925460840.07000005</v>
      </c>
      <c r="AI1159">
        <f>IFERROR([1]!s_stm07_bs($A1159,"W38058048","2025/12/31",1),"")</f>
        <v>16275137708</v>
      </c>
      <c r="AJ1159">
        <f>IFERROR([1]!s_fa_netdebt($A1159,"2025/12/31"),"")</f>
        <v>12103459068.700001</v>
      </c>
      <c r="AK1159">
        <f>IFERROR([1]!s_val_ev1($A1159,"2025/12/31"),"")</f>
        <v>45087119148.800003</v>
      </c>
      <c r="AL1159">
        <f>IFERROR([1]!s_fa_ebitda($A1159,"2025/12/31"),"")</f>
        <v>3939161567.5999999</v>
      </c>
      <c r="AM1159">
        <f>IFERROR([1]!s_west_netprofit($A1159,2026,$B$1,180)/[1]!s_west_netprofit($A1159,2026,$B$1-7,180)-1,"")</f>
        <v>0</v>
      </c>
      <c r="AN1159">
        <f>IFERROR([1]!s_west_netprofit($A1159,2026,$B$1,180)/[1]!s_west_netprofit($A1159,2026,$B$1-30,180)-1,"")</f>
        <v>2.7337946458894091E-3</v>
      </c>
      <c r="AO1159">
        <f>IFERROR([1]!s_est_mediannetprofit($A1159,2026,$B$1)/[1]!s_est_mediannetprofit($A1159,2026,$B$1-7)-1,"")</f>
        <v>0</v>
      </c>
      <c r="AP1159">
        <f>IFERROR([1]!s_est_mediannetprofit($A1159,2026,$B$1)/[1]!s_est_mediannetprofit($A1159,2026,$B$1-30)-1,"")</f>
        <v>5.6522936095528831E-3</v>
      </c>
    </row>
    <row r="1160" spans="1:42">
      <c r="A1160" t="s">
        <v>1199</v>
      </c>
      <c r="B1160">
        <f>IFERROR([1]!s_stm07_is($A1160,"W30028333","2011/12/31",1)/[1]!S_SHARE_TOTAL($A1160,$B$1),"")</f>
        <v>0.23080030463602921</v>
      </c>
      <c r="C1160">
        <f>IFERROR([1]!s_stm07_is($A1160,"W30028333","2012/12/31",1)/[1]!S_SHARE_TOTAL($A1160,$B$1),"")</f>
        <v>0.26907532943800522</v>
      </c>
      <c r="D1160">
        <f>IFERROR([1]!s_stm07_is($A1160,"W30028333","2013/12/31",1)/[1]!S_SHARE_TOTAL($A1160,$B$1),"")</f>
        <v>0.31162809591359109</v>
      </c>
      <c r="E1160">
        <f>IFERROR([1]!s_stm07_is($A1160,"W30028333","2014/12/31",1)/[1]!S_SHARE_TOTAL($A1160,$B$1),"")</f>
        <v>0.17388158926405978</v>
      </c>
      <c r="F1160">
        <f>IFERROR([1]!s_stm07_is($A1160,"W30028333","2015/12/31",1)/[1]!S_SHARE_TOTAL($A1160,$B$1),"")</f>
        <v>0.26741294060583137</v>
      </c>
      <c r="G1160">
        <f>IFERROR([1]!s_stm07_is($A1160,"W30028333","2016/12/31",1)/[1]!S_SHARE_TOTAL($A1160,$B$1),"")</f>
        <v>0.48792583894553287</v>
      </c>
      <c r="H1160">
        <f>IFERROR([1]!s_stm07_is($A1160,"W30028333","2017/12/31",1)/[1]!S_SHARE_TOTAL($A1160,$B$1),"")</f>
        <v>0.50538921998001307</v>
      </c>
      <c r="I1160">
        <f>IFERROR([1]!s_stm07_is($A1160,"W30028333","2018/12/31",1)/[1]!S_SHARE_TOTAL($A1160,$B$1),"")</f>
        <v>0.60370879760845242</v>
      </c>
      <c r="J1160">
        <f>IFERROR([1]!s_stm07_is($A1160,"W30028333","2019/12/31",1)/[1]!S_SHARE_TOTAL($A1160,$B$1),"")</f>
        <v>0.63468523439289004</v>
      </c>
      <c r="K1160">
        <f>IFERROR([1]!s_stm07_is($A1160,"W30028333","2020/12/31",1)/[1]!S_SHARE_TOTAL($A1160,$B$1),"")</f>
        <v>0.67109059845282137</v>
      </c>
      <c r="L1160">
        <f>IFERROR([1]!s_stm07_is($A1160,"W30028333","2021/12/31",1)/[1]!S_SHARE_TOTAL($A1160,$B$1),"")</f>
        <v>0.56644268308915058</v>
      </c>
      <c r="M1160">
        <f>IFERROR([1]!s_stm07_is($A1160,"W30028333","2022/12/31",1)/[1]!S_SHARE_TOTAL($A1160,$B$1),"")</f>
        <v>0.59510549654859268</v>
      </c>
      <c r="N1160">
        <f>IFERROR([1]!s_stm07_is($A1160,"W30028333","2023/12/31",1)/[1]!S_SHARE_TOTAL($A1160,$B$1),"")</f>
        <v>0.83633828170366176</v>
      </c>
      <c r="O1160">
        <f>IFERROR([1]!s_stm07_is($A1160,"W30028333","2024/12/31",1)/[1]!S_SHARE_TOTAL($A1160,$B$1),"")</f>
        <v>0.77795396498872627</v>
      </c>
      <c r="P1160">
        <f>IFERROR([1]!s_stm07_is($A1160,"W30028333","2025/12/31",1)/[1]!S_SHARE_TOTAL($A1160,$B$1),"")</f>
        <v>0.83545718141160086</v>
      </c>
      <c r="Q1160">
        <f>IFERROR([1]!s_west_netprofit($A1160,2026,$B$1,180)/[1]!S_SHARE_TOTAL($A1160,$B$1),"")</f>
        <v>0</v>
      </c>
      <c r="R1160">
        <f>IFERROR([1]!s_west_netprofit($A1160,2027,$B$1,180)/[1]!S_SHARE_TOTAL($A1160,$B$1),"")</f>
        <v>0</v>
      </c>
      <c r="S1160">
        <f>IFERROR([1]!s_fa_dupont_roe($A1160,"2011/12/31")/100,"")</f>
        <v>0.10743800000000001</v>
      </c>
      <c r="T1160">
        <f>IFERROR([1]!s_fa_dupont_roe($A1160,"2012/12/31")/100,"")</f>
        <v>0.117575</v>
      </c>
      <c r="U1160">
        <f>IFERROR([1]!s_fa_dupont_roe($A1160,"2013/12/31")/100,"")</f>
        <v>0.102284</v>
      </c>
      <c r="V1160">
        <f>IFERROR([1]!s_fa_dupont_roe($A1160,"2014/12/31")/100,"")</f>
        <v>4.5909000000000005E-2</v>
      </c>
      <c r="W1160">
        <f>IFERROR([1]!s_fa_dupont_roe($A1160,"2015/12/31")/100,"")</f>
        <v>6.6470000000000001E-2</v>
      </c>
      <c r="X1160">
        <f>IFERROR([1]!s_fa_dupont_roe($A1160,"2016/12/31")/100,"")</f>
        <v>0.112244</v>
      </c>
      <c r="Y1160">
        <f>IFERROR([1]!s_fa_dupont_roe($A1160,"2017/12/31")/100,"")</f>
        <v>0.10556900000000001</v>
      </c>
      <c r="Z1160">
        <f>IFERROR([1]!s_fa_dupont_roe($A1160,"2018/12/31")/100,"")</f>
        <v>0.11473499999999999</v>
      </c>
      <c r="AA1160">
        <f>IFERROR([1]!s_fa_dupont_roe($A1160,"2019/12/31")/100,"")</f>
        <v>0.11036</v>
      </c>
      <c r="AB1160">
        <f>IFERROR([1]!s_fa_dupont_roe($A1160,"2020/12/31")/100,"")</f>
        <v>0.10756</v>
      </c>
      <c r="AC1160">
        <f>IFERROR([1]!s_fa_dupont_roe($A1160,"2021/12/31")/100,"")</f>
        <v>8.592000000000001E-2</v>
      </c>
      <c r="AD1160">
        <f>IFERROR([1]!s_fa_dupont_roe($A1160,"2022/12/31")/100,"")</f>
        <v>8.7325E-2</v>
      </c>
      <c r="AE1160">
        <f>IFERROR([1]!s_fa_dupont_roe($A1160,"2023/12/31")/100,"")</f>
        <v>0.116379</v>
      </c>
      <c r="AF1160">
        <f>IFERROR([1]!s_fa_dupont_roe($A1160,"2024/12/31")/100,"")</f>
        <v>0.101907</v>
      </c>
      <c r="AG1160">
        <f>IFERROR([1]!s_fa_dupont_roe($A1160,"2025/12/31")/100,"")</f>
        <v>0.10396599999999999</v>
      </c>
      <c r="AH1160">
        <f>IFERROR([1]!s_stm07_is($A1160,"W30028333","2025/12/31",1),"")</f>
        <v>1013952836.3</v>
      </c>
      <c r="AI1160">
        <f>IFERROR([1]!s_stm07_bs($A1160,"W38058048","2025/12/31",1),"")</f>
        <v>10042273381.200001</v>
      </c>
      <c r="AJ1160">
        <f>IFERROR([1]!s_fa_netdebt($A1160,"2025/12/31"),"")</f>
        <v>-1299695216.46</v>
      </c>
      <c r="AK1160">
        <f>IFERROR([1]!s_val_ev1($A1160,"2025/12/31"),"")</f>
        <v>10828393308.16</v>
      </c>
      <c r="AL1160">
        <f>IFERROR([1]!s_fa_ebitda($A1160,"2025/12/31"),"")</f>
        <v>1048096527.9400001</v>
      </c>
      <c r="AM1160" t="str">
        <f>IFERROR([1]!s_west_netprofit($A1160,2026,$B$1,180)/[1]!s_west_netprofit($A1160,2026,$B$1-7,180)-1,"")</f>
        <v/>
      </c>
      <c r="AN1160" t="str">
        <f>IFERROR([1]!s_west_netprofit($A1160,2026,$B$1,180)/[1]!s_west_netprofit($A1160,2026,$B$1-30,180)-1,"")</f>
        <v/>
      </c>
      <c r="AO1160" t="str">
        <f>IFERROR([1]!s_est_mediannetprofit($A1160,2026,$B$1)/[1]!s_est_mediannetprofit($A1160,2026,$B$1-7)-1,"")</f>
        <v/>
      </c>
      <c r="AP1160" t="str">
        <f>IFERROR([1]!s_est_mediannetprofit($A1160,2026,$B$1)/[1]!s_est_mediannetprofit($A1160,2026,$B$1-30)-1,"")</f>
        <v/>
      </c>
    </row>
    <row r="1161" spans="1:42">
      <c r="A1161" t="s">
        <v>1200</v>
      </c>
      <c r="B1161">
        <f>IFERROR([1]!s_stm07_is($A1161,"W30028333","2011/12/31",1)/[1]!S_SHARE_TOTAL($A1161,$B$1),"")</f>
        <v>-6.9568411558189658E-2</v>
      </c>
      <c r="C1161">
        <f>IFERROR([1]!s_stm07_is($A1161,"W30028333","2012/12/31",1)/[1]!S_SHARE_TOTAL($A1161,$B$1),"")</f>
        <v>-1.2723624326153642E-2</v>
      </c>
      <c r="D1161">
        <f>IFERROR([1]!s_stm07_is($A1161,"W30028333","2013/12/31",1)/[1]!S_SHARE_TOTAL($A1161,$B$1),"")</f>
        <v>6.236425577844029E-3</v>
      </c>
      <c r="E1161">
        <f>IFERROR([1]!s_stm07_is($A1161,"W30028333","2014/12/31",1)/[1]!S_SHARE_TOTAL($A1161,$B$1),"")</f>
        <v>-5.0002386467008171E-2</v>
      </c>
      <c r="F1161">
        <f>IFERROR([1]!s_stm07_is($A1161,"W30028333","2015/12/31",1)/[1]!S_SHARE_TOTAL($A1161,$B$1),"")</f>
        <v>-7.7879554203140453E-2</v>
      </c>
      <c r="G1161">
        <f>IFERROR([1]!s_stm07_is($A1161,"W30028333","2016/12/31",1)/[1]!S_SHARE_TOTAL($A1161,$B$1),"")</f>
        <v>9.793378398574375E-3</v>
      </c>
      <c r="H1161">
        <f>IFERROR([1]!s_stm07_is($A1161,"W30028333","2017/12/31",1)/[1]!S_SHARE_TOTAL($A1161,$B$1),"")</f>
        <v>0.24929539950459659</v>
      </c>
      <c r="I1161">
        <f>IFERROR([1]!s_stm07_is($A1161,"W30028333","2018/12/31",1)/[1]!S_SHARE_TOTAL($A1161,$B$1),"")</f>
        <v>0.26215680012022341</v>
      </c>
      <c r="J1161">
        <f>IFERROR([1]!s_stm07_is($A1161,"W30028333","2019/12/31",1)/[1]!S_SHARE_TOTAL($A1161,$B$1),"")</f>
        <v>0.30961433000647187</v>
      </c>
      <c r="K1161">
        <f>IFERROR([1]!s_stm07_is($A1161,"W30028333","2020/12/31",1)/[1]!S_SHARE_TOTAL($A1161,$B$1),"")</f>
        <v>0.52209861976060945</v>
      </c>
      <c r="L1161">
        <f>IFERROR([1]!s_stm07_is($A1161,"W30028333","2021/12/31",1)/[1]!S_SHARE_TOTAL($A1161,$B$1),"")</f>
        <v>0.59811708895874294</v>
      </c>
      <c r="M1161">
        <f>IFERROR([1]!s_stm07_is($A1161,"W30028333","2022/12/31",1)/[1]!S_SHARE_TOTAL($A1161,$B$1),"")</f>
        <v>0.81299387916322008</v>
      </c>
      <c r="N1161">
        <f>IFERROR([1]!s_stm07_is($A1161,"W30028333","2023/12/31",1)/[1]!S_SHARE_TOTAL($A1161,$B$1),"")</f>
        <v>1.0606880245800494</v>
      </c>
      <c r="O1161">
        <f>IFERROR([1]!s_stm07_is($A1161,"W30028333","2024/12/31",1)/[1]!S_SHARE_TOTAL($A1161,$B$1),"")</f>
        <v>1.197126164406513</v>
      </c>
      <c r="P1161">
        <f>IFERROR([1]!s_stm07_is($A1161,"W30028333","2025/12/31",1)/[1]!S_SHARE_TOTAL($A1161,$B$1),"")</f>
        <v>1.2407910368528168</v>
      </c>
      <c r="Q1161">
        <f>IFERROR([1]!s_west_netprofit($A1161,2026,$B$1,180)/[1]!S_SHARE_TOTAL($A1161,$B$1),"")</f>
        <v>1.3192240038863126</v>
      </c>
      <c r="R1161">
        <f>IFERROR([1]!s_west_netprofit($A1161,2027,$B$1,180)/[1]!S_SHARE_TOTAL($A1161,$B$1),"")</f>
        <v>1.5358834322174959</v>
      </c>
      <c r="S1161">
        <f>IFERROR([1]!s_fa_dupont_roe($A1161,"2011/12/31")/100,"")</f>
        <v>-0.22773099999999999</v>
      </c>
      <c r="T1161">
        <f>IFERROR([1]!s_fa_dupont_roe($A1161,"2012/12/31")/100,"")</f>
        <v>-4.8133999999999996E-2</v>
      </c>
      <c r="U1161">
        <f>IFERROR([1]!s_fa_dupont_roe($A1161,"2013/12/31")/100,"")</f>
        <v>2.3885999999999998E-2</v>
      </c>
      <c r="V1161">
        <f>IFERROR([1]!s_fa_dupont_roe($A1161,"2014/12/31")/100,"")</f>
        <v>-0.20903099999999999</v>
      </c>
      <c r="W1161">
        <f>IFERROR([1]!s_fa_dupont_roe($A1161,"2015/12/31")/100,"")</f>
        <v>-0.44125100000000006</v>
      </c>
      <c r="X1161">
        <f>IFERROR([1]!s_fa_dupont_roe($A1161,"2016/12/31")/100,"")</f>
        <v>6.6686999999999996E-2</v>
      </c>
      <c r="Y1161">
        <f>IFERROR([1]!s_fa_dupont_roe($A1161,"2017/12/31")/100,"")</f>
        <v>0.18667899999999998</v>
      </c>
      <c r="Z1161">
        <f>IFERROR([1]!s_fa_dupont_roe($A1161,"2018/12/31")/100,"")</f>
        <v>9.9126999999999993E-2</v>
      </c>
      <c r="AA1161">
        <f>IFERROR([1]!s_fa_dupont_roe($A1161,"2019/12/31")/100,"")</f>
        <v>0.10607100000000001</v>
      </c>
      <c r="AB1161">
        <f>IFERROR([1]!s_fa_dupont_roe($A1161,"2020/12/31")/100,"")</f>
        <v>0.157162</v>
      </c>
      <c r="AC1161">
        <f>IFERROR([1]!s_fa_dupont_roe($A1161,"2021/12/31")/100,"")</f>
        <v>0.15729499999999999</v>
      </c>
      <c r="AD1161">
        <f>IFERROR([1]!s_fa_dupont_roe($A1161,"2022/12/31")/100,"")</f>
        <v>0.19009699999999999</v>
      </c>
      <c r="AE1161">
        <f>IFERROR([1]!s_fa_dupont_roe($A1161,"2023/12/31")/100,"")</f>
        <v>0.21531700000000001</v>
      </c>
      <c r="AF1161">
        <f>IFERROR([1]!s_fa_dupont_roe($A1161,"2024/12/31")/100,"")</f>
        <v>0.21099199999999999</v>
      </c>
      <c r="AG1161">
        <f>IFERROR([1]!s_fa_dupont_roe($A1161,"2025/12/31")/100,"")</f>
        <v>0.17316600000000001</v>
      </c>
      <c r="AH1161">
        <f>IFERROR([1]!s_stm07_is($A1161,"W30028333","2025/12/31",1),"")</f>
        <v>3517760109.7600002</v>
      </c>
      <c r="AI1161">
        <f>IFERROR([1]!s_stm07_bs($A1161,"W38058048","2025/12/31",1),"")</f>
        <v>25666971993.220001</v>
      </c>
      <c r="AJ1161">
        <f>IFERROR([1]!s_fa_netdebt($A1161,"2025/12/31"),"")</f>
        <v>-9054960521.7000008</v>
      </c>
      <c r="AK1161">
        <f>IFERROR([1]!s_val_ev1($A1161,"2025/12/31"),"")</f>
        <v>159796056392.56</v>
      </c>
      <c r="AL1161">
        <f>IFERROR([1]!s_fa_ebitda($A1161,"2025/12/31"),"")</f>
        <v>5104572494.0100002</v>
      </c>
      <c r="AM1161">
        <f>IFERROR([1]!s_west_netprofit($A1161,2026,$B$1,180)/[1]!s_west_netprofit($A1161,2026,$B$1-7,180)-1,"")</f>
        <v>0</v>
      </c>
      <c r="AN1161">
        <f>IFERROR([1]!s_west_netprofit($A1161,2026,$B$1,180)/[1]!s_west_netprofit($A1161,2026,$B$1-30,180)-1,"")</f>
        <v>-8.27514574936139E-3</v>
      </c>
      <c r="AO1161">
        <f>IFERROR([1]!s_est_mediannetprofit($A1161,2026,$B$1)/[1]!s_est_mediannetprofit($A1161,2026,$B$1-7)-1,"")</f>
        <v>0</v>
      </c>
      <c r="AP1161">
        <f>IFERROR([1]!s_est_mediannetprofit($A1161,2026,$B$1)/[1]!s_est_mediannetprofit($A1161,2026,$B$1-30)-1,"")</f>
        <v>-6.5687789799072638E-3</v>
      </c>
    </row>
    <row r="1162" spans="1:42">
      <c r="A1162" t="s">
        <v>1201</v>
      </c>
      <c r="B1162">
        <f>IFERROR([1]!s_stm07_is($A1162,"W30028333","2011/12/31",1)/[1]!S_SHARE_TOTAL($A1162,$B$1),"")</f>
        <v>0.43322048594711776</v>
      </c>
      <c r="C1162">
        <f>IFERROR([1]!s_stm07_is($A1162,"W30028333","2012/12/31",1)/[1]!S_SHARE_TOTAL($A1162,$B$1),"")</f>
        <v>0.39230908225603056</v>
      </c>
      <c r="D1162">
        <f>IFERROR([1]!s_stm07_is($A1162,"W30028333","2013/12/31",1)/[1]!S_SHARE_TOTAL($A1162,$B$1),"")</f>
        <v>0.56369154752791351</v>
      </c>
      <c r="E1162">
        <f>IFERROR([1]!s_stm07_is($A1162,"W30028333","2014/12/31",1)/[1]!S_SHARE_TOTAL($A1162,$B$1),"")</f>
        <v>0.63884941096989567</v>
      </c>
      <c r="F1162">
        <f>IFERROR([1]!s_stm07_is($A1162,"W30028333","2015/12/31",1)/[1]!S_SHARE_TOTAL($A1162,$B$1),"")</f>
        <v>0.44624299876846085</v>
      </c>
      <c r="G1162">
        <f>IFERROR([1]!s_stm07_is($A1162,"W30028333","2016/12/31",1)/[1]!S_SHARE_TOTAL($A1162,$B$1),"")</f>
        <v>0.44424293513484608</v>
      </c>
      <c r="H1162">
        <f>IFERROR([1]!s_stm07_is($A1162,"W30028333","2017/12/31",1)/[1]!S_SHARE_TOTAL($A1162,$B$1),"")</f>
        <v>0.45797102453378985</v>
      </c>
      <c r="I1162">
        <f>IFERROR([1]!s_stm07_is($A1162,"W30028333","2018/12/31",1)/[1]!S_SHARE_TOTAL($A1162,$B$1),"")</f>
        <v>0.65414403234383078</v>
      </c>
      <c r="J1162">
        <f>IFERROR([1]!s_stm07_is($A1162,"W30028333","2019/12/31",1)/[1]!S_SHARE_TOTAL($A1162,$B$1),"")</f>
        <v>0.7312773398525465</v>
      </c>
      <c r="K1162">
        <f>IFERROR([1]!s_stm07_is($A1162,"W30028333","2020/12/31",1)/[1]!S_SHARE_TOTAL($A1162,$B$1),"")</f>
        <v>0.82184206484193045</v>
      </c>
      <c r="L1162">
        <f>IFERROR([1]!s_stm07_is($A1162,"W30028333","2021/12/31",1)/[1]!S_SHARE_TOTAL($A1162,$B$1),"")</f>
        <v>0.71174277982034695</v>
      </c>
      <c r="M1162">
        <f>IFERROR([1]!s_stm07_is($A1162,"W30028333","2022/12/31",1)/[1]!S_SHARE_TOTAL($A1162,$B$1),"")</f>
        <v>1.015100212552418</v>
      </c>
      <c r="N1162">
        <f>IFERROR([1]!s_stm07_is($A1162,"W30028333","2023/12/31",1)/[1]!S_SHARE_TOTAL($A1162,$B$1),"")</f>
        <v>1.4349802512204319</v>
      </c>
      <c r="O1162">
        <f>IFERROR([1]!s_stm07_is($A1162,"W30028333","2024/12/31",1)/[1]!S_SHARE_TOTAL($A1162,$B$1),"")</f>
        <v>1.4815788862911843</v>
      </c>
      <c r="P1162">
        <f>IFERROR([1]!s_stm07_is($A1162,"W30028333","2025/12/31",1)/[1]!S_SHARE_TOTAL($A1162,$B$1),"")</f>
        <v>1.3749401862041182</v>
      </c>
      <c r="Q1162">
        <f>IFERROR([1]!s_west_netprofit($A1162,2026,$B$1,180)/[1]!S_SHARE_TOTAL($A1162,$B$1),"")</f>
        <v>1.5297210089259949</v>
      </c>
      <c r="R1162">
        <f>IFERROR([1]!s_west_netprofit($A1162,2027,$B$1,180)/[1]!S_SHARE_TOTAL($A1162,$B$1),"")</f>
        <v>1.7269382848391646</v>
      </c>
      <c r="S1162">
        <f>IFERROR([1]!s_fa_dupont_roe($A1162,"2011/12/31")/100,"")</f>
        <v>0.14752899999999999</v>
      </c>
      <c r="T1162">
        <f>IFERROR([1]!s_fa_dupont_roe($A1162,"2012/12/31")/100,"")</f>
        <v>0.121043</v>
      </c>
      <c r="U1162">
        <f>IFERROR([1]!s_fa_dupont_roe($A1162,"2013/12/31")/100,"")</f>
        <v>0.15613099999999999</v>
      </c>
      <c r="V1162">
        <f>IFERROR([1]!s_fa_dupont_roe($A1162,"2014/12/31")/100,"")</f>
        <v>0.157162</v>
      </c>
      <c r="W1162">
        <f>IFERROR([1]!s_fa_dupont_roe($A1162,"2015/12/31")/100,"")</f>
        <v>0.10102</v>
      </c>
      <c r="X1162">
        <f>IFERROR([1]!s_fa_dupont_roe($A1162,"2016/12/31")/100,"")</f>
        <v>9.4772999999999996E-2</v>
      </c>
      <c r="Y1162">
        <f>IFERROR([1]!s_fa_dupont_roe($A1162,"2017/12/31")/100,"")</f>
        <v>9.2262999999999998E-2</v>
      </c>
      <c r="Z1162">
        <f>IFERROR([1]!s_fa_dupont_roe($A1162,"2018/12/31")/100,"")</f>
        <v>0.12785199999999999</v>
      </c>
      <c r="AA1162">
        <f>IFERROR([1]!s_fa_dupont_roe($A1162,"2019/12/31")/100,"")</f>
        <v>0.13636599999999999</v>
      </c>
      <c r="AB1162">
        <f>IFERROR([1]!s_fa_dupont_roe($A1162,"2020/12/31")/100,"")</f>
        <v>0.14058400000000001</v>
      </c>
      <c r="AC1162">
        <f>IFERROR([1]!s_fa_dupont_roe($A1162,"2021/12/31")/100,"")</f>
        <v>0.11267300000000001</v>
      </c>
      <c r="AD1162">
        <f>IFERROR([1]!s_fa_dupont_roe($A1162,"2022/12/31")/100,"")</f>
        <v>0.14368999999999998</v>
      </c>
      <c r="AE1162">
        <f>IFERROR([1]!s_fa_dupont_roe($A1162,"2023/12/31")/100,"")</f>
        <v>0.17590499999999998</v>
      </c>
      <c r="AF1162">
        <f>IFERROR([1]!s_fa_dupont_roe($A1162,"2024/12/31")/100,"")</f>
        <v>0.14636299999999999</v>
      </c>
      <c r="AG1162">
        <f>IFERROR([1]!s_fa_dupont_roe($A1162,"2025/12/31")/100,"")</f>
        <v>0.11602700000000001</v>
      </c>
      <c r="AH1162">
        <f>IFERROR([1]!s_stm07_is($A1162,"W30028333","2025/12/31",1),"")</f>
        <v>1224649270.6600001</v>
      </c>
      <c r="AI1162">
        <f>IFERROR([1]!s_stm07_bs($A1162,"W38058048","2025/12/31",1),"")</f>
        <v>11892123734.15</v>
      </c>
      <c r="AJ1162">
        <f>IFERROR([1]!s_fa_netdebt($A1162,"2025/12/31"),"")</f>
        <v>213025963.87</v>
      </c>
      <c r="AK1162">
        <f>IFERROR([1]!s_val_ev1($A1162,"2025/12/31"),"")</f>
        <v>20455649986.970001</v>
      </c>
      <c r="AL1162">
        <f>IFERROR([1]!s_fa_ebitda($A1162,"2025/12/31"),"")</f>
        <v>2250388418.6500001</v>
      </c>
      <c r="AM1162">
        <f>IFERROR([1]!s_west_netprofit($A1162,2026,$B$1,180)/[1]!s_west_netprofit($A1162,2026,$B$1-7,180)-1,"")</f>
        <v>0</v>
      </c>
      <c r="AN1162">
        <f>IFERROR([1]!s_west_netprofit($A1162,2026,$B$1,180)/[1]!s_west_netprofit($A1162,2026,$B$1-30,180)-1,"")</f>
        <v>4.3426119008449504E-4</v>
      </c>
      <c r="AO1162">
        <f>IFERROR([1]!s_est_mediannetprofit($A1162,2026,$B$1)/[1]!s_est_mediannetprofit($A1162,2026,$B$1-7)-1,"")</f>
        <v>0</v>
      </c>
      <c r="AP1162">
        <f>IFERROR([1]!s_est_mediannetprofit($A1162,2026,$B$1)/[1]!s_est_mediannetprofit($A1162,2026,$B$1-30)-1,"")</f>
        <v>1.1061946902655162E-3</v>
      </c>
    </row>
    <row r="1163" spans="1:42">
      <c r="A1163" t="s">
        <v>1202</v>
      </c>
      <c r="B1163">
        <f>IFERROR([1]!s_stm07_is($A1163,"W30028333","2011/12/31",1)/[1]!S_SHARE_TOTAL($A1163,$B$1),"")</f>
        <v>0.1565039119205755</v>
      </c>
      <c r="C1163">
        <f>IFERROR([1]!s_stm07_is($A1163,"W30028333","2012/12/31",1)/[1]!S_SHARE_TOTAL($A1163,$B$1),"")</f>
        <v>0.20353425907297448</v>
      </c>
      <c r="D1163">
        <f>IFERROR([1]!s_stm07_is($A1163,"W30028333","2013/12/31",1)/[1]!S_SHARE_TOTAL($A1163,$B$1),"")</f>
        <v>0.2245035666494877</v>
      </c>
      <c r="E1163">
        <f>IFERROR([1]!s_stm07_is($A1163,"W30028333","2014/12/31",1)/[1]!S_SHARE_TOTAL($A1163,$B$1),"")</f>
        <v>0.2461994843035718</v>
      </c>
      <c r="F1163">
        <f>IFERROR([1]!s_stm07_is($A1163,"W30028333","2015/12/31",1)/[1]!S_SHARE_TOTAL($A1163,$B$1),"")</f>
        <v>0.43032979018356043</v>
      </c>
      <c r="G1163">
        <f>IFERROR([1]!s_stm07_is($A1163,"W30028333","2016/12/31",1)/[1]!S_SHARE_TOTAL($A1163,$B$1),"")</f>
        <v>0.30442218675756427</v>
      </c>
      <c r="H1163">
        <f>IFERROR([1]!s_stm07_is($A1163,"W30028333","2017/12/31",1)/[1]!S_SHARE_TOTAL($A1163,$B$1),"")</f>
        <v>0.48419404680038303</v>
      </c>
      <c r="I1163">
        <f>IFERROR([1]!s_stm07_is($A1163,"W30028333","2018/12/31",1)/[1]!S_SHARE_TOTAL($A1163,$B$1),"")</f>
        <v>0.74245691611584641</v>
      </c>
      <c r="J1163">
        <f>IFERROR([1]!s_stm07_is($A1163,"W30028333","2019/12/31",1)/[1]!S_SHARE_TOTAL($A1163,$B$1),"")</f>
        <v>1.0352879179262482</v>
      </c>
      <c r="K1163">
        <f>IFERROR([1]!s_stm07_is($A1163,"W30028333","2020/12/31",1)/[1]!S_SHARE_TOTAL($A1163,$B$1),"")</f>
        <v>1.10135791289552</v>
      </c>
      <c r="L1163">
        <f>IFERROR([1]!s_stm07_is($A1163,"W30028333","2021/12/31",1)/[1]!S_SHARE_TOTAL($A1163,$B$1),"")</f>
        <v>1.5712584219213186</v>
      </c>
      <c r="M1163">
        <f>IFERROR([1]!s_stm07_is($A1163,"W30028333","2022/12/31",1)/[1]!S_SHARE_TOTAL($A1163,$B$1),"")</f>
        <v>1.2257598495963407</v>
      </c>
      <c r="N1163">
        <f>IFERROR([1]!s_stm07_is($A1163,"W30028333","2023/12/31",1)/[1]!S_SHARE_TOTAL($A1163,$B$1),"")</f>
        <v>1.1189065139494552</v>
      </c>
      <c r="O1163">
        <f>IFERROR([1]!s_stm07_is($A1163,"W30028333","2024/12/31",1)/[1]!S_SHARE_TOTAL($A1163,$B$1),"")</f>
        <v>1.1210352994794641</v>
      </c>
      <c r="P1163">
        <f>IFERROR([1]!s_stm07_is($A1163,"W30028333","2025/12/31",1)/[1]!S_SHARE_TOTAL($A1163,$B$1),"")</f>
        <v>1.1221954329150379</v>
      </c>
      <c r="Q1163">
        <f>IFERROR([1]!s_west_netprofit($A1163,2026,$B$1,180)/[1]!S_SHARE_TOTAL($A1163,$B$1),"")</f>
        <v>1.3168216654821943</v>
      </c>
      <c r="R1163">
        <f>IFERROR([1]!s_west_netprofit($A1163,2027,$B$1,180)/[1]!S_SHARE_TOTAL($A1163,$B$1),"")</f>
        <v>1.507475383086506</v>
      </c>
      <c r="S1163">
        <f>IFERROR([1]!s_fa_dupont_roe($A1163,"2011/12/31")/100,"")</f>
        <v>0.23922100000000002</v>
      </c>
      <c r="T1163">
        <f>IFERROR([1]!s_fa_dupont_roe($A1163,"2012/12/31")/100,"")</f>
        <v>0.243753</v>
      </c>
      <c r="U1163">
        <f>IFERROR([1]!s_fa_dupont_roe($A1163,"2013/12/31")/100,"")</f>
        <v>0.21401199999999998</v>
      </c>
      <c r="V1163">
        <f>IFERROR([1]!s_fa_dupont_roe($A1163,"2014/12/31")/100,"")</f>
        <v>0.19167899999999999</v>
      </c>
      <c r="W1163">
        <f>IFERROR([1]!s_fa_dupont_roe($A1163,"2015/12/31")/100,"")</f>
        <v>0.26518399999999998</v>
      </c>
      <c r="X1163">
        <f>IFERROR([1]!s_fa_dupont_roe($A1163,"2016/12/31")/100,"")</f>
        <v>0.16608100000000001</v>
      </c>
      <c r="Y1163">
        <f>IFERROR([1]!s_fa_dupont_roe($A1163,"2017/12/31")/100,"")</f>
        <v>0.23927900000000002</v>
      </c>
      <c r="Z1163">
        <f>IFERROR([1]!s_fa_dupont_roe($A1163,"2018/12/31")/100,"")</f>
        <v>0.28780300000000003</v>
      </c>
      <c r="AA1163">
        <f>IFERROR([1]!s_fa_dupont_roe($A1163,"2019/12/31")/100,"")</f>
        <v>0.29869400000000002</v>
      </c>
      <c r="AB1163">
        <f>IFERROR([1]!s_fa_dupont_roe($A1163,"2020/12/31")/100,"")</f>
        <v>0.25034500000000004</v>
      </c>
      <c r="AC1163">
        <f>IFERROR([1]!s_fa_dupont_roe($A1163,"2021/12/31")/100,"")</f>
        <v>0.27940199999999998</v>
      </c>
      <c r="AD1163">
        <f>IFERROR([1]!s_fa_dupont_roe($A1163,"2022/12/31")/100,"")</f>
        <v>0.17710599999999999</v>
      </c>
      <c r="AE1163">
        <f>IFERROR([1]!s_fa_dupont_roe($A1163,"2023/12/31")/100,"")</f>
        <v>0.14066599999999999</v>
      </c>
      <c r="AF1163">
        <f>IFERROR([1]!s_fa_dupont_roe($A1163,"2024/12/31")/100,"")</f>
        <v>0.12803200000000001</v>
      </c>
      <c r="AG1163">
        <f>IFERROR([1]!s_fa_dupont_roe($A1163,"2025/12/31")/100,"")</f>
        <v>0.12150999999999999</v>
      </c>
      <c r="AH1163">
        <f>IFERROR([1]!s_stm07_is($A1163,"W30028333","2025/12/31",1),"")</f>
        <v>501945804.29000002</v>
      </c>
      <c r="AI1163">
        <f>IFERROR([1]!s_stm07_bs($A1163,"W38058048","2025/12/31",1),"")</f>
        <v>4569159004.4300003</v>
      </c>
      <c r="AJ1163">
        <f>IFERROR([1]!s_fa_netdebt($A1163,"2025/12/31"),"")</f>
        <v>415314261.86000001</v>
      </c>
      <c r="AK1163">
        <f>IFERROR([1]!s_val_ev1($A1163,"2025/12/31"),"")</f>
        <v>19097137215.700001</v>
      </c>
      <c r="AL1163">
        <f>IFERROR([1]!s_fa_ebitda($A1163,"2025/12/31"),"")</f>
        <v>1002664993.71</v>
      </c>
      <c r="AM1163">
        <f>IFERROR([1]!s_west_netprofit($A1163,2026,$B$1,180)/[1]!s_west_netprofit($A1163,2026,$B$1-7,180)-1,"")</f>
        <v>0</v>
      </c>
      <c r="AN1163">
        <f>IFERROR([1]!s_west_netprofit($A1163,2026,$B$1,180)/[1]!s_west_netprofit($A1163,2026,$B$1-30,180)-1,"")</f>
        <v>-2.1346525260055316E-3</v>
      </c>
      <c r="AO1163">
        <f>IFERROR([1]!s_est_mediannetprofit($A1163,2026,$B$1)/[1]!s_est_mediannetprofit($A1163,2026,$B$1-7)-1,"")</f>
        <v>0</v>
      </c>
      <c r="AP1163">
        <f>IFERROR([1]!s_est_mediannetprofit($A1163,2026,$B$1)/[1]!s_est_mediannetprofit($A1163,2026,$B$1-30)-1,"")</f>
        <v>1.7235200764491587E-3</v>
      </c>
    </row>
    <row r="1164" spans="1:42">
      <c r="A1164" t="s">
        <v>1203</v>
      </c>
      <c r="B1164">
        <f>IFERROR([1]!s_stm07_is($A1164,"W30028333","2011/12/31",1)/[1]!S_SHARE_TOTAL($A1164,$B$1),"")</f>
        <v>1.4744003845627629E-2</v>
      </c>
      <c r="C1164">
        <f>IFERROR([1]!s_stm07_is($A1164,"W30028333","2012/12/31",1)/[1]!S_SHARE_TOTAL($A1164,$B$1),"")</f>
        <v>7.6613987266211922E-2</v>
      </c>
      <c r="D1164">
        <f>IFERROR([1]!s_stm07_is($A1164,"W30028333","2013/12/31",1)/[1]!S_SHARE_TOTAL($A1164,$B$1),"")</f>
        <v>6.5533953868887711E-3</v>
      </c>
      <c r="E1164">
        <f>IFERROR([1]!s_stm07_is($A1164,"W30028333","2014/12/31",1)/[1]!S_SHARE_TOTAL($A1164,$B$1),"")</f>
        <v>7.3444765201421038E-3</v>
      </c>
      <c r="F1164">
        <f>IFERROR([1]!s_stm07_is($A1164,"W30028333","2015/12/31",1)/[1]!S_SHARE_TOTAL($A1164,$B$1),"")</f>
        <v>-0.17589098958257829</v>
      </c>
      <c r="G1164">
        <f>IFERROR([1]!s_stm07_is($A1164,"W30028333","2016/12/31",1)/[1]!S_SHARE_TOTAL($A1164,$B$1),"")</f>
        <v>1.0226339908212015E-2</v>
      </c>
      <c r="H1164">
        <f>IFERROR([1]!s_stm07_is($A1164,"W30028333","2017/12/31",1)/[1]!S_SHARE_TOTAL($A1164,$B$1),"")</f>
        <v>0.11488591196536868</v>
      </c>
      <c r="I1164">
        <f>IFERROR([1]!s_stm07_is($A1164,"W30028333","2018/12/31",1)/[1]!S_SHARE_TOTAL($A1164,$B$1),"")</f>
        <v>9.4976617460060947E-2</v>
      </c>
      <c r="J1164">
        <f>IFERROR([1]!s_stm07_is($A1164,"W30028333","2019/12/31",1)/[1]!S_SHARE_TOTAL($A1164,$B$1),"")</f>
        <v>0.90958107908867136</v>
      </c>
      <c r="K1164">
        <f>IFERROR([1]!s_stm07_is($A1164,"W30028333","2020/12/31",1)/[1]!S_SHARE_TOTAL($A1164,$B$1),"")</f>
        <v>1.0525475252862679</v>
      </c>
      <c r="L1164">
        <f>IFERROR([1]!s_stm07_is($A1164,"W30028333","2021/12/31",1)/[1]!S_SHARE_TOTAL($A1164,$B$1),"")</f>
        <v>1.1945661348572489</v>
      </c>
      <c r="M1164">
        <f>IFERROR([1]!s_stm07_is($A1164,"W30028333","2022/12/31",1)/[1]!S_SHARE_TOTAL($A1164,$B$1),"")</f>
        <v>0.82317976839195894</v>
      </c>
      <c r="N1164">
        <f>IFERROR([1]!s_stm07_is($A1164,"W30028333","2023/12/31",1)/[1]!S_SHARE_TOTAL($A1164,$B$1),"")</f>
        <v>0.43423917945042595</v>
      </c>
      <c r="O1164">
        <f>IFERROR([1]!s_stm07_is($A1164,"W30028333","2024/12/31",1)/[1]!S_SHARE_TOTAL($A1164,$B$1),"")</f>
        <v>0.32084025799068205</v>
      </c>
      <c r="P1164">
        <f>IFERROR([1]!s_stm07_is($A1164,"W30028333","2025/12/31",1)/[1]!S_SHARE_TOTAL($A1164,$B$1),"")</f>
        <v>0.16964564641575347</v>
      </c>
      <c r="Q1164">
        <f>IFERROR([1]!s_west_netprofit($A1164,2026,$B$1,180)/[1]!S_SHARE_TOTAL($A1164,$B$1),"")</f>
        <v>0.30345869626055683</v>
      </c>
      <c r="R1164">
        <f>IFERROR([1]!s_west_netprofit($A1164,2027,$B$1,180)/[1]!S_SHARE_TOTAL($A1164,$B$1),"")</f>
        <v>0.39163405353462261</v>
      </c>
      <c r="S1164">
        <f>IFERROR([1]!s_fa_dupont_roe($A1164,"2011/12/31")/100,"")</f>
        <v>1.8388999999999999E-2</v>
      </c>
      <c r="T1164">
        <f>IFERROR([1]!s_fa_dupont_roe($A1164,"2012/12/31")/100,"")</f>
        <v>9.1683000000000001E-2</v>
      </c>
      <c r="U1164">
        <f>IFERROR([1]!s_fa_dupont_roe($A1164,"2013/12/31")/100,"")</f>
        <v>7.6309999999999998E-3</v>
      </c>
      <c r="V1164">
        <f>IFERROR([1]!s_fa_dupont_roe($A1164,"2014/12/31")/100,"")</f>
        <v>8.6049999999999998E-3</v>
      </c>
      <c r="W1164">
        <f>IFERROR([1]!s_fa_dupont_roe($A1164,"2015/12/31")/100,"")</f>
        <v>-0.22930700000000001</v>
      </c>
      <c r="X1164">
        <f>IFERROR([1]!s_fa_dupont_roe($A1164,"2016/12/31")/100,"")</f>
        <v>1.4622E-2</v>
      </c>
      <c r="Y1164">
        <f>IFERROR([1]!s_fa_dupont_roe($A1164,"2017/12/31")/100,"")</f>
        <v>0.10130900000000001</v>
      </c>
      <c r="Z1164">
        <f>IFERROR([1]!s_fa_dupont_roe($A1164,"2018/12/31")/100,"")</f>
        <v>6.2362000000000001E-2</v>
      </c>
      <c r="AA1164">
        <f>IFERROR([1]!s_fa_dupont_roe($A1164,"2019/12/31")/100,"")</f>
        <v>0.24751400000000001</v>
      </c>
      <c r="AB1164">
        <f>IFERROR([1]!s_fa_dupont_roe($A1164,"2020/12/31")/100,"")</f>
        <v>0.136153</v>
      </c>
      <c r="AC1164">
        <f>IFERROR([1]!s_fa_dupont_roe($A1164,"2021/12/31")/100,"")</f>
        <v>0.11896900000000001</v>
      </c>
      <c r="AD1164">
        <f>IFERROR([1]!s_fa_dupont_roe($A1164,"2022/12/31")/100,"")</f>
        <v>7.6858999999999997E-2</v>
      </c>
      <c r="AE1164">
        <f>IFERROR([1]!s_fa_dupont_roe($A1164,"2023/12/31")/100,"")</f>
        <v>3.8940999999999996E-2</v>
      </c>
      <c r="AF1164">
        <f>IFERROR([1]!s_fa_dupont_roe($A1164,"2024/12/31")/100,"")</f>
        <v>2.8125000000000001E-2</v>
      </c>
      <c r="AG1164">
        <f>IFERROR([1]!s_fa_dupont_roe($A1164,"2025/12/31")/100,"")</f>
        <v>1.4774000000000001E-2</v>
      </c>
      <c r="AH1164">
        <f>IFERROR([1]!s_stm07_is($A1164,"W30028333","2025/12/31",1),"")</f>
        <v>120555181.55</v>
      </c>
      <c r="AI1164">
        <f>IFERROR([1]!s_stm07_bs($A1164,"W38058048","2025/12/31",1),"")</f>
        <v>8454999482.8500004</v>
      </c>
      <c r="AJ1164">
        <f>IFERROR([1]!s_fa_netdebt($A1164,"2025/12/31"),"")</f>
        <v>-1757738043.6800001</v>
      </c>
      <c r="AK1164">
        <f>IFERROR([1]!s_val_ev1($A1164,"2025/12/31"),"")</f>
        <v>20147745884.669998</v>
      </c>
      <c r="AL1164">
        <f>IFERROR([1]!s_fa_ebitda($A1164,"2025/12/31"),"")</f>
        <v>297593671.30000001</v>
      </c>
      <c r="AM1164">
        <f>IFERROR([1]!s_west_netprofit($A1164,2026,$B$1,180)/[1]!s_west_netprofit($A1164,2026,$B$1-7,180)-1,"")</f>
        <v>0</v>
      </c>
      <c r="AN1164">
        <f>IFERROR([1]!s_west_netprofit($A1164,2026,$B$1,180)/[1]!s_west_netprofit($A1164,2026,$B$1-30,180)-1,"")</f>
        <v>-0.33742997204043379</v>
      </c>
      <c r="AO1164">
        <f>IFERROR([1]!s_est_mediannetprofit($A1164,2026,$B$1)/[1]!s_est_mediannetprofit($A1164,2026,$B$1-7)-1,"")</f>
        <v>0</v>
      </c>
      <c r="AP1164">
        <f>IFERROR([1]!s_est_mediannetprofit($A1164,2026,$B$1)/[1]!s_est_mediannetprofit($A1164,2026,$B$1-30)-1,"")</f>
        <v>-0.28411220696223927</v>
      </c>
    </row>
    <row r="1165" spans="1:42">
      <c r="A1165" t="s">
        <v>1204</v>
      </c>
      <c r="B1165">
        <f>IFERROR([1]!s_stm07_is($A1165,"W30028333","2011/12/31",1)/[1]!S_SHARE_TOTAL($A1165,$B$1),"")</f>
        <v>9.4135617404801919E-2</v>
      </c>
      <c r="C1165">
        <f>IFERROR([1]!s_stm07_is($A1165,"W30028333","2012/12/31",1)/[1]!S_SHARE_TOTAL($A1165,$B$1),"")</f>
        <v>0.13749008103349683</v>
      </c>
      <c r="D1165">
        <f>IFERROR([1]!s_stm07_is($A1165,"W30028333","2013/12/31",1)/[1]!S_SHARE_TOTAL($A1165,$B$1),"")</f>
        <v>9.8749854879485663E-2</v>
      </c>
      <c r="E1165">
        <f>IFERROR([1]!s_stm07_is($A1165,"W30028333","2014/12/31",1)/[1]!S_SHARE_TOTAL($A1165,$B$1),"")</f>
        <v>0.10079142891947497</v>
      </c>
      <c r="F1165">
        <f>IFERROR([1]!s_stm07_is($A1165,"W30028333","2015/12/31",1)/[1]!S_SHARE_TOTAL($A1165,$B$1),"")</f>
        <v>-0.19329068104387248</v>
      </c>
      <c r="G1165">
        <f>IFERROR([1]!s_stm07_is($A1165,"W30028333","2016/12/31",1)/[1]!S_SHARE_TOTAL($A1165,$B$1),"")</f>
        <v>0.1561764891426293</v>
      </c>
      <c r="H1165">
        <f>IFERROR([1]!s_stm07_is($A1165,"W30028333","2017/12/31",1)/[1]!S_SHARE_TOTAL($A1165,$B$1),"")</f>
        <v>0.10597189196628169</v>
      </c>
      <c r="I1165">
        <f>IFERROR([1]!s_stm07_is($A1165,"W30028333","2018/12/31",1)/[1]!S_SHARE_TOTAL($A1165,$B$1),"")</f>
        <v>0.21458695739770686</v>
      </c>
      <c r="J1165">
        <f>IFERROR([1]!s_stm07_is($A1165,"W30028333","2019/12/31",1)/[1]!S_SHARE_TOTAL($A1165,$B$1),"")</f>
        <v>0.17729887433592159</v>
      </c>
      <c r="K1165">
        <f>IFERROR([1]!s_stm07_is($A1165,"W30028333","2020/12/31",1)/[1]!S_SHARE_TOTAL($A1165,$B$1),"")</f>
        <v>0.22145516072677923</v>
      </c>
      <c r="L1165">
        <f>IFERROR([1]!s_stm07_is($A1165,"W30028333","2021/12/31",1)/[1]!S_SHARE_TOTAL($A1165,$B$1),"")</f>
        <v>0.57368335096074274</v>
      </c>
      <c r="M1165">
        <f>IFERROR([1]!s_stm07_is($A1165,"W30028333","2022/12/31",1)/[1]!S_SHARE_TOTAL($A1165,$B$1),"")</f>
        <v>0.77408890207910508</v>
      </c>
      <c r="N1165">
        <f>IFERROR([1]!s_stm07_is($A1165,"W30028333","2023/12/31",1)/[1]!S_SHARE_TOTAL($A1165,$B$1),"")</f>
        <v>0.85577578235169049</v>
      </c>
      <c r="O1165">
        <f>IFERROR([1]!s_stm07_is($A1165,"W30028333","2024/12/31",1)/[1]!S_SHARE_TOTAL($A1165,$B$1),"")</f>
        <v>0.41206647068769992</v>
      </c>
      <c r="P1165">
        <f>IFERROR([1]!s_stm07_is($A1165,"W30028333","2025/12/31",1)/[1]!S_SHARE_TOTAL($A1165,$B$1),"")</f>
        <v>0.39215709946702776</v>
      </c>
      <c r="Q1165">
        <f>IFERROR([1]!s_west_netprofit($A1165,2026,$B$1,180)/[1]!S_SHARE_TOTAL($A1165,$B$1),"")</f>
        <v>0.47955092040852276</v>
      </c>
      <c r="R1165">
        <f>IFERROR([1]!s_west_netprofit($A1165,2027,$B$1,180)/[1]!S_SHARE_TOTAL($A1165,$B$1),"")</f>
        <v>0.58840801315404379</v>
      </c>
      <c r="S1165">
        <f>IFERROR([1]!s_fa_dupont_roe($A1165,"2011/12/31")/100,"")</f>
        <v>5.0781E-2</v>
      </c>
      <c r="T1165">
        <f>IFERROR([1]!s_fa_dupont_roe($A1165,"2012/12/31")/100,"")</f>
        <v>6.8739999999999996E-2</v>
      </c>
      <c r="U1165">
        <f>IFERROR([1]!s_fa_dupont_roe($A1165,"2013/12/31")/100,"")</f>
        <v>4.6679999999999999E-2</v>
      </c>
      <c r="V1165">
        <f>IFERROR([1]!s_fa_dupont_roe($A1165,"2014/12/31")/100,"")</f>
        <v>4.5475000000000002E-2</v>
      </c>
      <c r="W1165">
        <f>IFERROR([1]!s_fa_dupont_roe($A1165,"2015/12/31")/100,"")</f>
        <v>-8.8581999999999994E-2</v>
      </c>
      <c r="X1165">
        <f>IFERROR([1]!s_fa_dupont_roe($A1165,"2016/12/31")/100,"")</f>
        <v>7.1835999999999997E-2</v>
      </c>
      <c r="Y1165">
        <f>IFERROR([1]!s_fa_dupont_roe($A1165,"2017/12/31")/100,"")</f>
        <v>4.5401999999999998E-2</v>
      </c>
      <c r="Z1165">
        <f>IFERROR([1]!s_fa_dupont_roe($A1165,"2018/12/31")/100,"")</f>
        <v>8.3347000000000004E-2</v>
      </c>
      <c r="AA1165">
        <f>IFERROR([1]!s_fa_dupont_roe($A1165,"2019/12/31")/100,"")</f>
        <v>5.3040000000000004E-2</v>
      </c>
      <c r="AB1165">
        <f>IFERROR([1]!s_fa_dupont_roe($A1165,"2020/12/31")/100,"")</f>
        <v>5.3550000000000007E-2</v>
      </c>
      <c r="AC1165">
        <f>IFERROR([1]!s_fa_dupont_roe($A1165,"2021/12/31")/100,"")</f>
        <v>0.110836</v>
      </c>
      <c r="AD1165">
        <f>IFERROR([1]!s_fa_dupont_roe($A1165,"2022/12/31")/100,"")</f>
        <v>0.121683</v>
      </c>
      <c r="AE1165">
        <f>IFERROR([1]!s_fa_dupont_roe($A1165,"2023/12/31")/100,"")</f>
        <v>0.121438</v>
      </c>
      <c r="AF1165">
        <f>IFERROR([1]!s_fa_dupont_roe($A1165,"2024/12/31")/100,"")</f>
        <v>5.0244999999999998E-2</v>
      </c>
      <c r="AG1165">
        <f>IFERROR([1]!s_fa_dupont_roe($A1165,"2025/12/31")/100,"")</f>
        <v>4.3254000000000001E-2</v>
      </c>
      <c r="AH1165">
        <f>IFERROR([1]!s_stm07_is($A1165,"W30028333","2025/12/31",1),"")</f>
        <v>608821603.98000002</v>
      </c>
      <c r="AI1165">
        <f>IFERROR([1]!s_stm07_bs($A1165,"W38058048","2025/12/31",1),"")</f>
        <v>16167331251.209999</v>
      </c>
      <c r="AJ1165">
        <f>IFERROR([1]!s_fa_netdebt($A1165,"2025/12/31"),"")</f>
        <v>427163280.67000002</v>
      </c>
      <c r="AK1165">
        <f>IFERROR([1]!s_val_ev1($A1165,"2025/12/31"),"")</f>
        <v>33959149274.18</v>
      </c>
      <c r="AL1165">
        <f>IFERROR([1]!s_fa_ebitda($A1165,"2025/12/31"),"")</f>
        <v>1516067386.79</v>
      </c>
      <c r="AM1165">
        <f>IFERROR([1]!s_west_netprofit($A1165,2026,$B$1,180)/[1]!s_west_netprofit($A1165,2026,$B$1-7,180)-1,"")</f>
        <v>0</v>
      </c>
      <c r="AN1165">
        <f>IFERROR([1]!s_west_netprofit($A1165,2026,$B$1,180)/[1]!s_west_netprofit($A1165,2026,$B$1-30,180)-1,"")</f>
        <v>-2.4246395806028831E-2</v>
      </c>
      <c r="AO1165">
        <f>IFERROR([1]!s_est_mediannetprofit($A1165,2026,$B$1)/[1]!s_est_mediannetprofit($A1165,2026,$B$1-7)-1,"")</f>
        <v>0</v>
      </c>
      <c r="AP1165">
        <f>IFERROR([1]!s_est_mediannetprofit($A1165,2026,$B$1)/[1]!s_est_mediannetprofit($A1165,2026,$B$1-30)-1,"")</f>
        <v>-2.4246395806028831E-2</v>
      </c>
    </row>
    <row r="1166" spans="1:42">
      <c r="A1166" t="s">
        <v>1205</v>
      </c>
      <c r="B1166">
        <f>IFERROR([1]!s_stm07_is($A1166,"W30028333","2011/12/31",1)/[1]!S_SHARE_TOTAL($A1166,$B$1),"")</f>
        <v>0.5137011630614986</v>
      </c>
      <c r="C1166">
        <f>IFERROR([1]!s_stm07_is($A1166,"W30028333","2012/12/31",1)/[1]!S_SHARE_TOTAL($A1166,$B$1),"")</f>
        <v>0.72641044992885795</v>
      </c>
      <c r="D1166">
        <f>IFERROR([1]!s_stm07_is($A1166,"W30028333","2013/12/31",1)/[1]!S_SHARE_TOTAL($A1166,$B$1),"")</f>
        <v>-3.9968041484942832E-2</v>
      </c>
      <c r="E1166">
        <f>IFERROR([1]!s_stm07_is($A1166,"W30028333","2014/12/31",1)/[1]!S_SHARE_TOTAL($A1166,$B$1),"")</f>
        <v>7.4866284617804757E-2</v>
      </c>
      <c r="F1166">
        <f>IFERROR([1]!s_stm07_is($A1166,"W30028333","2015/12/31",1)/[1]!S_SHARE_TOTAL($A1166,$B$1),"")</f>
        <v>4.1477957412103606E-3</v>
      </c>
      <c r="G1166">
        <f>IFERROR([1]!s_stm07_is($A1166,"W30028333","2016/12/31",1)/[1]!S_SHARE_TOTAL($A1166,$B$1),"")</f>
        <v>0.16583174638088088</v>
      </c>
      <c r="H1166">
        <f>IFERROR([1]!s_stm07_is($A1166,"W30028333","2017/12/31",1)/[1]!S_SHARE_TOTAL($A1166,$B$1),"")</f>
        <v>8.8531196604434564E-2</v>
      </c>
      <c r="I1166">
        <f>IFERROR([1]!s_stm07_is($A1166,"W30028333","2018/12/31",1)/[1]!S_SHARE_TOTAL($A1166,$B$1),"")</f>
        <v>0.10892902527525007</v>
      </c>
      <c r="J1166">
        <f>IFERROR([1]!s_stm07_is($A1166,"W30028333","2019/12/31",1)/[1]!S_SHARE_TOTAL($A1166,$B$1),"")</f>
        <v>0.12126656304490709</v>
      </c>
      <c r="K1166">
        <f>IFERROR([1]!s_stm07_is($A1166,"W30028333","2020/12/31",1)/[1]!S_SHARE_TOTAL($A1166,$B$1),"")</f>
        <v>2.4059353384702012E-2</v>
      </c>
      <c r="L1166">
        <f>IFERROR([1]!s_stm07_is($A1166,"W30028333","2021/12/31",1)/[1]!S_SHARE_TOTAL($A1166,$B$1),"")</f>
        <v>-0.11575658914734066</v>
      </c>
      <c r="M1166">
        <f>IFERROR([1]!s_stm07_is($A1166,"W30028333","2022/12/31",1)/[1]!S_SHARE_TOTAL($A1166,$B$1),"")</f>
        <v>-0.51077847929836184</v>
      </c>
      <c r="N1166">
        <f>IFERROR([1]!s_stm07_is($A1166,"W30028333","2023/12/31",1)/[1]!S_SHARE_TOTAL($A1166,$B$1),"")</f>
        <v>0.18402491502905463</v>
      </c>
      <c r="O1166">
        <f>IFERROR([1]!s_stm07_is($A1166,"W30028333","2024/12/31",1)/[1]!S_SHARE_TOTAL($A1166,$B$1),"")</f>
        <v>0.15210289221557127</v>
      </c>
      <c r="P1166">
        <f>IFERROR([1]!s_stm07_is($A1166,"W30028333","2025/12/31",1)/[1]!S_SHARE_TOTAL($A1166,$B$1),"")</f>
        <v>0.1287939602772096</v>
      </c>
      <c r="Q1166">
        <f>IFERROR([1]!s_west_netprofit($A1166,2026,$B$1,180)/[1]!S_SHARE_TOTAL($A1166,$B$1),"")</f>
        <v>0.25025989183326203</v>
      </c>
      <c r="R1166">
        <f>IFERROR([1]!s_west_netprofit($A1166,2027,$B$1,180)/[1]!S_SHARE_TOTAL($A1166,$B$1),"")</f>
        <v>0.30439774598494723</v>
      </c>
      <c r="S1166">
        <f>IFERROR([1]!s_fa_dupont_roe($A1166,"2011/12/31")/100,"")</f>
        <v>0</v>
      </c>
      <c r="T1166">
        <f>IFERROR([1]!s_fa_dupont_roe($A1166,"2012/12/31")/100,"")</f>
        <v>0</v>
      </c>
      <c r="U1166">
        <f>IFERROR([1]!s_fa_dupont_roe($A1166,"2013/12/31")/100,"")</f>
        <v>-0.56977699999999998</v>
      </c>
      <c r="V1166">
        <f>IFERROR([1]!s_fa_dupont_roe($A1166,"2014/12/31")/100,"")</f>
        <v>0.55705499999999997</v>
      </c>
      <c r="W1166">
        <f>IFERROR([1]!s_fa_dupont_roe($A1166,"2015/12/31")/100,"")</f>
        <v>5.0809999999999996E-3</v>
      </c>
      <c r="X1166">
        <f>IFERROR([1]!s_fa_dupont_roe($A1166,"2016/12/31")/100,"")</f>
        <v>6.9598000000000007E-2</v>
      </c>
      <c r="Y1166">
        <f>IFERROR([1]!s_fa_dupont_roe($A1166,"2017/12/31")/100,"")</f>
        <v>2.6690000000000002E-2</v>
      </c>
      <c r="Z1166">
        <f>IFERROR([1]!s_fa_dupont_roe($A1166,"2018/12/31")/100,"")</f>
        <v>3.2195000000000001E-2</v>
      </c>
      <c r="AA1166">
        <f>IFERROR([1]!s_fa_dupont_roe($A1166,"2019/12/31")/100,"")</f>
        <v>3.5291000000000003E-2</v>
      </c>
      <c r="AB1166">
        <f>IFERROR([1]!s_fa_dupont_roe($A1166,"2020/12/31")/100,"")</f>
        <v>6.9329999999999999E-3</v>
      </c>
      <c r="AC1166">
        <f>IFERROR([1]!s_fa_dupont_roe($A1166,"2021/12/31")/100,"")</f>
        <v>-3.3534000000000001E-2</v>
      </c>
      <c r="AD1166">
        <f>IFERROR([1]!s_fa_dupont_roe($A1166,"2022/12/31")/100,"")</f>
        <v>-0.162497</v>
      </c>
      <c r="AE1166">
        <f>IFERROR([1]!s_fa_dupont_roe($A1166,"2023/12/31")/100,"")</f>
        <v>6.1904000000000001E-2</v>
      </c>
      <c r="AF1166">
        <f>IFERROR([1]!s_fa_dupont_roe($A1166,"2024/12/31")/100,"")</f>
        <v>4.8568E-2</v>
      </c>
      <c r="AG1166">
        <f>IFERROR([1]!s_fa_dupont_roe($A1166,"2025/12/31")/100,"")</f>
        <v>3.9371999999999997E-2</v>
      </c>
      <c r="AH1166">
        <f>IFERROR([1]!s_stm07_is($A1166,"W30028333","2025/12/31",1),"")</f>
        <v>63043502.57</v>
      </c>
      <c r="AI1166">
        <f>IFERROR([1]!s_stm07_bs($A1166,"W38058048","2025/12/31",1),"")</f>
        <v>1653014235.96</v>
      </c>
      <c r="AJ1166">
        <f>IFERROR([1]!s_fa_netdebt($A1166,"2025/12/31"),"")</f>
        <v>-250580638.28999999</v>
      </c>
      <c r="AK1166">
        <f>IFERROR([1]!s_val_ev1($A1166,"2025/12/31"),"")</f>
        <v>8847222131.4200001</v>
      </c>
      <c r="AL1166">
        <f>IFERROR([1]!s_fa_ebitda($A1166,"2025/12/31"),"")</f>
        <v>152968015.78999999</v>
      </c>
      <c r="AM1166">
        <f>IFERROR([1]!s_west_netprofit($A1166,2026,$B$1,180)/[1]!s_west_netprofit($A1166,2026,$B$1-7,180)-1,"")</f>
        <v>0</v>
      </c>
      <c r="AN1166">
        <f>IFERROR([1]!s_west_netprofit($A1166,2026,$B$1,180)/[1]!s_west_netprofit($A1166,2026,$B$1-30,180)-1,"")</f>
        <v>0</v>
      </c>
      <c r="AO1166">
        <f>IFERROR([1]!s_est_mediannetprofit($A1166,2026,$B$1)/[1]!s_est_mediannetprofit($A1166,2026,$B$1-7)-1,"")</f>
        <v>0</v>
      </c>
      <c r="AP1166">
        <f>IFERROR([1]!s_est_mediannetprofit($A1166,2026,$B$1)/[1]!s_est_mediannetprofit($A1166,2026,$B$1-30)-1,"")</f>
        <v>0</v>
      </c>
    </row>
    <row r="1167" spans="1:42">
      <c r="A1167" t="s">
        <v>1206</v>
      </c>
      <c r="B1167">
        <f>IFERROR([1]!s_stm07_is($A1167,"W30028333","2011/12/31",1)/[1]!S_SHARE_TOTAL($A1167,$B$1),"")</f>
        <v>0.30732729931071501</v>
      </c>
      <c r="C1167">
        <f>IFERROR([1]!s_stm07_is($A1167,"W30028333","2012/12/31",1)/[1]!S_SHARE_TOTAL($A1167,$B$1),"")</f>
        <v>0.10610302948013053</v>
      </c>
      <c r="D1167">
        <f>IFERROR([1]!s_stm07_is($A1167,"W30028333","2013/12/31",1)/[1]!S_SHARE_TOTAL($A1167,$B$1),"")</f>
        <v>7.5299414362975686E-2</v>
      </c>
      <c r="E1167">
        <f>IFERROR([1]!s_stm07_is($A1167,"W30028333","2014/12/31",1)/[1]!S_SHARE_TOTAL($A1167,$B$1),"")</f>
        <v>8.0870166182884409E-2</v>
      </c>
      <c r="F1167">
        <f>IFERROR([1]!s_stm07_is($A1167,"W30028333","2015/12/31",1)/[1]!S_SHARE_TOTAL($A1167,$B$1),"")</f>
        <v>6.5604636577239847E-2</v>
      </c>
      <c r="G1167">
        <f>IFERROR([1]!s_stm07_is($A1167,"W30028333","2016/12/31",1)/[1]!S_SHARE_TOTAL($A1167,$B$1),"")</f>
        <v>7.7115374159772584E-2</v>
      </c>
      <c r="H1167">
        <f>IFERROR([1]!s_stm07_is($A1167,"W30028333","2017/12/31",1)/[1]!S_SHARE_TOTAL($A1167,$B$1),"")</f>
        <v>8.6121533634241576E-2</v>
      </c>
      <c r="I1167">
        <f>IFERROR([1]!s_stm07_is($A1167,"W30028333","2018/12/31",1)/[1]!S_SHARE_TOTAL($A1167,$B$1),"")</f>
        <v>0.10952271874832993</v>
      </c>
      <c r="J1167">
        <f>IFERROR([1]!s_stm07_is($A1167,"W30028333","2019/12/31",1)/[1]!S_SHARE_TOTAL($A1167,$B$1),"")</f>
        <v>0.11178620663285427</v>
      </c>
      <c r="K1167">
        <f>IFERROR([1]!s_stm07_is($A1167,"W30028333","2020/12/31",1)/[1]!S_SHARE_TOTAL($A1167,$B$1),"")</f>
        <v>0.11688545002142291</v>
      </c>
      <c r="L1167">
        <f>IFERROR([1]!s_stm07_is($A1167,"W30028333","2021/12/31",1)/[1]!S_SHARE_TOTAL($A1167,$B$1),"")</f>
        <v>0.12448697243209636</v>
      </c>
      <c r="M1167">
        <f>IFERROR([1]!s_stm07_is($A1167,"W30028333","2022/12/31",1)/[1]!S_SHARE_TOTAL($A1167,$B$1),"")</f>
        <v>0.12321166174356558</v>
      </c>
      <c r="N1167">
        <f>IFERROR([1]!s_stm07_is($A1167,"W30028333","2023/12/31",1)/[1]!S_SHARE_TOTAL($A1167,$B$1),"")</f>
        <v>6.5146565952231797E-2</v>
      </c>
      <c r="O1167">
        <f>IFERROR([1]!s_stm07_is($A1167,"W30028333","2024/12/31",1)/[1]!S_SHARE_TOTAL($A1167,$B$1),"")</f>
        <v>1.3188380474335362E-2</v>
      </c>
      <c r="P1167">
        <f>IFERROR([1]!s_stm07_is($A1167,"W30028333","2025/12/31",1)/[1]!S_SHARE_TOTAL($A1167,$B$1),"")</f>
        <v>-0.58083550454429611</v>
      </c>
      <c r="Q1167">
        <f>IFERROR([1]!s_west_netprofit($A1167,2026,$B$1,180)/[1]!S_SHARE_TOTAL($A1167,$B$1),"")</f>
        <v>0</v>
      </c>
      <c r="R1167">
        <f>IFERROR([1]!s_west_netprofit($A1167,2027,$B$1,180)/[1]!S_SHARE_TOTAL($A1167,$B$1),"")</f>
        <v>0</v>
      </c>
      <c r="S1167">
        <f>IFERROR([1]!s_fa_dupont_roe($A1167,"2011/12/31")/100,"")</f>
        <v>0.30644899999999997</v>
      </c>
      <c r="T1167">
        <f>IFERROR([1]!s_fa_dupont_roe($A1167,"2012/12/31")/100,"")</f>
        <v>8.8826000000000002E-2</v>
      </c>
      <c r="U1167">
        <f>IFERROR([1]!s_fa_dupont_roe($A1167,"2013/12/31")/100,"")</f>
        <v>5.9539999999999996E-2</v>
      </c>
      <c r="V1167">
        <f>IFERROR([1]!s_fa_dupont_roe($A1167,"2014/12/31")/100,"")</f>
        <v>4.1971999999999995E-2</v>
      </c>
      <c r="W1167">
        <f>IFERROR([1]!s_fa_dupont_roe($A1167,"2015/12/31")/100,"")</f>
        <v>2.5373E-2</v>
      </c>
      <c r="X1167">
        <f>IFERROR([1]!s_fa_dupont_roe($A1167,"2016/12/31")/100,"")</f>
        <v>2.9083999999999999E-2</v>
      </c>
      <c r="Y1167">
        <f>IFERROR([1]!s_fa_dupont_roe($A1167,"2017/12/31")/100,"")</f>
        <v>2.8405E-2</v>
      </c>
      <c r="Z1167">
        <f>IFERROR([1]!s_fa_dupont_roe($A1167,"2018/12/31")/100,"")</f>
        <v>3.1974000000000002E-2</v>
      </c>
      <c r="AA1167">
        <f>IFERROR([1]!s_fa_dupont_roe($A1167,"2019/12/31")/100,"")</f>
        <v>3.1316999999999998E-2</v>
      </c>
      <c r="AB1167">
        <f>IFERROR([1]!s_fa_dupont_roe($A1167,"2020/12/31")/100,"")</f>
        <v>3.1428999999999999E-2</v>
      </c>
      <c r="AC1167">
        <f>IFERROR([1]!s_fa_dupont_roe($A1167,"2021/12/31")/100,"")</f>
        <v>3.2547E-2</v>
      </c>
      <c r="AD1167">
        <f>IFERROR([1]!s_fa_dupont_roe($A1167,"2022/12/31")/100,"")</f>
        <v>3.1403E-2</v>
      </c>
      <c r="AE1167">
        <f>IFERROR([1]!s_fa_dupont_roe($A1167,"2023/12/31")/100,"")</f>
        <v>1.6305E-2</v>
      </c>
      <c r="AF1167">
        <f>IFERROR([1]!s_fa_dupont_roe($A1167,"2024/12/31")/100,"")</f>
        <v>2.8939999999999999E-3</v>
      </c>
      <c r="AG1167">
        <f>IFERROR([1]!s_fa_dupont_roe($A1167,"2025/12/31")/100,"")</f>
        <v>-0.120921</v>
      </c>
      <c r="AH1167">
        <f>IFERROR([1]!s_stm07_is($A1167,"W30028333","2025/12/31",1),"")</f>
        <v>-552715436.85000002</v>
      </c>
      <c r="AI1167">
        <f>IFERROR([1]!s_stm07_bs($A1167,"W38058048","2025/12/31",1),"")</f>
        <v>3940706682.8499999</v>
      </c>
      <c r="AJ1167">
        <f>IFERROR([1]!s_fa_netdebt($A1167,"2025/12/31"),"")</f>
        <v>2684066962.2600002</v>
      </c>
      <c r="AK1167">
        <f>IFERROR([1]!s_val_ev1($A1167,"2025/12/31"),"")</f>
        <v>14751727616.549999</v>
      </c>
      <c r="AL1167">
        <f>IFERROR([1]!s_fa_ebitda($A1167,"2025/12/31"),"")</f>
        <v>-420152723.70999998</v>
      </c>
      <c r="AM1167" t="str">
        <f>IFERROR([1]!s_west_netprofit($A1167,2026,$B$1,180)/[1]!s_west_netprofit($A1167,2026,$B$1-7,180)-1,"")</f>
        <v/>
      </c>
      <c r="AN1167" t="str">
        <f>IFERROR([1]!s_west_netprofit($A1167,2026,$B$1,180)/[1]!s_west_netprofit($A1167,2026,$B$1-30,180)-1,"")</f>
        <v/>
      </c>
      <c r="AO1167" t="str">
        <f>IFERROR([1]!s_est_mediannetprofit($A1167,2026,$B$1)/[1]!s_est_mediannetprofit($A1167,2026,$B$1-7)-1,"")</f>
        <v/>
      </c>
      <c r="AP1167" t="str">
        <f>IFERROR([1]!s_est_mediannetprofit($A1167,2026,$B$1)/[1]!s_est_mediannetprofit($A1167,2026,$B$1-30)-1,"")</f>
        <v/>
      </c>
    </row>
    <row r="1168" spans="1:42">
      <c r="A1168" t="s">
        <v>1207</v>
      </c>
      <c r="B1168">
        <f>IFERROR([1]!s_stm07_is($A1168,"W30028333","2011/12/31",1)/[1]!S_SHARE_TOTAL($A1168,$B$1),"")</f>
        <v>0.14952821506384892</v>
      </c>
      <c r="C1168">
        <f>IFERROR([1]!s_stm07_is($A1168,"W30028333","2012/12/31",1)/[1]!S_SHARE_TOTAL($A1168,$B$1),"")</f>
        <v>0.15333779789520774</v>
      </c>
      <c r="D1168">
        <f>IFERROR([1]!s_stm07_is($A1168,"W30028333","2013/12/31",1)/[1]!S_SHARE_TOTAL($A1168,$B$1),"")</f>
        <v>0.15423336117759942</v>
      </c>
      <c r="E1168">
        <f>IFERROR([1]!s_stm07_is($A1168,"W30028333","2014/12/31",1)/[1]!S_SHARE_TOTAL($A1168,$B$1),"")</f>
        <v>0.1428723115733854</v>
      </c>
      <c r="F1168">
        <f>IFERROR([1]!s_stm07_is($A1168,"W30028333","2015/12/31",1)/[1]!S_SHARE_TOTAL($A1168,$B$1),"")</f>
        <v>0.13519031266546178</v>
      </c>
      <c r="G1168">
        <f>IFERROR([1]!s_stm07_is($A1168,"W30028333","2016/12/31",1)/[1]!S_SHARE_TOTAL($A1168,$B$1),"")</f>
        <v>7.2949855876758937E-2</v>
      </c>
      <c r="H1168">
        <f>IFERROR([1]!s_stm07_is($A1168,"W30028333","2017/12/31",1)/[1]!S_SHARE_TOTAL($A1168,$B$1),"")</f>
        <v>9.4115166693176225E-2</v>
      </c>
      <c r="I1168">
        <f>IFERROR([1]!s_stm07_is($A1168,"W30028333","2018/12/31",1)/[1]!S_SHARE_TOTAL($A1168,$B$1),"")</f>
        <v>0.10143508596986824</v>
      </c>
      <c r="J1168">
        <f>IFERROR([1]!s_stm07_is($A1168,"W30028333","2019/12/31",1)/[1]!S_SHARE_TOTAL($A1168,$B$1),"")</f>
        <v>0.10483951133779561</v>
      </c>
      <c r="K1168">
        <f>IFERROR([1]!s_stm07_is($A1168,"W30028333","2020/12/31",1)/[1]!S_SHARE_TOTAL($A1168,$B$1),"")</f>
        <v>8.2438665034972478E-2</v>
      </c>
      <c r="L1168">
        <f>IFERROR([1]!s_stm07_is($A1168,"W30028333","2021/12/31",1)/[1]!S_SHARE_TOTAL($A1168,$B$1),"")</f>
        <v>9.2499814729308807E-2</v>
      </c>
      <c r="M1168">
        <f>IFERROR([1]!s_stm07_is($A1168,"W30028333","2022/12/31",1)/[1]!S_SHARE_TOTAL($A1168,$B$1),"")</f>
        <v>0.10739395141463941</v>
      </c>
      <c r="N1168">
        <f>IFERROR([1]!s_stm07_is($A1168,"W30028333","2023/12/31",1)/[1]!S_SHARE_TOTAL($A1168,$B$1),"")</f>
        <v>0.12166085800454227</v>
      </c>
      <c r="O1168">
        <f>IFERROR([1]!s_stm07_is($A1168,"W30028333","2024/12/31",1)/[1]!S_SHARE_TOTAL($A1168,$B$1),"")</f>
        <v>0.12017999913891725</v>
      </c>
      <c r="P1168">
        <f>IFERROR([1]!s_stm07_is($A1168,"W30028333","2025/12/31",1)/[1]!S_SHARE_TOTAL($A1168,$B$1),"")</f>
        <v>0.28508819630123844</v>
      </c>
      <c r="Q1168">
        <f>IFERROR([1]!s_west_netprofit($A1168,2026,$B$1,180)/[1]!S_SHARE_TOTAL($A1168,$B$1),"")</f>
        <v>0</v>
      </c>
      <c r="R1168">
        <f>IFERROR([1]!s_west_netprofit($A1168,2027,$B$1,180)/[1]!S_SHARE_TOTAL($A1168,$B$1),"")</f>
        <v>0</v>
      </c>
      <c r="S1168">
        <f>IFERROR([1]!s_fa_dupont_roe($A1168,"2011/12/31")/100,"")</f>
        <v>7.4104000000000003E-2</v>
      </c>
      <c r="T1168">
        <f>IFERROR([1]!s_fa_dupont_roe($A1168,"2012/12/31")/100,"")</f>
        <v>7.4103000000000002E-2</v>
      </c>
      <c r="U1168">
        <f>IFERROR([1]!s_fa_dupont_roe($A1168,"2013/12/31")/100,"")</f>
        <v>7.1910000000000002E-2</v>
      </c>
      <c r="V1168">
        <f>IFERROR([1]!s_fa_dupont_roe($A1168,"2014/12/31")/100,"")</f>
        <v>6.3997999999999999E-2</v>
      </c>
      <c r="W1168">
        <f>IFERROR([1]!s_fa_dupont_roe($A1168,"2015/12/31")/100,"")</f>
        <v>5.8316999999999994E-2</v>
      </c>
      <c r="X1168">
        <f>IFERROR([1]!s_fa_dupont_roe($A1168,"2016/12/31")/100,"")</f>
        <v>3.0866999999999999E-2</v>
      </c>
      <c r="Y1168">
        <f>IFERROR([1]!s_fa_dupont_roe($A1168,"2017/12/31")/100,"")</f>
        <v>3.9403000000000001E-2</v>
      </c>
      <c r="Z1168">
        <f>IFERROR([1]!s_fa_dupont_roe($A1168,"2018/12/31")/100,"")</f>
        <v>4.1803E-2</v>
      </c>
      <c r="AA1168">
        <f>IFERROR([1]!s_fa_dupont_roe($A1168,"2019/12/31")/100,"")</f>
        <v>4.2438999999999998E-2</v>
      </c>
      <c r="AB1168">
        <f>IFERROR([1]!s_fa_dupont_roe($A1168,"2020/12/31")/100,"")</f>
        <v>3.2778999999999996E-2</v>
      </c>
      <c r="AC1168">
        <f>IFERROR([1]!s_fa_dupont_roe($A1168,"2021/12/31")/100,"")</f>
        <v>3.5907000000000001E-2</v>
      </c>
      <c r="AD1168">
        <f>IFERROR([1]!s_fa_dupont_roe($A1168,"2022/12/31")/100,"")</f>
        <v>4.0613000000000003E-2</v>
      </c>
      <c r="AE1168">
        <f>IFERROR([1]!s_fa_dupont_roe($A1168,"2023/12/31")/100,"")</f>
        <v>4.5039999999999997E-2</v>
      </c>
      <c r="AF1168">
        <f>IFERROR([1]!s_fa_dupont_roe($A1168,"2024/12/31")/100,"")</f>
        <v>4.3644999999999996E-2</v>
      </c>
      <c r="AG1168">
        <f>IFERROR([1]!s_fa_dupont_roe($A1168,"2025/12/31")/100,"")</f>
        <v>9.8581000000000002E-2</v>
      </c>
      <c r="AH1168">
        <f>IFERROR([1]!s_stm07_is($A1168,"W30028333","2025/12/31",1),"")</f>
        <v>358070792.80000001</v>
      </c>
      <c r="AI1168">
        <f>IFERROR([1]!s_stm07_bs($A1168,"W38058048","2025/12/31",1),"")</f>
        <v>3800552965.27</v>
      </c>
      <c r="AJ1168">
        <f>IFERROR([1]!s_fa_netdebt($A1168,"2025/12/31"),"")</f>
        <v>-1292598539.0899999</v>
      </c>
      <c r="AK1168">
        <f>IFERROR([1]!s_val_ev1($A1168,"2025/12/31"),"")</f>
        <v>16864574747.48</v>
      </c>
      <c r="AL1168">
        <f>IFERROR([1]!s_fa_ebitda($A1168,"2025/12/31"),"")</f>
        <v>441357118.60000002</v>
      </c>
      <c r="AM1168" t="str">
        <f>IFERROR([1]!s_west_netprofit($A1168,2026,$B$1,180)/[1]!s_west_netprofit($A1168,2026,$B$1-7,180)-1,"")</f>
        <v/>
      </c>
      <c r="AN1168" t="str">
        <f>IFERROR([1]!s_west_netprofit($A1168,2026,$B$1,180)/[1]!s_west_netprofit($A1168,2026,$B$1-30,180)-1,"")</f>
        <v/>
      </c>
      <c r="AO1168" t="str">
        <f>IFERROR([1]!s_est_mediannetprofit($A1168,2026,$B$1)/[1]!s_est_mediannetprofit($A1168,2026,$B$1-7)-1,"")</f>
        <v/>
      </c>
      <c r="AP1168" t="str">
        <f>IFERROR([1]!s_est_mediannetprofit($A1168,2026,$B$1)/[1]!s_est_mediannetprofit($A1168,2026,$B$1-30)-1,"")</f>
        <v/>
      </c>
    </row>
    <row r="1169" spans="1:42">
      <c r="A1169" t="s">
        <v>1208</v>
      </c>
      <c r="B1169">
        <f>IFERROR([1]!s_stm07_is($A1169,"W30028333","2011/12/31",1)/[1]!S_SHARE_TOTAL($A1169,$B$1),"")</f>
        <v>5.3520319051021781E-2</v>
      </c>
      <c r="C1169">
        <f>IFERROR([1]!s_stm07_is($A1169,"W30028333","2012/12/31",1)/[1]!S_SHARE_TOTAL($A1169,$B$1),"")</f>
        <v>-0.32802483129648607</v>
      </c>
      <c r="D1169">
        <f>IFERROR([1]!s_stm07_is($A1169,"W30028333","2013/12/31",1)/[1]!S_SHARE_TOTAL($A1169,$B$1),"")</f>
        <v>3.4421557643504949E-2</v>
      </c>
      <c r="E1169">
        <f>IFERROR([1]!s_stm07_is($A1169,"W30028333","2014/12/31",1)/[1]!S_SHARE_TOTAL($A1169,$B$1),"")</f>
        <v>0.12764653000534135</v>
      </c>
      <c r="F1169">
        <f>IFERROR([1]!s_stm07_is($A1169,"W30028333","2015/12/31",1)/[1]!S_SHARE_TOTAL($A1169,$B$1),"")</f>
        <v>1.9019836199638193E-2</v>
      </c>
      <c r="G1169">
        <f>IFERROR([1]!s_stm07_is($A1169,"W30028333","2016/12/31",1)/[1]!S_SHARE_TOTAL($A1169,$B$1),"")</f>
        <v>0.15795200081379834</v>
      </c>
      <c r="H1169">
        <f>IFERROR([1]!s_stm07_is($A1169,"W30028333","2017/12/31",1)/[1]!S_SHARE_TOTAL($A1169,$B$1),"")</f>
        <v>0.97694742342384377</v>
      </c>
      <c r="I1169">
        <f>IFERROR([1]!s_stm07_is($A1169,"W30028333","2018/12/31",1)/[1]!S_SHARE_TOTAL($A1169,$B$1),"")</f>
        <v>1.8546119081598136</v>
      </c>
      <c r="J1169">
        <f>IFERROR([1]!s_stm07_is($A1169,"W30028333","2019/12/31",1)/[1]!S_SHARE_TOTAL($A1169,$B$1),"")</f>
        <v>1.0722113588192881</v>
      </c>
      <c r="K1169">
        <f>IFERROR([1]!s_stm07_is($A1169,"W30028333","2020/12/31",1)/[1]!S_SHARE_TOTAL($A1169,$B$1),"")</f>
        <v>0.84804229350541493</v>
      </c>
      <c r="L1169">
        <f>IFERROR([1]!s_stm07_is($A1169,"W30028333","2021/12/31",1)/[1]!S_SHARE_TOTAL($A1169,$B$1),"")</f>
        <v>1.3644875694393293</v>
      </c>
      <c r="M1169">
        <f>IFERROR([1]!s_stm07_is($A1169,"W30028333","2022/12/31",1)/[1]!S_SHARE_TOTAL($A1169,$B$1),"")</f>
        <v>0.32863081145922013</v>
      </c>
      <c r="N1169">
        <f>IFERROR([1]!s_stm07_is($A1169,"W30028333","2023/12/31",1)/[1]!S_SHARE_TOTAL($A1169,$B$1),"")</f>
        <v>0.15632530470817399</v>
      </c>
      <c r="O1169">
        <f>IFERROR([1]!s_stm07_is($A1169,"W30028333","2024/12/31",1)/[1]!S_SHARE_TOTAL($A1169,$B$1),"")</f>
        <v>1.0295369286389973E-2</v>
      </c>
      <c r="P1169">
        <f>IFERROR([1]!s_stm07_is($A1169,"W30028333","2025/12/31",1)/[1]!S_SHARE_TOTAL($A1169,$B$1),"")</f>
        <v>1.3960374519995213E-2</v>
      </c>
      <c r="Q1169">
        <f>IFERROR([1]!s_west_netprofit($A1169,2026,$B$1,180)/[1]!S_SHARE_TOTAL($A1169,$B$1),"")</f>
        <v>0.18215953685565897</v>
      </c>
      <c r="R1169">
        <f>IFERROR([1]!s_west_netprofit($A1169,2027,$B$1,180)/[1]!S_SHARE_TOTAL($A1169,$B$1),"")</f>
        <v>0.21168194455295544</v>
      </c>
      <c r="S1169">
        <f>IFERROR([1]!s_fa_dupont_roe($A1169,"2011/12/31")/100,"")</f>
        <v>1.9894000000000002E-2</v>
      </c>
      <c r="T1169">
        <f>IFERROR([1]!s_fa_dupont_roe($A1169,"2012/12/31")/100,"")</f>
        <v>-0.12947400000000001</v>
      </c>
      <c r="U1169">
        <f>IFERROR([1]!s_fa_dupont_roe($A1169,"2013/12/31")/100,"")</f>
        <v>1.4459999999999999E-2</v>
      </c>
      <c r="V1169">
        <f>IFERROR([1]!s_fa_dupont_roe($A1169,"2014/12/31")/100,"")</f>
        <v>5.1864999999999994E-2</v>
      </c>
      <c r="W1169">
        <f>IFERROR([1]!s_fa_dupont_roe($A1169,"2015/12/31")/100,"")</f>
        <v>7.5029999999999993E-3</v>
      </c>
      <c r="X1169">
        <f>IFERROR([1]!s_fa_dupont_roe($A1169,"2016/12/31")/100,"")</f>
        <v>6.0312999999999999E-2</v>
      </c>
      <c r="Y1169">
        <f>IFERROR([1]!s_fa_dupont_roe($A1169,"2017/12/31")/100,"")</f>
        <v>0.28375699999999998</v>
      </c>
      <c r="Z1169">
        <f>IFERROR([1]!s_fa_dupont_roe($A1169,"2018/12/31")/100,"")</f>
        <v>0.36534300000000003</v>
      </c>
      <c r="AA1169">
        <f>IFERROR([1]!s_fa_dupont_roe($A1169,"2019/12/31")/100,"")</f>
        <v>0.16781500000000002</v>
      </c>
      <c r="AB1169">
        <f>IFERROR([1]!s_fa_dupont_roe($A1169,"2020/12/31")/100,"")</f>
        <v>0.119451</v>
      </c>
      <c r="AC1169">
        <f>IFERROR([1]!s_fa_dupont_roe($A1169,"2021/12/31")/100,"")</f>
        <v>0.17241199999999998</v>
      </c>
      <c r="AD1169">
        <f>IFERROR([1]!s_fa_dupont_roe($A1169,"2022/12/31")/100,"")</f>
        <v>3.934E-2</v>
      </c>
      <c r="AE1169">
        <f>IFERROR([1]!s_fa_dupont_roe($A1169,"2023/12/31")/100,"")</f>
        <v>1.883E-2</v>
      </c>
      <c r="AF1169">
        <f>IFERROR([1]!s_fa_dupont_roe($A1169,"2024/12/31")/100,"")</f>
        <v>1.2439999999999999E-3</v>
      </c>
      <c r="AG1169">
        <f>IFERROR([1]!s_fa_dupont_roe($A1169,"2025/12/31")/100,"")</f>
        <v>1.701E-3</v>
      </c>
      <c r="AH1169">
        <f>IFERROR([1]!s_stm07_is($A1169,"W30028333","2025/12/31",1),"")</f>
        <v>44450141.68</v>
      </c>
      <c r="AI1169">
        <f>IFERROR([1]!s_stm07_bs($A1169,"W38058048","2025/12/31",1),"")</f>
        <v>26728657900.459999</v>
      </c>
      <c r="AJ1169">
        <f>IFERROR([1]!s_fa_netdebt($A1169,"2025/12/31"),"")</f>
        <v>-1373901578.76</v>
      </c>
      <c r="AK1169">
        <f>IFERROR([1]!s_val_ev1($A1169,"2025/12/31"),"")</f>
        <v>14827252330.959999</v>
      </c>
      <c r="AL1169">
        <f>IFERROR([1]!s_fa_ebitda($A1169,"2025/12/31"),"")</f>
        <v>1550404405.8800001</v>
      </c>
      <c r="AM1169">
        <f>IFERROR([1]!s_west_netprofit($A1169,2026,$B$1,180)/[1]!s_west_netprofit($A1169,2026,$B$1-7,180)-1,"")</f>
        <v>0</v>
      </c>
      <c r="AN1169">
        <f>IFERROR([1]!s_west_netprofit($A1169,2026,$B$1,180)/[1]!s_west_netprofit($A1169,2026,$B$1-30,180)-1,"")</f>
        <v>0</v>
      </c>
      <c r="AO1169">
        <f>IFERROR([1]!s_est_mediannetprofit($A1169,2026,$B$1)/[1]!s_est_mediannetprofit($A1169,2026,$B$1-7)-1,"")</f>
        <v>0</v>
      </c>
      <c r="AP1169">
        <f>IFERROR([1]!s_est_mediannetprofit($A1169,2026,$B$1)/[1]!s_est_mediannetprofit($A1169,2026,$B$1-30)-1,"")</f>
        <v>0</v>
      </c>
    </row>
    <row r="1170" spans="1:42">
      <c r="A1170" t="s">
        <v>1209</v>
      </c>
      <c r="B1170">
        <f>IFERROR([1]!s_stm07_is($A1170,"W30028333","2011/12/31",1)/[1]!S_SHARE_TOTAL($A1170,$B$1),"")</f>
        <v>0.88825915733108318</v>
      </c>
      <c r="C1170">
        <f>IFERROR([1]!s_stm07_is($A1170,"W30028333","2012/12/31",1)/[1]!S_SHARE_TOTAL($A1170,$B$1),"")</f>
        <v>0.23908175877494986</v>
      </c>
      <c r="D1170">
        <f>IFERROR([1]!s_stm07_is($A1170,"W30028333","2013/12/31",1)/[1]!S_SHARE_TOTAL($A1170,$B$1),"")</f>
        <v>0.29410250758553702</v>
      </c>
      <c r="E1170">
        <f>IFERROR([1]!s_stm07_is($A1170,"W30028333","2014/12/31",1)/[1]!S_SHARE_TOTAL($A1170,$B$1),"")</f>
        <v>0.40522611690531268</v>
      </c>
      <c r="F1170">
        <f>IFERROR([1]!s_stm07_is($A1170,"W30028333","2015/12/31",1)/[1]!S_SHARE_TOTAL($A1170,$B$1),"")</f>
        <v>0.30103929573558869</v>
      </c>
      <c r="G1170">
        <f>IFERROR([1]!s_stm07_is($A1170,"W30028333","2016/12/31",1)/[1]!S_SHARE_TOTAL($A1170,$B$1),"")</f>
        <v>0.50017381736352717</v>
      </c>
      <c r="H1170">
        <f>IFERROR([1]!s_stm07_is($A1170,"W30028333","2017/12/31",1)/[1]!S_SHARE_TOTAL($A1170,$B$1),"")</f>
        <v>5.7970300925670987E-2</v>
      </c>
      <c r="I1170">
        <f>IFERROR([1]!s_stm07_is($A1170,"W30028333","2018/12/31",1)/[1]!S_SHARE_TOTAL($A1170,$B$1),"")</f>
        <v>0.25111763465131132</v>
      </c>
      <c r="J1170">
        <f>IFERROR([1]!s_stm07_is($A1170,"W30028333","2019/12/31",1)/[1]!S_SHARE_TOTAL($A1170,$B$1),"")</f>
        <v>0.30105573174988798</v>
      </c>
      <c r="K1170">
        <f>IFERROR([1]!s_stm07_is($A1170,"W30028333","2020/12/31",1)/[1]!S_SHARE_TOTAL($A1170,$B$1),"")</f>
        <v>0.45001102866594955</v>
      </c>
      <c r="L1170">
        <f>IFERROR([1]!s_stm07_is($A1170,"W30028333","2021/12/31",1)/[1]!S_SHARE_TOTAL($A1170,$B$1),"")</f>
        <v>0.68402387872918802</v>
      </c>
      <c r="M1170">
        <f>IFERROR([1]!s_stm07_is($A1170,"W30028333","2022/12/31",1)/[1]!S_SHARE_TOTAL($A1170,$B$1),"")</f>
        <v>0.64599994510178038</v>
      </c>
      <c r="N1170">
        <f>IFERROR([1]!s_stm07_is($A1170,"W30028333","2023/12/31",1)/[1]!S_SHARE_TOTAL($A1170,$B$1),"")</f>
        <v>0.34146982711013213</v>
      </c>
      <c r="O1170">
        <f>IFERROR([1]!s_stm07_is($A1170,"W30028333","2024/12/31",1)/[1]!S_SHARE_TOTAL($A1170,$B$1),"")</f>
        <v>0.21754703530308847</v>
      </c>
      <c r="P1170">
        <f>IFERROR([1]!s_stm07_is($A1170,"W30028333","2025/12/31",1)/[1]!S_SHARE_TOTAL($A1170,$B$1),"")</f>
        <v>0.19380878291283885</v>
      </c>
      <c r="Q1170">
        <f>IFERROR([1]!s_west_netprofit($A1170,2026,$B$1,180)/[1]!S_SHARE_TOTAL($A1170,$B$1),"")</f>
        <v>0</v>
      </c>
      <c r="R1170">
        <f>IFERROR([1]!s_west_netprofit($A1170,2027,$B$1,180)/[1]!S_SHARE_TOTAL($A1170,$B$1),"")</f>
        <v>0</v>
      </c>
      <c r="S1170">
        <f>IFERROR([1]!s_fa_dupont_roe($A1170,"2011/12/31")/100,"")</f>
        <v>0.27051900000000001</v>
      </c>
      <c r="T1170">
        <f>IFERROR([1]!s_fa_dupont_roe($A1170,"2012/12/31")/100,"")</f>
        <v>6.2793000000000002E-2</v>
      </c>
      <c r="U1170">
        <f>IFERROR([1]!s_fa_dupont_roe($A1170,"2013/12/31")/100,"")</f>
        <v>7.3372999999999994E-2</v>
      </c>
      <c r="V1170">
        <f>IFERROR([1]!s_fa_dupont_roe($A1170,"2014/12/31")/100,"")</f>
        <v>9.5333000000000001E-2</v>
      </c>
      <c r="W1170">
        <f>IFERROR([1]!s_fa_dupont_roe($A1170,"2015/12/31")/100,"")</f>
        <v>6.6846000000000003E-2</v>
      </c>
      <c r="X1170">
        <f>IFERROR([1]!s_fa_dupont_roe($A1170,"2016/12/31")/100,"")</f>
        <v>0.104224</v>
      </c>
      <c r="Y1170">
        <f>IFERROR([1]!s_fa_dupont_roe($A1170,"2017/12/31")/100,"")</f>
        <v>1.1950000000000001E-2</v>
      </c>
      <c r="Z1170">
        <f>IFERROR([1]!s_fa_dupont_roe($A1170,"2018/12/31")/100,"")</f>
        <v>5.2450999999999998E-2</v>
      </c>
      <c r="AA1170">
        <f>IFERROR([1]!s_fa_dupont_roe($A1170,"2019/12/31")/100,"")</f>
        <v>6.1670999999999997E-2</v>
      </c>
      <c r="AB1170">
        <f>IFERROR([1]!s_fa_dupont_roe($A1170,"2020/12/31")/100,"")</f>
        <v>9.0761000000000008E-2</v>
      </c>
      <c r="AC1170">
        <f>IFERROR([1]!s_fa_dupont_roe($A1170,"2021/12/31")/100,"")</f>
        <v>0.12840799999999999</v>
      </c>
      <c r="AD1170">
        <f>IFERROR([1]!s_fa_dupont_roe($A1170,"2022/12/31")/100,"")</f>
        <v>0.11016400000000001</v>
      </c>
      <c r="AE1170">
        <f>IFERROR([1]!s_fa_dupont_roe($A1170,"2023/12/31")/100,"")</f>
        <v>5.5598000000000002E-2</v>
      </c>
      <c r="AF1170">
        <f>IFERROR([1]!s_fa_dupont_roe($A1170,"2024/12/31")/100,"")</f>
        <v>3.4810000000000001E-2</v>
      </c>
      <c r="AG1170">
        <f>IFERROR([1]!s_fa_dupont_roe($A1170,"2025/12/31")/100,"")</f>
        <v>3.1373999999999999E-2</v>
      </c>
      <c r="AH1170">
        <f>IFERROR([1]!s_stm07_is($A1170,"W30028333","2025/12/31",1),"")</f>
        <v>144263368.81999999</v>
      </c>
      <c r="AI1170">
        <f>IFERROR([1]!s_stm07_bs($A1170,"W38058048","2025/12/31",1),"")</f>
        <v>4541869793.3100004</v>
      </c>
      <c r="AJ1170">
        <f>IFERROR([1]!s_fa_netdebt($A1170,"2025/12/31"),"")</f>
        <v>3701547715.8499999</v>
      </c>
      <c r="AK1170">
        <f>IFERROR([1]!s_val_ev1($A1170,"2025/12/31"),"")</f>
        <v>22269418490.900002</v>
      </c>
      <c r="AL1170">
        <f>IFERROR([1]!s_fa_ebitda($A1170,"2025/12/31"),"")</f>
        <v>354664751.92000002</v>
      </c>
      <c r="AM1170" t="str">
        <f>IFERROR([1]!s_west_netprofit($A1170,2026,$B$1,180)/[1]!s_west_netprofit($A1170,2026,$B$1-7,180)-1,"")</f>
        <v/>
      </c>
      <c r="AN1170" t="str">
        <f>IFERROR([1]!s_west_netprofit($A1170,2026,$B$1,180)/[1]!s_west_netprofit($A1170,2026,$B$1-30,180)-1,"")</f>
        <v/>
      </c>
      <c r="AO1170" t="str">
        <f>IFERROR([1]!s_est_mediannetprofit($A1170,2026,$B$1)/[1]!s_est_mediannetprofit($A1170,2026,$B$1-7)-1,"")</f>
        <v/>
      </c>
      <c r="AP1170" t="str">
        <f>IFERROR([1]!s_est_mediannetprofit($A1170,2026,$B$1)/[1]!s_est_mediannetprofit($A1170,2026,$B$1-30)-1,"")</f>
        <v/>
      </c>
    </row>
    <row r="1171" spans="1:42">
      <c r="A1171" t="s">
        <v>1210</v>
      </c>
      <c r="B1171">
        <f>IFERROR([1]!s_stm07_is($A1171,"W30028333","2011/12/31",1)/[1]!S_SHARE_TOTAL($A1171,$B$1),"")</f>
        <v>0.18375183450299842</v>
      </c>
      <c r="C1171">
        <f>IFERROR([1]!s_stm07_is($A1171,"W30028333","2012/12/31",1)/[1]!S_SHARE_TOTAL($A1171,$B$1),"")</f>
        <v>0.1852904727988911</v>
      </c>
      <c r="D1171">
        <f>IFERROR([1]!s_stm07_is($A1171,"W30028333","2013/12/31",1)/[1]!S_SHARE_TOTAL($A1171,$B$1),"")</f>
        <v>0.15477410966673016</v>
      </c>
      <c r="E1171">
        <f>IFERROR([1]!s_stm07_is($A1171,"W30028333","2014/12/31",1)/[1]!S_SHARE_TOTAL($A1171,$B$1),"")</f>
        <v>0.25177853859923555</v>
      </c>
      <c r="F1171">
        <f>IFERROR([1]!s_stm07_is($A1171,"W30028333","2015/12/31",1)/[1]!S_SHARE_TOTAL($A1171,$B$1),"")</f>
        <v>0.30701946538106273</v>
      </c>
      <c r="G1171">
        <f>IFERROR([1]!s_stm07_is($A1171,"W30028333","2016/12/31",1)/[1]!S_SHARE_TOTAL($A1171,$B$1),"")</f>
        <v>0.35364830111101431</v>
      </c>
      <c r="H1171">
        <f>IFERROR([1]!s_stm07_is($A1171,"W30028333","2017/12/31",1)/[1]!S_SHARE_TOTAL($A1171,$B$1),"")</f>
        <v>0.62084049960892174</v>
      </c>
      <c r="I1171">
        <f>IFERROR([1]!s_stm07_is($A1171,"W30028333","2018/12/31",1)/[1]!S_SHARE_TOTAL($A1171,$B$1),"")</f>
        <v>0.22015999677748221</v>
      </c>
      <c r="J1171">
        <f>IFERROR([1]!s_stm07_is($A1171,"W30028333","2019/12/31",1)/[1]!S_SHARE_TOTAL($A1171,$B$1),"")</f>
        <v>0.12882552645481737</v>
      </c>
      <c r="K1171">
        <f>IFERROR([1]!s_stm07_is($A1171,"W30028333","2020/12/31",1)/[1]!S_SHARE_TOTAL($A1171,$B$1),"")</f>
        <v>0.26119876660818236</v>
      </c>
      <c r="L1171">
        <f>IFERROR([1]!s_stm07_is($A1171,"W30028333","2021/12/31",1)/[1]!S_SHARE_TOTAL($A1171,$B$1),"")</f>
        <v>0.42379251109879346</v>
      </c>
      <c r="M1171">
        <f>IFERROR([1]!s_stm07_is($A1171,"W30028333","2022/12/31",1)/[1]!S_SHARE_TOTAL($A1171,$B$1),"")</f>
        <v>0.29514173307400854</v>
      </c>
      <c r="N1171">
        <f>IFERROR([1]!s_stm07_is($A1171,"W30028333","2023/12/31",1)/[1]!S_SHARE_TOTAL($A1171,$B$1),"")</f>
        <v>0.36245996116653018</v>
      </c>
      <c r="O1171">
        <f>IFERROR([1]!s_stm07_is($A1171,"W30028333","2024/12/31",1)/[1]!S_SHARE_TOTAL($A1171,$B$1),"")</f>
        <v>0.18570638389150099</v>
      </c>
      <c r="P1171">
        <f>IFERROR([1]!s_stm07_is($A1171,"W30028333","2025/12/31",1)/[1]!S_SHARE_TOTAL($A1171,$B$1),"")</f>
        <v>0.25139534497495675</v>
      </c>
      <c r="Q1171">
        <f>IFERROR([1]!s_west_netprofit($A1171,2026,$B$1,180)/[1]!S_SHARE_TOTAL($A1171,$B$1),"")</f>
        <v>0</v>
      </c>
      <c r="R1171">
        <f>IFERROR([1]!s_west_netprofit($A1171,2027,$B$1,180)/[1]!S_SHARE_TOTAL($A1171,$B$1),"")</f>
        <v>0</v>
      </c>
      <c r="S1171">
        <f>IFERROR([1]!s_fa_dupont_roe($A1171,"2011/12/31")/100,"")</f>
        <v>9.6047999999999994E-2</v>
      </c>
      <c r="T1171">
        <f>IFERROR([1]!s_fa_dupont_roe($A1171,"2012/12/31")/100,"")</f>
        <v>9.2346999999999999E-2</v>
      </c>
      <c r="U1171">
        <f>IFERROR([1]!s_fa_dupont_roe($A1171,"2013/12/31")/100,"")</f>
        <v>6.6661999999999999E-2</v>
      </c>
      <c r="V1171">
        <f>IFERROR([1]!s_fa_dupont_roe($A1171,"2014/12/31")/100,"")</f>
        <v>9.3506000000000006E-2</v>
      </c>
      <c r="W1171">
        <f>IFERROR([1]!s_fa_dupont_roe($A1171,"2015/12/31")/100,"")</f>
        <v>9.0352999999999989E-2</v>
      </c>
      <c r="X1171">
        <f>IFERROR([1]!s_fa_dupont_roe($A1171,"2016/12/31")/100,"")</f>
        <v>8.5167000000000007E-2</v>
      </c>
      <c r="Y1171">
        <f>IFERROR([1]!s_fa_dupont_roe($A1171,"2017/12/31")/100,"")</f>
        <v>0.13528000000000001</v>
      </c>
      <c r="Z1171">
        <f>IFERROR([1]!s_fa_dupont_roe($A1171,"2018/12/31")/100,"")</f>
        <v>4.4236000000000004E-2</v>
      </c>
      <c r="AA1171">
        <f>IFERROR([1]!s_fa_dupont_roe($A1171,"2019/12/31")/100,"")</f>
        <v>2.5142999999999999E-2</v>
      </c>
      <c r="AB1171">
        <f>IFERROR([1]!s_fa_dupont_roe($A1171,"2020/12/31")/100,"")</f>
        <v>4.9461000000000005E-2</v>
      </c>
      <c r="AC1171">
        <f>IFERROR([1]!s_fa_dupont_roe($A1171,"2021/12/31")/100,"")</f>
        <v>7.5217000000000006E-2</v>
      </c>
      <c r="AD1171">
        <f>IFERROR([1]!s_fa_dupont_roe($A1171,"2022/12/31")/100,"")</f>
        <v>4.9688999999999997E-2</v>
      </c>
      <c r="AE1171">
        <f>IFERROR([1]!s_fa_dupont_roe($A1171,"2023/12/31")/100,"")</f>
        <v>5.9055999999999997E-2</v>
      </c>
      <c r="AF1171">
        <f>IFERROR([1]!s_fa_dupont_roe($A1171,"2024/12/31")/100,"")</f>
        <v>2.9505E-2</v>
      </c>
      <c r="AG1171">
        <f>IFERROR([1]!s_fa_dupont_roe($A1171,"2025/12/31")/100,"")</f>
        <v>3.9468999999999997E-2</v>
      </c>
      <c r="AH1171">
        <f>IFERROR([1]!s_stm07_is($A1171,"W30028333","2025/12/31",1),"")</f>
        <v>545547905.13999999</v>
      </c>
      <c r="AI1171">
        <f>IFERROR([1]!s_stm07_bs($A1171,"W38058048","2025/12/31",1),"")</f>
        <v>14927818091.4</v>
      </c>
      <c r="AJ1171">
        <f>IFERROR([1]!s_fa_netdebt($A1171,"2025/12/31"),"")</f>
        <v>-2303717935.79</v>
      </c>
      <c r="AK1171">
        <f>IFERROR([1]!s_val_ev1($A1171,"2025/12/31"),"")</f>
        <v>14090527792.17</v>
      </c>
      <c r="AL1171">
        <f>IFERROR([1]!s_fa_ebitda($A1171,"2025/12/31"),"")</f>
        <v>1454951047.5999999</v>
      </c>
      <c r="AM1171" t="str">
        <f>IFERROR([1]!s_west_netprofit($A1171,2026,$B$1,180)/[1]!s_west_netprofit($A1171,2026,$B$1-7,180)-1,"")</f>
        <v/>
      </c>
      <c r="AN1171" t="str">
        <f>IFERROR([1]!s_west_netprofit($A1171,2026,$B$1,180)/[1]!s_west_netprofit($A1171,2026,$B$1-30,180)-1,"")</f>
        <v/>
      </c>
      <c r="AO1171" t="str">
        <f>IFERROR([1]!s_est_mediannetprofit($A1171,2026,$B$1)/[1]!s_est_mediannetprofit($A1171,2026,$B$1-7)-1,"")</f>
        <v/>
      </c>
      <c r="AP1171" t="str">
        <f>IFERROR([1]!s_est_mediannetprofit($A1171,2026,$B$1)/[1]!s_est_mediannetprofit($A1171,2026,$B$1-30)-1,"")</f>
        <v/>
      </c>
    </row>
    <row r="1172" spans="1:42">
      <c r="A1172" t="s">
        <v>1211</v>
      </c>
      <c r="B1172">
        <f>IFERROR([1]!s_stm07_is($A1172,"W30028333","2011/12/31",1)/[1]!S_SHARE_TOTAL($A1172,$B$1),"")</f>
        <v>1.4363963938422673E-2</v>
      </c>
      <c r="C1172">
        <f>IFERROR([1]!s_stm07_is($A1172,"W30028333","2012/12/31",1)/[1]!S_SHARE_TOTAL($A1172,$B$1),"")</f>
        <v>-0.12804780065501176</v>
      </c>
      <c r="D1172">
        <f>IFERROR([1]!s_stm07_is($A1172,"W30028333","2013/12/31",1)/[1]!S_SHARE_TOTAL($A1172,$B$1),"")</f>
        <v>1.038848991690005E-2</v>
      </c>
      <c r="E1172">
        <f>IFERROR([1]!s_stm07_is($A1172,"W30028333","2014/12/31",1)/[1]!S_SHARE_TOTAL($A1172,$B$1),"")</f>
        <v>-0.11980076070931493</v>
      </c>
      <c r="F1172">
        <f>IFERROR([1]!s_stm07_is($A1172,"W30028333","2015/12/31",1)/[1]!S_SHARE_TOTAL($A1172,$B$1),"")</f>
        <v>7.5557875002485913E-3</v>
      </c>
      <c r="G1172">
        <f>IFERROR([1]!s_stm07_is($A1172,"W30028333","2016/12/31",1)/[1]!S_SHARE_TOTAL($A1172,$B$1),"")</f>
        <v>2.7843748802908786E-2</v>
      </c>
      <c r="H1172">
        <f>IFERROR([1]!s_stm07_is($A1172,"W30028333","2017/12/31",1)/[1]!S_SHARE_TOTAL($A1172,$B$1),"")</f>
        <v>0.10929757229217754</v>
      </c>
      <c r="I1172">
        <f>IFERROR([1]!s_stm07_is($A1172,"W30028333","2018/12/31",1)/[1]!S_SHARE_TOTAL($A1172,$B$1),"")</f>
        <v>0.15440895394979648</v>
      </c>
      <c r="J1172">
        <f>IFERROR([1]!s_stm07_is($A1172,"W30028333","2019/12/31",1)/[1]!S_SHARE_TOTAL($A1172,$B$1),"")</f>
        <v>0.11600889373604265</v>
      </c>
      <c r="K1172">
        <f>IFERROR([1]!s_stm07_is($A1172,"W30028333","2020/12/31",1)/[1]!S_SHARE_TOTAL($A1172,$B$1),"")</f>
        <v>0.21802405787592768</v>
      </c>
      <c r="L1172">
        <f>IFERROR([1]!s_stm07_is($A1172,"W30028333","2021/12/31",1)/[1]!S_SHARE_TOTAL($A1172,$B$1),"")</f>
        <v>7.9110655232604091E-2</v>
      </c>
      <c r="M1172">
        <f>IFERROR([1]!s_stm07_is($A1172,"W30028333","2022/12/31",1)/[1]!S_SHARE_TOTAL($A1172,$B$1),"")</f>
        <v>0.1320459999657593</v>
      </c>
      <c r="N1172">
        <f>IFERROR([1]!s_stm07_is($A1172,"W30028333","2023/12/31",1)/[1]!S_SHARE_TOTAL($A1172,$B$1),"")</f>
        <v>0.23552832481872971</v>
      </c>
      <c r="O1172">
        <f>IFERROR([1]!s_stm07_is($A1172,"W30028333","2024/12/31",1)/[1]!S_SHARE_TOTAL($A1172,$B$1),"")</f>
        <v>0.37755414761624279</v>
      </c>
      <c r="P1172">
        <f>IFERROR([1]!s_stm07_is($A1172,"W30028333","2025/12/31",1)/[1]!S_SHARE_TOTAL($A1172,$B$1),"")</f>
        <v>0.10744921728463365</v>
      </c>
      <c r="Q1172">
        <f>IFERROR([1]!s_west_netprofit($A1172,2026,$B$1,180)/[1]!S_SHARE_TOTAL($A1172,$B$1),"")</f>
        <v>0</v>
      </c>
      <c r="R1172">
        <f>IFERROR([1]!s_west_netprofit($A1172,2027,$B$1,180)/[1]!S_SHARE_TOTAL($A1172,$B$1),"")</f>
        <v>0</v>
      </c>
      <c r="S1172">
        <f>IFERROR([1]!s_fa_dupont_roe($A1172,"2011/12/31")/100,"")</f>
        <v>9.0669999999999987E-3</v>
      </c>
      <c r="T1172">
        <f>IFERROR([1]!s_fa_dupont_roe($A1172,"2012/12/31")/100,"")</f>
        <v>-8.4135000000000015E-2</v>
      </c>
      <c r="U1172">
        <f>IFERROR([1]!s_fa_dupont_roe($A1172,"2013/12/31")/100,"")</f>
        <v>7.1289999999999999E-3</v>
      </c>
      <c r="V1172">
        <f>IFERROR([1]!s_fa_dupont_roe($A1172,"2014/12/31")/100,"")</f>
        <v>-8.5286000000000015E-2</v>
      </c>
      <c r="W1172">
        <f>IFERROR([1]!s_fa_dupont_roe($A1172,"2015/12/31")/100,"")</f>
        <v>4.9069999999999999E-3</v>
      </c>
      <c r="X1172">
        <f>IFERROR([1]!s_fa_dupont_roe($A1172,"2016/12/31")/100,"")</f>
        <v>1.5879000000000001E-2</v>
      </c>
      <c r="Y1172">
        <f>IFERROR([1]!s_fa_dupont_roe($A1172,"2017/12/31")/100,"")</f>
        <v>5.9915999999999997E-2</v>
      </c>
      <c r="Z1172">
        <f>IFERROR([1]!s_fa_dupont_roe($A1172,"2018/12/31")/100,"")</f>
        <v>6.6073000000000007E-2</v>
      </c>
      <c r="AA1172">
        <f>IFERROR([1]!s_fa_dupont_roe($A1172,"2019/12/31")/100,"")</f>
        <v>4.0768000000000006E-2</v>
      </c>
      <c r="AB1172">
        <f>IFERROR([1]!s_fa_dupont_roe($A1172,"2020/12/31")/100,"")</f>
        <v>7.3094000000000006E-2</v>
      </c>
      <c r="AC1172">
        <f>IFERROR([1]!s_fa_dupont_roe($A1172,"2021/12/31")/100,"")</f>
        <v>2.5568E-2</v>
      </c>
      <c r="AD1172">
        <f>IFERROR([1]!s_fa_dupont_roe($A1172,"2022/12/31")/100,"")</f>
        <v>4.1752999999999998E-2</v>
      </c>
      <c r="AE1172">
        <f>IFERROR([1]!s_fa_dupont_roe($A1172,"2023/12/31")/100,"")</f>
        <v>7.0651999999999993E-2</v>
      </c>
      <c r="AF1172">
        <f>IFERROR([1]!s_fa_dupont_roe($A1172,"2024/12/31")/100,"")</f>
        <v>0.10481299999999999</v>
      </c>
      <c r="AG1172">
        <f>IFERROR([1]!s_fa_dupont_roe($A1172,"2025/12/31")/100,"")</f>
        <v>2.4866000000000003E-2</v>
      </c>
      <c r="AH1172">
        <f>IFERROR([1]!s_stm07_is($A1172,"W30028333","2025/12/31",1),"")</f>
        <v>112304823.56</v>
      </c>
      <c r="AI1172">
        <f>IFERROR([1]!s_stm07_bs($A1172,"W38058048","2025/12/31",1),"")</f>
        <v>5256644380.9399996</v>
      </c>
      <c r="AJ1172">
        <f>IFERROR([1]!s_fa_netdebt($A1172,"2025/12/31"),"")</f>
        <v>725135656.54999995</v>
      </c>
      <c r="AK1172">
        <f>IFERROR([1]!s_val_ev1($A1172,"2025/12/31"),"")</f>
        <v>12517960039.290001</v>
      </c>
      <c r="AL1172">
        <f>IFERROR([1]!s_fa_ebitda($A1172,"2025/12/31"),"")</f>
        <v>666024477.16999996</v>
      </c>
      <c r="AM1172" t="str">
        <f>IFERROR([1]!s_west_netprofit($A1172,2026,$B$1,180)/[1]!s_west_netprofit($A1172,2026,$B$1-7,180)-1,"")</f>
        <v/>
      </c>
      <c r="AN1172" t="str">
        <f>IFERROR([1]!s_west_netprofit($A1172,2026,$B$1,180)/[1]!s_west_netprofit($A1172,2026,$B$1-30,180)-1,"")</f>
        <v/>
      </c>
      <c r="AO1172" t="str">
        <f>IFERROR([1]!s_est_mediannetprofit($A1172,2026,$B$1)/[1]!s_est_mediannetprofit($A1172,2026,$B$1-7)-1,"")</f>
        <v/>
      </c>
      <c r="AP1172" t="str">
        <f>IFERROR([1]!s_est_mediannetprofit($A1172,2026,$B$1)/[1]!s_est_mediannetprofit($A1172,2026,$B$1-30)-1,"")</f>
        <v/>
      </c>
    </row>
    <row r="1173" spans="1:42">
      <c r="A1173" t="s">
        <v>1212</v>
      </c>
      <c r="B1173">
        <f>IFERROR([1]!s_stm07_is($A1173,"W30028333","2011/12/31",1)/[1]!S_SHARE_TOTAL($A1173,$B$1),"")</f>
        <v>0.20449906382901972</v>
      </c>
      <c r="C1173">
        <f>IFERROR([1]!s_stm07_is($A1173,"W30028333","2012/12/31",1)/[1]!S_SHARE_TOTAL($A1173,$B$1),"")</f>
        <v>0.28317342618553237</v>
      </c>
      <c r="D1173">
        <f>IFERROR([1]!s_stm07_is($A1173,"W30028333","2013/12/31",1)/[1]!S_SHARE_TOTAL($A1173,$B$1),"")</f>
        <v>0.35205708661254304</v>
      </c>
      <c r="E1173">
        <f>IFERROR([1]!s_stm07_is($A1173,"W30028333","2014/12/31",1)/[1]!S_SHARE_TOTAL($A1173,$B$1),"")</f>
        <v>0.3405851975231145</v>
      </c>
      <c r="F1173">
        <f>IFERROR([1]!s_stm07_is($A1173,"W30028333","2015/12/31",1)/[1]!S_SHARE_TOTAL($A1173,$B$1),"")</f>
        <v>0.24465140090223866</v>
      </c>
      <c r="G1173">
        <f>IFERROR([1]!s_stm07_is($A1173,"W30028333","2016/12/31",1)/[1]!S_SHARE_TOTAL($A1173,$B$1),"")</f>
        <v>0.26504735620031561</v>
      </c>
      <c r="H1173">
        <f>IFERROR([1]!s_stm07_is($A1173,"W30028333","2017/12/31",1)/[1]!S_SHARE_TOTAL($A1173,$B$1),"")</f>
        <v>0.12465181387528805</v>
      </c>
      <c r="I1173">
        <f>IFERROR([1]!s_stm07_is($A1173,"W30028333","2018/12/31",1)/[1]!S_SHARE_TOTAL($A1173,$B$1),"")</f>
        <v>7.677131496836484E-2</v>
      </c>
      <c r="J1173">
        <f>IFERROR([1]!s_stm07_is($A1173,"W30028333","2019/12/31",1)/[1]!S_SHARE_TOTAL($A1173,$B$1),"")</f>
        <v>0.10477311276937486</v>
      </c>
      <c r="K1173">
        <f>IFERROR([1]!s_stm07_is($A1173,"W30028333","2020/12/31",1)/[1]!S_SHARE_TOTAL($A1173,$B$1),"")</f>
        <v>0.1476311365831624</v>
      </c>
      <c r="L1173">
        <f>IFERROR([1]!s_stm07_is($A1173,"W30028333","2021/12/31",1)/[1]!S_SHARE_TOTAL($A1173,$B$1),"")</f>
        <v>-0.10346450105409355</v>
      </c>
      <c r="M1173">
        <f>IFERROR([1]!s_stm07_is($A1173,"W30028333","2022/12/31",1)/[1]!S_SHARE_TOTAL($A1173,$B$1),"")</f>
        <v>0.1583719177480469</v>
      </c>
      <c r="N1173">
        <f>IFERROR([1]!s_stm07_is($A1173,"W30028333","2023/12/31",1)/[1]!S_SHARE_TOTAL($A1173,$B$1),"")</f>
        <v>0.3144600440957096</v>
      </c>
      <c r="O1173">
        <f>IFERROR([1]!s_stm07_is($A1173,"W30028333","2024/12/31",1)/[1]!S_SHARE_TOTAL($A1173,$B$1),"")</f>
        <v>0.55120126109845113</v>
      </c>
      <c r="P1173">
        <f>IFERROR([1]!s_stm07_is($A1173,"W30028333","2025/12/31",1)/[1]!S_SHARE_TOTAL($A1173,$B$1),"")</f>
        <v>0.40152343631051313</v>
      </c>
      <c r="Q1173">
        <f>IFERROR([1]!s_west_netprofit($A1173,2026,$B$1,180)/[1]!S_SHARE_TOTAL($A1173,$B$1),"")</f>
        <v>0.35345763357114063</v>
      </c>
      <c r="R1173">
        <f>IFERROR([1]!s_west_netprofit($A1173,2027,$B$1,180)/[1]!S_SHARE_TOTAL($A1173,$B$1),"")</f>
        <v>0.40518281960244884</v>
      </c>
      <c r="S1173">
        <f>IFERROR([1]!s_fa_dupont_roe($A1173,"2011/12/31")/100,"")</f>
        <v>0.139877</v>
      </c>
      <c r="T1173">
        <f>IFERROR([1]!s_fa_dupont_roe($A1173,"2012/12/31")/100,"")</f>
        <v>0.16285699999999997</v>
      </c>
      <c r="U1173">
        <f>IFERROR([1]!s_fa_dupont_roe($A1173,"2013/12/31")/100,"")</f>
        <v>0.172122</v>
      </c>
      <c r="V1173">
        <f>IFERROR([1]!s_fa_dupont_roe($A1173,"2014/12/31")/100,"")</f>
        <v>0.142149</v>
      </c>
      <c r="W1173">
        <f>IFERROR([1]!s_fa_dupont_roe($A1173,"2015/12/31")/100,"")</f>
        <v>8.9473999999999998E-2</v>
      </c>
      <c r="X1173">
        <f>IFERROR([1]!s_fa_dupont_roe($A1173,"2016/12/31")/100,"")</f>
        <v>9.2325999999999991E-2</v>
      </c>
      <c r="Y1173">
        <f>IFERROR([1]!s_fa_dupont_roe($A1173,"2017/12/31")/100,"")</f>
        <v>4.2953999999999999E-2</v>
      </c>
      <c r="Z1173">
        <f>IFERROR([1]!s_fa_dupont_roe($A1173,"2018/12/31")/100,"")</f>
        <v>2.6777000000000002E-2</v>
      </c>
      <c r="AA1173">
        <f>IFERROR([1]!s_fa_dupont_roe($A1173,"2019/12/31")/100,"")</f>
        <v>3.5693999999999997E-2</v>
      </c>
      <c r="AB1173">
        <f>IFERROR([1]!s_fa_dupont_roe($A1173,"2020/12/31")/100,"")</f>
        <v>4.9264000000000002E-2</v>
      </c>
      <c r="AC1173">
        <f>IFERROR([1]!s_fa_dupont_roe($A1173,"2021/12/31")/100,"")</f>
        <v>-3.7366999999999997E-2</v>
      </c>
      <c r="AD1173">
        <f>IFERROR([1]!s_fa_dupont_roe($A1173,"2022/12/31")/100,"")</f>
        <v>6.2173999999999993E-2</v>
      </c>
      <c r="AE1173">
        <f>IFERROR([1]!s_fa_dupont_roe($A1173,"2023/12/31")/100,"")</f>
        <v>0.119557</v>
      </c>
      <c r="AF1173">
        <f>IFERROR([1]!s_fa_dupont_roe($A1173,"2024/12/31")/100,"")</f>
        <v>0.18762100000000001</v>
      </c>
      <c r="AG1173">
        <f>IFERROR([1]!s_fa_dupont_roe($A1173,"2025/12/31")/100,"")</f>
        <v>0.124002</v>
      </c>
      <c r="AH1173">
        <f>IFERROR([1]!s_stm07_is($A1173,"W30028333","2025/12/31",1),"")</f>
        <v>7161419062.5299997</v>
      </c>
      <c r="AI1173">
        <f>IFERROR([1]!s_stm07_bs($A1173,"W38058048","2025/12/31",1),"")</f>
        <v>138113885671.04999</v>
      </c>
      <c r="AJ1173">
        <f>IFERROR([1]!s_fa_netdebt($A1173,"2025/12/31"),"")</f>
        <v>278439314694.17999</v>
      </c>
      <c r="AK1173">
        <f>IFERROR([1]!s_val_ev1($A1173,"2025/12/31"),"")</f>
        <v>384152176911.56</v>
      </c>
      <c r="AL1173">
        <f>IFERROR([1]!s_fa_ebitda($A1173,"2025/12/31"),"")</f>
        <v>45467655651.019997</v>
      </c>
      <c r="AM1173">
        <f>IFERROR([1]!s_west_netprofit($A1173,2026,$B$1,180)/[1]!s_west_netprofit($A1173,2026,$B$1-7,180)-1,"")</f>
        <v>-2.95796707640128E-3</v>
      </c>
      <c r="AN1173">
        <f>IFERROR([1]!s_west_netprofit($A1173,2026,$B$1,180)/[1]!s_west_netprofit($A1173,2026,$B$1-30,180)-1,"")</f>
        <v>-1.5669620356771996E-2</v>
      </c>
      <c r="AO1173">
        <f>IFERROR([1]!s_est_mediannetprofit($A1173,2026,$B$1)/[1]!s_est_mediannetprofit($A1173,2026,$B$1-7)-1,"")</f>
        <v>-1.4315419065898949E-2</v>
      </c>
      <c r="AP1173">
        <f>IFERROR([1]!s_est_mediannetprofit($A1173,2026,$B$1)/[1]!s_est_mediannetprofit($A1173,2026,$B$1-30)-1,"")</f>
        <v>-2.0581691036236527E-2</v>
      </c>
    </row>
    <row r="1174" spans="1:42">
      <c r="A1174" t="s">
        <v>1213</v>
      </c>
      <c r="B1174">
        <f>IFERROR([1]!s_stm07_is($A1174,"W30028333","2011/12/31",1)/[1]!S_SHARE_TOTAL($A1174,$B$1),"")</f>
        <v>0.51720574283895482</v>
      </c>
      <c r="C1174">
        <f>IFERROR([1]!s_stm07_is($A1174,"W30028333","2012/12/31",1)/[1]!S_SHARE_TOTAL($A1174,$B$1),"")</f>
        <v>0.26727269115126462</v>
      </c>
      <c r="D1174">
        <f>IFERROR([1]!s_stm07_is($A1174,"W30028333","2013/12/31",1)/[1]!S_SHARE_TOTAL($A1174,$B$1),"")</f>
        <v>0.56787114180247134</v>
      </c>
      <c r="E1174">
        <f>IFERROR([1]!s_stm07_is($A1174,"W30028333","2014/12/31",1)/[1]!S_SHARE_TOTAL($A1174,$B$1),"")</f>
        <v>0.58757158947762667</v>
      </c>
      <c r="F1174">
        <f>IFERROR([1]!s_stm07_is($A1174,"W30028333","2015/12/31",1)/[1]!S_SHARE_TOTAL($A1174,$B$1),"")</f>
        <v>4.9425810029677462E-2</v>
      </c>
      <c r="G1174">
        <f>IFERROR([1]!s_stm07_is($A1174,"W30028333","2016/12/31",1)/[1]!S_SHARE_TOTAL($A1174,$B$1),"")</f>
        <v>0.21738401098500809</v>
      </c>
      <c r="H1174">
        <f>IFERROR([1]!s_stm07_is($A1174,"W30028333","2017/12/31",1)/[1]!S_SHARE_TOTAL($A1174,$B$1),"")</f>
        <v>0.9993482040231052</v>
      </c>
      <c r="I1174">
        <f>IFERROR([1]!s_stm07_is($A1174,"W30028333","2018/12/31",1)/[1]!S_SHARE_TOTAL($A1174,$B$1),"")</f>
        <v>2.4922844901057317</v>
      </c>
      <c r="J1174">
        <f>IFERROR([1]!s_stm07_is($A1174,"W30028333","2019/12/31",1)/[1]!S_SHARE_TOTAL($A1174,$B$1),"")</f>
        <v>3.0506578116460501</v>
      </c>
      <c r="K1174">
        <f>IFERROR([1]!s_stm07_is($A1174,"W30028333","2020/12/31",1)/[1]!S_SHARE_TOTAL($A1174,$B$1),"")</f>
        <v>2.7083264049678633</v>
      </c>
      <c r="L1174">
        <f>IFERROR([1]!s_stm07_is($A1174,"W30028333","2021/12/31",1)/[1]!S_SHARE_TOTAL($A1174,$B$1),"")</f>
        <v>2.5798638369348508</v>
      </c>
      <c r="M1174">
        <f>IFERROR([1]!s_stm07_is($A1174,"W30028333","2022/12/31",1)/[1]!S_SHARE_TOTAL($A1174,$B$1),"")</f>
        <v>1.2981597682987744</v>
      </c>
      <c r="N1174">
        <f>IFERROR([1]!s_stm07_is($A1174,"W30028333","2023/12/31",1)/[1]!S_SHARE_TOTAL($A1174,$B$1),"")</f>
        <v>1.3285822489953658</v>
      </c>
      <c r="O1174">
        <f>IFERROR([1]!s_stm07_is($A1174,"W30028333","2024/12/31",1)/[1]!S_SHARE_TOTAL($A1174,$B$1),"")</f>
        <v>1.1622345088419181</v>
      </c>
      <c r="P1174">
        <f>IFERROR([1]!s_stm07_is($A1174,"W30028333","2025/12/31",1)/[1]!S_SHARE_TOTAL($A1174,$B$1),"")</f>
        <v>1.3724569560174198</v>
      </c>
      <c r="Q1174">
        <f>IFERROR([1]!s_west_netprofit($A1174,2026,$B$1,180)/[1]!S_SHARE_TOTAL($A1174,$B$1),"")</f>
        <v>1.7894102437344734</v>
      </c>
      <c r="R1174">
        <f>IFERROR([1]!s_west_netprofit($A1174,2027,$B$1,180)/[1]!S_SHARE_TOTAL($A1174,$B$1),"")</f>
        <v>2.0446341761439637</v>
      </c>
      <c r="S1174">
        <f>IFERROR([1]!s_fa_dupont_roe($A1174,"2011/12/31")/100,"")</f>
        <v>0.168213</v>
      </c>
      <c r="T1174">
        <f>IFERROR([1]!s_fa_dupont_roe($A1174,"2012/12/31")/100,"")</f>
        <v>7.1722999999999995E-2</v>
      </c>
      <c r="U1174">
        <f>IFERROR([1]!s_fa_dupont_roe($A1174,"2013/12/31")/100,"")</f>
        <v>0.14332</v>
      </c>
      <c r="V1174">
        <f>IFERROR([1]!s_fa_dupont_roe($A1174,"2014/12/31")/100,"")</f>
        <v>0.131911</v>
      </c>
      <c r="W1174">
        <f>IFERROR([1]!s_fa_dupont_roe($A1174,"2015/12/31")/100,"")</f>
        <v>1.0601000000000001E-2</v>
      </c>
      <c r="X1174">
        <f>IFERROR([1]!s_fa_dupont_roe($A1174,"2016/12/31")/100,"")</f>
        <v>4.6115000000000003E-2</v>
      </c>
      <c r="Y1174">
        <f>IFERROR([1]!s_fa_dupont_roe($A1174,"2017/12/31")/100,"")</f>
        <v>0.18978500000000001</v>
      </c>
      <c r="Z1174">
        <f>IFERROR([1]!s_fa_dupont_roe($A1174,"2018/12/31")/100,"")</f>
        <v>0.36268400000000001</v>
      </c>
      <c r="AA1174">
        <f>IFERROR([1]!s_fa_dupont_roe($A1174,"2019/12/31")/100,"")</f>
        <v>0.33396399999999998</v>
      </c>
      <c r="AB1174">
        <f>IFERROR([1]!s_fa_dupont_roe($A1174,"2020/12/31")/100,"")</f>
        <v>0.25091599999999997</v>
      </c>
      <c r="AC1174">
        <f>IFERROR([1]!s_fa_dupont_roe($A1174,"2021/12/31")/100,"")</f>
        <v>0.213256</v>
      </c>
      <c r="AD1174">
        <f>IFERROR([1]!s_fa_dupont_roe($A1174,"2022/12/31")/100,"")</f>
        <v>9.9632999999999999E-2</v>
      </c>
      <c r="AE1174">
        <f>IFERROR([1]!s_fa_dupont_roe($A1174,"2023/12/31")/100,"")</f>
        <v>9.7982999999999987E-2</v>
      </c>
      <c r="AF1174">
        <f>IFERROR([1]!s_fa_dupont_roe($A1174,"2024/12/31")/100,"")</f>
        <v>8.1597000000000003E-2</v>
      </c>
      <c r="AG1174">
        <f>IFERROR([1]!s_fa_dupont_roe($A1174,"2025/12/31")/100,"")</f>
        <v>9.1522000000000006E-2</v>
      </c>
      <c r="AH1174">
        <f>IFERROR([1]!s_stm07_is($A1174,"W30028333","2025/12/31",1),"")</f>
        <v>2853332040</v>
      </c>
      <c r="AI1174">
        <f>IFERROR([1]!s_stm07_bs($A1174,"W38058048","2025/12/31",1),"")</f>
        <v>37399241886</v>
      </c>
      <c r="AJ1174">
        <f>IFERROR([1]!s_fa_netdebt($A1174,"2025/12/31"),"")</f>
        <v>16874660633</v>
      </c>
      <c r="AK1174">
        <f>IFERROR([1]!s_val_ev1($A1174,"2025/12/31"),"")</f>
        <v>70356189170.628006</v>
      </c>
      <c r="AL1174">
        <f>IFERROR([1]!s_fa_ebitda($A1174,"2025/12/31"),"")</f>
        <v>9191207873</v>
      </c>
      <c r="AM1174">
        <f>IFERROR([1]!s_west_netprofit($A1174,2026,$B$1,180)/[1]!s_west_netprofit($A1174,2026,$B$1-7,180)-1,"")</f>
        <v>0</v>
      </c>
      <c r="AN1174">
        <f>IFERROR([1]!s_west_netprofit($A1174,2026,$B$1,180)/[1]!s_west_netprofit($A1174,2026,$B$1-30,180)-1,"")</f>
        <v>-1.2503694363088513E-3</v>
      </c>
      <c r="AO1174">
        <f>IFERROR([1]!s_est_mediannetprofit($A1174,2026,$B$1)/[1]!s_est_mediannetprofit($A1174,2026,$B$1-7)-1,"")</f>
        <v>0</v>
      </c>
      <c r="AP1174">
        <f>IFERROR([1]!s_est_mediannetprofit($A1174,2026,$B$1)/[1]!s_est_mediannetprofit($A1174,2026,$B$1-30)-1,"")</f>
        <v>-1.2974852862493336E-2</v>
      </c>
    </row>
    <row r="1175" spans="1:42">
      <c r="A1175" t="s">
        <v>1214</v>
      </c>
      <c r="B1175">
        <f>IFERROR([1]!s_stm07_is($A1175,"W30028333","2011/12/31",1)/[1]!S_SHARE_TOTAL($A1175,$B$1),"")</f>
        <v>8.623419467855201E-3</v>
      </c>
      <c r="C1175">
        <f>IFERROR([1]!s_stm07_is($A1175,"W30028333","2012/12/31",1)/[1]!S_SHARE_TOTAL($A1175,$B$1),"")</f>
        <v>1.3623025834266991E-2</v>
      </c>
      <c r="D1175">
        <f>IFERROR([1]!s_stm07_is($A1175,"W30028333","2013/12/31",1)/[1]!S_SHARE_TOTAL($A1175,$B$1),"")</f>
        <v>0.22385827339662306</v>
      </c>
      <c r="E1175">
        <f>IFERROR([1]!s_stm07_is($A1175,"W30028333","2014/12/31",1)/[1]!S_SHARE_TOTAL($A1175,$B$1),"")</f>
        <v>0.26146080139728511</v>
      </c>
      <c r="F1175">
        <f>IFERROR([1]!s_stm07_is($A1175,"W30028333","2015/12/31",1)/[1]!S_SHARE_TOTAL($A1175,$B$1),"")</f>
        <v>0.26024096275555858</v>
      </c>
      <c r="G1175">
        <f>IFERROR([1]!s_stm07_is($A1175,"W30028333","2016/12/31",1)/[1]!S_SHARE_TOTAL($A1175,$B$1),"")</f>
        <v>0.16754833535672797</v>
      </c>
      <c r="H1175">
        <f>IFERROR([1]!s_stm07_is($A1175,"W30028333","2017/12/31",1)/[1]!S_SHARE_TOTAL($A1175,$B$1),"")</f>
        <v>0.20383844276630536</v>
      </c>
      <c r="I1175">
        <f>IFERROR([1]!s_stm07_is($A1175,"W30028333","2018/12/31",1)/[1]!S_SHARE_TOTAL($A1175,$B$1),"")</f>
        <v>0.42678341245408674</v>
      </c>
      <c r="J1175">
        <f>IFERROR([1]!s_stm07_is($A1175,"W30028333","2019/12/31",1)/[1]!S_SHARE_TOTAL($A1175,$B$1),"")</f>
        <v>0.38912425437609677</v>
      </c>
      <c r="K1175">
        <f>IFERROR([1]!s_stm07_is($A1175,"W30028333","2020/12/31",1)/[1]!S_SHARE_TOTAL($A1175,$B$1),"")</f>
        <v>0.68058987532302251</v>
      </c>
      <c r="L1175">
        <f>IFERROR([1]!s_stm07_is($A1175,"W30028333","2021/12/31",1)/[1]!S_SHARE_TOTAL($A1175,$B$1),"")</f>
        <v>1.3249143135696337</v>
      </c>
      <c r="M1175">
        <f>IFERROR([1]!s_stm07_is($A1175,"W30028333","2022/12/31",1)/[1]!S_SHARE_TOTAL($A1175,$B$1),"")</f>
        <v>1.8876988544153495</v>
      </c>
      <c r="N1175">
        <f>IFERROR([1]!s_stm07_is($A1175,"W30028333","2023/12/31",1)/[1]!S_SHARE_TOTAL($A1175,$B$1),"")</f>
        <v>2.2905691948598164</v>
      </c>
      <c r="O1175">
        <f>IFERROR([1]!s_stm07_is($A1175,"W30028333","2024/12/31",1)/[1]!S_SHARE_TOTAL($A1175,$B$1),"")</f>
        <v>1.4513862702680158</v>
      </c>
      <c r="P1175">
        <f>IFERROR([1]!s_stm07_is($A1175,"W30028333","2025/12/31",1)/[1]!S_SHARE_TOTAL($A1175,$B$1),"")</f>
        <v>1.5121592223616831</v>
      </c>
      <c r="Q1175">
        <f>IFERROR([1]!s_west_netprofit($A1175,2026,$B$1,180)/[1]!S_SHARE_TOTAL($A1175,$B$1),"")</f>
        <v>1.7930782687236437</v>
      </c>
      <c r="R1175">
        <f>IFERROR([1]!s_west_netprofit($A1175,2027,$B$1,180)/[1]!S_SHARE_TOTAL($A1175,$B$1),"")</f>
        <v>1.9913715325590267</v>
      </c>
      <c r="S1175">
        <f>IFERROR([1]!s_fa_dupont_roe($A1175,"2011/12/31")/100,"")</f>
        <v>4.7710000000000002E-2</v>
      </c>
      <c r="T1175">
        <f>IFERROR([1]!s_fa_dupont_roe($A1175,"2012/12/31")/100,"")</f>
        <v>5.2991999999999997E-2</v>
      </c>
      <c r="U1175">
        <f>IFERROR([1]!s_fa_dupont_roe($A1175,"2013/12/31")/100,"")</f>
        <v>0.30459999999999998</v>
      </c>
      <c r="V1175">
        <f>IFERROR([1]!s_fa_dupont_roe($A1175,"2014/12/31")/100,"")</f>
        <v>0.19664000000000001</v>
      </c>
      <c r="W1175">
        <f>IFERROR([1]!s_fa_dupont_roe($A1175,"2015/12/31")/100,"")</f>
        <v>0.18403099999999997</v>
      </c>
      <c r="X1175">
        <f>IFERROR([1]!s_fa_dupont_roe($A1175,"2016/12/31")/100,"")</f>
        <v>0.11785999999999999</v>
      </c>
      <c r="Y1175">
        <f>IFERROR([1]!s_fa_dupont_roe($A1175,"2017/12/31")/100,"")</f>
        <v>0.13014900000000001</v>
      </c>
      <c r="Z1175">
        <f>IFERROR([1]!s_fa_dupont_roe($A1175,"2018/12/31")/100,"")</f>
        <v>0.19295000000000001</v>
      </c>
      <c r="AA1175">
        <f>IFERROR([1]!s_fa_dupont_roe($A1175,"2019/12/31")/100,"")</f>
        <v>0.134631</v>
      </c>
      <c r="AB1175">
        <f>IFERROR([1]!s_fa_dupont_roe($A1175,"2020/12/31")/100,"")</f>
        <v>0.24099000000000001</v>
      </c>
      <c r="AC1175">
        <f>IFERROR([1]!s_fa_dupont_roe($A1175,"2021/12/31")/100,"")</f>
        <v>0.35720100000000005</v>
      </c>
      <c r="AD1175">
        <f>IFERROR([1]!s_fa_dupont_roe($A1175,"2022/12/31")/100,"")</f>
        <v>0.36060899999999996</v>
      </c>
      <c r="AE1175">
        <f>IFERROR([1]!s_fa_dupont_roe($A1175,"2023/12/31")/100,"")</f>
        <v>0.34395400000000004</v>
      </c>
      <c r="AF1175">
        <f>IFERROR([1]!s_fa_dupont_roe($A1175,"2024/12/31")/100,"")</f>
        <v>0.19070399999999998</v>
      </c>
      <c r="AG1175">
        <f>IFERROR([1]!s_fa_dupont_roe($A1175,"2025/12/31")/100,"")</f>
        <v>0.19459199999999999</v>
      </c>
      <c r="AH1175">
        <f>IFERROR([1]!s_stm07_is($A1175,"W30028333","2025/12/31",1),"")</f>
        <v>4681320000</v>
      </c>
      <c r="AI1175">
        <f>IFERROR([1]!s_stm07_bs($A1175,"W38058048","2025/12/31",1),"")</f>
        <v>63297270000</v>
      </c>
      <c r="AJ1175">
        <f>IFERROR([1]!s_fa_netdebt($A1175,"2025/12/31"),"")</f>
        <v>18274690000</v>
      </c>
      <c r="AK1175">
        <f>IFERROR([1]!s_val_ev1($A1175,"2025/12/31"),"")</f>
        <v>98351578721.320007</v>
      </c>
      <c r="AL1175">
        <f>IFERROR([1]!s_fa_ebitda($A1175,"2025/12/31"),"")</f>
        <v>16800570000</v>
      </c>
      <c r="AM1175">
        <f>IFERROR([1]!s_west_netprofit($A1175,2026,$B$1,180)/[1]!s_west_netprofit($A1175,2026,$B$1-7,180)-1,"")</f>
        <v>0</v>
      </c>
      <c r="AN1175">
        <f>IFERROR([1]!s_west_netprofit($A1175,2026,$B$1,180)/[1]!s_west_netprofit($A1175,2026,$B$1-30,180)-1,"")</f>
        <v>0</v>
      </c>
      <c r="AO1175">
        <f>IFERROR([1]!s_est_mediannetprofit($A1175,2026,$B$1)/[1]!s_est_mediannetprofit($A1175,2026,$B$1-7)-1,"")</f>
        <v>0</v>
      </c>
      <c r="AP1175">
        <f>IFERROR([1]!s_est_mediannetprofit($A1175,2026,$B$1)/[1]!s_est_mediannetprofit($A1175,2026,$B$1-30)-1,"")</f>
        <v>0</v>
      </c>
    </row>
    <row r="1176" spans="1:42">
      <c r="A1176" t="s">
        <v>1215</v>
      </c>
      <c r="B1176">
        <f>IFERROR([1]!s_stm07_is($A1176,"W30028333","2011/12/31",1)/[1]!S_SHARE_TOTAL($A1176,$B$1),"")</f>
        <v>9.0353213331951076E-3</v>
      </c>
      <c r="C1176">
        <f>IFERROR([1]!s_stm07_is($A1176,"W30028333","2012/12/31",1)/[1]!S_SHARE_TOTAL($A1176,$B$1),"")</f>
        <v>-0.50167413137729133</v>
      </c>
      <c r="D1176">
        <f>IFERROR([1]!s_stm07_is($A1176,"W30028333","2013/12/31",1)/[1]!S_SHARE_TOTAL($A1176,$B$1),"")</f>
        <v>2.0416401380936224E-2</v>
      </c>
      <c r="E1176">
        <f>IFERROR([1]!s_stm07_is($A1176,"W30028333","2014/12/31",1)/[1]!S_SHARE_TOTAL($A1176,$B$1),"")</f>
        <v>2.8648897373012218E-2</v>
      </c>
      <c r="F1176">
        <f>IFERROR([1]!s_stm07_is($A1176,"W30028333","2015/12/31",1)/[1]!S_SHARE_TOTAL($A1176,$B$1),"")</f>
        <v>-0.62387983062255814</v>
      </c>
      <c r="G1176">
        <f>IFERROR([1]!s_stm07_is($A1176,"W30028333","2016/12/31",1)/[1]!S_SHARE_TOTAL($A1176,$B$1),"")</f>
        <v>0.15958229893144416</v>
      </c>
      <c r="H1176">
        <f>IFERROR([1]!s_stm07_is($A1176,"W30028333","2017/12/31",1)/[1]!S_SHARE_TOTAL($A1176,$B$1),"")</f>
        <v>0.53617852255804321</v>
      </c>
      <c r="I1176">
        <f>IFERROR([1]!s_stm07_is($A1176,"W30028333","2018/12/31",1)/[1]!S_SHARE_TOTAL($A1176,$B$1),"")</f>
        <v>0.77178712395015392</v>
      </c>
      <c r="J1176">
        <f>IFERROR([1]!s_stm07_is($A1176,"W30028333","2019/12/31",1)/[1]!S_SHARE_TOTAL($A1176,$B$1),"")</f>
        <v>0.14649989432766006</v>
      </c>
      <c r="K1176">
        <f>IFERROR([1]!s_stm07_is($A1176,"W30028333","2020/12/31",1)/[1]!S_SHARE_TOTAL($A1176,$B$1),"")</f>
        <v>0.2574627845396949</v>
      </c>
      <c r="L1176">
        <f>IFERROR([1]!s_stm07_is($A1176,"W30028333","2021/12/31",1)/[1]!S_SHARE_TOTAL($A1176,$B$1),"")</f>
        <v>0.69243913807185631</v>
      </c>
      <c r="M1176">
        <f>IFERROR([1]!s_stm07_is($A1176,"W30028333","2022/12/31",1)/[1]!S_SHARE_TOTAL($A1176,$B$1),"")</f>
        <v>-0.11144797314298267</v>
      </c>
      <c r="N1176">
        <f>IFERROR([1]!s_stm07_is($A1176,"W30028333","2023/12/31",1)/[1]!S_SHARE_TOTAL($A1176,$B$1),"")</f>
        <v>-0.17234338988254799</v>
      </c>
      <c r="O1176">
        <f>IFERROR([1]!s_stm07_is($A1176,"W30028333","2024/12/31",1)/[1]!S_SHARE_TOTAL($A1176,$B$1),"")</f>
        <v>-0.605031703230416</v>
      </c>
      <c r="P1176">
        <f>IFERROR([1]!s_stm07_is($A1176,"W30028333","2025/12/31",1)/[1]!S_SHARE_TOTAL($A1176,$B$1),"")</f>
        <v>-2.7115304342116418E-2</v>
      </c>
      <c r="Q1176">
        <f>IFERROR([1]!s_west_netprofit($A1176,2026,$B$1,180)/[1]!S_SHARE_TOTAL($A1176,$B$1),"")</f>
        <v>8.2027375467560351E-2</v>
      </c>
      <c r="R1176">
        <f>IFERROR([1]!s_west_netprofit($A1176,2027,$B$1,180)/[1]!S_SHARE_TOTAL($A1176,$B$1),"")</f>
        <v>0.18669344078465527</v>
      </c>
      <c r="S1176">
        <f>IFERROR([1]!s_fa_dupont_roe($A1176,"2011/12/31")/100,"")</f>
        <v>2.565E-3</v>
      </c>
      <c r="T1176">
        <f>IFERROR([1]!s_fa_dupont_roe($A1176,"2012/12/31")/100,"")</f>
        <v>-0.154279</v>
      </c>
      <c r="U1176">
        <f>IFERROR([1]!s_fa_dupont_roe($A1176,"2013/12/31")/100,"")</f>
        <v>6.7979999999999994E-3</v>
      </c>
      <c r="V1176">
        <f>IFERROR([1]!s_fa_dupont_roe($A1176,"2014/12/31")/100,"")</f>
        <v>9.5040000000000003E-3</v>
      </c>
      <c r="W1176">
        <f>IFERROR([1]!s_fa_dupont_roe($A1176,"2015/12/31")/100,"")</f>
        <v>-0.23013800000000001</v>
      </c>
      <c r="X1176">
        <f>IFERROR([1]!s_fa_dupont_roe($A1176,"2016/12/31")/100,"")</f>
        <v>6.4306000000000002E-2</v>
      </c>
      <c r="Y1176">
        <f>IFERROR([1]!s_fa_dupont_roe($A1176,"2017/12/31")/100,"")</f>
        <v>0.189141</v>
      </c>
      <c r="Z1176">
        <f>IFERROR([1]!s_fa_dupont_roe($A1176,"2018/12/31")/100,"")</f>
        <v>0.22828299999999999</v>
      </c>
      <c r="AA1176">
        <f>IFERROR([1]!s_fa_dupont_roe($A1176,"2019/12/31")/100,"")</f>
        <v>4.0944000000000001E-2</v>
      </c>
      <c r="AB1176">
        <f>IFERROR([1]!s_fa_dupont_roe($A1176,"2020/12/31")/100,"")</f>
        <v>7.1680000000000008E-2</v>
      </c>
      <c r="AC1176">
        <f>IFERROR([1]!s_fa_dupont_roe($A1176,"2021/12/31")/100,"")</f>
        <v>0.174431</v>
      </c>
      <c r="AD1176">
        <f>IFERROR([1]!s_fa_dupont_roe($A1176,"2022/12/31")/100,"")</f>
        <v>-2.7708E-2</v>
      </c>
      <c r="AE1176">
        <f>IFERROR([1]!s_fa_dupont_roe($A1176,"2023/12/31")/100,"")</f>
        <v>-4.6597E-2</v>
      </c>
      <c r="AF1176">
        <f>IFERROR([1]!s_fa_dupont_roe($A1176,"2024/12/31")/100,"")</f>
        <v>-0.182619</v>
      </c>
      <c r="AG1176">
        <f>IFERROR([1]!s_fa_dupont_roe($A1176,"2025/12/31")/100,"")</f>
        <v>-8.8319999999999996E-3</v>
      </c>
      <c r="AH1176">
        <f>IFERROR([1]!s_stm07_is($A1176,"W30028333","2025/12/31",1),"")</f>
        <v>-208806314</v>
      </c>
      <c r="AI1176">
        <f>IFERROR([1]!s_stm07_bs($A1176,"W38058048","2025/12/31",1),"")</f>
        <v>36238233241</v>
      </c>
      <c r="AJ1176">
        <f>IFERROR([1]!s_fa_netdebt($A1176,"2025/12/31"),"")</f>
        <v>4758744601</v>
      </c>
      <c r="AK1176">
        <f>IFERROR([1]!s_val_ev1($A1176,"2025/12/31"),"")</f>
        <v>45641151296.765999</v>
      </c>
      <c r="AL1176">
        <f>IFERROR([1]!s_fa_ebitda($A1176,"2025/12/31"),"")</f>
        <v>4590106647</v>
      </c>
      <c r="AM1176">
        <f>IFERROR([1]!s_west_netprofit($A1176,2026,$B$1,180)/[1]!s_west_netprofit($A1176,2026,$B$1-7,180)-1,"")</f>
        <v>0</v>
      </c>
      <c r="AN1176">
        <f>IFERROR([1]!s_west_netprofit($A1176,2026,$B$1,180)/[1]!s_west_netprofit($A1176,2026,$B$1-30,180)-1,"")</f>
        <v>-0.51372850885296384</v>
      </c>
      <c r="AO1176">
        <f>IFERROR([1]!s_est_mediannetprofit($A1176,2026,$B$1)/[1]!s_est_mediannetprofit($A1176,2026,$B$1-7)-1,"")</f>
        <v>0</v>
      </c>
      <c r="AP1176">
        <f>IFERROR([1]!s_est_mediannetprofit($A1176,2026,$B$1)/[1]!s_est_mediannetprofit($A1176,2026,$B$1-30)-1,"")</f>
        <v>-0.71362586605080836</v>
      </c>
    </row>
    <row r="1177" spans="1:42">
      <c r="A1177" t="s">
        <v>1216</v>
      </c>
      <c r="B1177">
        <f>IFERROR([1]!s_stm07_is($A1177,"W30028333","2011/12/31",1)/[1]!S_SHARE_TOTAL($A1177,$B$1),"")</f>
        <v>0.63981177992283778</v>
      </c>
      <c r="C1177">
        <f>IFERROR([1]!s_stm07_is($A1177,"W30028333","2012/12/31",1)/[1]!S_SHARE_TOTAL($A1177,$B$1),"")</f>
        <v>1.0879945972956575</v>
      </c>
      <c r="D1177">
        <f>IFERROR([1]!s_stm07_is($A1177,"W30028333","2013/12/31",1)/[1]!S_SHARE_TOTAL($A1177,$B$1),"")</f>
        <v>0.78725653556912256</v>
      </c>
      <c r="E1177">
        <f>IFERROR([1]!s_stm07_is($A1177,"W30028333","2014/12/31",1)/[1]!S_SHARE_TOTAL($A1177,$B$1),"")</f>
        <v>0.2916136311905711</v>
      </c>
      <c r="F1177">
        <f>IFERROR([1]!s_stm07_is($A1177,"W30028333","2015/12/31",1)/[1]!S_SHARE_TOTAL($A1177,$B$1),"")</f>
        <v>0.42673623223681717</v>
      </c>
      <c r="G1177">
        <f>IFERROR([1]!s_stm07_is($A1177,"W30028333","2016/12/31",1)/[1]!S_SHARE_TOTAL($A1177,$B$1),"")</f>
        <v>0.49601943224036615</v>
      </c>
      <c r="H1177">
        <f>IFERROR([1]!s_stm07_is($A1177,"W30028333","2017/12/31",1)/[1]!S_SHARE_TOTAL($A1177,$B$1),"")</f>
        <v>0.77387657277542687</v>
      </c>
      <c r="I1177">
        <f>IFERROR([1]!s_stm07_is($A1177,"W30028333","2018/12/31",1)/[1]!S_SHARE_TOTAL($A1177,$B$1),"")</f>
        <v>1.2022760118861913</v>
      </c>
      <c r="J1177">
        <f>IFERROR([1]!s_stm07_is($A1177,"W30028333","2019/12/31",1)/[1]!S_SHARE_TOTAL($A1177,$B$1),"")</f>
        <v>1.5889854933221148</v>
      </c>
      <c r="K1177">
        <f>IFERROR([1]!s_stm07_is($A1177,"W30028333","2020/12/31",1)/[1]!S_SHARE_TOTAL($A1177,$B$1),"")</f>
        <v>2.5240360668380322</v>
      </c>
      <c r="L1177">
        <f>IFERROR([1]!s_stm07_is($A1177,"W30028333","2021/12/31",1)/[1]!S_SHARE_TOTAL($A1177,$B$1),"")</f>
        <v>4.3555474174061475</v>
      </c>
      <c r="M1177">
        <f>IFERROR([1]!s_stm07_is($A1177,"W30028333","2022/12/31",1)/[1]!S_SHARE_TOTAL($A1177,$B$1),"")</f>
        <v>6.6361383044723423</v>
      </c>
      <c r="N1177">
        <f>IFERROR([1]!s_stm07_is($A1177,"W30028333","2023/12/31",1)/[1]!S_SHARE_TOTAL($A1177,$B$1),"")</f>
        <v>8.5560824016280037</v>
      </c>
      <c r="O1177">
        <f>IFERROR([1]!s_stm07_is($A1177,"W30028333","2024/12/31",1)/[1]!S_SHARE_TOTAL($A1177,$B$1),"")</f>
        <v>10.035445386832009</v>
      </c>
      <c r="P1177">
        <f>IFERROR([1]!s_stm07_is($A1177,"W30028333","2025/12/31",1)/[1]!S_SHARE_TOTAL($A1177,$B$1),"")</f>
        <v>10.038269251186286</v>
      </c>
      <c r="Q1177">
        <f>IFERROR([1]!s_west_netprofit($A1177,2026,$B$1,180)/[1]!S_SHARE_TOTAL($A1177,$B$1),"")</f>
        <v>9.7175167215682485</v>
      </c>
      <c r="R1177">
        <f>IFERROR([1]!s_west_netprofit($A1177,2027,$B$1,180)/[1]!S_SHARE_TOTAL($A1177,$B$1),"")</f>
        <v>10.351912871916992</v>
      </c>
      <c r="S1177">
        <f>IFERROR([1]!s_fa_dupont_roe($A1177,"2011/12/31")/100,"")</f>
        <v>0.35340299999999997</v>
      </c>
      <c r="T1177">
        <f>IFERROR([1]!s_fa_dupont_roe($A1177,"2012/12/31")/100,"")</f>
        <v>0.43929099999999999</v>
      </c>
      <c r="U1177">
        <f>IFERROR([1]!s_fa_dupont_roe($A1177,"2013/12/31")/100,"")</f>
        <v>0.26023800000000002</v>
      </c>
      <c r="V1177">
        <f>IFERROR([1]!s_fa_dupont_roe($A1177,"2014/12/31")/100,"")</f>
        <v>9.2157000000000003E-2</v>
      </c>
      <c r="W1177">
        <f>IFERROR([1]!s_fa_dupont_roe($A1177,"2015/12/31")/100,"")</f>
        <v>0.125196</v>
      </c>
      <c r="X1177">
        <f>IFERROR([1]!s_fa_dupont_roe($A1177,"2016/12/31")/100,"")</f>
        <v>0.131767</v>
      </c>
      <c r="Y1177">
        <f>IFERROR([1]!s_fa_dupont_roe($A1177,"2017/12/31")/100,"")</f>
        <v>0.188891</v>
      </c>
      <c r="Z1177">
        <f>IFERROR([1]!s_fa_dupont_roe($A1177,"2018/12/31")/100,"")</f>
        <v>0.25618999999999997</v>
      </c>
      <c r="AA1177">
        <f>IFERROR([1]!s_fa_dupont_roe($A1177,"2019/12/31")/100,"")</f>
        <v>0.28379899999999997</v>
      </c>
      <c r="AB1177">
        <f>IFERROR([1]!s_fa_dupont_roe($A1177,"2020/12/31")/100,"")</f>
        <v>0.35755300000000001</v>
      </c>
      <c r="AC1177">
        <f>IFERROR([1]!s_fa_dupont_roe($A1177,"2021/12/31")/100,"")</f>
        <v>0.42509399999999997</v>
      </c>
      <c r="AD1177">
        <f>IFERROR([1]!s_fa_dupont_roe($A1177,"2022/12/31")/100,"")</f>
        <v>0.44307899999999995</v>
      </c>
      <c r="AE1177">
        <f>IFERROR([1]!s_fa_dupont_roe($A1177,"2023/12/31")/100,"")</f>
        <v>0.42467799999999994</v>
      </c>
      <c r="AF1177">
        <f>IFERROR([1]!s_fa_dupont_roe($A1177,"2024/12/31")/100,"")</f>
        <v>0.39120399999999994</v>
      </c>
      <c r="AG1177">
        <f>IFERROR([1]!s_fa_dupont_roe($A1177,"2025/12/31")/100,"")</f>
        <v>0.32926</v>
      </c>
      <c r="AH1177">
        <f>IFERROR([1]!s_stm07_is($A1177,"W30028333","2025/12/31",1),"")</f>
        <v>12246329337.25</v>
      </c>
      <c r="AI1177">
        <f>IFERROR([1]!s_stm07_bs($A1177,"W38058048","2025/12/31",1),"")</f>
        <v>40134469996.599998</v>
      </c>
      <c r="AJ1177">
        <f>IFERROR([1]!s_fa_netdebt($A1177,"2025/12/31"),"")</f>
        <v>-9570051624.0900002</v>
      </c>
      <c r="AK1177">
        <f>IFERROR([1]!s_val_ev1($A1177,"2025/12/31"),"")</f>
        <v>209664701031.88</v>
      </c>
      <c r="AL1177">
        <f>IFERROR([1]!s_fa_ebitda($A1177,"2025/12/31"),"")</f>
        <v>17248367849.57</v>
      </c>
      <c r="AM1177">
        <f>IFERROR([1]!s_west_netprofit($A1177,2026,$B$1,180)/[1]!s_west_netprofit($A1177,2026,$B$1-7,180)-1,"")</f>
        <v>-4.0626025567880308E-4</v>
      </c>
      <c r="AN1177">
        <f>IFERROR([1]!s_west_netprofit($A1177,2026,$B$1,180)/[1]!s_west_netprofit($A1177,2026,$B$1-30,180)-1,"")</f>
        <v>-1.3282955172527755E-3</v>
      </c>
      <c r="AO1177">
        <f>IFERROR([1]!s_est_mediannetprofit($A1177,2026,$B$1)/[1]!s_est_mediannetprofit($A1177,2026,$B$1-7)-1,"")</f>
        <v>0</v>
      </c>
      <c r="AP1177">
        <f>IFERROR([1]!s_est_mediannetprofit($A1177,2026,$B$1)/[1]!s_est_mediannetprofit($A1177,2026,$B$1-30)-1,"")</f>
        <v>-7.4419365390906433E-3</v>
      </c>
    </row>
    <row r="1178" spans="1:42">
      <c r="A1178" t="s">
        <v>1217</v>
      </c>
      <c r="B1178">
        <f>IFERROR([1]!s_stm07_is($A1178,"W30028333","2011/12/31",1)/[1]!S_SHARE_TOTAL($A1178,$B$1),"")</f>
        <v>2.2888861120761567E-2</v>
      </c>
      <c r="C1178">
        <f>IFERROR([1]!s_stm07_is($A1178,"W30028333","2012/12/31",1)/[1]!S_SHARE_TOTAL($A1178,$B$1),"")</f>
        <v>-0.29497178935387142</v>
      </c>
      <c r="D1178">
        <f>IFERROR([1]!s_stm07_is($A1178,"W30028333","2013/12/31",1)/[1]!S_SHARE_TOTAL($A1178,$B$1),"")</f>
        <v>1.8046847890329364E-2</v>
      </c>
      <c r="E1178">
        <f>IFERROR([1]!s_stm07_is($A1178,"W30028333","2014/12/31",1)/[1]!S_SHARE_TOTAL($A1178,$B$1),"")</f>
        <v>5.5503270916527972E-2</v>
      </c>
      <c r="F1178">
        <f>IFERROR([1]!s_stm07_is($A1178,"W30028333","2015/12/31",1)/[1]!S_SHARE_TOTAL($A1178,$B$1),"")</f>
        <v>5.7886325178577065E-2</v>
      </c>
      <c r="G1178">
        <f>IFERROR([1]!s_stm07_is($A1178,"W30028333","2016/12/31",1)/[1]!S_SHARE_TOTAL($A1178,$B$1),"")</f>
        <v>7.7837653779625496E-2</v>
      </c>
      <c r="H1178">
        <f>IFERROR([1]!s_stm07_is($A1178,"W30028333","2017/12/31",1)/[1]!S_SHARE_TOTAL($A1178,$B$1),"")</f>
        <v>6.1545843747011483E-2</v>
      </c>
      <c r="I1178">
        <f>IFERROR([1]!s_stm07_is($A1178,"W30028333","2018/12/31",1)/[1]!S_SHARE_TOTAL($A1178,$B$1),"")</f>
        <v>0.59556823887159704</v>
      </c>
      <c r="J1178">
        <f>IFERROR([1]!s_stm07_is($A1178,"W30028333","2019/12/31",1)/[1]!S_SHARE_TOTAL($A1178,$B$1),"")</f>
        <v>0.38433698532500016</v>
      </c>
      <c r="K1178">
        <f>IFERROR([1]!s_stm07_is($A1178,"W30028333","2020/12/31",1)/[1]!S_SHARE_TOTAL($A1178,$B$1),"")</f>
        <v>0.33982662614084991</v>
      </c>
      <c r="L1178">
        <f>IFERROR([1]!s_stm07_is($A1178,"W30028333","2021/12/31",1)/[1]!S_SHARE_TOTAL($A1178,$B$1),"")</f>
        <v>1.9660959436052166</v>
      </c>
      <c r="M1178">
        <f>IFERROR([1]!s_stm07_is($A1178,"W30028333","2022/12/31",1)/[1]!S_SHARE_TOTAL($A1178,$B$1),"")</f>
        <v>0.39132576184986378</v>
      </c>
      <c r="N1178">
        <f>IFERROR([1]!s_stm07_is($A1178,"W30028333","2023/12/31",1)/[1]!S_SHARE_TOTAL($A1178,$B$1),"")</f>
        <v>0.11312786518877083</v>
      </c>
      <c r="O1178">
        <f>IFERROR([1]!s_stm07_is($A1178,"W30028333","2024/12/31",1)/[1]!S_SHARE_TOTAL($A1178,$B$1),"")</f>
        <v>2.5185369098724115E-2</v>
      </c>
      <c r="P1178">
        <f>IFERROR([1]!s_stm07_is($A1178,"W30028333","2025/12/31",1)/[1]!S_SHARE_TOTAL($A1178,$B$1),"")</f>
        <v>-0.1986199970394622</v>
      </c>
      <c r="Q1178">
        <f>IFERROR([1]!s_west_netprofit($A1178,2026,$B$1,180)/[1]!S_SHARE_TOTAL($A1178,$B$1),"")</f>
        <v>0</v>
      </c>
      <c r="R1178">
        <f>IFERROR([1]!s_west_netprofit($A1178,2027,$B$1,180)/[1]!S_SHARE_TOTAL($A1178,$B$1),"")</f>
        <v>0</v>
      </c>
      <c r="S1178">
        <f>IFERROR([1]!s_fa_dupont_roe($A1178,"2011/12/31")/100,"")</f>
        <v>9.5420000000000001E-3</v>
      </c>
      <c r="T1178">
        <f>IFERROR([1]!s_fa_dupont_roe($A1178,"2012/12/31")/100,"")</f>
        <v>-0.13153300000000001</v>
      </c>
      <c r="U1178">
        <f>IFERROR([1]!s_fa_dupont_roe($A1178,"2013/12/31")/100,"")</f>
        <v>8.6219999999999995E-3</v>
      </c>
      <c r="V1178">
        <f>IFERROR([1]!s_fa_dupont_roe($A1178,"2014/12/31")/100,"")</f>
        <v>2.6236000000000002E-2</v>
      </c>
      <c r="W1178">
        <f>IFERROR([1]!s_fa_dupont_roe($A1178,"2015/12/31")/100,"")</f>
        <v>2.6821999999999999E-2</v>
      </c>
      <c r="X1178">
        <f>IFERROR([1]!s_fa_dupont_roe($A1178,"2016/12/31")/100,"")</f>
        <v>3.5022000000000005E-2</v>
      </c>
      <c r="Y1178">
        <f>IFERROR([1]!s_fa_dupont_roe($A1178,"2017/12/31")/100,"")</f>
        <v>2.6890999999999998E-2</v>
      </c>
      <c r="Z1178">
        <f>IFERROR([1]!s_fa_dupont_roe($A1178,"2018/12/31")/100,"")</f>
        <v>0.22755299999999998</v>
      </c>
      <c r="AA1178">
        <f>IFERROR([1]!s_fa_dupont_roe($A1178,"2019/12/31")/100,"")</f>
        <v>0.127993</v>
      </c>
      <c r="AB1178">
        <f>IFERROR([1]!s_fa_dupont_roe($A1178,"2020/12/31")/100,"")</f>
        <v>8.9481000000000005E-2</v>
      </c>
      <c r="AC1178">
        <f>IFERROR([1]!s_fa_dupont_roe($A1178,"2021/12/31")/100,"")</f>
        <v>0.33966000000000002</v>
      </c>
      <c r="AD1178">
        <f>IFERROR([1]!s_fa_dupont_roe($A1178,"2022/12/31")/100,"")</f>
        <v>5.6069000000000008E-2</v>
      </c>
      <c r="AE1178">
        <f>IFERROR([1]!s_fa_dupont_roe($A1178,"2023/12/31")/100,"")</f>
        <v>1.6084000000000001E-2</v>
      </c>
      <c r="AF1178">
        <f>IFERROR([1]!s_fa_dupont_roe($A1178,"2024/12/31")/100,"")</f>
        <v>3.6649999999999999E-3</v>
      </c>
      <c r="AG1178">
        <f>IFERROR([1]!s_fa_dupont_roe($A1178,"2025/12/31")/100,"")</f>
        <v>-2.6265999999999998E-2</v>
      </c>
      <c r="AH1178">
        <f>IFERROR([1]!s_stm07_is($A1178,"W30028333","2025/12/31",1),"")</f>
        <v>-216610774.91</v>
      </c>
      <c r="AI1178">
        <f>IFERROR([1]!s_stm07_bs($A1178,"W38058048","2025/12/31",1),"")</f>
        <v>12247591519.26</v>
      </c>
      <c r="AJ1178">
        <f>IFERROR([1]!s_fa_netdebt($A1178,"2025/12/31"),"")</f>
        <v>7985743799.46</v>
      </c>
      <c r="AK1178">
        <f>IFERROR([1]!s_val_ev1($A1178,"2025/12/31"),"")</f>
        <v>23702378152.950001</v>
      </c>
      <c r="AL1178">
        <f>IFERROR([1]!s_fa_ebitda($A1178,"2025/12/31"),"")</f>
        <v>648157766.53999996</v>
      </c>
      <c r="AM1178" t="str">
        <f>IFERROR([1]!s_west_netprofit($A1178,2026,$B$1,180)/[1]!s_west_netprofit($A1178,2026,$B$1-7,180)-1,"")</f>
        <v/>
      </c>
      <c r="AN1178" t="str">
        <f>IFERROR([1]!s_west_netprofit($A1178,2026,$B$1,180)/[1]!s_west_netprofit($A1178,2026,$B$1-30,180)-1,"")</f>
        <v/>
      </c>
      <c r="AO1178" t="str">
        <f>IFERROR([1]!s_est_mediannetprofit($A1178,2026,$B$1)/[1]!s_est_mediannetprofit($A1178,2026,$B$1-7)-1,"")</f>
        <v/>
      </c>
      <c r="AP1178" t="str">
        <f>IFERROR([1]!s_est_mediannetprofit($A1178,2026,$B$1)/[1]!s_est_mediannetprofit($A1178,2026,$B$1-30)-1,"")</f>
        <v/>
      </c>
    </row>
    <row r="1179" spans="1:42">
      <c r="A1179" t="s">
        <v>1218</v>
      </c>
      <c r="B1179">
        <f>IFERROR([1]!s_stm07_is($A1179,"W30028333","2011/12/31",1)/[1]!S_SHARE_TOTAL($A1179,$B$1),"")</f>
        <v>7.2721154559967374E-2</v>
      </c>
      <c r="C1179">
        <f>IFERROR([1]!s_stm07_is($A1179,"W30028333","2012/12/31",1)/[1]!S_SHARE_TOTAL($A1179,$B$1),"")</f>
        <v>1.0372974548442597E-2</v>
      </c>
      <c r="D1179">
        <f>IFERROR([1]!s_stm07_is($A1179,"W30028333","2013/12/31",1)/[1]!S_SHARE_TOTAL($A1179,$B$1),"")</f>
        <v>7.9588767085821306E-3</v>
      </c>
      <c r="E1179">
        <f>IFERROR([1]!s_stm07_is($A1179,"W30028333","2014/12/31",1)/[1]!S_SHARE_TOTAL($A1179,$B$1),"")</f>
        <v>2.4256822970383164E-2</v>
      </c>
      <c r="F1179">
        <f>IFERROR([1]!s_stm07_is($A1179,"W30028333","2015/12/31",1)/[1]!S_SHARE_TOTAL($A1179,$B$1),"")</f>
        <v>3.663064940093122E-2</v>
      </c>
      <c r="G1179">
        <f>IFERROR([1]!s_stm07_is($A1179,"W30028333","2016/12/31",1)/[1]!S_SHARE_TOTAL($A1179,$B$1),"")</f>
        <v>3.17154011209815E-2</v>
      </c>
      <c r="H1179">
        <f>IFERROR([1]!s_stm07_is($A1179,"W30028333","2017/12/31",1)/[1]!S_SHARE_TOTAL($A1179,$B$1),"")</f>
        <v>1.0933952629165153E-2</v>
      </c>
      <c r="I1179">
        <f>IFERROR([1]!s_stm07_is($A1179,"W30028333","2018/12/31",1)/[1]!S_SHARE_TOTAL($A1179,$B$1),"")</f>
        <v>8.7803085189894964E-2</v>
      </c>
      <c r="J1179">
        <f>IFERROR([1]!s_stm07_is($A1179,"W30028333","2019/12/31",1)/[1]!S_SHARE_TOTAL($A1179,$B$1),"")</f>
        <v>8.9434385951913872E-2</v>
      </c>
      <c r="K1179">
        <f>IFERROR([1]!s_stm07_is($A1179,"W30028333","2020/12/31",1)/[1]!S_SHARE_TOTAL($A1179,$B$1),"")</f>
        <v>5.6724391880992354E-2</v>
      </c>
      <c r="L1179">
        <f>IFERROR([1]!s_stm07_is($A1179,"W30028333","2021/12/31",1)/[1]!S_SHARE_TOTAL($A1179,$B$1),"")</f>
        <v>1.0915145431621637E-2</v>
      </c>
      <c r="M1179">
        <f>IFERROR([1]!s_stm07_is($A1179,"W30028333","2022/12/31",1)/[1]!S_SHARE_TOTAL($A1179,$B$1),"")</f>
        <v>-0.40171317827754022</v>
      </c>
      <c r="N1179">
        <f>IFERROR([1]!s_stm07_is($A1179,"W30028333","2023/12/31",1)/[1]!S_SHARE_TOTAL($A1179,$B$1),"")</f>
        <v>2.8503005515954118E-3</v>
      </c>
      <c r="O1179">
        <f>IFERROR([1]!s_stm07_is($A1179,"W30028333","2024/12/31",1)/[1]!S_SHARE_TOTAL($A1179,$B$1),"")</f>
        <v>7.4016507733671466E-2</v>
      </c>
      <c r="P1179">
        <f>IFERROR([1]!s_stm07_is($A1179,"W30028333","2025/12/31",1)/[1]!S_SHARE_TOTAL($A1179,$B$1),"")</f>
        <v>0.10669284873706583</v>
      </c>
      <c r="Q1179">
        <f>IFERROR([1]!s_west_netprofit($A1179,2026,$B$1,180)/[1]!S_SHARE_TOTAL($A1179,$B$1),"")</f>
        <v>0</v>
      </c>
      <c r="R1179">
        <f>IFERROR([1]!s_west_netprofit($A1179,2027,$B$1,180)/[1]!S_SHARE_TOTAL($A1179,$B$1),"")</f>
        <v>0</v>
      </c>
      <c r="S1179">
        <f>IFERROR([1]!s_fa_dupont_roe($A1179,"2011/12/31")/100,"")</f>
        <v>0.11534000000000001</v>
      </c>
      <c r="T1179">
        <f>IFERROR([1]!s_fa_dupont_roe($A1179,"2012/12/31")/100,"")</f>
        <v>6.8219999999999999E-3</v>
      </c>
      <c r="U1179">
        <f>IFERROR([1]!s_fa_dupont_roe($A1179,"2013/12/31")/100,"")</f>
        <v>3.3670000000000002E-3</v>
      </c>
      <c r="V1179">
        <f>IFERROR([1]!s_fa_dupont_roe($A1179,"2014/12/31")/100,"")</f>
        <v>9.0060000000000001E-3</v>
      </c>
      <c r="W1179">
        <f>IFERROR([1]!s_fa_dupont_roe($A1179,"2015/12/31")/100,"")</f>
        <v>1.1979999999999999E-2</v>
      </c>
      <c r="X1179">
        <f>IFERROR([1]!s_fa_dupont_roe($A1179,"2016/12/31")/100,"")</f>
        <v>1.0265999999999999E-2</v>
      </c>
      <c r="Y1179">
        <f>IFERROR([1]!s_fa_dupont_roe($A1179,"2017/12/31")/100,"")</f>
        <v>3.5330000000000001E-3</v>
      </c>
      <c r="Z1179">
        <f>IFERROR([1]!s_fa_dupont_roe($A1179,"2018/12/31")/100,"")</f>
        <v>2.8029999999999999E-2</v>
      </c>
      <c r="AA1179">
        <f>IFERROR([1]!s_fa_dupont_roe($A1179,"2019/12/31")/100,"")</f>
        <v>2.7892999999999998E-2</v>
      </c>
      <c r="AB1179">
        <f>IFERROR([1]!s_fa_dupont_roe($A1179,"2020/12/31")/100,"")</f>
        <v>1.6659E-2</v>
      </c>
      <c r="AC1179">
        <f>IFERROR([1]!s_fa_dupont_roe($A1179,"2021/12/31")/100,"")</f>
        <v>3.068E-3</v>
      </c>
      <c r="AD1179">
        <f>IFERROR([1]!s_fa_dupont_roe($A1179,"2022/12/31")/100,"")</f>
        <v>-0.12107100000000001</v>
      </c>
      <c r="AE1179">
        <f>IFERROR([1]!s_fa_dupont_roe($A1179,"2023/12/31")/100,"")</f>
        <v>9.2100000000000005E-4</v>
      </c>
      <c r="AF1179">
        <f>IFERROR([1]!s_fa_dupont_roe($A1179,"2024/12/31")/100,"")</f>
        <v>2.3725999999999997E-2</v>
      </c>
      <c r="AG1179">
        <f>IFERROR([1]!s_fa_dupont_roe($A1179,"2025/12/31")/100,"")</f>
        <v>3.3575000000000001E-2</v>
      </c>
      <c r="AH1179">
        <f>IFERROR([1]!s_stm07_is($A1179,"W30028333","2025/12/31",1),"")</f>
        <v>183056160.84</v>
      </c>
      <c r="AI1179">
        <f>IFERROR([1]!s_stm07_bs($A1179,"W38058048","2025/12/31",1),"")</f>
        <v>6884996978.5900002</v>
      </c>
      <c r="AJ1179">
        <f>IFERROR([1]!s_fa_netdebt($A1179,"2025/12/31"),"")</f>
        <v>9673818027.1200008</v>
      </c>
      <c r="AK1179">
        <f>IFERROR([1]!s_val_ev1($A1179,"2025/12/31"),"")</f>
        <v>20703221175.34</v>
      </c>
      <c r="AL1179">
        <f>IFERROR([1]!s_fa_ebitda($A1179,"2025/12/31"),"")</f>
        <v>1652820453.26</v>
      </c>
      <c r="AM1179" t="str">
        <f>IFERROR([1]!s_west_netprofit($A1179,2026,$B$1,180)/[1]!s_west_netprofit($A1179,2026,$B$1-7,180)-1,"")</f>
        <v/>
      </c>
      <c r="AN1179" t="str">
        <f>IFERROR([1]!s_west_netprofit($A1179,2026,$B$1,180)/[1]!s_west_netprofit($A1179,2026,$B$1-30,180)-1,"")</f>
        <v/>
      </c>
      <c r="AO1179" t="str">
        <f>IFERROR([1]!s_est_mediannetprofit($A1179,2026,$B$1)/[1]!s_est_mediannetprofit($A1179,2026,$B$1-7)-1,"")</f>
        <v/>
      </c>
      <c r="AP1179" t="str">
        <f>IFERROR([1]!s_est_mediannetprofit($A1179,2026,$B$1)/[1]!s_est_mediannetprofit($A1179,2026,$B$1-30)-1,"")</f>
        <v/>
      </c>
    </row>
    <row r="1180" spans="1:42">
      <c r="A1180" t="s">
        <v>1219</v>
      </c>
      <c r="B1180">
        <f>IFERROR([1]!s_stm07_is($A1180,"W30028333","2011/12/31",1)/[1]!S_SHARE_TOTAL($A1180,$B$1),"")</f>
        <v>1.9817407408356316E-2</v>
      </c>
      <c r="C1180">
        <f>IFERROR([1]!s_stm07_is($A1180,"W30028333","2012/12/31",1)/[1]!S_SHARE_TOTAL($A1180,$B$1),"")</f>
        <v>1.0938486085926253E-2</v>
      </c>
      <c r="D1180">
        <f>IFERROR([1]!s_stm07_is($A1180,"W30028333","2013/12/31",1)/[1]!S_SHARE_TOTAL($A1180,$B$1),"")</f>
        <v>2.8401977740742566E-2</v>
      </c>
      <c r="E1180">
        <f>IFERROR([1]!s_stm07_is($A1180,"W30028333","2014/12/31",1)/[1]!S_SHARE_TOTAL($A1180,$B$1),"")</f>
        <v>0.10397006487632456</v>
      </c>
      <c r="F1180">
        <f>IFERROR([1]!s_stm07_is($A1180,"W30028333","2015/12/31",1)/[1]!S_SHARE_TOTAL($A1180,$B$1),"")</f>
        <v>0.17493600681076829</v>
      </c>
      <c r="G1180">
        <f>IFERROR([1]!s_stm07_is($A1180,"W30028333","2016/12/31",1)/[1]!S_SHARE_TOTAL($A1180,$B$1),"")</f>
        <v>0.3081886733943921</v>
      </c>
      <c r="H1180">
        <f>IFERROR([1]!s_stm07_is($A1180,"W30028333","2017/12/31",1)/[1]!S_SHARE_TOTAL($A1180,$B$1),"")</f>
        <v>0.3726173537952755</v>
      </c>
      <c r="I1180">
        <f>IFERROR([1]!s_stm07_is($A1180,"W30028333","2018/12/31",1)/[1]!S_SHARE_TOTAL($A1180,$B$1),"")</f>
        <v>-0.18617560915161474</v>
      </c>
      <c r="J1180">
        <f>IFERROR([1]!s_stm07_is($A1180,"W30028333","2019/12/31",1)/[1]!S_SHARE_TOTAL($A1180,$B$1),"")</f>
        <v>-0.40559183280156236</v>
      </c>
      <c r="K1180">
        <f>IFERROR([1]!s_stm07_is($A1180,"W30028333","2020/12/31",1)/[1]!S_SHARE_TOTAL($A1180,$B$1),"")</f>
        <v>-0.68444697554504508</v>
      </c>
      <c r="L1180">
        <f>IFERROR([1]!s_stm07_is($A1180,"W30028333","2021/12/31",1)/[1]!S_SHARE_TOTAL($A1180,$B$1),"")</f>
        <v>-0.11470522093213088</v>
      </c>
      <c r="M1180">
        <f>IFERROR([1]!s_stm07_is($A1180,"W30028333","2022/12/31",1)/[1]!S_SHARE_TOTAL($A1180,$B$1),"")</f>
        <v>-0.10593090057193164</v>
      </c>
      <c r="N1180">
        <f>IFERROR([1]!s_stm07_is($A1180,"W30028333","2023/12/31",1)/[1]!S_SHARE_TOTAL($A1180,$B$1),"")</f>
        <v>4.3150754358162943E-3</v>
      </c>
      <c r="O1180">
        <f>IFERROR([1]!s_stm07_is($A1180,"W30028333","2024/12/31",1)/[1]!S_SHARE_TOTAL($A1180,$B$1),"")</f>
        <v>5.4003102853833126E-3</v>
      </c>
      <c r="P1180">
        <f>IFERROR([1]!s_stm07_is($A1180,"W30028333","2025/12/31",1)/[1]!S_SHARE_TOTAL($A1180,$B$1),"")</f>
        <v>1.1888719865274839E-2</v>
      </c>
      <c r="Q1180">
        <f>IFERROR([1]!s_west_netprofit($A1180,2026,$B$1,180)/[1]!S_SHARE_TOTAL($A1180,$B$1),"")</f>
        <v>0</v>
      </c>
      <c r="R1180">
        <f>IFERROR([1]!s_west_netprofit($A1180,2027,$B$1,180)/[1]!S_SHARE_TOTAL($A1180,$B$1),"")</f>
        <v>0</v>
      </c>
      <c r="S1180">
        <f>IFERROR([1]!s_fa_dupont_roe($A1180,"2011/12/31")/100,"")</f>
        <v>0.45957199999999998</v>
      </c>
      <c r="T1180">
        <f>IFERROR([1]!s_fa_dupont_roe($A1180,"2012/12/31")/100,"")</f>
        <v>0.18671299999999999</v>
      </c>
      <c r="U1180">
        <f>IFERROR([1]!s_fa_dupont_roe($A1180,"2013/12/31")/100,"")</f>
        <v>0.37396500000000005</v>
      </c>
      <c r="V1180">
        <f>IFERROR([1]!s_fa_dupont_roe($A1180,"2014/12/31")/100,"")</f>
        <v>0.76685900000000007</v>
      </c>
      <c r="W1180">
        <f>IFERROR([1]!s_fa_dupont_roe($A1180,"2015/12/31")/100,"")</f>
        <v>0.42451099999999997</v>
      </c>
      <c r="X1180">
        <f>IFERROR([1]!s_fa_dupont_roe($A1180,"2016/12/31")/100,"")</f>
        <v>0.30298400000000003</v>
      </c>
      <c r="Y1180">
        <f>IFERROR([1]!s_fa_dupont_roe($A1180,"2017/12/31")/100,"")</f>
        <v>0.245286</v>
      </c>
      <c r="Z1180">
        <f>IFERROR([1]!s_fa_dupont_roe($A1180,"2018/12/31")/100,"")</f>
        <v>-0.12997</v>
      </c>
      <c r="AA1180">
        <f>IFERROR([1]!s_fa_dupont_roe($A1180,"2019/12/31")/100,"")</f>
        <v>-0.40654200000000001</v>
      </c>
      <c r="AB1180">
        <f>IFERROR([1]!s_fa_dupont_roe($A1180,"2020/12/31")/100,"")</f>
        <v>-1.580983</v>
      </c>
      <c r="AC1180">
        <f>IFERROR([1]!s_fa_dupont_roe($A1180,"2021/12/31")/100,"")</f>
        <v>-1.9768060000000001</v>
      </c>
      <c r="AD1180">
        <f>IFERROR([1]!s_fa_dupont_roe($A1180,"2022/12/31")/100,"")</f>
        <v>-5.1870140000000005</v>
      </c>
      <c r="AE1180">
        <f>IFERROR([1]!s_fa_dupont_roe($A1180,"2023/12/31")/100,"")</f>
        <v>6.4149999999999997E-3</v>
      </c>
      <c r="AF1180">
        <f>IFERROR([1]!s_fa_dupont_roe($A1180,"2024/12/31")/100,"")</f>
        <v>3.9689999999999994E-3</v>
      </c>
      <c r="AG1180">
        <f>IFERROR([1]!s_fa_dupont_roe($A1180,"2025/12/31")/100,"")</f>
        <v>8.3850000000000001E-3</v>
      </c>
      <c r="AH1180">
        <f>IFERROR([1]!s_stm07_is($A1180,"W30028333","2025/12/31",1),"")</f>
        <v>117037887.52</v>
      </c>
      <c r="AI1180">
        <f>IFERROR([1]!s_stm07_bs($A1180,"W38058048","2025/12/31",1),"")</f>
        <v>14873381818.1</v>
      </c>
      <c r="AJ1180">
        <f>IFERROR([1]!s_fa_netdebt($A1180,"2025/12/31"),"")</f>
        <v>1182678246.8</v>
      </c>
      <c r="AK1180">
        <f>IFERROR([1]!s_val_ev1($A1180,"2025/12/31"),"")</f>
        <v>29580841247.02</v>
      </c>
      <c r="AL1180">
        <f>IFERROR([1]!s_fa_ebitda($A1180,"2025/12/31"),"")</f>
        <v>40908746.359999999</v>
      </c>
      <c r="AM1180" t="str">
        <f>IFERROR([1]!s_west_netprofit($A1180,2026,$B$1,180)/[1]!s_west_netprofit($A1180,2026,$B$1-7,180)-1,"")</f>
        <v/>
      </c>
      <c r="AN1180" t="str">
        <f>IFERROR([1]!s_west_netprofit($A1180,2026,$B$1,180)/[1]!s_west_netprofit($A1180,2026,$B$1-30,180)-1,"")</f>
        <v/>
      </c>
      <c r="AO1180" t="str">
        <f>IFERROR([1]!s_est_mediannetprofit($A1180,2026,$B$1)/[1]!s_est_mediannetprofit($A1180,2026,$B$1-7)-1,"")</f>
        <v/>
      </c>
      <c r="AP1180" t="str">
        <f>IFERROR([1]!s_est_mediannetprofit($A1180,2026,$B$1)/[1]!s_est_mediannetprofit($A1180,2026,$B$1-30)-1,"")</f>
        <v/>
      </c>
    </row>
    <row r="1181" spans="1:42">
      <c r="A1181" t="s">
        <v>1220</v>
      </c>
      <c r="B1181">
        <f>IFERROR([1]!s_stm07_is($A1181,"W30028333","2011/12/31",1)/[1]!S_SHARE_TOTAL($A1181,$B$1),"")</f>
        <v>0.16449563635697198</v>
      </c>
      <c r="C1181">
        <f>IFERROR([1]!s_stm07_is($A1181,"W30028333","2012/12/31",1)/[1]!S_SHARE_TOTAL($A1181,$B$1),"")</f>
        <v>0.36609491541195877</v>
      </c>
      <c r="D1181">
        <f>IFERROR([1]!s_stm07_is($A1181,"W30028333","2013/12/31",1)/[1]!S_SHARE_TOTAL($A1181,$B$1),"")</f>
        <v>0.41007302935824325</v>
      </c>
      <c r="E1181">
        <f>IFERROR([1]!s_stm07_is($A1181,"W30028333","2014/12/31",1)/[1]!S_SHARE_TOTAL($A1181,$B$1),"")</f>
        <v>0.44326508043109447</v>
      </c>
      <c r="F1181">
        <f>IFERROR([1]!s_stm07_is($A1181,"W30028333","2015/12/31",1)/[1]!S_SHARE_TOTAL($A1181,$B$1),"")</f>
        <v>0.47092599114434064</v>
      </c>
      <c r="G1181">
        <f>IFERROR([1]!s_stm07_is($A1181,"W30028333","2016/12/31",1)/[1]!S_SHARE_TOTAL($A1181,$B$1),"")</f>
        <v>0.52574325571170022</v>
      </c>
      <c r="H1181">
        <f>IFERROR([1]!s_stm07_is($A1181,"W30028333","2017/12/31",1)/[1]!S_SHARE_TOTAL($A1181,$B$1),"")</f>
        <v>0.57569130236958976</v>
      </c>
      <c r="I1181">
        <f>IFERROR([1]!s_stm07_is($A1181,"W30028333","2018/12/31",1)/[1]!S_SHARE_TOTAL($A1181,$B$1),"")</f>
        <v>0.6293582333301293</v>
      </c>
      <c r="J1181">
        <f>IFERROR([1]!s_stm07_is($A1181,"W30028333","2019/12/31",1)/[1]!S_SHARE_TOTAL($A1181,$B$1),"")</f>
        <v>0.67961848468553832</v>
      </c>
      <c r="K1181">
        <f>IFERROR([1]!s_stm07_is($A1181,"W30028333","2020/12/31",1)/[1]!S_SHARE_TOTAL($A1181,$B$1),"")</f>
        <v>0.72110783784142185</v>
      </c>
      <c r="L1181">
        <f>IFERROR([1]!s_stm07_is($A1181,"W30028333","2021/12/31",1)/[1]!S_SHARE_TOTAL($A1181,$B$1),"")</f>
        <v>0.76111898127627642</v>
      </c>
      <c r="M1181">
        <f>IFERROR([1]!s_stm07_is($A1181,"W30028333","2022/12/31",1)/[1]!S_SHARE_TOTAL($A1181,$B$1),"")</f>
        <v>0.89348541544290339</v>
      </c>
      <c r="N1181">
        <f>IFERROR([1]!s_stm07_is($A1181,"W30028333","2023/12/31",1)/[1]!S_SHARE_TOTAL($A1181,$B$1),"")</f>
        <v>0.93471258407091173</v>
      </c>
      <c r="O1181">
        <f>IFERROR([1]!s_stm07_is($A1181,"W30028333","2024/12/31",1)/[1]!S_SHARE_TOTAL($A1181,$B$1),"")</f>
        <v>0.90360603470155887</v>
      </c>
      <c r="P1181">
        <f>IFERROR([1]!s_stm07_is($A1181,"W30028333","2025/12/31",1)/[1]!S_SHARE_TOTAL($A1181,$B$1),"")</f>
        <v>0.70416459686934751</v>
      </c>
      <c r="Q1181">
        <f>IFERROR([1]!s_west_netprofit($A1181,2026,$B$1,180)/[1]!S_SHARE_TOTAL($A1181,$B$1),"")</f>
        <v>0.74530920173586779</v>
      </c>
      <c r="R1181">
        <f>IFERROR([1]!s_west_netprofit($A1181,2027,$B$1,180)/[1]!S_SHARE_TOTAL($A1181,$B$1),"")</f>
        <v>0.79233384588785405</v>
      </c>
      <c r="S1181">
        <f>IFERROR([1]!s_fa_dupont_roe($A1181,"2011/12/31")/100,"")</f>
        <v>0.11157299999999999</v>
      </c>
      <c r="T1181">
        <f>IFERROR([1]!s_fa_dupont_roe($A1181,"2012/12/31")/100,"")</f>
        <v>0.14505899999999999</v>
      </c>
      <c r="U1181">
        <f>IFERROR([1]!s_fa_dupont_roe($A1181,"2013/12/31")/100,"")</f>
        <v>0.109961</v>
      </c>
      <c r="V1181">
        <f>IFERROR([1]!s_fa_dupont_roe($A1181,"2014/12/31")/100,"")</f>
        <v>9.9321000000000007E-2</v>
      </c>
      <c r="W1181">
        <f>IFERROR([1]!s_fa_dupont_roe($A1181,"2015/12/31")/100,"")</f>
        <v>9.1712000000000002E-2</v>
      </c>
      <c r="X1181">
        <f>IFERROR([1]!s_fa_dupont_roe($A1181,"2016/12/31")/100,"")</f>
        <v>9.5952999999999997E-2</v>
      </c>
      <c r="Y1181">
        <f>IFERROR([1]!s_fa_dupont_roe($A1181,"2017/12/31")/100,"")</f>
        <v>9.8209999999999992E-2</v>
      </c>
      <c r="Z1181">
        <f>IFERROR([1]!s_fa_dupont_roe($A1181,"2018/12/31")/100,"")</f>
        <v>0.100205</v>
      </c>
      <c r="AA1181">
        <f>IFERROR([1]!s_fa_dupont_roe($A1181,"2019/12/31")/100,"")</f>
        <v>0.100809</v>
      </c>
      <c r="AB1181">
        <f>IFERROR([1]!s_fa_dupont_roe($A1181,"2020/12/31")/100,"")</f>
        <v>0.100511</v>
      </c>
      <c r="AC1181">
        <f>IFERROR([1]!s_fa_dupont_roe($A1181,"2021/12/31")/100,"")</f>
        <v>9.9562000000000012E-2</v>
      </c>
      <c r="AD1181">
        <f>IFERROR([1]!s_fa_dupont_roe($A1181,"2022/12/31")/100,"")</f>
        <v>0.107643</v>
      </c>
      <c r="AE1181">
        <f>IFERROR([1]!s_fa_dupont_roe($A1181,"2023/12/31")/100,"")</f>
        <v>0.104547</v>
      </c>
      <c r="AF1181">
        <f>IFERROR([1]!s_fa_dupont_roe($A1181,"2024/12/31")/100,"")</f>
        <v>8.9377999999999999E-2</v>
      </c>
      <c r="AG1181">
        <f>IFERROR([1]!s_fa_dupont_roe($A1181,"2025/12/31")/100,"")</f>
        <v>5.8578999999999999E-2</v>
      </c>
      <c r="AH1181">
        <f>IFERROR([1]!s_stm07_is($A1181,"W30028333","2025/12/31",1),"")</f>
        <v>2213961158.5500002</v>
      </c>
      <c r="AI1181">
        <f>IFERROR([1]!s_stm07_bs($A1181,"W38058048","2025/12/31",1),"")</f>
        <v>43995251146.769997</v>
      </c>
      <c r="AJ1181">
        <f>IFERROR([1]!s_fa_netdebt($A1181,"2025/12/31"),"")</f>
        <v>9842749552.8400002</v>
      </c>
      <c r="AK1181">
        <f>IFERROR([1]!s_val_ev1($A1181,"2025/12/31"),"")</f>
        <v>57315275924.779999</v>
      </c>
      <c r="AL1181">
        <f>IFERROR([1]!s_fa_ebitda($A1181,"2025/12/31"),"")</f>
        <v>5496534569.4499998</v>
      </c>
      <c r="AM1181">
        <f>IFERROR([1]!s_west_netprofit($A1181,2026,$B$1,180)/[1]!s_west_netprofit($A1181,2026,$B$1-7,180)-1,"")</f>
        <v>1.9348305818680522E-3</v>
      </c>
      <c r="AN1181">
        <f>IFERROR([1]!s_west_netprofit($A1181,2026,$B$1,180)/[1]!s_west_netprofit($A1181,2026,$B$1-30,180)-1,"")</f>
        <v>-6.9167247198180348E-2</v>
      </c>
      <c r="AO1181">
        <f>IFERROR([1]!s_est_mediannetprofit($A1181,2026,$B$1)/[1]!s_est_mediannetprofit($A1181,2026,$B$1-7)-1,"")</f>
        <v>7.2436722436721723E-3</v>
      </c>
      <c r="AP1181">
        <f>IFERROR([1]!s_est_mediannetprofit($A1181,2026,$B$1)/[1]!s_est_mediannetprofit($A1181,2026,$B$1-30)-1,"")</f>
        <v>-8.2369365354599822E-3</v>
      </c>
    </row>
    <row r="1182" spans="1:42">
      <c r="A1182" t="s">
        <v>1221</v>
      </c>
      <c r="B1182">
        <f>IFERROR([1]!s_stm07_is($A1182,"W30028333","2011/12/31",1)/[1]!S_SHARE_TOTAL($A1182,$B$1),"")</f>
        <v>3.9695274276328463E-3</v>
      </c>
      <c r="C1182">
        <f>IFERROR([1]!s_stm07_is($A1182,"W30028333","2012/12/31",1)/[1]!S_SHARE_TOTAL($A1182,$B$1),"")</f>
        <v>4.9050427359673713E-3</v>
      </c>
      <c r="D1182">
        <f>IFERROR([1]!s_stm07_is($A1182,"W30028333","2013/12/31",1)/[1]!S_SHARE_TOTAL($A1182,$B$1),"")</f>
        <v>7.3406595986992501E-3</v>
      </c>
      <c r="E1182">
        <f>IFERROR([1]!s_stm07_is($A1182,"W30028333","2014/12/31",1)/[1]!S_SHARE_TOTAL($A1182,$B$1),"")</f>
        <v>5.3739136963002771E-3</v>
      </c>
      <c r="F1182">
        <f>IFERROR([1]!s_stm07_is($A1182,"W30028333","2015/12/31",1)/[1]!S_SHARE_TOTAL($A1182,$B$1),"")</f>
        <v>2.5897928363235682E-3</v>
      </c>
      <c r="G1182">
        <f>IFERROR([1]!s_stm07_is($A1182,"W30028333","2016/12/31",1)/[1]!S_SHARE_TOTAL($A1182,$B$1),"")</f>
        <v>-5.0204156664300698E-2</v>
      </c>
      <c r="H1182">
        <f>IFERROR([1]!s_stm07_is($A1182,"W30028333","2017/12/31",1)/[1]!S_SHARE_TOTAL($A1182,$B$1),"")</f>
        <v>4.4134384849639019E-3</v>
      </c>
      <c r="I1182">
        <f>IFERROR([1]!s_stm07_is($A1182,"W30028333","2018/12/31",1)/[1]!S_SHARE_TOTAL($A1182,$B$1),"")</f>
        <v>-0.13927104653056266</v>
      </c>
      <c r="J1182">
        <f>IFERROR([1]!s_stm07_is($A1182,"W30028333","2019/12/31",1)/[1]!S_SHARE_TOTAL($A1182,$B$1),"")</f>
        <v>-0.11514325097364837</v>
      </c>
      <c r="K1182">
        <f>IFERROR([1]!s_stm07_is($A1182,"W30028333","2020/12/31",1)/[1]!S_SHARE_TOTAL($A1182,$B$1),"")</f>
        <v>2.8651750115833562E-2</v>
      </c>
      <c r="L1182">
        <f>IFERROR([1]!s_stm07_is($A1182,"W30028333","2021/12/31",1)/[1]!S_SHARE_TOTAL($A1182,$B$1),"")</f>
        <v>0.20645357454071797</v>
      </c>
      <c r="M1182">
        <f>IFERROR([1]!s_stm07_is($A1182,"W30028333","2022/12/31",1)/[1]!S_SHARE_TOTAL($A1182,$B$1),"")</f>
        <v>0.37208892174815006</v>
      </c>
      <c r="N1182">
        <f>IFERROR([1]!s_stm07_is($A1182,"W30028333","2023/12/31",1)/[1]!S_SHARE_TOTAL($A1182,$B$1),"")</f>
        <v>0.40783603764415832</v>
      </c>
      <c r="O1182">
        <f>IFERROR([1]!s_stm07_is($A1182,"W30028333","2024/12/31",1)/[1]!S_SHARE_TOTAL($A1182,$B$1),"")</f>
        <v>0.4080258467244684</v>
      </c>
      <c r="P1182">
        <f>IFERROR([1]!s_stm07_is($A1182,"W30028333","2025/12/31",1)/[1]!S_SHARE_TOTAL($A1182,$B$1),"")</f>
        <v>5.1470201277927875E-2</v>
      </c>
      <c r="Q1182">
        <f>IFERROR([1]!s_west_netprofit($A1182,2026,$B$1,180)/[1]!S_SHARE_TOTAL($A1182,$B$1),"")</f>
        <v>0.32819523079571289</v>
      </c>
      <c r="R1182">
        <f>IFERROR([1]!s_west_netprofit($A1182,2027,$B$1,180)/[1]!S_SHARE_TOTAL($A1182,$B$1),"")</f>
        <v>0.37411206464781721</v>
      </c>
      <c r="S1182">
        <f>IFERROR([1]!s_fa_dupont_roe($A1182,"2011/12/31")/100,"")</f>
        <v>1.3940999999999999E-2</v>
      </c>
      <c r="T1182">
        <f>IFERROR([1]!s_fa_dupont_roe($A1182,"2012/12/31")/100,"")</f>
        <v>1.6962999999999999E-2</v>
      </c>
      <c r="U1182">
        <f>IFERROR([1]!s_fa_dupont_roe($A1182,"2013/12/31")/100,"")</f>
        <v>2.4858999999999999E-2</v>
      </c>
      <c r="V1182">
        <f>IFERROR([1]!s_fa_dupont_roe($A1182,"2014/12/31")/100,"")</f>
        <v>1.7818000000000001E-2</v>
      </c>
      <c r="W1182">
        <f>IFERROR([1]!s_fa_dupont_roe($A1182,"2015/12/31")/100,"")</f>
        <v>8.4749999999999999E-3</v>
      </c>
      <c r="X1182">
        <f>IFERROR([1]!s_fa_dupont_roe($A1182,"2016/12/31")/100,"")</f>
        <v>-0.17818400000000001</v>
      </c>
      <c r="Y1182">
        <f>IFERROR([1]!s_fa_dupont_roe($A1182,"2017/12/31")/100,"")</f>
        <v>1.7049999999999999E-2</v>
      </c>
      <c r="Z1182">
        <f>IFERROR([1]!s_fa_dupont_roe($A1182,"2018/12/31")/100,"")</f>
        <v>-0.72752600000000001</v>
      </c>
      <c r="AA1182">
        <f>IFERROR([1]!s_fa_dupont_roe($A1182,"2019/12/31")/100,"")</f>
        <v>-1.801544</v>
      </c>
      <c r="AB1182">
        <f>IFERROR([1]!s_fa_dupont_roe($A1182,"2020/12/31")/100,"")</f>
        <v>3.5545E-2</v>
      </c>
      <c r="AC1182">
        <f>IFERROR([1]!s_fa_dupont_roe($A1182,"2021/12/31")/100,"")</f>
        <v>0.100927</v>
      </c>
      <c r="AD1182">
        <f>IFERROR([1]!s_fa_dupont_roe($A1182,"2022/12/31")/100,"")</f>
        <v>0.11040800000000001</v>
      </c>
      <c r="AE1182">
        <f>IFERROR([1]!s_fa_dupont_roe($A1182,"2023/12/31")/100,"")</f>
        <v>9.2678999999999997E-2</v>
      </c>
      <c r="AF1182">
        <f>IFERROR([1]!s_fa_dupont_roe($A1182,"2024/12/31")/100,"")</f>
        <v>8.8027999999999995E-2</v>
      </c>
      <c r="AG1182">
        <f>IFERROR([1]!s_fa_dupont_roe($A1182,"2025/12/31")/100,"")</f>
        <v>1.1049E-2</v>
      </c>
      <c r="AH1182">
        <f>IFERROR([1]!s_stm07_is($A1182,"W30028333","2025/12/31",1),"")</f>
        <v>101258611.31</v>
      </c>
      <c r="AI1182">
        <f>IFERROR([1]!s_stm07_bs($A1182,"W38058048","2025/12/31",1),"")</f>
        <v>10847763216.84</v>
      </c>
      <c r="AJ1182">
        <f>IFERROR([1]!s_fa_netdebt($A1182,"2025/12/31"),"")</f>
        <v>24962695311.669998</v>
      </c>
      <c r="AK1182">
        <f>IFERROR([1]!s_val_ev1($A1182,"2025/12/31"),"")</f>
        <v>36144667332.019997</v>
      </c>
      <c r="AL1182">
        <f>IFERROR([1]!s_fa_ebitda($A1182,"2025/12/31"),"")</f>
        <v>2545050559.5500002</v>
      </c>
      <c r="AM1182">
        <f>IFERROR([1]!s_west_netprofit($A1182,2026,$B$1,180)/[1]!s_west_netprofit($A1182,2026,$B$1-7,180)-1,"")</f>
        <v>0</v>
      </c>
      <c r="AN1182">
        <f>IFERROR([1]!s_west_netprofit($A1182,2026,$B$1,180)/[1]!s_west_netprofit($A1182,2026,$B$1-30,180)-1,"")</f>
        <v>0</v>
      </c>
      <c r="AO1182">
        <f>IFERROR([1]!s_est_mediannetprofit($A1182,2026,$B$1)/[1]!s_est_mediannetprofit($A1182,2026,$B$1-7)-1,"")</f>
        <v>0</v>
      </c>
      <c r="AP1182">
        <f>IFERROR([1]!s_est_mediannetprofit($A1182,2026,$B$1)/[1]!s_est_mediannetprofit($A1182,2026,$B$1-30)-1,"")</f>
        <v>0</v>
      </c>
    </row>
    <row r="1183" spans="1:42">
      <c r="A1183" t="s">
        <v>1222</v>
      </c>
      <c r="B1183">
        <f>IFERROR([1]!s_stm07_is($A1183,"W30028333","2011/12/31",1)/[1]!S_SHARE_TOTAL($A1183,$B$1),"")</f>
        <v>0.78008089290388316</v>
      </c>
      <c r="C1183">
        <f>IFERROR([1]!s_stm07_is($A1183,"W30028333","2012/12/31",1)/[1]!S_SHARE_TOTAL($A1183,$B$1),"")</f>
        <v>0.65598053585776528</v>
      </c>
      <c r="D1183">
        <f>IFERROR([1]!s_stm07_is($A1183,"W30028333","2013/12/31",1)/[1]!S_SHARE_TOTAL($A1183,$B$1),"")</f>
        <v>0.58054425423296585</v>
      </c>
      <c r="E1183">
        <f>IFERROR([1]!s_stm07_is($A1183,"W30028333","2014/12/31",1)/[1]!S_SHARE_TOTAL($A1183,$B$1),"")</f>
        <v>0.58648176794541385</v>
      </c>
      <c r="F1183">
        <f>IFERROR([1]!s_stm07_is($A1183,"W30028333","2015/12/31",1)/[1]!S_SHARE_TOTAL($A1183,$B$1),"")</f>
        <v>0.71487746259844187</v>
      </c>
      <c r="G1183">
        <f>IFERROR([1]!s_stm07_is($A1183,"W30028333","2016/12/31",1)/[1]!S_SHARE_TOTAL($A1183,$B$1),"")</f>
        <v>0.50463670653072212</v>
      </c>
      <c r="H1183">
        <f>IFERROR([1]!s_stm07_is($A1183,"W30028333","2017/12/31",1)/[1]!S_SHARE_TOTAL($A1183,$B$1),"")</f>
        <v>0.47475797689080662</v>
      </c>
      <c r="I1183">
        <f>IFERROR([1]!s_stm07_is($A1183,"W30028333","2018/12/31",1)/[1]!S_SHARE_TOTAL($A1183,$B$1),"")</f>
        <v>0.48879871924087298</v>
      </c>
      <c r="J1183">
        <f>IFERROR([1]!s_stm07_is($A1183,"W30028333","2019/12/31",1)/[1]!S_SHARE_TOTAL($A1183,$B$1),"")</f>
        <v>0.53705361597379109</v>
      </c>
      <c r="K1183">
        <f>IFERROR([1]!s_stm07_is($A1183,"W30028333","2020/12/31",1)/[1]!S_SHARE_TOTAL($A1183,$B$1),"")</f>
        <v>0.44670957570418235</v>
      </c>
      <c r="L1183">
        <f>IFERROR([1]!s_stm07_is($A1183,"W30028333","2021/12/31",1)/[1]!S_SHARE_TOTAL($A1183,$B$1),"")</f>
        <v>0.42177592819298204</v>
      </c>
      <c r="M1183">
        <f>IFERROR([1]!s_stm07_is($A1183,"W30028333","2022/12/31",1)/[1]!S_SHARE_TOTAL($A1183,$B$1),"")</f>
        <v>0.383571622623049</v>
      </c>
      <c r="N1183">
        <f>IFERROR([1]!s_stm07_is($A1183,"W30028333","2023/12/31",1)/[1]!S_SHARE_TOTAL($A1183,$B$1),"")</f>
        <v>0.22369802211301368</v>
      </c>
      <c r="O1183">
        <f>IFERROR([1]!s_stm07_is($A1183,"W30028333","2024/12/31",1)/[1]!S_SHARE_TOTAL($A1183,$B$1),"")</f>
        <v>0.87852595719263149</v>
      </c>
      <c r="P1183">
        <f>IFERROR([1]!s_stm07_is($A1183,"W30028333","2025/12/31",1)/[1]!S_SHARE_TOTAL($A1183,$B$1),"")</f>
        <v>0.3537101463628497</v>
      </c>
      <c r="Q1183">
        <f>IFERROR([1]!s_west_netprofit($A1183,2026,$B$1,180)/[1]!S_SHARE_TOTAL($A1183,$B$1),"")</f>
        <v>0.40234773458851131</v>
      </c>
      <c r="R1183">
        <f>IFERROR([1]!s_west_netprofit($A1183,2027,$B$1,180)/[1]!S_SHARE_TOTAL($A1183,$B$1),"")</f>
        <v>0.33818337759255002</v>
      </c>
      <c r="S1183">
        <f>IFERROR([1]!s_fa_dupont_roe($A1183,"2011/12/31")/100,"")</f>
        <v>0.20349499999999998</v>
      </c>
      <c r="T1183">
        <f>IFERROR([1]!s_fa_dupont_roe($A1183,"2012/12/31")/100,"")</f>
        <v>0.100716</v>
      </c>
      <c r="U1183">
        <f>IFERROR([1]!s_fa_dupont_roe($A1183,"2013/12/31")/100,"")</f>
        <v>8.2251999999999992E-2</v>
      </c>
      <c r="V1183">
        <f>IFERROR([1]!s_fa_dupont_roe($A1183,"2014/12/31")/100,"")</f>
        <v>7.2415000000000007E-2</v>
      </c>
      <c r="W1183">
        <f>IFERROR([1]!s_fa_dupont_roe($A1183,"2015/12/31")/100,"")</f>
        <v>8.1994999999999998E-2</v>
      </c>
      <c r="X1183">
        <f>IFERROR([1]!s_fa_dupont_roe($A1183,"2016/12/31")/100,"")</f>
        <v>5.6762E-2</v>
      </c>
      <c r="Y1183">
        <f>IFERROR([1]!s_fa_dupont_roe($A1183,"2017/12/31")/100,"")</f>
        <v>5.0972999999999997E-2</v>
      </c>
      <c r="Z1183">
        <f>IFERROR([1]!s_fa_dupont_roe($A1183,"2018/12/31")/100,"")</f>
        <v>5.2912000000000001E-2</v>
      </c>
      <c r="AA1183">
        <f>IFERROR([1]!s_fa_dupont_roe($A1183,"2019/12/31")/100,"")</f>
        <v>5.5367E-2</v>
      </c>
      <c r="AB1183">
        <f>IFERROR([1]!s_fa_dupont_roe($A1183,"2020/12/31")/100,"")</f>
        <v>4.3574000000000002E-2</v>
      </c>
      <c r="AC1183">
        <f>IFERROR([1]!s_fa_dupont_roe($A1183,"2021/12/31")/100,"")</f>
        <v>4.1589999999999995E-2</v>
      </c>
      <c r="AD1183">
        <f>IFERROR([1]!s_fa_dupont_roe($A1183,"2022/12/31")/100,"")</f>
        <v>3.8550000000000001E-2</v>
      </c>
      <c r="AE1183">
        <f>IFERROR([1]!s_fa_dupont_roe($A1183,"2023/12/31")/100,"")</f>
        <v>2.2551000000000002E-2</v>
      </c>
      <c r="AF1183">
        <f>IFERROR([1]!s_fa_dupont_roe($A1183,"2024/12/31")/100,"")</f>
        <v>8.3691000000000002E-2</v>
      </c>
      <c r="AG1183">
        <f>IFERROR([1]!s_fa_dupont_roe($A1183,"2025/12/31")/100,"")</f>
        <v>3.1512999999999999E-2</v>
      </c>
      <c r="AH1183">
        <f>IFERROR([1]!s_stm07_is($A1183,"W30028333","2025/12/31",1),"")</f>
        <v>631078365.79999995</v>
      </c>
      <c r="AI1183">
        <f>IFERROR([1]!s_stm07_bs($A1183,"W38058048","2025/12/31",1),"")</f>
        <v>22045882897.459999</v>
      </c>
      <c r="AJ1183">
        <f>IFERROR([1]!s_fa_netdebt($A1183,"2025/12/31"),"")</f>
        <v>1626857695.8399999</v>
      </c>
      <c r="AK1183">
        <f>IFERROR([1]!s_val_ev1($A1183,"2025/12/31"),"")</f>
        <v>26950455169.028198</v>
      </c>
      <c r="AL1183">
        <f>IFERROR([1]!s_fa_ebitda($A1183,"2025/12/31"),"")</f>
        <v>3452804799.7600002</v>
      </c>
      <c r="AM1183">
        <f>IFERROR([1]!s_west_netprofit($A1183,2026,$B$1,180)/[1]!s_west_netprofit($A1183,2026,$B$1-7,180)-1,"")</f>
        <v>0</v>
      </c>
      <c r="AN1183">
        <f>IFERROR([1]!s_west_netprofit($A1183,2026,$B$1,180)/[1]!s_west_netprofit($A1183,2026,$B$1-30,180)-1,"")</f>
        <v>9.5127383676582689E-2</v>
      </c>
      <c r="AO1183">
        <f>IFERROR([1]!s_est_mediannetprofit($A1183,2026,$B$1)/[1]!s_est_mediannetprofit($A1183,2026,$B$1-7)-1,"")</f>
        <v>0</v>
      </c>
      <c r="AP1183">
        <f>IFERROR([1]!s_est_mediannetprofit($A1183,2026,$B$1)/[1]!s_est_mediannetprofit($A1183,2026,$B$1-30)-1,"")</f>
        <v>0.11014744145706845</v>
      </c>
    </row>
    <row r="1184" spans="1:42">
      <c r="A1184" t="s">
        <v>1223</v>
      </c>
      <c r="B1184">
        <f>IFERROR([1]!s_stm07_is($A1184,"W30028333","2011/12/31",1)/[1]!S_SHARE_TOTAL($A1184,$B$1),"")</f>
        <v>0.69566141657478953</v>
      </c>
      <c r="C1184">
        <f>IFERROR([1]!s_stm07_is($A1184,"W30028333","2012/12/31",1)/[1]!S_SHARE_TOTAL($A1184,$B$1),"")</f>
        <v>0.68784821078765068</v>
      </c>
      <c r="D1184">
        <f>IFERROR([1]!s_stm07_is($A1184,"W30028333","2013/12/31",1)/[1]!S_SHARE_TOTAL($A1184,$B$1),"")</f>
        <v>0.9228486076336474</v>
      </c>
      <c r="E1184">
        <f>IFERROR([1]!s_stm07_is($A1184,"W30028333","2014/12/31",1)/[1]!S_SHARE_TOTAL($A1184,$B$1),"")</f>
        <v>0.83880818196732498</v>
      </c>
      <c r="F1184">
        <f>IFERROR([1]!s_stm07_is($A1184,"W30028333","2015/12/31",1)/[1]!S_SHARE_TOTAL($A1184,$B$1),"")</f>
        <v>1.7937827338596828</v>
      </c>
      <c r="G1184">
        <f>IFERROR([1]!s_stm07_is($A1184,"W30028333","2016/12/31",1)/[1]!S_SHARE_TOTAL($A1184,$B$1),"")</f>
        <v>1.4168722777202574</v>
      </c>
      <c r="H1184">
        <f>IFERROR([1]!s_stm07_is($A1184,"W30028333","2017/12/31",1)/[1]!S_SHARE_TOTAL($A1184,$B$1),"")</f>
        <v>1.3594183003671156</v>
      </c>
      <c r="I1184">
        <f>IFERROR([1]!s_stm07_is($A1184,"W30028333","2018/12/31",1)/[1]!S_SHARE_TOTAL($A1184,$B$1),"")</f>
        <v>1.2402871073182609</v>
      </c>
      <c r="J1184">
        <f>IFERROR([1]!s_stm07_is($A1184,"W30028333","2019/12/31",1)/[1]!S_SHARE_TOTAL($A1184,$B$1),"")</f>
        <v>1.0555256853000512</v>
      </c>
      <c r="K1184">
        <f>IFERROR([1]!s_stm07_is($A1184,"W30028333","2020/12/31",1)/[1]!S_SHARE_TOTAL($A1184,$B$1),"")</f>
        <v>1.1048380610790016</v>
      </c>
      <c r="L1184">
        <f>IFERROR([1]!s_stm07_is($A1184,"W30028333","2021/12/31",1)/[1]!S_SHARE_TOTAL($A1184,$B$1),"")</f>
        <v>0.79288856817850983</v>
      </c>
      <c r="M1184">
        <f>IFERROR([1]!s_stm07_is($A1184,"W30028333","2022/12/31",1)/[1]!S_SHARE_TOTAL($A1184,$B$1),"")</f>
        <v>0.95965217754200172</v>
      </c>
      <c r="N1184">
        <f>IFERROR([1]!s_stm07_is($A1184,"W30028333","2023/12/31",1)/[1]!S_SHARE_TOTAL($A1184,$B$1),"")</f>
        <v>0.97768842125113664</v>
      </c>
      <c r="O1184">
        <f>IFERROR([1]!s_stm07_is($A1184,"W30028333","2024/12/31",1)/[1]!S_SHARE_TOTAL($A1184,$B$1),"")</f>
        <v>0.91649369633889144</v>
      </c>
      <c r="P1184">
        <f>IFERROR([1]!s_stm07_is($A1184,"W30028333","2025/12/31",1)/[1]!S_SHARE_TOTAL($A1184,$B$1),"")</f>
        <v>0.77484980035596718</v>
      </c>
      <c r="Q1184">
        <f>IFERROR([1]!s_west_netprofit($A1184,2026,$B$1,180)/[1]!S_SHARE_TOTAL($A1184,$B$1),"")</f>
        <v>0</v>
      </c>
      <c r="R1184">
        <f>IFERROR([1]!s_west_netprofit($A1184,2027,$B$1,180)/[1]!S_SHARE_TOTAL($A1184,$B$1),"")</f>
        <v>0</v>
      </c>
      <c r="S1184">
        <f>IFERROR([1]!s_fa_dupont_roe($A1184,"2011/12/31")/100,"")</f>
        <v>0.12459199999999999</v>
      </c>
      <c r="T1184">
        <f>IFERROR([1]!s_fa_dupont_roe($A1184,"2012/12/31")/100,"")</f>
        <v>0.12746199999999999</v>
      </c>
      <c r="U1184">
        <f>IFERROR([1]!s_fa_dupont_roe($A1184,"2013/12/31")/100,"")</f>
        <v>0.17383400000000002</v>
      </c>
      <c r="V1184">
        <f>IFERROR([1]!s_fa_dupont_roe($A1184,"2014/12/31")/100,"")</f>
        <v>0.14280099999999998</v>
      </c>
      <c r="W1184">
        <f>IFERROR([1]!s_fa_dupont_roe($A1184,"2015/12/31")/100,"")</f>
        <v>0.25516100000000003</v>
      </c>
      <c r="X1184">
        <f>IFERROR([1]!s_fa_dupont_roe($A1184,"2016/12/31")/100,"")</f>
        <v>0.16719899999999999</v>
      </c>
      <c r="Y1184">
        <f>IFERROR([1]!s_fa_dupont_roe($A1184,"2017/12/31")/100,"")</f>
        <v>0.14444699999999999</v>
      </c>
      <c r="Z1184">
        <f>IFERROR([1]!s_fa_dupont_roe($A1184,"2018/12/31")/100,"")</f>
        <v>0.12173600000000001</v>
      </c>
      <c r="AA1184">
        <f>IFERROR([1]!s_fa_dupont_roe($A1184,"2019/12/31")/100,"")</f>
        <v>9.7345000000000001E-2</v>
      </c>
      <c r="AB1184">
        <f>IFERROR([1]!s_fa_dupont_roe($A1184,"2020/12/31")/100,"")</f>
        <v>9.6976999999999994E-2</v>
      </c>
      <c r="AC1184">
        <f>IFERROR([1]!s_fa_dupont_roe($A1184,"2021/12/31")/100,"")</f>
        <v>6.6899E-2</v>
      </c>
      <c r="AD1184">
        <f>IFERROR([1]!s_fa_dupont_roe($A1184,"2022/12/31")/100,"")</f>
        <v>7.7684000000000003E-2</v>
      </c>
      <c r="AE1184">
        <f>IFERROR([1]!s_fa_dupont_roe($A1184,"2023/12/31")/100,"")</f>
        <v>7.5692000000000009E-2</v>
      </c>
      <c r="AF1184">
        <f>IFERROR([1]!s_fa_dupont_roe($A1184,"2024/12/31")/100,"")</f>
        <v>6.8962999999999997E-2</v>
      </c>
      <c r="AG1184">
        <f>IFERROR([1]!s_fa_dupont_roe($A1184,"2025/12/31")/100,"")</f>
        <v>5.7057000000000004E-2</v>
      </c>
      <c r="AH1184">
        <f>IFERROR([1]!s_stm07_is($A1184,"W30028333","2025/12/31",1),"")</f>
        <v>792469348.62</v>
      </c>
      <c r="AI1184">
        <f>IFERROR([1]!s_stm07_bs($A1184,"W38058048","2025/12/31",1),"")</f>
        <v>16915040449.719999</v>
      </c>
      <c r="AJ1184">
        <f>IFERROR([1]!s_fa_netdebt($A1184,"2025/12/31"),"")</f>
        <v>-13592096454.709999</v>
      </c>
      <c r="AK1184">
        <f>IFERROR([1]!s_val_ev1($A1184,"2025/12/31"),"")</f>
        <v>26704188377.476299</v>
      </c>
      <c r="AL1184">
        <f>IFERROR([1]!s_fa_ebitda($A1184,"2025/12/31"),"")</f>
        <v>1378192047.5</v>
      </c>
      <c r="AM1184" t="str">
        <f>IFERROR([1]!s_west_netprofit($A1184,2026,$B$1,180)/[1]!s_west_netprofit($A1184,2026,$B$1-7,180)-1,"")</f>
        <v/>
      </c>
      <c r="AN1184" t="str">
        <f>IFERROR([1]!s_west_netprofit($A1184,2026,$B$1,180)/[1]!s_west_netprofit($A1184,2026,$B$1-30,180)-1,"")</f>
        <v/>
      </c>
      <c r="AO1184" t="str">
        <f>IFERROR([1]!s_est_mediannetprofit($A1184,2026,$B$1)/[1]!s_est_mediannetprofit($A1184,2026,$B$1-7)-1,"")</f>
        <v/>
      </c>
      <c r="AP1184" t="str">
        <f>IFERROR([1]!s_est_mediannetprofit($A1184,2026,$B$1)/[1]!s_est_mediannetprofit($A1184,2026,$B$1-30)-1,"")</f>
        <v/>
      </c>
    </row>
    <row r="1185" spans="1:42">
      <c r="A1185" t="s">
        <v>1224</v>
      </c>
      <c r="B1185">
        <f>IFERROR([1]!s_stm07_is($A1185,"W30028333","2011/12/31",1)/[1]!S_SHARE_TOTAL($A1185,$B$1),"")</f>
        <v>8.554426902167156E-2</v>
      </c>
      <c r="C1185">
        <f>IFERROR([1]!s_stm07_is($A1185,"W30028333","2012/12/31",1)/[1]!S_SHARE_TOTAL($A1185,$B$1),"")</f>
        <v>9.0913634512060887E-2</v>
      </c>
      <c r="D1185">
        <f>IFERROR([1]!s_stm07_is($A1185,"W30028333","2013/12/31",1)/[1]!S_SHARE_TOTAL($A1185,$B$1),"")</f>
        <v>0.1010565485219157</v>
      </c>
      <c r="E1185">
        <f>IFERROR([1]!s_stm07_is($A1185,"W30028333","2014/12/31",1)/[1]!S_SHARE_TOTAL($A1185,$B$1),"")</f>
        <v>0.11206046618982941</v>
      </c>
      <c r="F1185">
        <f>IFERROR([1]!s_stm07_is($A1185,"W30028333","2015/12/31",1)/[1]!S_SHARE_TOTAL($A1185,$B$1),"")</f>
        <v>0.10881443428604501</v>
      </c>
      <c r="G1185">
        <f>IFERROR([1]!s_stm07_is($A1185,"W30028333","2016/12/31",1)/[1]!S_SHARE_TOTAL($A1185,$B$1),"")</f>
        <v>0.11692262976379607</v>
      </c>
      <c r="H1185">
        <f>IFERROR([1]!s_stm07_is($A1185,"W30028333","2017/12/31",1)/[1]!S_SHARE_TOTAL($A1185,$B$1),"")</f>
        <v>0.14813961563103392</v>
      </c>
      <c r="I1185">
        <f>IFERROR([1]!s_stm07_is($A1185,"W30028333","2018/12/31",1)/[1]!S_SHARE_TOTAL($A1185,$B$1),"")</f>
        <v>0.23308130435331254</v>
      </c>
      <c r="J1185">
        <f>IFERROR([1]!s_stm07_is($A1185,"W30028333","2019/12/31",1)/[1]!S_SHARE_TOTAL($A1185,$B$1),"")</f>
        <v>0.30630787964484907</v>
      </c>
      <c r="K1185">
        <f>IFERROR([1]!s_stm07_is($A1185,"W30028333","2020/12/31",1)/[1]!S_SHARE_TOTAL($A1185,$B$1),"")</f>
        <v>0.45305529966428953</v>
      </c>
      <c r="L1185">
        <f>IFERROR([1]!s_stm07_is($A1185,"W30028333","2021/12/31",1)/[1]!S_SHARE_TOTAL($A1185,$B$1),"")</f>
        <v>0.63356856315535803</v>
      </c>
      <c r="M1185">
        <f>IFERROR([1]!s_stm07_is($A1185,"W30028333","2022/12/31",1)/[1]!S_SHARE_TOTAL($A1185,$B$1),"")</f>
        <v>0.76142631530759086</v>
      </c>
      <c r="N1185">
        <f>IFERROR([1]!s_stm07_is($A1185,"W30028333","2023/12/31",1)/[1]!S_SHARE_TOTAL($A1185,$B$1),"")</f>
        <v>0.88952829378945653</v>
      </c>
      <c r="O1185">
        <f>IFERROR([1]!s_stm07_is($A1185,"W30028333","2024/12/31",1)/[1]!S_SHARE_TOTAL($A1185,$B$1),"")</f>
        <v>0.78915271931842834</v>
      </c>
      <c r="P1185">
        <f>IFERROR([1]!s_stm07_is($A1185,"W30028333","2025/12/31",1)/[1]!S_SHARE_TOTAL($A1185,$B$1),"")</f>
        <v>0.45458430681278245</v>
      </c>
      <c r="Q1185">
        <f>IFERROR([1]!s_west_netprofit($A1185,2026,$B$1,180)/[1]!S_SHARE_TOTAL($A1185,$B$1),"")</f>
        <v>0.60571832695314709</v>
      </c>
      <c r="R1185">
        <f>IFERROR([1]!s_west_netprofit($A1185,2027,$B$1,180)/[1]!S_SHARE_TOTAL($A1185,$B$1),"")</f>
        <v>0.72101804972154726</v>
      </c>
      <c r="S1185">
        <f>IFERROR([1]!s_fa_dupont_roe($A1185,"2011/12/31")/100,"")</f>
        <v>0.207928</v>
      </c>
      <c r="T1185">
        <f>IFERROR([1]!s_fa_dupont_roe($A1185,"2012/12/31")/100,"")</f>
        <v>0.19065499999999999</v>
      </c>
      <c r="U1185">
        <f>IFERROR([1]!s_fa_dupont_roe($A1185,"2013/12/31")/100,"")</f>
        <v>0.18382899999999999</v>
      </c>
      <c r="V1185">
        <f>IFERROR([1]!s_fa_dupont_roe($A1185,"2014/12/31")/100,"")</f>
        <v>0.15199400000000002</v>
      </c>
      <c r="W1185">
        <f>IFERROR([1]!s_fa_dupont_roe($A1185,"2015/12/31")/100,"")</f>
        <v>9.6643000000000007E-2</v>
      </c>
      <c r="X1185">
        <f>IFERROR([1]!s_fa_dupont_roe($A1185,"2016/12/31")/100,"")</f>
        <v>8.3253000000000008E-2</v>
      </c>
      <c r="Y1185">
        <f>IFERROR([1]!s_fa_dupont_roe($A1185,"2017/12/31")/100,"")</f>
        <v>9.5219999999999999E-2</v>
      </c>
      <c r="Z1185">
        <f>IFERROR([1]!s_fa_dupont_roe($A1185,"2018/12/31")/100,"")</f>
        <v>0.117414</v>
      </c>
      <c r="AA1185">
        <f>IFERROR([1]!s_fa_dupont_roe($A1185,"2019/12/31")/100,"")</f>
        <v>0.12857100000000002</v>
      </c>
      <c r="AB1185">
        <f>IFERROR([1]!s_fa_dupont_roe($A1185,"2020/12/31")/100,"")</f>
        <v>0.181308</v>
      </c>
      <c r="AC1185">
        <f>IFERROR([1]!s_fa_dupont_roe($A1185,"2021/12/31")/100,"")</f>
        <v>0.22317100000000001</v>
      </c>
      <c r="AD1185">
        <f>IFERROR([1]!s_fa_dupont_roe($A1185,"2022/12/31")/100,"")</f>
        <v>0.23057800000000001</v>
      </c>
      <c r="AE1185">
        <f>IFERROR([1]!s_fa_dupont_roe($A1185,"2023/12/31")/100,"")</f>
        <v>0.24034199999999997</v>
      </c>
      <c r="AF1185">
        <f>IFERROR([1]!s_fa_dupont_roe($A1185,"2024/12/31")/100,"")</f>
        <v>0.19955200000000001</v>
      </c>
      <c r="AG1185">
        <f>IFERROR([1]!s_fa_dupont_roe($A1185,"2025/12/31")/100,"")</f>
        <v>0.11631</v>
      </c>
      <c r="AH1185">
        <f>IFERROR([1]!s_stm07_is($A1185,"W30028333","2025/12/31",1),"")</f>
        <v>1305010991.72</v>
      </c>
      <c r="AI1185">
        <f>IFERROR([1]!s_stm07_bs($A1185,"W38058048","2025/12/31",1),"")</f>
        <v>11945174084.85</v>
      </c>
      <c r="AJ1185">
        <f>IFERROR([1]!s_fa_netdebt($A1185,"2025/12/31"),"")</f>
        <v>-2715257328.9000001</v>
      </c>
      <c r="AK1185">
        <f>IFERROR([1]!s_val_ev1($A1185,"2025/12/31"),"")</f>
        <v>51023567322.375099</v>
      </c>
      <c r="AL1185">
        <f>IFERROR([1]!s_fa_ebitda($A1185,"2025/12/31"),"")</f>
        <v>2037665576.3599999</v>
      </c>
      <c r="AM1185">
        <f>IFERROR([1]!s_west_netprofit($A1185,2026,$B$1,180)/[1]!s_west_netprofit($A1185,2026,$B$1-7,180)-1,"")</f>
        <v>0</v>
      </c>
      <c r="AN1185">
        <f>IFERROR([1]!s_west_netprofit($A1185,2026,$B$1,180)/[1]!s_west_netprofit($A1185,2026,$B$1-30,180)-1,"")</f>
        <v>0</v>
      </c>
      <c r="AO1185">
        <f>IFERROR([1]!s_est_mediannetprofit($A1185,2026,$B$1)/[1]!s_est_mediannetprofit($A1185,2026,$B$1-7)-1,"")</f>
        <v>0</v>
      </c>
      <c r="AP1185">
        <f>IFERROR([1]!s_est_mediannetprofit($A1185,2026,$B$1)/[1]!s_est_mediannetprofit($A1185,2026,$B$1-30)-1,"")</f>
        <v>0</v>
      </c>
    </row>
    <row r="1186" spans="1:42">
      <c r="A1186" t="s">
        <v>1225</v>
      </c>
      <c r="B1186">
        <f>IFERROR([1]!s_stm07_is($A1186,"W30028333","2011/12/31",1)/[1]!S_SHARE_TOTAL($A1186,$B$1),"")</f>
        <v>2.4909358978009622E-3</v>
      </c>
      <c r="C1186">
        <f>IFERROR([1]!s_stm07_is($A1186,"W30028333","2012/12/31",1)/[1]!S_SHARE_TOTAL($A1186,$B$1),"")</f>
        <v>4.000468337001589E-3</v>
      </c>
      <c r="D1186">
        <f>IFERROR([1]!s_stm07_is($A1186,"W30028333","2013/12/31",1)/[1]!S_SHARE_TOTAL($A1186,$B$1),"")</f>
        <v>4.7740898489877807E-3</v>
      </c>
      <c r="E1186">
        <f>IFERROR([1]!s_stm07_is($A1186,"W30028333","2014/12/31",1)/[1]!S_SHARE_TOTAL($A1186,$B$1),"")</f>
        <v>-2.3739639706782015E-2</v>
      </c>
      <c r="F1186">
        <f>IFERROR([1]!s_stm07_is($A1186,"W30028333","2015/12/31",1)/[1]!S_SHARE_TOTAL($A1186,$B$1),"")</f>
        <v>9.4888740065040986E-2</v>
      </c>
      <c r="G1186">
        <f>IFERROR([1]!s_stm07_is($A1186,"W30028333","2016/12/31",1)/[1]!S_SHARE_TOTAL($A1186,$B$1),"")</f>
        <v>0.15990766838456225</v>
      </c>
      <c r="H1186">
        <f>IFERROR([1]!s_stm07_is($A1186,"W30028333","2017/12/31",1)/[1]!S_SHARE_TOTAL($A1186,$B$1),"")</f>
        <v>0.16244473253191041</v>
      </c>
      <c r="I1186">
        <f>IFERROR([1]!s_stm07_is($A1186,"W30028333","2018/12/31",1)/[1]!S_SHARE_TOTAL($A1186,$B$1),"")</f>
        <v>0.17257204050594188</v>
      </c>
      <c r="J1186">
        <f>IFERROR([1]!s_stm07_is($A1186,"W30028333","2019/12/31",1)/[1]!S_SHARE_TOTAL($A1186,$B$1),"")</f>
        <v>0.53391623487626894</v>
      </c>
      <c r="K1186">
        <f>IFERROR([1]!s_stm07_is($A1186,"W30028333","2020/12/31",1)/[1]!S_SHARE_TOTAL($A1186,$B$1),"")</f>
        <v>0.56070424245087613</v>
      </c>
      <c r="L1186">
        <f>IFERROR([1]!s_stm07_is($A1186,"W30028333","2021/12/31",1)/[1]!S_SHARE_TOTAL($A1186,$B$1),"")</f>
        <v>0.60861211954533423</v>
      </c>
      <c r="M1186">
        <f>IFERROR([1]!s_stm07_is($A1186,"W30028333","2022/12/31",1)/[1]!S_SHARE_TOTAL($A1186,$B$1),"")</f>
        <v>0.39770298843133306</v>
      </c>
      <c r="N1186">
        <f>IFERROR([1]!s_stm07_is($A1186,"W30028333","2023/12/31",1)/[1]!S_SHARE_TOTAL($A1186,$B$1),"")</f>
        <v>0.42047305733116075</v>
      </c>
      <c r="O1186">
        <f>IFERROR([1]!s_stm07_is($A1186,"W30028333","2024/12/31",1)/[1]!S_SHARE_TOTAL($A1186,$B$1),"")</f>
        <v>0.43471975528164103</v>
      </c>
      <c r="P1186">
        <f>IFERROR([1]!s_stm07_is($A1186,"W30028333","2025/12/31",1)/[1]!S_SHARE_TOTAL($A1186,$B$1),"")</f>
        <v>0.38416966903429883</v>
      </c>
      <c r="Q1186">
        <f>IFERROR([1]!s_west_netprofit($A1186,2026,$B$1,180)/[1]!S_SHARE_TOTAL($A1186,$B$1),"")</f>
        <v>0.41803981480492891</v>
      </c>
      <c r="R1186">
        <f>IFERROR([1]!s_west_netprofit($A1186,2027,$B$1,180)/[1]!S_SHARE_TOTAL($A1186,$B$1),"")</f>
        <v>0.46362974245079597</v>
      </c>
      <c r="S1186">
        <f>IFERROR([1]!s_fa_dupont_roe($A1186,"2011/12/31")/100,"")</f>
        <v>3.7154E-2</v>
      </c>
      <c r="T1186">
        <f>IFERROR([1]!s_fa_dupont_roe($A1186,"2012/12/31")/100,"")</f>
        <v>5.6916000000000001E-2</v>
      </c>
      <c r="U1186">
        <f>IFERROR([1]!s_fa_dupont_roe($A1186,"2013/12/31")/100,"")</f>
        <v>6.3947000000000004E-2</v>
      </c>
      <c r="V1186">
        <f>IFERROR([1]!s_fa_dupont_roe($A1186,"2014/12/31")/100,"")</f>
        <v>-0.36396000000000001</v>
      </c>
      <c r="W1186">
        <f>IFERROR([1]!s_fa_dupont_roe($A1186,"2015/12/31")/100,"")</f>
        <v>0.14736000000000002</v>
      </c>
      <c r="X1186">
        <f>IFERROR([1]!s_fa_dupont_roe($A1186,"2016/12/31")/100,"")</f>
        <v>0.10427599999999999</v>
      </c>
      <c r="Y1186">
        <f>IFERROR([1]!s_fa_dupont_roe($A1186,"2017/12/31")/100,"")</f>
        <v>7.3623999999999995E-2</v>
      </c>
      <c r="Z1186">
        <f>IFERROR([1]!s_fa_dupont_roe($A1186,"2018/12/31")/100,"")</f>
        <v>6.5370999999999999E-2</v>
      </c>
      <c r="AA1186">
        <f>IFERROR([1]!s_fa_dupont_roe($A1186,"2019/12/31")/100,"")</f>
        <v>0.131825</v>
      </c>
      <c r="AB1186">
        <f>IFERROR([1]!s_fa_dupont_roe($A1186,"2020/12/31")/100,"")</f>
        <v>0.10046300000000001</v>
      </c>
      <c r="AC1186">
        <f>IFERROR([1]!s_fa_dupont_roe($A1186,"2021/12/31")/100,"")</f>
        <v>0.102674</v>
      </c>
      <c r="AD1186">
        <f>IFERROR([1]!s_fa_dupont_roe($A1186,"2022/12/31")/100,"")</f>
        <v>6.5486000000000003E-2</v>
      </c>
      <c r="AE1186">
        <f>IFERROR([1]!s_fa_dupont_roe($A1186,"2023/12/31")/100,"")</f>
        <v>6.8233000000000002E-2</v>
      </c>
      <c r="AF1186">
        <f>IFERROR([1]!s_fa_dupont_roe($A1186,"2024/12/31")/100,"")</f>
        <v>6.8082000000000004E-2</v>
      </c>
      <c r="AG1186">
        <f>IFERROR([1]!s_fa_dupont_roe($A1186,"2025/12/31")/100,"")</f>
        <v>5.8581000000000001E-2</v>
      </c>
      <c r="AH1186">
        <f>IFERROR([1]!s_stm07_is($A1186,"W30028333","2025/12/31",1),"")</f>
        <v>969062997.47000003</v>
      </c>
      <c r="AI1186">
        <f>IFERROR([1]!s_stm07_bs($A1186,"W38058048","2025/12/31",1),"")</f>
        <v>28954480585.349998</v>
      </c>
      <c r="AJ1186">
        <f>IFERROR([1]!s_fa_netdebt($A1186,"2025/12/31"),"")</f>
        <v>25119093082.889999</v>
      </c>
      <c r="AK1186">
        <f>IFERROR([1]!s_val_ev1($A1186,"2025/12/31"),"")</f>
        <v>61535804360.294502</v>
      </c>
      <c r="AL1186">
        <f>IFERROR([1]!s_fa_ebitda($A1186,"2025/12/31"),"")</f>
        <v>3673673970.27</v>
      </c>
      <c r="AM1186">
        <f>IFERROR([1]!s_west_netprofit($A1186,2026,$B$1,180)/[1]!s_west_netprofit($A1186,2026,$B$1-7,180)-1,"")</f>
        <v>1.5895953757225412E-2</v>
      </c>
      <c r="AN1186">
        <f>IFERROR([1]!s_west_netprofit($A1186,2026,$B$1,180)/[1]!s_west_netprofit($A1186,2026,$B$1-30,180)-1,"")</f>
        <v>1.5895953757225412E-2</v>
      </c>
      <c r="AO1186">
        <f>IFERROR([1]!s_est_mediannetprofit($A1186,2026,$B$1)/[1]!s_est_mediannetprofit($A1186,2026,$B$1-7)-1,"")</f>
        <v>1.5895953757225412E-2</v>
      </c>
      <c r="AP1186">
        <f>IFERROR([1]!s_est_mediannetprofit($A1186,2026,$B$1)/[1]!s_est_mediannetprofit($A1186,2026,$B$1-30)-1,"")</f>
        <v>1.5895953757225412E-2</v>
      </c>
    </row>
    <row r="1187" spans="1:42">
      <c r="A1187" t="s">
        <v>1226</v>
      </c>
      <c r="B1187">
        <f>IFERROR([1]!s_stm07_is($A1187,"W30028333","2011/12/31",1)/[1]!S_SHARE_TOTAL($A1187,$B$1),"")</f>
        <v>2.842883655087506E-2</v>
      </c>
      <c r="C1187">
        <f>IFERROR([1]!s_stm07_is($A1187,"W30028333","2012/12/31",1)/[1]!S_SHARE_TOTAL($A1187,$B$1),"")</f>
        <v>0.28089006274711703</v>
      </c>
      <c r="D1187">
        <f>IFERROR([1]!s_stm07_is($A1187,"W30028333","2013/12/31",1)/[1]!S_SHARE_TOTAL($A1187,$B$1),"")</f>
        <v>0.35238178732530173</v>
      </c>
      <c r="E1187">
        <f>IFERROR([1]!s_stm07_is($A1187,"W30028333","2014/12/31",1)/[1]!S_SHARE_TOTAL($A1187,$B$1),"")</f>
        <v>0.36706105257257454</v>
      </c>
      <c r="F1187">
        <f>IFERROR([1]!s_stm07_is($A1187,"W30028333","2015/12/31",1)/[1]!S_SHARE_TOTAL($A1187,$B$1),"")</f>
        <v>0.4501683016934605</v>
      </c>
      <c r="G1187">
        <f>IFERROR([1]!s_stm07_is($A1187,"W30028333","2016/12/31",1)/[1]!S_SHARE_TOTAL($A1187,$B$1),"")</f>
        <v>0.40435048874928747</v>
      </c>
      <c r="H1187">
        <f>IFERROR([1]!s_stm07_is($A1187,"W30028333","2017/12/31",1)/[1]!S_SHARE_TOTAL($A1187,$B$1),"")</f>
        <v>0.42430254598192496</v>
      </c>
      <c r="I1187">
        <f>IFERROR([1]!s_stm07_is($A1187,"W30028333","2018/12/31",1)/[1]!S_SHARE_TOTAL($A1187,$B$1),"")</f>
        <v>0.4448562935373031</v>
      </c>
      <c r="J1187">
        <f>IFERROR([1]!s_stm07_is($A1187,"W30028333","2019/12/31",1)/[1]!S_SHARE_TOTAL($A1187,$B$1),"")</f>
        <v>0.47268829183263661</v>
      </c>
      <c r="K1187">
        <f>IFERROR([1]!s_stm07_is($A1187,"W30028333","2020/12/31",1)/[1]!S_SHARE_TOTAL($A1187,$B$1),"")</f>
        <v>0.46673694169627994</v>
      </c>
      <c r="L1187">
        <f>IFERROR([1]!s_stm07_is($A1187,"W30028333","2021/12/31",1)/[1]!S_SHARE_TOTAL($A1187,$B$1),"")</f>
        <v>0.47531705978267902</v>
      </c>
      <c r="M1187">
        <f>IFERROR([1]!s_stm07_is($A1187,"W30028333","2022/12/31",1)/[1]!S_SHARE_TOTAL($A1187,$B$1),"")</f>
        <v>0.76448311251725765</v>
      </c>
      <c r="N1187">
        <f>IFERROR([1]!s_stm07_is($A1187,"W30028333","2023/12/31",1)/[1]!S_SHARE_TOTAL($A1187,$B$1),"")</f>
        <v>0.73072385019307173</v>
      </c>
      <c r="O1187">
        <f>IFERROR([1]!s_stm07_is($A1187,"W30028333","2024/12/31",1)/[1]!S_SHARE_TOTAL($A1187,$B$1),"")</f>
        <v>0.80941191021698755</v>
      </c>
      <c r="P1187">
        <f>IFERROR([1]!s_stm07_is($A1187,"W30028333","2025/12/31",1)/[1]!S_SHARE_TOTAL($A1187,$B$1),"")</f>
        <v>0.48340206933726149</v>
      </c>
      <c r="Q1187">
        <f>IFERROR([1]!s_west_netprofit($A1187,2026,$B$1,180)/[1]!S_SHARE_TOTAL($A1187,$B$1),"")</f>
        <v>0.91884909854603802</v>
      </c>
      <c r="R1187">
        <f>IFERROR([1]!s_west_netprofit($A1187,2027,$B$1,180)/[1]!S_SHARE_TOTAL($A1187,$B$1),"")</f>
        <v>1.0673351128710777</v>
      </c>
      <c r="S1187">
        <f>IFERROR([1]!s_fa_dupont_roe($A1187,"2011/12/31")/100,"")</f>
        <v>7.0162000000000002E-2</v>
      </c>
      <c r="T1187">
        <f>IFERROR([1]!s_fa_dupont_roe($A1187,"2012/12/31")/100,"")</f>
        <v>0.26248899999999997</v>
      </c>
      <c r="U1187">
        <f>IFERROR([1]!s_fa_dupont_roe($A1187,"2013/12/31")/100,"")</f>
        <v>0.19886399999999999</v>
      </c>
      <c r="V1187">
        <f>IFERROR([1]!s_fa_dupont_roe($A1187,"2014/12/31")/100,"")</f>
        <v>0.18897800000000001</v>
      </c>
      <c r="W1187">
        <f>IFERROR([1]!s_fa_dupont_roe($A1187,"2015/12/31")/100,"")</f>
        <v>0.19976400000000002</v>
      </c>
      <c r="X1187">
        <f>IFERROR([1]!s_fa_dupont_roe($A1187,"2016/12/31")/100,"")</f>
        <v>0.15625900000000001</v>
      </c>
      <c r="Y1187">
        <f>IFERROR([1]!s_fa_dupont_roe($A1187,"2017/12/31")/100,"")</f>
        <v>0.146096</v>
      </c>
      <c r="Z1187">
        <f>IFERROR([1]!s_fa_dupont_roe($A1187,"2018/12/31")/100,"")</f>
        <v>0.13641500000000001</v>
      </c>
      <c r="AA1187">
        <f>IFERROR([1]!s_fa_dupont_roe($A1187,"2019/12/31")/100,"")</f>
        <v>0.13112699999999999</v>
      </c>
      <c r="AB1187">
        <f>IFERROR([1]!s_fa_dupont_roe($A1187,"2020/12/31")/100,"")</f>
        <v>0.120209</v>
      </c>
      <c r="AC1187">
        <f>IFERROR([1]!s_fa_dupont_roe($A1187,"2021/12/31")/100,"")</f>
        <v>0.114167</v>
      </c>
      <c r="AD1187">
        <f>IFERROR([1]!s_fa_dupont_roe($A1187,"2022/12/31")/100,"")</f>
        <v>0.14723699999999998</v>
      </c>
      <c r="AE1187">
        <f>IFERROR([1]!s_fa_dupont_roe($A1187,"2023/12/31")/100,"")</f>
        <v>0.115097</v>
      </c>
      <c r="AF1187">
        <f>IFERROR([1]!s_fa_dupont_roe($A1187,"2024/12/31")/100,"")</f>
        <v>0.117758</v>
      </c>
      <c r="AG1187">
        <f>IFERROR([1]!s_fa_dupont_roe($A1187,"2025/12/31")/100,"")</f>
        <v>6.7591999999999999E-2</v>
      </c>
      <c r="AH1187">
        <f>IFERROR([1]!s_stm07_is($A1187,"W30028333","2025/12/31",1),"")</f>
        <v>328809478.95999998</v>
      </c>
      <c r="AI1187">
        <f>IFERROR([1]!s_stm07_bs($A1187,"W38058048","2025/12/31",1),"")</f>
        <v>4949231333.5</v>
      </c>
      <c r="AJ1187">
        <f>IFERROR([1]!s_fa_netdebt($A1187,"2025/12/31"),"")</f>
        <v>-1153063585.52</v>
      </c>
      <c r="AK1187">
        <f>IFERROR([1]!s_val_ev1($A1187,"2025/12/31"),"")</f>
        <v>21277072820.150002</v>
      </c>
      <c r="AL1187">
        <f>IFERROR([1]!s_fa_ebitda($A1187,"2025/12/31"),"")</f>
        <v>533181883.67000002</v>
      </c>
      <c r="AM1187">
        <f>IFERROR([1]!s_west_netprofit($A1187,2026,$B$1,180)/[1]!s_west_netprofit($A1187,2026,$B$1-7,180)-1,"")</f>
        <v>0</v>
      </c>
      <c r="AN1187">
        <f>IFERROR([1]!s_west_netprofit($A1187,2026,$B$1,180)/[1]!s_west_netprofit($A1187,2026,$B$1-30,180)-1,"")</f>
        <v>-6.5092032340336448E-2</v>
      </c>
      <c r="AO1187">
        <f>IFERROR([1]!s_est_mediannetprofit($A1187,2026,$B$1)/[1]!s_est_mediannetprofit($A1187,2026,$B$1-7)-1,"")</f>
        <v>0</v>
      </c>
      <c r="AP1187">
        <f>IFERROR([1]!s_est_mediannetprofit($A1187,2026,$B$1)/[1]!s_est_mediannetprofit($A1187,2026,$B$1-30)-1,"")</f>
        <v>-6.5092032340336448E-2</v>
      </c>
    </row>
    <row r="1188" spans="1:42">
      <c r="A1188" t="s">
        <v>1227</v>
      </c>
      <c r="B1188">
        <f>IFERROR([1]!s_stm07_is($A1188,"W30028333","2011/12/31",1)/[1]!S_SHARE_TOTAL($A1188,$B$1),"")</f>
        <v>0.51838333555660066</v>
      </c>
      <c r="C1188">
        <f>IFERROR([1]!s_stm07_is($A1188,"W30028333","2012/12/31",1)/[1]!S_SHARE_TOTAL($A1188,$B$1),"")</f>
        <v>0.59904560944992313</v>
      </c>
      <c r="D1188">
        <f>IFERROR([1]!s_stm07_is($A1188,"W30028333","2013/12/31",1)/[1]!S_SHARE_TOTAL($A1188,$B$1),"")</f>
        <v>0.61755061966307301</v>
      </c>
      <c r="E1188">
        <f>IFERROR([1]!s_stm07_is($A1188,"W30028333","2014/12/31",1)/[1]!S_SHARE_TOTAL($A1188,$B$1),"")</f>
        <v>0.56594070425243315</v>
      </c>
      <c r="F1188">
        <f>IFERROR([1]!s_stm07_is($A1188,"W30028333","2015/12/31",1)/[1]!S_SHARE_TOTAL($A1188,$B$1),"")</f>
        <v>0.58833244981857546</v>
      </c>
      <c r="G1188">
        <f>IFERROR([1]!s_stm07_is($A1188,"W30028333","2016/12/31",1)/[1]!S_SHARE_TOTAL($A1188,$B$1),"")</f>
        <v>0.5114493122402457</v>
      </c>
      <c r="H1188">
        <f>IFERROR([1]!s_stm07_is($A1188,"W30028333","2017/12/31",1)/[1]!S_SHARE_TOTAL($A1188,$B$1),"")</f>
        <v>0.80949626660674268</v>
      </c>
      <c r="I1188">
        <f>IFERROR([1]!s_stm07_is($A1188,"W30028333","2018/12/31",1)/[1]!S_SHARE_TOTAL($A1188,$B$1),"")</f>
        <v>1.068950774242255</v>
      </c>
      <c r="J1188">
        <f>IFERROR([1]!s_stm07_is($A1188,"W30028333","2019/12/31",1)/[1]!S_SHARE_TOTAL($A1188,$B$1),"")</f>
        <v>0.85533398784123693</v>
      </c>
      <c r="K1188">
        <f>IFERROR([1]!s_stm07_is($A1188,"W30028333","2020/12/31",1)/[1]!S_SHARE_TOTAL($A1188,$B$1),"")</f>
        <v>0.34408964285707166</v>
      </c>
      <c r="L1188">
        <f>IFERROR([1]!s_stm07_is($A1188,"W30028333","2021/12/31",1)/[1]!S_SHARE_TOTAL($A1188,$B$1),"")</f>
        <v>1.1924589765006872</v>
      </c>
      <c r="M1188">
        <f>IFERROR([1]!s_stm07_is($A1188,"W30028333","2022/12/31",1)/[1]!S_SHARE_TOTAL($A1188,$B$1),"")</f>
        <v>0.17342444657014947</v>
      </c>
      <c r="N1188">
        <f>IFERROR([1]!s_stm07_is($A1188,"W30028333","2023/12/31",1)/[1]!S_SHARE_TOTAL($A1188,$B$1),"")</f>
        <v>0.63115642803666283</v>
      </c>
      <c r="O1188">
        <f>IFERROR([1]!s_stm07_is($A1188,"W30028333","2024/12/31",1)/[1]!S_SHARE_TOTAL($A1188,$B$1),"")</f>
        <v>0.2389622263466494</v>
      </c>
      <c r="P1188">
        <f>IFERROR([1]!s_stm07_is($A1188,"W30028333","2025/12/31",1)/[1]!S_SHARE_TOTAL($A1188,$B$1),"")</f>
        <v>-3.5476080104687953E-2</v>
      </c>
      <c r="Q1188">
        <f>IFERROR([1]!s_west_netprofit($A1188,2026,$B$1,180)/[1]!S_SHARE_TOTAL($A1188,$B$1),"")</f>
        <v>0.19164870329312902</v>
      </c>
      <c r="R1188">
        <f>IFERROR([1]!s_west_netprofit($A1188,2027,$B$1,180)/[1]!S_SHARE_TOTAL($A1188,$B$1),"")</f>
        <v>0.22225555284412085</v>
      </c>
      <c r="S1188">
        <f>IFERROR([1]!s_fa_dupont_roe($A1188,"2011/12/31")/100,"")</f>
        <v>0.131214</v>
      </c>
      <c r="T1188">
        <f>IFERROR([1]!s_fa_dupont_roe($A1188,"2012/12/31")/100,"")</f>
        <v>0.119243</v>
      </c>
      <c r="U1188">
        <f>IFERROR([1]!s_fa_dupont_roe($A1188,"2013/12/31")/100,"")</f>
        <v>0.11385099999999999</v>
      </c>
      <c r="V1188">
        <f>IFERROR([1]!s_fa_dupont_roe($A1188,"2014/12/31")/100,"")</f>
        <v>9.6762999999999988E-2</v>
      </c>
      <c r="W1188">
        <f>IFERROR([1]!s_fa_dupont_roe($A1188,"2015/12/31")/100,"")</f>
        <v>9.2703000000000008E-2</v>
      </c>
      <c r="X1188">
        <f>IFERROR([1]!s_fa_dupont_roe($A1188,"2016/12/31")/100,"")</f>
        <v>6.4739000000000005E-2</v>
      </c>
      <c r="Y1188">
        <f>IFERROR([1]!s_fa_dupont_roe($A1188,"2017/12/31")/100,"")</f>
        <v>8.8567999999999994E-2</v>
      </c>
      <c r="Z1188">
        <f>IFERROR([1]!s_fa_dupont_roe($A1188,"2018/12/31")/100,"")</f>
        <v>0.114588</v>
      </c>
      <c r="AA1188">
        <f>IFERROR([1]!s_fa_dupont_roe($A1188,"2019/12/31")/100,"")</f>
        <v>8.6613000000000009E-2</v>
      </c>
      <c r="AB1188">
        <f>IFERROR([1]!s_fa_dupont_roe($A1188,"2020/12/31")/100,"")</f>
        <v>3.3782E-2</v>
      </c>
      <c r="AC1188">
        <f>IFERROR([1]!s_fa_dupont_roe($A1188,"2021/12/31")/100,"")</f>
        <v>8.6899999999999991E-2</v>
      </c>
      <c r="AD1188">
        <f>IFERROR([1]!s_fa_dupont_roe($A1188,"2022/12/31")/100,"")</f>
        <v>1.0128E-2</v>
      </c>
      <c r="AE1188">
        <f>IFERROR([1]!s_fa_dupont_roe($A1188,"2023/12/31")/100,"")</f>
        <v>3.6499999999999998E-2</v>
      </c>
      <c r="AF1188">
        <f>IFERROR([1]!s_fa_dupont_roe($A1188,"2024/12/31")/100,"")</f>
        <v>1.3638999999999998E-2</v>
      </c>
      <c r="AG1188">
        <f>IFERROR([1]!s_fa_dupont_roe($A1188,"2025/12/31")/100,"")</f>
        <v>-2.0430000000000001E-3</v>
      </c>
      <c r="AH1188">
        <f>IFERROR([1]!s_stm07_is($A1188,"W30028333","2025/12/31",1),"")</f>
        <v>-39872681.229999997</v>
      </c>
      <c r="AI1188">
        <f>IFERROR([1]!s_stm07_bs($A1188,"W38058048","2025/12/31",1),"")</f>
        <v>19957086603.009998</v>
      </c>
      <c r="AJ1188">
        <f>IFERROR([1]!s_fa_netdebt($A1188,"2025/12/31"),"")</f>
        <v>2942361909.9499998</v>
      </c>
      <c r="AK1188">
        <f>IFERROR([1]!s_val_ev1($A1188,"2025/12/31"),"")</f>
        <v>27339510390.84</v>
      </c>
      <c r="AL1188">
        <f>IFERROR([1]!s_fa_ebitda($A1188,"2025/12/31"),"")</f>
        <v>2611459339.6199999</v>
      </c>
      <c r="AM1188">
        <f>IFERROR([1]!s_west_netprofit($A1188,2026,$B$1,180)/[1]!s_west_netprofit($A1188,2026,$B$1-7,180)-1,"")</f>
        <v>-4.9006622516556297E-2</v>
      </c>
      <c r="AN1188">
        <f>IFERROR([1]!s_west_netprofit($A1188,2026,$B$1,180)/[1]!s_west_netprofit($A1188,2026,$B$1-30,180)-1,"")</f>
        <v>-0.2082163179485671</v>
      </c>
      <c r="AO1188">
        <f>IFERROR([1]!s_est_mediannetprofit($A1188,2026,$B$1)/[1]!s_est_mediannetprofit($A1188,2026,$B$1-7)-1,"")</f>
        <v>-0.13417721518987347</v>
      </c>
      <c r="AP1188">
        <f>IFERROR([1]!s_est_mediannetprofit($A1188,2026,$B$1)/[1]!s_est_mediannetprofit($A1188,2026,$B$1-30)-1,"")</f>
        <v>-0.34482758620689657</v>
      </c>
    </row>
    <row r="1189" spans="1:42">
      <c r="A1189" t="s">
        <v>1228</v>
      </c>
      <c r="B1189">
        <f>IFERROR([1]!s_stm07_is($A1189,"W30028333","2011/12/31",1)/[1]!S_SHARE_TOTAL($A1189,$B$1),"")</f>
        <v>0.1435298913033782</v>
      </c>
      <c r="C1189">
        <f>IFERROR([1]!s_stm07_is($A1189,"W30028333","2012/12/31",1)/[1]!S_SHARE_TOTAL($A1189,$B$1),"")</f>
        <v>0.15752266856862945</v>
      </c>
      <c r="D1189">
        <f>IFERROR([1]!s_stm07_is($A1189,"W30028333","2013/12/31",1)/[1]!S_SHARE_TOTAL($A1189,$B$1),"")</f>
        <v>0.16431161528860053</v>
      </c>
      <c r="E1189">
        <f>IFERROR([1]!s_stm07_is($A1189,"W30028333","2014/12/31",1)/[1]!S_SHARE_TOTAL($A1189,$B$1),"")</f>
        <v>0.1805376798653727</v>
      </c>
      <c r="F1189">
        <f>IFERROR([1]!s_stm07_is($A1189,"W30028333","2015/12/31",1)/[1]!S_SHARE_TOTAL($A1189,$B$1),"")</f>
        <v>0.19090612044861358</v>
      </c>
      <c r="G1189">
        <f>IFERROR([1]!s_stm07_is($A1189,"W30028333","2016/12/31",1)/[1]!S_SHARE_TOTAL($A1189,$B$1),"")</f>
        <v>0.15672836364365164</v>
      </c>
      <c r="H1189">
        <f>IFERROR([1]!s_stm07_is($A1189,"W30028333","2017/12/31",1)/[1]!S_SHARE_TOTAL($A1189,$B$1),"")</f>
        <v>0.14967415056377517</v>
      </c>
      <c r="I1189">
        <f>IFERROR([1]!s_stm07_is($A1189,"W30028333","2018/12/31",1)/[1]!S_SHARE_TOTAL($A1189,$B$1),"")</f>
        <v>7.1435816674233418E-2</v>
      </c>
      <c r="J1189">
        <f>IFERROR([1]!s_stm07_is($A1189,"W30028333","2019/12/31",1)/[1]!S_SHARE_TOTAL($A1189,$B$1),"")</f>
        <v>1.7470216364225896E-2</v>
      </c>
      <c r="K1189">
        <f>IFERROR([1]!s_stm07_is($A1189,"W30028333","2020/12/31",1)/[1]!S_SHARE_TOTAL($A1189,$B$1),"")</f>
        <v>-0.13142176872980973</v>
      </c>
      <c r="L1189">
        <f>IFERROR([1]!s_stm07_is($A1189,"W30028333","2021/12/31",1)/[1]!S_SHARE_TOTAL($A1189,$B$1),"")</f>
        <v>-0.11225545491101296</v>
      </c>
      <c r="M1189">
        <f>IFERROR([1]!s_stm07_is($A1189,"W30028333","2022/12/31",1)/[1]!S_SHARE_TOTAL($A1189,$B$1),"")</f>
        <v>-0.38008950834063404</v>
      </c>
      <c r="N1189">
        <f>IFERROR([1]!s_stm07_is($A1189,"W30028333","2023/12/31",1)/[1]!S_SHARE_TOTAL($A1189,$B$1),"")</f>
        <v>0.96797359581665499</v>
      </c>
      <c r="O1189">
        <f>IFERROR([1]!s_stm07_is($A1189,"W30028333","2024/12/31",1)/[1]!S_SHARE_TOTAL($A1189,$B$1),"")</f>
        <v>1.3979632283053567</v>
      </c>
      <c r="P1189">
        <f>IFERROR([1]!s_stm07_is($A1189,"W30028333","2025/12/31",1)/[1]!S_SHARE_TOTAL($A1189,$B$1),"")</f>
        <v>2.0664479717447368</v>
      </c>
      <c r="Q1189">
        <f>IFERROR([1]!s_west_netprofit($A1189,2026,$B$1,180)/[1]!S_SHARE_TOTAL($A1189,$B$1),"")</f>
        <v>1.6341072362200491</v>
      </c>
      <c r="R1189">
        <f>IFERROR([1]!s_west_netprofit($A1189,2027,$B$1,180)/[1]!S_SHARE_TOTAL($A1189,$B$1),"")</f>
        <v>1.8067583653896997</v>
      </c>
      <c r="S1189">
        <f>IFERROR([1]!s_fa_dupont_roe($A1189,"2011/12/31")/100,"")</f>
        <v>3.9254999999999998E-2</v>
      </c>
      <c r="T1189">
        <f>IFERROR([1]!s_fa_dupont_roe($A1189,"2012/12/31")/100,"")</f>
        <v>4.2146999999999997E-2</v>
      </c>
      <c r="U1189">
        <f>IFERROR([1]!s_fa_dupont_roe($A1189,"2013/12/31")/100,"")</f>
        <v>4.2826000000000003E-2</v>
      </c>
      <c r="V1189">
        <f>IFERROR([1]!s_fa_dupont_roe($A1189,"2014/12/31")/100,"")</f>
        <v>4.5820999999999994E-2</v>
      </c>
      <c r="W1189">
        <f>IFERROR([1]!s_fa_dupont_roe($A1189,"2015/12/31")/100,"")</f>
        <v>4.7274000000000004E-2</v>
      </c>
      <c r="X1189">
        <f>IFERROR([1]!s_fa_dupont_roe($A1189,"2016/12/31")/100,"")</f>
        <v>3.8018999999999997E-2</v>
      </c>
      <c r="Y1189">
        <f>IFERROR([1]!s_fa_dupont_roe($A1189,"2017/12/31")/100,"")</f>
        <v>3.6152000000000004E-2</v>
      </c>
      <c r="Z1189">
        <f>IFERROR([1]!s_fa_dupont_roe($A1189,"2018/12/31")/100,"")</f>
        <v>1.7278999999999999E-2</v>
      </c>
      <c r="AA1189">
        <f>IFERROR([1]!s_fa_dupont_roe($A1189,"2019/12/31")/100,"")</f>
        <v>4.2189999999999997E-3</v>
      </c>
      <c r="AB1189">
        <f>IFERROR([1]!s_fa_dupont_roe($A1189,"2020/12/31")/100,"")</f>
        <v>-3.2334000000000002E-2</v>
      </c>
      <c r="AC1189">
        <f>IFERROR([1]!s_fa_dupont_roe($A1189,"2021/12/31")/100,"")</f>
        <v>-2.8504999999999999E-2</v>
      </c>
      <c r="AD1189">
        <f>IFERROR([1]!s_fa_dupont_roe($A1189,"2022/12/31")/100,"")</f>
        <v>-0.102924</v>
      </c>
      <c r="AE1189">
        <f>IFERROR([1]!s_fa_dupont_roe($A1189,"2023/12/31")/100,"")</f>
        <v>0.13703499999999999</v>
      </c>
      <c r="AF1189">
        <f>IFERROR([1]!s_fa_dupont_roe($A1189,"2024/12/31")/100,"")</f>
        <v>0.12614800000000001</v>
      </c>
      <c r="AG1189">
        <f>IFERROR([1]!s_fa_dupont_roe($A1189,"2025/12/31")/100,"")</f>
        <v>0.16905100000000001</v>
      </c>
      <c r="AH1189">
        <f>IFERROR([1]!s_stm07_is($A1189,"W30028333","2025/12/31",1),"")</f>
        <v>1169842477.8900001</v>
      </c>
      <c r="AI1189">
        <f>IFERROR([1]!s_stm07_bs($A1189,"W38058048","2025/12/31",1),"")</f>
        <v>8320891104.8500004</v>
      </c>
      <c r="AJ1189">
        <f>IFERROR([1]!s_fa_netdebt($A1189,"2025/12/31"),"")</f>
        <v>-7211151487.1199999</v>
      </c>
      <c r="AK1189">
        <f>IFERROR([1]!s_val_ev1($A1189,"2025/12/31"),"")</f>
        <v>10684618315.540001</v>
      </c>
      <c r="AL1189">
        <f>IFERROR([1]!s_fa_ebitda($A1189,"2025/12/31"),"")</f>
        <v>2004610967.1600001</v>
      </c>
      <c r="AM1189">
        <f>IFERROR([1]!s_west_netprofit($A1189,2026,$B$1,180)/[1]!s_west_netprofit($A1189,2026,$B$1-7,180)-1,"")</f>
        <v>0</v>
      </c>
      <c r="AN1189">
        <f>IFERROR([1]!s_west_netprofit($A1189,2026,$B$1,180)/[1]!s_west_netprofit($A1189,2026,$B$1-30,180)-1,"")</f>
        <v>-1.6469743137213166E-2</v>
      </c>
      <c r="AO1189">
        <f>IFERROR([1]!s_est_mediannetprofit($A1189,2026,$B$1)/[1]!s_est_mediannetprofit($A1189,2026,$B$1-7)-1,"")</f>
        <v>0</v>
      </c>
      <c r="AP1189">
        <f>IFERROR([1]!s_est_mediannetprofit($A1189,2026,$B$1)/[1]!s_est_mediannetprofit($A1189,2026,$B$1-30)-1,"")</f>
        <v>-2.4155645425729566E-2</v>
      </c>
    </row>
    <row r="1190" spans="1:42">
      <c r="A1190" t="s">
        <v>1229</v>
      </c>
      <c r="B1190">
        <f>IFERROR([1]!s_stm07_is($A1190,"W30028333","2011/12/31",1)/[1]!S_SHARE_TOTAL($A1190,$B$1),"")</f>
        <v>8.756873357659746E-2</v>
      </c>
      <c r="C1190">
        <f>IFERROR([1]!s_stm07_is($A1190,"W30028333","2012/12/31",1)/[1]!S_SHARE_TOTAL($A1190,$B$1),"")</f>
        <v>2.8815706092692683E-2</v>
      </c>
      <c r="D1190">
        <f>IFERROR([1]!s_stm07_is($A1190,"W30028333","2013/12/31",1)/[1]!S_SHARE_TOTAL($A1190,$B$1),"")</f>
        <v>1.9951618331571137E-3</v>
      </c>
      <c r="E1190">
        <f>IFERROR([1]!s_stm07_is($A1190,"W30028333","2014/12/31",1)/[1]!S_SHARE_TOTAL($A1190,$B$1),"")</f>
        <v>-0.14606033825913073</v>
      </c>
      <c r="F1190">
        <f>IFERROR([1]!s_stm07_is($A1190,"W30028333","2015/12/31",1)/[1]!S_SHARE_TOTAL($A1190,$B$1),"")</f>
        <v>0.10380528339838346</v>
      </c>
      <c r="G1190">
        <f>IFERROR([1]!s_stm07_is($A1190,"W30028333","2016/12/31",1)/[1]!S_SHARE_TOTAL($A1190,$B$1),"")</f>
        <v>5.270605654966333E-2</v>
      </c>
      <c r="H1190">
        <f>IFERROR([1]!s_stm07_is($A1190,"W30028333","2017/12/31",1)/[1]!S_SHARE_TOTAL($A1190,$B$1),"")</f>
        <v>5.9988993345659568E-2</v>
      </c>
      <c r="I1190">
        <f>IFERROR([1]!s_stm07_is($A1190,"W30028333","2018/12/31",1)/[1]!S_SHARE_TOTAL($A1190,$B$1),"")</f>
        <v>0.21826989197445429</v>
      </c>
      <c r="J1190">
        <f>IFERROR([1]!s_stm07_is($A1190,"W30028333","2019/12/31",1)/[1]!S_SHARE_TOTAL($A1190,$B$1),"")</f>
        <v>0.39595346332611375</v>
      </c>
      <c r="K1190">
        <f>IFERROR([1]!s_stm07_is($A1190,"W30028333","2020/12/31",1)/[1]!S_SHARE_TOTAL($A1190,$B$1),"")</f>
        <v>0.30931847554028835</v>
      </c>
      <c r="L1190">
        <f>IFERROR([1]!s_stm07_is($A1190,"W30028333","2021/12/31",1)/[1]!S_SHARE_TOTAL($A1190,$B$1),"")</f>
        <v>0.42454281903502206</v>
      </c>
      <c r="M1190">
        <f>IFERROR([1]!s_stm07_is($A1190,"W30028333","2022/12/31",1)/[1]!S_SHARE_TOTAL($A1190,$B$1),"")</f>
        <v>0.54937101332925231</v>
      </c>
      <c r="N1190">
        <f>IFERROR([1]!s_stm07_is($A1190,"W30028333","2023/12/31",1)/[1]!S_SHARE_TOTAL($A1190,$B$1),"")</f>
        <v>0.74043563487959652</v>
      </c>
      <c r="O1190">
        <f>IFERROR([1]!s_stm07_is($A1190,"W30028333","2024/12/31",1)/[1]!S_SHARE_TOTAL($A1190,$B$1),"")</f>
        <v>0.827452989839216</v>
      </c>
      <c r="P1190">
        <f>IFERROR([1]!s_stm07_is($A1190,"W30028333","2025/12/31",1)/[1]!S_SHARE_TOTAL($A1190,$B$1),"")</f>
        <v>0.73997583987539939</v>
      </c>
      <c r="Q1190">
        <f>IFERROR([1]!s_west_netprofit($A1190,2026,$B$1,180)/[1]!S_SHARE_TOTAL($A1190,$B$1),"")</f>
        <v>0.74049468164226029</v>
      </c>
      <c r="R1190">
        <f>IFERROR([1]!s_west_netprofit($A1190,2027,$B$1,180)/[1]!S_SHARE_TOTAL($A1190,$B$1),"")</f>
        <v>0.84334297771456812</v>
      </c>
      <c r="S1190">
        <f>IFERROR([1]!s_fa_dupont_roe($A1190,"2011/12/31")/100,"")</f>
        <v>9.9916000000000005E-2</v>
      </c>
      <c r="T1190">
        <f>IFERROR([1]!s_fa_dupont_roe($A1190,"2012/12/31")/100,"")</f>
        <v>3.0847000000000003E-2</v>
      </c>
      <c r="U1190">
        <f>IFERROR([1]!s_fa_dupont_roe($A1190,"2013/12/31")/100,"")</f>
        <v>2.1210000000000001E-3</v>
      </c>
      <c r="V1190">
        <f>IFERROR([1]!s_fa_dupont_roe($A1190,"2014/12/31")/100,"")</f>
        <v>-0.17153099999999999</v>
      </c>
      <c r="W1190">
        <f>IFERROR([1]!s_fa_dupont_roe($A1190,"2015/12/31")/100,"")</f>
        <v>6.5532000000000007E-2</v>
      </c>
      <c r="X1190">
        <f>IFERROR([1]!s_fa_dupont_roe($A1190,"2016/12/31")/100,"")</f>
        <v>2.1796000000000003E-2</v>
      </c>
      <c r="Y1190">
        <f>IFERROR([1]!s_fa_dupont_roe($A1190,"2017/12/31")/100,"")</f>
        <v>2.4272000000000002E-2</v>
      </c>
      <c r="Z1190">
        <f>IFERROR([1]!s_fa_dupont_roe($A1190,"2018/12/31")/100,"")</f>
        <v>8.3432999999999993E-2</v>
      </c>
      <c r="AA1190">
        <f>IFERROR([1]!s_fa_dupont_roe($A1190,"2019/12/31")/100,"")</f>
        <v>0.13829900000000001</v>
      </c>
      <c r="AB1190">
        <f>IFERROR([1]!s_fa_dupont_roe($A1190,"2020/12/31")/100,"")</f>
        <v>0.100692</v>
      </c>
      <c r="AC1190">
        <f>IFERROR([1]!s_fa_dupont_roe($A1190,"2021/12/31")/100,"")</f>
        <v>0.128307</v>
      </c>
      <c r="AD1190">
        <f>IFERROR([1]!s_fa_dupont_roe($A1190,"2022/12/31")/100,"")</f>
        <v>0.14893999999999999</v>
      </c>
      <c r="AE1190">
        <f>IFERROR([1]!s_fa_dupont_roe($A1190,"2023/12/31")/100,"")</f>
        <v>0.17674700000000002</v>
      </c>
      <c r="AF1190">
        <f>IFERROR([1]!s_fa_dupont_roe($A1190,"2024/12/31")/100,"")</f>
        <v>0.17308800000000002</v>
      </c>
      <c r="AG1190">
        <f>IFERROR([1]!s_fa_dupont_roe($A1190,"2025/12/31")/100,"")</f>
        <v>0.139623</v>
      </c>
      <c r="AH1190">
        <f>IFERROR([1]!s_stm07_is($A1190,"W30028333","2025/12/31",1),"")</f>
        <v>1030822682.9400001</v>
      </c>
      <c r="AI1190">
        <f>IFERROR([1]!s_stm07_bs($A1190,"W38058048","2025/12/31",1),"")</f>
        <v>8101688962.0799999</v>
      </c>
      <c r="AJ1190">
        <f>IFERROR([1]!s_fa_netdebt($A1190,"2025/12/31"),"")</f>
        <v>-1875687389.5</v>
      </c>
      <c r="AK1190">
        <f>IFERROR([1]!s_val_ev1($A1190,"2025/12/31"),"")</f>
        <v>33025337746.02</v>
      </c>
      <c r="AL1190">
        <f>IFERROR([1]!s_fa_ebitda($A1190,"2025/12/31"),"")</f>
        <v>1426166892.8800001</v>
      </c>
      <c r="AM1190">
        <f>IFERROR([1]!s_west_netprofit($A1190,2026,$B$1,180)/[1]!s_west_netprofit($A1190,2026,$B$1-7,180)-1,"")</f>
        <v>0</v>
      </c>
      <c r="AN1190">
        <f>IFERROR([1]!s_west_netprofit($A1190,2026,$B$1,180)/[1]!s_west_netprofit($A1190,2026,$B$1-30,180)-1,"")</f>
        <v>-3.9231181608434862E-2</v>
      </c>
      <c r="AO1190">
        <f>IFERROR([1]!s_est_mediannetprofit($A1190,2026,$B$1)/[1]!s_est_mediannetprofit($A1190,2026,$B$1-7)-1,"")</f>
        <v>0</v>
      </c>
      <c r="AP1190">
        <f>IFERROR([1]!s_est_mediannetprofit($A1190,2026,$B$1)/[1]!s_est_mediannetprofit($A1190,2026,$B$1-30)-1,"")</f>
        <v>-9.2165898617513342E-4</v>
      </c>
    </row>
    <row r="1191" spans="1:42">
      <c r="A1191" t="s">
        <v>1230</v>
      </c>
      <c r="B1191">
        <f>IFERROR([1]!s_stm07_is($A1191,"W30028333","2011/12/31",1)/[1]!S_SHARE_TOTAL($A1191,$B$1),"")</f>
        <v>8.3798581594240334E-2</v>
      </c>
      <c r="C1191">
        <f>IFERROR([1]!s_stm07_is($A1191,"W30028333","2012/12/31",1)/[1]!S_SHARE_TOTAL($A1191,$B$1),"")</f>
        <v>0.16562592395786274</v>
      </c>
      <c r="D1191">
        <f>IFERROR([1]!s_stm07_is($A1191,"W30028333","2013/12/31",1)/[1]!S_SHARE_TOTAL($A1191,$B$1),"")</f>
        <v>0.17578932548123316</v>
      </c>
      <c r="E1191">
        <f>IFERROR([1]!s_stm07_is($A1191,"W30028333","2014/12/31",1)/[1]!S_SHARE_TOTAL($A1191,$B$1),"")</f>
        <v>0.17412888990269687</v>
      </c>
      <c r="F1191">
        <f>IFERROR([1]!s_stm07_is($A1191,"W30028333","2015/12/31",1)/[1]!S_SHARE_TOTAL($A1191,$B$1),"")</f>
        <v>8.9481952831017397E-2</v>
      </c>
      <c r="G1191">
        <f>IFERROR([1]!s_stm07_is($A1191,"W30028333","2016/12/31",1)/[1]!S_SHARE_TOTAL($A1191,$B$1),"")</f>
        <v>4.2710157030329723E-2</v>
      </c>
      <c r="H1191">
        <f>IFERROR([1]!s_stm07_is($A1191,"W30028333","2017/12/31",1)/[1]!S_SHARE_TOTAL($A1191,$B$1),"")</f>
        <v>6.5859155337398112E-2</v>
      </c>
      <c r="I1191">
        <f>IFERROR([1]!s_stm07_is($A1191,"W30028333","2018/12/31",1)/[1]!S_SHARE_TOTAL($A1191,$B$1),"")</f>
        <v>0.10014742262598175</v>
      </c>
      <c r="J1191">
        <f>IFERROR([1]!s_stm07_is($A1191,"W30028333","2019/12/31",1)/[1]!S_SHARE_TOTAL($A1191,$B$1),"")</f>
        <v>0.14119170626677219</v>
      </c>
      <c r="K1191">
        <f>IFERROR([1]!s_stm07_is($A1191,"W30028333","2020/12/31",1)/[1]!S_SHARE_TOTAL($A1191,$B$1),"")</f>
        <v>9.7171528114247688E-2</v>
      </c>
      <c r="L1191">
        <f>IFERROR([1]!s_stm07_is($A1191,"W30028333","2021/12/31",1)/[1]!S_SHARE_TOTAL($A1191,$B$1),"")</f>
        <v>5.7958936059231733E-2</v>
      </c>
      <c r="M1191">
        <f>IFERROR([1]!s_stm07_is($A1191,"W30028333","2022/12/31",1)/[1]!S_SHARE_TOTAL($A1191,$B$1),"")</f>
        <v>0.22556331247459951</v>
      </c>
      <c r="N1191">
        <f>IFERROR([1]!s_stm07_is($A1191,"W30028333","2023/12/31",1)/[1]!S_SHARE_TOTAL($A1191,$B$1),"")</f>
        <v>0.25588000120446353</v>
      </c>
      <c r="O1191">
        <f>IFERROR([1]!s_stm07_is($A1191,"W30028333","2024/12/31",1)/[1]!S_SHARE_TOTAL($A1191,$B$1),"")</f>
        <v>0.29676670120154697</v>
      </c>
      <c r="P1191">
        <f>IFERROR([1]!s_stm07_is($A1191,"W30028333","2025/12/31",1)/[1]!S_SHARE_TOTAL($A1191,$B$1),"")</f>
        <v>0.31823595929566761</v>
      </c>
      <c r="Q1191">
        <f>IFERROR([1]!s_west_netprofit($A1191,2026,$B$1,180)/[1]!S_SHARE_TOTAL($A1191,$B$1),"")</f>
        <v>0.3271777894292579</v>
      </c>
      <c r="R1191">
        <f>IFERROR([1]!s_west_netprofit($A1191,2027,$B$1,180)/[1]!S_SHARE_TOTAL($A1191,$B$1),"")</f>
        <v>0.37047603989302846</v>
      </c>
      <c r="S1191">
        <f>IFERROR([1]!s_fa_dupont_roe($A1191,"2011/12/31")/100,"")</f>
        <v>0.14896999999999999</v>
      </c>
      <c r="T1191">
        <f>IFERROR([1]!s_fa_dupont_roe($A1191,"2012/12/31")/100,"")</f>
        <v>0.17555399999999999</v>
      </c>
      <c r="U1191">
        <f>IFERROR([1]!s_fa_dupont_roe($A1191,"2013/12/31")/100,"")</f>
        <v>0.13165499999999999</v>
      </c>
      <c r="V1191">
        <f>IFERROR([1]!s_fa_dupont_roe($A1191,"2014/12/31")/100,"")</f>
        <v>0.12679000000000001</v>
      </c>
      <c r="W1191">
        <f>IFERROR([1]!s_fa_dupont_roe($A1191,"2015/12/31")/100,"")</f>
        <v>6.6970000000000002E-2</v>
      </c>
      <c r="X1191">
        <f>IFERROR([1]!s_fa_dupont_roe($A1191,"2016/12/31")/100,"")</f>
        <v>3.2524000000000004E-2</v>
      </c>
      <c r="Y1191">
        <f>IFERROR([1]!s_fa_dupont_roe($A1191,"2017/12/31")/100,"")</f>
        <v>4.947E-2</v>
      </c>
      <c r="Z1191">
        <f>IFERROR([1]!s_fa_dupont_roe($A1191,"2018/12/31")/100,"")</f>
        <v>6.6215999999999997E-2</v>
      </c>
      <c r="AA1191">
        <f>IFERROR([1]!s_fa_dupont_roe($A1191,"2019/12/31")/100,"")</f>
        <v>8.1511999999999987E-2</v>
      </c>
      <c r="AB1191">
        <f>IFERROR([1]!s_fa_dupont_roe($A1191,"2020/12/31")/100,"")</f>
        <v>5.2675E-2</v>
      </c>
      <c r="AC1191">
        <f>IFERROR([1]!s_fa_dupont_roe($A1191,"2021/12/31")/100,"")</f>
        <v>2.9228000000000001E-2</v>
      </c>
      <c r="AD1191">
        <f>IFERROR([1]!s_fa_dupont_roe($A1191,"2022/12/31")/100,"")</f>
        <v>0.10517899999999999</v>
      </c>
      <c r="AE1191">
        <f>IFERROR([1]!s_fa_dupont_roe($A1191,"2023/12/31")/100,"")</f>
        <v>0.11216699999999999</v>
      </c>
      <c r="AF1191">
        <f>IFERROR([1]!s_fa_dupont_roe($A1191,"2024/12/31")/100,"")</f>
        <v>0.12839400000000001</v>
      </c>
      <c r="AG1191">
        <f>IFERROR([1]!s_fa_dupont_roe($A1191,"2025/12/31")/100,"")</f>
        <v>0.14824599999999999</v>
      </c>
      <c r="AH1191">
        <f>IFERROR([1]!s_stm07_is($A1191,"W30028333","2025/12/31",1),"")</f>
        <v>2493439065.8899999</v>
      </c>
      <c r="AI1191">
        <f>IFERROR([1]!s_stm07_bs($A1191,"W38058048","2025/12/31",1),"")</f>
        <v>22994570423.799999</v>
      </c>
      <c r="AJ1191">
        <f>IFERROR([1]!s_fa_netdebt($A1191,"2025/12/31"),"")</f>
        <v>13508233736.4</v>
      </c>
      <c r="AK1191">
        <f>IFERROR([1]!s_val_ev1($A1191,"2025/12/31"),"")</f>
        <v>43819702630.629997</v>
      </c>
      <c r="AL1191">
        <f>IFERROR([1]!s_fa_ebitda($A1191,"2025/12/31"),"")</f>
        <v>6659596937.5</v>
      </c>
      <c r="AM1191">
        <f>IFERROR([1]!s_west_netprofit($A1191,2026,$B$1,180)/[1]!s_west_netprofit($A1191,2026,$B$1-7,180)-1,"")</f>
        <v>1.2269419700841055E-2</v>
      </c>
      <c r="AN1191">
        <f>IFERROR([1]!s_west_netprofit($A1191,2026,$B$1,180)/[1]!s_west_netprofit($A1191,2026,$B$1-30,180)-1,"")</f>
        <v>-1.3962612508654493E-2</v>
      </c>
      <c r="AO1191">
        <f>IFERROR([1]!s_est_mediannetprofit($A1191,2026,$B$1)/[1]!s_est_mediannetprofit($A1191,2026,$B$1-7)-1,"")</f>
        <v>1.192468619246867E-2</v>
      </c>
      <c r="AP1191">
        <f>IFERROR([1]!s_est_mediannetprofit($A1191,2026,$B$1)/[1]!s_est_mediannetprofit($A1191,2026,$B$1-30)-1,"")</f>
        <v>-7.1839080459770166E-3</v>
      </c>
    </row>
    <row r="1192" spans="1:42">
      <c r="A1192" t="s">
        <v>1231</v>
      </c>
      <c r="B1192">
        <f>IFERROR([1]!s_stm07_is($A1192,"W30028333","2011/12/31",1)/[1]!S_SHARE_TOTAL($A1192,$B$1),"")</f>
        <v>0.13728284137660474</v>
      </c>
      <c r="C1192">
        <f>IFERROR([1]!s_stm07_is($A1192,"W30028333","2012/12/31",1)/[1]!S_SHARE_TOTAL($A1192,$B$1),"")</f>
        <v>0.13473253602093715</v>
      </c>
      <c r="D1192">
        <f>IFERROR([1]!s_stm07_is($A1192,"W30028333","2013/12/31",1)/[1]!S_SHARE_TOTAL($A1192,$B$1),"")</f>
        <v>0.15881945165213626</v>
      </c>
      <c r="E1192">
        <f>IFERROR([1]!s_stm07_is($A1192,"W30028333","2014/12/31",1)/[1]!S_SHARE_TOTAL($A1192,$B$1),"")</f>
        <v>0.14007108636721433</v>
      </c>
      <c r="F1192">
        <f>IFERROR([1]!s_stm07_is($A1192,"W30028333","2015/12/31",1)/[1]!S_SHARE_TOTAL($A1192,$B$1),"")</f>
        <v>5.2036977506535083E-2</v>
      </c>
      <c r="G1192">
        <f>IFERROR([1]!s_stm07_is($A1192,"W30028333","2016/12/31",1)/[1]!S_SHARE_TOTAL($A1192,$B$1),"")</f>
        <v>0.16464502645168691</v>
      </c>
      <c r="H1192">
        <f>IFERROR([1]!s_stm07_is($A1192,"W30028333","2017/12/31",1)/[1]!S_SHARE_TOTAL($A1192,$B$1),"")</f>
        <v>0.17216118442839418</v>
      </c>
      <c r="I1192">
        <f>IFERROR([1]!s_stm07_is($A1192,"W30028333","2018/12/31",1)/[1]!S_SHARE_TOTAL($A1192,$B$1),"")</f>
        <v>-6.827883754692439E-2</v>
      </c>
      <c r="J1192">
        <f>IFERROR([1]!s_stm07_is($A1192,"W30028333","2019/12/31",1)/[1]!S_SHARE_TOTAL($A1192,$B$1),"")</f>
        <v>0.11812618980105513</v>
      </c>
      <c r="K1192">
        <f>IFERROR([1]!s_stm07_is($A1192,"W30028333","2020/12/31",1)/[1]!S_SHARE_TOTAL($A1192,$B$1),"")</f>
        <v>9.060139947094896E-2</v>
      </c>
      <c r="L1192">
        <f>IFERROR([1]!s_stm07_is($A1192,"W30028333","2021/12/31",1)/[1]!S_SHARE_TOTAL($A1192,$B$1),"")</f>
        <v>0.11422842671537997</v>
      </c>
      <c r="M1192">
        <f>IFERROR([1]!s_stm07_is($A1192,"W30028333","2022/12/31",1)/[1]!S_SHARE_TOTAL($A1192,$B$1),"")</f>
        <v>-0.4683198791021993</v>
      </c>
      <c r="N1192">
        <f>IFERROR([1]!s_stm07_is($A1192,"W30028333","2023/12/31",1)/[1]!S_SHARE_TOTAL($A1192,$B$1),"")</f>
        <v>9.9451106502268433E-2</v>
      </c>
      <c r="O1192">
        <f>IFERROR([1]!s_stm07_is($A1192,"W30028333","2024/12/31",1)/[1]!S_SHARE_TOTAL($A1192,$B$1),"")</f>
        <v>0.16462010820955014</v>
      </c>
      <c r="P1192">
        <f>IFERROR([1]!s_stm07_is($A1192,"W30028333","2025/12/31",1)/[1]!S_SHARE_TOTAL($A1192,$B$1),"")</f>
        <v>0.16713361039067304</v>
      </c>
      <c r="Q1192">
        <f>IFERROR([1]!s_west_netprofit($A1192,2026,$B$1,180)/[1]!S_SHARE_TOTAL($A1192,$B$1),"")</f>
        <v>0.18216157364375229</v>
      </c>
      <c r="R1192">
        <f>IFERROR([1]!s_west_netprofit($A1192,2027,$B$1,180)/[1]!S_SHARE_TOTAL($A1192,$B$1),"")</f>
        <v>0.18889049720842915</v>
      </c>
      <c r="S1192">
        <f>IFERROR([1]!s_fa_dupont_roe($A1192,"2011/12/31")/100,"")</f>
        <v>0.127632</v>
      </c>
      <c r="T1192">
        <f>IFERROR([1]!s_fa_dupont_roe($A1192,"2012/12/31")/100,"")</f>
        <v>0.110767</v>
      </c>
      <c r="U1192">
        <f>IFERROR([1]!s_fa_dupont_roe($A1192,"2013/12/31")/100,"")</f>
        <v>0.115706</v>
      </c>
      <c r="V1192">
        <f>IFERROR([1]!s_fa_dupont_roe($A1192,"2014/12/31")/100,"")</f>
        <v>7.5808E-2</v>
      </c>
      <c r="W1192">
        <f>IFERROR([1]!s_fa_dupont_roe($A1192,"2015/12/31")/100,"")</f>
        <v>2.5396999999999999E-2</v>
      </c>
      <c r="X1192">
        <f>IFERROR([1]!s_fa_dupont_roe($A1192,"2016/12/31")/100,"")</f>
        <v>3.9303999999999999E-2</v>
      </c>
      <c r="Y1192">
        <f>IFERROR([1]!s_fa_dupont_roe($A1192,"2017/12/31")/100,"")</f>
        <v>2.6509999999999999E-2</v>
      </c>
      <c r="Z1192">
        <f>IFERROR([1]!s_fa_dupont_roe($A1192,"2018/12/31")/100,"")</f>
        <v>-1.0912999999999999E-2</v>
      </c>
      <c r="AA1192">
        <f>IFERROR([1]!s_fa_dupont_roe($A1192,"2019/12/31")/100,"")</f>
        <v>1.8959E-2</v>
      </c>
      <c r="AB1192">
        <f>IFERROR([1]!s_fa_dupont_roe($A1192,"2020/12/31")/100,"")</f>
        <v>1.3998999999999999E-2</v>
      </c>
      <c r="AC1192">
        <f>IFERROR([1]!s_fa_dupont_roe($A1192,"2021/12/31")/100,"")</f>
        <v>1.7707000000000001E-2</v>
      </c>
      <c r="AD1192">
        <f>IFERROR([1]!s_fa_dupont_roe($A1192,"2022/12/31")/100,"")</f>
        <v>-7.7312000000000006E-2</v>
      </c>
      <c r="AE1192">
        <f>IFERROR([1]!s_fa_dupont_roe($A1192,"2023/12/31")/100,"")</f>
        <v>1.6988E-2</v>
      </c>
      <c r="AF1192">
        <f>IFERROR([1]!s_fa_dupont_roe($A1192,"2024/12/31")/100,"")</f>
        <v>2.7089999999999999E-2</v>
      </c>
      <c r="AG1192">
        <f>IFERROR([1]!s_fa_dupont_roe($A1192,"2025/12/31")/100,"")</f>
        <v>2.6905999999999999E-2</v>
      </c>
      <c r="AH1192">
        <f>IFERROR([1]!s_stm07_is($A1192,"W30028333","2025/12/31",1),"")</f>
        <v>347733262.68000001</v>
      </c>
      <c r="AI1192">
        <f>IFERROR([1]!s_stm07_bs($A1192,"W38058048","2025/12/31",1),"")</f>
        <v>12846227814.120001</v>
      </c>
      <c r="AJ1192">
        <f>IFERROR([1]!s_fa_netdebt($A1192,"2025/12/31"),"")</f>
        <v>13802939276.08</v>
      </c>
      <c r="AK1192">
        <f>IFERROR([1]!s_val_ev1($A1192,"2025/12/31"),"")</f>
        <v>38006202749.550003</v>
      </c>
      <c r="AL1192">
        <f>IFERROR([1]!s_fa_ebitda($A1192,"2025/12/31"),"")</f>
        <v>784651141.75</v>
      </c>
      <c r="AM1192">
        <f>IFERROR([1]!s_west_netprofit($A1192,2026,$B$1,180)/[1]!s_west_netprofit($A1192,2026,$B$1-7,180)-1,"")</f>
        <v>0</v>
      </c>
      <c r="AN1192">
        <f>IFERROR([1]!s_west_netprofit($A1192,2026,$B$1,180)/[1]!s_west_netprofit($A1192,2026,$B$1-30,180)-1,"")</f>
        <v>0</v>
      </c>
      <c r="AO1192">
        <f>IFERROR([1]!s_est_mediannetprofit($A1192,2026,$B$1)/[1]!s_est_mediannetprofit($A1192,2026,$B$1-7)-1,"")</f>
        <v>0</v>
      </c>
      <c r="AP1192">
        <f>IFERROR([1]!s_est_mediannetprofit($A1192,2026,$B$1)/[1]!s_est_mediannetprofit($A1192,2026,$B$1-30)-1,"")</f>
        <v>0</v>
      </c>
    </row>
    <row r="1193" spans="1:42">
      <c r="A1193" t="s">
        <v>1232</v>
      </c>
      <c r="B1193">
        <f>IFERROR([1]!s_stm07_is($A1193,"W30028333","2011/12/31",1)/[1]!S_SHARE_TOTAL($A1193,$B$1),"")</f>
        <v>5.2776016646668582E-2</v>
      </c>
      <c r="C1193">
        <f>IFERROR([1]!s_stm07_is($A1193,"W30028333","2012/12/31",1)/[1]!S_SHARE_TOTAL($A1193,$B$1),"")</f>
        <v>-0.12208979714535362</v>
      </c>
      <c r="D1193">
        <f>IFERROR([1]!s_stm07_is($A1193,"W30028333","2013/12/31",1)/[1]!S_SHARE_TOTAL($A1193,$B$1),"")</f>
        <v>1.2179036389246152E-2</v>
      </c>
      <c r="E1193">
        <f>IFERROR([1]!s_stm07_is($A1193,"W30028333","2014/12/31",1)/[1]!S_SHARE_TOTAL($A1193,$B$1),"")</f>
        <v>-0.2171570989768272</v>
      </c>
      <c r="F1193">
        <f>IFERROR([1]!s_stm07_is($A1193,"W30028333","2015/12/31",1)/[1]!S_SHARE_TOTAL($A1193,$B$1),"")</f>
        <v>-0.25420486335599046</v>
      </c>
      <c r="G1193">
        <f>IFERROR([1]!s_stm07_is($A1193,"W30028333","2016/12/31",1)/[1]!S_SHARE_TOTAL($A1193,$B$1),"")</f>
        <v>1.4629304874441579E-2</v>
      </c>
      <c r="H1193">
        <f>IFERROR([1]!s_stm07_is($A1193,"W30028333","2017/12/31",1)/[1]!S_SHARE_TOTAL($A1193,$B$1),"")</f>
        <v>-9.5260790545584298E-2</v>
      </c>
      <c r="I1193">
        <f>IFERROR([1]!s_stm07_is($A1193,"W30028333","2018/12/31",1)/[1]!S_SHARE_TOTAL($A1193,$B$1),"")</f>
        <v>2.5447505630149969E-2</v>
      </c>
      <c r="J1193">
        <f>IFERROR([1]!s_stm07_is($A1193,"W30028333","2019/12/31",1)/[1]!S_SHARE_TOTAL($A1193,$B$1),"")</f>
        <v>9.0011936790175787E-2</v>
      </c>
      <c r="K1193">
        <f>IFERROR([1]!s_stm07_is($A1193,"W30028333","2020/12/31",1)/[1]!S_SHARE_TOTAL($A1193,$B$1),"")</f>
        <v>8.9505094816440839E-2</v>
      </c>
      <c r="L1193">
        <f>IFERROR([1]!s_stm07_is($A1193,"W30028333","2021/12/31",1)/[1]!S_SHARE_TOTAL($A1193,$B$1),"")</f>
        <v>6.408163437344308E-2</v>
      </c>
      <c r="M1193">
        <f>IFERROR([1]!s_stm07_is($A1193,"W30028333","2022/12/31",1)/[1]!S_SHARE_TOTAL($A1193,$B$1),"")</f>
        <v>0.36613667608590905</v>
      </c>
      <c r="N1193">
        <f>IFERROR([1]!s_stm07_is($A1193,"W30028333","2023/12/31",1)/[1]!S_SHARE_TOTAL($A1193,$B$1),"")</f>
        <v>0.40804420366083238</v>
      </c>
      <c r="O1193">
        <f>IFERROR([1]!s_stm07_is($A1193,"W30028333","2024/12/31",1)/[1]!S_SHARE_TOTAL($A1193,$B$1),"")</f>
        <v>0.56766077808170146</v>
      </c>
      <c r="P1193">
        <f>IFERROR([1]!s_stm07_is($A1193,"W30028333","2025/12/31",1)/[1]!S_SHARE_TOTAL($A1193,$B$1),"")</f>
        <v>0.58916980897745952</v>
      </c>
      <c r="Q1193">
        <f>IFERROR([1]!s_west_netprofit($A1193,2026,$B$1,180)/[1]!S_SHARE_TOTAL($A1193,$B$1),"")</f>
        <v>0.6341061476754426</v>
      </c>
      <c r="R1193">
        <f>IFERROR([1]!s_west_netprofit($A1193,2027,$B$1,180)/[1]!S_SHARE_TOTAL($A1193,$B$1),"")</f>
        <v>0.7492931198572339</v>
      </c>
      <c r="S1193">
        <f>IFERROR([1]!s_fa_dupont_roe($A1193,"2011/12/31")/100,"")</f>
        <v>5.3975999999999996E-2</v>
      </c>
      <c r="T1193">
        <f>IFERROR([1]!s_fa_dupont_roe($A1193,"2012/12/31")/100,"")</f>
        <v>-0.12634200000000001</v>
      </c>
      <c r="U1193">
        <f>IFERROR([1]!s_fa_dupont_roe($A1193,"2013/12/31")/100,"")</f>
        <v>1.3622E-2</v>
      </c>
      <c r="V1193">
        <f>IFERROR([1]!s_fa_dupont_roe($A1193,"2014/12/31")/100,"")</f>
        <v>-0.244757</v>
      </c>
      <c r="W1193">
        <f>IFERROR([1]!s_fa_dupont_roe($A1193,"2015/12/31")/100,"")</f>
        <v>-0.33472299999999999</v>
      </c>
      <c r="X1193">
        <f>IFERROR([1]!s_fa_dupont_roe($A1193,"2016/12/31")/100,"")</f>
        <v>2.2925000000000001E-2</v>
      </c>
      <c r="Y1193">
        <f>IFERROR([1]!s_fa_dupont_roe($A1193,"2017/12/31")/100,"")</f>
        <v>-0.15934499999999999</v>
      </c>
      <c r="Z1193">
        <f>IFERROR([1]!s_fa_dupont_roe($A1193,"2018/12/31")/100,"")</f>
        <v>4.5205999999999996E-2</v>
      </c>
      <c r="AA1193">
        <f>IFERROR([1]!s_fa_dupont_roe($A1193,"2019/12/31")/100,"")</f>
        <v>0.12076700000000001</v>
      </c>
      <c r="AB1193">
        <f>IFERROR([1]!s_fa_dupont_roe($A1193,"2020/12/31")/100,"")</f>
        <v>9.3255999999999992E-2</v>
      </c>
      <c r="AC1193">
        <f>IFERROR([1]!s_fa_dupont_roe($A1193,"2021/12/31")/100,"")</f>
        <v>6.1817999999999998E-2</v>
      </c>
      <c r="AD1193">
        <f>IFERROR([1]!s_fa_dupont_roe($A1193,"2022/12/31")/100,"")</f>
        <v>0.14054900000000001</v>
      </c>
      <c r="AE1193">
        <f>IFERROR([1]!s_fa_dupont_roe($A1193,"2023/12/31")/100,"")</f>
        <v>9.3882999999999994E-2</v>
      </c>
      <c r="AF1193">
        <f>IFERROR([1]!s_fa_dupont_roe($A1193,"2024/12/31")/100,"")</f>
        <v>0.12218400000000001</v>
      </c>
      <c r="AG1193">
        <f>IFERROR([1]!s_fa_dupont_roe($A1193,"2025/12/31")/100,"")</f>
        <v>0.121626</v>
      </c>
      <c r="AH1193">
        <f>IFERROR([1]!s_stm07_is($A1193,"W30028333","2025/12/31",1),"")</f>
        <v>978889503.78999996</v>
      </c>
      <c r="AI1193">
        <f>IFERROR([1]!s_stm07_bs($A1193,"W38058048","2025/12/31",1),"")</f>
        <v>8451640286.3100004</v>
      </c>
      <c r="AJ1193">
        <f>IFERROR([1]!s_fa_netdebt($A1193,"2025/12/31"),"")</f>
        <v>4046647414.1999998</v>
      </c>
      <c r="AK1193">
        <f>IFERROR([1]!s_val_ev1($A1193,"2025/12/31"),"")</f>
        <v>17787602977.130001</v>
      </c>
      <c r="AL1193">
        <f>IFERROR([1]!s_fa_ebitda($A1193,"2025/12/31"),"")</f>
        <v>2108350829.6400001</v>
      </c>
      <c r="AM1193">
        <f>IFERROR([1]!s_west_netprofit($A1193,2026,$B$1,180)/[1]!s_west_netprofit($A1193,2026,$B$1-7,180)-1,"")</f>
        <v>0</v>
      </c>
      <c r="AN1193">
        <f>IFERROR([1]!s_west_netprofit($A1193,2026,$B$1,180)/[1]!s_west_netprofit($A1193,2026,$B$1-30,180)-1,"")</f>
        <v>0</v>
      </c>
      <c r="AO1193">
        <f>IFERROR([1]!s_est_mediannetprofit($A1193,2026,$B$1)/[1]!s_est_mediannetprofit($A1193,2026,$B$1-7)-1,"")</f>
        <v>0</v>
      </c>
      <c r="AP1193">
        <f>IFERROR([1]!s_est_mediannetprofit($A1193,2026,$B$1)/[1]!s_est_mediannetprofit($A1193,2026,$B$1-30)-1,"")</f>
        <v>0</v>
      </c>
    </row>
    <row r="1194" spans="1:42">
      <c r="A1194" t="s">
        <v>1233</v>
      </c>
      <c r="B1194">
        <f>IFERROR([1]!s_stm07_is($A1194,"W30028333","2011/12/31",1)/[1]!S_SHARE_TOTAL($A1194,$B$1),"")</f>
        <v>0.1858429889714707</v>
      </c>
      <c r="C1194">
        <f>IFERROR([1]!s_stm07_is($A1194,"W30028333","2012/12/31",1)/[1]!S_SHARE_TOTAL($A1194,$B$1),"")</f>
        <v>3.2017789629863645E-2</v>
      </c>
      <c r="D1194">
        <f>IFERROR([1]!s_stm07_is($A1194,"W30028333","2013/12/31",1)/[1]!S_SHARE_TOTAL($A1194,$B$1),"")</f>
        <v>9.3903161149609962E-2</v>
      </c>
      <c r="E1194">
        <f>IFERROR([1]!s_stm07_is($A1194,"W30028333","2014/12/31",1)/[1]!S_SHARE_TOTAL($A1194,$B$1),"")</f>
        <v>0.14285156839426971</v>
      </c>
      <c r="F1194">
        <f>IFERROR([1]!s_stm07_is($A1194,"W30028333","2015/12/31",1)/[1]!S_SHARE_TOTAL($A1194,$B$1),"")</f>
        <v>0.2516968073512576</v>
      </c>
      <c r="G1194">
        <f>IFERROR([1]!s_stm07_is($A1194,"W30028333","2016/12/31",1)/[1]!S_SHARE_TOTAL($A1194,$B$1),"")</f>
        <v>0.32724504181368608</v>
      </c>
      <c r="H1194">
        <f>IFERROR([1]!s_stm07_is($A1194,"W30028333","2017/12/31",1)/[1]!S_SHARE_TOTAL($A1194,$B$1),"")</f>
        <v>0.42713062512762645</v>
      </c>
      <c r="I1194">
        <f>IFERROR([1]!s_stm07_is($A1194,"W30028333","2018/12/31",1)/[1]!S_SHARE_TOTAL($A1194,$B$1),"")</f>
        <v>0.42817826974362277</v>
      </c>
      <c r="J1194">
        <f>IFERROR([1]!s_stm07_is($A1194,"W30028333","2019/12/31",1)/[1]!S_SHARE_TOTAL($A1194,$B$1),"")</f>
        <v>0.4141886182004958</v>
      </c>
      <c r="K1194">
        <f>IFERROR([1]!s_stm07_is($A1194,"W30028333","2020/12/31",1)/[1]!S_SHARE_TOTAL($A1194,$B$1),"")</f>
        <v>0.47479995397128993</v>
      </c>
      <c r="L1194">
        <f>IFERROR([1]!s_stm07_is($A1194,"W30028333","2021/12/31",1)/[1]!S_SHARE_TOTAL($A1194,$B$1),"")</f>
        <v>0.66797324695624516</v>
      </c>
      <c r="M1194">
        <f>IFERROR([1]!s_stm07_is($A1194,"W30028333","2022/12/31",1)/[1]!S_SHARE_TOTAL($A1194,$B$1),"")</f>
        <v>0.80768810010026082</v>
      </c>
      <c r="N1194">
        <f>IFERROR([1]!s_stm07_is($A1194,"W30028333","2023/12/31",1)/[1]!S_SHARE_TOTAL($A1194,$B$1),"")</f>
        <v>0.59627765116899567</v>
      </c>
      <c r="O1194">
        <f>IFERROR([1]!s_stm07_is($A1194,"W30028333","2024/12/31",1)/[1]!S_SHARE_TOTAL($A1194,$B$1),"")</f>
        <v>-2.1813749317809786E-2</v>
      </c>
      <c r="P1194">
        <f>IFERROR([1]!s_stm07_is($A1194,"W30028333","2025/12/31",1)/[1]!S_SHARE_TOTAL($A1194,$B$1),"")</f>
        <v>0.62242850000499017</v>
      </c>
      <c r="Q1194">
        <f>IFERROR([1]!s_west_netprofit($A1194,2026,$B$1,180)/[1]!S_SHARE_TOTAL($A1194,$B$1),"")</f>
        <v>0.3352439723440942</v>
      </c>
      <c r="R1194">
        <f>IFERROR([1]!s_west_netprofit($A1194,2027,$B$1,180)/[1]!S_SHARE_TOTAL($A1194,$B$1),"")</f>
        <v>0.39955592515664101</v>
      </c>
      <c r="S1194">
        <f>IFERROR([1]!s_fa_dupont_roe($A1194,"2011/12/31")/100,"")</f>
        <v>0.19434799999999999</v>
      </c>
      <c r="T1194">
        <f>IFERROR([1]!s_fa_dupont_roe($A1194,"2012/12/31")/100,"")</f>
        <v>3.1294000000000002E-2</v>
      </c>
      <c r="U1194">
        <f>IFERROR([1]!s_fa_dupont_roe($A1194,"2013/12/31")/100,"")</f>
        <v>9.3053000000000011E-2</v>
      </c>
      <c r="V1194">
        <f>IFERROR([1]!s_fa_dupont_roe($A1194,"2014/12/31")/100,"")</f>
        <v>0.135522</v>
      </c>
      <c r="W1194">
        <f>IFERROR([1]!s_fa_dupont_roe($A1194,"2015/12/31")/100,"")</f>
        <v>0.21446699999999999</v>
      </c>
      <c r="X1194">
        <f>IFERROR([1]!s_fa_dupont_roe($A1194,"2016/12/31")/100,"")</f>
        <v>0.20033400000000001</v>
      </c>
      <c r="Y1194">
        <f>IFERROR([1]!s_fa_dupont_roe($A1194,"2017/12/31")/100,"")</f>
        <v>0.197602</v>
      </c>
      <c r="Z1194">
        <f>IFERROR([1]!s_fa_dupont_roe($A1194,"2018/12/31")/100,"")</f>
        <v>0.18127799999999999</v>
      </c>
      <c r="AA1194">
        <f>IFERROR([1]!s_fa_dupont_roe($A1194,"2019/12/31")/100,"")</f>
        <v>0.16683399999999998</v>
      </c>
      <c r="AB1194">
        <f>IFERROR([1]!s_fa_dupont_roe($A1194,"2020/12/31")/100,"")</f>
        <v>0.17621400000000001</v>
      </c>
      <c r="AC1194">
        <f>IFERROR([1]!s_fa_dupont_roe($A1194,"2021/12/31")/100,"")</f>
        <v>0.22232500000000002</v>
      </c>
      <c r="AD1194">
        <f>IFERROR([1]!s_fa_dupont_roe($A1194,"2022/12/31")/100,"")</f>
        <v>0.24796199999999999</v>
      </c>
      <c r="AE1194">
        <f>IFERROR([1]!s_fa_dupont_roe($A1194,"2023/12/31")/100,"")</f>
        <v>0.16980000000000001</v>
      </c>
      <c r="AF1194">
        <f>IFERROR([1]!s_fa_dupont_roe($A1194,"2024/12/31")/100,"")</f>
        <v>-6.2849999999999998E-3</v>
      </c>
      <c r="AG1194">
        <f>IFERROR([1]!s_fa_dupont_roe($A1194,"2025/12/31")/100,"")</f>
        <v>0.180779</v>
      </c>
      <c r="AH1194">
        <f>IFERROR([1]!s_stm07_is($A1194,"W30028333","2025/12/31",1),"")</f>
        <v>1219052875.25</v>
      </c>
      <c r="AI1194">
        <f>IFERROR([1]!s_stm07_bs($A1194,"W38058048","2025/12/31",1),"")</f>
        <v>7107560721.0900002</v>
      </c>
      <c r="AJ1194">
        <f>IFERROR([1]!s_fa_netdebt($A1194,"2025/12/31"),"")</f>
        <v>-907948288.17999995</v>
      </c>
      <c r="AK1194">
        <f>IFERROR([1]!s_val_ev1($A1194,"2025/12/31"),"")</f>
        <v>16527181248.24</v>
      </c>
      <c r="AL1194">
        <f>IFERROR([1]!s_fa_ebitda($A1194,"2025/12/31"),"")</f>
        <v>1796147203.04</v>
      </c>
      <c r="AM1194">
        <f>IFERROR([1]!s_west_netprofit($A1194,2026,$B$1,180)/[1]!s_west_netprofit($A1194,2026,$B$1-7,180)-1,"")</f>
        <v>0</v>
      </c>
      <c r="AN1194">
        <f>IFERROR([1]!s_west_netprofit($A1194,2026,$B$1,180)/[1]!s_west_netprofit($A1194,2026,$B$1-30,180)-1,"")</f>
        <v>-5.9070402258885601E-2</v>
      </c>
      <c r="AO1194">
        <f>IFERROR([1]!s_est_mediannetprofit($A1194,2026,$B$1)/[1]!s_est_mediannetprofit($A1194,2026,$B$1-7)-1,"")</f>
        <v>0</v>
      </c>
      <c r="AP1194">
        <f>IFERROR([1]!s_est_mediannetprofit($A1194,2026,$B$1)/[1]!s_est_mediannetprofit($A1194,2026,$B$1-30)-1,"")</f>
        <v>-7.7092123769338938E-2</v>
      </c>
    </row>
    <row r="1195" spans="1:42">
      <c r="A1195" t="s">
        <v>1234</v>
      </c>
      <c r="B1195">
        <f>IFERROR([1]!s_stm07_is($A1195,"W30028333","2011/12/31",1)/[1]!S_SHARE_TOTAL($A1195,$B$1),"")</f>
        <v>0.14879081974019825</v>
      </c>
      <c r="C1195">
        <f>IFERROR([1]!s_stm07_is($A1195,"W30028333","2012/12/31",1)/[1]!S_SHARE_TOTAL($A1195,$B$1),"")</f>
        <v>-6.4036317456134584E-2</v>
      </c>
      <c r="D1195">
        <f>IFERROR([1]!s_stm07_is($A1195,"W30028333","2013/12/31",1)/[1]!S_SHARE_TOTAL($A1195,$B$1),"")</f>
        <v>0.13647875492794689</v>
      </c>
      <c r="E1195">
        <f>IFERROR([1]!s_stm07_is($A1195,"W30028333","2014/12/31",1)/[1]!S_SHARE_TOTAL($A1195,$B$1),"")</f>
        <v>8.2327642696417028E-2</v>
      </c>
      <c r="F1195">
        <f>IFERROR([1]!s_stm07_is($A1195,"W30028333","2015/12/31",1)/[1]!S_SHARE_TOTAL($A1195,$B$1),"")</f>
        <v>0.19027028732186946</v>
      </c>
      <c r="G1195">
        <f>IFERROR([1]!s_stm07_is($A1195,"W30028333","2016/12/31",1)/[1]!S_SHARE_TOTAL($A1195,$B$1),"")</f>
        <v>0.12919213406555968</v>
      </c>
      <c r="H1195">
        <f>IFERROR([1]!s_stm07_is($A1195,"W30028333","2017/12/31",1)/[1]!S_SHARE_TOTAL($A1195,$B$1),"")</f>
        <v>2.3016454280224634E-2</v>
      </c>
      <c r="I1195">
        <f>IFERROR([1]!s_stm07_is($A1195,"W30028333","2018/12/31",1)/[1]!S_SHARE_TOTAL($A1195,$B$1),"")</f>
        <v>6.8390718124265226E-2</v>
      </c>
      <c r="J1195">
        <f>IFERROR([1]!s_stm07_is($A1195,"W30028333","2019/12/31",1)/[1]!S_SHARE_TOTAL($A1195,$B$1),"")</f>
        <v>2.0230797308324777E-2</v>
      </c>
      <c r="K1195">
        <f>IFERROR([1]!s_stm07_is($A1195,"W30028333","2020/12/31",1)/[1]!S_SHARE_TOTAL($A1195,$B$1),"")</f>
        <v>-0.76209918165032431</v>
      </c>
      <c r="L1195">
        <f>IFERROR([1]!s_stm07_is($A1195,"W30028333","2021/12/31",1)/[1]!S_SHARE_TOTAL($A1195,$B$1),"")</f>
        <v>0.23921276922149987</v>
      </c>
      <c r="M1195">
        <f>IFERROR([1]!s_stm07_is($A1195,"W30028333","2022/12/31",1)/[1]!S_SHARE_TOTAL($A1195,$B$1),"")</f>
        <v>0.24872262036528014</v>
      </c>
      <c r="N1195">
        <f>IFERROR([1]!s_stm07_is($A1195,"W30028333","2023/12/31",1)/[1]!S_SHARE_TOTAL($A1195,$B$1),"")</f>
        <v>0.14403597587005668</v>
      </c>
      <c r="O1195">
        <f>IFERROR([1]!s_stm07_is($A1195,"W30028333","2024/12/31",1)/[1]!S_SHARE_TOTAL($A1195,$B$1),"")</f>
        <v>-0.14330413367285419</v>
      </c>
      <c r="P1195">
        <f>IFERROR([1]!s_stm07_is($A1195,"W30028333","2025/12/31",1)/[1]!S_SHARE_TOTAL($A1195,$B$1),"")</f>
        <v>2.6528340871505605E-2</v>
      </c>
      <c r="Q1195">
        <f>IFERROR([1]!s_west_netprofit($A1195,2026,$B$1,180)/[1]!S_SHARE_TOTAL($A1195,$B$1),"")</f>
        <v>0.34141743144061698</v>
      </c>
      <c r="R1195">
        <f>IFERROR([1]!s_west_netprofit($A1195,2027,$B$1,180)/[1]!S_SHARE_TOTAL($A1195,$B$1),"")</f>
        <v>0.53756277867511193</v>
      </c>
      <c r="S1195">
        <f>IFERROR([1]!s_fa_dupont_roe($A1195,"2011/12/31")/100,"")</f>
        <v>0.13914599999999999</v>
      </c>
      <c r="T1195">
        <f>IFERROR([1]!s_fa_dupont_roe($A1195,"2012/12/31")/100,"")</f>
        <v>-4.5938999999999994E-2</v>
      </c>
      <c r="U1195">
        <f>IFERROR([1]!s_fa_dupont_roe($A1195,"2013/12/31")/100,"")</f>
        <v>0.101711</v>
      </c>
      <c r="V1195">
        <f>IFERROR([1]!s_fa_dupont_roe($A1195,"2014/12/31")/100,"")</f>
        <v>5.9471999999999997E-2</v>
      </c>
      <c r="W1195">
        <f>IFERROR([1]!s_fa_dupont_roe($A1195,"2015/12/31")/100,"")</f>
        <v>0.116128</v>
      </c>
      <c r="X1195">
        <f>IFERROR([1]!s_fa_dupont_roe($A1195,"2016/12/31")/100,"")</f>
        <v>5.8602000000000001E-2</v>
      </c>
      <c r="Y1195">
        <f>IFERROR([1]!s_fa_dupont_roe($A1195,"2017/12/31")/100,"")</f>
        <v>9.11E-3</v>
      </c>
      <c r="Z1195">
        <f>IFERROR([1]!s_fa_dupont_roe($A1195,"2018/12/31")/100,"")</f>
        <v>2.9066000000000002E-2</v>
      </c>
      <c r="AA1195">
        <f>IFERROR([1]!s_fa_dupont_roe($A1195,"2019/12/31")/100,"")</f>
        <v>9.2049999999999996E-3</v>
      </c>
      <c r="AB1195">
        <f>IFERROR([1]!s_fa_dupont_roe($A1195,"2020/12/31")/100,"")</f>
        <v>-0.41866799999999998</v>
      </c>
      <c r="AC1195">
        <f>IFERROR([1]!s_fa_dupont_roe($A1195,"2021/12/31")/100,"")</f>
        <v>0.15343299999999999</v>
      </c>
      <c r="AD1195">
        <f>IFERROR([1]!s_fa_dupont_roe($A1195,"2022/12/31")/100,"")</f>
        <v>0.13725400000000001</v>
      </c>
      <c r="AE1195">
        <f>IFERROR([1]!s_fa_dupont_roe($A1195,"2023/12/31")/100,"")</f>
        <v>7.1273000000000003E-2</v>
      </c>
      <c r="AF1195">
        <f>IFERROR([1]!s_fa_dupont_roe($A1195,"2024/12/31")/100,"")</f>
        <v>-7.1142999999999998E-2</v>
      </c>
      <c r="AG1195">
        <f>IFERROR([1]!s_fa_dupont_roe($A1195,"2025/12/31")/100,"")</f>
        <v>1.3978999999999998E-2</v>
      </c>
      <c r="AH1195">
        <f>IFERROR([1]!s_stm07_is($A1195,"W30028333","2025/12/31",1),"")</f>
        <v>58875746.159999996</v>
      </c>
      <c r="AI1195">
        <f>IFERROR([1]!s_stm07_bs($A1195,"W38058048","2025/12/31",1),"")</f>
        <v>4182426303.73</v>
      </c>
      <c r="AJ1195">
        <f>IFERROR([1]!s_fa_netdebt($A1195,"2025/12/31"),"")</f>
        <v>4132505006.4000001</v>
      </c>
      <c r="AK1195">
        <f>IFERROR([1]!s_val_ev1($A1195,"2025/12/31"),"")</f>
        <v>25069564163.82</v>
      </c>
      <c r="AL1195">
        <f>IFERROR([1]!s_fa_ebitda($A1195,"2025/12/31"),"")</f>
        <v>816443322.07000005</v>
      </c>
      <c r="AM1195">
        <f>IFERROR([1]!s_west_netprofit($A1195,2026,$B$1,180)/[1]!s_west_netprofit($A1195,2026,$B$1-7,180)-1,"")</f>
        <v>0</v>
      </c>
      <c r="AN1195">
        <f>IFERROR([1]!s_west_netprofit($A1195,2026,$B$1,180)/[1]!s_west_netprofit($A1195,2026,$B$1-30,180)-1,"")</f>
        <v>0.24446842783822631</v>
      </c>
      <c r="AO1195">
        <f>IFERROR([1]!s_est_mediannetprofit($A1195,2026,$B$1)/[1]!s_est_mediannetprofit($A1195,2026,$B$1-7)-1,"")</f>
        <v>0</v>
      </c>
      <c r="AP1195">
        <f>IFERROR([1]!s_est_mediannetprofit($A1195,2026,$B$1)/[1]!s_est_mediannetprofit($A1195,2026,$B$1-30)-1,"")</f>
        <v>0.26870037609694952</v>
      </c>
    </row>
    <row r="1196" spans="1:42">
      <c r="A1196" t="s">
        <v>1235</v>
      </c>
      <c r="B1196">
        <f>IFERROR([1]!s_stm07_is($A1196,"W30028333","2011/12/31",1)/[1]!S_SHARE_TOTAL($A1196,$B$1),"")</f>
        <v>4.4260218991474545E-2</v>
      </c>
      <c r="C1196">
        <f>IFERROR([1]!s_stm07_is($A1196,"W30028333","2012/12/31",1)/[1]!S_SHARE_TOTAL($A1196,$B$1),"")</f>
        <v>-1.9062411051986826E-2</v>
      </c>
      <c r="D1196">
        <f>IFERROR([1]!s_stm07_is($A1196,"W30028333","2013/12/31",1)/[1]!S_SHARE_TOTAL($A1196,$B$1),"")</f>
        <v>-7.6711161264828076E-2</v>
      </c>
      <c r="E1196">
        <f>IFERROR([1]!s_stm07_is($A1196,"W30028333","2014/12/31",1)/[1]!S_SHARE_TOTAL($A1196,$B$1),"")</f>
        <v>6.4870497799782365E-2</v>
      </c>
      <c r="F1196">
        <f>IFERROR([1]!s_stm07_is($A1196,"W30028333","2015/12/31",1)/[1]!S_SHARE_TOTAL($A1196,$B$1),"")</f>
        <v>1.2912349432309357E-3</v>
      </c>
      <c r="G1196">
        <f>IFERROR([1]!s_stm07_is($A1196,"W30028333","2016/12/31",1)/[1]!S_SHARE_TOTAL($A1196,$B$1),"")</f>
        <v>-0.85006720677690095</v>
      </c>
      <c r="H1196">
        <f>IFERROR([1]!s_stm07_is($A1196,"W30028333","2017/12/31",1)/[1]!S_SHARE_TOTAL($A1196,$B$1),"")</f>
        <v>-0.55823787594468699</v>
      </c>
      <c r="I1196">
        <f>IFERROR([1]!s_stm07_is($A1196,"W30028333","2018/12/31",1)/[1]!S_SHARE_TOTAL($A1196,$B$1),"")</f>
        <v>7.4935726405594323E-3</v>
      </c>
      <c r="J1196">
        <f>IFERROR([1]!s_stm07_is($A1196,"W30028333","2019/12/31",1)/[1]!S_SHARE_TOTAL($A1196,$B$1),"")</f>
        <v>4.8227134546908391E-2</v>
      </c>
      <c r="K1196">
        <f>IFERROR([1]!s_stm07_is($A1196,"W30028333","2020/12/31",1)/[1]!S_SHARE_TOTAL($A1196,$B$1),"")</f>
        <v>4.166155459861624E-3</v>
      </c>
      <c r="L1196">
        <f>IFERROR([1]!s_stm07_is($A1196,"W30028333","2021/12/31",1)/[1]!S_SHARE_TOTAL($A1196,$B$1),"")</f>
        <v>9.4841254056063865E-3</v>
      </c>
      <c r="M1196">
        <f>IFERROR([1]!s_stm07_is($A1196,"W30028333","2022/12/31",1)/[1]!S_SHARE_TOTAL($A1196,$B$1),"")</f>
        <v>2.4466575862395343E-2</v>
      </c>
      <c r="N1196">
        <f>IFERROR([1]!s_stm07_is($A1196,"W30028333","2023/12/31",1)/[1]!S_SHARE_TOTAL($A1196,$B$1),"")</f>
        <v>3.1081636094074636E-2</v>
      </c>
      <c r="O1196">
        <f>IFERROR([1]!s_stm07_is($A1196,"W30028333","2024/12/31",1)/[1]!S_SHARE_TOTAL($A1196,$B$1),"")</f>
        <v>3.3317743996826472E-2</v>
      </c>
      <c r="P1196">
        <f>IFERROR([1]!s_stm07_is($A1196,"W30028333","2025/12/31",1)/[1]!S_SHARE_TOTAL($A1196,$B$1),"")</f>
        <v>3.4754412992614302E-2</v>
      </c>
      <c r="Q1196">
        <f>IFERROR([1]!s_west_netprofit($A1196,2026,$B$1,180)/[1]!S_SHARE_TOTAL($A1196,$B$1),"")</f>
        <v>4.2464422309866134E-2</v>
      </c>
      <c r="R1196">
        <f>IFERROR([1]!s_west_netprofit($A1196,2027,$B$1,180)/[1]!S_SHARE_TOTAL($A1196,$B$1),"")</f>
        <v>4.8056010837624903E-2</v>
      </c>
      <c r="S1196">
        <f>IFERROR([1]!s_fa_dupont_roe($A1196,"2011/12/31")/100,"")</f>
        <v>9.6758999999999998E-2</v>
      </c>
      <c r="T1196">
        <f>IFERROR([1]!s_fa_dupont_roe($A1196,"2012/12/31")/100,"")</f>
        <v>-4.1111000000000002E-2</v>
      </c>
      <c r="U1196">
        <f>IFERROR([1]!s_fa_dupont_roe($A1196,"2013/12/31")/100,"")</f>
        <v>-0.18589200000000003</v>
      </c>
      <c r="V1196">
        <f>IFERROR([1]!s_fa_dupont_roe($A1196,"2014/12/31")/100,"")</f>
        <v>9.5352999999999993E-2</v>
      </c>
      <c r="W1196">
        <f>IFERROR([1]!s_fa_dupont_roe($A1196,"2015/12/31")/100,"")</f>
        <v>1.1299999999999999E-3</v>
      </c>
      <c r="X1196">
        <f>IFERROR([1]!s_fa_dupont_roe($A1196,"2016/12/31")/100,"")</f>
        <v>-0.97426199999999996</v>
      </c>
      <c r="Y1196">
        <f>IFERROR([1]!s_fa_dupont_roe($A1196,"2017/12/31")/100,"")</f>
        <v>-3.3382149999999999</v>
      </c>
      <c r="Z1196">
        <f>IFERROR([1]!s_fa_dupont_roe($A1196,"2018/12/31")/100,"")</f>
        <v>7.7293000000000001E-2</v>
      </c>
      <c r="AA1196">
        <f>IFERROR([1]!s_fa_dupont_roe($A1196,"2019/12/31")/100,"")</f>
        <v>0.145786</v>
      </c>
      <c r="AB1196">
        <f>IFERROR([1]!s_fa_dupont_roe($A1196,"2020/12/31")/100,"")</f>
        <v>1.1712E-2</v>
      </c>
      <c r="AC1196">
        <f>IFERROR([1]!s_fa_dupont_roe($A1196,"2021/12/31")/100,"")</f>
        <v>2.6469999999999997E-2</v>
      </c>
      <c r="AD1196">
        <f>IFERROR([1]!s_fa_dupont_roe($A1196,"2022/12/31")/100,"")</f>
        <v>6.4920000000000005E-2</v>
      </c>
      <c r="AE1196">
        <f>IFERROR([1]!s_fa_dupont_roe($A1196,"2023/12/31")/100,"")</f>
        <v>7.6271000000000005E-2</v>
      </c>
      <c r="AF1196">
        <f>IFERROR([1]!s_fa_dupont_roe($A1196,"2024/12/31")/100,"")</f>
        <v>7.5768000000000002E-2</v>
      </c>
      <c r="AG1196">
        <f>IFERROR([1]!s_fa_dupont_roe($A1196,"2025/12/31")/100,"")</f>
        <v>7.3599999999999999E-2</v>
      </c>
      <c r="AH1196">
        <f>IFERROR([1]!s_stm07_is($A1196,"W30028333","2025/12/31",1),"")</f>
        <v>658841000</v>
      </c>
      <c r="AI1196">
        <f>IFERROR([1]!s_stm07_bs($A1196,"W38058048","2025/12/31",1),"")</f>
        <v>9265702000</v>
      </c>
      <c r="AJ1196">
        <f>IFERROR([1]!s_fa_netdebt($A1196,"2025/12/31"),"")</f>
        <v>25158167000</v>
      </c>
      <c r="AK1196">
        <f>IFERROR([1]!s_val_ev1($A1196,"2025/12/31"),"")</f>
        <v>62848441987.288399</v>
      </c>
      <c r="AL1196">
        <f>IFERROR([1]!s_fa_ebitda($A1196,"2025/12/31"),"")</f>
        <v>8811542000</v>
      </c>
      <c r="AM1196">
        <f>IFERROR([1]!s_west_netprofit($A1196,2026,$B$1,180)/[1]!s_west_netprofit($A1196,2026,$B$1-7,180)-1,"")</f>
        <v>0</v>
      </c>
      <c r="AN1196">
        <f>IFERROR([1]!s_west_netprofit($A1196,2026,$B$1,180)/[1]!s_west_netprofit($A1196,2026,$B$1-30,180)-1,"")</f>
        <v>0</v>
      </c>
      <c r="AO1196">
        <f>IFERROR([1]!s_est_mediannetprofit($A1196,2026,$B$1)/[1]!s_est_mediannetprofit($A1196,2026,$B$1-7)-1,"")</f>
        <v>0</v>
      </c>
      <c r="AP1196">
        <f>IFERROR([1]!s_est_mediannetprofit($A1196,2026,$B$1)/[1]!s_est_mediannetprofit($A1196,2026,$B$1-30)-1,"")</f>
        <v>0</v>
      </c>
    </row>
    <row r="1197" spans="1:42">
      <c r="A1197" t="s">
        <v>1236</v>
      </c>
      <c r="B1197">
        <f>IFERROR([1]!s_stm07_is($A1197,"W30028333","2011/12/31",1)/[1]!S_SHARE_TOTAL($A1197,$B$1),"")</f>
        <v>0.16759357641165945</v>
      </c>
      <c r="C1197">
        <f>IFERROR([1]!s_stm07_is($A1197,"W30028333","2012/12/31",1)/[1]!S_SHARE_TOTAL($A1197,$B$1),"")</f>
        <v>0.16147372024471365</v>
      </c>
      <c r="D1197">
        <f>IFERROR([1]!s_stm07_is($A1197,"W30028333","2013/12/31",1)/[1]!S_SHARE_TOTAL($A1197,$B$1),"")</f>
        <v>0.27339149457069761</v>
      </c>
      <c r="E1197">
        <f>IFERROR([1]!s_stm07_is($A1197,"W30028333","2014/12/31",1)/[1]!S_SHARE_TOTAL($A1197,$B$1),"")</f>
        <v>0.3683774989755163</v>
      </c>
      <c r="F1197">
        <f>IFERROR([1]!s_stm07_is($A1197,"W30028333","2015/12/31",1)/[1]!S_SHARE_TOTAL($A1197,$B$1),"")</f>
        <v>0.31762025939659122</v>
      </c>
      <c r="G1197">
        <f>IFERROR([1]!s_stm07_is($A1197,"W30028333","2016/12/31",1)/[1]!S_SHARE_TOTAL($A1197,$B$1),"")</f>
        <v>0.46546570352278471</v>
      </c>
      <c r="H1197">
        <f>IFERROR([1]!s_stm07_is($A1197,"W30028333","2017/12/31",1)/[1]!S_SHARE_TOTAL($A1197,$B$1),"")</f>
        <v>0.58221953458976849</v>
      </c>
      <c r="I1197">
        <f>IFERROR([1]!s_stm07_is($A1197,"W30028333","2018/12/31",1)/[1]!S_SHARE_TOTAL($A1197,$B$1),"")</f>
        <v>0.78024383008341158</v>
      </c>
      <c r="J1197">
        <f>IFERROR([1]!s_stm07_is($A1197,"W30028333","2019/12/31",1)/[1]!S_SHARE_TOTAL($A1197,$B$1),"")</f>
        <v>0.9222024719275389</v>
      </c>
      <c r="K1197">
        <f>IFERROR([1]!s_stm07_is($A1197,"W30028333","2020/12/31",1)/[1]!S_SHARE_TOTAL($A1197,$B$1),"")</f>
        <v>1.1431228368689292</v>
      </c>
      <c r="L1197">
        <f>IFERROR([1]!s_stm07_is($A1197,"W30028333","2021/12/31",1)/[1]!S_SHARE_TOTAL($A1197,$B$1),"")</f>
        <v>0.95305835772315339</v>
      </c>
      <c r="M1197">
        <f>IFERROR([1]!s_stm07_is($A1197,"W30028333","2022/12/31",1)/[1]!S_SHARE_TOTAL($A1197,$B$1),"")</f>
        <v>-0.76074663098277362</v>
      </c>
      <c r="N1197">
        <f>IFERROR([1]!s_stm07_is($A1197,"W30028333","2023/12/31",1)/[1]!S_SHARE_TOTAL($A1197,$B$1),"")</f>
        <v>2.1797481997991164</v>
      </c>
      <c r="O1197">
        <f>IFERROR([1]!s_stm07_is($A1197,"W30028333","2024/12/31",1)/[1]!S_SHARE_TOTAL($A1197,$B$1),"")</f>
        <v>1.147149558874593</v>
      </c>
      <c r="P1197">
        <f>IFERROR([1]!s_stm07_is($A1197,"W30028333","2025/12/31",1)/[1]!S_SHARE_TOTAL($A1197,$B$1),"")</f>
        <v>0.6898647767216961</v>
      </c>
      <c r="Q1197">
        <f>IFERROR([1]!s_west_netprofit($A1197,2026,$B$1,180)/[1]!S_SHARE_TOTAL($A1197,$B$1),"")</f>
        <v>0.8938192110935389</v>
      </c>
      <c r="R1197">
        <f>IFERROR([1]!s_west_netprofit($A1197,2027,$B$1,180)/[1]!S_SHARE_TOTAL($A1197,$B$1),"")</f>
        <v>1.0179016773324618</v>
      </c>
      <c r="S1197">
        <f>IFERROR([1]!s_fa_dupont_roe($A1197,"2011/12/31")/100,"")</f>
        <v>7.4088000000000001E-2</v>
      </c>
      <c r="T1197">
        <f>IFERROR([1]!s_fa_dupont_roe($A1197,"2012/12/31")/100,"")</f>
        <v>6.6672000000000009E-2</v>
      </c>
      <c r="U1197">
        <f>IFERROR([1]!s_fa_dupont_roe($A1197,"2013/12/31")/100,"")</f>
        <v>0.10431499999999999</v>
      </c>
      <c r="V1197">
        <f>IFERROR([1]!s_fa_dupont_roe($A1197,"2014/12/31")/100,"")</f>
        <v>0.12781999999999999</v>
      </c>
      <c r="W1197">
        <f>IFERROR([1]!s_fa_dupont_roe($A1197,"2015/12/31")/100,"")</f>
        <v>0.101577</v>
      </c>
      <c r="X1197">
        <f>IFERROR([1]!s_fa_dupont_roe($A1197,"2016/12/31")/100,"")</f>
        <v>0.136402</v>
      </c>
      <c r="Y1197">
        <f>IFERROR([1]!s_fa_dupont_roe($A1197,"2017/12/31")/100,"")</f>
        <v>0.152612</v>
      </c>
      <c r="Z1197">
        <f>IFERROR([1]!s_fa_dupont_roe($A1197,"2018/12/31")/100,"")</f>
        <v>0.18009599999999998</v>
      </c>
      <c r="AA1197">
        <f>IFERROR([1]!s_fa_dupont_roe($A1197,"2019/12/31")/100,"")</f>
        <v>0.19008900000000001</v>
      </c>
      <c r="AB1197">
        <f>IFERROR([1]!s_fa_dupont_roe($A1197,"2020/12/31")/100,"")</f>
        <v>0.20780999999999999</v>
      </c>
      <c r="AC1197">
        <f>IFERROR([1]!s_fa_dupont_roe($A1197,"2021/12/31")/100,"")</f>
        <v>0.17565</v>
      </c>
      <c r="AD1197">
        <f>IFERROR([1]!s_fa_dupont_roe($A1197,"2022/12/31")/100,"")</f>
        <v>-0.17313500000000001</v>
      </c>
      <c r="AE1197">
        <f>IFERROR([1]!s_fa_dupont_roe($A1197,"2023/12/31")/100,"")</f>
        <v>0.43997399999999998</v>
      </c>
      <c r="AF1197">
        <f>IFERROR([1]!s_fa_dupont_roe($A1197,"2024/12/31")/100,"")</f>
        <v>0.173096</v>
      </c>
      <c r="AG1197">
        <f>IFERROR([1]!s_fa_dupont_roe($A1197,"2025/12/31")/100,"")</f>
        <v>9.3879000000000004E-2</v>
      </c>
      <c r="AH1197">
        <f>IFERROR([1]!s_stm07_is($A1197,"W30028333","2025/12/31",1),"")</f>
        <v>537066094.75</v>
      </c>
      <c r="AI1197">
        <f>IFERROR([1]!s_stm07_bs($A1197,"W38058048","2025/12/31",1),"")</f>
        <v>5991894217.0600004</v>
      </c>
      <c r="AJ1197">
        <f>IFERROR([1]!s_fa_netdebt($A1197,"2025/12/31"),"")</f>
        <v>130912567.38</v>
      </c>
      <c r="AK1197">
        <f>IFERROR([1]!s_val_ev1($A1197,"2025/12/31"),"")</f>
        <v>14327487153</v>
      </c>
      <c r="AL1197">
        <f>IFERROR([1]!s_fa_ebitda($A1197,"2025/12/31"),"")</f>
        <v>857828905.25</v>
      </c>
      <c r="AM1197">
        <f>IFERROR([1]!s_west_netprofit($A1197,2026,$B$1,180)/[1]!s_west_netprofit($A1197,2026,$B$1-7,180)-1,"")</f>
        <v>0</v>
      </c>
      <c r="AN1197">
        <f>IFERROR([1]!s_west_netprofit($A1197,2026,$B$1,180)/[1]!s_west_netprofit($A1197,2026,$B$1-30,180)-1,"")</f>
        <v>3.4862977839906772E-3</v>
      </c>
      <c r="AO1197">
        <f>IFERROR([1]!s_est_mediannetprofit($A1197,2026,$B$1)/[1]!s_est_mediannetprofit($A1197,2026,$B$1-7)-1,"")</f>
        <v>0</v>
      </c>
      <c r="AP1197">
        <f>IFERROR([1]!s_est_mediannetprofit($A1197,2026,$B$1)/[1]!s_est_mediannetprofit($A1197,2026,$B$1-30)-1,"")</f>
        <v>7.1994240460762082E-3</v>
      </c>
    </row>
    <row r="1198" spans="1:42">
      <c r="A1198" t="s">
        <v>1237</v>
      </c>
      <c r="B1198">
        <f>IFERROR([1]!s_stm07_is($A1198,"W30028333","2011/12/31",1)/[1]!S_SHARE_TOTAL($A1198,$B$1),"")</f>
        <v>0.25657628105623492</v>
      </c>
      <c r="C1198">
        <f>IFERROR([1]!s_stm07_is($A1198,"W30028333","2012/12/31",1)/[1]!S_SHARE_TOTAL($A1198,$B$1),"")</f>
        <v>0.21675461834753079</v>
      </c>
      <c r="D1198">
        <f>IFERROR([1]!s_stm07_is($A1198,"W30028333","2013/12/31",1)/[1]!S_SHARE_TOTAL($A1198,$B$1),"")</f>
        <v>0.14395965072410932</v>
      </c>
      <c r="E1198">
        <f>IFERROR([1]!s_stm07_is($A1198,"W30028333","2014/12/31",1)/[1]!S_SHARE_TOTAL($A1198,$B$1),"")</f>
        <v>0.17839608756256795</v>
      </c>
      <c r="F1198">
        <f>IFERROR([1]!s_stm07_is($A1198,"W30028333","2015/12/31",1)/[1]!S_SHARE_TOTAL($A1198,$B$1),"")</f>
        <v>0.15171900964383722</v>
      </c>
      <c r="G1198">
        <f>IFERROR([1]!s_stm07_is($A1198,"W30028333","2016/12/31",1)/[1]!S_SHARE_TOTAL($A1198,$B$1),"")</f>
        <v>0.37146939310668892</v>
      </c>
      <c r="H1198">
        <f>IFERROR([1]!s_stm07_is($A1198,"W30028333","2017/12/31",1)/[1]!S_SHARE_TOTAL($A1198,$B$1),"")</f>
        <v>0.41851130078607884</v>
      </c>
      <c r="I1198">
        <f>IFERROR([1]!s_stm07_is($A1198,"W30028333","2018/12/31",1)/[1]!S_SHARE_TOTAL($A1198,$B$1),"")</f>
        <v>0.35715405891642754</v>
      </c>
      <c r="J1198">
        <f>IFERROR([1]!s_stm07_is($A1198,"W30028333","2019/12/31",1)/[1]!S_SHARE_TOTAL($A1198,$B$1),"")</f>
        <v>0.35255230243442109</v>
      </c>
      <c r="K1198">
        <f>IFERROR([1]!s_stm07_is($A1198,"W30028333","2020/12/31",1)/[1]!S_SHARE_TOTAL($A1198,$B$1),"")</f>
        <v>0.35020647989448411</v>
      </c>
      <c r="L1198">
        <f>IFERROR([1]!s_stm07_is($A1198,"W30028333","2021/12/31",1)/[1]!S_SHARE_TOTAL($A1198,$B$1),"")</f>
        <v>0.83840551355479642</v>
      </c>
      <c r="M1198">
        <f>IFERROR([1]!s_stm07_is($A1198,"W30028333","2022/12/31",1)/[1]!S_SHARE_TOTAL($A1198,$B$1),"")</f>
        <v>1.5713026719826373</v>
      </c>
      <c r="N1198">
        <f>IFERROR([1]!s_stm07_is($A1198,"W30028333","2023/12/31",1)/[1]!S_SHARE_TOTAL($A1198,$B$1),"")</f>
        <v>1.1343350868068021</v>
      </c>
      <c r="O1198">
        <f>IFERROR([1]!s_stm07_is($A1198,"W30028333","2024/12/31",1)/[1]!S_SHARE_TOTAL($A1198,$B$1),"")</f>
        <v>0.97724360365305896</v>
      </c>
      <c r="P1198">
        <f>IFERROR([1]!s_stm07_is($A1198,"W30028333","2025/12/31",1)/[1]!S_SHARE_TOTAL($A1198,$B$1),"")</f>
        <v>1.1699704667391984</v>
      </c>
      <c r="Q1198">
        <f>IFERROR([1]!s_west_netprofit($A1198,2026,$B$1,180)/[1]!S_SHARE_TOTAL($A1198,$B$1),"")</f>
        <v>0.77498314027252257</v>
      </c>
      <c r="R1198">
        <f>IFERROR([1]!s_west_netprofit($A1198,2027,$B$1,180)/[1]!S_SHARE_TOTAL($A1198,$B$1),"")</f>
        <v>0.96746525535700534</v>
      </c>
      <c r="S1198">
        <f>IFERROR([1]!s_fa_dupont_roe($A1198,"2011/12/31")/100,"")</f>
        <v>0.14285500000000001</v>
      </c>
      <c r="T1198">
        <f>IFERROR([1]!s_fa_dupont_roe($A1198,"2012/12/31")/100,"")</f>
        <v>0.114409</v>
      </c>
      <c r="U1198">
        <f>IFERROR([1]!s_fa_dupont_roe($A1198,"2013/12/31")/100,"")</f>
        <v>5.9770000000000004E-2</v>
      </c>
      <c r="V1198">
        <f>IFERROR([1]!s_fa_dupont_roe($A1198,"2014/12/31")/100,"")</f>
        <v>6.1595000000000004E-2</v>
      </c>
      <c r="W1198">
        <f>IFERROR([1]!s_fa_dupont_roe($A1198,"2015/12/31")/100,"")</f>
        <v>5.1416000000000003E-2</v>
      </c>
      <c r="X1198">
        <f>IFERROR([1]!s_fa_dupont_roe($A1198,"2016/12/31")/100,"")</f>
        <v>0.119754</v>
      </c>
      <c r="Y1198">
        <f>IFERROR([1]!s_fa_dupont_roe($A1198,"2017/12/31")/100,"")</f>
        <v>0.129187</v>
      </c>
      <c r="Z1198">
        <f>IFERROR([1]!s_fa_dupont_roe($A1198,"2018/12/31")/100,"")</f>
        <v>0.10996700000000001</v>
      </c>
      <c r="AA1198">
        <f>IFERROR([1]!s_fa_dupont_roe($A1198,"2019/12/31")/100,"")</f>
        <v>0.109305</v>
      </c>
      <c r="AB1198">
        <f>IFERROR([1]!s_fa_dupont_roe($A1198,"2020/12/31")/100,"")</f>
        <v>0.108724</v>
      </c>
      <c r="AC1198">
        <f>IFERROR([1]!s_fa_dupont_roe($A1198,"2021/12/31")/100,"")</f>
        <v>0.23859900000000001</v>
      </c>
      <c r="AD1198">
        <f>IFERROR([1]!s_fa_dupont_roe($A1198,"2022/12/31")/100,"")</f>
        <v>0.36509799999999998</v>
      </c>
      <c r="AE1198">
        <f>IFERROR([1]!s_fa_dupont_roe($A1198,"2023/12/31")/100,"")</f>
        <v>0.22984400000000002</v>
      </c>
      <c r="AF1198">
        <f>IFERROR([1]!s_fa_dupont_roe($A1198,"2024/12/31")/100,"")</f>
        <v>0.190718</v>
      </c>
      <c r="AG1198">
        <f>IFERROR([1]!s_fa_dupont_roe($A1198,"2025/12/31")/100,"")</f>
        <v>0.2122</v>
      </c>
      <c r="AH1198">
        <f>IFERROR([1]!s_stm07_is($A1198,"W30028333","2025/12/31",1),"")</f>
        <v>3280879912.0999999</v>
      </c>
      <c r="AI1198">
        <f>IFERROR([1]!s_stm07_bs($A1198,"W38058048","2025/12/31",1),"")</f>
        <v>16347570415.559999</v>
      </c>
      <c r="AJ1198">
        <f>IFERROR([1]!s_fa_netdebt($A1198,"2025/12/31"),"")</f>
        <v>-287286011.36000001</v>
      </c>
      <c r="AK1198">
        <f>IFERROR([1]!s_val_ev1($A1198,"2025/12/31"),"")</f>
        <v>32407853681.73</v>
      </c>
      <c r="AL1198">
        <f>IFERROR([1]!s_fa_ebitda($A1198,"2025/12/31"),"")</f>
        <v>5169154696.0799999</v>
      </c>
      <c r="AM1198">
        <f>IFERROR([1]!s_west_netprofit($A1198,2026,$B$1,180)/[1]!s_west_netprofit($A1198,2026,$B$1-7,180)-1,"")</f>
        <v>0</v>
      </c>
      <c r="AN1198">
        <f>IFERROR([1]!s_west_netprofit($A1198,2026,$B$1,180)/[1]!s_west_netprofit($A1198,2026,$B$1-30,180)-1,"")</f>
        <v>-0.12333026351821597</v>
      </c>
      <c r="AO1198">
        <f>IFERROR([1]!s_est_mediannetprofit($A1198,2026,$B$1)/[1]!s_est_mediannetprofit($A1198,2026,$B$1-7)-1,"")</f>
        <v>0</v>
      </c>
      <c r="AP1198">
        <f>IFERROR([1]!s_est_mediannetprofit($A1198,2026,$B$1)/[1]!s_est_mediannetprofit($A1198,2026,$B$1-30)-1,"")</f>
        <v>-1.9944341372912788E-2</v>
      </c>
    </row>
    <row r="1199" spans="1:42">
      <c r="A1199" t="s">
        <v>1238</v>
      </c>
      <c r="B1199">
        <f>IFERROR([1]!s_stm07_is($A1199,"W30028333","2011/12/31",1)/[1]!S_SHARE_TOTAL($A1199,$B$1),"")</f>
        <v>0.88372159561374752</v>
      </c>
      <c r="C1199">
        <f>IFERROR([1]!s_stm07_is($A1199,"W30028333","2012/12/31",1)/[1]!S_SHARE_TOTAL($A1199,$B$1),"")</f>
        <v>0.6335746246442453</v>
      </c>
      <c r="D1199">
        <f>IFERROR([1]!s_stm07_is($A1199,"W30028333","2013/12/31",1)/[1]!S_SHARE_TOTAL($A1199,$B$1),"")</f>
        <v>0.67934841069536367</v>
      </c>
      <c r="E1199">
        <f>IFERROR([1]!s_stm07_is($A1199,"W30028333","2014/12/31",1)/[1]!S_SHARE_TOTAL($A1199,$B$1),"")</f>
        <v>0.36961400349467227</v>
      </c>
      <c r="F1199">
        <f>IFERROR([1]!s_stm07_is($A1199,"W30028333","2015/12/31",1)/[1]!S_SHARE_TOTAL($A1199,$B$1),"")</f>
        <v>0.12695977383242743</v>
      </c>
      <c r="G1199">
        <f>IFERROR([1]!s_stm07_is($A1199,"W30028333","2016/12/31",1)/[1]!S_SHARE_TOTAL($A1199,$B$1),"")</f>
        <v>-0.51594010934764578</v>
      </c>
      <c r="H1199">
        <f>IFERROR([1]!s_stm07_is($A1199,"W30028333","2017/12/31",1)/[1]!S_SHARE_TOTAL($A1199,$B$1),"")</f>
        <v>0.19462376831869774</v>
      </c>
      <c r="I1199">
        <f>IFERROR([1]!s_stm07_is($A1199,"W30028333","2018/12/31",1)/[1]!S_SHARE_TOTAL($A1199,$B$1),"")</f>
        <v>0.32640735206895849</v>
      </c>
      <c r="J1199">
        <f>IFERROR([1]!s_stm07_is($A1199,"W30028333","2019/12/31",1)/[1]!S_SHARE_TOTAL($A1199,$B$1),"")</f>
        <v>0.36944438915877159</v>
      </c>
      <c r="K1199">
        <f>IFERROR([1]!s_stm07_is($A1199,"W30028333","2020/12/31",1)/[1]!S_SHARE_TOTAL($A1199,$B$1),"")</f>
        <v>0.53840490283544851</v>
      </c>
      <c r="L1199">
        <f>IFERROR([1]!s_stm07_is($A1199,"W30028333","2021/12/31",1)/[1]!S_SHARE_TOTAL($A1199,$B$1),"")</f>
        <v>0.66188499799774758</v>
      </c>
      <c r="M1199">
        <f>IFERROR([1]!s_stm07_is($A1199,"W30028333","2022/12/31",1)/[1]!S_SHARE_TOTAL($A1199,$B$1),"")</f>
        <v>0.82543468752769866</v>
      </c>
      <c r="N1199">
        <f>IFERROR([1]!s_stm07_is($A1199,"W30028333","2023/12/31",1)/[1]!S_SHARE_TOTAL($A1199,$B$1),"")</f>
        <v>1.0266118164808025</v>
      </c>
      <c r="O1199">
        <f>IFERROR([1]!s_stm07_is($A1199,"W30028333","2024/12/31",1)/[1]!S_SHARE_TOTAL($A1199,$B$1),"")</f>
        <v>0.84493824617163393</v>
      </c>
      <c r="P1199">
        <f>IFERROR([1]!s_stm07_is($A1199,"W30028333","2025/12/31",1)/[1]!S_SHARE_TOTAL($A1199,$B$1),"")</f>
        <v>1.1078374897277838</v>
      </c>
      <c r="Q1199">
        <f>IFERROR([1]!s_west_netprofit($A1199,2026,$B$1,180)/[1]!S_SHARE_TOTAL($A1199,$B$1),"")</f>
        <v>1.3837125744311467</v>
      </c>
      <c r="R1199">
        <f>IFERROR([1]!s_west_netprofit($A1199,2027,$B$1,180)/[1]!S_SHARE_TOTAL($A1199,$B$1),"")</f>
        <v>1.6765048512761593</v>
      </c>
      <c r="S1199">
        <f>IFERROR([1]!s_fa_dupont_roe($A1199,"2011/12/31")/100,"")</f>
        <v>0.24606000000000003</v>
      </c>
      <c r="T1199">
        <f>IFERROR([1]!s_fa_dupont_roe($A1199,"2012/12/31")/100,"")</f>
        <v>0.148649</v>
      </c>
      <c r="U1199">
        <f>IFERROR([1]!s_fa_dupont_roe($A1199,"2013/12/31")/100,"")</f>
        <v>0.14080299999999998</v>
      </c>
      <c r="V1199">
        <f>IFERROR([1]!s_fa_dupont_roe($A1199,"2014/12/31")/100,"")</f>
        <v>6.8654000000000007E-2</v>
      </c>
      <c r="W1199">
        <f>IFERROR([1]!s_fa_dupont_roe($A1199,"2015/12/31")/100,"")</f>
        <v>2.0615999999999999E-2</v>
      </c>
      <c r="X1199">
        <f>IFERROR([1]!s_fa_dupont_roe($A1199,"2016/12/31")/100,"")</f>
        <v>-8.0745000000000011E-2</v>
      </c>
      <c r="Y1199">
        <f>IFERROR([1]!s_fa_dupont_roe($A1199,"2017/12/31")/100,"")</f>
        <v>3.1331000000000005E-2</v>
      </c>
      <c r="Z1199">
        <f>IFERROR([1]!s_fa_dupont_roe($A1199,"2018/12/31")/100,"")</f>
        <v>4.4790000000000003E-2</v>
      </c>
      <c r="AA1199">
        <f>IFERROR([1]!s_fa_dupont_roe($A1199,"2019/12/31")/100,"")</f>
        <v>4.4027999999999998E-2</v>
      </c>
      <c r="AB1199">
        <f>IFERROR([1]!s_fa_dupont_roe($A1199,"2020/12/31")/100,"")</f>
        <v>6.1694000000000006E-2</v>
      </c>
      <c r="AC1199">
        <f>IFERROR([1]!s_fa_dupont_roe($A1199,"2021/12/31")/100,"")</f>
        <v>7.2203000000000003E-2</v>
      </c>
      <c r="AD1199">
        <f>IFERROR([1]!s_fa_dupont_roe($A1199,"2022/12/31")/100,"")</f>
        <v>8.4608000000000003E-2</v>
      </c>
      <c r="AE1199">
        <f>IFERROR([1]!s_fa_dupont_roe($A1199,"2023/12/31")/100,"")</f>
        <v>9.8313000000000011E-2</v>
      </c>
      <c r="AF1199">
        <f>IFERROR([1]!s_fa_dupont_roe($A1199,"2024/12/31")/100,"")</f>
        <v>7.6855999999999994E-2</v>
      </c>
      <c r="AG1199">
        <f>IFERROR([1]!s_fa_dupont_roe($A1199,"2025/12/31")/100,"")</f>
        <v>9.1188000000000005E-2</v>
      </c>
      <c r="AH1199">
        <f>IFERROR([1]!s_stm07_is($A1199,"W30028333","2025/12/31",1),"")</f>
        <v>3831301222.1300001</v>
      </c>
      <c r="AI1199">
        <f>IFERROR([1]!s_stm07_bs($A1199,"W38058048","2025/12/31",1),"")</f>
        <v>48168255333.720001</v>
      </c>
      <c r="AJ1199">
        <f>IFERROR([1]!s_fa_netdebt($A1199,"2025/12/31"),"")</f>
        <v>-11028342577.540001</v>
      </c>
      <c r="AK1199">
        <f>IFERROR([1]!s_val_ev1($A1199,"2025/12/31"),"")</f>
        <v>94926844728.380005</v>
      </c>
      <c r="AL1199">
        <f>IFERROR([1]!s_fa_ebitda($A1199,"2025/12/31"),"")</f>
        <v>5909867996.3599997</v>
      </c>
      <c r="AM1199">
        <f>IFERROR([1]!s_west_netprofit($A1199,2026,$B$1,180)/[1]!s_west_netprofit($A1199,2026,$B$1-7,180)-1,"")</f>
        <v>0</v>
      </c>
      <c r="AN1199">
        <f>IFERROR([1]!s_west_netprofit($A1199,2026,$B$1,180)/[1]!s_west_netprofit($A1199,2026,$B$1-30,180)-1,"")</f>
        <v>1.7188104075507304E-3</v>
      </c>
      <c r="AO1199">
        <f>IFERROR([1]!s_est_mediannetprofit($A1199,2026,$B$1)/[1]!s_est_mediannetprofit($A1199,2026,$B$1-7)-1,"")</f>
        <v>0</v>
      </c>
      <c r="AP1199">
        <f>IFERROR([1]!s_est_mediannetprofit($A1199,2026,$B$1)/[1]!s_est_mediannetprofit($A1199,2026,$B$1-30)-1,"")</f>
        <v>-2.188304681339015E-3</v>
      </c>
    </row>
    <row r="1200" spans="1:42">
      <c r="A1200" t="s">
        <v>1239</v>
      </c>
      <c r="B1200">
        <f>IFERROR([1]!s_stm07_is($A1200,"W30028333","2011/12/31",1)/[1]!S_SHARE_TOTAL($A1200,$B$1),"")</f>
        <v>-0.21356231514421237</v>
      </c>
      <c r="C1200">
        <f>IFERROR([1]!s_stm07_is($A1200,"W30028333","2012/12/31",1)/[1]!S_SHARE_TOTAL($A1200,$B$1),"")</f>
        <v>1.2453944746553326E-2</v>
      </c>
      <c r="D1200">
        <f>IFERROR([1]!s_stm07_is($A1200,"W30028333","2013/12/31",1)/[1]!S_SHARE_TOTAL($A1200,$B$1),"")</f>
        <v>-0.20278001081215943</v>
      </c>
      <c r="E1200">
        <f>IFERROR([1]!s_stm07_is($A1200,"W30028333","2014/12/31",1)/[1]!S_SHARE_TOTAL($A1200,$B$1),"")</f>
        <v>9.7125520277489569E-3</v>
      </c>
      <c r="F1200">
        <f>IFERROR([1]!s_stm07_is($A1200,"W30028333","2015/12/31",1)/[1]!S_SHARE_TOTAL($A1200,$B$1),"")</f>
        <v>-0.13503239348213425</v>
      </c>
      <c r="G1200">
        <f>IFERROR([1]!s_stm07_is($A1200,"W30028333","2016/12/31",1)/[1]!S_SHARE_TOTAL($A1200,$B$1),"")</f>
        <v>-0.25994202917128423</v>
      </c>
      <c r="H1200">
        <f>IFERROR([1]!s_stm07_is($A1200,"W30028333","2017/12/31",1)/[1]!S_SHARE_TOTAL($A1200,$B$1),"")</f>
        <v>0.25467567969971566</v>
      </c>
      <c r="I1200">
        <f>IFERROR([1]!s_stm07_is($A1200,"W30028333","2018/12/31",1)/[1]!S_SHARE_TOTAL($A1200,$B$1),"")</f>
        <v>-0.16507811372707612</v>
      </c>
      <c r="J1200">
        <f>IFERROR([1]!s_stm07_is($A1200,"W30028333","2019/12/31",1)/[1]!S_SHARE_TOTAL($A1200,$B$1),"")</f>
        <v>6.7344004155831722E-2</v>
      </c>
      <c r="K1200">
        <f>IFERROR([1]!s_stm07_is($A1200,"W30028333","2020/12/31",1)/[1]!S_SHARE_TOTAL($A1200,$B$1),"")</f>
        <v>6.7998015837873127E-2</v>
      </c>
      <c r="L1200">
        <f>IFERROR([1]!s_stm07_is($A1200,"W30028333","2021/12/31",1)/[1]!S_SHARE_TOTAL($A1200,$B$1),"")</f>
        <v>0.11742701070293855</v>
      </c>
      <c r="M1200">
        <f>IFERROR([1]!s_stm07_is($A1200,"W30028333","2022/12/31",1)/[1]!S_SHARE_TOTAL($A1200,$B$1),"")</f>
        <v>0.18845236772950932</v>
      </c>
      <c r="N1200">
        <f>IFERROR([1]!s_stm07_is($A1200,"W30028333","2023/12/31",1)/[1]!S_SHARE_TOTAL($A1200,$B$1),"")</f>
        <v>0.19766720481642827</v>
      </c>
      <c r="O1200">
        <f>IFERROR([1]!s_stm07_is($A1200,"W30028333","2024/12/31",1)/[1]!S_SHARE_TOTAL($A1200,$B$1),"")</f>
        <v>5.7982618342964143E-2</v>
      </c>
      <c r="P1200">
        <f>IFERROR([1]!s_stm07_is($A1200,"W30028333","2025/12/31",1)/[1]!S_SHARE_TOTAL($A1200,$B$1),"")</f>
        <v>3.6743941773155431E-2</v>
      </c>
      <c r="Q1200">
        <f>IFERROR([1]!s_west_netprofit($A1200,2026,$B$1,180)/[1]!S_SHARE_TOTAL($A1200,$B$1),"")</f>
        <v>0</v>
      </c>
      <c r="R1200">
        <f>IFERROR([1]!s_west_netprofit($A1200,2027,$B$1,180)/[1]!S_SHARE_TOTAL($A1200,$B$1),"")</f>
        <v>0</v>
      </c>
      <c r="S1200">
        <f>IFERROR([1]!s_fa_dupont_roe($A1200,"2011/12/31")/100,"")</f>
        <v>-0.46633800000000003</v>
      </c>
      <c r="T1200">
        <f>IFERROR([1]!s_fa_dupont_roe($A1200,"2012/12/31")/100,"")</f>
        <v>3.4969E-2</v>
      </c>
      <c r="U1200">
        <f>IFERROR([1]!s_fa_dupont_roe($A1200,"2013/12/31")/100,"")</f>
        <v>-0.79078599999999999</v>
      </c>
      <c r="V1200">
        <f>IFERROR([1]!s_fa_dupont_roe($A1200,"2014/12/31")/100,"")</f>
        <v>6.1249999999999999E-2</v>
      </c>
      <c r="W1200">
        <f>IFERROR([1]!s_fa_dupont_roe($A1200,"2015/12/31")/100,"")</f>
        <v>-1.6008150000000001</v>
      </c>
      <c r="X1200">
        <f>IFERROR([1]!s_fa_dupont_roe($A1200,"2016/12/31")/100,"")</f>
        <v>0</v>
      </c>
      <c r="Y1200">
        <f>IFERROR([1]!s_fa_dupont_roe($A1200,"2017/12/31")/100,"")</f>
        <v>0</v>
      </c>
      <c r="Z1200">
        <f>IFERROR([1]!s_fa_dupont_roe($A1200,"2018/12/31")/100,"")</f>
        <v>0</v>
      </c>
      <c r="AA1200">
        <f>IFERROR([1]!s_fa_dupont_roe($A1200,"2019/12/31")/100,"")</f>
        <v>1.2182139999999999</v>
      </c>
      <c r="AB1200">
        <f>IFERROR([1]!s_fa_dupont_roe($A1200,"2020/12/31")/100,"")</f>
        <v>0.22060400000000002</v>
      </c>
      <c r="AC1200">
        <f>IFERROR([1]!s_fa_dupont_roe($A1200,"2021/12/31")/100,"")</f>
        <v>0.118657</v>
      </c>
      <c r="AD1200">
        <f>IFERROR([1]!s_fa_dupont_roe($A1200,"2022/12/31")/100,"")</f>
        <v>0.108922</v>
      </c>
      <c r="AE1200">
        <f>IFERROR([1]!s_fa_dupont_roe($A1200,"2023/12/31")/100,"")</f>
        <v>0.10279099999999999</v>
      </c>
      <c r="AF1200">
        <f>IFERROR([1]!s_fa_dupont_roe($A1200,"2024/12/31")/100,"")</f>
        <v>2.8281999999999998E-2</v>
      </c>
      <c r="AG1200">
        <f>IFERROR([1]!s_fa_dupont_roe($A1200,"2025/12/31")/100,"")</f>
        <v>1.7523E-2</v>
      </c>
      <c r="AH1200">
        <f>IFERROR([1]!s_stm07_is($A1200,"W30028333","2025/12/31",1),"")</f>
        <v>43507013.030000001</v>
      </c>
      <c r="AI1200">
        <f>IFERROR([1]!s_stm07_bs($A1200,"W38058048","2025/12/31",1),"")</f>
        <v>2504644468.0900002</v>
      </c>
      <c r="AJ1200">
        <f>IFERROR([1]!s_fa_netdebt($A1200,"2025/12/31"),"")</f>
        <v>-815535329.90999997</v>
      </c>
      <c r="AK1200">
        <f>IFERROR([1]!s_val_ev1($A1200,"2025/12/31"),"")</f>
        <v>20780774962.32</v>
      </c>
      <c r="AL1200">
        <f>IFERROR([1]!s_fa_ebitda($A1200,"2025/12/31"),"")</f>
        <v>96966122.719999999</v>
      </c>
      <c r="AM1200" t="str">
        <f>IFERROR([1]!s_west_netprofit($A1200,2026,$B$1,180)/[1]!s_west_netprofit($A1200,2026,$B$1-7,180)-1,"")</f>
        <v/>
      </c>
      <c r="AN1200" t="str">
        <f>IFERROR([1]!s_west_netprofit($A1200,2026,$B$1,180)/[1]!s_west_netprofit($A1200,2026,$B$1-30,180)-1,"")</f>
        <v/>
      </c>
      <c r="AO1200" t="str">
        <f>IFERROR([1]!s_est_mediannetprofit($A1200,2026,$B$1)/[1]!s_est_mediannetprofit($A1200,2026,$B$1-7)-1,"")</f>
        <v/>
      </c>
      <c r="AP1200" t="str">
        <f>IFERROR([1]!s_est_mediannetprofit($A1200,2026,$B$1)/[1]!s_est_mediannetprofit($A1200,2026,$B$1-30)-1,"")</f>
        <v/>
      </c>
    </row>
    <row r="1201" spans="1:42">
      <c r="A1201" t="s">
        <v>1240</v>
      </c>
      <c r="B1201">
        <f>IFERROR([1]!s_stm07_is($A1201,"W30028333","2011/12/31",1)/[1]!S_SHARE_TOTAL($A1201,$B$1),"")</f>
        <v>5.1050587706389663E-2</v>
      </c>
      <c r="C1201">
        <f>IFERROR([1]!s_stm07_is($A1201,"W30028333","2012/12/31",1)/[1]!S_SHARE_TOTAL($A1201,$B$1),"")</f>
        <v>6.222805706782833E-2</v>
      </c>
      <c r="D1201">
        <f>IFERROR([1]!s_stm07_is($A1201,"W30028333","2013/12/31",1)/[1]!S_SHARE_TOTAL($A1201,$B$1),"")</f>
        <v>6.9801284441443776E-2</v>
      </c>
      <c r="E1201">
        <f>IFERROR([1]!s_stm07_is($A1201,"W30028333","2014/12/31",1)/[1]!S_SHARE_TOTAL($A1201,$B$1),"")</f>
        <v>7.4692806963722436E-2</v>
      </c>
      <c r="F1201">
        <f>IFERROR([1]!s_stm07_is($A1201,"W30028333","2015/12/31",1)/[1]!S_SHARE_TOTAL($A1201,$B$1),"")</f>
        <v>8.0432375254739466E-2</v>
      </c>
      <c r="G1201">
        <f>IFERROR([1]!s_stm07_is($A1201,"W30028333","2016/12/31",1)/[1]!S_SHARE_TOTAL($A1201,$B$1),"")</f>
        <v>0.14499233116870019</v>
      </c>
      <c r="H1201">
        <f>IFERROR([1]!s_stm07_is($A1201,"W30028333","2017/12/31",1)/[1]!S_SHARE_TOTAL($A1201,$B$1),"")</f>
        <v>0.15909715748756006</v>
      </c>
      <c r="I1201">
        <f>IFERROR([1]!s_stm07_is($A1201,"W30028333","2018/12/31",1)/[1]!S_SHARE_TOTAL($A1201,$B$1),"")</f>
        <v>0.13843845137756755</v>
      </c>
      <c r="J1201">
        <f>IFERROR([1]!s_stm07_is($A1201,"W30028333","2019/12/31",1)/[1]!S_SHARE_TOTAL($A1201,$B$1),"")</f>
        <v>0.13890506665376728</v>
      </c>
      <c r="K1201">
        <f>IFERROR([1]!s_stm07_is($A1201,"W30028333","2020/12/31",1)/[1]!S_SHARE_TOTAL($A1201,$B$1),"")</f>
        <v>0.1450177186863276</v>
      </c>
      <c r="L1201">
        <f>IFERROR([1]!s_stm07_is($A1201,"W30028333","2021/12/31",1)/[1]!S_SHARE_TOTAL($A1201,$B$1),"")</f>
        <v>0.16646000437740216</v>
      </c>
      <c r="M1201">
        <f>IFERROR([1]!s_stm07_is($A1201,"W30028333","2022/12/31",1)/[1]!S_SHARE_TOTAL($A1201,$B$1),"")</f>
        <v>0.18504849566341289</v>
      </c>
      <c r="N1201">
        <f>IFERROR([1]!s_stm07_is($A1201,"W30028333","2023/12/31",1)/[1]!S_SHARE_TOTAL($A1201,$B$1),"")</f>
        <v>0.15907836176649257</v>
      </c>
      <c r="O1201">
        <f>IFERROR([1]!s_stm07_is($A1201,"W30028333","2024/12/31",1)/[1]!S_SHARE_TOTAL($A1201,$B$1),"")</f>
        <v>0.16610205082713478</v>
      </c>
      <c r="P1201">
        <f>IFERROR([1]!s_stm07_is($A1201,"W30028333","2025/12/31",1)/[1]!S_SHARE_TOTAL($A1201,$B$1),"")</f>
        <v>6.8795068198561946E-2</v>
      </c>
      <c r="Q1201">
        <f>IFERROR([1]!s_west_netprofit($A1201,2026,$B$1,180)/[1]!S_SHARE_TOTAL($A1201,$B$1),"")</f>
        <v>0.15015309308094443</v>
      </c>
      <c r="R1201">
        <f>IFERROR([1]!s_west_netprofit($A1201,2027,$B$1,180)/[1]!S_SHARE_TOTAL($A1201,$B$1),"")</f>
        <v>0.18933383629749795</v>
      </c>
      <c r="S1201">
        <f>IFERROR([1]!s_fa_dupont_roe($A1201,"2011/12/31")/100,"")</f>
        <v>5.3009000000000001E-2</v>
      </c>
      <c r="T1201">
        <f>IFERROR([1]!s_fa_dupont_roe($A1201,"2012/12/31")/100,"")</f>
        <v>6.1069999999999999E-2</v>
      </c>
      <c r="U1201">
        <f>IFERROR([1]!s_fa_dupont_roe($A1201,"2013/12/31")/100,"")</f>
        <v>5.4767000000000003E-2</v>
      </c>
      <c r="V1201">
        <f>IFERROR([1]!s_fa_dupont_roe($A1201,"2014/12/31")/100,"")</f>
        <v>4.8455000000000005E-2</v>
      </c>
      <c r="W1201">
        <f>IFERROR([1]!s_fa_dupont_roe($A1201,"2015/12/31")/100,"")</f>
        <v>4.9539E-2</v>
      </c>
      <c r="X1201">
        <f>IFERROR([1]!s_fa_dupont_roe($A1201,"2016/12/31")/100,"")</f>
        <v>6.7770999999999998E-2</v>
      </c>
      <c r="Y1201">
        <f>IFERROR([1]!s_fa_dupont_roe($A1201,"2017/12/31")/100,"")</f>
        <v>5.2462999999999996E-2</v>
      </c>
      <c r="Z1201">
        <f>IFERROR([1]!s_fa_dupont_roe($A1201,"2018/12/31")/100,"")</f>
        <v>3.9262999999999999E-2</v>
      </c>
      <c r="AA1201">
        <f>IFERROR([1]!s_fa_dupont_roe($A1201,"2019/12/31")/100,"")</f>
        <v>3.7797999999999998E-2</v>
      </c>
      <c r="AB1201">
        <f>IFERROR([1]!s_fa_dupont_roe($A1201,"2020/12/31")/100,"")</f>
        <v>3.8205000000000003E-2</v>
      </c>
      <c r="AC1201">
        <f>IFERROR([1]!s_fa_dupont_roe($A1201,"2021/12/31")/100,"")</f>
        <v>4.2356999999999999E-2</v>
      </c>
      <c r="AD1201">
        <f>IFERROR([1]!s_fa_dupont_roe($A1201,"2022/12/31")/100,"")</f>
        <v>4.2248000000000001E-2</v>
      </c>
      <c r="AE1201">
        <f>IFERROR([1]!s_fa_dupont_roe($A1201,"2023/12/31")/100,"")</f>
        <v>2.9235999999999998E-2</v>
      </c>
      <c r="AF1201">
        <f>IFERROR([1]!s_fa_dupont_roe($A1201,"2024/12/31")/100,"")</f>
        <v>2.6772000000000001E-2</v>
      </c>
      <c r="AG1201">
        <f>IFERROR([1]!s_fa_dupont_roe($A1201,"2025/12/31")/100,"")</f>
        <v>1.0928E-2</v>
      </c>
      <c r="AH1201">
        <f>IFERROR([1]!s_stm07_is($A1201,"W30028333","2025/12/31",1),"")</f>
        <v>226975522.69</v>
      </c>
      <c r="AI1201">
        <f>IFERROR([1]!s_stm07_bs($A1201,"W38058048","2025/12/31",1),"")</f>
        <v>24621676742.549999</v>
      </c>
      <c r="AJ1201">
        <f>IFERROR([1]!s_fa_netdebt($A1201,"2025/12/31"),"")</f>
        <v>1509297145.8299999</v>
      </c>
      <c r="AK1201">
        <f>IFERROR([1]!s_val_ev1($A1201,"2025/12/31"),"")</f>
        <v>75657914686.929993</v>
      </c>
      <c r="AL1201">
        <f>IFERROR([1]!s_fa_ebitda($A1201,"2025/12/31"),"")</f>
        <v>1114716092.3800001</v>
      </c>
      <c r="AM1201">
        <f>IFERROR([1]!s_west_netprofit($A1201,2026,$B$1,180)/[1]!s_west_netprofit($A1201,2026,$B$1-7,180)-1,"")</f>
        <v>0</v>
      </c>
      <c r="AN1201">
        <f>IFERROR([1]!s_west_netprofit($A1201,2026,$B$1,180)/[1]!s_west_netprofit($A1201,2026,$B$1-30,180)-1,"")</f>
        <v>-0.11728370584727132</v>
      </c>
      <c r="AO1201">
        <f>IFERROR([1]!s_est_mediannetprofit($A1201,2026,$B$1)/[1]!s_est_mediannetprofit($A1201,2026,$B$1-7)-1,"")</f>
        <v>0</v>
      </c>
      <c r="AP1201">
        <f>IFERROR([1]!s_est_mediannetprofit($A1201,2026,$B$1)/[1]!s_est_mediannetprofit($A1201,2026,$B$1-30)-1,"")</f>
        <v>-0.15843621399176955</v>
      </c>
    </row>
    <row r="1202" spans="1:42">
      <c r="A1202" t="s">
        <v>1241</v>
      </c>
      <c r="B1202">
        <f>IFERROR([1]!s_stm07_is($A1202,"W30028333","2011/12/31",1)/[1]!S_SHARE_TOTAL($A1202,$B$1),"")</f>
        <v>-0.74674106025949061</v>
      </c>
      <c r="C1202">
        <f>IFERROR([1]!s_stm07_is($A1202,"W30028333","2012/12/31",1)/[1]!S_SHARE_TOTAL($A1202,$B$1),"")</f>
        <v>0.44584513105147938</v>
      </c>
      <c r="D1202">
        <f>IFERROR([1]!s_stm07_is($A1202,"W30028333","2013/12/31",1)/[1]!S_SHARE_TOTAL($A1202,$B$1),"")</f>
        <v>0.4329229021471932</v>
      </c>
      <c r="E1202">
        <f>IFERROR([1]!s_stm07_is($A1202,"W30028333","2014/12/31",1)/[1]!S_SHARE_TOTAL($A1202,$B$1),"")</f>
        <v>0.22320335499924382</v>
      </c>
      <c r="F1202">
        <f>IFERROR([1]!s_stm07_is($A1202,"W30028333","2015/12/31",1)/[1]!S_SHARE_TOTAL($A1202,$B$1),"")</f>
        <v>-0.53898376644682633</v>
      </c>
      <c r="G1202">
        <f>IFERROR([1]!s_stm07_is($A1202,"W30028333","2016/12/31",1)/[1]!S_SHARE_TOTAL($A1202,$B$1),"")</f>
        <v>6.315036100506502E-2</v>
      </c>
      <c r="H1202">
        <f>IFERROR([1]!s_stm07_is($A1202,"W30028333","2017/12/31",1)/[1]!S_SHARE_TOTAL($A1202,$B$1),"")</f>
        <v>8.3885222959693886E-3</v>
      </c>
      <c r="I1202">
        <f>IFERROR([1]!s_stm07_is($A1202,"W30028333","2018/12/31",1)/[1]!S_SHARE_TOTAL($A1202,$B$1),"")</f>
        <v>2.086177038941945E-2</v>
      </c>
      <c r="J1202">
        <f>IFERROR([1]!s_stm07_is($A1202,"W30028333","2019/12/31",1)/[1]!S_SHARE_TOTAL($A1202,$B$1),"")</f>
        <v>3.7701649430613715E-2</v>
      </c>
      <c r="K1202">
        <f>IFERROR([1]!s_stm07_is($A1202,"W30028333","2020/12/31",1)/[1]!S_SHARE_TOTAL($A1202,$B$1),"")</f>
        <v>0.11617990467971304</v>
      </c>
      <c r="L1202">
        <f>IFERROR([1]!s_stm07_is($A1202,"W30028333","2021/12/31",1)/[1]!S_SHARE_TOTAL($A1202,$B$1),"")</f>
        <v>0.30276913432206082</v>
      </c>
      <c r="M1202">
        <f>IFERROR([1]!s_stm07_is($A1202,"W30028333","2022/12/31",1)/[1]!S_SHARE_TOTAL($A1202,$B$1),"")</f>
        <v>0.26546717563221345</v>
      </c>
      <c r="N1202">
        <f>IFERROR([1]!s_stm07_is($A1202,"W30028333","2023/12/31",1)/[1]!S_SHARE_TOTAL($A1202,$B$1),"")</f>
        <v>0.12437816012714444</v>
      </c>
      <c r="O1202">
        <f>IFERROR([1]!s_stm07_is($A1202,"W30028333","2024/12/31",1)/[1]!S_SHARE_TOTAL($A1202,$B$1),"")</f>
        <v>0.22276224788958326</v>
      </c>
      <c r="P1202">
        <f>IFERROR([1]!s_stm07_is($A1202,"W30028333","2025/12/31",1)/[1]!S_SHARE_TOTAL($A1202,$B$1),"")</f>
        <v>0.2323162163371415</v>
      </c>
      <c r="Q1202">
        <f>IFERROR([1]!s_west_netprofit($A1202,2026,$B$1,180)/[1]!S_SHARE_TOTAL($A1202,$B$1),"")</f>
        <v>0.67175409295720612</v>
      </c>
      <c r="R1202">
        <f>IFERROR([1]!s_west_netprofit($A1202,2027,$B$1,180)/[1]!S_SHARE_TOTAL($A1202,$B$1),"")</f>
        <v>0.91269443466992795</v>
      </c>
      <c r="S1202">
        <f>IFERROR([1]!s_fa_dupont_roe($A1202,"2011/12/31")/100,"")</f>
        <v>-2.3573330000000001</v>
      </c>
      <c r="T1202">
        <f>IFERROR([1]!s_fa_dupont_roe($A1202,"2012/12/31")/100,"")</f>
        <v>0.35766100000000001</v>
      </c>
      <c r="U1202">
        <f>IFERROR([1]!s_fa_dupont_roe($A1202,"2013/12/31")/100,"")</f>
        <v>0.160806</v>
      </c>
      <c r="V1202">
        <f>IFERROR([1]!s_fa_dupont_roe($A1202,"2014/12/31")/100,"")</f>
        <v>8.1083000000000002E-2</v>
      </c>
      <c r="W1202">
        <f>IFERROR([1]!s_fa_dupont_roe($A1202,"2015/12/31")/100,"")</f>
        <v>-0.22579199999999999</v>
      </c>
      <c r="X1202">
        <f>IFERROR([1]!s_fa_dupont_roe($A1202,"2016/12/31")/100,"")</f>
        <v>2.8822E-2</v>
      </c>
      <c r="Y1202">
        <f>IFERROR([1]!s_fa_dupont_roe($A1202,"2017/12/31")/100,"")</f>
        <v>3.6620000000000003E-3</v>
      </c>
      <c r="Z1202">
        <f>IFERROR([1]!s_fa_dupont_roe($A1202,"2018/12/31")/100,"")</f>
        <v>8.8870000000000008E-3</v>
      </c>
      <c r="AA1202">
        <f>IFERROR([1]!s_fa_dupont_roe($A1202,"2019/12/31")/100,"")</f>
        <v>1.5484E-2</v>
      </c>
      <c r="AB1202">
        <f>IFERROR([1]!s_fa_dupont_roe($A1202,"2020/12/31")/100,"")</f>
        <v>4.3078000000000005E-2</v>
      </c>
      <c r="AC1202">
        <f>IFERROR([1]!s_fa_dupont_roe($A1202,"2021/12/31")/100,"")</f>
        <v>5.1500000000000004E-2</v>
      </c>
      <c r="AD1202">
        <f>IFERROR([1]!s_fa_dupont_roe($A1202,"2022/12/31")/100,"")</f>
        <v>3.0230999999999997E-2</v>
      </c>
      <c r="AE1202">
        <f>IFERROR([1]!s_fa_dupont_roe($A1202,"2023/12/31")/100,"")</f>
        <v>1.4502999999999999E-2</v>
      </c>
      <c r="AF1202">
        <f>IFERROR([1]!s_fa_dupont_roe($A1202,"2024/12/31")/100,"")</f>
        <v>2.6084E-2</v>
      </c>
      <c r="AG1202">
        <f>IFERROR([1]!s_fa_dupont_roe($A1202,"2025/12/31")/100,"")</f>
        <v>2.6417000000000003E-2</v>
      </c>
      <c r="AH1202">
        <f>IFERROR([1]!s_stm07_is($A1202,"W30028333","2025/12/31",1),"")</f>
        <v>118493733.40000001</v>
      </c>
      <c r="AI1202">
        <f>IFERROR([1]!s_stm07_bs($A1202,"W38058048","2025/12/31",1),"")</f>
        <v>4561743810.1599998</v>
      </c>
      <c r="AJ1202">
        <f>IFERROR([1]!s_fa_netdebt($A1202,"2025/12/31"),"")</f>
        <v>2102986971.53</v>
      </c>
      <c r="AK1202">
        <f>IFERROR([1]!s_val_ev1($A1202,"2025/12/31"),"")</f>
        <v>15524933440.620001</v>
      </c>
      <c r="AL1202">
        <f>IFERROR([1]!s_fa_ebitda($A1202,"2025/12/31"),"")</f>
        <v>478827834.25999999</v>
      </c>
      <c r="AM1202">
        <f>IFERROR([1]!s_west_netprofit($A1202,2026,$B$1,180)/[1]!s_west_netprofit($A1202,2026,$B$1-7,180)-1,"")</f>
        <v>-2.4831001430639654E-3</v>
      </c>
      <c r="AN1202">
        <f>IFERROR([1]!s_west_netprofit($A1202,2026,$B$1,180)/[1]!s_west_netprofit($A1202,2026,$B$1-30,180)-1,"")</f>
        <v>3.4380877969502066E-3</v>
      </c>
      <c r="AO1202">
        <f>IFERROR([1]!s_est_mediannetprofit($A1202,2026,$B$1)/[1]!s_est_mediannetprofit($A1202,2026,$B$1-7)-1,"")</f>
        <v>-1.4662756598240456E-3</v>
      </c>
      <c r="AP1202">
        <f>IFERROR([1]!s_est_mediannetprofit($A1202,2026,$B$1)/[1]!s_est_mediannetprofit($A1202,2026,$B$1-30)-1,"")</f>
        <v>0</v>
      </c>
    </row>
    <row r="1203" spans="1:42">
      <c r="A1203" t="s">
        <v>1242</v>
      </c>
      <c r="B1203">
        <f>IFERROR([1]!s_stm07_is($A1203,"W30028333","2011/12/31",1)/[1]!S_SHARE_TOTAL($A1203,$B$1),"")</f>
        <v>6.8193891972067031E-2</v>
      </c>
      <c r="C1203">
        <f>IFERROR([1]!s_stm07_is($A1203,"W30028333","2012/12/31",1)/[1]!S_SHARE_TOTAL($A1203,$B$1),"")</f>
        <v>7.0618323987062581E-2</v>
      </c>
      <c r="D1203">
        <f>IFERROR([1]!s_stm07_is($A1203,"W30028333","2013/12/31",1)/[1]!S_SHARE_TOTAL($A1203,$B$1),"")</f>
        <v>8.1705356283454308E-2</v>
      </c>
      <c r="E1203">
        <f>IFERROR([1]!s_stm07_is($A1203,"W30028333","2014/12/31",1)/[1]!S_SHARE_TOTAL($A1203,$B$1),"")</f>
        <v>0.15489407575687009</v>
      </c>
      <c r="F1203">
        <f>IFERROR([1]!s_stm07_is($A1203,"W30028333","2015/12/31",1)/[1]!S_SHARE_TOTAL($A1203,$B$1),"")</f>
        <v>0.29554991859669116</v>
      </c>
      <c r="G1203">
        <f>IFERROR([1]!s_stm07_is($A1203,"W30028333","2016/12/31",1)/[1]!S_SHARE_TOTAL($A1203,$B$1),"")</f>
        <v>0.14677743878003244</v>
      </c>
      <c r="H1203">
        <f>IFERROR([1]!s_stm07_is($A1203,"W30028333","2017/12/31",1)/[1]!S_SHARE_TOTAL($A1203,$B$1),"")</f>
        <v>0.39837734673788072</v>
      </c>
      <c r="I1203">
        <f>IFERROR([1]!s_stm07_is($A1203,"W30028333","2018/12/31",1)/[1]!S_SHARE_TOTAL($A1203,$B$1),"")</f>
        <v>0.49580836012139401</v>
      </c>
      <c r="J1203">
        <f>IFERROR([1]!s_stm07_is($A1203,"W30028333","2019/12/31",1)/[1]!S_SHARE_TOTAL($A1203,$B$1),"")</f>
        <v>0.11994631332825272</v>
      </c>
      <c r="K1203">
        <f>IFERROR([1]!s_stm07_is($A1203,"W30028333","2020/12/31",1)/[1]!S_SHARE_TOTAL($A1203,$B$1),"")</f>
        <v>6.1351167835835392E-2</v>
      </c>
      <c r="L1203">
        <f>IFERROR([1]!s_stm07_is($A1203,"W30028333","2021/12/31",1)/[1]!S_SHARE_TOTAL($A1203,$B$1),"")</f>
        <v>1.4846969947419564</v>
      </c>
      <c r="M1203">
        <f>IFERROR([1]!s_stm07_is($A1203,"W30028333","2022/12/31",1)/[1]!S_SHARE_TOTAL($A1203,$B$1),"")</f>
        <v>1.1964289187938195</v>
      </c>
      <c r="N1203">
        <f>IFERROR([1]!s_stm07_is($A1203,"W30028333","2023/12/31",1)/[1]!S_SHARE_TOTAL($A1203,$B$1),"")</f>
        <v>0.34023893730619253</v>
      </c>
      <c r="O1203">
        <f>IFERROR([1]!s_stm07_is($A1203,"W30028333","2024/12/31",1)/[1]!S_SHARE_TOTAL($A1203,$B$1),"")</f>
        <v>-0.16321415902297168</v>
      </c>
      <c r="P1203">
        <f>IFERROR([1]!s_stm07_is($A1203,"W30028333","2025/12/31",1)/[1]!S_SHARE_TOTAL($A1203,$B$1),"")</f>
        <v>0.20357146243010527</v>
      </c>
      <c r="Q1203">
        <f>IFERROR([1]!s_west_netprofit($A1203,2026,$B$1,180)/[1]!S_SHARE_TOTAL($A1203,$B$1),"")</f>
        <v>0</v>
      </c>
      <c r="R1203">
        <f>IFERROR([1]!s_west_netprofit($A1203,2027,$B$1,180)/[1]!S_SHARE_TOTAL($A1203,$B$1),"")</f>
        <v>0</v>
      </c>
      <c r="S1203">
        <f>IFERROR([1]!s_fa_dupont_roe($A1203,"2011/12/31")/100,"")</f>
        <v>4.9658000000000001E-2</v>
      </c>
      <c r="T1203">
        <f>IFERROR([1]!s_fa_dupont_roe($A1203,"2012/12/31")/100,"")</f>
        <v>5.1766E-2</v>
      </c>
      <c r="U1203">
        <f>IFERROR([1]!s_fa_dupont_roe($A1203,"2013/12/31")/100,"")</f>
        <v>5.6946999999999998E-2</v>
      </c>
      <c r="V1203">
        <f>IFERROR([1]!s_fa_dupont_roe($A1203,"2014/12/31")/100,"")</f>
        <v>9.3408999999999992E-2</v>
      </c>
      <c r="W1203">
        <f>IFERROR([1]!s_fa_dupont_roe($A1203,"2015/12/31")/100,"")</f>
        <v>0.14705000000000001</v>
      </c>
      <c r="X1203">
        <f>IFERROR([1]!s_fa_dupont_roe($A1203,"2016/12/31")/100,"")</f>
        <v>5.1025000000000001E-2</v>
      </c>
      <c r="Y1203">
        <f>IFERROR([1]!s_fa_dupont_roe($A1203,"2017/12/31")/100,"")</f>
        <v>9.6483000000000013E-2</v>
      </c>
      <c r="Z1203">
        <f>IFERROR([1]!s_fa_dupont_roe($A1203,"2018/12/31")/100,"")</f>
        <v>0.10551099999999999</v>
      </c>
      <c r="AA1203">
        <f>IFERROR([1]!s_fa_dupont_roe($A1203,"2019/12/31")/100,"")</f>
        <v>2.3950999999999997E-2</v>
      </c>
      <c r="AB1203">
        <f>IFERROR([1]!s_fa_dupont_roe($A1203,"2020/12/31")/100,"")</f>
        <v>1.1391E-2</v>
      </c>
      <c r="AC1203">
        <f>IFERROR([1]!s_fa_dupont_roe($A1203,"2021/12/31")/100,"")</f>
        <v>0.21315100000000001</v>
      </c>
      <c r="AD1203">
        <f>IFERROR([1]!s_fa_dupont_roe($A1203,"2022/12/31")/100,"")</f>
        <v>0.12821099999999999</v>
      </c>
      <c r="AE1203">
        <f>IFERROR([1]!s_fa_dupont_roe($A1203,"2023/12/31")/100,"")</f>
        <v>3.3478000000000001E-2</v>
      </c>
      <c r="AF1203">
        <f>IFERROR([1]!s_fa_dupont_roe($A1203,"2024/12/31")/100,"")</f>
        <v>-1.6593E-2</v>
      </c>
      <c r="AG1203">
        <f>IFERROR([1]!s_fa_dupont_roe($A1203,"2025/12/31")/100,"")</f>
        <v>2.1033E-2</v>
      </c>
      <c r="AH1203">
        <f>IFERROR([1]!s_stm07_is($A1203,"W30028333","2025/12/31",1),"")</f>
        <v>457916266.13</v>
      </c>
      <c r="AI1203">
        <f>IFERROR([1]!s_stm07_bs($A1203,"W38058048","2025/12/31",1),"")</f>
        <v>22974185715.490002</v>
      </c>
      <c r="AJ1203">
        <f>IFERROR([1]!s_fa_netdebt($A1203,"2025/12/31"),"")</f>
        <v>13544033313.16</v>
      </c>
      <c r="AK1203">
        <f>IFERROR([1]!s_val_ev1($A1203,"2025/12/31"),"")</f>
        <v>46553472592.300003</v>
      </c>
      <c r="AL1203">
        <f>IFERROR([1]!s_fa_ebitda($A1203,"2025/12/31"),"")</f>
        <v>3209676785.1599998</v>
      </c>
      <c r="AM1203" t="str">
        <f>IFERROR([1]!s_west_netprofit($A1203,2026,$B$1,180)/[1]!s_west_netprofit($A1203,2026,$B$1-7,180)-1,"")</f>
        <v/>
      </c>
      <c r="AN1203" t="str">
        <f>IFERROR([1]!s_west_netprofit($A1203,2026,$B$1,180)/[1]!s_west_netprofit($A1203,2026,$B$1-30,180)-1,"")</f>
        <v/>
      </c>
      <c r="AO1203" t="str">
        <f>IFERROR([1]!s_est_mediannetprofit($A1203,2026,$B$1)/[1]!s_est_mediannetprofit($A1203,2026,$B$1-7)-1,"")</f>
        <v/>
      </c>
      <c r="AP1203" t="str">
        <f>IFERROR([1]!s_est_mediannetprofit($A1203,2026,$B$1)/[1]!s_est_mediannetprofit($A1203,2026,$B$1-30)-1,"")</f>
        <v/>
      </c>
    </row>
    <row r="1204" spans="1:42">
      <c r="A1204" t="s">
        <v>1243</v>
      </c>
      <c r="B1204">
        <f>IFERROR([1]!s_stm07_is($A1204,"W30028333","2011/12/31",1)/[1]!S_SHARE_TOTAL($A1204,$B$1),"")</f>
        <v>-8.8182008310339399E-2</v>
      </c>
      <c r="C1204">
        <f>IFERROR([1]!s_stm07_is($A1204,"W30028333","2012/12/31",1)/[1]!S_SHARE_TOTAL($A1204,$B$1),"")</f>
        <v>0.18036067598937991</v>
      </c>
      <c r="D1204">
        <f>IFERROR([1]!s_stm07_is($A1204,"W30028333","2013/12/31",1)/[1]!S_SHARE_TOTAL($A1204,$B$1),"")</f>
        <v>0.21206112425149495</v>
      </c>
      <c r="E1204">
        <f>IFERROR([1]!s_stm07_is($A1204,"W30028333","2014/12/31",1)/[1]!S_SHARE_TOTAL($A1204,$B$1),"")</f>
        <v>0.27776620021735632</v>
      </c>
      <c r="F1204">
        <f>IFERROR([1]!s_stm07_is($A1204,"W30028333","2015/12/31",1)/[1]!S_SHARE_TOTAL($A1204,$B$1),"")</f>
        <v>0.30518491748295795</v>
      </c>
      <c r="G1204">
        <f>IFERROR([1]!s_stm07_is($A1204,"W30028333","2016/12/31",1)/[1]!S_SHARE_TOTAL($A1204,$B$1),"")</f>
        <v>0.37591794475662438</v>
      </c>
      <c r="H1204">
        <f>IFERROR([1]!s_stm07_is($A1204,"W30028333","2017/12/31",1)/[1]!S_SHARE_TOTAL($A1204,$B$1),"")</f>
        <v>0.44261710533954379</v>
      </c>
      <c r="I1204">
        <f>IFERROR([1]!s_stm07_is($A1204,"W30028333","2018/12/31",1)/[1]!S_SHARE_TOTAL($A1204,$B$1),"")</f>
        <v>0.45156945659440406</v>
      </c>
      <c r="J1204">
        <f>IFERROR([1]!s_stm07_is($A1204,"W30028333","2019/12/31",1)/[1]!S_SHARE_TOTAL($A1204,$B$1),"")</f>
        <v>0.45493464948523626</v>
      </c>
      <c r="K1204">
        <f>IFERROR([1]!s_stm07_is($A1204,"W30028333","2020/12/31",1)/[1]!S_SHARE_TOTAL($A1204,$B$1),"")</f>
        <v>0.53770116416808</v>
      </c>
      <c r="L1204">
        <f>IFERROR([1]!s_stm07_is($A1204,"W30028333","2021/12/31",1)/[1]!S_SHARE_TOTAL($A1204,$B$1),"")</f>
        <v>0.68658528118408768</v>
      </c>
      <c r="M1204">
        <f>IFERROR([1]!s_stm07_is($A1204,"W30028333","2022/12/31",1)/[1]!S_SHARE_TOTAL($A1204,$B$1),"")</f>
        <v>0.80599399486162371</v>
      </c>
      <c r="N1204">
        <f>IFERROR([1]!s_stm07_is($A1204,"W30028333","2023/12/31",1)/[1]!S_SHARE_TOTAL($A1204,$B$1),"")</f>
        <v>0.90008519317297342</v>
      </c>
      <c r="O1204">
        <f>IFERROR([1]!s_stm07_is($A1204,"W30028333","2024/12/31",1)/[1]!S_SHARE_TOTAL($A1204,$B$1),"")</f>
        <v>1.0539043951824085</v>
      </c>
      <c r="P1204">
        <f>IFERROR([1]!s_stm07_is($A1204,"W30028333","2025/12/31",1)/[1]!S_SHARE_TOTAL($A1204,$B$1),"")</f>
        <v>1.135651443008372</v>
      </c>
      <c r="Q1204">
        <f>IFERROR([1]!s_west_netprofit($A1204,2026,$B$1,180)/[1]!S_SHARE_TOTAL($A1204,$B$1),"")</f>
        <v>1.3425480770683085</v>
      </c>
      <c r="R1204">
        <f>IFERROR([1]!s_west_netprofit($A1204,2027,$B$1,180)/[1]!S_SHARE_TOTAL($A1204,$B$1),"")</f>
        <v>1.6592091360315047</v>
      </c>
      <c r="S1204">
        <f>IFERROR([1]!s_fa_dupont_roe($A1204,"2011/12/31")/100,"")</f>
        <v>0</v>
      </c>
      <c r="T1204">
        <f>IFERROR([1]!s_fa_dupont_roe($A1204,"2012/12/31")/100,"")</f>
        <v>0.57799599999999995</v>
      </c>
      <c r="U1204">
        <f>IFERROR([1]!s_fa_dupont_roe($A1204,"2013/12/31")/100,"")</f>
        <v>0.19961899999999999</v>
      </c>
      <c r="V1204">
        <f>IFERROR([1]!s_fa_dupont_roe($A1204,"2014/12/31")/100,"")</f>
        <v>0.18016100000000002</v>
      </c>
      <c r="W1204">
        <f>IFERROR([1]!s_fa_dupont_roe($A1204,"2015/12/31")/100,"")</f>
        <v>0.17115900000000001</v>
      </c>
      <c r="X1204">
        <f>IFERROR([1]!s_fa_dupont_roe($A1204,"2016/12/31")/100,"")</f>
        <v>0.18430099999999999</v>
      </c>
      <c r="Y1204">
        <f>IFERROR([1]!s_fa_dupont_roe($A1204,"2017/12/31")/100,"")</f>
        <v>0.186695</v>
      </c>
      <c r="Z1204">
        <f>IFERROR([1]!s_fa_dupont_roe($A1204,"2018/12/31")/100,"")</f>
        <v>0.166908</v>
      </c>
      <c r="AA1204">
        <f>IFERROR([1]!s_fa_dupont_roe($A1204,"2019/12/31")/100,"")</f>
        <v>0.15051</v>
      </c>
      <c r="AB1204">
        <f>IFERROR([1]!s_fa_dupont_roe($A1204,"2020/12/31")/100,"")</f>
        <v>0.159246</v>
      </c>
      <c r="AC1204">
        <f>IFERROR([1]!s_fa_dupont_roe($A1204,"2021/12/31")/100,"")</f>
        <v>0.17599200000000001</v>
      </c>
      <c r="AD1204">
        <f>IFERROR([1]!s_fa_dupont_roe($A1204,"2022/12/31")/100,"")</f>
        <v>0.17764099999999999</v>
      </c>
      <c r="AE1204">
        <f>IFERROR([1]!s_fa_dupont_roe($A1204,"2023/12/31")/100,"")</f>
        <v>0.17591400000000001</v>
      </c>
      <c r="AF1204">
        <f>IFERROR([1]!s_fa_dupont_roe($A1204,"2024/12/31")/100,"")</f>
        <v>0.18279699999999999</v>
      </c>
      <c r="AG1204">
        <f>IFERROR([1]!s_fa_dupont_roe($A1204,"2025/12/31")/100,"")</f>
        <v>0.158803</v>
      </c>
      <c r="AH1204">
        <f>IFERROR([1]!s_stm07_is($A1204,"W30028333","2025/12/31",1),"")</f>
        <v>1757527714.75</v>
      </c>
      <c r="AI1204">
        <f>IFERROR([1]!s_stm07_bs($A1204,"W38058048","2025/12/31",1),"")</f>
        <v>16010465166.200001</v>
      </c>
      <c r="AJ1204">
        <f>IFERROR([1]!s_fa_netdebt($A1204,"2025/12/31"),"")</f>
        <v>-2723469013.3699999</v>
      </c>
      <c r="AK1204">
        <f>IFERROR([1]!s_val_ev1($A1204,"2025/12/31"),"")</f>
        <v>47947636146.800003</v>
      </c>
      <c r="AL1204">
        <f>IFERROR([1]!s_fa_ebitda($A1204,"2025/12/31"),"")</f>
        <v>3876565897.2800002</v>
      </c>
      <c r="AM1204">
        <f>IFERROR([1]!s_west_netprofit($A1204,2026,$B$1,180)/[1]!s_west_netprofit($A1204,2026,$B$1-7,180)-1,"")</f>
        <v>0</v>
      </c>
      <c r="AN1204">
        <f>IFERROR([1]!s_west_netprofit($A1204,2026,$B$1,180)/[1]!s_west_netprofit($A1204,2026,$B$1-30,180)-1,"")</f>
        <v>-3.1492186923665066E-5</v>
      </c>
      <c r="AO1204">
        <f>IFERROR([1]!s_est_mediannetprofit($A1204,2026,$B$1)/[1]!s_est_mediannetprofit($A1204,2026,$B$1-7)-1,"")</f>
        <v>0</v>
      </c>
      <c r="AP1204">
        <f>IFERROR([1]!s_est_mediannetprofit($A1204,2026,$B$1)/[1]!s_est_mediannetprofit($A1204,2026,$B$1-30)-1,"")</f>
        <v>8.1300813008129413E-3</v>
      </c>
    </row>
    <row r="1205" spans="1:42">
      <c r="A1205" t="s">
        <v>1244</v>
      </c>
      <c r="B1205">
        <f>IFERROR([1]!s_stm07_is($A1205,"W30028333","2011/12/31",1)/[1]!S_SHARE_TOTAL($A1205,$B$1),"")</f>
        <v>3.238881182547345E-2</v>
      </c>
      <c r="C1205">
        <f>IFERROR([1]!s_stm07_is($A1205,"W30028333","2012/12/31",1)/[1]!S_SHARE_TOTAL($A1205,$B$1),"")</f>
        <v>0.13166967601106888</v>
      </c>
      <c r="D1205">
        <f>IFERROR([1]!s_stm07_is($A1205,"W30028333","2013/12/31",1)/[1]!S_SHARE_TOTAL($A1205,$B$1),"")</f>
        <v>0.41292789513651845</v>
      </c>
      <c r="E1205">
        <f>IFERROR([1]!s_stm07_is($A1205,"W30028333","2014/12/31",1)/[1]!S_SHARE_TOTAL($A1205,$B$1),"")</f>
        <v>0.69918636200404083</v>
      </c>
      <c r="F1205">
        <f>IFERROR([1]!s_stm07_is($A1205,"W30028333","2015/12/31",1)/[1]!S_SHARE_TOTAL($A1205,$B$1),"")</f>
        <v>0.67805935343176593</v>
      </c>
      <c r="G1205">
        <f>IFERROR([1]!s_stm07_is($A1205,"W30028333","2016/12/31",1)/[1]!S_SHARE_TOTAL($A1205,$B$1),"")</f>
        <v>0.48928108562369532</v>
      </c>
      <c r="H1205">
        <f>IFERROR([1]!s_stm07_is($A1205,"W30028333","2017/12/31",1)/[1]!S_SHARE_TOTAL($A1205,$B$1),"")</f>
        <v>0.40381064811112483</v>
      </c>
      <c r="I1205">
        <f>IFERROR([1]!s_stm07_is($A1205,"W30028333","2018/12/31",1)/[1]!S_SHARE_TOTAL($A1205,$B$1),"")</f>
        <v>0.54520601587758377</v>
      </c>
      <c r="J1205">
        <f>IFERROR([1]!s_stm07_is($A1205,"W30028333","2019/12/31",1)/[1]!S_SHARE_TOTAL($A1205,$B$1),"")</f>
        <v>0.59409885580726274</v>
      </c>
      <c r="K1205">
        <f>IFERROR([1]!s_stm07_is($A1205,"W30028333","2020/12/31",1)/[1]!S_SHARE_TOTAL($A1205,$B$1),"")</f>
        <v>0.68906630395683077</v>
      </c>
      <c r="L1205">
        <f>IFERROR([1]!s_stm07_is($A1205,"W30028333","2021/12/31",1)/[1]!S_SHARE_TOTAL($A1205,$B$1),"")</f>
        <v>0.30444045017418991</v>
      </c>
      <c r="M1205">
        <f>IFERROR([1]!s_stm07_is($A1205,"W30028333","2022/12/31",1)/[1]!S_SHARE_TOTAL($A1205,$B$1),"")</f>
        <v>0.50963565173581982</v>
      </c>
      <c r="N1205">
        <f>IFERROR([1]!s_stm07_is($A1205,"W30028333","2023/12/31",1)/[1]!S_SHARE_TOTAL($A1205,$B$1),"")</f>
        <v>0.83764654385231674</v>
      </c>
      <c r="O1205">
        <f>IFERROR([1]!s_stm07_is($A1205,"W30028333","2024/12/31",1)/[1]!S_SHARE_TOTAL($A1205,$B$1),"")</f>
        <v>0.82991292750707446</v>
      </c>
      <c r="P1205">
        <f>IFERROR([1]!s_stm07_is($A1205,"W30028333","2025/12/31",1)/[1]!S_SHARE_TOTAL($A1205,$B$1),"")</f>
        <v>0.92365377249364067</v>
      </c>
      <c r="Q1205">
        <f>IFERROR([1]!s_west_netprofit($A1205,2026,$B$1,180)/[1]!S_SHARE_TOTAL($A1205,$B$1),"")</f>
        <v>0.94410174492545595</v>
      </c>
      <c r="R1205">
        <f>IFERROR([1]!s_west_netprofit($A1205,2027,$B$1,180)/[1]!S_SHARE_TOTAL($A1205,$B$1),"")</f>
        <v>0.9952936112180325</v>
      </c>
      <c r="S1205">
        <f>IFERROR([1]!s_fa_dupont_roe($A1205,"2011/12/31")/100,"")</f>
        <v>2.5569000000000001E-2</v>
      </c>
      <c r="T1205">
        <f>IFERROR([1]!s_fa_dupont_roe($A1205,"2012/12/31")/100,"")</f>
        <v>8.8707999999999995E-2</v>
      </c>
      <c r="U1205">
        <f>IFERROR([1]!s_fa_dupont_roe($A1205,"2013/12/31")/100,"")</f>
        <v>0.214999</v>
      </c>
      <c r="V1205">
        <f>IFERROR([1]!s_fa_dupont_roe($A1205,"2014/12/31")/100,"")</f>
        <v>0.26919500000000002</v>
      </c>
      <c r="W1205">
        <f>IFERROR([1]!s_fa_dupont_roe($A1205,"2015/12/31")/100,"")</f>
        <v>0.218415</v>
      </c>
      <c r="X1205">
        <f>IFERROR([1]!s_fa_dupont_roe($A1205,"2016/12/31")/100,"")</f>
        <v>0.14174899999999999</v>
      </c>
      <c r="Y1205">
        <f>IFERROR([1]!s_fa_dupont_roe($A1205,"2017/12/31")/100,"")</f>
        <v>0.10913399999999999</v>
      </c>
      <c r="Z1205">
        <f>IFERROR([1]!s_fa_dupont_roe($A1205,"2018/12/31")/100,"")</f>
        <v>0.12789200000000001</v>
      </c>
      <c r="AA1205">
        <f>IFERROR([1]!s_fa_dupont_roe($A1205,"2019/12/31")/100,"")</f>
        <v>0.12181900000000001</v>
      </c>
      <c r="AB1205">
        <f>IFERROR([1]!s_fa_dupont_roe($A1205,"2020/12/31")/100,"")</f>
        <v>0.125914</v>
      </c>
      <c r="AC1205">
        <f>IFERROR([1]!s_fa_dupont_roe($A1205,"2021/12/31")/100,"")</f>
        <v>4.9387999999999994E-2</v>
      </c>
      <c r="AD1205">
        <f>IFERROR([1]!s_fa_dupont_roe($A1205,"2022/12/31")/100,"")</f>
        <v>7.6989000000000002E-2</v>
      </c>
      <c r="AE1205">
        <f>IFERROR([1]!s_fa_dupont_roe($A1205,"2023/12/31")/100,"")</f>
        <v>0.118062</v>
      </c>
      <c r="AF1205">
        <f>IFERROR([1]!s_fa_dupont_roe($A1205,"2024/12/31")/100,"")</f>
        <v>0.109754</v>
      </c>
      <c r="AG1205">
        <f>IFERROR([1]!s_fa_dupont_roe($A1205,"2025/12/31")/100,"")</f>
        <v>0.109834</v>
      </c>
      <c r="AH1205">
        <f>IFERROR([1]!s_stm07_is($A1205,"W30028333","2025/12/31",1),"")</f>
        <v>7393381322</v>
      </c>
      <c r="AI1205">
        <f>IFERROR([1]!s_stm07_bs($A1205,"W38058048","2025/12/31",1),"")</f>
        <v>123788355140.53</v>
      </c>
      <c r="AJ1205">
        <f>IFERROR([1]!s_fa_netdebt($A1205,"2025/12/31"),"")</f>
        <v>136752701133.48</v>
      </c>
      <c r="AK1205">
        <f>IFERROR([1]!s_val_ev1($A1205,"2025/12/31"),"")</f>
        <v>264884666218.17001</v>
      </c>
      <c r="AL1205">
        <f>IFERROR([1]!s_fa_ebitda($A1205,"2025/12/31"),"")</f>
        <v>29479609881.049999</v>
      </c>
      <c r="AM1205">
        <f>IFERROR([1]!s_west_netprofit($A1205,2026,$B$1,180)/[1]!s_west_netprofit($A1205,2026,$B$1-7,180)-1,"")</f>
        <v>1.9584837898705132E-3</v>
      </c>
      <c r="AN1205">
        <f>IFERROR([1]!s_west_netprofit($A1205,2026,$B$1,180)/[1]!s_west_netprofit($A1205,2026,$B$1-30,180)-1,"")</f>
        <v>1.6043842778853179E-2</v>
      </c>
      <c r="AO1205">
        <f>IFERROR([1]!s_est_mediannetprofit($A1205,2026,$B$1)/[1]!s_est_mediannetprofit($A1205,2026,$B$1-7)-1,"")</f>
        <v>9.9469496021220571E-4</v>
      </c>
      <c r="AP1205">
        <f>IFERROR([1]!s_est_mediannetprofit($A1205,2026,$B$1)/[1]!s_est_mediannetprofit($A1205,2026,$B$1-30)-1,"")</f>
        <v>1.3931272389544613E-3</v>
      </c>
    </row>
    <row r="1206" spans="1:42">
      <c r="A1206" t="s">
        <v>1245</v>
      </c>
      <c r="B1206">
        <f>IFERROR([1]!s_stm07_is($A1206,"W30028333","2011/12/31",1)/[1]!S_SHARE_TOTAL($A1206,$B$1),"")</f>
        <v>0.2860263050625505</v>
      </c>
      <c r="C1206">
        <f>IFERROR([1]!s_stm07_is($A1206,"W30028333","2012/12/31",1)/[1]!S_SHARE_TOTAL($A1206,$B$1),"")</f>
        <v>0.27147959368211627</v>
      </c>
      <c r="D1206">
        <f>IFERROR([1]!s_stm07_is($A1206,"W30028333","2013/12/31",1)/[1]!S_SHARE_TOTAL($A1206,$B$1),"")</f>
        <v>0.50388266065176768</v>
      </c>
      <c r="E1206">
        <f>IFERROR([1]!s_stm07_is($A1206,"W30028333","2014/12/31",1)/[1]!S_SHARE_TOTAL($A1206,$B$1),"")</f>
        <v>0.65518485890158018</v>
      </c>
      <c r="F1206">
        <f>IFERROR([1]!s_stm07_is($A1206,"W30028333","2015/12/31",1)/[1]!S_SHARE_TOTAL($A1206,$B$1),"")</f>
        <v>0.73225734735008752</v>
      </c>
      <c r="G1206">
        <f>IFERROR([1]!s_stm07_is($A1206,"W30028333","2016/12/31",1)/[1]!S_SHARE_TOTAL($A1206,$B$1),"")</f>
        <v>0.89509642931164113</v>
      </c>
      <c r="H1206">
        <f>IFERROR([1]!s_stm07_is($A1206,"W30028333","2017/12/31",1)/[1]!S_SHARE_TOTAL($A1206,$B$1),"")</f>
        <v>0.94870241284219248</v>
      </c>
      <c r="I1206">
        <f>IFERROR([1]!s_stm07_is($A1206,"W30028333","2018/12/31",1)/[1]!S_SHARE_TOTAL($A1206,$B$1),"")</f>
        <v>1.018084177304984</v>
      </c>
      <c r="J1206">
        <f>IFERROR([1]!s_stm07_is($A1206,"W30028333","2019/12/31",1)/[1]!S_SHARE_TOTAL($A1206,$B$1),"")</f>
        <v>1.0961846755465019</v>
      </c>
      <c r="K1206">
        <f>IFERROR([1]!s_stm07_is($A1206,"W30028333","2020/12/31",1)/[1]!S_SHARE_TOTAL($A1206,$B$1),"")</f>
        <v>1.1190155250336178</v>
      </c>
      <c r="L1206">
        <f>IFERROR([1]!s_stm07_is($A1206,"W30028333","2021/12/31",1)/[1]!S_SHARE_TOTAL($A1206,$B$1),"")</f>
        <v>1.3761926888002387</v>
      </c>
      <c r="M1206">
        <f>IFERROR([1]!s_stm07_is($A1206,"W30028333","2022/12/31",1)/[1]!S_SHARE_TOTAL($A1206,$B$1),"")</f>
        <v>1.4909923996876178</v>
      </c>
      <c r="N1206">
        <f>IFERROR([1]!s_stm07_is($A1206,"W30028333","2023/12/31",1)/[1]!S_SHARE_TOTAL($A1206,$B$1),"")</f>
        <v>1.6486870878915529</v>
      </c>
      <c r="O1206">
        <f>IFERROR([1]!s_stm07_is($A1206,"W30028333","2024/12/31",1)/[1]!S_SHARE_TOTAL($A1206,$B$1),"")</f>
        <v>1.3363443506517128</v>
      </c>
      <c r="P1206">
        <f>IFERROR([1]!s_stm07_is($A1206,"W30028333","2025/12/31",1)/[1]!S_SHARE_TOTAL($A1206,$B$1),"")</f>
        <v>1.8283805630478209</v>
      </c>
      <c r="Q1206">
        <f>IFERROR([1]!s_west_netprofit($A1206,2026,$B$1,180)/[1]!S_SHARE_TOTAL($A1206,$B$1),"")</f>
        <v>1.9326947737192168</v>
      </c>
      <c r="R1206">
        <f>IFERROR([1]!s_west_netprofit($A1206,2027,$B$1,180)/[1]!S_SHARE_TOTAL($A1206,$B$1),"")</f>
        <v>2.0943477650394668</v>
      </c>
      <c r="S1206">
        <f>IFERROR([1]!s_fa_dupont_roe($A1206,"2011/12/31")/100,"")</f>
        <v>0.35328100000000001</v>
      </c>
      <c r="T1206">
        <f>IFERROR([1]!s_fa_dupont_roe($A1206,"2012/12/31")/100,"")</f>
        <v>0.25709100000000001</v>
      </c>
      <c r="U1206">
        <f>IFERROR([1]!s_fa_dupont_roe($A1206,"2013/12/31")/100,"")</f>
        <v>0.27171699999999999</v>
      </c>
      <c r="V1206">
        <f>IFERROR([1]!s_fa_dupont_roe($A1206,"2014/12/31")/100,"")</f>
        <v>0.238458</v>
      </c>
      <c r="W1206">
        <f>IFERROR([1]!s_fa_dupont_roe($A1206,"2015/12/31")/100,"")</f>
        <v>0.239875</v>
      </c>
      <c r="X1206">
        <f>IFERROR([1]!s_fa_dupont_roe($A1206,"2016/12/31")/100,"")</f>
        <v>0.26293500000000003</v>
      </c>
      <c r="Y1206">
        <f>IFERROR([1]!s_fa_dupont_roe($A1206,"2017/12/31")/100,"")</f>
        <v>0.24907599999999999</v>
      </c>
      <c r="Z1206">
        <f>IFERROR([1]!s_fa_dupont_roe($A1206,"2018/12/31")/100,"")</f>
        <v>0.242922</v>
      </c>
      <c r="AA1206">
        <f>IFERROR([1]!s_fa_dupont_roe($A1206,"2019/12/31")/100,"")</f>
        <v>0.25658500000000001</v>
      </c>
      <c r="AB1206">
        <f>IFERROR([1]!s_fa_dupont_roe($A1206,"2020/12/31")/100,"")</f>
        <v>0.25048900000000002</v>
      </c>
      <c r="AC1206">
        <f>IFERROR([1]!s_fa_dupont_roe($A1206,"2021/12/31")/100,"")</f>
        <v>0.222939</v>
      </c>
      <c r="AD1206">
        <f>IFERROR([1]!s_fa_dupont_roe($A1206,"2022/12/31")/100,"")</f>
        <v>0.19251699999999999</v>
      </c>
      <c r="AE1206">
        <f>IFERROR([1]!s_fa_dupont_roe($A1206,"2023/12/31")/100,"")</f>
        <v>0.20092099999999999</v>
      </c>
      <c r="AF1206">
        <f>IFERROR([1]!s_fa_dupont_roe($A1206,"2024/12/31")/100,"")</f>
        <v>0.158413</v>
      </c>
      <c r="AG1206">
        <f>IFERROR([1]!s_fa_dupont_roe($A1206,"2025/12/31")/100,"")</f>
        <v>0.21449599999999999</v>
      </c>
      <c r="AH1206">
        <f>IFERROR([1]!s_stm07_is($A1206,"W30028333","2025/12/31",1),"")</f>
        <v>11565166497.809999</v>
      </c>
      <c r="AI1206">
        <f>IFERROR([1]!s_stm07_bs($A1206,"W38058048","2025/12/31",1),"")</f>
        <v>58544276678.160004</v>
      </c>
      <c r="AJ1206">
        <f>IFERROR([1]!s_fa_netdebt($A1206,"2025/12/31"),"")</f>
        <v>40354807348.099998</v>
      </c>
      <c r="AK1206">
        <f>IFERROR([1]!s_val_ev1($A1206,"2025/12/31"),"")</f>
        <v>240755042782.29999</v>
      </c>
      <c r="AL1206">
        <f>IFERROR([1]!s_fa_ebitda($A1206,"2025/12/31"),"")</f>
        <v>16784710327.67</v>
      </c>
      <c r="AM1206">
        <f>IFERROR([1]!s_west_netprofit($A1206,2026,$B$1,180)/[1]!s_west_netprofit($A1206,2026,$B$1-7,180)-1,"")</f>
        <v>4.2965197750777229E-4</v>
      </c>
      <c r="AN1206">
        <f>IFERROR([1]!s_west_netprofit($A1206,2026,$B$1,180)/[1]!s_west_netprofit($A1206,2026,$B$1-30,180)-1,"")</f>
        <v>4.8571241713082358E-3</v>
      </c>
      <c r="AO1206">
        <f>IFERROR([1]!s_est_mediannetprofit($A1206,2026,$B$1)/[1]!s_est_mediannetprofit($A1206,2026,$B$1-7)-1,"")</f>
        <v>2.0369087872240677E-4</v>
      </c>
      <c r="AP1206">
        <f>IFERROR([1]!s_est_mediannetprofit($A1206,2026,$B$1)/[1]!s_est_mediannetprofit($A1206,2026,$B$1-30)-1,"")</f>
        <v>3.2395254797994433E-3</v>
      </c>
    </row>
    <row r="1207" spans="1:42">
      <c r="A1207" t="s">
        <v>1246</v>
      </c>
      <c r="B1207">
        <f>IFERROR([1]!s_stm07_is($A1207,"W30028333","2011/12/31",1)/[1]!S_SHARE_TOTAL($A1207,$B$1),"")</f>
        <v>0.17781205090923141</v>
      </c>
      <c r="C1207">
        <f>IFERROR([1]!s_stm07_is($A1207,"W30028333","2012/12/31",1)/[1]!S_SHARE_TOTAL($A1207,$B$1),"")</f>
        <v>9.9306058650074108E-2</v>
      </c>
      <c r="D1207">
        <f>IFERROR([1]!s_stm07_is($A1207,"W30028333","2013/12/31",1)/[1]!S_SHARE_TOTAL($A1207,$B$1),"")</f>
        <v>5.6045235909863995E-2</v>
      </c>
      <c r="E1207">
        <f>IFERROR([1]!s_stm07_is($A1207,"W30028333","2014/12/31",1)/[1]!S_SHARE_TOTAL($A1207,$B$1),"")</f>
        <v>-0.34180351784252733</v>
      </c>
      <c r="F1207">
        <f>IFERROR([1]!s_stm07_is($A1207,"W30028333","2015/12/31",1)/[1]!S_SHARE_TOTAL($A1207,$B$1),"")</f>
        <v>1.588431525369495E-2</v>
      </c>
      <c r="G1207">
        <f>IFERROR([1]!s_stm07_is($A1207,"W30028333","2016/12/31",1)/[1]!S_SHARE_TOTAL($A1207,$B$1),"")</f>
        <v>2.5296883933111934E-2</v>
      </c>
      <c r="H1207">
        <f>IFERROR([1]!s_stm07_is($A1207,"W30028333","2017/12/31",1)/[1]!S_SHARE_TOTAL($A1207,$B$1),"")</f>
        <v>7.7652709573254916E-2</v>
      </c>
      <c r="I1207">
        <f>IFERROR([1]!s_stm07_is($A1207,"W30028333","2018/12/31",1)/[1]!S_SHARE_TOTAL($A1207,$B$1),"")</f>
        <v>0.11678849603062116</v>
      </c>
      <c r="J1207">
        <f>IFERROR([1]!s_stm07_is($A1207,"W30028333","2019/12/31",1)/[1]!S_SHARE_TOTAL($A1207,$B$1),"")</f>
        <v>9.0488515049980664E-2</v>
      </c>
      <c r="K1207">
        <f>IFERROR([1]!s_stm07_is($A1207,"W30028333","2020/12/31",1)/[1]!S_SHARE_TOTAL($A1207,$B$1),"")</f>
        <v>0.22605920211695893</v>
      </c>
      <c r="L1207">
        <f>IFERROR([1]!s_stm07_is($A1207,"W30028333","2021/12/31",1)/[1]!S_SHARE_TOTAL($A1207,$B$1),"")</f>
        <v>0.54925620331524871</v>
      </c>
      <c r="M1207">
        <f>IFERROR([1]!s_stm07_is($A1207,"W30028333","2022/12/31",1)/[1]!S_SHARE_TOTAL($A1207,$B$1),"")</f>
        <v>0.99662544737889458</v>
      </c>
      <c r="N1207">
        <f>IFERROR([1]!s_stm07_is($A1207,"W30028333","2023/12/31",1)/[1]!S_SHARE_TOTAL($A1207,$B$1),"")</f>
        <v>1.0053610550628966</v>
      </c>
      <c r="O1207">
        <f>IFERROR([1]!s_stm07_is($A1207,"W30028333","2024/12/31",1)/[1]!S_SHARE_TOTAL($A1207,$B$1),"")</f>
        <v>0.77474661339557327</v>
      </c>
      <c r="P1207">
        <f>IFERROR([1]!s_stm07_is($A1207,"W30028333","2025/12/31",1)/[1]!S_SHARE_TOTAL($A1207,$B$1),"")</f>
        <v>0.42621278294109405</v>
      </c>
      <c r="Q1207">
        <f>IFERROR([1]!s_west_netprofit($A1207,2026,$B$1,180)/[1]!S_SHARE_TOTAL($A1207,$B$1),"")</f>
        <v>0</v>
      </c>
      <c r="R1207">
        <f>IFERROR([1]!s_west_netprofit($A1207,2027,$B$1,180)/[1]!S_SHARE_TOTAL($A1207,$B$1),"")</f>
        <v>0</v>
      </c>
      <c r="S1207">
        <f>IFERROR([1]!s_fa_dupont_roe($A1207,"2011/12/31")/100,"")</f>
        <v>9.6541000000000002E-2</v>
      </c>
      <c r="T1207">
        <f>IFERROR([1]!s_fa_dupont_roe($A1207,"2012/12/31")/100,"")</f>
        <v>4.2588000000000001E-2</v>
      </c>
      <c r="U1207">
        <f>IFERROR([1]!s_fa_dupont_roe($A1207,"2013/12/31")/100,"")</f>
        <v>2.3505999999999999E-2</v>
      </c>
      <c r="V1207">
        <f>IFERROR([1]!s_fa_dupont_roe($A1207,"2014/12/31")/100,"")</f>
        <v>-0.15359299999999998</v>
      </c>
      <c r="W1207">
        <f>IFERROR([1]!s_fa_dupont_roe($A1207,"2015/12/31")/100,"")</f>
        <v>7.6859999999999993E-3</v>
      </c>
      <c r="X1207">
        <f>IFERROR([1]!s_fa_dupont_roe($A1207,"2016/12/31")/100,"")</f>
        <v>1.2121E-2</v>
      </c>
      <c r="Y1207">
        <f>IFERROR([1]!s_fa_dupont_roe($A1207,"2017/12/31")/100,"")</f>
        <v>3.6243999999999998E-2</v>
      </c>
      <c r="Z1207">
        <f>IFERROR([1]!s_fa_dupont_roe($A1207,"2018/12/31")/100,"")</f>
        <v>5.1990000000000001E-2</v>
      </c>
      <c r="AA1207">
        <f>IFERROR([1]!s_fa_dupont_roe($A1207,"2019/12/31")/100,"")</f>
        <v>3.492E-2</v>
      </c>
      <c r="AB1207">
        <f>IFERROR([1]!s_fa_dupont_roe($A1207,"2020/12/31")/100,"")</f>
        <v>7.5686000000000003E-2</v>
      </c>
      <c r="AC1207">
        <f>IFERROR([1]!s_fa_dupont_roe($A1207,"2021/12/31")/100,"")</f>
        <v>0.14647199999999999</v>
      </c>
      <c r="AD1207">
        <f>IFERROR([1]!s_fa_dupont_roe($A1207,"2022/12/31")/100,"")</f>
        <v>0.20354800000000001</v>
      </c>
      <c r="AE1207">
        <f>IFERROR([1]!s_fa_dupont_roe($A1207,"2023/12/31")/100,"")</f>
        <v>0.17339200000000002</v>
      </c>
      <c r="AF1207">
        <f>IFERROR([1]!s_fa_dupont_roe($A1207,"2024/12/31")/100,"")</f>
        <v>0.11650000000000001</v>
      </c>
      <c r="AG1207">
        <f>IFERROR([1]!s_fa_dupont_roe($A1207,"2025/12/31")/100,"")</f>
        <v>5.8590999999999997E-2</v>
      </c>
      <c r="AH1207">
        <f>IFERROR([1]!s_stm07_is($A1207,"W30028333","2025/12/31",1),"")</f>
        <v>661945084.47000003</v>
      </c>
      <c r="AI1207">
        <f>IFERROR([1]!s_stm07_bs($A1207,"W38058048","2025/12/31",1),"")</f>
        <v>12648042183.57</v>
      </c>
      <c r="AJ1207">
        <f>IFERROR([1]!s_fa_netdebt($A1207,"2025/12/31"),"")</f>
        <v>2439535106.3699999</v>
      </c>
      <c r="AK1207">
        <f>IFERROR([1]!s_val_ev1($A1207,"2025/12/31"),"")</f>
        <v>16908214488.52</v>
      </c>
      <c r="AL1207">
        <f>IFERROR([1]!s_fa_ebitda($A1207,"2025/12/31"),"")</f>
        <v>1419946724.0799999</v>
      </c>
      <c r="AM1207" t="str">
        <f>IFERROR([1]!s_west_netprofit($A1207,2026,$B$1,180)/[1]!s_west_netprofit($A1207,2026,$B$1-7,180)-1,"")</f>
        <v/>
      </c>
      <c r="AN1207">
        <f>IFERROR([1]!s_west_netprofit($A1207,2026,$B$1,180)/[1]!s_west_netprofit($A1207,2026,$B$1-30,180)-1,"")</f>
        <v>-1</v>
      </c>
      <c r="AO1207" t="str">
        <f>IFERROR([1]!s_est_mediannetprofit($A1207,2026,$B$1)/[1]!s_est_mediannetprofit($A1207,2026,$B$1-7)-1,"")</f>
        <v/>
      </c>
      <c r="AP1207">
        <f>IFERROR([1]!s_est_mediannetprofit($A1207,2026,$B$1)/[1]!s_est_mediannetprofit($A1207,2026,$B$1-30)-1,"")</f>
        <v>-1</v>
      </c>
    </row>
    <row r="1208" spans="1:42">
      <c r="A1208" t="s">
        <v>1247</v>
      </c>
      <c r="B1208">
        <f>IFERROR([1]!s_stm07_is($A1208,"W30028333","2011/12/31",1)/[1]!S_SHARE_TOTAL($A1208,$B$1),"")</f>
        <v>9.7218795466198785E-2</v>
      </c>
      <c r="C1208">
        <f>IFERROR([1]!s_stm07_is($A1208,"W30028333","2012/12/31",1)/[1]!S_SHARE_TOTAL($A1208,$B$1),"")</f>
        <v>0.10940678572625276</v>
      </c>
      <c r="D1208">
        <f>IFERROR([1]!s_stm07_is($A1208,"W30028333","2013/12/31",1)/[1]!S_SHARE_TOTAL($A1208,$B$1),"")</f>
        <v>0.12373002434813937</v>
      </c>
      <c r="E1208">
        <f>IFERROR([1]!s_stm07_is($A1208,"W30028333","2014/12/31",1)/[1]!S_SHARE_TOTAL($A1208,$B$1),"")</f>
        <v>0.35132370850360456</v>
      </c>
      <c r="F1208">
        <f>IFERROR([1]!s_stm07_is($A1208,"W30028333","2015/12/31",1)/[1]!S_SHARE_TOTAL($A1208,$B$1),"")</f>
        <v>0.38765762369193718</v>
      </c>
      <c r="G1208">
        <f>IFERROR([1]!s_stm07_is($A1208,"W30028333","2016/12/31",1)/[1]!S_SHARE_TOTAL($A1208,$B$1),"")</f>
        <v>0.3341451804863933</v>
      </c>
      <c r="H1208">
        <f>IFERROR([1]!s_stm07_is($A1208,"W30028333","2017/12/31",1)/[1]!S_SHARE_TOTAL($A1208,$B$1),"")</f>
        <v>0.36014267978020742</v>
      </c>
      <c r="I1208">
        <f>IFERROR([1]!s_stm07_is($A1208,"W30028333","2018/12/31",1)/[1]!S_SHARE_TOTAL($A1208,$B$1),"")</f>
        <v>0.39912655205101777</v>
      </c>
      <c r="J1208">
        <f>IFERROR([1]!s_stm07_is($A1208,"W30028333","2019/12/31",1)/[1]!S_SHARE_TOTAL($A1208,$B$1),"")</f>
        <v>0.40419014564961703</v>
      </c>
      <c r="K1208">
        <f>IFERROR([1]!s_stm07_is($A1208,"W30028333","2020/12/31",1)/[1]!S_SHARE_TOTAL($A1208,$B$1),"")</f>
        <v>0.42991768965551008</v>
      </c>
      <c r="L1208">
        <f>IFERROR([1]!s_stm07_is($A1208,"W30028333","2021/12/31",1)/[1]!S_SHARE_TOTAL($A1208,$B$1),"")</f>
        <v>0.4455364700484471</v>
      </c>
      <c r="M1208">
        <f>IFERROR([1]!s_stm07_is($A1208,"W30028333","2022/12/31",1)/[1]!S_SHARE_TOTAL($A1208,$B$1),"")</f>
        <v>0.47560946023098361</v>
      </c>
      <c r="N1208">
        <f>IFERROR([1]!s_stm07_is($A1208,"W30028333","2023/12/31",1)/[1]!S_SHARE_TOTAL($A1208,$B$1),"")</f>
        <v>0.5332475457091681</v>
      </c>
      <c r="O1208">
        <f>IFERROR([1]!s_stm07_is($A1208,"W30028333","2024/12/31",1)/[1]!S_SHARE_TOTAL($A1208,$B$1),"")</f>
        <v>0.32273896078627401</v>
      </c>
      <c r="P1208">
        <f>IFERROR([1]!s_stm07_is($A1208,"W30028333","2025/12/31",1)/[1]!S_SHARE_TOTAL($A1208,$B$1),"")</f>
        <v>0.2379687604951973</v>
      </c>
      <c r="Q1208">
        <f>IFERROR([1]!s_west_netprofit($A1208,2026,$B$1,180)/[1]!S_SHARE_TOTAL($A1208,$B$1),"")</f>
        <v>0.22882439919199735</v>
      </c>
      <c r="R1208">
        <f>IFERROR([1]!s_west_netprofit($A1208,2027,$B$1,180)/[1]!S_SHARE_TOTAL($A1208,$B$1),"")</f>
        <v>0.29952945899187527</v>
      </c>
      <c r="S1208">
        <f>IFERROR([1]!s_fa_dupont_roe($A1208,"2011/12/31")/100,"")</f>
        <v>6.6531999999999994E-2</v>
      </c>
      <c r="T1208">
        <f>IFERROR([1]!s_fa_dupont_roe($A1208,"2012/12/31")/100,"")</f>
        <v>7.0995000000000003E-2</v>
      </c>
      <c r="U1208">
        <f>IFERROR([1]!s_fa_dupont_roe($A1208,"2013/12/31")/100,"")</f>
        <v>7.5762999999999997E-2</v>
      </c>
      <c r="V1208">
        <f>IFERROR([1]!s_fa_dupont_roe($A1208,"2014/12/31")/100,"")</f>
        <v>9.9962999999999996E-2</v>
      </c>
      <c r="W1208">
        <f>IFERROR([1]!s_fa_dupont_roe($A1208,"2015/12/31")/100,"")</f>
        <v>7.0508000000000001E-2</v>
      </c>
      <c r="X1208">
        <f>IFERROR([1]!s_fa_dupont_roe($A1208,"2016/12/31")/100,"")</f>
        <v>5.8078000000000005E-2</v>
      </c>
      <c r="Y1208">
        <f>IFERROR([1]!s_fa_dupont_roe($A1208,"2017/12/31")/100,"")</f>
        <v>4.6371999999999997E-2</v>
      </c>
      <c r="Z1208">
        <f>IFERROR([1]!s_fa_dupont_roe($A1208,"2018/12/31")/100,"")</f>
        <v>4.0746000000000004E-2</v>
      </c>
      <c r="AA1208">
        <f>IFERROR([1]!s_fa_dupont_roe($A1208,"2019/12/31")/100,"")</f>
        <v>3.9094000000000004E-2</v>
      </c>
      <c r="AB1208">
        <f>IFERROR([1]!s_fa_dupont_roe($A1208,"2020/12/31")/100,"")</f>
        <v>3.5375000000000004E-2</v>
      </c>
      <c r="AC1208">
        <f>IFERROR([1]!s_fa_dupont_roe($A1208,"2021/12/31")/100,"")</f>
        <v>3.2292999999999995E-2</v>
      </c>
      <c r="AD1208">
        <f>IFERROR([1]!s_fa_dupont_roe($A1208,"2022/12/31")/100,"")</f>
        <v>3.3425999999999997E-2</v>
      </c>
      <c r="AE1208">
        <f>IFERROR([1]!s_fa_dupont_roe($A1208,"2023/12/31")/100,"")</f>
        <v>3.6512999999999997E-2</v>
      </c>
      <c r="AF1208">
        <f>IFERROR([1]!s_fa_dupont_roe($A1208,"2024/12/31")/100,"")</f>
        <v>2.1689E-2</v>
      </c>
      <c r="AG1208">
        <f>IFERROR([1]!s_fa_dupont_roe($A1208,"2025/12/31")/100,"")</f>
        <v>1.5845000000000001E-2</v>
      </c>
      <c r="AH1208">
        <f>IFERROR([1]!s_stm07_is($A1208,"W30028333","2025/12/31",1),"")</f>
        <v>634328156.79999995</v>
      </c>
      <c r="AI1208">
        <f>IFERROR([1]!s_stm07_bs($A1208,"W38058048","2025/12/31",1),"")</f>
        <v>49269816769.82</v>
      </c>
      <c r="AJ1208">
        <f>IFERROR([1]!s_fa_netdebt($A1208,"2025/12/31"),"")</f>
        <v>22098233616.540001</v>
      </c>
      <c r="AK1208">
        <f>IFERROR([1]!s_val_ev1($A1208,"2025/12/31"),"")</f>
        <v>134256690546.8</v>
      </c>
      <c r="AL1208">
        <f>IFERROR([1]!s_fa_ebitda($A1208,"2025/12/31"),"")</f>
        <v>3929514042.3600001</v>
      </c>
      <c r="AM1208">
        <f>IFERROR([1]!s_west_netprofit($A1208,2026,$B$1,180)/[1]!s_west_netprofit($A1208,2026,$B$1-7,180)-1,"")</f>
        <v>0</v>
      </c>
      <c r="AN1208">
        <f>IFERROR([1]!s_west_netprofit($A1208,2026,$B$1,180)/[1]!s_west_netprofit($A1208,2026,$B$1-30,180)-1,"")</f>
        <v>-1.5190531020296993E-2</v>
      </c>
      <c r="AO1208">
        <f>IFERROR([1]!s_est_mediannetprofit($A1208,2026,$B$1)/[1]!s_est_mediannetprofit($A1208,2026,$B$1-7)-1,"")</f>
        <v>0</v>
      </c>
      <c r="AP1208">
        <f>IFERROR([1]!s_est_mediannetprofit($A1208,2026,$B$1)/[1]!s_est_mediannetprofit($A1208,2026,$B$1-30)-1,"")</f>
        <v>-9.8522167487684609E-3</v>
      </c>
    </row>
    <row r="1209" spans="1:42">
      <c r="A1209" t="s">
        <v>1248</v>
      </c>
      <c r="B1209">
        <f>IFERROR([1]!s_stm07_is($A1209,"W30028333","2011/12/31",1)/[1]!S_SHARE_TOTAL($A1209,$B$1),"")</f>
        <v>-0.80898499758997044</v>
      </c>
      <c r="C1209">
        <f>IFERROR([1]!s_stm07_is($A1209,"W30028333","2012/12/31",1)/[1]!S_SHARE_TOTAL($A1209,$B$1),"")</f>
        <v>0.51276983174077628</v>
      </c>
      <c r="D1209">
        <f>IFERROR([1]!s_stm07_is($A1209,"W30028333","2013/12/31",1)/[1]!S_SHARE_TOTAL($A1209,$B$1),"")</f>
        <v>1.0143530995448724</v>
      </c>
      <c r="E1209">
        <f>IFERROR([1]!s_stm07_is($A1209,"W30028333","2014/12/31",1)/[1]!S_SHARE_TOTAL($A1209,$B$1),"")</f>
        <v>0.79217860226675574</v>
      </c>
      <c r="F1209">
        <f>IFERROR([1]!s_stm07_is($A1209,"W30028333","2015/12/31",1)/[1]!S_SHARE_TOTAL($A1209,$B$1),"")</f>
        <v>2.5182312192522276</v>
      </c>
      <c r="G1209">
        <f>IFERROR([1]!s_stm07_is($A1209,"W30028333","2016/12/31",1)/[1]!S_SHARE_TOTAL($A1209,$B$1),"")</f>
        <v>1.2542517093090126</v>
      </c>
      <c r="H1209">
        <f>IFERROR([1]!s_stm07_is($A1209,"W30028333","2017/12/31",1)/[1]!S_SHARE_TOTAL($A1209,$B$1),"")</f>
        <v>0.46784025462889478</v>
      </c>
      <c r="I1209">
        <f>IFERROR([1]!s_stm07_is($A1209,"W30028333","2018/12/31",1)/[1]!S_SHARE_TOTAL($A1209,$B$1),"")</f>
        <v>0.15741096198003443</v>
      </c>
      <c r="J1209">
        <f>IFERROR([1]!s_stm07_is($A1209,"W30028333","2019/12/31",1)/[1]!S_SHARE_TOTAL($A1209,$B$1),"")</f>
        <v>0.50088521956602206</v>
      </c>
      <c r="K1209">
        <f>IFERROR([1]!s_stm07_is($A1209,"W30028333","2020/12/31",1)/[1]!S_SHARE_TOTAL($A1209,$B$1),"")</f>
        <v>0.83660024981355574</v>
      </c>
      <c r="L1209">
        <f>IFERROR([1]!s_stm07_is($A1209,"W30028333","2021/12/31",1)/[1]!S_SHARE_TOTAL($A1209,$B$1),"")</f>
        <v>0.75755781889877349</v>
      </c>
      <c r="M1209">
        <f>IFERROR([1]!s_stm07_is($A1209,"W30028333","2022/12/31",1)/[1]!S_SHARE_TOTAL($A1209,$B$1),"")</f>
        <v>0.60170346304982203</v>
      </c>
      <c r="N1209">
        <f>IFERROR([1]!s_stm07_is($A1209,"W30028333","2023/12/31",1)/[1]!S_SHARE_TOTAL($A1209,$B$1),"")</f>
        <v>0.89434753987562277</v>
      </c>
      <c r="O1209">
        <f>IFERROR([1]!s_stm07_is($A1209,"W30028333","2024/12/31",1)/[1]!S_SHARE_TOTAL($A1209,$B$1),"")</f>
        <v>0.95301735167248502</v>
      </c>
      <c r="P1209">
        <f>IFERROR([1]!s_stm07_is($A1209,"W30028333","2025/12/31",1)/[1]!S_SHARE_TOTAL($A1209,$B$1),"")</f>
        <v>0.80935536779552464</v>
      </c>
      <c r="Q1209">
        <f>IFERROR([1]!s_west_netprofit($A1209,2026,$B$1,180)/[1]!S_SHARE_TOTAL($A1209,$B$1),"")</f>
        <v>0.85243447807589123</v>
      </c>
      <c r="R1209">
        <f>IFERROR([1]!s_west_netprofit($A1209,2027,$B$1,180)/[1]!S_SHARE_TOTAL($A1209,$B$1),"")</f>
        <v>0.93345097805831068</v>
      </c>
      <c r="S1209">
        <f>IFERROR([1]!s_fa_dupont_roe($A1209,"2011/12/31")/100,"")</f>
        <v>-4.8913019999999996</v>
      </c>
      <c r="T1209">
        <f>IFERROR([1]!s_fa_dupont_roe($A1209,"2012/12/31")/100,"")</f>
        <v>0.45454900000000004</v>
      </c>
      <c r="U1209">
        <f>IFERROR([1]!s_fa_dupont_roe($A1209,"2013/12/31")/100,"")</f>
        <v>0.33751900000000001</v>
      </c>
      <c r="V1209">
        <f>IFERROR([1]!s_fa_dupont_roe($A1209,"2014/12/31")/100,"")</f>
        <v>0.18369599999999997</v>
      </c>
      <c r="W1209">
        <f>IFERROR([1]!s_fa_dupont_roe($A1209,"2015/12/31")/100,"")</f>
        <v>0.39810299999999998</v>
      </c>
      <c r="X1209">
        <f>IFERROR([1]!s_fa_dupont_roe($A1209,"2016/12/31")/100,"")</f>
        <v>0.160548</v>
      </c>
      <c r="Y1209">
        <f>IFERROR([1]!s_fa_dupont_roe($A1209,"2017/12/31")/100,"")</f>
        <v>5.8174999999999998E-2</v>
      </c>
      <c r="Z1209">
        <f>IFERROR([1]!s_fa_dupont_roe($A1209,"2018/12/31")/100,"")</f>
        <v>1.9480000000000001E-2</v>
      </c>
      <c r="AA1209">
        <f>IFERROR([1]!s_fa_dupont_roe($A1209,"2019/12/31")/100,"")</f>
        <v>5.8985000000000003E-2</v>
      </c>
      <c r="AB1209">
        <f>IFERROR([1]!s_fa_dupont_roe($A1209,"2020/12/31")/100,"")</f>
        <v>9.1212000000000001E-2</v>
      </c>
      <c r="AC1209">
        <f>IFERROR([1]!s_fa_dupont_roe($A1209,"2021/12/31")/100,"")</f>
        <v>7.8113000000000002E-2</v>
      </c>
      <c r="AD1209">
        <f>IFERROR([1]!s_fa_dupont_roe($A1209,"2022/12/31")/100,"")</f>
        <v>5.9752E-2</v>
      </c>
      <c r="AE1209">
        <f>IFERROR([1]!s_fa_dupont_roe($A1209,"2023/12/31")/100,"")</f>
        <v>8.4631000000000012E-2</v>
      </c>
      <c r="AF1209">
        <f>IFERROR([1]!s_fa_dupont_roe($A1209,"2024/12/31")/100,"")</f>
        <v>8.9823E-2</v>
      </c>
      <c r="AG1209">
        <f>IFERROR([1]!s_fa_dupont_roe($A1209,"2025/12/31")/100,"")</f>
        <v>7.7915999999999999E-2</v>
      </c>
      <c r="AH1209">
        <f>IFERROR([1]!s_stm07_is($A1209,"W30028333","2025/12/31",1),"")</f>
        <v>689310453.91999996</v>
      </c>
      <c r="AI1209">
        <f>IFERROR([1]!s_stm07_bs($A1209,"W38058048","2025/12/31",1),"")</f>
        <v>9313903661.6499996</v>
      </c>
      <c r="AJ1209">
        <f>IFERROR([1]!s_fa_netdebt($A1209,"2025/12/31"),"")</f>
        <v>-3968795516.5999999</v>
      </c>
      <c r="AK1209">
        <f>IFERROR([1]!s_val_ev1($A1209,"2025/12/31"),"")</f>
        <v>8411325901.7700005</v>
      </c>
      <c r="AL1209">
        <f>IFERROR([1]!s_fa_ebitda($A1209,"2025/12/31"),"")</f>
        <v>825054556.13999999</v>
      </c>
      <c r="AM1209">
        <f>IFERROR([1]!s_west_netprofit($A1209,2026,$B$1,180)/[1]!s_west_netprofit($A1209,2026,$B$1-7,180)-1,"")</f>
        <v>0</v>
      </c>
      <c r="AN1209">
        <f>IFERROR([1]!s_west_netprofit($A1209,2026,$B$1,180)/[1]!s_west_netprofit($A1209,2026,$B$1-30,180)-1,"")</f>
        <v>0</v>
      </c>
      <c r="AO1209">
        <f>IFERROR([1]!s_est_mediannetprofit($A1209,2026,$B$1)/[1]!s_est_mediannetprofit($A1209,2026,$B$1-7)-1,"")</f>
        <v>0</v>
      </c>
      <c r="AP1209">
        <f>IFERROR([1]!s_est_mediannetprofit($A1209,2026,$B$1)/[1]!s_est_mediannetprofit($A1209,2026,$B$1-30)-1,"")</f>
        <v>0</v>
      </c>
    </row>
    <row r="1210" spans="1:42">
      <c r="A1210" t="s">
        <v>1249</v>
      </c>
      <c r="B1210">
        <f>IFERROR([1]!s_stm07_is($A1210,"W30028333","2011/12/31",1)/[1]!S_SHARE_TOTAL($A1210,$B$1),"")</f>
        <v>0.31469006134986938</v>
      </c>
      <c r="C1210">
        <f>IFERROR([1]!s_stm07_is($A1210,"W30028333","2012/12/31",1)/[1]!S_SHARE_TOTAL($A1210,$B$1),"")</f>
        <v>0.42307989414859271</v>
      </c>
      <c r="D1210">
        <f>IFERROR([1]!s_stm07_is($A1210,"W30028333","2013/12/31",1)/[1]!S_SHARE_TOTAL($A1210,$B$1),"")</f>
        <v>0.3707152353405192</v>
      </c>
      <c r="E1210">
        <f>IFERROR([1]!s_stm07_is($A1210,"W30028333","2014/12/31",1)/[1]!S_SHARE_TOTAL($A1210,$B$1),"")</f>
        <v>0.48348375323529424</v>
      </c>
      <c r="F1210">
        <f>IFERROR([1]!s_stm07_is($A1210,"W30028333","2015/12/31",1)/[1]!S_SHARE_TOTAL($A1210,$B$1),"")</f>
        <v>0.47081387579271777</v>
      </c>
      <c r="G1210">
        <f>IFERROR([1]!s_stm07_is($A1210,"W30028333","2016/12/31",1)/[1]!S_SHARE_TOTAL($A1210,$B$1),"")</f>
        <v>0.84931329443504944</v>
      </c>
      <c r="H1210">
        <f>IFERROR([1]!s_stm07_is($A1210,"W30028333","2017/12/31",1)/[1]!S_SHARE_TOTAL($A1210,$B$1),"")</f>
        <v>0.90978883641138197</v>
      </c>
      <c r="I1210">
        <f>IFERROR([1]!s_stm07_is($A1210,"W30028333","2018/12/31",1)/[1]!S_SHARE_TOTAL($A1210,$B$1),"")</f>
        <v>0.92409413234885895</v>
      </c>
      <c r="J1210">
        <f>IFERROR([1]!s_stm07_is($A1210,"W30028333","2019/12/31",1)/[1]!S_SHARE_TOTAL($A1210,$B$1),"")</f>
        <v>0.88046844627684118</v>
      </c>
      <c r="K1210">
        <f>IFERROR([1]!s_stm07_is($A1210,"W30028333","2020/12/31",1)/[1]!S_SHARE_TOTAL($A1210,$B$1),"")</f>
        <v>1.0747775145675429</v>
      </c>
      <c r="L1210">
        <f>IFERROR([1]!s_stm07_is($A1210,"W30028333","2021/12/31",1)/[1]!S_SHARE_TOTAL($A1210,$B$1),"")</f>
        <v>1.0737602063292022</v>
      </c>
      <c r="M1210">
        <f>IFERROR([1]!s_stm07_is($A1210,"W30028333","2022/12/31",1)/[1]!S_SHARE_TOTAL($A1210,$B$1),"")</f>
        <v>0.87088623406378385</v>
      </c>
      <c r="N1210">
        <f>IFERROR([1]!s_stm07_is($A1210,"W30028333","2023/12/31",1)/[1]!S_SHARE_TOTAL($A1210,$B$1),"")</f>
        <v>1.1132388626282403</v>
      </c>
      <c r="O1210">
        <f>IFERROR([1]!s_stm07_is($A1210,"W30028333","2024/12/31",1)/[1]!S_SHARE_TOTAL($A1210,$B$1),"")</f>
        <v>1.3280972560335054</v>
      </c>
      <c r="P1210">
        <f>IFERROR([1]!s_stm07_is($A1210,"W30028333","2025/12/31",1)/[1]!S_SHARE_TOTAL($A1210,$B$1),"")</f>
        <v>1.4101071674635413</v>
      </c>
      <c r="Q1210">
        <f>IFERROR([1]!s_west_netprofit($A1210,2026,$B$1,180)/[1]!S_SHARE_TOTAL($A1210,$B$1),"")</f>
        <v>1.4662583136792946</v>
      </c>
      <c r="R1210">
        <f>IFERROR([1]!s_west_netprofit($A1210,2027,$B$1,180)/[1]!S_SHARE_TOTAL($A1210,$B$1),"")</f>
        <v>1.5217822741397091</v>
      </c>
      <c r="S1210">
        <f>IFERROR([1]!s_fa_dupont_roe($A1210,"2011/12/31")/100,"")</f>
        <v>0.114581</v>
      </c>
      <c r="T1210">
        <f>IFERROR([1]!s_fa_dupont_roe($A1210,"2012/12/31")/100,"")</f>
        <v>0.14466200000000001</v>
      </c>
      <c r="U1210">
        <f>IFERROR([1]!s_fa_dupont_roe($A1210,"2013/12/31")/100,"")</f>
        <v>0.11852600000000001</v>
      </c>
      <c r="V1210">
        <f>IFERROR([1]!s_fa_dupont_roe($A1210,"2014/12/31")/100,"")</f>
        <v>0.14399300000000001</v>
      </c>
      <c r="W1210">
        <f>IFERROR([1]!s_fa_dupont_roe($A1210,"2015/12/31")/100,"")</f>
        <v>0.129834</v>
      </c>
      <c r="X1210">
        <f>IFERROR([1]!s_fa_dupont_roe($A1210,"2016/12/31")/100,"")</f>
        <v>0.189331</v>
      </c>
      <c r="Y1210">
        <f>IFERROR([1]!s_fa_dupont_roe($A1210,"2017/12/31")/100,"")</f>
        <v>0.16909099999999999</v>
      </c>
      <c r="Z1210">
        <f>IFERROR([1]!s_fa_dupont_roe($A1210,"2018/12/31")/100,"")</f>
        <v>0.163076</v>
      </c>
      <c r="AA1210">
        <f>IFERROR([1]!s_fa_dupont_roe($A1210,"2019/12/31")/100,"")</f>
        <v>0.147703</v>
      </c>
      <c r="AB1210">
        <f>IFERROR([1]!s_fa_dupont_roe($A1210,"2020/12/31")/100,"")</f>
        <v>0.16353000000000001</v>
      </c>
      <c r="AC1210">
        <f>IFERROR([1]!s_fa_dupont_roe($A1210,"2021/12/31")/100,"")</f>
        <v>0.14877899999999999</v>
      </c>
      <c r="AD1210">
        <f>IFERROR([1]!s_fa_dupont_roe($A1210,"2022/12/31")/100,"")</f>
        <v>0.116267</v>
      </c>
      <c r="AE1210">
        <f>IFERROR([1]!s_fa_dupont_roe($A1210,"2023/12/31")/100,"")</f>
        <v>0.14083600000000002</v>
      </c>
      <c r="AF1210">
        <f>IFERROR([1]!s_fa_dupont_roe($A1210,"2024/12/31")/100,"")</f>
        <v>0.15789500000000001</v>
      </c>
      <c r="AG1210">
        <f>IFERROR([1]!s_fa_dupont_roe($A1210,"2025/12/31")/100,"")</f>
        <v>0.15987299999999999</v>
      </c>
      <c r="AH1210">
        <f>IFERROR([1]!s_stm07_is($A1210,"W30028333","2025/12/31",1),"")</f>
        <v>34502809176.389999</v>
      </c>
      <c r="AI1210">
        <f>IFERROR([1]!s_stm07_bs($A1210,"W38058048","2025/12/31",1),"")</f>
        <v>233360661317.64999</v>
      </c>
      <c r="AJ1210">
        <f>IFERROR([1]!s_fa_netdebt($A1210,"2025/12/31"),"")</f>
        <v>286165600707.52002</v>
      </c>
      <c r="AK1210">
        <f>IFERROR([1]!s_val_ev1($A1210,"2025/12/31"),"")</f>
        <v>956042296473.62</v>
      </c>
      <c r="AL1210">
        <f>IFERROR([1]!s_fa_ebitda($A1210,"2025/12/31"),"")</f>
        <v>70628969714.570007</v>
      </c>
      <c r="AM1210">
        <f>IFERROR([1]!s_west_netprofit($A1210,2026,$B$1,180)/[1]!s_west_netprofit($A1210,2026,$B$1-7,180)-1,"")</f>
        <v>1.633722650543401E-3</v>
      </c>
      <c r="AN1210">
        <f>IFERROR([1]!s_west_netprofit($A1210,2026,$B$1,180)/[1]!s_west_netprofit($A1210,2026,$B$1-30,180)-1,"")</f>
        <v>9.9044130574195144E-3</v>
      </c>
      <c r="AO1210">
        <f>IFERROR([1]!s_est_mediannetprofit($A1210,2026,$B$1)/[1]!s_est_mediannetprofit($A1210,2026,$B$1-7)-1,"")</f>
        <v>5.9165868325736781E-3</v>
      </c>
      <c r="AP1210">
        <f>IFERROR([1]!s_est_mediannetprofit($A1210,2026,$B$1)/[1]!s_est_mediannetprofit($A1210,2026,$B$1-30)-1,"")</f>
        <v>1.5699387893901573E-2</v>
      </c>
    </row>
    <row r="1211" spans="1:42">
      <c r="A1211" t="s">
        <v>1250</v>
      </c>
      <c r="B1211">
        <f>IFERROR([1]!s_stm07_is($A1211,"W30028333","2011/12/31",1)/[1]!S_SHARE_TOTAL($A1211,$B$1),"")</f>
        <v>4.974229486681337E-2</v>
      </c>
      <c r="C1211">
        <f>IFERROR([1]!s_stm07_is($A1211,"W30028333","2012/12/31",1)/[1]!S_SHARE_TOTAL($A1211,$B$1),"")</f>
        <v>6.6316288107784241E-2</v>
      </c>
      <c r="D1211">
        <f>IFERROR([1]!s_stm07_is($A1211,"W30028333","2013/12/31",1)/[1]!S_SHARE_TOTAL($A1211,$B$1),"")</f>
        <v>8.6751111924942795E-2</v>
      </c>
      <c r="E1211">
        <f>IFERROR([1]!s_stm07_is($A1211,"W30028333","2014/12/31",1)/[1]!S_SHARE_TOTAL($A1211,$B$1),"")</f>
        <v>0.10462882621507057</v>
      </c>
      <c r="F1211">
        <f>IFERROR([1]!s_stm07_is($A1211,"W30028333","2015/12/31",1)/[1]!S_SHARE_TOTAL($A1211,$B$1),"")</f>
        <v>0.12646072264887145</v>
      </c>
      <c r="G1211">
        <f>IFERROR([1]!s_stm07_is($A1211,"W30028333","2016/12/31",1)/[1]!S_SHARE_TOTAL($A1211,$B$1),"")</f>
        <v>0.142275891097807</v>
      </c>
      <c r="H1211">
        <f>IFERROR([1]!s_stm07_is($A1211,"W30028333","2017/12/31",1)/[1]!S_SHARE_TOTAL($A1211,$B$1),"")</f>
        <v>0.17449109212718997</v>
      </c>
      <c r="I1211">
        <f>IFERROR([1]!s_stm07_is($A1211,"W30028333","2018/12/31",1)/[1]!S_SHARE_TOTAL($A1211,$B$1),"")</f>
        <v>0.21599855420250108</v>
      </c>
      <c r="J1211">
        <f>IFERROR([1]!s_stm07_is($A1211,"W30028333","2019/12/31",1)/[1]!S_SHARE_TOTAL($A1211,$B$1),"")</f>
        <v>0.27336052922350274</v>
      </c>
      <c r="K1211">
        <f>IFERROR([1]!s_stm07_is($A1211,"W30028333","2020/12/31",1)/[1]!S_SHARE_TOTAL($A1211,$B$1),"")</f>
        <v>0.32410203248867014</v>
      </c>
      <c r="L1211">
        <f>IFERROR([1]!s_stm07_is($A1211,"W30028333","2021/12/31",1)/[1]!S_SHARE_TOTAL($A1211,$B$1),"")</f>
        <v>0.35782132759097113</v>
      </c>
      <c r="M1211">
        <f>IFERROR([1]!s_stm07_is($A1211,"W30028333","2022/12/31",1)/[1]!S_SHARE_TOTAL($A1211,$B$1),"")</f>
        <v>0.41637325850479368</v>
      </c>
      <c r="N1211">
        <f>IFERROR([1]!s_stm07_is($A1211,"W30028333","2023/12/31",1)/[1]!S_SHARE_TOTAL($A1211,$B$1),"")</f>
        <v>0.45927979633859067</v>
      </c>
      <c r="O1211">
        <f>IFERROR([1]!s_stm07_is($A1211,"W30028333","2024/12/31",1)/[1]!S_SHARE_TOTAL($A1211,$B$1),"")</f>
        <v>0.50808207184465715</v>
      </c>
      <c r="P1211">
        <f>IFERROR([1]!s_stm07_is($A1211,"W30028333","2025/12/31",1)/[1]!S_SHARE_TOTAL($A1211,$B$1),"")</f>
        <v>0.5594991099994171</v>
      </c>
      <c r="Q1211">
        <f>IFERROR([1]!s_west_netprofit($A1211,2026,$B$1,180)/[1]!S_SHARE_TOTAL($A1211,$B$1),"")</f>
        <v>0.6159698997727111</v>
      </c>
      <c r="R1211">
        <f>IFERROR([1]!s_west_netprofit($A1211,2027,$B$1,180)/[1]!S_SHARE_TOTAL($A1211,$B$1),"")</f>
        <v>0.67910883975977521</v>
      </c>
      <c r="S1211">
        <f>IFERROR([1]!s_fa_dupont_roe($A1211,"2011/12/31")/100,"")</f>
        <v>0.139793</v>
      </c>
      <c r="T1211">
        <f>IFERROR([1]!s_fa_dupont_roe($A1211,"2012/12/31")/100,"")</f>
        <v>0.13172</v>
      </c>
      <c r="U1211">
        <f>IFERROR([1]!s_fa_dupont_roe($A1211,"2013/12/31")/100,"")</f>
        <v>0.15307999999999999</v>
      </c>
      <c r="V1211">
        <f>IFERROR([1]!s_fa_dupont_roe($A1211,"2014/12/31")/100,"")</f>
        <v>0.16086600000000001</v>
      </c>
      <c r="W1211">
        <f>IFERROR([1]!s_fa_dupont_roe($A1211,"2015/12/31")/100,"")</f>
        <v>0.16861399999999999</v>
      </c>
      <c r="X1211">
        <f>IFERROR([1]!s_fa_dupont_roe($A1211,"2016/12/31")/100,"")</f>
        <v>0.163991</v>
      </c>
      <c r="Y1211">
        <f>IFERROR([1]!s_fa_dupont_roe($A1211,"2017/12/31")/100,"")</f>
        <v>0.17369000000000001</v>
      </c>
      <c r="Z1211">
        <f>IFERROR([1]!s_fa_dupont_roe($A1211,"2018/12/31")/100,"")</f>
        <v>0.14492000000000002</v>
      </c>
      <c r="AA1211">
        <f>IFERROR([1]!s_fa_dupont_roe($A1211,"2019/12/31")/100,"")</f>
        <v>0.13758900000000002</v>
      </c>
      <c r="AB1211">
        <f>IFERROR([1]!s_fa_dupont_roe($A1211,"2020/12/31")/100,"")</f>
        <v>0.15012900000000001</v>
      </c>
      <c r="AC1211">
        <f>IFERROR([1]!s_fa_dupont_roe($A1211,"2021/12/31")/100,"")</f>
        <v>0.15038299999999999</v>
      </c>
      <c r="AD1211">
        <f>IFERROR([1]!s_fa_dupont_roe($A1211,"2022/12/31")/100,"")</f>
        <v>0.158023</v>
      </c>
      <c r="AE1211">
        <f>IFERROR([1]!s_fa_dupont_roe($A1211,"2023/12/31")/100,"")</f>
        <v>0.15731299999999998</v>
      </c>
      <c r="AF1211">
        <f>IFERROR([1]!s_fa_dupont_roe($A1211,"2024/12/31")/100,"")</f>
        <v>0.14019799999999999</v>
      </c>
      <c r="AG1211">
        <f>IFERROR([1]!s_fa_dupont_roe($A1211,"2025/12/31")/100,"")</f>
        <v>0.13175000000000001</v>
      </c>
      <c r="AH1211">
        <f>IFERROR([1]!s_stm07_is($A1211,"W30028333","2025/12/31",1),"")</f>
        <v>3240544113.3800001</v>
      </c>
      <c r="AI1211">
        <f>IFERROR([1]!s_stm07_bs($A1211,"W38058048","2025/12/31",1),"")</f>
        <v>25523272082.82</v>
      </c>
      <c r="AJ1211">
        <f>IFERROR([1]!s_fa_netdebt($A1211,"2025/12/31"),"")</f>
        <v>0</v>
      </c>
      <c r="AK1211">
        <f>IFERROR([1]!s_val_ev1($A1211,"2025/12/31"),"")</f>
        <v>166867717582.51001</v>
      </c>
      <c r="AL1211">
        <f>IFERROR([1]!s_fa_ebitda($A1211,"2025/12/31"),"")</f>
        <v>0</v>
      </c>
      <c r="AM1211">
        <f>IFERROR([1]!s_west_netprofit($A1211,2026,$B$1,180)/[1]!s_west_netprofit($A1211,2026,$B$1-7,180)-1,"")</f>
        <v>0</v>
      </c>
      <c r="AN1211">
        <f>IFERROR([1]!s_west_netprofit($A1211,2026,$B$1,180)/[1]!s_west_netprofit($A1211,2026,$B$1-30,180)-1,"")</f>
        <v>0</v>
      </c>
      <c r="AO1211">
        <f>IFERROR([1]!s_est_mediannetprofit($A1211,2026,$B$1)/[1]!s_est_mediannetprofit($A1211,2026,$B$1-7)-1,"")</f>
        <v>0</v>
      </c>
      <c r="AP1211">
        <f>IFERROR([1]!s_est_mediannetprofit($A1211,2026,$B$1)/[1]!s_est_mediannetprofit($A1211,2026,$B$1-30)-1,"")</f>
        <v>0</v>
      </c>
    </row>
    <row r="1212" spans="1:42">
      <c r="A1212" t="s">
        <v>1251</v>
      </c>
      <c r="B1212">
        <f>IFERROR([1]!s_stm07_is($A1212,"W30028333","2011/12/31",1)/[1]!S_SHARE_TOTAL($A1212,$B$1),"")</f>
        <v>0</v>
      </c>
      <c r="C1212">
        <f>IFERROR([1]!s_stm07_is($A1212,"W30028333","2012/12/31",1)/[1]!S_SHARE_TOTAL($A1212,$B$1),"")</f>
        <v>0</v>
      </c>
      <c r="D1212">
        <f>IFERROR([1]!s_stm07_is($A1212,"W30028333","2013/12/31",1)/[1]!S_SHARE_TOTAL($A1212,$B$1),"")</f>
        <v>1.3949448307469846E-2</v>
      </c>
      <c r="E1212">
        <f>IFERROR([1]!s_stm07_is($A1212,"W30028333","2014/12/31",1)/[1]!S_SHARE_TOTAL($A1212,$B$1),"")</f>
        <v>3.0089389799148495E-2</v>
      </c>
      <c r="F1212">
        <f>IFERROR([1]!s_stm07_is($A1212,"W30028333","2015/12/31",1)/[1]!S_SHARE_TOTAL($A1212,$B$1),"")</f>
        <v>3.9787224158082717E-2</v>
      </c>
      <c r="G1212">
        <f>IFERROR([1]!s_stm07_is($A1212,"W30028333","2016/12/31",1)/[1]!S_SHARE_TOTAL($A1212,$B$1),"")</f>
        <v>8.6586742897324195E-2</v>
      </c>
      <c r="H1212">
        <f>IFERROR([1]!s_stm07_is($A1212,"W30028333","2017/12/31",1)/[1]!S_SHARE_TOTAL($A1212,$B$1),"")</f>
        <v>0.11948653773969821</v>
      </c>
      <c r="I1212">
        <f>IFERROR([1]!s_stm07_is($A1212,"W30028333","2018/12/31",1)/[1]!S_SHARE_TOTAL($A1212,$B$1),"")</f>
        <v>0.14931164879652881</v>
      </c>
      <c r="J1212">
        <f>IFERROR([1]!s_stm07_is($A1212,"W30028333","2019/12/31",1)/[1]!S_SHARE_TOTAL($A1212,$B$1),"")</f>
        <v>0.16578385726562683</v>
      </c>
      <c r="K1212">
        <f>IFERROR([1]!s_stm07_is($A1212,"W30028333","2020/12/31",1)/[1]!S_SHARE_TOTAL($A1212,$B$1),"")</f>
        <v>0.17944074770560484</v>
      </c>
      <c r="L1212">
        <f>IFERROR([1]!s_stm07_is($A1212,"W30028333","2021/12/31",1)/[1]!S_SHARE_TOTAL($A1212,$B$1),"")</f>
        <v>0.15331653901565301</v>
      </c>
      <c r="M1212">
        <f>IFERROR([1]!s_stm07_is($A1212,"W30028333","2022/12/31",1)/[1]!S_SHARE_TOTAL($A1212,$B$1),"")</f>
        <v>2.2166504910888521E-2</v>
      </c>
      <c r="N1212">
        <f>IFERROR([1]!s_stm07_is($A1212,"W30028333","2023/12/31",1)/[1]!S_SHARE_TOTAL($A1212,$B$1),"")</f>
        <v>6.7901846921238407E-2</v>
      </c>
      <c r="O1212">
        <f>IFERROR([1]!s_stm07_is($A1212,"W30028333","2024/12/31",1)/[1]!S_SHARE_TOTAL($A1212,$B$1),"")</f>
        <v>5.4362459337376136E-2</v>
      </c>
      <c r="P1212">
        <f>IFERROR([1]!s_stm07_is($A1212,"W30028333","2025/12/31",1)/[1]!S_SHARE_TOTAL($A1212,$B$1),"")</f>
        <v>4.0980152346718889E-2</v>
      </c>
      <c r="Q1212">
        <f>IFERROR([1]!s_west_netprofit($A1212,2026,$B$1,180)/[1]!S_SHARE_TOTAL($A1212,$B$1),"")</f>
        <v>0</v>
      </c>
      <c r="R1212">
        <f>IFERROR([1]!s_west_netprofit($A1212,2027,$B$1,180)/[1]!S_SHARE_TOTAL($A1212,$B$1),"")</f>
        <v>0</v>
      </c>
      <c r="S1212">
        <f>IFERROR([1]!s_fa_dupont_roe($A1212,"2011/12/31")/100,"")</f>
        <v>0</v>
      </c>
      <c r="T1212">
        <f>IFERROR([1]!s_fa_dupont_roe($A1212,"2012/12/31")/100,"")</f>
        <v>0</v>
      </c>
      <c r="U1212">
        <f>IFERROR([1]!s_fa_dupont_roe($A1212,"2013/12/31")/100,"")</f>
        <v>3.3473999999999997E-2</v>
      </c>
      <c r="V1212">
        <f>IFERROR([1]!s_fa_dupont_roe($A1212,"2014/12/31")/100,"")</f>
        <v>7.0252999999999996E-2</v>
      </c>
      <c r="W1212">
        <f>IFERROR([1]!s_fa_dupont_roe($A1212,"2015/12/31")/100,"")</f>
        <v>5.8747000000000001E-2</v>
      </c>
      <c r="X1212">
        <f>IFERROR([1]!s_fa_dupont_roe($A1212,"2016/12/31")/100,"")</f>
        <v>6.0236999999999999E-2</v>
      </c>
      <c r="Y1212">
        <f>IFERROR([1]!s_fa_dupont_roe($A1212,"2017/12/31")/100,"")</f>
        <v>5.953E-2</v>
      </c>
      <c r="Z1212">
        <f>IFERROR([1]!s_fa_dupont_roe($A1212,"2018/12/31")/100,"")</f>
        <v>7.3336999999999999E-2</v>
      </c>
      <c r="AA1212">
        <f>IFERROR([1]!s_fa_dupont_roe($A1212,"2019/12/31")/100,"")</f>
        <v>7.4896000000000004E-2</v>
      </c>
      <c r="AB1212">
        <f>IFERROR([1]!s_fa_dupont_roe($A1212,"2020/12/31")/100,"")</f>
        <v>7.3809E-2</v>
      </c>
      <c r="AC1212">
        <f>IFERROR([1]!s_fa_dupont_roe($A1212,"2021/12/31")/100,"")</f>
        <v>6.0258000000000006E-2</v>
      </c>
      <c r="AD1212">
        <f>IFERROR([1]!s_fa_dupont_roe($A1212,"2022/12/31")/100,"")</f>
        <v>8.541E-3</v>
      </c>
      <c r="AE1212">
        <f>IFERROR([1]!s_fa_dupont_roe($A1212,"2023/12/31")/100,"")</f>
        <v>2.5712000000000002E-2</v>
      </c>
      <c r="AF1212">
        <f>IFERROR([1]!s_fa_dupont_roe($A1212,"2024/12/31")/100,"")</f>
        <v>1.9962000000000001E-2</v>
      </c>
      <c r="AG1212">
        <f>IFERROR([1]!s_fa_dupont_roe($A1212,"2025/12/31")/100,"")</f>
        <v>1.5087E-2</v>
      </c>
      <c r="AH1212">
        <f>IFERROR([1]!s_stm07_is($A1212,"W30028333","2025/12/31",1),"")</f>
        <v>47127560.740000002</v>
      </c>
      <c r="AI1212">
        <f>IFERROR([1]!s_stm07_bs($A1212,"W38058048","2025/12/31",1),"")</f>
        <v>4092865795.1100001</v>
      </c>
      <c r="AJ1212">
        <f>IFERROR([1]!s_fa_netdebt($A1212,"2025/12/31"),"")</f>
        <v>5555376163.6099997</v>
      </c>
      <c r="AK1212">
        <f>IFERROR([1]!s_val_ev1($A1212,"2025/12/31"),"")</f>
        <v>13689197850.84</v>
      </c>
      <c r="AL1212">
        <f>IFERROR([1]!s_fa_ebitda($A1212,"2025/12/31"),"")</f>
        <v>745929998.62</v>
      </c>
      <c r="AM1212" t="str">
        <f>IFERROR([1]!s_west_netprofit($A1212,2026,$B$1,180)/[1]!s_west_netprofit($A1212,2026,$B$1-7,180)-1,"")</f>
        <v/>
      </c>
      <c r="AN1212" t="str">
        <f>IFERROR([1]!s_west_netprofit($A1212,2026,$B$1,180)/[1]!s_west_netprofit($A1212,2026,$B$1-30,180)-1,"")</f>
        <v/>
      </c>
      <c r="AO1212" t="str">
        <f>IFERROR([1]!s_est_mediannetprofit($A1212,2026,$B$1)/[1]!s_est_mediannetprofit($A1212,2026,$B$1-7)-1,"")</f>
        <v/>
      </c>
      <c r="AP1212" t="str">
        <f>IFERROR([1]!s_est_mediannetprofit($A1212,2026,$B$1)/[1]!s_est_mediannetprofit($A1212,2026,$B$1-30)-1,"")</f>
        <v/>
      </c>
    </row>
    <row r="1213" spans="1:42">
      <c r="A1213" t="s">
        <v>1252</v>
      </c>
      <c r="B1213">
        <f>IFERROR([1]!s_stm07_is($A1213,"W30028333","2011/12/31",1)/[1]!S_SHARE_TOTAL($A1213,$B$1),"")</f>
        <v>1.8214508622203637E-2</v>
      </c>
      <c r="C1213">
        <f>IFERROR([1]!s_stm07_is($A1213,"W30028333","2012/12/31",1)/[1]!S_SHARE_TOTAL($A1213,$B$1),"")</f>
        <v>0</v>
      </c>
      <c r="D1213">
        <f>IFERROR([1]!s_stm07_is($A1213,"W30028333","2013/12/31",1)/[1]!S_SHARE_TOTAL($A1213,$B$1),"")</f>
        <v>1.437189128729334E-2</v>
      </c>
      <c r="E1213">
        <f>IFERROR([1]!s_stm07_is($A1213,"W30028333","2014/12/31",1)/[1]!S_SHARE_TOTAL($A1213,$B$1),"")</f>
        <v>2.0434715588663999E-2</v>
      </c>
      <c r="F1213">
        <f>IFERROR([1]!s_stm07_is($A1213,"W30028333","2015/12/31",1)/[1]!S_SHARE_TOTAL($A1213,$B$1),"")</f>
        <v>0</v>
      </c>
      <c r="G1213">
        <f>IFERROR([1]!s_stm07_is($A1213,"W30028333","2016/12/31",1)/[1]!S_SHARE_TOTAL($A1213,$B$1),"")</f>
        <v>5.3658117132417221E-2</v>
      </c>
      <c r="H1213">
        <f>IFERROR([1]!s_stm07_is($A1213,"W30028333","2017/12/31",1)/[1]!S_SHARE_TOTAL($A1213,$B$1),"")</f>
        <v>8.4991979406182E-2</v>
      </c>
      <c r="I1213">
        <f>IFERROR([1]!s_stm07_is($A1213,"W30028333","2018/12/31",1)/[1]!S_SHARE_TOTAL($A1213,$B$1),"")</f>
        <v>9.4746144709552824E-2</v>
      </c>
      <c r="J1213">
        <f>IFERROR([1]!s_stm07_is($A1213,"W30028333","2019/12/31",1)/[1]!S_SHARE_TOTAL($A1213,$B$1),"")</f>
        <v>9.9334354502189651E-2</v>
      </c>
      <c r="K1213">
        <f>IFERROR([1]!s_stm07_is($A1213,"W30028333","2020/12/31",1)/[1]!S_SHARE_TOTAL($A1213,$B$1),"")</f>
        <v>0.12631298010342076</v>
      </c>
      <c r="L1213">
        <f>IFERROR([1]!s_stm07_is($A1213,"W30028333","2021/12/31",1)/[1]!S_SHARE_TOTAL($A1213,$B$1),"")</f>
        <v>0.1973707830239054</v>
      </c>
      <c r="M1213">
        <f>IFERROR([1]!s_stm07_is($A1213,"W30028333","2022/12/31",1)/[1]!S_SHARE_TOTAL($A1213,$B$1),"")</f>
        <v>0.25029954674194849</v>
      </c>
      <c r="N1213">
        <f>IFERROR([1]!s_stm07_is($A1213,"W30028333","2023/12/31",1)/[1]!S_SHARE_TOTAL($A1213,$B$1),"")</f>
        <v>0.25119541835968506</v>
      </c>
      <c r="O1213">
        <f>IFERROR([1]!s_stm07_is($A1213,"W30028333","2024/12/31",1)/[1]!S_SHARE_TOTAL($A1213,$B$1),"")</f>
        <v>0.21377856240171697</v>
      </c>
      <c r="P1213">
        <f>IFERROR([1]!s_stm07_is($A1213,"W30028333","2025/12/31",1)/[1]!S_SHARE_TOTAL($A1213,$B$1),"")</f>
        <v>0.12993011320447548</v>
      </c>
      <c r="Q1213">
        <f>IFERROR([1]!s_west_netprofit($A1213,2026,$B$1,180)/[1]!S_SHARE_TOTAL($A1213,$B$1),"")</f>
        <v>0.13526820080670904</v>
      </c>
      <c r="R1213">
        <f>IFERROR([1]!s_west_netprofit($A1213,2027,$B$1,180)/[1]!S_SHARE_TOTAL($A1213,$B$1),"")</f>
        <v>0.15247842961376898</v>
      </c>
      <c r="S1213">
        <f>IFERROR([1]!s_fa_dupont_roe($A1213,"2011/12/31")/100,"")</f>
        <v>0</v>
      </c>
      <c r="T1213">
        <f>IFERROR([1]!s_fa_dupont_roe($A1213,"2012/12/31")/100,"")</f>
        <v>0</v>
      </c>
      <c r="U1213">
        <f>IFERROR([1]!s_fa_dupont_roe($A1213,"2013/12/31")/100,"")</f>
        <v>0</v>
      </c>
      <c r="V1213">
        <f>IFERROR([1]!s_fa_dupont_roe($A1213,"2014/12/31")/100,"")</f>
        <v>0</v>
      </c>
      <c r="W1213">
        <f>IFERROR([1]!s_fa_dupont_roe($A1213,"2015/12/31")/100,"")</f>
        <v>0</v>
      </c>
      <c r="X1213">
        <f>IFERROR([1]!s_fa_dupont_roe($A1213,"2016/12/31")/100,"")</f>
        <v>6.9875999999999994E-2</v>
      </c>
      <c r="Y1213">
        <f>IFERROR([1]!s_fa_dupont_roe($A1213,"2017/12/31")/100,"")</f>
        <v>0.10140399999999999</v>
      </c>
      <c r="Z1213">
        <f>IFERROR([1]!s_fa_dupont_roe($A1213,"2018/12/31")/100,"")</f>
        <v>8.1227999999999995E-2</v>
      </c>
      <c r="AA1213">
        <f>IFERROR([1]!s_fa_dupont_roe($A1213,"2019/12/31")/100,"")</f>
        <v>7.1715000000000001E-2</v>
      </c>
      <c r="AB1213">
        <f>IFERROR([1]!s_fa_dupont_roe($A1213,"2020/12/31")/100,"")</f>
        <v>8.9840000000000003E-2</v>
      </c>
      <c r="AC1213">
        <f>IFERROR([1]!s_fa_dupont_roe($A1213,"2021/12/31")/100,"")</f>
        <v>0.10189999999999999</v>
      </c>
      <c r="AD1213">
        <f>IFERROR([1]!s_fa_dupont_roe($A1213,"2022/12/31")/100,"")</f>
        <v>9.8100000000000007E-2</v>
      </c>
      <c r="AE1213">
        <f>IFERROR([1]!s_fa_dupont_roe($A1213,"2023/12/31")/100,"")</f>
        <v>0.09</v>
      </c>
      <c r="AF1213">
        <f>IFERROR([1]!s_fa_dupont_roe($A1213,"2024/12/31")/100,"")</f>
        <v>7.2218999999999992E-2</v>
      </c>
      <c r="AG1213">
        <f>IFERROR([1]!s_fa_dupont_roe($A1213,"2025/12/31")/100,"")</f>
        <v>4.2359000000000001E-2</v>
      </c>
      <c r="AH1213">
        <f>IFERROR([1]!s_stm07_is($A1213,"W30028333","2025/12/31",1),"")</f>
        <v>3714396619.1999998</v>
      </c>
      <c r="AI1213">
        <f>IFERROR([1]!s_stm07_bs($A1213,"W38058048","2025/12/31",1),"")</f>
        <v>108744300462.44</v>
      </c>
      <c r="AJ1213">
        <f>IFERROR([1]!s_fa_netdebt($A1213,"2025/12/31"),"")</f>
        <v>199834745664.13</v>
      </c>
      <c r="AK1213">
        <f>IFERROR([1]!s_val_ev1($A1213,"2025/12/31"),"")</f>
        <v>320534164995.90997</v>
      </c>
      <c r="AL1213">
        <f>IFERROR([1]!s_fa_ebitda($A1213,"2025/12/31"),"")</f>
        <v>23264151751.650002</v>
      </c>
      <c r="AM1213">
        <f>IFERROR([1]!s_west_netprofit($A1213,2026,$B$1,180)/[1]!s_west_netprofit($A1213,2026,$B$1-7,180)-1,"")</f>
        <v>0</v>
      </c>
      <c r="AN1213">
        <f>IFERROR([1]!s_west_netprofit($A1213,2026,$B$1,180)/[1]!s_west_netprofit($A1213,2026,$B$1-30,180)-1,"")</f>
        <v>-0.3568220878947066</v>
      </c>
      <c r="AO1213">
        <f>IFERROR([1]!s_est_mediannetprofit($A1213,2026,$B$1)/[1]!s_est_mediannetprofit($A1213,2026,$B$1-7)-1,"")</f>
        <v>0</v>
      </c>
      <c r="AP1213">
        <f>IFERROR([1]!s_est_mediannetprofit($A1213,2026,$B$1)/[1]!s_est_mediannetprofit($A1213,2026,$B$1-30)-1,"")</f>
        <v>-0.36828859060402686</v>
      </c>
    </row>
    <row r="1214" spans="1:42">
      <c r="A1214" t="s">
        <v>1253</v>
      </c>
      <c r="B1214">
        <f>IFERROR([1]!s_stm07_is($A1214,"W30028333","2011/12/31",1)/[1]!S_SHARE_TOTAL($A1214,$B$1),"")</f>
        <v>0.1045534784283513</v>
      </c>
      <c r="C1214">
        <f>IFERROR([1]!s_stm07_is($A1214,"W30028333","2012/12/31",1)/[1]!S_SHARE_TOTAL($A1214,$B$1),"")</f>
        <v>4.1828771833590135E-2</v>
      </c>
      <c r="D1214">
        <f>IFERROR([1]!s_stm07_is($A1214,"W30028333","2013/12/31",1)/[1]!S_SHARE_TOTAL($A1214,$B$1),"")</f>
        <v>7.137640351617873E-2</v>
      </c>
      <c r="E1214">
        <f>IFERROR([1]!s_stm07_is($A1214,"W30028333","2014/12/31",1)/[1]!S_SHARE_TOTAL($A1214,$B$1),"")</f>
        <v>0.24771383988289675</v>
      </c>
      <c r="F1214">
        <f>IFERROR([1]!s_stm07_is($A1214,"W30028333","2015/12/31",1)/[1]!S_SHARE_TOTAL($A1214,$B$1),"")</f>
        <v>0.63128761886902929</v>
      </c>
      <c r="G1214">
        <f>IFERROR([1]!s_stm07_is($A1214,"W30028333","2016/12/31",1)/[1]!S_SHARE_TOTAL($A1214,$B$1),"")</f>
        <v>0.20231703923574731</v>
      </c>
      <c r="H1214">
        <f>IFERROR([1]!s_stm07_is($A1214,"W30028333","2017/12/31",1)/[1]!S_SHARE_TOTAL($A1214,$B$1),"")</f>
        <v>9.146260763020031E-2</v>
      </c>
      <c r="I1214">
        <f>IFERROR([1]!s_stm07_is($A1214,"W30028333","2018/12/31",1)/[1]!S_SHARE_TOTAL($A1214,$B$1),"")</f>
        <v>2.2691017611710326E-2</v>
      </c>
      <c r="J1214">
        <f>IFERROR([1]!s_stm07_is($A1214,"W30028333","2019/12/31",1)/[1]!S_SHARE_TOTAL($A1214,$B$1),"")</f>
        <v>0.1877268126348228</v>
      </c>
      <c r="K1214">
        <f>IFERROR([1]!s_stm07_is($A1214,"W30028333","2020/12/31",1)/[1]!S_SHARE_TOTAL($A1214,$B$1),"")</f>
        <v>0.16391756893066256</v>
      </c>
      <c r="L1214">
        <f>IFERROR([1]!s_stm07_is($A1214,"W30028333","2021/12/31",1)/[1]!S_SHARE_TOTAL($A1214,$B$1),"")</f>
        <v>0.2096998675439137</v>
      </c>
      <c r="M1214">
        <f>IFERROR([1]!s_stm07_is($A1214,"W30028333","2022/12/31",1)/[1]!S_SHARE_TOTAL($A1214,$B$1),"")</f>
        <v>9.3212853799691825E-2</v>
      </c>
      <c r="N1214">
        <f>IFERROR([1]!s_stm07_is($A1214,"W30028333","2023/12/31",1)/[1]!S_SHARE_TOTAL($A1214,$B$1),"")</f>
        <v>0.18669695220030816</v>
      </c>
      <c r="O1214">
        <f>IFERROR([1]!s_stm07_is($A1214,"W30028333","2024/12/31",1)/[1]!S_SHARE_TOTAL($A1214,$B$1),"")</f>
        <v>0.21156878301078583</v>
      </c>
      <c r="P1214">
        <f>IFERROR([1]!s_stm07_is($A1214,"W30028333","2025/12/31",1)/[1]!S_SHARE_TOTAL($A1214,$B$1),"")</f>
        <v>0.23022615688751927</v>
      </c>
      <c r="Q1214">
        <f>IFERROR([1]!s_west_netprofit($A1214,2026,$B$1,180)/[1]!S_SHARE_TOTAL($A1214,$B$1),"")</f>
        <v>0</v>
      </c>
      <c r="R1214">
        <f>IFERROR([1]!s_west_netprofit($A1214,2027,$B$1,180)/[1]!S_SHARE_TOTAL($A1214,$B$1),"")</f>
        <v>0</v>
      </c>
      <c r="S1214">
        <f>IFERROR([1]!s_fa_dupont_roe($A1214,"2011/12/31")/100,"")</f>
        <v>0.11136599999999999</v>
      </c>
      <c r="T1214">
        <f>IFERROR([1]!s_fa_dupont_roe($A1214,"2012/12/31")/100,"")</f>
        <v>4.4173999999999998E-2</v>
      </c>
      <c r="U1214">
        <f>IFERROR([1]!s_fa_dupont_roe($A1214,"2013/12/31")/100,"")</f>
        <v>5.9244000000000005E-2</v>
      </c>
      <c r="V1214">
        <f>IFERROR([1]!s_fa_dupont_roe($A1214,"2014/12/31")/100,"")</f>
        <v>0.13633800000000001</v>
      </c>
      <c r="W1214">
        <f>IFERROR([1]!s_fa_dupont_roe($A1214,"2015/12/31")/100,"")</f>
        <v>0.27419300000000002</v>
      </c>
      <c r="X1214">
        <f>IFERROR([1]!s_fa_dupont_roe($A1214,"2016/12/31")/100,"")</f>
        <v>7.9909999999999995E-2</v>
      </c>
      <c r="Y1214">
        <f>IFERROR([1]!s_fa_dupont_roe($A1214,"2017/12/31")/100,"")</f>
        <v>3.4188000000000003E-2</v>
      </c>
      <c r="Z1214">
        <f>IFERROR([1]!s_fa_dupont_roe($A1214,"2018/12/31")/100,"")</f>
        <v>8.5240000000000003E-3</v>
      </c>
      <c r="AA1214">
        <f>IFERROR([1]!s_fa_dupont_roe($A1214,"2019/12/31")/100,"")</f>
        <v>7.1139999999999995E-2</v>
      </c>
      <c r="AB1214">
        <f>IFERROR([1]!s_fa_dupont_roe($A1214,"2020/12/31")/100,"")</f>
        <v>6.0476999999999996E-2</v>
      </c>
      <c r="AC1214">
        <f>IFERROR([1]!s_fa_dupont_roe($A1214,"2021/12/31")/100,"")</f>
        <v>6.7765000000000006E-2</v>
      </c>
      <c r="AD1214">
        <f>IFERROR([1]!s_fa_dupont_roe($A1214,"2022/12/31")/100,"")</f>
        <v>2.7129E-2</v>
      </c>
      <c r="AE1214">
        <f>IFERROR([1]!s_fa_dupont_roe($A1214,"2023/12/31")/100,"")</f>
        <v>5.3326999999999999E-2</v>
      </c>
      <c r="AF1214">
        <f>IFERROR([1]!s_fa_dupont_roe($A1214,"2024/12/31")/100,"")</f>
        <v>5.8373000000000001E-2</v>
      </c>
      <c r="AG1214">
        <f>IFERROR([1]!s_fa_dupont_roe($A1214,"2025/12/31")/100,"")</f>
        <v>6.1741000000000004E-2</v>
      </c>
      <c r="AH1214">
        <f>IFERROR([1]!s_stm07_is($A1214,"W30028333","2025/12/31",1),"")</f>
        <v>747083879.10000002</v>
      </c>
      <c r="AI1214">
        <f>IFERROR([1]!s_stm07_bs($A1214,"W38058048","2025/12/31",1),"")</f>
        <v>12264232405.73</v>
      </c>
      <c r="AJ1214">
        <f>IFERROR([1]!s_fa_netdebt($A1214,"2025/12/31"),"")</f>
        <v>0</v>
      </c>
      <c r="AK1214">
        <f>IFERROR([1]!s_val_ev1($A1214,"2025/12/31"),"")</f>
        <v>33746423241.66</v>
      </c>
      <c r="AL1214">
        <f>IFERROR([1]!s_fa_ebitda($A1214,"2025/12/31"),"")</f>
        <v>0</v>
      </c>
      <c r="AM1214" t="str">
        <f>IFERROR([1]!s_west_netprofit($A1214,2026,$B$1,180)/[1]!s_west_netprofit($A1214,2026,$B$1-7,180)-1,"")</f>
        <v/>
      </c>
      <c r="AN1214" t="str">
        <f>IFERROR([1]!s_west_netprofit($A1214,2026,$B$1,180)/[1]!s_west_netprofit($A1214,2026,$B$1-30,180)-1,"")</f>
        <v/>
      </c>
      <c r="AO1214" t="str">
        <f>IFERROR([1]!s_est_mediannetprofit($A1214,2026,$B$1)/[1]!s_est_mediannetprofit($A1214,2026,$B$1-7)-1,"")</f>
        <v/>
      </c>
      <c r="AP1214" t="str">
        <f>IFERROR([1]!s_est_mediannetprofit($A1214,2026,$B$1)/[1]!s_est_mediannetprofit($A1214,2026,$B$1-30)-1,"")</f>
        <v/>
      </c>
    </row>
    <row r="1215" spans="1:42">
      <c r="A1215" t="s">
        <v>1254</v>
      </c>
      <c r="B1215">
        <f>IFERROR([1]!s_stm07_is($A1215,"W30028333","2011/12/31",1)/[1]!S_SHARE_TOTAL($A1215,$B$1),"")</f>
        <v>0.33119629979417131</v>
      </c>
      <c r="C1215">
        <f>IFERROR([1]!s_stm07_is($A1215,"W30028333","2012/12/31",1)/[1]!S_SHARE_TOTAL($A1215,$B$1),"")</f>
        <v>0.39414371659030034</v>
      </c>
      <c r="D1215">
        <f>IFERROR([1]!s_stm07_is($A1215,"W30028333","2013/12/31",1)/[1]!S_SHARE_TOTAL($A1215,$B$1),"")</f>
        <v>0.42163552700520429</v>
      </c>
      <c r="E1215">
        <f>IFERROR([1]!s_stm07_is($A1215,"W30028333","2014/12/31",1)/[1]!S_SHARE_TOTAL($A1215,$B$1),"")</f>
        <v>0.42175461650715595</v>
      </c>
      <c r="F1215">
        <f>IFERROR([1]!s_stm07_is($A1215,"W30028333","2015/12/31",1)/[1]!S_SHARE_TOTAL($A1215,$B$1),"")</f>
        <v>0.37970718723290758</v>
      </c>
      <c r="G1215">
        <f>IFERROR([1]!s_stm07_is($A1215,"W30028333","2016/12/31",1)/[1]!S_SHARE_TOTAL($A1215,$B$1),"")</f>
        <v>0.40678700789911132</v>
      </c>
      <c r="H1215">
        <f>IFERROR([1]!s_stm07_is($A1215,"W30028333","2017/12/31",1)/[1]!S_SHARE_TOTAL($A1215,$B$1),"")</f>
        <v>0.45334501229345697</v>
      </c>
      <c r="I1215">
        <f>IFERROR([1]!s_stm07_is($A1215,"W30028333","2018/12/31",1)/[1]!S_SHARE_TOTAL($A1215,$B$1),"")</f>
        <v>0.49916896946643552</v>
      </c>
      <c r="J1215">
        <f>IFERROR([1]!s_stm07_is($A1215,"W30028333","2019/12/31",1)/[1]!S_SHARE_TOTAL($A1215,$B$1),"")</f>
        <v>0.56938735254726769</v>
      </c>
      <c r="K1215">
        <f>IFERROR([1]!s_stm07_is($A1215,"W30028333","2020/12/31",1)/[1]!S_SHARE_TOTAL($A1215,$B$1),"")</f>
        <v>0.59763199510350862</v>
      </c>
      <c r="L1215">
        <f>IFERROR([1]!s_stm07_is($A1215,"W30028333","2021/12/31",1)/[1]!S_SHARE_TOTAL($A1215,$B$1),"")</f>
        <v>0.7199408477319077</v>
      </c>
      <c r="M1215">
        <f>IFERROR([1]!s_stm07_is($A1215,"W30028333","2022/12/31",1)/[1]!S_SHARE_TOTAL($A1215,$B$1),"")</f>
        <v>0.91180830667109569</v>
      </c>
      <c r="N1215">
        <f>IFERROR([1]!s_stm07_is($A1215,"W30028333","2023/12/31",1)/[1]!S_SHARE_TOTAL($A1215,$B$1),"")</f>
        <v>1.0026456251096585</v>
      </c>
      <c r="O1215">
        <f>IFERROR([1]!s_stm07_is($A1215,"W30028333","2024/12/31",1)/[1]!S_SHARE_TOTAL($A1215,$B$1),"")</f>
        <v>1.0261775113588851</v>
      </c>
      <c r="P1215">
        <f>IFERROR([1]!s_stm07_is($A1215,"W30028333","2025/12/31",1)/[1]!S_SHARE_TOTAL($A1215,$B$1),"")</f>
        <v>1.0521489313282855</v>
      </c>
      <c r="Q1215">
        <f>IFERROR([1]!s_west_netprofit($A1215,2026,$B$1,180)/[1]!S_SHARE_TOTAL($A1215,$B$1),"")</f>
        <v>1.0807945431922874</v>
      </c>
      <c r="R1215">
        <f>IFERROR([1]!s_west_netprofit($A1215,2027,$B$1,180)/[1]!S_SHARE_TOTAL($A1215,$B$1),"")</f>
        <v>1.1117785351556413</v>
      </c>
      <c r="S1215">
        <f>IFERROR([1]!s_fa_dupont_roe($A1215,"2011/12/31")/100,"")</f>
        <v>0.212838</v>
      </c>
      <c r="T1215">
        <f>IFERROR([1]!s_fa_dupont_roe($A1215,"2012/12/31")/100,"")</f>
        <v>0.18815599999999999</v>
      </c>
      <c r="U1215">
        <f>IFERROR([1]!s_fa_dupont_roe($A1215,"2013/12/31")/100,"")</f>
        <v>0.17466999999999999</v>
      </c>
      <c r="V1215">
        <f>IFERROR([1]!s_fa_dupont_roe($A1215,"2014/12/31")/100,"")</f>
        <v>0.15356</v>
      </c>
      <c r="W1215">
        <f>IFERROR([1]!s_fa_dupont_roe($A1215,"2015/12/31")/100,"")</f>
        <v>0.12235599999999999</v>
      </c>
      <c r="X1215">
        <f>IFERROR([1]!s_fa_dupont_roe($A1215,"2016/12/31")/100,"")</f>
        <v>0.11173</v>
      </c>
      <c r="Y1215">
        <f>IFERROR([1]!s_fa_dupont_roe($A1215,"2017/12/31")/100,"")</f>
        <v>0.110389</v>
      </c>
      <c r="Z1215">
        <f>IFERROR([1]!s_fa_dupont_roe($A1215,"2018/12/31")/100,"")</f>
        <v>0.10898400000000001</v>
      </c>
      <c r="AA1215">
        <f>IFERROR([1]!s_fa_dupont_roe($A1215,"2019/12/31")/100,"")</f>
        <v>0.111078</v>
      </c>
      <c r="AB1215">
        <f>IFERROR([1]!s_fa_dupont_roe($A1215,"2020/12/31")/100,"")</f>
        <v>0.102355</v>
      </c>
      <c r="AC1215">
        <f>IFERROR([1]!s_fa_dupont_roe($A1215,"2021/12/31")/100,"")</f>
        <v>0.10613500000000001</v>
      </c>
      <c r="AD1215">
        <f>IFERROR([1]!s_fa_dupont_roe($A1215,"2022/12/31")/100,"")</f>
        <v>0.113773</v>
      </c>
      <c r="AE1215">
        <f>IFERROR([1]!s_fa_dupont_roe($A1215,"2023/12/31")/100,"")</f>
        <v>0.10883100000000001</v>
      </c>
      <c r="AF1215">
        <f>IFERROR([1]!s_fa_dupont_roe($A1215,"2024/12/31")/100,"")</f>
        <v>0.10169</v>
      </c>
      <c r="AG1215">
        <f>IFERROR([1]!s_fa_dupont_roe($A1215,"2025/12/31")/100,"")</f>
        <v>0.10000299999999999</v>
      </c>
      <c r="AH1215">
        <f>IFERROR([1]!s_stm07_is($A1215,"W30028333","2025/12/31",1),"")</f>
        <v>2309132000</v>
      </c>
      <c r="AI1215">
        <f>IFERROR([1]!s_stm07_bs($A1215,"W38058048","2025/12/31",1),"")</f>
        <v>23011829000</v>
      </c>
      <c r="AJ1215">
        <f>IFERROR([1]!s_fa_netdebt($A1215,"2025/12/31"),"")</f>
        <v>0</v>
      </c>
      <c r="AK1215">
        <f>IFERROR([1]!s_val_ev1($A1215,"2025/12/31"),"")</f>
        <v>266370535451.35001</v>
      </c>
      <c r="AL1215">
        <f>IFERROR([1]!s_fa_ebitda($A1215,"2025/12/31"),"")</f>
        <v>0</v>
      </c>
      <c r="AM1215">
        <f>IFERROR([1]!s_west_netprofit($A1215,2026,$B$1,180)/[1]!s_west_netprofit($A1215,2026,$B$1-7,180)-1,"")</f>
        <v>0</v>
      </c>
      <c r="AN1215">
        <f>IFERROR([1]!s_west_netprofit($A1215,2026,$B$1,180)/[1]!s_west_netprofit($A1215,2026,$B$1-30,180)-1,"")</f>
        <v>0</v>
      </c>
      <c r="AO1215">
        <f>IFERROR([1]!s_est_mediannetprofit($A1215,2026,$B$1)/[1]!s_est_mediannetprofit($A1215,2026,$B$1-7)-1,"")</f>
        <v>0</v>
      </c>
      <c r="AP1215">
        <f>IFERROR([1]!s_est_mediannetprofit($A1215,2026,$B$1)/[1]!s_est_mediannetprofit($A1215,2026,$B$1-30)-1,"")</f>
        <v>0</v>
      </c>
    </row>
    <row r="1216" spans="1:42">
      <c r="A1216" t="s">
        <v>1255</v>
      </c>
      <c r="B1216">
        <f>IFERROR([1]!s_stm07_is($A1216,"W30028333","2011/12/31",1)/[1]!S_SHARE_TOTAL($A1216,$B$1),"")</f>
        <v>1.6389723622894037E-2</v>
      </c>
      <c r="C1216">
        <f>IFERROR([1]!s_stm07_is($A1216,"W30028333","2012/12/31",1)/[1]!S_SHARE_TOTAL($A1216,$B$1),"")</f>
        <v>3.3384115712386933E-2</v>
      </c>
      <c r="D1216">
        <f>IFERROR([1]!s_stm07_is($A1216,"W30028333","2013/12/31",1)/[1]!S_SHARE_TOTAL($A1216,$B$1),"")</f>
        <v>3.7258302115256749E-2</v>
      </c>
      <c r="E1216">
        <f>IFERROR([1]!s_stm07_is($A1216,"W30028333","2014/12/31",1)/[1]!S_SHARE_TOTAL($A1216,$B$1),"")</f>
        <v>0.13656144661496325</v>
      </c>
      <c r="F1216">
        <f>IFERROR([1]!s_stm07_is($A1216,"W30028333","2015/12/31",1)/[1]!S_SHARE_TOTAL($A1216,$B$1),"")</f>
        <v>0.37121702301828363</v>
      </c>
      <c r="G1216">
        <f>IFERROR([1]!s_stm07_is($A1216,"W30028333","2016/12/31",1)/[1]!S_SHARE_TOTAL($A1216,$B$1),"")</f>
        <v>0.11982251241326577</v>
      </c>
      <c r="H1216">
        <f>IFERROR([1]!s_stm07_is($A1216,"W30028333","2017/12/31",1)/[1]!S_SHARE_TOTAL($A1216,$B$1),"")</f>
        <v>0.12931922053188008</v>
      </c>
      <c r="I1216">
        <f>IFERROR([1]!s_stm07_is($A1216,"W30028333","2018/12/31",1)/[1]!S_SHARE_TOTAL($A1216,$B$1),"")</f>
        <v>0.11021534448111818</v>
      </c>
      <c r="J1216">
        <f>IFERROR([1]!s_stm07_is($A1216,"W30028333","2019/12/31",1)/[1]!S_SHARE_TOTAL($A1216,$B$1),"")</f>
        <v>0.22060369173180766</v>
      </c>
      <c r="K1216">
        <f>IFERROR([1]!s_stm07_is($A1216,"W30028333","2020/12/31",1)/[1]!S_SHARE_TOTAL($A1216,$B$1),"")</f>
        <v>0.25235877352320751</v>
      </c>
      <c r="L1216">
        <f>IFERROR([1]!s_stm07_is($A1216,"W30028333","2021/12/31",1)/[1]!S_SHARE_TOTAL($A1216,$B$1),"")</f>
        <v>0.28344102219541339</v>
      </c>
      <c r="M1216">
        <f>IFERROR([1]!s_stm07_is($A1216,"W30028333","2022/12/31",1)/[1]!S_SHARE_TOTAL($A1216,$B$1),"")</f>
        <v>0.23512937427842551</v>
      </c>
      <c r="N1216">
        <f>IFERROR([1]!s_stm07_is($A1216,"W30028333","2023/12/31",1)/[1]!S_SHARE_TOTAL($A1216,$B$1),"")</f>
        <v>0.25365879538308517</v>
      </c>
      <c r="O1216">
        <f>IFERROR([1]!s_stm07_is($A1216,"W30028333","2024/12/31",1)/[1]!S_SHARE_TOTAL($A1216,$B$1),"")</f>
        <v>0.29567496441576374</v>
      </c>
      <c r="P1216">
        <f>IFERROR([1]!s_stm07_is($A1216,"W30028333","2025/12/31",1)/[1]!S_SHARE_TOTAL($A1216,$B$1),"")</f>
        <v>0.41963489543757015</v>
      </c>
      <c r="Q1216">
        <f>IFERROR([1]!s_west_netprofit($A1216,2026,$B$1,180)/[1]!S_SHARE_TOTAL($A1216,$B$1),"")</f>
        <v>0.49276609771031116</v>
      </c>
      <c r="R1216">
        <f>IFERROR([1]!s_west_netprofit($A1216,2027,$B$1,180)/[1]!S_SHARE_TOTAL($A1216,$B$1),"")</f>
        <v>0.56296221823106951</v>
      </c>
      <c r="S1216">
        <f>IFERROR([1]!s_fa_dupont_roe($A1216,"2011/12/31")/100,"")</f>
        <v>2.3740000000000001E-2</v>
      </c>
      <c r="T1216">
        <f>IFERROR([1]!s_fa_dupont_roe($A1216,"2012/12/31")/100,"")</f>
        <v>4.4715999999999999E-2</v>
      </c>
      <c r="U1216">
        <f>IFERROR([1]!s_fa_dupont_roe($A1216,"2013/12/31")/100,"")</f>
        <v>4.4362000000000006E-2</v>
      </c>
      <c r="V1216">
        <f>IFERROR([1]!s_fa_dupont_roe($A1216,"2014/12/31")/100,"")</f>
        <v>0.14763599999999999</v>
      </c>
      <c r="W1216">
        <f>IFERROR([1]!s_fa_dupont_roe($A1216,"2015/12/31")/100,"")</f>
        <v>0.319436</v>
      </c>
      <c r="X1216">
        <f>IFERROR([1]!s_fa_dupont_roe($A1216,"2016/12/31")/100,"")</f>
        <v>6.4913999999999999E-2</v>
      </c>
      <c r="Y1216">
        <f>IFERROR([1]!s_fa_dupont_roe($A1216,"2017/12/31")/100,"")</f>
        <v>5.3906000000000003E-2</v>
      </c>
      <c r="Z1216">
        <f>IFERROR([1]!s_fa_dupont_roe($A1216,"2018/12/31")/100,"")</f>
        <v>4.4679000000000003E-2</v>
      </c>
      <c r="AA1216">
        <f>IFERROR([1]!s_fa_dupont_roe($A1216,"2019/12/31")/100,"")</f>
        <v>8.5943000000000006E-2</v>
      </c>
      <c r="AB1216">
        <f>IFERROR([1]!s_fa_dupont_roe($A1216,"2020/12/31")/100,"")</f>
        <v>9.1173000000000004E-2</v>
      </c>
      <c r="AC1216">
        <f>IFERROR([1]!s_fa_dupont_roe($A1216,"2021/12/31")/100,"")</f>
        <v>8.3711000000000008E-2</v>
      </c>
      <c r="AD1216">
        <f>IFERROR([1]!s_fa_dupont_roe($A1216,"2022/12/31")/100,"")</f>
        <v>5.9656000000000001E-2</v>
      </c>
      <c r="AE1216">
        <f>IFERROR([1]!s_fa_dupont_roe($A1216,"2023/12/31")/100,"")</f>
        <v>6.1855E-2</v>
      </c>
      <c r="AF1216">
        <f>IFERROR([1]!s_fa_dupont_roe($A1216,"2024/12/31")/100,"")</f>
        <v>6.8250000000000005E-2</v>
      </c>
      <c r="AG1216">
        <f>IFERROR([1]!s_fa_dupont_roe($A1216,"2025/12/31")/100,"")</f>
        <v>9.1138999999999998E-2</v>
      </c>
      <c r="AH1216">
        <f>IFERROR([1]!s_stm07_is($A1216,"W30028333","2025/12/31",1),"")</f>
        <v>2108333535.03</v>
      </c>
      <c r="AI1216">
        <f>IFERROR([1]!s_stm07_bs($A1216,"W38058048","2025/12/31",1),"")</f>
        <v>23888855009.810001</v>
      </c>
      <c r="AJ1216">
        <f>IFERROR([1]!s_fa_netdebt($A1216,"2025/12/31"),"")</f>
        <v>0</v>
      </c>
      <c r="AK1216">
        <f>IFERROR([1]!s_val_ev1($A1216,"2025/12/31"),"")</f>
        <v>66524917076.510002</v>
      </c>
      <c r="AL1216">
        <f>IFERROR([1]!s_fa_ebitda($A1216,"2025/12/31"),"")</f>
        <v>0</v>
      </c>
      <c r="AM1216">
        <f>IFERROR([1]!s_west_netprofit($A1216,2026,$B$1,180)/[1]!s_west_netprofit($A1216,2026,$B$1-7,180)-1,"")</f>
        <v>0</v>
      </c>
      <c r="AN1216">
        <f>IFERROR([1]!s_west_netprofit($A1216,2026,$B$1,180)/[1]!s_west_netprofit($A1216,2026,$B$1-30,180)-1,"")</f>
        <v>0</v>
      </c>
      <c r="AO1216">
        <f>IFERROR([1]!s_est_mediannetprofit($A1216,2026,$B$1)/[1]!s_est_mediannetprofit($A1216,2026,$B$1-7)-1,"")</f>
        <v>0</v>
      </c>
      <c r="AP1216">
        <f>IFERROR([1]!s_est_mediannetprofit($A1216,2026,$B$1)/[1]!s_est_mediannetprofit($A1216,2026,$B$1-30)-1,"")</f>
        <v>0</v>
      </c>
    </row>
    <row r="1217" spans="1:42">
      <c r="A1217" t="s">
        <v>1256</v>
      </c>
      <c r="B1217">
        <f>IFERROR([1]!s_stm07_is($A1217,"W30028333","2011/12/31",1)/[1]!S_SHARE_TOTAL($A1217,$B$1),"")</f>
        <v>1.7839285714285714E-2</v>
      </c>
      <c r="C1217">
        <f>IFERROR([1]!s_stm07_is($A1217,"W30028333","2012/12/31",1)/[1]!S_SHARE_TOTAL($A1217,$B$1),"")</f>
        <v>3.0122797619047618E-2</v>
      </c>
      <c r="D1217">
        <f>IFERROR([1]!s_stm07_is($A1217,"W30028333","2013/12/31",1)/[1]!S_SHARE_TOTAL($A1217,$B$1),"")</f>
        <v>9.998690476190477E-3</v>
      </c>
      <c r="E1217">
        <f>IFERROR([1]!s_stm07_is($A1217,"W30028333","2014/12/31",1)/[1]!S_SHARE_TOTAL($A1217,$B$1),"")</f>
        <v>0.11442505952380952</v>
      </c>
      <c r="F1217">
        <f>IFERROR([1]!s_stm07_is($A1217,"W30028333","2015/12/31",1)/[1]!S_SHARE_TOTAL($A1217,$B$1),"")</f>
        <v>0.17083333333333334</v>
      </c>
      <c r="G1217">
        <f>IFERROR([1]!s_stm07_is($A1217,"W30028333","2016/12/31",1)/[1]!S_SHARE_TOTAL($A1217,$B$1),"")</f>
        <v>0.10783908446428572</v>
      </c>
      <c r="H1217">
        <f>IFERROR([1]!s_stm07_is($A1217,"W30028333","2017/12/31",1)/[1]!S_SHARE_TOTAL($A1217,$B$1),"")</f>
        <v>0.17782537232738094</v>
      </c>
      <c r="I1217">
        <f>IFERROR([1]!s_stm07_is($A1217,"W30028333","2018/12/31",1)/[1]!S_SHARE_TOTAL($A1217,$B$1),"")</f>
        <v>0.21524397267261902</v>
      </c>
      <c r="J1217">
        <f>IFERROR([1]!s_stm07_is($A1217,"W30028333","2019/12/31",1)/[1]!S_SHARE_TOTAL($A1217,$B$1),"")</f>
        <v>0.26872873740476189</v>
      </c>
      <c r="K1217">
        <f>IFERROR([1]!s_stm07_is($A1217,"W30028333","2020/12/31",1)/[1]!S_SHARE_TOTAL($A1217,$B$1),"")</f>
        <v>0.29771199269047621</v>
      </c>
      <c r="L1217">
        <f>IFERROR([1]!s_stm07_is($A1217,"W30028333","2021/12/31",1)/[1]!S_SHARE_TOTAL($A1217,$B$1),"")</f>
        <v>0.4728763676964286</v>
      </c>
      <c r="M1217">
        <f>IFERROR([1]!s_stm07_is($A1217,"W30028333","2022/12/31",1)/[1]!S_SHARE_TOTAL($A1217,$B$1),"")</f>
        <v>0.45555534322619046</v>
      </c>
      <c r="N1217">
        <f>IFERROR([1]!s_stm07_is($A1217,"W30028333","2023/12/31",1)/[1]!S_SHARE_TOTAL($A1217,$B$1),"")</f>
        <v>0.57945262295238087</v>
      </c>
      <c r="O1217">
        <f>IFERROR([1]!s_stm07_is($A1217,"W30028333","2024/12/31",1)/[1]!S_SHARE_TOTAL($A1217,$B$1),"")</f>
        <v>0.48713687455952381</v>
      </c>
      <c r="P1217">
        <f>IFERROR([1]!s_stm07_is($A1217,"W30028333","2025/12/31",1)/[1]!S_SHARE_TOTAL($A1217,$B$1),"")</f>
        <v>0.16394889713690475</v>
      </c>
      <c r="Q1217">
        <f>IFERROR([1]!s_west_netprofit($A1217,2026,$B$1,180)/[1]!S_SHARE_TOTAL($A1217,$B$1),"")</f>
        <v>0.38154761904761902</v>
      </c>
      <c r="R1217">
        <f>IFERROR([1]!s_west_netprofit($A1217,2027,$B$1,180)/[1]!S_SHARE_TOTAL($A1217,$B$1),"")</f>
        <v>0.42857142857142855</v>
      </c>
      <c r="S1217">
        <f>IFERROR([1]!s_fa_dupont_roe($A1217,"2011/12/31")/100,"")</f>
        <v>0</v>
      </c>
      <c r="T1217">
        <f>IFERROR([1]!s_fa_dupont_roe($A1217,"2012/12/31")/100,"")</f>
        <v>0</v>
      </c>
      <c r="U1217">
        <f>IFERROR([1]!s_fa_dupont_roe($A1217,"2013/12/31")/100,"")</f>
        <v>0</v>
      </c>
      <c r="V1217">
        <f>IFERROR([1]!s_fa_dupont_roe($A1217,"2014/12/31")/100,"")</f>
        <v>0</v>
      </c>
      <c r="W1217">
        <f>IFERROR([1]!s_fa_dupont_roe($A1217,"2015/12/31")/100,"")</f>
        <v>0</v>
      </c>
      <c r="X1217">
        <f>IFERROR([1]!s_fa_dupont_roe($A1217,"2016/12/31")/100,"")</f>
        <v>0.120601</v>
      </c>
      <c r="Y1217">
        <f>IFERROR([1]!s_fa_dupont_roe($A1217,"2017/12/31")/100,"")</f>
        <v>0.109291</v>
      </c>
      <c r="Z1217">
        <f>IFERROR([1]!s_fa_dupont_roe($A1217,"2018/12/31")/100,"")</f>
        <v>8.8954000000000005E-2</v>
      </c>
      <c r="AA1217">
        <f>IFERROR([1]!s_fa_dupont_roe($A1217,"2019/12/31")/100,"")</f>
        <v>0.100921</v>
      </c>
      <c r="AB1217">
        <f>IFERROR([1]!s_fa_dupont_roe($A1217,"2020/12/31")/100,"")</f>
        <v>0.10105700000000001</v>
      </c>
      <c r="AC1217">
        <f>IFERROR([1]!s_fa_dupont_roe($A1217,"2021/12/31")/100,"")</f>
        <v>0.135161</v>
      </c>
      <c r="AD1217">
        <f>IFERROR([1]!s_fa_dupont_roe($A1217,"2022/12/31")/100,"")</f>
        <v>0.11360300000000001</v>
      </c>
      <c r="AE1217">
        <f>IFERROR([1]!s_fa_dupont_roe($A1217,"2023/12/31")/100,"")</f>
        <v>0.13613700000000001</v>
      </c>
      <c r="AF1217">
        <f>IFERROR([1]!s_fa_dupont_roe($A1217,"2024/12/31")/100,"")</f>
        <v>0.110348</v>
      </c>
      <c r="AG1217">
        <f>IFERROR([1]!s_fa_dupont_roe($A1217,"2025/12/31")/100,"")</f>
        <v>3.7762999999999998E-2</v>
      </c>
      <c r="AH1217">
        <f>IFERROR([1]!s_stm07_is($A1217,"W30028333","2025/12/31",1),"")</f>
        <v>275434147.19</v>
      </c>
      <c r="AI1217">
        <f>IFERROR([1]!s_stm07_bs($A1217,"W38058048","2025/12/31",1),"")</f>
        <v>7207646860.7399998</v>
      </c>
      <c r="AJ1217">
        <f>IFERROR([1]!s_fa_netdebt($A1217,"2025/12/31"),"")</f>
        <v>-2514282195.3299999</v>
      </c>
      <c r="AK1217">
        <f>IFERROR([1]!s_val_ev1($A1217,"2025/12/31"),"")</f>
        <v>17774596147.939999</v>
      </c>
      <c r="AL1217">
        <f>IFERROR([1]!s_fa_ebitda($A1217,"2025/12/31"),"")</f>
        <v>418408495.56999999</v>
      </c>
      <c r="AM1217">
        <f>IFERROR([1]!s_west_netprofit($A1217,2026,$B$1,180)/[1]!s_west_netprofit($A1217,2026,$B$1-7,180)-1,"")</f>
        <v>0</v>
      </c>
      <c r="AN1217">
        <f>IFERROR([1]!s_west_netprofit($A1217,2026,$B$1,180)/[1]!s_west_netprofit($A1217,2026,$B$1-30,180)-1,"")</f>
        <v>0</v>
      </c>
      <c r="AO1217">
        <f>IFERROR([1]!s_est_mediannetprofit($A1217,2026,$B$1)/[1]!s_est_mediannetprofit($A1217,2026,$B$1-7)-1,"")</f>
        <v>0</v>
      </c>
      <c r="AP1217">
        <f>IFERROR([1]!s_est_mediannetprofit($A1217,2026,$B$1)/[1]!s_est_mediannetprofit($A1217,2026,$B$1-30)-1,"")</f>
        <v>0</v>
      </c>
    </row>
    <row r="1218" spans="1:42">
      <c r="A1218" t="s">
        <v>1257</v>
      </c>
      <c r="B1218">
        <f>IFERROR([1]!s_stm07_is($A1218,"W30028333","2011/12/31",1)/[1]!S_SHARE_TOTAL($A1218,$B$1),"")</f>
        <v>5.5401502772058693E-2</v>
      </c>
      <c r="C1218">
        <f>IFERROR([1]!s_stm07_is($A1218,"W30028333","2012/12/31",1)/[1]!S_SHARE_TOTAL($A1218,$B$1),"")</f>
        <v>5.9906210182110731E-2</v>
      </c>
      <c r="D1218">
        <f>IFERROR([1]!s_stm07_is($A1218,"W30028333","2013/12/31",1)/[1]!S_SHARE_TOTAL($A1218,$B$1),"")</f>
        <v>0.10982458326047063</v>
      </c>
      <c r="E1218">
        <f>IFERROR([1]!s_stm07_is($A1218,"W30028333","2014/12/31",1)/[1]!S_SHARE_TOTAL($A1218,$B$1),"")</f>
        <v>0.23660680955094346</v>
      </c>
      <c r="F1218">
        <f>IFERROR([1]!s_stm07_is($A1218,"W30028333","2015/12/31",1)/[1]!S_SHARE_TOTAL($A1218,$B$1),"")</f>
        <v>0.76562577786590691</v>
      </c>
      <c r="G1218">
        <f>IFERROR([1]!s_stm07_is($A1218,"W30028333","2016/12/31",1)/[1]!S_SHARE_TOTAL($A1218,$B$1),"")</f>
        <v>0.30965797894390146</v>
      </c>
      <c r="H1218">
        <f>IFERROR([1]!s_stm07_is($A1218,"W30028333","2017/12/31",1)/[1]!S_SHARE_TOTAL($A1218,$B$1),"")</f>
        <v>0.22670827323006587</v>
      </c>
      <c r="I1218">
        <f>IFERROR([1]!s_stm07_is($A1218,"W30028333","2018/12/31",1)/[1]!S_SHARE_TOTAL($A1218,$B$1),"")</f>
        <v>0.12744400250251611</v>
      </c>
      <c r="J1218">
        <f>IFERROR([1]!s_stm07_is($A1218,"W30028333","2019/12/31",1)/[1]!S_SHARE_TOTAL($A1218,$B$1),"")</f>
        <v>0.28408262137944429</v>
      </c>
      <c r="K1218">
        <f>IFERROR([1]!s_stm07_is($A1218,"W30028333","2020/12/31",1)/[1]!S_SHARE_TOTAL($A1218,$B$1),"")</f>
        <v>0.31891759550841148</v>
      </c>
      <c r="L1218">
        <f>IFERROR([1]!s_stm07_is($A1218,"W30028333","2021/12/31",1)/[1]!S_SHARE_TOTAL($A1218,$B$1),"")</f>
        <v>0.40412623755108618</v>
      </c>
      <c r="M1218">
        <f>IFERROR([1]!s_stm07_is($A1218,"W30028333","2022/12/31",1)/[1]!S_SHARE_TOTAL($A1218,$B$1),"")</f>
        <v>7.4536785230409658E-2</v>
      </c>
      <c r="N1218">
        <f>IFERROR([1]!s_stm07_is($A1218,"W30028333","2023/12/31",1)/[1]!S_SHARE_TOTAL($A1218,$B$1),"")</f>
        <v>0.22729465184047751</v>
      </c>
      <c r="O1218">
        <f>IFERROR([1]!s_stm07_is($A1218,"W30028333","2024/12/31",1)/[1]!S_SHARE_TOTAL($A1218,$B$1),"")</f>
        <v>0.11836950849849458</v>
      </c>
      <c r="P1218">
        <f>IFERROR([1]!s_stm07_is($A1218,"W30028333","2025/12/31",1)/[1]!S_SHARE_TOTAL($A1218,$B$1),"")</f>
        <v>0.18119002922894584</v>
      </c>
      <c r="Q1218">
        <f>IFERROR([1]!s_west_netprofit($A1218,2026,$B$1,180)/[1]!S_SHARE_TOTAL($A1218,$B$1),"")</f>
        <v>0.21582803782551321</v>
      </c>
      <c r="R1218">
        <f>IFERROR([1]!s_west_netprofit($A1218,2027,$B$1,180)/[1]!S_SHARE_TOTAL($A1218,$B$1),"")</f>
        <v>0.23439253259458895</v>
      </c>
      <c r="S1218">
        <f>IFERROR([1]!s_fa_dupont_roe($A1218,"2011/12/31")/100,"")</f>
        <v>4.0143000000000005E-2</v>
      </c>
      <c r="T1218">
        <f>IFERROR([1]!s_fa_dupont_roe($A1218,"2012/12/31")/100,"")</f>
        <v>4.2099999999999999E-2</v>
      </c>
      <c r="U1218">
        <f>IFERROR([1]!s_fa_dupont_roe($A1218,"2013/12/31")/100,"")</f>
        <v>7.4678999999999995E-2</v>
      </c>
      <c r="V1218">
        <f>IFERROR([1]!s_fa_dupont_roe($A1218,"2014/12/31")/100,"")</f>
        <v>0.14294999999999999</v>
      </c>
      <c r="W1218">
        <f>IFERROR([1]!s_fa_dupont_roe($A1218,"2015/12/31")/100,"")</f>
        <v>0.26531199999999999</v>
      </c>
      <c r="X1218">
        <f>IFERROR([1]!s_fa_dupont_roe($A1218,"2016/12/31")/100,"")</f>
        <v>7.7950999999999993E-2</v>
      </c>
      <c r="Y1218">
        <f>IFERROR([1]!s_fa_dupont_roe($A1218,"2017/12/31")/100,"")</f>
        <v>5.5810999999999999E-2</v>
      </c>
      <c r="Z1218">
        <f>IFERROR([1]!s_fa_dupont_roe($A1218,"2018/12/31")/100,"")</f>
        <v>3.1319E-2</v>
      </c>
      <c r="AA1218">
        <f>IFERROR([1]!s_fa_dupont_roe($A1218,"2019/12/31")/100,"")</f>
        <v>6.8597999999999992E-2</v>
      </c>
      <c r="AB1218">
        <f>IFERROR([1]!s_fa_dupont_roe($A1218,"2020/12/31")/100,"")</f>
        <v>7.5171000000000002E-2</v>
      </c>
      <c r="AC1218">
        <f>IFERROR([1]!s_fa_dupont_roe($A1218,"2021/12/31")/100,"")</f>
        <v>9.2661999999999994E-2</v>
      </c>
      <c r="AD1218">
        <f>IFERROR([1]!s_fa_dupont_roe($A1218,"2022/12/31")/100,"")</f>
        <v>1.5955E-2</v>
      </c>
      <c r="AE1218">
        <f>IFERROR([1]!s_fa_dupont_roe($A1218,"2023/12/31")/100,"")</f>
        <v>4.6074999999999998E-2</v>
      </c>
      <c r="AF1218">
        <f>IFERROR([1]!s_fa_dupont_roe($A1218,"2024/12/31")/100,"")</f>
        <v>2.2679999999999999E-2</v>
      </c>
      <c r="AG1218">
        <f>IFERROR([1]!s_fa_dupont_roe($A1218,"2025/12/31")/100,"")</f>
        <v>3.1154000000000001E-2</v>
      </c>
      <c r="AH1218">
        <f>IFERROR([1]!s_stm07_is($A1218,"W30028333","2025/12/31",1),"")</f>
        <v>1434724436.51</v>
      </c>
      <c r="AI1218">
        <f>IFERROR([1]!s_stm07_bs($A1218,"W38058048","2025/12/31",1),"")</f>
        <v>52868165217.32</v>
      </c>
      <c r="AJ1218">
        <f>IFERROR([1]!s_fa_netdebt($A1218,"2025/12/31"),"")</f>
        <v>0</v>
      </c>
      <c r="AK1218">
        <f>IFERROR([1]!s_val_ev1($A1218,"2025/12/31"),"")</f>
        <v>112231322900.84</v>
      </c>
      <c r="AL1218">
        <f>IFERROR([1]!s_fa_ebitda($A1218,"2025/12/31"),"")</f>
        <v>0</v>
      </c>
      <c r="AM1218">
        <f>IFERROR([1]!s_west_netprofit($A1218,2026,$B$1,180)/[1]!s_west_netprofit($A1218,2026,$B$1-7,180)-1,"")</f>
        <v>0</v>
      </c>
      <c r="AN1218">
        <f>IFERROR([1]!s_west_netprofit($A1218,2026,$B$1,180)/[1]!s_west_netprofit($A1218,2026,$B$1-30,180)-1,"")</f>
        <v>0</v>
      </c>
      <c r="AO1218">
        <f>IFERROR([1]!s_est_mediannetprofit($A1218,2026,$B$1)/[1]!s_est_mediannetprofit($A1218,2026,$B$1-7)-1,"")</f>
        <v>0</v>
      </c>
      <c r="AP1218">
        <f>IFERROR([1]!s_est_mediannetprofit($A1218,2026,$B$1)/[1]!s_est_mediannetprofit($A1218,2026,$B$1-30)-1,"")</f>
        <v>0</v>
      </c>
    </row>
    <row r="1219" spans="1:42">
      <c r="A1219" t="s">
        <v>1258</v>
      </c>
      <c r="B1219">
        <f>IFERROR([1]!s_stm07_is($A1219,"W30028333","2011/12/31",1)/[1]!S_SHARE_TOTAL($A1219,$B$1),"")</f>
        <v>0.31789972499054714</v>
      </c>
      <c r="C1219">
        <f>IFERROR([1]!s_stm07_is($A1219,"W30028333","2012/12/31",1)/[1]!S_SHARE_TOTAL($A1219,$B$1),"")</f>
        <v>0.38359487426605149</v>
      </c>
      <c r="D1219">
        <f>IFERROR([1]!s_stm07_is($A1219,"W30028333","2013/12/31",1)/[1]!S_SHARE_TOTAL($A1219,$B$1),"")</f>
        <v>0.44604420877106915</v>
      </c>
      <c r="E1219">
        <f>IFERROR([1]!s_stm07_is($A1219,"W30028333","2014/12/31",1)/[1]!S_SHARE_TOTAL($A1219,$B$1),"")</f>
        <v>0.47325995556945322</v>
      </c>
      <c r="F1219">
        <f>IFERROR([1]!s_stm07_is($A1219,"W30028333","2015/12/31",1)/[1]!S_SHARE_TOTAL($A1219,$B$1),"")</f>
        <v>0.51753392618329841</v>
      </c>
      <c r="G1219">
        <f>IFERROR([1]!s_stm07_is($A1219,"W30028333","2016/12/31",1)/[1]!S_SHARE_TOTAL($A1219,$B$1),"")</f>
        <v>0.57819145541201034</v>
      </c>
      <c r="H1219">
        <f>IFERROR([1]!s_stm07_is($A1219,"W30028333","2017/12/31",1)/[1]!S_SHARE_TOTAL($A1219,$B$1),"")</f>
        <v>0.64709209539302781</v>
      </c>
      <c r="I1219">
        <f>IFERROR([1]!s_stm07_is($A1219,"W30028333","2018/12/31",1)/[1]!S_SHARE_TOTAL($A1219,$B$1),"")</f>
        <v>0.71193417272641901</v>
      </c>
      <c r="J1219">
        <f>IFERROR([1]!s_stm07_is($A1219,"W30028333","2019/12/31",1)/[1]!S_SHARE_TOTAL($A1219,$B$1),"")</f>
        <v>0.79659694478587018</v>
      </c>
      <c r="K1219">
        <f>IFERROR([1]!s_stm07_is($A1219,"W30028333","2020/12/31",1)/[1]!S_SHARE_TOTAL($A1219,$B$1),"")</f>
        <v>0.82096227061842886</v>
      </c>
      <c r="L1219">
        <f>IFERROR([1]!s_stm07_is($A1219,"W30028333","2021/12/31",1)/[1]!S_SHARE_TOTAL($A1219,$B$1),"")</f>
        <v>1.0731849376707301</v>
      </c>
      <c r="M1219">
        <f>IFERROR([1]!s_stm07_is($A1219,"W30028333","2022/12/31",1)/[1]!S_SHARE_TOTAL($A1219,$B$1),"")</f>
        <v>1.3833330150738341</v>
      </c>
      <c r="N1219">
        <f>IFERROR([1]!s_stm07_is($A1219,"W30028333","2023/12/31",1)/[1]!S_SHARE_TOTAL($A1219,$B$1),"")</f>
        <v>1.56666359738593</v>
      </c>
      <c r="O1219">
        <f>IFERROR([1]!s_stm07_is($A1219,"W30028333","2024/12/31",1)/[1]!S_SHARE_TOTAL($A1219,$B$1),"")</f>
        <v>1.7351997161950021</v>
      </c>
      <c r="P1219">
        <f>IFERROR([1]!s_stm07_is($A1219,"W30028333","2025/12/31",1)/[1]!S_SHARE_TOTAL($A1219,$B$1),"")</f>
        <v>1.8800280093985062</v>
      </c>
      <c r="Q1219">
        <f>IFERROR([1]!s_west_netprofit($A1219,2026,$B$1,180)/[1]!S_SHARE_TOTAL($A1219,$B$1),"")</f>
        <v>2.0164180681676394</v>
      </c>
      <c r="R1219">
        <f>IFERROR([1]!s_west_netprofit($A1219,2027,$B$1,180)/[1]!S_SHARE_TOTAL($A1219,$B$1),"")</f>
        <v>2.2241260553859568</v>
      </c>
      <c r="S1219">
        <f>IFERROR([1]!s_fa_dupont_roe($A1219,"2011/12/31")/100,"")</f>
        <v>0.23102699999999998</v>
      </c>
      <c r="T1219">
        <f>IFERROR([1]!s_fa_dupont_roe($A1219,"2012/12/31")/100,"")</f>
        <v>0.22721699999999997</v>
      </c>
      <c r="U1219">
        <f>IFERROR([1]!s_fa_dupont_roe($A1219,"2013/12/31")/100,"")</f>
        <v>0.19985499999999998</v>
      </c>
      <c r="V1219">
        <f>IFERROR([1]!s_fa_dupont_roe($A1219,"2014/12/31")/100,"")</f>
        <v>0.16750299999999999</v>
      </c>
      <c r="W1219">
        <f>IFERROR([1]!s_fa_dupont_roe($A1219,"2015/12/31")/100,"")</f>
        <v>0.156864</v>
      </c>
      <c r="X1219">
        <f>IFERROR([1]!s_fa_dupont_roe($A1219,"2016/12/31")/100,"")</f>
        <v>0.14355999999999999</v>
      </c>
      <c r="Y1219">
        <f>IFERROR([1]!s_fa_dupont_roe($A1219,"2017/12/31")/100,"")</f>
        <v>0.12254300000000001</v>
      </c>
      <c r="Z1219">
        <f>IFERROR([1]!s_fa_dupont_roe($A1219,"2018/12/31")/100,"")</f>
        <v>0.111776</v>
      </c>
      <c r="AA1219">
        <f>IFERROR([1]!s_fa_dupont_roe($A1219,"2019/12/31")/100,"")</f>
        <v>0.11446899999999999</v>
      </c>
      <c r="AB1219">
        <f>IFERROR([1]!s_fa_dupont_roe($A1219,"2020/12/31")/100,"")</f>
        <v>9.6938999999999997E-2</v>
      </c>
      <c r="AC1219">
        <f>IFERROR([1]!s_fa_dupont_roe($A1219,"2021/12/31")/100,"")</f>
        <v>0.10638</v>
      </c>
      <c r="AD1219">
        <f>IFERROR([1]!s_fa_dupont_roe($A1219,"2022/12/31")/100,"")</f>
        <v>0.12665800000000002</v>
      </c>
      <c r="AE1219">
        <f>IFERROR([1]!s_fa_dupont_roe($A1219,"2023/12/31")/100,"")</f>
        <v>0.12526199999999998</v>
      </c>
      <c r="AF1219">
        <f>IFERROR([1]!s_fa_dupont_roe($A1219,"2024/12/31")/100,"")</f>
        <v>0.11495699999999999</v>
      </c>
      <c r="AG1219">
        <f>IFERROR([1]!s_fa_dupont_roe($A1219,"2025/12/31")/100,"")</f>
        <v>0.107555</v>
      </c>
      <c r="AH1219">
        <f>IFERROR([1]!s_stm07_is($A1219,"W30028333","2025/12/31",1),"")</f>
        <v>34501004000</v>
      </c>
      <c r="AI1219">
        <f>IFERROR([1]!s_stm07_bs($A1219,"W38058048","2025/12/31",1),"")</f>
        <v>349582065000</v>
      </c>
      <c r="AJ1219">
        <f>IFERROR([1]!s_fa_netdebt($A1219,"2025/12/31"),"")</f>
        <v>0</v>
      </c>
      <c r="AK1219">
        <f>IFERROR([1]!s_val_ev1($A1219,"2025/12/31"),"")</f>
        <v>4503785926415.2002</v>
      </c>
      <c r="AL1219">
        <f>IFERROR([1]!s_fa_ebitda($A1219,"2025/12/31"),"")</f>
        <v>0</v>
      </c>
      <c r="AM1219">
        <f>IFERROR([1]!s_west_netprofit($A1219,2026,$B$1,180)/[1]!s_west_netprofit($A1219,2026,$B$1-7,180)-1,"")</f>
        <v>0</v>
      </c>
      <c r="AN1219">
        <f>IFERROR([1]!s_west_netprofit($A1219,2026,$B$1,180)/[1]!s_west_netprofit($A1219,2026,$B$1-30,180)-1,"")</f>
        <v>-8.2346025193249517E-3</v>
      </c>
      <c r="AO1219">
        <f>IFERROR([1]!s_est_mediannetprofit($A1219,2026,$B$1)/[1]!s_est_mediannetprofit($A1219,2026,$B$1-7)-1,"")</f>
        <v>0</v>
      </c>
      <c r="AP1219">
        <f>IFERROR([1]!s_est_mediannetprofit($A1219,2026,$B$1)/[1]!s_est_mediannetprofit($A1219,2026,$B$1-30)-1,"")</f>
        <v>-1.674626264458301E-2</v>
      </c>
    </row>
    <row r="1220" spans="1:42">
      <c r="A1220" t="s">
        <v>1259</v>
      </c>
      <c r="B1220">
        <f>IFERROR([1]!s_stm07_is($A1220,"W30028333","2011/12/31",1)/[1]!S_SHARE_TOTAL($A1220,$B$1),"")</f>
        <v>0.37123714361812088</v>
      </c>
      <c r="C1220">
        <f>IFERROR([1]!s_stm07_is($A1220,"W30028333","2012/12/31",1)/[1]!S_SHARE_TOTAL($A1220,$B$1),"")</f>
        <v>0.48997375521408082</v>
      </c>
      <c r="D1220">
        <f>IFERROR([1]!s_stm07_is($A1220,"W30028333","2013/12/31",1)/[1]!S_SHARE_TOTAL($A1220,$B$1),"")</f>
        <v>0.52260431347830172</v>
      </c>
      <c r="E1220">
        <f>IFERROR([1]!s_stm07_is($A1220,"W30028333","2014/12/31",1)/[1]!S_SHARE_TOTAL($A1220,$B$1),"")</f>
        <v>0.48370682404676679</v>
      </c>
      <c r="F1220">
        <f>IFERROR([1]!s_stm07_is($A1220,"W30028333","2015/12/31",1)/[1]!S_SHARE_TOTAL($A1220,$B$1),"")</f>
        <v>0.51103292838848091</v>
      </c>
      <c r="G1220">
        <f>IFERROR([1]!s_stm07_is($A1220,"W30028333","2016/12/31",1)/[1]!S_SHARE_TOTAL($A1220,$B$1),"")</f>
        <v>0.55468693428854898</v>
      </c>
      <c r="H1220">
        <f>IFERROR([1]!s_stm07_is($A1220,"W30028333","2017/12/31",1)/[1]!S_SHARE_TOTAL($A1220,$B$1),"")</f>
        <v>0.62772291358284127</v>
      </c>
      <c r="I1220">
        <f>IFERROR([1]!s_stm07_is($A1220,"W30028333","2018/12/31",1)/[1]!S_SHARE_TOTAL($A1220,$B$1),"")</f>
        <v>0.74659678544232178</v>
      </c>
      <c r="J1220">
        <f>IFERROR([1]!s_stm07_is($A1220,"W30028333","2019/12/31",1)/[1]!S_SHARE_TOTAL($A1220,$B$1),"")</f>
        <v>0.91076295756324788</v>
      </c>
      <c r="K1220">
        <f>IFERROR([1]!s_stm07_is($A1220,"W30028333","2020/12/31",1)/[1]!S_SHARE_TOTAL($A1220,$B$1),"")</f>
        <v>0.98447337447397465</v>
      </c>
      <c r="L1220">
        <f>IFERROR([1]!s_stm07_is($A1220,"W30028333","2021/12/31",1)/[1]!S_SHARE_TOTAL($A1220,$B$1),"")</f>
        <v>1.2775576968937767</v>
      </c>
      <c r="M1220">
        <f>IFERROR([1]!s_stm07_is($A1220,"W30028333","2022/12/31",1)/[1]!S_SHARE_TOTAL($A1220,$B$1),"")</f>
        <v>1.6111637322051056</v>
      </c>
      <c r="N1220">
        <f>IFERROR([1]!s_stm07_is($A1220,"W30028333","2023/12/31",1)/[1]!S_SHARE_TOTAL($A1220,$B$1),"")</f>
        <v>1.984185673099035</v>
      </c>
      <c r="O1220">
        <f>IFERROR([1]!s_stm07_is($A1220,"W30028333","2024/12/31",1)/[1]!S_SHARE_TOTAL($A1220,$B$1),"")</f>
        <v>2.3427447966183279</v>
      </c>
      <c r="P1220">
        <f>IFERROR([1]!s_stm07_is($A1220,"W30028333","2025/12/31",1)/[1]!S_SHARE_TOTAL($A1220,$B$1),"")</f>
        <v>2.6250852960798268</v>
      </c>
      <c r="Q1220">
        <f>IFERROR([1]!s_west_netprofit($A1220,2026,$B$1,180)/[1]!S_SHARE_TOTAL($A1220,$B$1),"")</f>
        <v>2.8920492170035308</v>
      </c>
      <c r="R1220">
        <f>IFERROR([1]!s_west_netprofit($A1220,2027,$B$1,180)/[1]!S_SHARE_TOTAL($A1220,$B$1),"")</f>
        <v>3.2260623230781076</v>
      </c>
      <c r="S1220">
        <f>IFERROR([1]!s_fa_dupont_roe($A1220,"2011/12/31")/100,"")</f>
        <v>0.204513</v>
      </c>
      <c r="T1220">
        <f>IFERROR([1]!s_fa_dupont_roe($A1220,"2012/12/31")/100,"")</f>
        <v>0.22312899999999999</v>
      </c>
      <c r="U1220">
        <f>IFERROR([1]!s_fa_dupont_roe($A1220,"2013/12/31")/100,"")</f>
        <v>0.19936299999999998</v>
      </c>
      <c r="V1220">
        <f>IFERROR([1]!s_fa_dupont_roe($A1220,"2014/12/31")/100,"")</f>
        <v>0.15035399999999999</v>
      </c>
      <c r="W1220">
        <f>IFERROR([1]!s_fa_dupont_roe($A1220,"2015/12/31")/100,"")</f>
        <v>0.12789500000000001</v>
      </c>
      <c r="X1220">
        <f>IFERROR([1]!s_fa_dupont_roe($A1220,"2016/12/31")/100,"")</f>
        <v>0.114236</v>
      </c>
      <c r="Y1220">
        <f>IFERROR([1]!s_fa_dupont_roe($A1220,"2017/12/31")/100,"")</f>
        <v>0.10067999999999999</v>
      </c>
      <c r="Z1220">
        <f>IFERROR([1]!s_fa_dupont_roe($A1220,"2018/12/31")/100,"")</f>
        <v>9.9307999999999994E-2</v>
      </c>
      <c r="AA1220">
        <f>IFERROR([1]!s_fa_dupont_roe($A1220,"2019/12/31")/100,"")</f>
        <v>0.110303</v>
      </c>
      <c r="AB1220">
        <f>IFERROR([1]!s_fa_dupont_roe($A1220,"2020/12/31")/100,"")</f>
        <v>9.9527000000000004E-2</v>
      </c>
      <c r="AC1220">
        <f>IFERROR([1]!s_fa_dupont_roe($A1220,"2021/12/31")/100,"")</f>
        <v>0.10835800000000001</v>
      </c>
      <c r="AD1220">
        <f>IFERROR([1]!s_fa_dupont_roe($A1220,"2022/12/31")/100,"")</f>
        <v>0.123824</v>
      </c>
      <c r="AE1220">
        <f>IFERROR([1]!s_fa_dupont_roe($A1220,"2023/12/31")/100,"")</f>
        <v>0.137072</v>
      </c>
      <c r="AF1220">
        <f>IFERROR([1]!s_fa_dupont_roe($A1220,"2024/12/31")/100,"")</f>
        <v>0.137321</v>
      </c>
      <c r="AG1220">
        <f>IFERROR([1]!s_fa_dupont_roe($A1220,"2025/12/31")/100,"")</f>
        <v>0.12718499999999999</v>
      </c>
      <c r="AH1220">
        <f>IFERROR([1]!s_stm07_is($A1220,"W30028333","2025/12/31",1),"")</f>
        <v>19029250000</v>
      </c>
      <c r="AI1220">
        <f>IFERROR([1]!s_stm07_bs($A1220,"W38058048","2025/12/31",1),"")</f>
        <v>163188766000</v>
      </c>
      <c r="AJ1220">
        <f>IFERROR([1]!s_fa_netdebt($A1220,"2025/12/31"),"")</f>
        <v>0</v>
      </c>
      <c r="AK1220">
        <f>IFERROR([1]!s_val_ev1($A1220,"2025/12/31"),"")</f>
        <v>2264499397933.4399</v>
      </c>
      <c r="AL1220">
        <f>IFERROR([1]!s_fa_ebitda($A1220,"2025/12/31"),"")</f>
        <v>0</v>
      </c>
      <c r="AM1220">
        <f>IFERROR([1]!s_west_netprofit($A1220,2026,$B$1,180)/[1]!s_west_netprofit($A1220,2026,$B$1-7,180)-1,"")</f>
        <v>0</v>
      </c>
      <c r="AN1220">
        <f>IFERROR([1]!s_west_netprofit($A1220,2026,$B$1,180)/[1]!s_west_netprofit($A1220,2026,$B$1-30,180)-1,"")</f>
        <v>-2.5297094399125974E-3</v>
      </c>
      <c r="AO1220">
        <f>IFERROR([1]!s_est_mediannetprofit($A1220,2026,$B$1)/[1]!s_est_mediannetprofit($A1220,2026,$B$1-7)-1,"")</f>
        <v>0</v>
      </c>
      <c r="AP1220">
        <f>IFERROR([1]!s_est_mediannetprofit($A1220,2026,$B$1)/[1]!s_est_mediannetprofit($A1220,2026,$B$1-30)-1,"")</f>
        <v>-1.2859592303295919E-3</v>
      </c>
    </row>
    <row r="1221" spans="1:42">
      <c r="A1221" t="s">
        <v>1260</v>
      </c>
      <c r="B1221">
        <f>IFERROR([1]!s_stm07_is($A1221,"W30028333","2011/12/31",1)/[1]!S_SHARE_TOTAL($A1221,$B$1),"")</f>
        <v>9.7548732794641602E-2</v>
      </c>
      <c r="C1221">
        <f>IFERROR([1]!s_stm07_is($A1221,"W30028333","2012/12/31",1)/[1]!S_SHARE_TOTAL($A1221,$B$1),"")</f>
        <v>0.11211032057645487</v>
      </c>
      <c r="D1221">
        <f>IFERROR([1]!s_stm07_is($A1221,"W30028333","2013/12/31",1)/[1]!S_SHARE_TOTAL($A1221,$B$1),"")</f>
        <v>0.15013761104423279</v>
      </c>
      <c r="E1221">
        <f>IFERROR([1]!s_stm07_is($A1221,"W30028333","2014/12/31",1)/[1]!S_SHARE_TOTAL($A1221,$B$1),"")</f>
        <v>0.21537140355637516</v>
      </c>
      <c r="F1221">
        <f>IFERROR([1]!s_stm07_is($A1221,"W30028333","2015/12/31",1)/[1]!S_SHARE_TOTAL($A1221,$B$1),"")</f>
        <v>0.32881327460646925</v>
      </c>
      <c r="G1221">
        <f>IFERROR([1]!s_stm07_is($A1221,"W30028333","2016/12/31",1)/[1]!S_SHARE_TOTAL($A1221,$B$1),"")</f>
        <v>0.41807894351509045</v>
      </c>
      <c r="H1221">
        <f>IFERROR([1]!s_stm07_is($A1221,"W30028333","2017/12/31",1)/[1]!S_SHARE_TOTAL($A1221,$B$1),"")</f>
        <v>0.63348293110428</v>
      </c>
      <c r="I1221">
        <f>IFERROR([1]!s_stm07_is($A1221,"W30028333","2018/12/31",1)/[1]!S_SHARE_TOTAL($A1221,$B$1),"")</f>
        <v>0.59921954442390246</v>
      </c>
      <c r="J1221">
        <f>IFERROR([1]!s_stm07_is($A1221,"W30028333","2019/12/31",1)/[1]!S_SHARE_TOTAL($A1221,$B$1),"")</f>
        <v>0.68751795767938384</v>
      </c>
      <c r="K1221">
        <f>IFERROR([1]!s_stm07_is($A1221,"W30028333","2020/12/31",1)/[1]!S_SHARE_TOTAL($A1221,$B$1),"")</f>
        <v>0.78733462324814207</v>
      </c>
      <c r="L1221">
        <f>IFERROR([1]!s_stm07_is($A1221,"W30028333","2021/12/31",1)/[1]!S_SHARE_TOTAL($A1221,$B$1),"")</f>
        <v>0.89763277010224951</v>
      </c>
      <c r="M1221">
        <f>IFERROR([1]!s_stm07_is($A1221,"W30028333","2022/12/31",1)/[1]!S_SHARE_TOTAL($A1221,$B$1),"")</f>
        <v>0.46201273283449995</v>
      </c>
      <c r="N1221">
        <f>IFERROR([1]!s_stm07_is($A1221,"W30028333","2023/12/31",1)/[1]!S_SHARE_TOTAL($A1221,$B$1),"")</f>
        <v>0.50055050319906857</v>
      </c>
      <c r="O1221">
        <f>IFERROR([1]!s_stm07_is($A1221,"W30028333","2024/12/31",1)/[1]!S_SHARE_TOTAL($A1221,$B$1),"")</f>
        <v>0.3951085568595088</v>
      </c>
      <c r="P1221">
        <f>IFERROR([1]!s_stm07_is($A1221,"W30028333","2025/12/31",1)/[1]!S_SHARE_TOTAL($A1221,$B$1),"")</f>
        <v>0.44780201302738865</v>
      </c>
      <c r="Q1221">
        <f>IFERROR([1]!s_west_netprofit($A1221,2026,$B$1,180)/[1]!S_SHARE_TOTAL($A1221,$B$1),"")</f>
        <v>0.59791603035178131</v>
      </c>
      <c r="R1221">
        <f>IFERROR([1]!s_west_netprofit($A1221,2027,$B$1,180)/[1]!S_SHARE_TOTAL($A1221,$B$1),"")</f>
        <v>0.68356442727219402</v>
      </c>
      <c r="S1221">
        <f>IFERROR([1]!s_fa_dupont_roe($A1221,"2011/12/31")/100,"")</f>
        <v>0</v>
      </c>
      <c r="T1221">
        <f>IFERROR([1]!s_fa_dupont_roe($A1221,"2012/12/31")/100,"")</f>
        <v>0</v>
      </c>
      <c r="U1221">
        <f>IFERROR([1]!s_fa_dupont_roe($A1221,"2013/12/31")/100,"")</f>
        <v>0.16689399999999999</v>
      </c>
      <c r="V1221">
        <f>IFERROR([1]!s_fa_dupont_roe($A1221,"2014/12/31")/100,"")</f>
        <v>0.195658</v>
      </c>
      <c r="W1221">
        <f>IFERROR([1]!s_fa_dupont_roe($A1221,"2015/12/31")/100,"")</f>
        <v>0.16569900000000001</v>
      </c>
      <c r="X1221">
        <f>IFERROR([1]!s_fa_dupont_roe($A1221,"2016/12/31")/100,"")</f>
        <v>0.13852499999999998</v>
      </c>
      <c r="Y1221">
        <f>IFERROR([1]!s_fa_dupont_roe($A1221,"2017/12/31")/100,"")</f>
        <v>0.17855699999999999</v>
      </c>
      <c r="Z1221">
        <f>IFERROR([1]!s_fa_dupont_roe($A1221,"2018/12/31")/100,"")</f>
        <v>0.15124499999999999</v>
      </c>
      <c r="AA1221">
        <f>IFERROR([1]!s_fa_dupont_roe($A1221,"2019/12/31")/100,"")</f>
        <v>0.15592300000000001</v>
      </c>
      <c r="AB1221">
        <f>IFERROR([1]!s_fa_dupont_roe($A1221,"2020/12/31")/100,"")</f>
        <v>0.15632400000000002</v>
      </c>
      <c r="AC1221">
        <f>IFERROR([1]!s_fa_dupont_roe($A1221,"2021/12/31")/100,"")</f>
        <v>0.13480900000000001</v>
      </c>
      <c r="AD1221">
        <f>IFERROR([1]!s_fa_dupont_roe($A1221,"2022/12/31")/100,"")</f>
        <v>5.7141999999999998E-2</v>
      </c>
      <c r="AE1221">
        <f>IFERROR([1]!s_fa_dupont_roe($A1221,"2023/12/31")/100,"")</f>
        <v>5.985E-2</v>
      </c>
      <c r="AF1221">
        <f>IFERROR([1]!s_fa_dupont_roe($A1221,"2024/12/31")/100,"")</f>
        <v>4.5641000000000001E-2</v>
      </c>
      <c r="AG1221">
        <f>IFERROR([1]!s_fa_dupont_roe($A1221,"2025/12/31")/100,"")</f>
        <v>4.9992000000000002E-2</v>
      </c>
      <c r="AH1221">
        <f>IFERROR([1]!s_stm07_is($A1221,"W30028333","2025/12/31",1),"")</f>
        <v>651800708.04999995</v>
      </c>
      <c r="AI1221">
        <f>IFERROR([1]!s_stm07_bs($A1221,"W38058048","2025/12/31",1),"")</f>
        <v>13269681227.280001</v>
      </c>
      <c r="AJ1221">
        <f>IFERROR([1]!s_fa_netdebt($A1221,"2025/12/31"),"")</f>
        <v>0</v>
      </c>
      <c r="AK1221">
        <f>IFERROR([1]!s_val_ev1($A1221,"2025/12/31"),"")</f>
        <v>0</v>
      </c>
      <c r="AL1221">
        <f>IFERROR([1]!s_fa_ebitda($A1221,"2025/12/31"),"")</f>
        <v>0</v>
      </c>
      <c r="AM1221">
        <f>IFERROR([1]!s_west_netprofit($A1221,2026,$B$1,180)/[1]!s_west_netprofit($A1221,2026,$B$1-7,180)-1,"")</f>
        <v>0</v>
      </c>
      <c r="AN1221">
        <f>IFERROR([1]!s_west_netprofit($A1221,2026,$B$1,180)/[1]!s_west_netprofit($A1221,2026,$B$1-30,180)-1,"")</f>
        <v>0</v>
      </c>
      <c r="AO1221">
        <f>IFERROR([1]!s_est_mediannetprofit($A1221,2026,$B$1)/[1]!s_est_mediannetprofit($A1221,2026,$B$1-7)-1,"")</f>
        <v>0</v>
      </c>
      <c r="AP1221">
        <f>IFERROR([1]!s_est_mediannetprofit($A1221,2026,$B$1)/[1]!s_est_mediannetprofit($A1221,2026,$B$1-30)-1,"")</f>
        <v>0</v>
      </c>
    </row>
    <row r="1222" spans="1:42">
      <c r="A1222" t="s">
        <v>1261</v>
      </c>
      <c r="B1222">
        <f>IFERROR([1]!s_stm07_is($A1222,"W30028333","2011/12/31",1)/[1]!S_SHARE_TOTAL($A1222,$B$1),"")</f>
        <v>0.24909318612486334</v>
      </c>
      <c r="C1222">
        <f>IFERROR([1]!s_stm07_is($A1222,"W30028333","2012/12/31",1)/[1]!S_SHARE_TOTAL($A1222,$B$1),"")</f>
        <v>0.32734572655908178</v>
      </c>
      <c r="D1222">
        <f>IFERROR([1]!s_stm07_is($A1222,"W30028333","2013/12/31",1)/[1]!S_SHARE_TOTAL($A1222,$B$1),"")</f>
        <v>0.3668710499541411</v>
      </c>
      <c r="E1222">
        <f>IFERROR([1]!s_stm07_is($A1222,"W30028333","2014/12/31",1)/[1]!S_SHARE_TOTAL($A1222,$B$1),"")</f>
        <v>0.40655002494918124</v>
      </c>
      <c r="F1222">
        <f>IFERROR([1]!s_stm07_is($A1222,"W30028333","2015/12/31",1)/[1]!S_SHARE_TOTAL($A1222,$B$1),"")</f>
        <v>0.44763880449404514</v>
      </c>
      <c r="G1222">
        <f>IFERROR([1]!s_stm07_is($A1222,"W30028333","2016/12/31",1)/[1]!S_SHARE_TOTAL($A1222,$B$1),"")</f>
        <v>0.45250705749343662</v>
      </c>
      <c r="H1222">
        <f>IFERROR([1]!s_stm07_is($A1222,"W30028333","2017/12/31",1)/[1]!S_SHARE_TOTAL($A1222,$B$1),"")</f>
        <v>0.47947948329006507</v>
      </c>
      <c r="I1222">
        <f>IFERROR([1]!s_stm07_is($A1222,"W30028333","2018/12/31",1)/[1]!S_SHARE_TOTAL($A1222,$B$1),"")</f>
        <v>0.53135279993358087</v>
      </c>
      <c r="J1222">
        <f>IFERROR([1]!s_stm07_is($A1222,"W30028333","2019/12/31",1)/[1]!S_SHARE_TOTAL($A1222,$B$1),"")</f>
        <v>0.60187274992476592</v>
      </c>
      <c r="K1222">
        <f>IFERROR([1]!s_stm07_is($A1222,"W30028333","2020/12/31",1)/[1]!S_SHARE_TOTAL($A1222,$B$1),"")</f>
        <v>0.62021227492247344</v>
      </c>
      <c r="L1222">
        <f>IFERROR([1]!s_stm07_is($A1222,"W30028333","2021/12/31",1)/[1]!S_SHARE_TOTAL($A1222,$B$1),"")</f>
        <v>0.63097289992112837</v>
      </c>
      <c r="M1222">
        <f>IFERROR([1]!s_stm07_is($A1222,"W30028333","2022/12/31",1)/[1]!S_SHARE_TOTAL($A1222,$B$1),"")</f>
        <v>0.54549967493181251</v>
      </c>
      <c r="N1222">
        <f>IFERROR([1]!s_stm07_is($A1222,"W30028333","2023/12/31",1)/[1]!S_SHARE_TOTAL($A1222,$B$1),"")</f>
        <v>0.55400332493074955</v>
      </c>
      <c r="O1222">
        <f>IFERROR([1]!s_stm07_is($A1222,"W30028333","2024/12/31",1)/[1]!S_SHARE_TOTAL($A1222,$B$1),"")</f>
        <v>0.57567464992804063</v>
      </c>
      <c r="P1222">
        <f>IFERROR([1]!s_stm07_is($A1222,"W30028333","2025/12/31",1)/[1]!S_SHARE_TOTAL($A1222,$B$1),"")</f>
        <v>0.59623807492547021</v>
      </c>
      <c r="Q1222">
        <f>IFERROR([1]!s_west_netprofit($A1222,2026,$B$1,180)/[1]!S_SHARE_TOTAL($A1222,$B$1),"")</f>
        <v>0.65947499991756564</v>
      </c>
      <c r="R1222">
        <f>IFERROR([1]!s_west_netprofit($A1222,2027,$B$1,180)/[1]!S_SHARE_TOTAL($A1222,$B$1),"")</f>
        <v>0.71459999991067502</v>
      </c>
      <c r="S1222">
        <f>IFERROR([1]!s_fa_dupont_roe($A1222,"2011/12/31")/100,"")</f>
        <v>0.22827600000000001</v>
      </c>
      <c r="T1222">
        <f>IFERROR([1]!s_fa_dupont_roe($A1222,"2012/12/31")/100,"")</f>
        <v>0.24227499999999999</v>
      </c>
      <c r="U1222">
        <f>IFERROR([1]!s_fa_dupont_roe($A1222,"2013/12/31")/100,"")</f>
        <v>0.21740799999999999</v>
      </c>
      <c r="V1222">
        <f>IFERROR([1]!s_fa_dupont_roe($A1222,"2014/12/31")/100,"")</f>
        <v>0.20083799999999999</v>
      </c>
      <c r="W1222">
        <f>IFERROR([1]!s_fa_dupont_roe($A1222,"2015/12/31")/100,"")</f>
        <v>0.16500399999999998</v>
      </c>
      <c r="X1222">
        <f>IFERROR([1]!s_fa_dupont_roe($A1222,"2016/12/31")/100,"")</f>
        <v>0.13294600000000001</v>
      </c>
      <c r="Y1222">
        <f>IFERROR([1]!s_fa_dupont_roe($A1222,"2017/12/31")/100,"")</f>
        <v>0.12692300000000001</v>
      </c>
      <c r="Z1222">
        <f>IFERROR([1]!s_fa_dupont_roe($A1222,"2018/12/31")/100,"")</f>
        <v>0.12552099999999999</v>
      </c>
      <c r="AA1222">
        <f>IFERROR([1]!s_fa_dupont_roe($A1222,"2019/12/31")/100,"")</f>
        <v>0.12278499999999999</v>
      </c>
      <c r="AB1222">
        <f>IFERROR([1]!s_fa_dupont_roe($A1222,"2020/12/31")/100,"")</f>
        <v>0.11208600000000001</v>
      </c>
      <c r="AC1222">
        <f>IFERROR([1]!s_fa_dupont_roe($A1222,"2021/12/31")/100,"")</f>
        <v>0.105612</v>
      </c>
      <c r="AD1222">
        <f>IFERROR([1]!s_fa_dupont_roe($A1222,"2022/12/31")/100,"")</f>
        <v>8.5477999999999998E-2</v>
      </c>
      <c r="AE1222">
        <f>IFERROR([1]!s_fa_dupont_roe($A1222,"2023/12/31")/100,"")</f>
        <v>8.2011000000000001E-2</v>
      </c>
      <c r="AF1222">
        <f>IFERROR([1]!s_fa_dupont_roe($A1222,"2024/12/31")/100,"")</f>
        <v>7.9625000000000001E-2</v>
      </c>
      <c r="AG1222">
        <f>IFERROR([1]!s_fa_dupont_roe($A1222,"2025/12/31")/100,"")</f>
        <v>7.2095999999999993E-2</v>
      </c>
      <c r="AH1222">
        <f>IFERROR([1]!s_stm07_is($A1222,"W30028333","2025/12/31",1),"")</f>
        <v>2649947000</v>
      </c>
      <c r="AI1222">
        <f>IFERROR([1]!s_stm07_bs($A1222,"W38058048","2025/12/31",1),"")</f>
        <v>40169077000</v>
      </c>
      <c r="AJ1222">
        <f>IFERROR([1]!s_fa_netdebt($A1222,"2025/12/31"),"")</f>
        <v>0</v>
      </c>
      <c r="AK1222">
        <f>IFERROR([1]!s_val_ev1($A1222,"2025/12/31"),"")</f>
        <v>503293592446.5</v>
      </c>
      <c r="AL1222">
        <f>IFERROR([1]!s_fa_ebitda($A1222,"2025/12/31"),"")</f>
        <v>0</v>
      </c>
      <c r="AM1222">
        <f>IFERROR([1]!s_west_netprofit($A1222,2026,$B$1,180)/[1]!s_west_netprofit($A1222,2026,$B$1-7,180)-1,"")</f>
        <v>0</v>
      </c>
      <c r="AN1222" t="str">
        <f>IFERROR([1]!s_west_netprofit($A1222,2026,$B$1,180)/[1]!s_west_netprofit($A1222,2026,$B$1-30,180)-1,"")</f>
        <v/>
      </c>
      <c r="AO1222">
        <f>IFERROR([1]!s_est_mediannetprofit($A1222,2026,$B$1)/[1]!s_est_mediannetprofit($A1222,2026,$B$1-7)-1,"")</f>
        <v>0</v>
      </c>
      <c r="AP1222" t="str">
        <f>IFERROR([1]!s_est_mediannetprofit($A1222,2026,$B$1)/[1]!s_est_mediannetprofit($A1222,2026,$B$1-30)-1,"")</f>
        <v/>
      </c>
    </row>
    <row r="1223" spans="1:42">
      <c r="A1223" t="s">
        <v>1262</v>
      </c>
      <c r="B1223">
        <f>IFERROR([1]!s_stm07_is($A1223,"W30028333","2011/12/31",1)/[1]!S_SHARE_TOTAL($A1223,$B$1),"")</f>
        <v>6.8611115475308376E-2</v>
      </c>
      <c r="C1223">
        <f>IFERROR([1]!s_stm07_is($A1223,"W30028333","2012/12/31",1)/[1]!S_SHARE_TOTAL($A1223,$B$1),"")</f>
        <v>8.7493957795314588E-5</v>
      </c>
      <c r="D1223">
        <f>IFERROR([1]!s_stm07_is($A1223,"W30028333","2013/12/31",1)/[1]!S_SHARE_TOTAL($A1223,$B$1),"")</f>
        <v>9.2676526723956917E-2</v>
      </c>
      <c r="E1223">
        <f>IFERROR([1]!s_stm07_is($A1223,"W30028333","2014/12/31",1)/[1]!S_SHARE_TOTAL($A1223,$B$1),"")</f>
        <v>0.10041461192238545</v>
      </c>
      <c r="F1223">
        <f>IFERROR([1]!s_stm07_is($A1223,"W30028333","2015/12/31",1)/[1]!S_SHARE_TOTAL($A1223,$B$1),"")</f>
        <v>0.12418104076344347</v>
      </c>
      <c r="G1223">
        <f>IFERROR([1]!s_stm07_is($A1223,"W30028333","2016/12/31",1)/[1]!S_SHARE_TOTAL($A1223,$B$1),"")</f>
        <v>8.4502161642183563E-2</v>
      </c>
      <c r="H1223">
        <f>IFERROR([1]!s_stm07_is($A1223,"W30028333","2017/12/31",1)/[1]!S_SHARE_TOTAL($A1223,$B$1),"")</f>
        <v>9.7228356899518892E-2</v>
      </c>
      <c r="I1223">
        <f>IFERROR([1]!s_stm07_is($A1223,"W30028333","2018/12/31",1)/[1]!S_SHARE_TOTAL($A1223,$B$1),"")</f>
        <v>8.6808813964003473E-2</v>
      </c>
      <c r="J1223">
        <f>IFERROR([1]!s_stm07_is($A1223,"W30028333","2019/12/31",1)/[1]!S_SHARE_TOTAL($A1223,$B$1),"")</f>
        <v>8.9629025399450835E-2</v>
      </c>
      <c r="K1223">
        <f>IFERROR([1]!s_stm07_is($A1223,"W30028333","2020/12/31",1)/[1]!S_SHARE_TOTAL($A1223,$B$1),"")</f>
        <v>8.8622516011174768E-2</v>
      </c>
      <c r="L1223">
        <f>IFERROR([1]!s_stm07_is($A1223,"W30028333","2021/12/31",1)/[1]!S_SHARE_TOTAL($A1223,$B$1),"")</f>
        <v>0.24492897330134134</v>
      </c>
      <c r="M1223">
        <f>IFERROR([1]!s_stm07_is($A1223,"W30028333","2022/12/31",1)/[1]!S_SHARE_TOTAL($A1223,$B$1),"")</f>
        <v>0.46898182606360206</v>
      </c>
      <c r="N1223">
        <f>IFERROR([1]!s_stm07_is($A1223,"W30028333","2023/12/31",1)/[1]!S_SHARE_TOTAL($A1223,$B$1),"")</f>
        <v>0.43213523031241202</v>
      </c>
      <c r="O1223">
        <f>IFERROR([1]!s_stm07_is($A1223,"W30028333","2024/12/31",1)/[1]!S_SHARE_TOTAL($A1223,$B$1),"")</f>
        <v>0.18525030288518074</v>
      </c>
      <c r="P1223">
        <f>IFERROR([1]!s_stm07_is($A1223,"W30028333","2025/12/31",1)/[1]!S_SHARE_TOTAL($A1223,$B$1),"")</f>
        <v>4.6958489499581244E-2</v>
      </c>
      <c r="Q1223">
        <f>IFERROR([1]!s_west_netprofit($A1223,2026,$B$1,180)/[1]!S_SHARE_TOTAL($A1223,$B$1),"")</f>
        <v>8.6137344163993518E-2</v>
      </c>
      <c r="R1223">
        <f>IFERROR([1]!s_west_netprofit($A1223,2027,$B$1,180)/[1]!S_SHARE_TOTAL($A1223,$B$1),"")</f>
        <v>0.14828853989824711</v>
      </c>
      <c r="S1223">
        <f>IFERROR([1]!s_fa_dupont_roe($A1223,"2011/12/31")/100,"")</f>
        <v>0</v>
      </c>
      <c r="T1223">
        <f>IFERROR([1]!s_fa_dupont_roe($A1223,"2012/12/31")/100,"")</f>
        <v>0</v>
      </c>
      <c r="U1223">
        <f>IFERROR([1]!s_fa_dupont_roe($A1223,"2013/12/31")/100,"")</f>
        <v>0</v>
      </c>
      <c r="V1223">
        <f>IFERROR([1]!s_fa_dupont_roe($A1223,"2014/12/31")/100,"")</f>
        <v>2.7000000000000002E-5</v>
      </c>
      <c r="W1223">
        <f>IFERROR([1]!s_fa_dupont_roe($A1223,"2015/12/31")/100,"")</f>
        <v>0.13642899999999999</v>
      </c>
      <c r="X1223">
        <f>IFERROR([1]!s_fa_dupont_roe($A1223,"2016/12/31")/100,"")</f>
        <v>8.5754999999999998E-2</v>
      </c>
      <c r="Y1223">
        <f>IFERROR([1]!s_fa_dupont_roe($A1223,"2017/12/31")/100,"")</f>
        <v>9.2083999999999999E-2</v>
      </c>
      <c r="Z1223">
        <f>IFERROR([1]!s_fa_dupont_roe($A1223,"2018/12/31")/100,"")</f>
        <v>6.7903000000000005E-2</v>
      </c>
      <c r="AA1223">
        <f>IFERROR([1]!s_fa_dupont_roe($A1223,"2019/12/31")/100,"")</f>
        <v>6.0427999999999996E-2</v>
      </c>
      <c r="AB1223">
        <f>IFERROR([1]!s_fa_dupont_roe($A1223,"2020/12/31")/100,"")</f>
        <v>5.5933999999999998E-2</v>
      </c>
      <c r="AC1223">
        <f>IFERROR([1]!s_fa_dupont_roe($A1223,"2021/12/31")/100,"")</f>
        <v>0.103482</v>
      </c>
      <c r="AD1223">
        <f>IFERROR([1]!s_fa_dupont_roe($A1223,"2022/12/31")/100,"")</f>
        <v>0.13664500000000002</v>
      </c>
      <c r="AE1223">
        <f>IFERROR([1]!s_fa_dupont_roe($A1223,"2023/12/31")/100,"")</f>
        <v>0.10220000000000001</v>
      </c>
      <c r="AF1223">
        <f>IFERROR([1]!s_fa_dupont_roe($A1223,"2024/12/31")/100,"")</f>
        <v>3.9757000000000001E-2</v>
      </c>
      <c r="AG1223">
        <f>IFERROR([1]!s_fa_dupont_roe($A1223,"2025/12/31")/100,"")</f>
        <v>1.0152000000000001E-2</v>
      </c>
      <c r="AH1223">
        <f>IFERROR([1]!s_stm07_is($A1223,"W30028333","2025/12/31",1),"")</f>
        <v>77017241.109999999</v>
      </c>
      <c r="AI1223">
        <f>IFERROR([1]!s_stm07_bs($A1223,"W38058048","2025/12/31",1),"")</f>
        <v>8526947254.0600004</v>
      </c>
      <c r="AJ1223">
        <f>IFERROR([1]!s_fa_netdebt($A1223,"2025/12/31"),"")</f>
        <v>-1861880071.71</v>
      </c>
      <c r="AK1223">
        <f>IFERROR([1]!s_val_ev1($A1223,"2025/12/31"),"")</f>
        <v>9779973049.9899998</v>
      </c>
      <c r="AL1223">
        <f>IFERROR([1]!s_fa_ebitda($A1223,"2025/12/31"),"")</f>
        <v>736474993.34000003</v>
      </c>
      <c r="AM1223">
        <f>IFERROR([1]!s_west_netprofit($A1223,2026,$B$1,180)/[1]!s_west_netprofit($A1223,2026,$B$1-7,180)-1,"")</f>
        <v>0</v>
      </c>
      <c r="AN1223">
        <f>IFERROR([1]!s_west_netprofit($A1223,2026,$B$1,180)/[1]!s_west_netprofit($A1223,2026,$B$1-30,180)-1,"")</f>
        <v>0</v>
      </c>
      <c r="AO1223">
        <f>IFERROR([1]!s_est_mediannetprofit($A1223,2026,$B$1)/[1]!s_est_mediannetprofit($A1223,2026,$B$1-7)-1,"")</f>
        <v>0</v>
      </c>
      <c r="AP1223">
        <f>IFERROR([1]!s_est_mediannetprofit($A1223,2026,$B$1)/[1]!s_est_mediannetprofit($A1223,2026,$B$1-30)-1,"")</f>
        <v>0</v>
      </c>
    </row>
    <row r="1224" spans="1:42">
      <c r="A1224" t="s">
        <v>1263</v>
      </c>
      <c r="B1224">
        <f>IFERROR([1]!s_stm07_is($A1224,"W30028333","2011/12/31",1)/[1]!S_SHARE_TOTAL($A1224,$B$1),"")</f>
        <v>0</v>
      </c>
      <c r="C1224">
        <f>IFERROR([1]!s_stm07_is($A1224,"W30028333","2012/12/31",1)/[1]!S_SHARE_TOTAL($A1224,$B$1),"")</f>
        <v>0</v>
      </c>
      <c r="D1224">
        <f>IFERROR([1]!s_stm07_is($A1224,"W30028333","2013/12/31",1)/[1]!S_SHARE_TOTAL($A1224,$B$1),"")</f>
        <v>0</v>
      </c>
      <c r="E1224">
        <f>IFERROR([1]!s_stm07_is($A1224,"W30028333","2014/12/31",1)/[1]!S_SHARE_TOTAL($A1224,$B$1),"")</f>
        <v>0</v>
      </c>
      <c r="F1224">
        <f>IFERROR([1]!s_stm07_is($A1224,"W30028333","2015/12/31",1)/[1]!S_SHARE_TOTAL($A1224,$B$1),"")</f>
        <v>0</v>
      </c>
      <c r="G1224">
        <f>IFERROR([1]!s_stm07_is($A1224,"W30028333","2016/12/31",1)/[1]!S_SHARE_TOTAL($A1224,$B$1),"")</f>
        <v>0</v>
      </c>
      <c r="H1224">
        <f>IFERROR([1]!s_stm07_is($A1224,"W30028333","2017/12/31",1)/[1]!S_SHARE_TOTAL($A1224,$B$1),"")</f>
        <v>1.2866914233649772E-3</v>
      </c>
      <c r="I1224">
        <f>IFERROR([1]!s_stm07_is($A1224,"W30028333","2018/12/31",1)/[1]!S_SHARE_TOTAL($A1224,$B$1),"")</f>
        <v>8.9439449055407118E-4</v>
      </c>
      <c r="J1224">
        <f>IFERROR([1]!s_stm07_is($A1224,"W30028333","2019/12/31",1)/[1]!S_SHARE_TOTAL($A1224,$B$1),"")</f>
        <v>7.863593874026463E-2</v>
      </c>
      <c r="K1224">
        <f>IFERROR([1]!s_stm07_is($A1224,"W30028333","2020/12/31",1)/[1]!S_SHARE_TOTAL($A1224,$B$1),"")</f>
        <v>9.7792210586286246E-2</v>
      </c>
      <c r="L1224">
        <f>IFERROR([1]!s_stm07_is($A1224,"W30028333","2021/12/31",1)/[1]!S_SHARE_TOTAL($A1224,$B$1),"")</f>
        <v>0.17389184819639653</v>
      </c>
      <c r="M1224">
        <f>IFERROR([1]!s_stm07_is($A1224,"W30028333","2022/12/31",1)/[1]!S_SHARE_TOTAL($A1224,$B$1),"")</f>
        <v>0.20430233645687879</v>
      </c>
      <c r="N1224">
        <f>IFERROR([1]!s_stm07_is($A1224,"W30028333","2023/12/31",1)/[1]!S_SHARE_TOTAL($A1224,$B$1),"")</f>
        <v>0.23061092602555214</v>
      </c>
      <c r="O1224">
        <f>IFERROR([1]!s_stm07_is($A1224,"W30028333","2024/12/31",1)/[1]!S_SHARE_TOTAL($A1224,$B$1),"")</f>
        <v>0.21170335684391578</v>
      </c>
      <c r="P1224">
        <f>IFERROR([1]!s_stm07_is($A1224,"W30028333","2025/12/31",1)/[1]!S_SHARE_TOTAL($A1224,$B$1),"")</f>
        <v>0.17410990013817884</v>
      </c>
      <c r="Q1224">
        <f>IFERROR([1]!s_west_netprofit($A1224,2026,$B$1,180)/[1]!S_SHARE_TOTAL($A1224,$B$1),"")</f>
        <v>0.16318390411070674</v>
      </c>
      <c r="R1224">
        <f>IFERROR([1]!s_west_netprofit($A1224,2027,$B$1,180)/[1]!S_SHARE_TOTAL($A1224,$B$1),"")</f>
        <v>0.17398116438475331</v>
      </c>
      <c r="S1224">
        <f>IFERROR([1]!s_fa_dupont_roe($A1224,"2011/12/31")/100,"")</f>
        <v>0</v>
      </c>
      <c r="T1224">
        <f>IFERROR([1]!s_fa_dupont_roe($A1224,"2012/12/31")/100,"")</f>
        <v>0</v>
      </c>
      <c r="U1224">
        <f>IFERROR([1]!s_fa_dupont_roe($A1224,"2013/12/31")/100,"")</f>
        <v>0</v>
      </c>
      <c r="V1224">
        <f>IFERROR([1]!s_fa_dupont_roe($A1224,"2014/12/31")/100,"")</f>
        <v>0</v>
      </c>
      <c r="W1224">
        <f>IFERROR([1]!s_fa_dupont_roe($A1224,"2015/12/31")/100,"")</f>
        <v>0</v>
      </c>
      <c r="X1224">
        <f>IFERROR([1]!s_fa_dupont_roe($A1224,"2016/12/31")/100,"")</f>
        <v>0</v>
      </c>
      <c r="Y1224">
        <f>IFERROR([1]!s_fa_dupont_roe($A1224,"2017/12/31")/100,"")</f>
        <v>0.22539500000000001</v>
      </c>
      <c r="Z1224">
        <f>IFERROR([1]!s_fa_dupont_roe($A1224,"2018/12/31")/100,"")</f>
        <v>0.15307199999999999</v>
      </c>
      <c r="AA1224">
        <f>IFERROR([1]!s_fa_dupont_roe($A1224,"2019/12/31")/100,"")</f>
        <v>0.174374</v>
      </c>
      <c r="AB1224">
        <f>IFERROR([1]!s_fa_dupont_roe($A1224,"2020/12/31")/100,"")</f>
        <v>0.110817</v>
      </c>
      <c r="AC1224">
        <f>IFERROR([1]!s_fa_dupont_roe($A1224,"2021/12/31")/100,"")</f>
        <v>0.152091</v>
      </c>
      <c r="AD1224">
        <f>IFERROR([1]!s_fa_dupont_roe($A1224,"2022/12/31")/100,"")</f>
        <v>0.12882300000000002</v>
      </c>
      <c r="AE1224">
        <f>IFERROR([1]!s_fa_dupont_roe($A1224,"2023/12/31")/100,"")</f>
        <v>0.12220399999999999</v>
      </c>
      <c r="AF1224">
        <f>IFERROR([1]!s_fa_dupont_roe($A1224,"2024/12/31")/100,"")</f>
        <v>9.3033000000000005E-2</v>
      </c>
      <c r="AG1224">
        <f>IFERROR([1]!s_fa_dupont_roe($A1224,"2025/12/31")/100,"")</f>
        <v>5.9893999999999996E-2</v>
      </c>
      <c r="AH1224">
        <f>IFERROR([1]!s_stm07_is($A1224,"W30028333","2025/12/31",1),"")</f>
        <v>7262870120</v>
      </c>
      <c r="AI1224">
        <f>IFERROR([1]!s_stm07_bs($A1224,"W38058048","2025/12/31",1),"")</f>
        <v>153612678457</v>
      </c>
      <c r="AJ1224">
        <f>IFERROR([1]!s_fa_netdebt($A1224,"2025/12/31"),"")</f>
        <v>308533702298</v>
      </c>
      <c r="AK1224">
        <f>IFERROR([1]!s_val_ev1($A1224,"2025/12/31"),"")</f>
        <v>577572668037.06006</v>
      </c>
      <c r="AL1224">
        <f>IFERROR([1]!s_fa_ebitda($A1224,"2025/12/31"),"")</f>
        <v>32870370060</v>
      </c>
      <c r="AM1224">
        <f>IFERROR([1]!s_west_netprofit($A1224,2026,$B$1,180)/[1]!s_west_netprofit($A1224,2026,$B$1-7,180)-1,"")</f>
        <v>0</v>
      </c>
      <c r="AN1224">
        <f>IFERROR([1]!s_west_netprofit($A1224,2026,$B$1,180)/[1]!s_west_netprofit($A1224,2026,$B$1-30,180)-1,"")</f>
        <v>0</v>
      </c>
      <c r="AO1224">
        <f>IFERROR([1]!s_est_mediannetprofit($A1224,2026,$B$1)/[1]!s_est_mediannetprofit($A1224,2026,$B$1-7)-1,"")</f>
        <v>0</v>
      </c>
      <c r="AP1224">
        <f>IFERROR([1]!s_est_mediannetprofit($A1224,2026,$B$1)/[1]!s_est_mediannetprofit($A1224,2026,$B$1-30)-1,"")</f>
        <v>0</v>
      </c>
    </row>
    <row r="1225" spans="1:42">
      <c r="A1225" t="s">
        <v>1264</v>
      </c>
      <c r="B1225">
        <f>IFERROR([1]!s_stm07_is($A1225,"W30028333","2011/12/31",1)/[1]!S_SHARE_TOTAL($A1225,$B$1),"")</f>
        <v>0</v>
      </c>
      <c r="C1225">
        <f>IFERROR([1]!s_stm07_is($A1225,"W30028333","2012/12/31",1)/[1]!S_SHARE_TOTAL($A1225,$B$1),"")</f>
        <v>0</v>
      </c>
      <c r="D1225">
        <f>IFERROR([1]!s_stm07_is($A1225,"W30028333","2013/12/31",1)/[1]!S_SHARE_TOTAL($A1225,$B$1),"")</f>
        <v>0.22533318162157664</v>
      </c>
      <c r="E1225">
        <f>IFERROR([1]!s_stm07_is($A1225,"W30028333","2014/12/31",1)/[1]!S_SHARE_TOTAL($A1225,$B$1),"")</f>
        <v>0.24792016737095982</v>
      </c>
      <c r="F1225">
        <f>IFERROR([1]!s_stm07_is($A1225,"W30028333","2015/12/31",1)/[1]!S_SHARE_TOTAL($A1225,$B$1),"")</f>
        <v>0.3373160669725167</v>
      </c>
      <c r="G1225">
        <f>IFERROR([1]!s_stm07_is($A1225,"W30028333","2016/12/31",1)/[1]!S_SHARE_TOTAL($A1225,$B$1),"")</f>
        <v>0.46884359922718932</v>
      </c>
      <c r="H1225">
        <f>IFERROR([1]!s_stm07_is($A1225,"W30028333","2017/12/31",1)/[1]!S_SHARE_TOTAL($A1225,$B$1),"")</f>
        <v>0.45191012572882494</v>
      </c>
      <c r="I1225">
        <f>IFERROR([1]!s_stm07_is($A1225,"W30028333","2018/12/31",1)/[1]!S_SHARE_TOTAL($A1225,$B$1),"")</f>
        <v>0.45449505919042199</v>
      </c>
      <c r="J1225">
        <f>IFERROR([1]!s_stm07_is($A1225,"W30028333","2019/12/31",1)/[1]!S_SHARE_TOTAL($A1225,$B$1),"")</f>
        <v>0.42656937092233904</v>
      </c>
      <c r="K1225">
        <f>IFERROR([1]!s_stm07_is($A1225,"W30028333","2020/12/31",1)/[1]!S_SHARE_TOTAL($A1225,$B$1),"")</f>
        <v>0.41344254560335764</v>
      </c>
      <c r="L1225">
        <f>IFERROR([1]!s_stm07_is($A1225,"W30028333","2021/12/31",1)/[1]!S_SHARE_TOTAL($A1225,$B$1),"")</f>
        <v>0.3008091861179073</v>
      </c>
      <c r="M1225">
        <f>IFERROR([1]!s_stm07_is($A1225,"W30028333","2022/12/31",1)/[1]!S_SHARE_TOTAL($A1225,$B$1),"")</f>
        <v>0.62956932933063459</v>
      </c>
      <c r="N1225">
        <f>IFERROR([1]!s_stm07_is($A1225,"W30028333","2023/12/31",1)/[1]!S_SHARE_TOTAL($A1225,$B$1),"")</f>
        <v>0.88668144433015883</v>
      </c>
      <c r="O1225">
        <f>IFERROR([1]!s_stm07_is($A1225,"W30028333","2024/12/31",1)/[1]!S_SHARE_TOTAL($A1225,$B$1),"")</f>
        <v>0.91202778238492155</v>
      </c>
      <c r="P1225">
        <f>IFERROR([1]!s_stm07_is($A1225,"W30028333","2025/12/31",1)/[1]!S_SHARE_TOTAL($A1225,$B$1),"")</f>
        <v>1.1372019250460017</v>
      </c>
      <c r="Q1225">
        <f>IFERROR([1]!s_west_netprofit($A1225,2026,$B$1,180)/[1]!S_SHARE_TOTAL($A1225,$B$1),"")</f>
        <v>1.3385541699382295</v>
      </c>
      <c r="R1225">
        <f>IFERROR([1]!s_west_netprofit($A1225,2027,$B$1,180)/[1]!S_SHARE_TOTAL($A1225,$B$1),"")</f>
        <v>1.6015656866855692</v>
      </c>
      <c r="S1225">
        <f>IFERROR([1]!s_fa_dupont_roe($A1225,"2011/12/31")/100,"")</f>
        <v>0</v>
      </c>
      <c r="T1225">
        <f>IFERROR([1]!s_fa_dupont_roe($A1225,"2012/12/31")/100,"")</f>
        <v>0</v>
      </c>
      <c r="U1225">
        <f>IFERROR([1]!s_fa_dupont_roe($A1225,"2013/12/31")/100,"")</f>
        <v>0.28431000000000001</v>
      </c>
      <c r="V1225">
        <f>IFERROR([1]!s_fa_dupont_roe($A1225,"2014/12/31")/100,"")</f>
        <v>0.29627300000000001</v>
      </c>
      <c r="W1225">
        <f>IFERROR([1]!s_fa_dupont_roe($A1225,"2015/12/31")/100,"")</f>
        <v>0.32163700000000001</v>
      </c>
      <c r="X1225">
        <f>IFERROR([1]!s_fa_dupont_roe($A1225,"2016/12/31")/100,"")</f>
        <v>0.31126799999999999</v>
      </c>
      <c r="Y1225">
        <f>IFERROR([1]!s_fa_dupont_roe($A1225,"2017/12/31")/100,"")</f>
        <v>0.17316500000000001</v>
      </c>
      <c r="Z1225">
        <f>IFERROR([1]!s_fa_dupont_roe($A1225,"2018/12/31")/100,"")</f>
        <v>0.127635</v>
      </c>
      <c r="AA1225">
        <f>IFERROR([1]!s_fa_dupont_roe($A1225,"2019/12/31")/100,"")</f>
        <v>0.11141899999999999</v>
      </c>
      <c r="AB1225">
        <f>IFERROR([1]!s_fa_dupont_roe($A1225,"2020/12/31")/100,"")</f>
        <v>0.100799</v>
      </c>
      <c r="AC1225">
        <f>IFERROR([1]!s_fa_dupont_roe($A1225,"2021/12/31")/100,"")</f>
        <v>6.9362000000000007E-2</v>
      </c>
      <c r="AD1225">
        <f>IFERROR([1]!s_fa_dupont_roe($A1225,"2022/12/31")/100,"")</f>
        <v>0.130023</v>
      </c>
      <c r="AE1225">
        <f>IFERROR([1]!s_fa_dupont_roe($A1225,"2023/12/31")/100,"")</f>
        <v>0.155582</v>
      </c>
      <c r="AF1225">
        <f>IFERROR([1]!s_fa_dupont_roe($A1225,"2024/12/31")/100,"")</f>
        <v>0.129022</v>
      </c>
      <c r="AG1225">
        <f>IFERROR([1]!s_fa_dupont_roe($A1225,"2025/12/31")/100,"")</f>
        <v>0.13031000000000001</v>
      </c>
      <c r="AH1225">
        <f>IFERROR([1]!s_stm07_is($A1225,"W30028333","2025/12/31",1),"")</f>
        <v>1171469577.5</v>
      </c>
      <c r="AI1225">
        <f>IFERROR([1]!s_stm07_bs($A1225,"W38058048","2025/12/31",1),"")</f>
        <v>10339163889.209999</v>
      </c>
      <c r="AJ1225">
        <f>IFERROR([1]!s_fa_netdebt($A1225,"2025/12/31"),"")</f>
        <v>2959854834.5799999</v>
      </c>
      <c r="AK1225">
        <f>IFERROR([1]!s_val_ev1($A1225,"2025/12/31"),"")</f>
        <v>24841543722.459999</v>
      </c>
      <c r="AL1225">
        <f>IFERROR([1]!s_fa_ebitda($A1225,"2025/12/31"),"")</f>
        <v>2278204079.27</v>
      </c>
      <c r="AM1225">
        <f>IFERROR([1]!s_west_netprofit($A1225,2026,$B$1,180)/[1]!s_west_netprofit($A1225,2026,$B$1-7,180)-1,"")</f>
        <v>0</v>
      </c>
      <c r="AN1225">
        <f>IFERROR([1]!s_west_netprofit($A1225,2026,$B$1,180)/[1]!s_west_netprofit($A1225,2026,$B$1-30,180)-1,"")</f>
        <v>-4.079406162784549E-2</v>
      </c>
      <c r="AO1225">
        <f>IFERROR([1]!s_est_mediannetprofit($A1225,2026,$B$1)/[1]!s_est_mediannetprofit($A1225,2026,$B$1-7)-1,"")</f>
        <v>0</v>
      </c>
      <c r="AP1225">
        <f>IFERROR([1]!s_est_mediannetprofit($A1225,2026,$B$1)/[1]!s_est_mediannetprofit($A1225,2026,$B$1-30)-1,"")</f>
        <v>-5.8521007009248893E-2</v>
      </c>
    </row>
    <row r="1226" spans="1:42">
      <c r="A1226" t="s">
        <v>1265</v>
      </c>
      <c r="B1226">
        <f>IFERROR([1]!s_stm07_is($A1226,"W30028333","2011/12/31",1)/[1]!S_SHARE_TOTAL($A1226,$B$1),"")</f>
        <v>0</v>
      </c>
      <c r="C1226">
        <f>IFERROR([1]!s_stm07_is($A1226,"W30028333","2012/12/31",1)/[1]!S_SHARE_TOTAL($A1226,$B$1),"")</f>
        <v>0</v>
      </c>
      <c r="D1226">
        <f>IFERROR([1]!s_stm07_is($A1226,"W30028333","2013/12/31",1)/[1]!S_SHARE_TOTAL($A1226,$B$1),"")</f>
        <v>0</v>
      </c>
      <c r="E1226">
        <f>IFERROR([1]!s_stm07_is($A1226,"W30028333","2014/12/31",1)/[1]!S_SHARE_TOTAL($A1226,$B$1),"")</f>
        <v>0</v>
      </c>
      <c r="F1226">
        <f>IFERROR([1]!s_stm07_is($A1226,"W30028333","2015/12/31",1)/[1]!S_SHARE_TOTAL($A1226,$B$1),"")</f>
        <v>0</v>
      </c>
      <c r="G1226">
        <f>IFERROR([1]!s_stm07_is($A1226,"W30028333","2016/12/31",1)/[1]!S_SHARE_TOTAL($A1226,$B$1),"")</f>
        <v>0</v>
      </c>
      <c r="H1226">
        <f>IFERROR([1]!s_stm07_is($A1226,"W30028333","2017/12/31",1)/[1]!S_SHARE_TOTAL($A1226,$B$1),"")</f>
        <v>0</v>
      </c>
      <c r="I1226">
        <f>IFERROR([1]!s_stm07_is($A1226,"W30028333","2018/12/31",1)/[1]!S_SHARE_TOTAL($A1226,$B$1),"")</f>
        <v>1.1082560992533697</v>
      </c>
      <c r="J1226">
        <f>IFERROR([1]!s_stm07_is($A1226,"W30028333","2019/12/31",1)/[1]!S_SHARE_TOTAL($A1226,$B$1),"")</f>
        <v>1.2843562676401854</v>
      </c>
      <c r="K1226">
        <f>IFERROR([1]!s_stm07_is($A1226,"W30028333","2020/12/31",1)/[1]!S_SHARE_TOTAL($A1226,$B$1),"")</f>
        <v>0.52507493923518633</v>
      </c>
      <c r="L1226">
        <f>IFERROR([1]!s_stm07_is($A1226,"W30028333","2021/12/31",1)/[1]!S_SHARE_TOTAL($A1226,$B$1),"")</f>
        <v>1.4794808537721642</v>
      </c>
      <c r="M1226">
        <f>IFERROR([1]!s_stm07_is($A1226,"W30028333","2022/12/31",1)/[1]!S_SHARE_TOTAL($A1226,$B$1),"")</f>
        <v>2.981277870534031</v>
      </c>
      <c r="N1226">
        <f>IFERROR([1]!s_stm07_is($A1226,"W30028333","2023/12/31",1)/[1]!S_SHARE_TOTAL($A1226,$B$1),"")</f>
        <v>2.6055779486277064</v>
      </c>
      <c r="O1226">
        <f>IFERROR([1]!s_stm07_is($A1226,"W30028333","2024/12/31",1)/[1]!S_SHARE_TOTAL($A1226,$B$1),"")</f>
        <v>2.9020857046576012</v>
      </c>
      <c r="P1226">
        <f>IFERROR([1]!s_stm07_is($A1226,"W30028333","2025/12/31",1)/[1]!S_SHARE_TOTAL($A1226,$B$1),"")</f>
        <v>2.5685276287264331</v>
      </c>
      <c r="Q1226">
        <f>IFERROR([1]!s_west_netprofit($A1226,2026,$B$1,180)/[1]!S_SHARE_TOTAL($A1226,$B$1),"")</f>
        <v>3.4231685701351759</v>
      </c>
      <c r="R1226">
        <f>IFERROR([1]!s_west_netprofit($A1226,2027,$B$1,180)/[1]!S_SHARE_TOTAL($A1226,$B$1),"")</f>
        <v>3.3672709936322751</v>
      </c>
      <c r="S1226">
        <f>IFERROR([1]!s_fa_dupont_roe($A1226,"2011/12/31")/100,"")</f>
        <v>0</v>
      </c>
      <c r="T1226">
        <f>IFERROR([1]!s_fa_dupont_roe($A1226,"2012/12/31")/100,"")</f>
        <v>0</v>
      </c>
      <c r="U1226">
        <f>IFERROR([1]!s_fa_dupont_roe($A1226,"2013/12/31")/100,"")</f>
        <v>0</v>
      </c>
      <c r="V1226">
        <f>IFERROR([1]!s_fa_dupont_roe($A1226,"2014/12/31")/100,"")</f>
        <v>0</v>
      </c>
      <c r="W1226">
        <f>IFERROR([1]!s_fa_dupont_roe($A1226,"2015/12/31")/100,"")</f>
        <v>0</v>
      </c>
      <c r="X1226">
        <f>IFERROR([1]!s_fa_dupont_roe($A1226,"2016/12/31")/100,"")</f>
        <v>0</v>
      </c>
      <c r="Y1226">
        <f>IFERROR([1]!s_fa_dupont_roe($A1226,"2017/12/31")/100,"")</f>
        <v>0</v>
      </c>
      <c r="Z1226">
        <f>IFERROR([1]!s_fa_dupont_roe($A1226,"2018/12/31")/100,"")</f>
        <v>0.125447</v>
      </c>
      <c r="AA1226">
        <f>IFERROR([1]!s_fa_dupont_roe($A1226,"2019/12/31")/100,"")</f>
        <v>0.14064299999999999</v>
      </c>
      <c r="AB1226">
        <f>IFERROR([1]!s_fa_dupont_roe($A1226,"2020/12/31")/100,"")</f>
        <v>5.6597999999999996E-2</v>
      </c>
      <c r="AC1226">
        <f>IFERROR([1]!s_fa_dupont_roe($A1226,"2021/12/31")/100,"")</f>
        <v>0.15376799999999999</v>
      </c>
      <c r="AD1226">
        <f>IFERROR([1]!s_fa_dupont_roe($A1226,"2022/12/31")/100,"")</f>
        <v>0.26287099999999997</v>
      </c>
      <c r="AE1226">
        <f>IFERROR([1]!s_fa_dupont_roe($A1226,"2023/12/31")/100,"")</f>
        <v>0.19599</v>
      </c>
      <c r="AF1226">
        <f>IFERROR([1]!s_fa_dupont_roe($A1226,"2024/12/31")/100,"")</f>
        <v>0.19508199999999998</v>
      </c>
      <c r="AG1226">
        <f>IFERROR([1]!s_fa_dupont_roe($A1226,"2025/12/31")/100,"")</f>
        <v>0.157495</v>
      </c>
      <c r="AH1226">
        <f>IFERROR([1]!s_stm07_is($A1226,"W30028333","2025/12/31",1),"")</f>
        <v>122082000000</v>
      </c>
      <c r="AI1226">
        <f>IFERROR([1]!s_stm07_bs($A1226,"W38058048","2025/12/31",1),"")</f>
        <v>805184000000</v>
      </c>
      <c r="AJ1226">
        <f>IFERROR([1]!s_fa_netdebt($A1226,"2025/12/31"),"")</f>
        <v>-144895000000</v>
      </c>
      <c r="AK1226">
        <f>IFERROR([1]!s_val_ev1($A1226,"2025/12/31"),"")</f>
        <v>1016923935157.23</v>
      </c>
      <c r="AL1226">
        <f>IFERROR([1]!s_fa_ebitda($A1226,"2025/12/31"),"")</f>
        <v>247014000000</v>
      </c>
      <c r="AM1226">
        <f>IFERROR([1]!s_west_netprofit($A1226,2026,$B$1,180)/[1]!s_west_netprofit($A1226,2026,$B$1-7,180)-1,"")</f>
        <v>0</v>
      </c>
      <c r="AN1226">
        <f>IFERROR([1]!s_west_netprofit($A1226,2026,$B$1,180)/[1]!s_west_netprofit($A1226,2026,$B$1-30,180)-1,"")</f>
        <v>1.1551259469157138E-2</v>
      </c>
      <c r="AO1226">
        <f>IFERROR([1]!s_est_mediannetprofit($A1226,2026,$B$1)/[1]!s_est_mediannetprofit($A1226,2026,$B$1-7)-1,"")</f>
        <v>0</v>
      </c>
      <c r="AP1226">
        <f>IFERROR([1]!s_est_mediannetprofit($A1226,2026,$B$1)/[1]!s_est_mediannetprofit($A1226,2026,$B$1-30)-1,"")</f>
        <v>6.4859963545185195E-3</v>
      </c>
    </row>
    <row r="1227" spans="1:42">
      <c r="A1227" t="s">
        <v>1266</v>
      </c>
      <c r="B1227">
        <f>IFERROR([1]!s_stm07_is($A1227,"W30028333","2011/12/31",1)/[1]!S_SHARE_TOTAL($A1227,$B$1),"")</f>
        <v>5.8087015932203458</v>
      </c>
      <c r="C1227">
        <f>IFERROR([1]!s_stm07_is($A1227,"W30028333","2012/12/31",1)/[1]!S_SHARE_TOTAL($A1227,$B$1),"")</f>
        <v>5.9657908140300862</v>
      </c>
      <c r="D1227">
        <f>IFERROR([1]!s_stm07_is($A1227,"W30028333","2013/12/31",1)/[1]!S_SHARE_TOTAL($A1227,$B$1),"")</f>
        <v>5.6158934955284838</v>
      </c>
      <c r="E1227">
        <f>IFERROR([1]!s_stm07_is($A1227,"W30028333","2014/12/31",1)/[1]!S_SHARE_TOTAL($A1227,$B$1),"")</f>
        <v>5.0430531612419651</v>
      </c>
      <c r="F1227">
        <f>IFERROR([1]!s_stm07_is($A1227,"W30028333","2015/12/31",1)/[1]!S_SHARE_TOTAL($A1227,$B$1),"")</f>
        <v>5.0089033306311519</v>
      </c>
      <c r="G1227">
        <f>IFERROR([1]!s_stm07_is($A1227,"W30028333","2016/12/31",1)/[1]!S_SHARE_TOTAL($A1227,$B$1),"")</f>
        <v>5.018225311419509</v>
      </c>
      <c r="H1227">
        <f>IFERROR([1]!s_stm07_is($A1227,"W30028333","2017/12/31",1)/[1]!S_SHARE_TOTAL($A1227,$B$1),"")</f>
        <v>5.2737952599636762</v>
      </c>
      <c r="I1227">
        <f>IFERROR([1]!s_stm07_is($A1227,"W30028333","2018/12/31",1)/[1]!S_SHARE_TOTAL($A1227,$B$1),"")</f>
        <v>5.3854744357449835</v>
      </c>
      <c r="J1227">
        <f>IFERROR([1]!s_stm07_is($A1227,"W30028333","2019/12/31",1)/[1]!S_SHARE_TOTAL($A1227,$B$1),"")</f>
        <v>4.9067307293171787</v>
      </c>
      <c r="K1227">
        <f>IFERROR([1]!s_stm07_is($A1227,"W30028333","2020/12/31",1)/[1]!S_SHARE_TOTAL($A1227,$B$1),"")</f>
        <v>4.9765071399706242</v>
      </c>
      <c r="L1227">
        <f>IFERROR([1]!s_stm07_is($A1227,"W30028333","2021/12/31",1)/[1]!S_SHARE_TOTAL($A1227,$B$1),"")</f>
        <v>5.3503093398997947</v>
      </c>
      <c r="M1227">
        <f>IFERROR([1]!s_stm07_is($A1227,"W30028333","2022/12/31",1)/[1]!S_SHARE_TOTAL($A1227,$B$1),"")</f>
        <v>5.7897345927054209</v>
      </c>
      <c r="N1227">
        <f>IFERROR([1]!s_stm07_is($A1227,"W30028333","2023/12/31",1)/[1]!S_SHARE_TOTAL($A1227,$B$1),"")</f>
        <v>6.0807926760329867</v>
      </c>
      <c r="O1227">
        <f>IFERROR([1]!s_stm07_is($A1227,"W30028333","2024/12/31",1)/[1]!S_SHARE_TOTAL($A1227,$B$1),"")</f>
        <v>6.3856952852838553</v>
      </c>
      <c r="P1227">
        <f>IFERROR([1]!s_stm07_is($A1227,"W30028333","2025/12/31",1)/[1]!S_SHARE_TOTAL($A1227,$B$1),"")</f>
        <v>6.326717604850586</v>
      </c>
      <c r="Q1227">
        <f>IFERROR([1]!s_west_netprofit($A1227,2026,$B$1,180)/[1]!S_SHARE_TOTAL($A1227,$B$1),"")</f>
        <v>6.1203558001776388</v>
      </c>
      <c r="R1227">
        <f>IFERROR([1]!s_west_netprofit($A1227,2027,$B$1,180)/[1]!S_SHARE_TOTAL($A1227,$B$1),"")</f>
        <v>6.3253198531143573</v>
      </c>
      <c r="S1227">
        <f>IFERROR([1]!s_fa_dupont_roe($A1227,"2011/12/31")/100,"")</f>
        <v>0</v>
      </c>
      <c r="T1227">
        <f>IFERROR([1]!s_fa_dupont_roe($A1227,"2012/12/31")/100,"")</f>
        <v>0</v>
      </c>
      <c r="U1227">
        <f>IFERROR([1]!s_fa_dupont_roe($A1227,"2013/12/31")/100,"")</f>
        <v>0</v>
      </c>
      <c r="V1227">
        <f>IFERROR([1]!s_fa_dupont_roe($A1227,"2014/12/31")/100,"")</f>
        <v>0</v>
      </c>
      <c r="W1227">
        <f>IFERROR([1]!s_fa_dupont_roe($A1227,"2015/12/31")/100,"")</f>
        <v>0</v>
      </c>
      <c r="X1227">
        <f>IFERROR([1]!s_fa_dupont_roe($A1227,"2016/12/31")/100,"")</f>
        <v>0</v>
      </c>
      <c r="Y1227">
        <f>IFERROR([1]!s_fa_dupont_roe($A1227,"2017/12/31")/100,"")</f>
        <v>0</v>
      </c>
      <c r="Z1227">
        <f>IFERROR([1]!s_fa_dupont_roe($A1227,"2018/12/31")/100,"")</f>
        <v>0.116539</v>
      </c>
      <c r="AA1227">
        <f>IFERROR([1]!s_fa_dupont_roe($A1227,"2019/12/31")/100,"")</f>
        <v>0.101962</v>
      </c>
      <c r="AB1227">
        <f>IFERROR([1]!s_fa_dupont_roe($A1227,"2020/12/31")/100,"")</f>
        <v>9.8838000000000009E-2</v>
      </c>
      <c r="AC1227">
        <f>IFERROR([1]!s_fa_dupont_roe($A1227,"2021/12/31")/100,"")</f>
        <v>0.10149100000000001</v>
      </c>
      <c r="AD1227">
        <f>IFERROR([1]!s_fa_dupont_roe($A1227,"2022/12/31")/100,"")</f>
        <v>0.103127</v>
      </c>
      <c r="AE1227">
        <f>IFERROR([1]!s_fa_dupont_roe($A1227,"2023/12/31")/100,"")</f>
        <v>0.102602</v>
      </c>
      <c r="AF1227">
        <f>IFERROR([1]!s_fa_dupont_roe($A1227,"2024/12/31")/100,"")</f>
        <v>0.10391600000000001</v>
      </c>
      <c r="AG1227">
        <f>IFERROR([1]!s_fa_dupont_roe($A1227,"2025/12/31")/100,"")</f>
        <v>9.9709000000000006E-2</v>
      </c>
      <c r="AH1227">
        <f>IFERROR([1]!s_stm07_is($A1227,"W30028333","2025/12/31",1),"")</f>
        <v>137095000000</v>
      </c>
      <c r="AI1227">
        <f>IFERROR([1]!s_stm07_bs($A1227,"W38058048","2025/12/31",1),"")</f>
        <v>1397551000000</v>
      </c>
      <c r="AJ1227">
        <f>IFERROR([1]!s_fa_netdebt($A1227,"2025/12/31"),"")</f>
        <v>-69897000000</v>
      </c>
      <c r="AK1227">
        <f>IFERROR([1]!s_val_ev1($A1227,"2025/12/31"),"")</f>
        <v>1723025734366.2</v>
      </c>
      <c r="AL1227">
        <f>IFERROR([1]!s_fa_ebitda($A1227,"2025/12/31"),"")</f>
        <v>363972000000</v>
      </c>
      <c r="AM1227">
        <f>IFERROR([1]!s_west_netprofit($A1227,2026,$B$1,180)/[1]!s_west_netprofit($A1227,2026,$B$1-7,180)-1,"")</f>
        <v>4.689011403050003E-3</v>
      </c>
      <c r="AN1227">
        <f>IFERROR([1]!s_west_netprofit($A1227,2026,$B$1,180)/[1]!s_west_netprofit($A1227,2026,$B$1-30,180)-1,"")</f>
        <v>-8.7273202495345981E-3</v>
      </c>
      <c r="AO1227">
        <f>IFERROR([1]!s_est_mediannetprofit($A1227,2026,$B$1)/[1]!s_est_mediannetprofit($A1227,2026,$B$1-7)-1,"")</f>
        <v>1.5920015381656327E-3</v>
      </c>
      <c r="AP1227">
        <f>IFERROR([1]!s_est_mediannetprofit($A1227,2026,$B$1)/[1]!s_est_mediannetprofit($A1227,2026,$B$1-30)-1,"")</f>
        <v>0</v>
      </c>
    </row>
    <row r="1228" spans="1:42">
      <c r="A1228" t="s">
        <v>1267</v>
      </c>
      <c r="B1228">
        <f>IFERROR([1]!s_stm07_is($A1228,"W30028333","2011/12/31",1)/[1]!S_SHARE_TOTAL($A1228,$B$1),"")</f>
        <v>0.10693953374463169</v>
      </c>
      <c r="C1228">
        <f>IFERROR([1]!s_stm07_is($A1228,"W30028333","2012/12/31",1)/[1]!S_SHARE_TOTAL($A1228,$B$1),"")</f>
        <v>7.173190073779534E-2</v>
      </c>
      <c r="D1228">
        <f>IFERROR([1]!s_stm07_is($A1228,"W30028333","2013/12/31",1)/[1]!S_SHARE_TOTAL($A1228,$B$1),"")</f>
        <v>0.11856702420172067</v>
      </c>
      <c r="E1228">
        <f>IFERROR([1]!s_stm07_is($A1228,"W30028333","2014/12/31",1)/[1]!S_SHARE_TOTAL($A1228,$B$1),"")</f>
        <v>0.2755994987756869</v>
      </c>
      <c r="F1228">
        <f>IFERROR([1]!s_stm07_is($A1228,"W30028333","2015/12/31",1)/[1]!S_SHARE_TOTAL($A1228,$B$1),"")</f>
        <v>0.86213137841908627</v>
      </c>
      <c r="G1228">
        <f>IFERROR([1]!s_stm07_is($A1228,"W30028333","2016/12/31",1)/[1]!S_SHARE_TOTAL($A1228,$B$1),"")</f>
        <v>0.27233982097954806</v>
      </c>
      <c r="H1228">
        <f>IFERROR([1]!s_stm07_is($A1228,"W30028333","2017/12/31",1)/[1]!S_SHARE_TOTAL($A1228,$B$1),"")</f>
        <v>0.4182387592519497</v>
      </c>
      <c r="I1228">
        <f>IFERROR([1]!s_stm07_is($A1228,"W30028333","2018/12/31",1)/[1]!S_SHARE_TOTAL($A1228,$B$1),"")</f>
        <v>0.14488226430601478</v>
      </c>
      <c r="J1228">
        <f>IFERROR([1]!s_stm07_is($A1228,"W30028333","2019/12/31",1)/[1]!S_SHARE_TOTAL($A1228,$B$1),"")</f>
        <v>0.28659308237719944</v>
      </c>
      <c r="K1228">
        <f>IFERROR([1]!s_stm07_is($A1228,"W30028333","2020/12/31",1)/[1]!S_SHARE_TOTAL($A1228,$B$1),"")</f>
        <v>0.32047807400925921</v>
      </c>
      <c r="L1228">
        <f>IFERROR([1]!s_stm07_is($A1228,"W30028333","2021/12/31",1)/[1]!S_SHARE_TOTAL($A1228,$B$1),"")</f>
        <v>0.63219024415053804</v>
      </c>
      <c r="M1228">
        <f>IFERROR([1]!s_stm07_is($A1228,"W30028333","2022/12/31",1)/[1]!S_SHARE_TOTAL($A1228,$B$1),"")</f>
        <v>0.35432316111566819</v>
      </c>
      <c r="N1228">
        <f>IFERROR([1]!s_stm07_is($A1228,"W30028333","2023/12/31",1)/[1]!S_SHARE_TOTAL($A1228,$B$1),"")</f>
        <v>0.32409913110916766</v>
      </c>
      <c r="O1228">
        <f>IFERROR([1]!s_stm07_is($A1228,"W30028333","2024/12/31",1)/[1]!S_SHARE_TOTAL($A1228,$B$1),"")</f>
        <v>0.39429782782086747</v>
      </c>
      <c r="P1228">
        <f>IFERROR([1]!s_stm07_is($A1228,"W30028333","2025/12/31",1)/[1]!S_SHARE_TOTAL($A1228,$B$1),"")</f>
        <v>0.66303339115665649</v>
      </c>
      <c r="Q1228">
        <f>IFERROR([1]!s_west_netprofit($A1228,2026,$B$1,180)/[1]!S_SHARE_TOTAL($A1228,$B$1),"")</f>
        <v>0.75753356516603898</v>
      </c>
      <c r="R1228">
        <f>IFERROR([1]!s_west_netprofit($A1228,2027,$B$1,180)/[1]!S_SHARE_TOTAL($A1228,$B$1),"")</f>
        <v>0.83082525601564206</v>
      </c>
      <c r="S1228">
        <f>IFERROR([1]!s_fa_dupont_roe($A1228,"2011/12/31")/100,"")</f>
        <v>7.3807999999999999E-2</v>
      </c>
      <c r="T1228">
        <f>IFERROR([1]!s_fa_dupont_roe($A1228,"2012/12/31")/100,"")</f>
        <v>4.1807999999999998E-2</v>
      </c>
      <c r="U1228">
        <f>IFERROR([1]!s_fa_dupont_roe($A1228,"2013/12/31")/100,"")</f>
        <v>6.6494999999999999E-2</v>
      </c>
      <c r="V1228">
        <f>IFERROR([1]!s_fa_dupont_roe($A1228,"2014/12/31")/100,"")</f>
        <v>0.13813800000000001</v>
      </c>
      <c r="W1228">
        <f>IFERROR([1]!s_fa_dupont_roe($A1228,"2015/12/31")/100,"")</f>
        <v>0.27481</v>
      </c>
      <c r="X1228">
        <f>IFERROR([1]!s_fa_dupont_roe($A1228,"2016/12/31")/100,"")</f>
        <v>6.1345000000000004E-2</v>
      </c>
      <c r="Y1228">
        <f>IFERROR([1]!s_fa_dupont_roe($A1228,"2017/12/31")/100,"")</f>
        <v>7.6039000000000009E-2</v>
      </c>
      <c r="Z1228">
        <f>IFERROR([1]!s_fa_dupont_roe($A1228,"2018/12/31")/100,"")</f>
        <v>2.3509000000000002E-2</v>
      </c>
      <c r="AA1228">
        <f>IFERROR([1]!s_fa_dupont_roe($A1228,"2019/12/31")/100,"")</f>
        <v>4.6073000000000003E-2</v>
      </c>
      <c r="AB1228">
        <f>IFERROR([1]!s_fa_dupont_roe($A1228,"2020/12/31")/100,"")</f>
        <v>4.7701E-2</v>
      </c>
      <c r="AC1228">
        <f>IFERROR([1]!s_fa_dupont_roe($A1228,"2021/12/31")/100,"")</f>
        <v>8.6407000000000012E-2</v>
      </c>
      <c r="AD1228">
        <f>IFERROR([1]!s_fa_dupont_roe($A1228,"2022/12/31")/100,"")</f>
        <v>4.2548000000000002E-2</v>
      </c>
      <c r="AE1228">
        <f>IFERROR([1]!s_fa_dupont_roe($A1228,"2023/12/31")/100,"")</f>
        <v>3.5275000000000001E-2</v>
      </c>
      <c r="AF1228">
        <f>IFERROR([1]!s_fa_dupont_roe($A1228,"2024/12/31")/100,"")</f>
        <v>4.1840000000000002E-2</v>
      </c>
      <c r="AG1228">
        <f>IFERROR([1]!s_fa_dupont_roe($A1228,"2025/12/31")/100,"")</f>
        <v>6.8666999999999992E-2</v>
      </c>
      <c r="AH1228">
        <f>IFERROR([1]!s_stm07_is($A1228,"W30028333","2025/12/31",1),"")</f>
        <v>5633559541.4099998</v>
      </c>
      <c r="AI1228">
        <f>IFERROR([1]!s_stm07_bs($A1228,"W38058048","2025/12/31",1),"")</f>
        <v>82688824586.240005</v>
      </c>
      <c r="AJ1228">
        <f>IFERROR([1]!s_fa_netdebt($A1228,"2025/12/31"),"")</f>
        <v>0</v>
      </c>
      <c r="AK1228">
        <f>IFERROR([1]!s_val_ev1($A1228,"2025/12/31"),"")</f>
        <v>222007027211.29199</v>
      </c>
      <c r="AL1228">
        <f>IFERROR([1]!s_fa_ebitda($A1228,"2025/12/31"),"")</f>
        <v>0</v>
      </c>
      <c r="AM1228">
        <f>IFERROR([1]!s_west_netprofit($A1228,2026,$B$1,180)/[1]!s_west_netprofit($A1228,2026,$B$1-7,180)-1,"")</f>
        <v>0</v>
      </c>
      <c r="AN1228">
        <f>IFERROR([1]!s_west_netprofit($A1228,2026,$B$1,180)/[1]!s_west_netprofit($A1228,2026,$B$1-30,180)-1,"")</f>
        <v>-5.7289007219420984E-3</v>
      </c>
      <c r="AO1228">
        <f>IFERROR([1]!s_est_mediannetprofit($A1228,2026,$B$1)/[1]!s_est_mediannetprofit($A1228,2026,$B$1-7)-1,"")</f>
        <v>0</v>
      </c>
      <c r="AP1228">
        <f>IFERROR([1]!s_est_mediannetprofit($A1228,2026,$B$1)/[1]!s_est_mediannetprofit($A1228,2026,$B$1-30)-1,"")</f>
        <v>-8.4209283832811233E-3</v>
      </c>
    </row>
    <row r="1229" spans="1:42">
      <c r="A1229" t="s">
        <v>1268</v>
      </c>
      <c r="B1229">
        <f>IFERROR([1]!s_stm07_is($A1229,"W30028333","2011/12/31",1)/[1]!S_SHARE_TOTAL($A1229,$B$1),"")</f>
        <v>0.10021243578756188</v>
      </c>
      <c r="C1229">
        <f>IFERROR([1]!s_stm07_is($A1229,"W30028333","2012/12/31",1)/[1]!S_SHARE_TOTAL($A1229,$B$1),"")</f>
        <v>0.11777872971091775</v>
      </c>
      <c r="D1229">
        <f>IFERROR([1]!s_stm07_is($A1229,"W30028333","2013/12/31",1)/[1]!S_SHARE_TOTAL($A1229,$B$1),"")</f>
        <v>0.13815182693158734</v>
      </c>
      <c r="E1229">
        <f>IFERROR([1]!s_stm07_is($A1229,"W30028333","2014/12/31",1)/[1]!S_SHARE_TOTAL($A1229,$B$1),"")</f>
        <v>0.15555644505143537</v>
      </c>
      <c r="F1229">
        <f>IFERROR([1]!s_stm07_is($A1229,"W30028333","2015/12/31",1)/[1]!S_SHARE_TOTAL($A1229,$B$1),"")</f>
        <v>0.15482254390155151</v>
      </c>
      <c r="G1229">
        <f>IFERROR([1]!s_stm07_is($A1229,"W30028333","2016/12/31",1)/[1]!S_SHARE_TOTAL($A1229,$B$1),"")</f>
        <v>0.17478327192854054</v>
      </c>
      <c r="H1229">
        <f>IFERROR([1]!s_stm07_is($A1229,"W30028333","2017/12/31",1)/[1]!S_SHARE_TOTAL($A1229,$B$1),"")</f>
        <v>0.15667079356496991</v>
      </c>
      <c r="I1229">
        <f>IFERROR([1]!s_stm07_is($A1229,"W30028333","2018/12/31",1)/[1]!S_SHARE_TOTAL($A1229,$B$1),"")</f>
        <v>0.12486178951634583</v>
      </c>
      <c r="J1229">
        <f>IFERROR([1]!s_stm07_is($A1229,"W30028333","2019/12/31",1)/[1]!S_SHARE_TOTAL($A1229,$B$1),"")</f>
        <v>6.6209409512744885E-2</v>
      </c>
      <c r="K1229">
        <f>IFERROR([1]!s_stm07_is($A1229,"W30028333","2020/12/31",1)/[1]!S_SHARE_TOTAL($A1229,$B$1),"")</f>
        <v>3.3714946468985693E-2</v>
      </c>
      <c r="L1229">
        <f>IFERROR([1]!s_stm07_is($A1229,"W30028333","2021/12/31",1)/[1]!S_SHARE_TOTAL($A1229,$B$1),"")</f>
        <v>6.3005147069604042E-2</v>
      </c>
      <c r="M1229">
        <f>IFERROR([1]!s_stm07_is($A1229,"W30028333","2022/12/31",1)/[1]!S_SHARE_TOTAL($A1229,$B$1),"")</f>
        <v>6.5373176361310001E-2</v>
      </c>
      <c r="N1229">
        <f>IFERROR([1]!s_stm07_is($A1229,"W30028333","2023/12/31",1)/[1]!S_SHARE_TOTAL($A1229,$B$1),"")</f>
        <v>6.799985668097161E-2</v>
      </c>
      <c r="O1229">
        <f>IFERROR([1]!s_stm07_is($A1229,"W30028333","2024/12/31",1)/[1]!S_SHARE_TOTAL($A1229,$B$1),"")</f>
        <v>7.3072343508415363E-2</v>
      </c>
      <c r="P1229">
        <f>IFERROR([1]!s_stm07_is($A1229,"W30028333","2025/12/31",1)/[1]!S_SHARE_TOTAL($A1229,$B$1),"")</f>
        <v>5.1672570085973056E-2</v>
      </c>
      <c r="Q1229">
        <f>IFERROR([1]!s_west_netprofit($A1229,2026,$B$1,180)/[1]!S_SHARE_TOTAL($A1229,$B$1),"")</f>
        <v>0</v>
      </c>
      <c r="R1229">
        <f>IFERROR([1]!s_west_netprofit($A1229,2027,$B$1,180)/[1]!S_SHARE_TOTAL($A1229,$B$1),"")</f>
        <v>0</v>
      </c>
      <c r="S1229">
        <f>IFERROR([1]!s_fa_dupont_roe($A1229,"2011/12/31")/100,"")</f>
        <v>6.7589999999999997E-2</v>
      </c>
      <c r="T1229">
        <f>IFERROR([1]!s_fa_dupont_roe($A1229,"2012/12/31")/100,"")</f>
        <v>7.5898000000000007E-2</v>
      </c>
      <c r="U1229">
        <f>IFERROR([1]!s_fa_dupont_roe($A1229,"2013/12/31")/100,"")</f>
        <v>8.4551000000000001E-2</v>
      </c>
      <c r="V1229">
        <f>IFERROR([1]!s_fa_dupont_roe($A1229,"2014/12/31")/100,"")</f>
        <v>9.153E-2</v>
      </c>
      <c r="W1229">
        <f>IFERROR([1]!s_fa_dupont_roe($A1229,"2015/12/31")/100,"")</f>
        <v>7.4576000000000003E-2</v>
      </c>
      <c r="X1229">
        <f>IFERROR([1]!s_fa_dupont_roe($A1229,"2016/12/31")/100,"")</f>
        <v>6.9768999999999998E-2</v>
      </c>
      <c r="Y1229">
        <f>IFERROR([1]!s_fa_dupont_roe($A1229,"2017/12/31")/100,"")</f>
        <v>5.9524000000000001E-2</v>
      </c>
      <c r="Z1229">
        <f>IFERROR([1]!s_fa_dupont_roe($A1229,"2018/12/31")/100,"")</f>
        <v>3.5823000000000001E-2</v>
      </c>
      <c r="AA1229">
        <f>IFERROR([1]!s_fa_dupont_roe($A1229,"2019/12/31")/100,"")</f>
        <v>1.5359000000000001E-2</v>
      </c>
      <c r="AB1229">
        <f>IFERROR([1]!s_fa_dupont_roe($A1229,"2020/12/31")/100,"")</f>
        <v>7.7969999999999992E-3</v>
      </c>
      <c r="AC1229">
        <f>IFERROR([1]!s_fa_dupont_roe($A1229,"2021/12/31")/100,"")</f>
        <v>1.4509000000000001E-2</v>
      </c>
      <c r="AD1229">
        <f>IFERROR([1]!s_fa_dupont_roe($A1229,"2022/12/31")/100,"")</f>
        <v>1.4922E-2</v>
      </c>
      <c r="AE1229">
        <f>IFERROR([1]!s_fa_dupont_roe($A1229,"2023/12/31")/100,"")</f>
        <v>1.5359000000000001E-2</v>
      </c>
      <c r="AF1229">
        <f>IFERROR([1]!s_fa_dupont_roe($A1229,"2024/12/31")/100,"")</f>
        <v>1.6317999999999999E-2</v>
      </c>
      <c r="AG1229">
        <f>IFERROR([1]!s_fa_dupont_roe($A1229,"2025/12/31")/100,"")</f>
        <v>1.1433E-2</v>
      </c>
      <c r="AH1229">
        <f>IFERROR([1]!s_stm07_is($A1229,"W30028333","2025/12/31",1),"")</f>
        <v>258399935.11000001</v>
      </c>
      <c r="AI1229">
        <f>IFERROR([1]!s_stm07_bs($A1229,"W38058048","2025/12/31",1),"")</f>
        <v>23650332320.82</v>
      </c>
      <c r="AJ1229">
        <f>IFERROR([1]!s_fa_netdebt($A1229,"2025/12/31"),"")</f>
        <v>550006479.98000002</v>
      </c>
      <c r="AK1229">
        <f>IFERROR([1]!s_val_ev1($A1229,"2025/12/31"),"")</f>
        <v>21356530326.889999</v>
      </c>
      <c r="AL1229">
        <f>IFERROR([1]!s_fa_ebitda($A1229,"2025/12/31"),"")</f>
        <v>2133832246.1300001</v>
      </c>
      <c r="AM1229" t="str">
        <f>IFERROR([1]!s_west_netprofit($A1229,2026,$B$1,180)/[1]!s_west_netprofit($A1229,2026,$B$1-7,180)-1,"")</f>
        <v/>
      </c>
      <c r="AN1229" t="str">
        <f>IFERROR([1]!s_west_netprofit($A1229,2026,$B$1,180)/[1]!s_west_netprofit($A1229,2026,$B$1-30,180)-1,"")</f>
        <v/>
      </c>
      <c r="AO1229" t="str">
        <f>IFERROR([1]!s_est_mediannetprofit($A1229,2026,$B$1)/[1]!s_est_mediannetprofit($A1229,2026,$B$1-7)-1,"")</f>
        <v/>
      </c>
      <c r="AP1229" t="str">
        <f>IFERROR([1]!s_est_mediannetprofit($A1229,2026,$B$1)/[1]!s_est_mediannetprofit($A1229,2026,$B$1-30)-1,"")</f>
        <v/>
      </c>
    </row>
    <row r="1230" spans="1:42">
      <c r="A1230" t="s">
        <v>1269</v>
      </c>
      <c r="B1230">
        <f>IFERROR([1]!s_stm07_is($A1230,"W30028333","2011/12/31",1)/[1]!S_SHARE_TOTAL($A1230,$B$1),"")</f>
        <v>-0.54926761457551976</v>
      </c>
      <c r="C1230">
        <f>IFERROR([1]!s_stm07_is($A1230,"W30028333","2012/12/31",1)/[1]!S_SHARE_TOTAL($A1230,$B$1),"")</f>
        <v>-0.57785907598955844</v>
      </c>
      <c r="D1230">
        <f>IFERROR([1]!s_stm07_is($A1230,"W30028333","2013/12/31",1)/[1]!S_SHARE_TOTAL($A1230,$B$1),"")</f>
        <v>2.1634045367262923E-2</v>
      </c>
      <c r="E1230">
        <f>IFERROR([1]!s_stm07_is($A1230,"W30028333","2014/12/31",1)/[1]!S_SHARE_TOTAL($A1230,$B$1),"")</f>
        <v>3.71082706165188E-2</v>
      </c>
      <c r="F1230">
        <f>IFERROR([1]!s_stm07_is($A1230,"W30028333","2015/12/31",1)/[1]!S_SHARE_TOTAL($A1230,$B$1),"")</f>
        <v>-0.5635574651860632</v>
      </c>
      <c r="G1230">
        <f>IFERROR([1]!s_stm07_is($A1230,"W30028333","2016/12/31",1)/[1]!S_SHARE_TOTAL($A1230,$B$1),"")</f>
        <v>1.9284156155849181E-2</v>
      </c>
      <c r="H1230">
        <f>IFERROR([1]!s_stm07_is($A1230,"W30028333","2017/12/31",1)/[1]!S_SHARE_TOTAL($A1230,$B$1),"")</f>
        <v>5.16832776106151E-2</v>
      </c>
      <c r="I1230">
        <f>IFERROR([1]!s_stm07_is($A1230,"W30028333","2018/12/31",1)/[1]!S_SHARE_TOTAL($A1230,$B$1),"")</f>
        <v>-1.5209807181849793</v>
      </c>
      <c r="J1230">
        <f>IFERROR([1]!s_stm07_is($A1230,"W30028333","2019/12/31",1)/[1]!S_SHARE_TOTAL($A1230,$B$1),"")</f>
        <v>7.2179900470447519E-2</v>
      </c>
      <c r="K1230">
        <f>IFERROR([1]!s_stm07_is($A1230,"W30028333","2020/12/31",1)/[1]!S_SHARE_TOTAL($A1230,$B$1),"")</f>
        <v>0.14807088663528054</v>
      </c>
      <c r="L1230">
        <f>IFERROR([1]!s_stm07_is($A1230,"W30028333","2021/12/31",1)/[1]!S_SHARE_TOTAL($A1230,$B$1),"")</f>
        <v>0.15278613113339692</v>
      </c>
      <c r="M1230">
        <f>IFERROR([1]!s_stm07_is($A1230,"W30028333","2022/12/31",1)/[1]!S_SHARE_TOTAL($A1230,$B$1),"")</f>
        <v>5.2392789436082797E-2</v>
      </c>
      <c r="N1230">
        <f>IFERROR([1]!s_stm07_is($A1230,"W30028333","2023/12/31",1)/[1]!S_SHARE_TOTAL($A1230,$B$1),"")</f>
        <v>0.56964319381140971</v>
      </c>
      <c r="O1230">
        <f>IFERROR([1]!s_stm07_is($A1230,"W30028333","2024/12/31",1)/[1]!S_SHARE_TOTAL($A1230,$B$1),"")</f>
        <v>0.73311159513208335</v>
      </c>
      <c r="P1230">
        <f>IFERROR([1]!s_stm07_is($A1230,"W30028333","2025/12/31",1)/[1]!S_SHARE_TOTAL($A1230,$B$1),"")</f>
        <v>1.0488000833310418</v>
      </c>
      <c r="Q1230">
        <f>IFERROR([1]!s_west_netprofit($A1230,2026,$B$1,180)/[1]!S_SHARE_TOTAL($A1230,$B$1),"")</f>
        <v>2.1913130918757284</v>
      </c>
      <c r="R1230">
        <f>IFERROR([1]!s_west_netprofit($A1230,2027,$B$1,180)/[1]!S_SHARE_TOTAL($A1230,$B$1),"")</f>
        <v>2.2658792540833246</v>
      </c>
      <c r="S1230">
        <f>IFERROR([1]!s_fa_dupont_roe($A1230,"2011/12/31")/100,"")</f>
        <v>-0.328295</v>
      </c>
      <c r="T1230">
        <f>IFERROR([1]!s_fa_dupont_roe($A1230,"2012/12/31")/100,"")</f>
        <v>-0.55339099999999997</v>
      </c>
      <c r="U1230">
        <f>IFERROR([1]!s_fa_dupont_roe($A1230,"2013/12/31")/100,"")</f>
        <v>3.0714000000000002E-2</v>
      </c>
      <c r="V1230">
        <f>IFERROR([1]!s_fa_dupont_roe($A1230,"2014/12/31")/100,"")</f>
        <v>5.5095999999999999E-2</v>
      </c>
      <c r="W1230">
        <f>IFERROR([1]!s_fa_dupont_roe($A1230,"2015/12/31")/100,"")</f>
        <v>-1.3957320000000002</v>
      </c>
      <c r="X1230">
        <f>IFERROR([1]!s_fa_dupont_roe($A1230,"2016/12/31")/100,"")</f>
        <v>0.14547100000000002</v>
      </c>
      <c r="Y1230">
        <f>IFERROR([1]!s_fa_dupont_roe($A1230,"2017/12/31")/100,"")</f>
        <v>0.30343500000000001</v>
      </c>
      <c r="Z1230">
        <f>IFERROR([1]!s_fa_dupont_roe($A1230,"2018/12/31")/100,"")</f>
        <v>-12.771794</v>
      </c>
      <c r="AA1230">
        <f>IFERROR([1]!s_fa_dupont_roe($A1230,"2019/12/31")/100,"")</f>
        <v>1.451533</v>
      </c>
      <c r="AB1230">
        <f>IFERROR([1]!s_fa_dupont_roe($A1230,"2020/12/31")/100,"")</f>
        <v>1.6134190000000002</v>
      </c>
      <c r="AC1230">
        <f>IFERROR([1]!s_fa_dupont_roe($A1230,"2021/12/31")/100,"")</f>
        <v>0.88332300000000008</v>
      </c>
      <c r="AD1230">
        <f>IFERROR([1]!s_fa_dupont_roe($A1230,"2022/12/31")/100,"")</f>
        <v>0.25081300000000001</v>
      </c>
      <c r="AE1230">
        <f>IFERROR([1]!s_fa_dupont_roe($A1230,"2023/12/31")/100,"")</f>
        <v>0.31745299999999999</v>
      </c>
      <c r="AF1230">
        <f>IFERROR([1]!s_fa_dupont_roe($A1230,"2024/12/31")/100,"")</f>
        <v>0.19695799999999999</v>
      </c>
      <c r="AG1230">
        <f>IFERROR([1]!s_fa_dupont_roe($A1230,"2025/12/31")/100,"")</f>
        <v>0.24815799999999999</v>
      </c>
      <c r="AH1230">
        <f>IFERROR([1]!s_stm07_is($A1230,"W30028333","2025/12/31",1),"")</f>
        <v>1125228980.3099999</v>
      </c>
      <c r="AI1230">
        <f>IFERROR([1]!s_stm07_bs($A1230,"W38058048","2025/12/31",1),"")</f>
        <v>4847124471.71</v>
      </c>
      <c r="AJ1230">
        <f>IFERROR([1]!s_fa_netdebt($A1230,"2025/12/31"),"")</f>
        <v>948830403.58000004</v>
      </c>
      <c r="AK1230">
        <f>IFERROR([1]!s_val_ev1($A1230,"2025/12/31"),"")</f>
        <v>19051762631.349998</v>
      </c>
      <c r="AL1230">
        <f>IFERROR([1]!s_fa_ebitda($A1230,"2025/12/31"),"")</f>
        <v>1682122649.96</v>
      </c>
      <c r="AM1230">
        <f>IFERROR([1]!s_west_netprofit($A1230,2026,$B$1,180)/[1]!s_west_netprofit($A1230,2026,$B$1-7,180)-1,"")</f>
        <v>0</v>
      </c>
      <c r="AN1230">
        <f>IFERROR([1]!s_west_netprofit($A1230,2026,$B$1,180)/[1]!s_west_netprofit($A1230,2026,$B$1-30,180)-1,"")</f>
        <v>0.21091939222250833</v>
      </c>
      <c r="AO1230">
        <f>IFERROR([1]!s_est_mediannetprofit($A1230,2026,$B$1)/[1]!s_est_mediannetprofit($A1230,2026,$B$1-7)-1,"")</f>
        <v>0</v>
      </c>
      <c r="AP1230">
        <f>IFERROR([1]!s_est_mediannetprofit($A1230,2026,$B$1)/[1]!s_est_mediannetprofit($A1230,2026,$B$1-30)-1,"")</f>
        <v>0.21091939222250833</v>
      </c>
    </row>
    <row r="1231" spans="1:42">
      <c r="A1231" t="s">
        <v>1270</v>
      </c>
      <c r="B1231">
        <f>IFERROR([1]!s_stm07_is($A1231,"W30028333","2011/12/31",1)/[1]!S_SHARE_TOTAL($A1231,$B$1),"")</f>
        <v>8.7567550094711732E-2</v>
      </c>
      <c r="C1231">
        <f>IFERROR([1]!s_stm07_is($A1231,"W30028333","2012/12/31",1)/[1]!S_SHARE_TOTAL($A1231,$B$1),"")</f>
        <v>-0.124123294143954</v>
      </c>
      <c r="D1231">
        <f>IFERROR([1]!s_stm07_is($A1231,"W30028333","2013/12/31",1)/[1]!S_SHARE_TOTAL($A1231,$B$1),"")</f>
        <v>1.1021265930595475E-2</v>
      </c>
      <c r="E1231">
        <f>IFERROR([1]!s_stm07_is($A1231,"W30028333","2014/12/31",1)/[1]!S_SHARE_TOTAL($A1231,$B$1),"")</f>
        <v>7.5595307570981551E-3</v>
      </c>
      <c r="F1231">
        <f>IFERROR([1]!s_stm07_is($A1231,"W30028333","2015/12/31",1)/[1]!S_SHARE_TOTAL($A1231,$B$1),"")</f>
        <v>-0.22188431470367573</v>
      </c>
      <c r="G1231">
        <f>IFERROR([1]!s_stm07_is($A1231,"W30028333","2016/12/31",1)/[1]!S_SHARE_TOTAL($A1231,$B$1),"")</f>
        <v>1.6061186204421783E-2</v>
      </c>
      <c r="H1231">
        <f>IFERROR([1]!s_stm07_is($A1231,"W30028333","2017/12/31",1)/[1]!S_SHARE_TOTAL($A1231,$B$1),"")</f>
        <v>0.19785197090319565</v>
      </c>
      <c r="I1231">
        <f>IFERROR([1]!s_stm07_is($A1231,"W30028333","2018/12/31",1)/[1]!S_SHARE_TOTAL($A1231,$B$1),"")</f>
        <v>0.20816758664385537</v>
      </c>
      <c r="J1231">
        <f>IFERROR([1]!s_stm07_is($A1231,"W30028333","2019/12/31",1)/[1]!S_SHARE_TOTAL($A1231,$B$1),"")</f>
        <v>0.17822516698692417</v>
      </c>
      <c r="K1231">
        <f>IFERROR([1]!s_stm07_is($A1231,"W30028333","2020/12/31",1)/[1]!S_SHARE_TOTAL($A1231,$B$1),"")</f>
        <v>0.23572839462049017</v>
      </c>
      <c r="L1231">
        <f>IFERROR([1]!s_stm07_is($A1231,"W30028333","2021/12/31",1)/[1]!S_SHARE_TOTAL($A1231,$B$1),"")</f>
        <v>0.16959757354551616</v>
      </c>
      <c r="M1231">
        <f>IFERROR([1]!s_stm07_is($A1231,"W30028333","2022/12/31",1)/[1]!S_SHARE_TOTAL($A1231,$B$1),"")</f>
        <v>0.35023435194781394</v>
      </c>
      <c r="N1231">
        <f>IFERROR([1]!s_stm07_is($A1231,"W30028333","2023/12/31",1)/[1]!S_SHARE_TOTAL($A1231,$B$1),"")</f>
        <v>-0.13538369558732269</v>
      </c>
      <c r="O1231">
        <f>IFERROR([1]!s_stm07_is($A1231,"W30028333","2024/12/31",1)/[1]!S_SHARE_TOTAL($A1231,$B$1),"")</f>
        <v>9.4864899082297394E-2</v>
      </c>
      <c r="P1231">
        <f>IFERROR([1]!s_stm07_is($A1231,"W30028333","2025/12/31",1)/[1]!S_SHARE_TOTAL($A1231,$B$1),"")</f>
        <v>-0.13368842467461287</v>
      </c>
      <c r="Q1231">
        <f>IFERROR([1]!s_west_netprofit($A1231,2026,$B$1,180)/[1]!S_SHARE_TOTAL($A1231,$B$1),"")</f>
        <v>0.19523855037462468</v>
      </c>
      <c r="R1231">
        <f>IFERROR([1]!s_west_netprofit($A1231,2027,$B$1,180)/[1]!S_SHARE_TOTAL($A1231,$B$1),"")</f>
        <v>0.25004724511762721</v>
      </c>
      <c r="S1231">
        <f>IFERROR([1]!s_fa_dupont_roe($A1231,"2011/12/31")/100,"")</f>
        <v>3.1150000000000001E-2</v>
      </c>
      <c r="T1231">
        <f>IFERROR([1]!s_fa_dupont_roe($A1231,"2012/12/31")/100,"")</f>
        <v>-4.4101000000000001E-2</v>
      </c>
      <c r="U1231">
        <f>IFERROR([1]!s_fa_dupont_roe($A1231,"2013/12/31")/100,"")</f>
        <v>3.614E-3</v>
      </c>
      <c r="V1231">
        <f>IFERROR([1]!s_fa_dupont_roe($A1231,"2014/12/31")/100,"")</f>
        <v>2.4720000000000002E-3</v>
      </c>
      <c r="W1231">
        <f>IFERROR([1]!s_fa_dupont_roe($A1231,"2015/12/31")/100,"")</f>
        <v>-7.3555999999999996E-2</v>
      </c>
      <c r="X1231">
        <f>IFERROR([1]!s_fa_dupont_roe($A1231,"2016/12/31")/100,"")</f>
        <v>5.3879999999999996E-3</v>
      </c>
      <c r="Y1231">
        <f>IFERROR([1]!s_fa_dupont_roe($A1231,"2017/12/31")/100,"")</f>
        <v>5.3057E-2</v>
      </c>
      <c r="Z1231">
        <f>IFERROR([1]!s_fa_dupont_roe($A1231,"2018/12/31")/100,"")</f>
        <v>4.5666999999999999E-2</v>
      </c>
      <c r="AA1231">
        <f>IFERROR([1]!s_fa_dupont_roe($A1231,"2019/12/31")/100,"")</f>
        <v>3.8135000000000002E-2</v>
      </c>
      <c r="AB1231">
        <f>IFERROR([1]!s_fa_dupont_roe($A1231,"2020/12/31")/100,"")</f>
        <v>4.9269999999999994E-2</v>
      </c>
      <c r="AC1231">
        <f>IFERROR([1]!s_fa_dupont_roe($A1231,"2021/12/31")/100,"")</f>
        <v>3.4437000000000002E-2</v>
      </c>
      <c r="AD1231">
        <f>IFERROR([1]!s_fa_dupont_roe($A1231,"2022/12/31")/100,"")</f>
        <v>6.8586999999999995E-2</v>
      </c>
      <c r="AE1231">
        <f>IFERROR([1]!s_fa_dupont_roe($A1231,"2023/12/31")/100,"")</f>
        <v>-2.6616000000000001E-2</v>
      </c>
      <c r="AF1231">
        <f>IFERROR([1]!s_fa_dupont_roe($A1231,"2024/12/31")/100,"")</f>
        <v>2.0087000000000001E-2</v>
      </c>
      <c r="AG1231">
        <f>IFERROR([1]!s_fa_dupont_roe($A1231,"2025/12/31")/100,"")</f>
        <v>-3.0261E-2</v>
      </c>
      <c r="AH1231">
        <f>IFERROR([1]!s_stm07_is($A1231,"W30028333","2025/12/31",1),"")</f>
        <v>-234966477.66</v>
      </c>
      <c r="AI1231">
        <f>IFERROR([1]!s_stm07_bs($A1231,"W38058048","2025/12/31",1),"")</f>
        <v>7612090444.7200003</v>
      </c>
      <c r="AJ1231">
        <f>IFERROR([1]!s_fa_netdebt($A1231,"2025/12/31"),"")</f>
        <v>6563556037.3400002</v>
      </c>
      <c r="AK1231">
        <f>IFERROR([1]!s_val_ev1($A1231,"2025/12/31"),"")</f>
        <v>15820635873.02</v>
      </c>
      <c r="AL1231">
        <f>IFERROR([1]!s_fa_ebitda($A1231,"2025/12/31"),"")</f>
        <v>547223989.36000001</v>
      </c>
      <c r="AM1231">
        <f>IFERROR([1]!s_west_netprofit($A1231,2026,$B$1,180)/[1]!s_west_netprofit($A1231,2026,$B$1-7,180)-1,"")</f>
        <v>0</v>
      </c>
      <c r="AN1231">
        <f>IFERROR([1]!s_west_netprofit($A1231,2026,$B$1,180)/[1]!s_west_netprofit($A1231,2026,$B$1-30,180)-1,"")</f>
        <v>0</v>
      </c>
      <c r="AO1231">
        <f>IFERROR([1]!s_est_mediannetprofit($A1231,2026,$B$1)/[1]!s_est_mediannetprofit($A1231,2026,$B$1-7)-1,"")</f>
        <v>0</v>
      </c>
      <c r="AP1231">
        <f>IFERROR([1]!s_est_mediannetprofit($A1231,2026,$B$1)/[1]!s_est_mediannetprofit($A1231,2026,$B$1-30)-1,"")</f>
        <v>0</v>
      </c>
    </row>
    <row r="1232" spans="1:42">
      <c r="A1232" t="s">
        <v>1271</v>
      </c>
      <c r="B1232">
        <f>IFERROR([1]!s_stm07_is($A1232,"W30028333","2011/12/31",1)/[1]!S_SHARE_TOTAL($A1232,$B$1),"")</f>
        <v>6.7848275804944694E-2</v>
      </c>
      <c r="C1232">
        <f>IFERROR([1]!s_stm07_is($A1232,"W30028333","2012/12/31",1)/[1]!S_SHARE_TOTAL($A1232,$B$1),"")</f>
        <v>0.10009119070179812</v>
      </c>
      <c r="D1232">
        <f>IFERROR([1]!s_stm07_is($A1232,"W30028333","2013/12/31",1)/[1]!S_SHARE_TOTAL($A1232,$B$1),"")</f>
        <v>0.15191310657691701</v>
      </c>
      <c r="E1232">
        <f>IFERROR([1]!s_stm07_is($A1232,"W30028333","2014/12/31",1)/[1]!S_SHARE_TOTAL($A1232,$B$1),"")</f>
        <v>0.11820589874371724</v>
      </c>
      <c r="F1232">
        <f>IFERROR([1]!s_stm07_is($A1232,"W30028333","2015/12/31",1)/[1]!S_SHARE_TOTAL($A1232,$B$1),"")</f>
        <v>-3.3292359171554507E-2</v>
      </c>
      <c r="G1232">
        <f>IFERROR([1]!s_stm07_is($A1232,"W30028333","2016/12/31",1)/[1]!S_SHARE_TOTAL($A1232,$B$1),"")</f>
        <v>0.29175594605973693</v>
      </c>
      <c r="H1232">
        <f>IFERROR([1]!s_stm07_is($A1232,"W30028333","2017/12/31",1)/[1]!S_SHARE_TOTAL($A1232,$B$1),"")</f>
        <v>0.30851054002039602</v>
      </c>
      <c r="I1232">
        <f>IFERROR([1]!s_stm07_is($A1232,"W30028333","2018/12/31",1)/[1]!S_SHARE_TOTAL($A1232,$B$1),"")</f>
        <v>0.31366502924879597</v>
      </c>
      <c r="J1232">
        <f>IFERROR([1]!s_stm07_is($A1232,"W30028333","2019/12/31",1)/[1]!S_SHARE_TOTAL($A1232,$B$1),"")</f>
        <v>0.33614067718781959</v>
      </c>
      <c r="K1232">
        <f>IFERROR([1]!s_stm07_is($A1232,"W30028333","2020/12/31",1)/[1]!S_SHARE_TOTAL($A1232,$B$1),"")</f>
        <v>0.38555729563230556</v>
      </c>
      <c r="L1232">
        <f>IFERROR([1]!s_stm07_is($A1232,"W30028333","2021/12/31",1)/[1]!S_SHARE_TOTAL($A1232,$B$1),"")</f>
        <v>0.43869866513102668</v>
      </c>
      <c r="M1232">
        <f>IFERROR([1]!s_stm07_is($A1232,"W30028333","2022/12/31",1)/[1]!S_SHARE_TOTAL($A1232,$B$1),"")</f>
        <v>0.48374163116942004</v>
      </c>
      <c r="N1232">
        <f>IFERROR([1]!s_stm07_is($A1232,"W30028333","2023/12/31",1)/[1]!S_SHARE_TOTAL($A1232,$B$1),"")</f>
        <v>0.50028366305839411</v>
      </c>
      <c r="O1232">
        <f>IFERROR([1]!s_stm07_is($A1232,"W30028333","2024/12/31",1)/[1]!S_SHARE_TOTAL($A1232,$B$1),"")</f>
        <v>0.29351822741961853</v>
      </c>
      <c r="P1232">
        <f>IFERROR([1]!s_stm07_is($A1232,"W30028333","2025/12/31",1)/[1]!S_SHARE_TOTAL($A1232,$B$1),"")</f>
        <v>0.19674583252175629</v>
      </c>
      <c r="Q1232">
        <f>IFERROR([1]!s_west_netprofit($A1232,2026,$B$1,180)/[1]!S_SHARE_TOTAL($A1232,$B$1),"")</f>
        <v>0.31535336042982204</v>
      </c>
      <c r="R1232">
        <f>IFERROR([1]!s_west_netprofit($A1232,2027,$B$1,180)/[1]!S_SHARE_TOTAL($A1232,$B$1),"")</f>
        <v>0.37254788271116379</v>
      </c>
      <c r="S1232">
        <f>IFERROR([1]!s_fa_dupont_roe($A1232,"2011/12/31")/100,"")</f>
        <v>0.118101</v>
      </c>
      <c r="T1232">
        <f>IFERROR([1]!s_fa_dupont_roe($A1232,"2012/12/31")/100,"")</f>
        <v>0.11446899999999999</v>
      </c>
      <c r="U1232">
        <f>IFERROR([1]!s_fa_dupont_roe($A1232,"2013/12/31")/100,"")</f>
        <v>0.12447</v>
      </c>
      <c r="V1232">
        <f>IFERROR([1]!s_fa_dupont_roe($A1232,"2014/12/31")/100,"")</f>
        <v>8.8820999999999997E-2</v>
      </c>
      <c r="W1232">
        <f>IFERROR([1]!s_fa_dupont_roe($A1232,"2015/12/31")/100,"")</f>
        <v>-2.4664000000000002E-2</v>
      </c>
      <c r="X1232">
        <f>IFERROR([1]!s_fa_dupont_roe($A1232,"2016/12/31")/100,"")</f>
        <v>0.10446899999999999</v>
      </c>
      <c r="Y1232">
        <f>IFERROR([1]!s_fa_dupont_roe($A1232,"2017/12/31")/100,"")</f>
        <v>6.9755999999999999E-2</v>
      </c>
      <c r="Z1232">
        <f>IFERROR([1]!s_fa_dupont_roe($A1232,"2018/12/31")/100,"")</f>
        <v>6.5658000000000008E-2</v>
      </c>
      <c r="AA1232">
        <f>IFERROR([1]!s_fa_dupont_roe($A1232,"2019/12/31")/100,"")</f>
        <v>6.4892000000000005E-2</v>
      </c>
      <c r="AB1232">
        <f>IFERROR([1]!s_fa_dupont_roe($A1232,"2020/12/31")/100,"")</f>
        <v>6.9393999999999997E-2</v>
      </c>
      <c r="AC1232">
        <f>IFERROR([1]!s_fa_dupont_roe($A1232,"2021/12/31")/100,"")</f>
        <v>7.4273999999999993E-2</v>
      </c>
      <c r="AD1232">
        <f>IFERROR([1]!s_fa_dupont_roe($A1232,"2022/12/31")/100,"")</f>
        <v>7.7245999999999995E-2</v>
      </c>
      <c r="AE1232">
        <f>IFERROR([1]!s_fa_dupont_roe($A1232,"2023/12/31")/100,"")</f>
        <v>7.6093000000000008E-2</v>
      </c>
      <c r="AF1232">
        <f>IFERROR([1]!s_fa_dupont_roe($A1232,"2024/12/31")/100,"")</f>
        <v>4.3407999999999995E-2</v>
      </c>
      <c r="AG1232">
        <f>IFERROR([1]!s_fa_dupont_roe($A1232,"2025/12/31")/100,"")</f>
        <v>2.8634E-2</v>
      </c>
      <c r="AH1232">
        <f>IFERROR([1]!s_stm07_is($A1232,"W30028333","2025/12/31",1),"")</f>
        <v>334821008.54000002</v>
      </c>
      <c r="AI1232">
        <f>IFERROR([1]!s_stm07_bs($A1232,"W38058048","2025/12/31",1),"")</f>
        <v>11840297105.370001</v>
      </c>
      <c r="AJ1232">
        <f>IFERROR([1]!s_fa_netdebt($A1232,"2025/12/31"),"")</f>
        <v>-4036526082.3800001</v>
      </c>
      <c r="AK1232">
        <f>IFERROR([1]!s_val_ev1($A1232,"2025/12/31"),"")</f>
        <v>28703428574.669998</v>
      </c>
      <c r="AL1232">
        <f>IFERROR([1]!s_fa_ebitda($A1232,"2025/12/31"),"")</f>
        <v>655814501.21000004</v>
      </c>
      <c r="AM1232">
        <f>IFERROR([1]!s_west_netprofit($A1232,2026,$B$1,180)/[1]!s_west_netprofit($A1232,2026,$B$1-7,180)-1,"")</f>
        <v>0</v>
      </c>
      <c r="AN1232">
        <f>IFERROR([1]!s_west_netprofit($A1232,2026,$B$1,180)/[1]!s_west_netprofit($A1232,2026,$B$1-30,180)-1,"")</f>
        <v>-0.1481481476190476</v>
      </c>
      <c r="AO1232">
        <f>IFERROR([1]!s_est_mediannetprofit($A1232,2026,$B$1)/[1]!s_est_mediannetprofit($A1232,2026,$B$1-7)-1,"")</f>
        <v>0</v>
      </c>
      <c r="AP1232">
        <f>IFERROR([1]!s_est_mediannetprofit($A1232,2026,$B$1)/[1]!s_est_mediannetprofit($A1232,2026,$B$1-30)-1,"")</f>
        <v>-0.17460317460317465</v>
      </c>
    </row>
    <row r="1233" spans="1:42">
      <c r="A1233" t="s">
        <v>1272</v>
      </c>
      <c r="B1233">
        <f>IFERROR([1]!s_stm07_is($A1233,"W30028333","2011/12/31",1)/[1]!S_SHARE_TOTAL($A1233,$B$1),"")</f>
        <v>0</v>
      </c>
      <c r="C1233">
        <f>IFERROR([1]!s_stm07_is($A1233,"W30028333","2012/12/31",1)/[1]!S_SHARE_TOTAL($A1233,$B$1),"")</f>
        <v>0</v>
      </c>
      <c r="D1233">
        <f>IFERROR([1]!s_stm07_is($A1233,"W30028333","2013/12/31",1)/[1]!S_SHARE_TOTAL($A1233,$B$1),"")</f>
        <v>0</v>
      </c>
      <c r="E1233">
        <f>IFERROR([1]!s_stm07_is($A1233,"W30028333","2014/12/31",1)/[1]!S_SHARE_TOTAL($A1233,$B$1),"")</f>
        <v>0.20973821401749509</v>
      </c>
      <c r="F1233">
        <f>IFERROR([1]!s_stm07_is($A1233,"W30028333","2015/12/31",1)/[1]!S_SHARE_TOTAL($A1233,$B$1),"")</f>
        <v>0.17567817948936304</v>
      </c>
      <c r="G1233">
        <f>IFERROR([1]!s_stm07_is($A1233,"W30028333","2016/12/31",1)/[1]!S_SHARE_TOTAL($A1233,$B$1),"")</f>
        <v>6.1199168132600075E-2</v>
      </c>
      <c r="H1233">
        <f>IFERROR([1]!s_stm07_is($A1233,"W30028333","2017/12/31",1)/[1]!S_SHARE_TOTAL($A1233,$B$1),"")</f>
        <v>0.11577973251427957</v>
      </c>
      <c r="I1233">
        <f>IFERROR([1]!s_stm07_is($A1233,"W30028333","2018/12/31",1)/[1]!S_SHARE_TOTAL($A1233,$B$1),"")</f>
        <v>0.10485908207166821</v>
      </c>
      <c r="J1233">
        <f>IFERROR([1]!s_stm07_is($A1233,"W30028333","2019/12/31",1)/[1]!S_SHARE_TOTAL($A1233,$B$1),"")</f>
        <v>0.12130237443619145</v>
      </c>
      <c r="K1233">
        <f>IFERROR([1]!s_stm07_is($A1233,"W30028333","2020/12/31",1)/[1]!S_SHARE_TOTAL($A1233,$B$1),"")</f>
        <v>0.14968762906529651</v>
      </c>
      <c r="L1233">
        <f>IFERROR([1]!s_stm07_is($A1233,"W30028333","2021/12/31",1)/[1]!S_SHARE_TOTAL($A1233,$B$1),"")</f>
        <v>0.12626600364374679</v>
      </c>
      <c r="M1233">
        <f>IFERROR([1]!s_stm07_is($A1233,"W30028333","2022/12/31",1)/[1]!S_SHARE_TOTAL($A1233,$B$1),"")</f>
        <v>0.23769884941245353</v>
      </c>
      <c r="N1233">
        <f>IFERROR([1]!s_stm07_is($A1233,"W30028333","2023/12/31",1)/[1]!S_SHARE_TOTAL($A1233,$B$1),"")</f>
        <v>0.30310894073403682</v>
      </c>
      <c r="O1233">
        <f>IFERROR([1]!s_stm07_is($A1233,"W30028333","2024/12/31",1)/[1]!S_SHARE_TOTAL($A1233,$B$1),"")</f>
        <v>0.35966688693163296</v>
      </c>
      <c r="P1233">
        <f>IFERROR([1]!s_stm07_is($A1233,"W30028333","2025/12/31",1)/[1]!S_SHARE_TOTAL($A1233,$B$1),"")</f>
        <v>0.38212414354219054</v>
      </c>
      <c r="Q1233">
        <f>IFERROR([1]!s_west_netprofit($A1233,2026,$B$1,180)/[1]!S_SHARE_TOTAL($A1233,$B$1),"")</f>
        <v>0.43004559986999891</v>
      </c>
      <c r="R1233">
        <f>IFERROR([1]!s_west_netprofit($A1233,2027,$B$1,180)/[1]!S_SHARE_TOTAL($A1233,$B$1),"")</f>
        <v>0.46570829381814977</v>
      </c>
      <c r="S1233">
        <f>IFERROR([1]!s_fa_dupont_roe($A1233,"2011/12/31")/100,"")</f>
        <v>0</v>
      </c>
      <c r="T1233">
        <f>IFERROR([1]!s_fa_dupont_roe($A1233,"2012/12/31")/100,"")</f>
        <v>0</v>
      </c>
      <c r="U1233">
        <f>IFERROR([1]!s_fa_dupont_roe($A1233,"2013/12/31")/100,"")</f>
        <v>0</v>
      </c>
      <c r="V1233">
        <f>IFERROR([1]!s_fa_dupont_roe($A1233,"2014/12/31")/100,"")</f>
        <v>0.120723</v>
      </c>
      <c r="W1233">
        <f>IFERROR([1]!s_fa_dupont_roe($A1233,"2015/12/31")/100,"")</f>
        <v>0.11455899999999999</v>
      </c>
      <c r="X1233">
        <f>IFERROR([1]!s_fa_dupont_roe($A1233,"2016/12/31")/100,"")</f>
        <v>4.7660000000000001E-2</v>
      </c>
      <c r="Y1233">
        <f>IFERROR([1]!s_fa_dupont_roe($A1233,"2017/12/31")/100,"")</f>
        <v>9.2921999999999991E-2</v>
      </c>
      <c r="Z1233">
        <f>IFERROR([1]!s_fa_dupont_roe($A1233,"2018/12/31")/100,"")</f>
        <v>8.1165000000000001E-2</v>
      </c>
      <c r="AA1233">
        <f>IFERROR([1]!s_fa_dupont_roe($A1233,"2019/12/31")/100,"")</f>
        <v>7.7055999999999999E-2</v>
      </c>
      <c r="AB1233">
        <f>IFERROR([1]!s_fa_dupont_roe($A1233,"2020/12/31")/100,"")</f>
        <v>8.0121999999999999E-2</v>
      </c>
      <c r="AC1233">
        <f>IFERROR([1]!s_fa_dupont_roe($A1233,"2021/12/31")/100,"")</f>
        <v>6.4494999999999997E-2</v>
      </c>
      <c r="AD1233">
        <f>IFERROR([1]!s_fa_dupont_roe($A1233,"2022/12/31")/100,"")</f>
        <v>0.11336299999999999</v>
      </c>
      <c r="AE1233">
        <f>IFERROR([1]!s_fa_dupont_roe($A1233,"2023/12/31")/100,"")</f>
        <v>0.13123699999999999</v>
      </c>
      <c r="AF1233">
        <f>IFERROR([1]!s_fa_dupont_roe($A1233,"2024/12/31")/100,"")</f>
        <v>0.14118700000000001</v>
      </c>
      <c r="AG1233">
        <f>IFERROR([1]!s_fa_dupont_roe($A1233,"2025/12/31")/100,"")</f>
        <v>0.13692099999999999</v>
      </c>
      <c r="AH1233">
        <f>IFERROR([1]!s_stm07_is($A1233,"W30028333","2025/12/31",1),"")</f>
        <v>3884331736.0599999</v>
      </c>
      <c r="AI1233">
        <f>IFERROR([1]!s_stm07_bs($A1233,"W38058048","2025/12/31",1),"")</f>
        <v>30198566371.080002</v>
      </c>
      <c r="AJ1233">
        <f>IFERROR([1]!s_fa_netdebt($A1233,"2025/12/31"),"")</f>
        <v>-4784336112.04</v>
      </c>
      <c r="AK1233">
        <f>IFERROR([1]!s_val_ev1($A1233,"2025/12/31"),"")</f>
        <v>42861808314.550003</v>
      </c>
      <c r="AL1233">
        <f>IFERROR([1]!s_fa_ebitda($A1233,"2025/12/31"),"")</f>
        <v>7432852369.9899998</v>
      </c>
      <c r="AM1233">
        <f>IFERROR([1]!s_west_netprofit($A1233,2026,$B$1,180)/[1]!s_west_netprofit($A1233,2026,$B$1-7,180)-1,"")</f>
        <v>0</v>
      </c>
      <c r="AN1233">
        <f>IFERROR([1]!s_west_netprofit($A1233,2026,$B$1,180)/[1]!s_west_netprofit($A1233,2026,$B$1-30,180)-1,"")</f>
        <v>0</v>
      </c>
      <c r="AO1233">
        <f>IFERROR([1]!s_est_mediannetprofit($A1233,2026,$B$1)/[1]!s_est_mediannetprofit($A1233,2026,$B$1-7)-1,"")</f>
        <v>0</v>
      </c>
      <c r="AP1233">
        <f>IFERROR([1]!s_est_mediannetprofit($A1233,2026,$B$1)/[1]!s_est_mediannetprofit($A1233,2026,$B$1-30)-1,"")</f>
        <v>0</v>
      </c>
    </row>
    <row r="1234" spans="1:42">
      <c r="A1234" t="s">
        <v>1273</v>
      </c>
      <c r="B1234">
        <f>IFERROR([1]!s_stm07_is($A1234,"W30028333","2011/12/31",1)/[1]!S_SHARE_TOTAL($A1234,$B$1),"")</f>
        <v>0.58653998552796816</v>
      </c>
      <c r="C1234">
        <f>IFERROR([1]!s_stm07_is($A1234,"W30028333","2012/12/31",1)/[1]!S_SHARE_TOTAL($A1234,$B$1),"")</f>
        <v>0.29103910483279016</v>
      </c>
      <c r="D1234">
        <f>IFERROR([1]!s_stm07_is($A1234,"W30028333","2013/12/31",1)/[1]!S_SHARE_TOTAL($A1234,$B$1),"")</f>
        <v>3.4079356822943177E-2</v>
      </c>
      <c r="E1234">
        <f>IFERROR([1]!s_stm07_is($A1234,"W30028333","2014/12/31",1)/[1]!S_SHARE_TOTAL($A1234,$B$1),"")</f>
        <v>5.6577734350202628E-2</v>
      </c>
      <c r="F1234">
        <f>IFERROR([1]!s_stm07_is($A1234,"W30028333","2015/12/31",1)/[1]!S_SHARE_TOTAL($A1234,$B$1),"")</f>
        <v>0.25336477986253153</v>
      </c>
      <c r="G1234">
        <f>IFERROR([1]!s_stm07_is($A1234,"W30028333","2016/12/31",1)/[1]!S_SHARE_TOTAL($A1234,$B$1),"")</f>
        <v>0.19504955001892424</v>
      </c>
      <c r="H1234">
        <f>IFERROR([1]!s_stm07_is($A1234,"W30028333","2017/12/31",1)/[1]!S_SHARE_TOTAL($A1234,$B$1),"")</f>
        <v>0.37261411077703571</v>
      </c>
      <c r="I1234">
        <f>IFERROR([1]!s_stm07_is($A1234,"W30028333","2018/12/31",1)/[1]!S_SHARE_TOTAL($A1234,$B$1),"")</f>
        <v>0.5215936310183511</v>
      </c>
      <c r="J1234">
        <f>IFERROR([1]!s_stm07_is($A1234,"W30028333","2019/12/31",1)/[1]!S_SHARE_TOTAL($A1234,$B$1),"")</f>
        <v>0.60719824802801214</v>
      </c>
      <c r="K1234">
        <f>IFERROR([1]!s_stm07_is($A1234,"W30028333","2020/12/31",1)/[1]!S_SHARE_TOTAL($A1234,$B$1),"")</f>
        <v>0.43227673157964797</v>
      </c>
      <c r="L1234">
        <f>IFERROR([1]!s_stm07_is($A1234,"W30028333","2021/12/31",1)/[1]!S_SHARE_TOTAL($A1234,$B$1),"")</f>
        <v>0.69046514328647801</v>
      </c>
      <c r="M1234">
        <f>IFERROR([1]!s_stm07_is($A1234,"W30028333","2022/12/31",1)/[1]!S_SHARE_TOTAL($A1234,$B$1),"")</f>
        <v>0.83685053374540463</v>
      </c>
      <c r="N1234">
        <f>IFERROR([1]!s_stm07_is($A1234,"W30028333","2023/12/31",1)/[1]!S_SHARE_TOTAL($A1234,$B$1),"")</f>
        <v>1.1121356569832821</v>
      </c>
      <c r="O1234">
        <f>IFERROR([1]!s_stm07_is($A1234,"W30028333","2024/12/31",1)/[1]!S_SHARE_TOTAL($A1234,$B$1),"")</f>
        <v>1.1378085796788147</v>
      </c>
      <c r="P1234">
        <f>IFERROR([1]!s_stm07_is($A1234,"W30028333","2025/12/31",1)/[1]!S_SHARE_TOTAL($A1234,$B$1),"")</f>
        <v>1.0916650578880127</v>
      </c>
      <c r="Q1234">
        <f>IFERROR([1]!s_west_netprofit($A1234,2026,$B$1,180)/[1]!S_SHARE_TOTAL($A1234,$B$1),"")</f>
        <v>1.191112305311071</v>
      </c>
      <c r="R1234">
        <f>IFERROR([1]!s_west_netprofit($A1234,2027,$B$1,180)/[1]!S_SHARE_TOTAL($A1234,$B$1),"")</f>
        <v>1.291233345449784</v>
      </c>
      <c r="S1234">
        <f>IFERROR([1]!s_fa_dupont_roe($A1234,"2011/12/31")/100,"")</f>
        <v>0.39874699999999996</v>
      </c>
      <c r="T1234">
        <f>IFERROR([1]!s_fa_dupont_roe($A1234,"2012/12/31")/100,"")</f>
        <v>0.170652</v>
      </c>
      <c r="U1234">
        <f>IFERROR([1]!s_fa_dupont_roe($A1234,"2013/12/31")/100,"")</f>
        <v>2.0247999999999999E-2</v>
      </c>
      <c r="V1234">
        <f>IFERROR([1]!s_fa_dupont_roe($A1234,"2014/12/31")/100,"")</f>
        <v>3.4041000000000002E-2</v>
      </c>
      <c r="W1234">
        <f>IFERROR([1]!s_fa_dupont_roe($A1234,"2015/12/31")/100,"")</f>
        <v>0.12201599999999999</v>
      </c>
      <c r="X1234">
        <f>IFERROR([1]!s_fa_dupont_roe($A1234,"2016/12/31")/100,"")</f>
        <v>7.6901999999999998E-2</v>
      </c>
      <c r="Y1234">
        <f>IFERROR([1]!s_fa_dupont_roe($A1234,"2017/12/31")/100,"")</f>
        <v>0.13553699999999999</v>
      </c>
      <c r="Z1234">
        <f>IFERROR([1]!s_fa_dupont_roe($A1234,"2018/12/31")/100,"")</f>
        <v>0.16813199999999998</v>
      </c>
      <c r="AA1234">
        <f>IFERROR([1]!s_fa_dupont_roe($A1234,"2019/12/31")/100,"")</f>
        <v>0.16855100000000001</v>
      </c>
      <c r="AB1234">
        <f>IFERROR([1]!s_fa_dupont_roe($A1234,"2020/12/31")/100,"")</f>
        <v>0.10811999999999999</v>
      </c>
      <c r="AC1234">
        <f>IFERROR([1]!s_fa_dupont_roe($A1234,"2021/12/31")/100,"")</f>
        <v>0.152027</v>
      </c>
      <c r="AD1234">
        <f>IFERROR([1]!s_fa_dupont_roe($A1234,"2022/12/31")/100,"")</f>
        <v>0.15903900000000001</v>
      </c>
      <c r="AE1234">
        <f>IFERROR([1]!s_fa_dupont_roe($A1234,"2023/12/31")/100,"")</f>
        <v>0.173293</v>
      </c>
      <c r="AF1234">
        <f>IFERROR([1]!s_fa_dupont_roe($A1234,"2024/12/31")/100,"")</f>
        <v>0.14837400000000001</v>
      </c>
      <c r="AG1234">
        <f>IFERROR([1]!s_fa_dupont_roe($A1234,"2025/12/31")/100,"")</f>
        <v>0.129888</v>
      </c>
      <c r="AH1234">
        <f>IFERROR([1]!s_stm07_is($A1234,"W30028333","2025/12/31",1),"")</f>
        <v>2862141557.4499998</v>
      </c>
      <c r="AI1234">
        <f>IFERROR([1]!s_stm07_bs($A1234,"W38058048","2025/12/31",1),"")</f>
        <v>24666038129.610001</v>
      </c>
      <c r="AJ1234">
        <f>IFERROR([1]!s_fa_netdebt($A1234,"2025/12/31"),"")</f>
        <v>-2041449259.02</v>
      </c>
      <c r="AK1234">
        <f>IFERROR([1]!s_val_ev1($A1234,"2025/12/31"),"")</f>
        <v>33444378566.16</v>
      </c>
      <c r="AL1234">
        <f>IFERROR([1]!s_fa_ebitda($A1234,"2025/12/31"),"")</f>
        <v>4179397277.0300002</v>
      </c>
      <c r="AM1234">
        <f>IFERROR([1]!s_west_netprofit($A1234,2026,$B$1,180)/[1]!s_west_netprofit($A1234,2026,$B$1-7,180)-1,"")</f>
        <v>0</v>
      </c>
      <c r="AN1234">
        <f>IFERROR([1]!s_west_netprofit($A1234,2026,$B$1,180)/[1]!s_west_netprofit($A1234,2026,$B$1-30,180)-1,"")</f>
        <v>-1.3953648601194857E-3</v>
      </c>
      <c r="AO1234">
        <f>IFERROR([1]!s_est_mediannetprofit($A1234,2026,$B$1)/[1]!s_est_mediannetprofit($A1234,2026,$B$1-7)-1,"")</f>
        <v>0</v>
      </c>
      <c r="AP1234">
        <f>IFERROR([1]!s_est_mediannetprofit($A1234,2026,$B$1)/[1]!s_est_mediannetprofit($A1234,2026,$B$1-30)-1,"")</f>
        <v>0</v>
      </c>
    </row>
    <row r="1235" spans="1:42">
      <c r="A1235" t="s">
        <v>1274</v>
      </c>
      <c r="B1235">
        <f>IFERROR([1]!s_stm07_is($A1235,"W30028333","2011/12/31",1)/[1]!S_SHARE_TOTAL($A1235,$B$1),"")</f>
        <v>0.84433655511688732</v>
      </c>
      <c r="C1235">
        <f>IFERROR([1]!s_stm07_is($A1235,"W30028333","2012/12/31",1)/[1]!S_SHARE_TOTAL($A1235,$B$1),"")</f>
        <v>0.60915607126812321</v>
      </c>
      <c r="D1235">
        <f>IFERROR([1]!s_stm07_is($A1235,"W30028333","2013/12/31",1)/[1]!S_SHARE_TOTAL($A1235,$B$1),"")</f>
        <v>0.25775469775504684</v>
      </c>
      <c r="E1235">
        <f>IFERROR([1]!s_stm07_is($A1235,"W30028333","2014/12/31",1)/[1]!S_SHARE_TOTAL($A1235,$B$1),"")</f>
        <v>1.2977296782402096E-2</v>
      </c>
      <c r="F1235">
        <f>IFERROR([1]!s_stm07_is($A1235,"W30028333","2015/12/31",1)/[1]!S_SHARE_TOTAL($A1235,$B$1),"")</f>
        <v>-1.1527381988805308</v>
      </c>
      <c r="G1235">
        <f>IFERROR([1]!s_stm07_is($A1235,"W30028333","2016/12/31",1)/[1]!S_SHARE_TOTAL($A1235,$B$1),"")</f>
        <v>2.9405406344996173E-2</v>
      </c>
      <c r="H1235">
        <f>IFERROR([1]!s_stm07_is($A1235,"W30028333","2017/12/31",1)/[1]!S_SHARE_TOTAL($A1235,$B$1),"")</f>
        <v>0.92062049042460392</v>
      </c>
      <c r="I1235">
        <f>IFERROR([1]!s_stm07_is($A1235,"W30028333","2018/12/31",1)/[1]!S_SHARE_TOTAL($A1235,$B$1),"")</f>
        <v>1.017295906047329</v>
      </c>
      <c r="J1235">
        <f>IFERROR([1]!s_stm07_is($A1235,"W30028333","2019/12/31",1)/[1]!S_SHARE_TOTAL($A1235,$B$1),"")</f>
        <v>0.94009761152772109</v>
      </c>
      <c r="K1235">
        <f>IFERROR([1]!s_stm07_is($A1235,"W30028333","2020/12/31",1)/[1]!S_SHARE_TOTAL($A1235,$B$1),"")</f>
        <v>0.64401696090930249</v>
      </c>
      <c r="L1235">
        <f>IFERROR([1]!s_stm07_is($A1235,"W30028333","2021/12/31",1)/[1]!S_SHARE_TOTAL($A1235,$B$1),"")</f>
        <v>1.1559573699035044</v>
      </c>
      <c r="M1235">
        <f>IFERROR([1]!s_stm07_is($A1235,"W30028333","2022/12/31",1)/[1]!S_SHARE_TOTAL($A1235,$B$1),"")</f>
        <v>2.0939639349501182</v>
      </c>
      <c r="N1235">
        <f>IFERROR([1]!s_stm07_is($A1235,"W30028333","2023/12/31",1)/[1]!S_SHARE_TOTAL($A1235,$B$1),"")</f>
        <v>1.6966097170901182</v>
      </c>
      <c r="O1235">
        <f>IFERROR([1]!s_stm07_is($A1235,"W30028333","2024/12/31",1)/[1]!S_SHARE_TOTAL($A1235,$B$1),"")</f>
        <v>0.89329905753116912</v>
      </c>
      <c r="P1235">
        <f>IFERROR([1]!s_stm07_is($A1235,"W30028333","2025/12/31",1)/[1]!S_SHARE_TOTAL($A1235,$B$1),"")</f>
        <v>-0.15979601305522687</v>
      </c>
      <c r="Q1235">
        <f>IFERROR([1]!s_west_netprofit($A1235,2026,$B$1,180)/[1]!S_SHARE_TOTAL($A1235,$B$1),"")</f>
        <v>0.41978995812153713</v>
      </c>
      <c r="R1235">
        <f>IFERROR([1]!s_west_netprofit($A1235,2027,$B$1,180)/[1]!S_SHARE_TOTAL($A1235,$B$1),"")</f>
        <v>0.59374758344733536</v>
      </c>
      <c r="S1235">
        <f>IFERROR([1]!s_fa_dupont_roe($A1235,"2011/12/31")/100,"")</f>
        <v>0.17429800000000001</v>
      </c>
      <c r="T1235">
        <f>IFERROR([1]!s_fa_dupont_roe($A1235,"2012/12/31")/100,"")</f>
        <v>0.112507</v>
      </c>
      <c r="U1235">
        <f>IFERROR([1]!s_fa_dupont_roe($A1235,"2013/12/31")/100,"")</f>
        <v>4.4783999999999997E-2</v>
      </c>
      <c r="V1235">
        <f>IFERROR([1]!s_fa_dupont_roe($A1235,"2014/12/31")/100,"")</f>
        <v>2.261E-3</v>
      </c>
      <c r="W1235">
        <f>IFERROR([1]!s_fa_dupont_roe($A1235,"2015/12/31")/100,"")</f>
        <v>-0.224132</v>
      </c>
      <c r="X1235">
        <f>IFERROR([1]!s_fa_dupont_roe($A1235,"2016/12/31")/100,"")</f>
        <v>6.2989999999999999E-3</v>
      </c>
      <c r="Y1235">
        <f>IFERROR([1]!s_fa_dupont_roe($A1235,"2017/12/31")/100,"")</f>
        <v>0.175597</v>
      </c>
      <c r="Z1235">
        <f>IFERROR([1]!s_fa_dupont_roe($A1235,"2018/12/31")/100,"")</f>
        <v>0.165599</v>
      </c>
      <c r="AA1235">
        <f>IFERROR([1]!s_fa_dupont_roe($A1235,"2019/12/31")/100,"")</f>
        <v>0.136354</v>
      </c>
      <c r="AB1235">
        <f>IFERROR([1]!s_fa_dupont_roe($A1235,"2020/12/31")/100,"")</f>
        <v>8.6126000000000008E-2</v>
      </c>
      <c r="AC1235">
        <f>IFERROR([1]!s_fa_dupont_roe($A1235,"2021/12/31")/100,"")</f>
        <v>0.14455899999999999</v>
      </c>
      <c r="AD1235">
        <f>IFERROR([1]!s_fa_dupont_roe($A1235,"2022/12/31")/100,"")</f>
        <v>0.23081499999999999</v>
      </c>
      <c r="AE1235">
        <f>IFERROR([1]!s_fa_dupont_roe($A1235,"2023/12/31")/100,"")</f>
        <v>0.1668</v>
      </c>
      <c r="AF1235">
        <f>IFERROR([1]!s_fa_dupont_roe($A1235,"2024/12/31")/100,"")</f>
        <v>8.5870000000000002E-2</v>
      </c>
      <c r="AG1235">
        <f>IFERROR([1]!s_fa_dupont_roe($A1235,"2025/12/31")/100,"")</f>
        <v>-1.5896999999999998E-2</v>
      </c>
      <c r="AH1235">
        <f>IFERROR([1]!s_stm07_is($A1235,"W30028333","2025/12/31",1),"")</f>
        <v>-191755996.11000001</v>
      </c>
      <c r="AI1235">
        <f>IFERROR([1]!s_stm07_bs($A1235,"W38058048","2025/12/31",1),"")</f>
        <v>12282371474.799999</v>
      </c>
      <c r="AJ1235">
        <f>IFERROR([1]!s_fa_netdebt($A1235,"2025/12/31"),"")</f>
        <v>1199725310.9100001</v>
      </c>
      <c r="AK1235">
        <f>IFERROR([1]!s_val_ev1($A1235,"2025/12/31"),"")</f>
        <v>12475442309.25</v>
      </c>
      <c r="AL1235">
        <f>IFERROR([1]!s_fa_ebitda($A1235,"2025/12/31"),"")</f>
        <v>610268215.46000004</v>
      </c>
      <c r="AM1235">
        <f>IFERROR([1]!s_west_netprofit($A1235,2026,$B$1,180)/[1]!s_west_netprofit($A1235,2026,$B$1-7,180)-1,"")</f>
        <v>0</v>
      </c>
      <c r="AN1235">
        <f>IFERROR([1]!s_west_netprofit($A1235,2026,$B$1,180)/[1]!s_west_netprofit($A1235,2026,$B$1-30,180)-1,"")</f>
        <v>0</v>
      </c>
      <c r="AO1235">
        <f>IFERROR([1]!s_est_mediannetprofit($A1235,2026,$B$1)/[1]!s_est_mediannetprofit($A1235,2026,$B$1-7)-1,"")</f>
        <v>0</v>
      </c>
      <c r="AP1235">
        <f>IFERROR([1]!s_est_mediannetprofit($A1235,2026,$B$1)/[1]!s_est_mediannetprofit($A1235,2026,$B$1-30)-1,"")</f>
        <v>0</v>
      </c>
    </row>
    <row r="1236" spans="1:42">
      <c r="A1236" t="s">
        <v>1275</v>
      </c>
      <c r="B1236">
        <f>IFERROR([1]!s_stm07_is($A1236,"W30028333","2011/12/31",1)/[1]!S_SHARE_TOTAL($A1236,$B$1),"")</f>
        <v>5.76599582539832E-2</v>
      </c>
      <c r="C1236">
        <f>IFERROR([1]!s_stm07_is($A1236,"W30028333","2012/12/31",1)/[1]!S_SHARE_TOTAL($A1236,$B$1),"")</f>
        <v>1.6873686114452058E-2</v>
      </c>
      <c r="D1236">
        <f>IFERROR([1]!s_stm07_is($A1236,"W30028333","2013/12/31",1)/[1]!S_SHARE_TOTAL($A1236,$B$1),"")</f>
        <v>1.0908234527529025E-2</v>
      </c>
      <c r="E1236">
        <f>IFERROR([1]!s_stm07_is($A1236,"W30028333","2014/12/31",1)/[1]!S_SHARE_TOTAL($A1236,$B$1),"")</f>
        <v>-3.9181251864204472E-2</v>
      </c>
      <c r="F1236">
        <f>IFERROR([1]!s_stm07_is($A1236,"W30028333","2015/12/31",1)/[1]!S_SHARE_TOTAL($A1236,$B$1),"")</f>
        <v>2.9578175562932737E-2</v>
      </c>
      <c r="G1236">
        <f>IFERROR([1]!s_stm07_is($A1236,"W30028333","2016/12/31",1)/[1]!S_SHARE_TOTAL($A1236,$B$1),"")</f>
        <v>0.15733948109029888</v>
      </c>
      <c r="H1236">
        <f>IFERROR([1]!s_stm07_is($A1236,"W30028333","2017/12/31",1)/[1]!S_SHARE_TOTAL($A1236,$B$1),"")</f>
        <v>3.5939314738082644E-2</v>
      </c>
      <c r="I1236">
        <f>IFERROR([1]!s_stm07_is($A1236,"W30028333","2018/12/31",1)/[1]!S_SHARE_TOTAL($A1236,$B$1),"")</f>
        <v>-2.8678403693466682E-2</v>
      </c>
      <c r="J1236">
        <f>IFERROR([1]!s_stm07_is($A1236,"W30028333","2019/12/31",1)/[1]!S_SHARE_TOTAL($A1236,$B$1),"")</f>
        <v>5.0651534342405331E-2</v>
      </c>
      <c r="K1236">
        <f>IFERROR([1]!s_stm07_is($A1236,"W30028333","2020/12/31",1)/[1]!S_SHARE_TOTAL($A1236,$B$1),"")</f>
        <v>0.22624047990778687</v>
      </c>
      <c r="L1236">
        <f>IFERROR([1]!s_stm07_is($A1236,"W30028333","2021/12/31",1)/[1]!S_SHARE_TOTAL($A1236,$B$1),"")</f>
        <v>-0.22426905936961788</v>
      </c>
      <c r="M1236">
        <f>IFERROR([1]!s_stm07_is($A1236,"W30028333","2022/12/31",1)/[1]!S_SHARE_TOTAL($A1236,$B$1),"")</f>
        <v>-6.0815452339926801E-2</v>
      </c>
      <c r="N1236">
        <f>IFERROR([1]!s_stm07_is($A1236,"W30028333","2023/12/31",1)/[1]!S_SHARE_TOTAL($A1236,$B$1),"")</f>
        <v>-0.96299499907871078</v>
      </c>
      <c r="O1236">
        <f>IFERROR([1]!s_stm07_is($A1236,"W30028333","2024/12/31",1)/[1]!S_SHARE_TOTAL($A1236,$B$1),"")</f>
        <v>3.1464827946160852E-2</v>
      </c>
      <c r="P1236">
        <f>IFERROR([1]!s_stm07_is($A1236,"W30028333","2025/12/31",1)/[1]!S_SHARE_TOTAL($A1236,$B$1),"")</f>
        <v>-0.70134565312049968</v>
      </c>
      <c r="Q1236">
        <f>IFERROR([1]!s_west_netprofit($A1236,2026,$B$1,180)/[1]!S_SHARE_TOTAL($A1236,$B$1),"")</f>
        <v>0</v>
      </c>
      <c r="R1236">
        <f>IFERROR([1]!s_west_netprofit($A1236,2027,$B$1,180)/[1]!S_SHARE_TOTAL($A1236,$B$1),"")</f>
        <v>0</v>
      </c>
      <c r="S1236">
        <f>IFERROR([1]!s_fa_dupont_roe($A1236,"2011/12/31")/100,"")</f>
        <v>0.145819</v>
      </c>
      <c r="T1236">
        <f>IFERROR([1]!s_fa_dupont_roe($A1236,"2012/12/31")/100,"")</f>
        <v>3.8997000000000004E-2</v>
      </c>
      <c r="U1236">
        <f>IFERROR([1]!s_fa_dupont_roe($A1236,"2013/12/31")/100,"")</f>
        <v>2.4685000000000002E-2</v>
      </c>
      <c r="V1236">
        <f>IFERROR([1]!s_fa_dupont_roe($A1236,"2014/12/31")/100,"")</f>
        <v>-9.206099999999999E-2</v>
      </c>
      <c r="W1236">
        <f>IFERROR([1]!s_fa_dupont_roe($A1236,"2015/12/31")/100,"")</f>
        <v>4.6783999999999999E-2</v>
      </c>
      <c r="X1236">
        <f>IFERROR([1]!s_fa_dupont_roe($A1236,"2016/12/31")/100,"")</f>
        <v>0.17146999999999998</v>
      </c>
      <c r="Y1236">
        <f>IFERROR([1]!s_fa_dupont_roe($A1236,"2017/12/31")/100,"")</f>
        <v>3.7007999999999999E-2</v>
      </c>
      <c r="Z1236">
        <f>IFERROR([1]!s_fa_dupont_roe($A1236,"2018/12/31")/100,"")</f>
        <v>-3.1086999999999997E-2</v>
      </c>
      <c r="AA1236">
        <f>IFERROR([1]!s_fa_dupont_roe($A1236,"2019/12/31")/100,"")</f>
        <v>5.5820000000000002E-2</v>
      </c>
      <c r="AB1236">
        <f>IFERROR([1]!s_fa_dupont_roe($A1236,"2020/12/31")/100,"")</f>
        <v>0.21795400000000001</v>
      </c>
      <c r="AC1236">
        <f>IFERROR([1]!s_fa_dupont_roe($A1236,"2021/12/31")/100,"")</f>
        <v>-0.15762100000000001</v>
      </c>
      <c r="AD1236">
        <f>IFERROR([1]!s_fa_dupont_roe($A1236,"2022/12/31")/100,"")</f>
        <v>-3.1607999999999997E-2</v>
      </c>
      <c r="AE1236">
        <f>IFERROR([1]!s_fa_dupont_roe($A1236,"2023/12/31")/100,"")</f>
        <v>-0.42420799999999997</v>
      </c>
      <c r="AF1236">
        <f>IFERROR([1]!s_fa_dupont_roe($A1236,"2024/12/31")/100,"")</f>
        <v>1.3075000000000002E-2</v>
      </c>
      <c r="AG1236">
        <f>IFERROR([1]!s_fa_dupont_roe($A1236,"2025/12/31")/100,"")</f>
        <v>-0.33802300000000002</v>
      </c>
      <c r="AH1236">
        <f>IFERROR([1]!s_stm07_is($A1236,"W30028333","2025/12/31",1),"")</f>
        <v>-876444829.22000003</v>
      </c>
      <c r="AI1236">
        <f>IFERROR([1]!s_stm07_bs($A1236,"W38058048","2025/12/31",1),"")</f>
        <v>2338902817.6100001</v>
      </c>
      <c r="AJ1236">
        <f>IFERROR([1]!s_fa_netdebt($A1236,"2025/12/31"),"")</f>
        <v>6254706179.4700003</v>
      </c>
      <c r="AK1236">
        <f>IFERROR([1]!s_val_ev1($A1236,"2025/12/31"),"")</f>
        <v>14394912813.709999</v>
      </c>
      <c r="AL1236">
        <f>IFERROR([1]!s_fa_ebitda($A1236,"2025/12/31"),"")</f>
        <v>83060570.219999999</v>
      </c>
      <c r="AM1236" t="str">
        <f>IFERROR([1]!s_west_netprofit($A1236,2026,$B$1,180)/[1]!s_west_netprofit($A1236,2026,$B$1-7,180)-1,"")</f>
        <v/>
      </c>
      <c r="AN1236">
        <f>IFERROR([1]!s_west_netprofit($A1236,2026,$B$1,180)/[1]!s_west_netprofit($A1236,2026,$B$1-30,180)-1,"")</f>
        <v>-1</v>
      </c>
      <c r="AO1236" t="str">
        <f>IFERROR([1]!s_est_mediannetprofit($A1236,2026,$B$1)/[1]!s_est_mediannetprofit($A1236,2026,$B$1-7)-1,"")</f>
        <v/>
      </c>
      <c r="AP1236">
        <f>IFERROR([1]!s_est_mediannetprofit($A1236,2026,$B$1)/[1]!s_est_mediannetprofit($A1236,2026,$B$1-30)-1,"")</f>
        <v>-1</v>
      </c>
    </row>
    <row r="1237" spans="1:42">
      <c r="A1237" t="s">
        <v>1276</v>
      </c>
      <c r="B1237">
        <f>IFERROR([1]!s_stm07_is($A1237,"W30028333","2011/12/31",1)/[1]!S_SHARE_TOTAL($A1237,$B$1),"")</f>
        <v>0.27567606642206749</v>
      </c>
      <c r="C1237">
        <f>IFERROR([1]!s_stm07_is($A1237,"W30028333","2012/12/31",1)/[1]!S_SHARE_TOTAL($A1237,$B$1),"")</f>
        <v>0.29991300047134439</v>
      </c>
      <c r="D1237">
        <f>IFERROR([1]!s_stm07_is($A1237,"W30028333","2013/12/31",1)/[1]!S_SHARE_TOTAL($A1237,$B$1),"")</f>
        <v>0.22936286437600428</v>
      </c>
      <c r="E1237">
        <f>IFERROR([1]!s_stm07_is($A1237,"W30028333","2014/12/31",1)/[1]!S_SHARE_TOTAL($A1237,$B$1),"")</f>
        <v>0.26443930234065349</v>
      </c>
      <c r="F1237">
        <f>IFERROR([1]!s_stm07_is($A1237,"W30028333","2015/12/31",1)/[1]!S_SHARE_TOTAL($A1237,$B$1),"")</f>
        <v>0.46508720716657737</v>
      </c>
      <c r="G1237">
        <f>IFERROR([1]!s_stm07_is($A1237,"W30028333","2016/12/31",1)/[1]!S_SHARE_TOTAL($A1237,$B$1),"")</f>
        <v>0.49140556500803428</v>
      </c>
      <c r="H1237">
        <f>IFERROR([1]!s_stm07_is($A1237,"W30028333","2017/12/31",1)/[1]!S_SHARE_TOTAL($A1237,$B$1),"")</f>
        <v>0.51702365260846272</v>
      </c>
      <c r="I1237">
        <f>IFERROR([1]!s_stm07_is($A1237,"W30028333","2018/12/31",1)/[1]!S_SHARE_TOTAL($A1237,$B$1),"")</f>
        <v>0.80063682015532944</v>
      </c>
      <c r="J1237">
        <f>IFERROR([1]!s_stm07_is($A1237,"W30028333","2019/12/31",1)/[1]!S_SHARE_TOTAL($A1237,$B$1),"")</f>
        <v>0.56853056091590792</v>
      </c>
      <c r="K1237">
        <f>IFERROR([1]!s_stm07_is($A1237,"W30028333","2020/12/31",1)/[1]!S_SHARE_TOTAL($A1237,$B$1),"")</f>
        <v>-0.29794514718800214</v>
      </c>
      <c r="L1237">
        <f>IFERROR([1]!s_stm07_is($A1237,"W30028333","2021/12/31",1)/[1]!S_SHARE_TOTAL($A1237,$B$1),"")</f>
        <v>0.12661629175682915</v>
      </c>
      <c r="M1237">
        <f>IFERROR([1]!s_stm07_is($A1237,"W30028333","2022/12/31",1)/[1]!S_SHARE_TOTAL($A1237,$B$1),"")</f>
        <v>-0.11511782678093198</v>
      </c>
      <c r="N1237">
        <f>IFERROR([1]!s_stm07_is($A1237,"W30028333","2023/12/31",1)/[1]!S_SHARE_TOTAL($A1237,$B$1),"")</f>
        <v>0.14085773333690413</v>
      </c>
      <c r="O1237">
        <f>IFERROR([1]!s_stm07_is($A1237,"W30028333","2024/12/31",1)/[1]!S_SHARE_TOTAL($A1237,$B$1),"")</f>
        <v>7.5231293968934118E-2</v>
      </c>
      <c r="P1237">
        <f>IFERROR([1]!s_stm07_is($A1237,"W30028333","2025/12/31",1)/[1]!S_SHARE_TOTAL($A1237,$B$1),"")</f>
        <v>6.2422717996786288E-2</v>
      </c>
      <c r="Q1237">
        <f>IFERROR([1]!s_west_netprofit($A1237,2026,$B$1,180)/[1]!S_SHARE_TOTAL($A1237,$B$1),"")</f>
        <v>0.22938403856454204</v>
      </c>
      <c r="R1237">
        <f>IFERROR([1]!s_west_netprofit($A1237,2027,$B$1,180)/[1]!S_SHARE_TOTAL($A1237,$B$1),"")</f>
        <v>0.30122763792179968</v>
      </c>
      <c r="S1237">
        <f>IFERROR([1]!s_fa_dupont_roe($A1237,"2011/12/31")/100,"")</f>
        <v>0.21834599999999998</v>
      </c>
      <c r="T1237">
        <f>IFERROR([1]!s_fa_dupont_roe($A1237,"2012/12/31")/100,"")</f>
        <v>0.210753</v>
      </c>
      <c r="U1237">
        <f>IFERROR([1]!s_fa_dupont_roe($A1237,"2013/12/31")/100,"")</f>
        <v>0.13375199999999998</v>
      </c>
      <c r="V1237">
        <f>IFERROR([1]!s_fa_dupont_roe($A1237,"2014/12/31")/100,"")</f>
        <v>0.13439399999999999</v>
      </c>
      <c r="W1237">
        <f>IFERROR([1]!s_fa_dupont_roe($A1237,"2015/12/31")/100,"")</f>
        <v>0.19973600000000002</v>
      </c>
      <c r="X1237">
        <f>IFERROR([1]!s_fa_dupont_roe($A1237,"2016/12/31")/100,"")</f>
        <v>0.125914</v>
      </c>
      <c r="Y1237">
        <f>IFERROR([1]!s_fa_dupont_roe($A1237,"2017/12/31")/100,"")</f>
        <v>9.5977999999999994E-2</v>
      </c>
      <c r="Z1237">
        <f>IFERROR([1]!s_fa_dupont_roe($A1237,"2018/12/31")/100,"")</f>
        <v>0.138986</v>
      </c>
      <c r="AA1237">
        <f>IFERROR([1]!s_fa_dupont_roe($A1237,"2019/12/31")/100,"")</f>
        <v>9.1636000000000009E-2</v>
      </c>
      <c r="AB1237">
        <f>IFERROR([1]!s_fa_dupont_roe($A1237,"2020/12/31")/100,"")</f>
        <v>-4.8679E-2</v>
      </c>
      <c r="AC1237">
        <f>IFERROR([1]!s_fa_dupont_roe($A1237,"2021/12/31")/100,"")</f>
        <v>2.1530000000000001E-2</v>
      </c>
      <c r="AD1237">
        <f>IFERROR([1]!s_fa_dupont_roe($A1237,"2022/12/31")/100,"")</f>
        <v>-1.9615E-2</v>
      </c>
      <c r="AE1237">
        <f>IFERROR([1]!s_fa_dupont_roe($A1237,"2023/12/31")/100,"")</f>
        <v>2.4007000000000001E-2</v>
      </c>
      <c r="AF1237">
        <f>IFERROR([1]!s_fa_dupont_roe($A1237,"2024/12/31")/100,"")</f>
        <v>1.2707999999999999E-2</v>
      </c>
      <c r="AG1237">
        <f>IFERROR([1]!s_fa_dupont_roe($A1237,"2025/12/31")/100,"")</f>
        <v>1.0539E-2</v>
      </c>
      <c r="AH1237">
        <f>IFERROR([1]!s_stm07_is($A1237,"W30028333","2025/12/31",1),"")</f>
        <v>116543214.5</v>
      </c>
      <c r="AI1237">
        <f>IFERROR([1]!s_stm07_bs($A1237,"W38058048","2025/12/31",1),"")</f>
        <v>11534695013.469999</v>
      </c>
      <c r="AJ1237">
        <f>IFERROR([1]!s_fa_netdebt($A1237,"2025/12/31"),"")</f>
        <v>-4087917234.8400002</v>
      </c>
      <c r="AK1237">
        <f>IFERROR([1]!s_val_ev1($A1237,"2025/12/31"),"")</f>
        <v>31519887550.689999</v>
      </c>
      <c r="AL1237">
        <f>IFERROR([1]!s_fa_ebitda($A1237,"2025/12/31"),"")</f>
        <v>511755989.05000001</v>
      </c>
      <c r="AM1237">
        <f>IFERROR([1]!s_west_netprofit($A1237,2026,$B$1,180)/[1]!s_west_netprofit($A1237,2026,$B$1-7,180)-1,"")</f>
        <v>4.3216726040995468E-4</v>
      </c>
      <c r="AN1237">
        <f>IFERROR([1]!s_west_netprofit($A1237,2026,$B$1,180)/[1]!s_west_netprofit($A1237,2026,$B$1-30,180)-1,"")</f>
        <v>4.3216726040995468E-4</v>
      </c>
      <c r="AO1237">
        <f>IFERROR([1]!s_est_mediannetprofit($A1237,2026,$B$1)/[1]!s_est_mediannetprofit($A1237,2026,$B$1-7)-1,"")</f>
        <v>-9.5809765670090696E-3</v>
      </c>
      <c r="AP1237">
        <f>IFERROR([1]!s_est_mediannetprofit($A1237,2026,$B$1)/[1]!s_est_mediannetprofit($A1237,2026,$B$1-30)-1,"")</f>
        <v>-9.5809765670090696E-3</v>
      </c>
    </row>
    <row r="1238" spans="1:42">
      <c r="A1238" t="s">
        <v>1277</v>
      </c>
      <c r="B1238">
        <f>IFERROR([1]!s_stm07_is($A1238,"W30028333","2011/12/31",1)/[1]!S_SHARE_TOTAL($A1238,$B$1),"")</f>
        <v>1.2781019638020969E-2</v>
      </c>
      <c r="C1238">
        <f>IFERROR([1]!s_stm07_is($A1238,"W30028333","2012/12/31",1)/[1]!S_SHARE_TOTAL($A1238,$B$1),"")</f>
        <v>1.3469637190357268E-2</v>
      </c>
      <c r="D1238">
        <f>IFERROR([1]!s_stm07_is($A1238,"W30028333","2013/12/31",1)/[1]!S_SHARE_TOTAL($A1238,$B$1),"")</f>
        <v>3.0650082479692444E-2</v>
      </c>
      <c r="E1238">
        <f>IFERROR([1]!s_stm07_is($A1238,"W30028333","2014/12/31",1)/[1]!S_SHARE_TOTAL($A1238,$B$1),"")</f>
        <v>3.6376256741550185E-2</v>
      </c>
      <c r="F1238">
        <f>IFERROR([1]!s_stm07_is($A1238,"W30028333","2015/12/31",1)/[1]!S_SHARE_TOTAL($A1238,$B$1),"")</f>
        <v>4.3152693512741931E-2</v>
      </c>
      <c r="G1238">
        <f>IFERROR([1]!s_stm07_is($A1238,"W30028333","2016/12/31",1)/[1]!S_SHARE_TOTAL($A1238,$B$1),"")</f>
        <v>3.3439873540199144E-2</v>
      </c>
      <c r="H1238">
        <f>IFERROR([1]!s_stm07_is($A1238,"W30028333","2017/12/31",1)/[1]!S_SHARE_TOTAL($A1238,$B$1),"")</f>
        <v>4.4144442244890926E-2</v>
      </c>
      <c r="I1238">
        <f>IFERROR([1]!s_stm07_is($A1238,"W30028333","2018/12/31",1)/[1]!S_SHARE_TOTAL($A1238,$B$1),"")</f>
        <v>1.3178493334484935</v>
      </c>
      <c r="J1238">
        <f>IFERROR([1]!s_stm07_is($A1238,"W30028333","2019/12/31",1)/[1]!S_SHARE_TOTAL($A1238,$B$1),"")</f>
        <v>1.3471167836034277</v>
      </c>
      <c r="K1238">
        <f>IFERROR([1]!s_stm07_is($A1238,"W30028333","2020/12/31",1)/[1]!S_SHARE_TOTAL($A1238,$B$1),"")</f>
        <v>1.28783868806567</v>
      </c>
      <c r="L1238">
        <f>IFERROR([1]!s_stm07_is($A1238,"W30028333","2021/12/31",1)/[1]!S_SHARE_TOTAL($A1238,$B$1),"")</f>
        <v>1.7749473173726213</v>
      </c>
      <c r="M1238">
        <f>IFERROR([1]!s_stm07_is($A1238,"W30028333","2022/12/31",1)/[1]!S_SHARE_TOTAL($A1238,$B$1),"")</f>
        <v>2.6026607495581664</v>
      </c>
      <c r="N1238">
        <f>IFERROR([1]!s_stm07_is($A1238,"W30028333","2023/12/31",1)/[1]!S_SHARE_TOTAL($A1238,$B$1),"")</f>
        <v>2.3111454668241453</v>
      </c>
      <c r="O1238">
        <f>IFERROR([1]!s_stm07_is($A1238,"W30028333","2024/12/31",1)/[1]!S_SHARE_TOTAL($A1238,$B$1),"")</f>
        <v>1.8028088326437861</v>
      </c>
      <c r="P1238">
        <f>IFERROR([1]!s_stm07_is($A1238,"W30028333","2025/12/31",1)/[1]!S_SHARE_TOTAL($A1238,$B$1),"")</f>
        <v>0.55917081679434011</v>
      </c>
      <c r="Q1238">
        <f>IFERROR([1]!s_west_netprofit($A1238,2026,$B$1,180)/[1]!S_SHARE_TOTAL($A1238,$B$1),"")</f>
        <v>1.1203899535965447</v>
      </c>
      <c r="R1238">
        <f>IFERROR([1]!s_west_netprofit($A1238,2027,$B$1,180)/[1]!S_SHARE_TOTAL($A1238,$B$1),"")</f>
        <v>1.3920868379525586</v>
      </c>
      <c r="S1238">
        <f>IFERROR([1]!s_fa_dupont_roe($A1238,"2011/12/31")/100,"")</f>
        <v>8.2147000000000012E-2</v>
      </c>
      <c r="T1238">
        <f>IFERROR([1]!s_fa_dupont_roe($A1238,"2012/12/31")/100,"")</f>
        <v>5.4419000000000002E-2</v>
      </c>
      <c r="U1238">
        <f>IFERROR([1]!s_fa_dupont_roe($A1238,"2013/12/31")/100,"")</f>
        <v>8.7986999999999996E-2</v>
      </c>
      <c r="V1238">
        <f>IFERROR([1]!s_fa_dupont_roe($A1238,"2014/12/31")/100,"")</f>
        <v>9.6146999999999996E-2</v>
      </c>
      <c r="W1238">
        <f>IFERROR([1]!s_fa_dupont_roe($A1238,"2015/12/31")/100,"")</f>
        <v>0.10456699999999999</v>
      </c>
      <c r="X1238">
        <f>IFERROR([1]!s_fa_dupont_roe($A1238,"2016/12/31")/100,"")</f>
        <v>7.5103000000000003E-2</v>
      </c>
      <c r="Y1238">
        <f>IFERROR([1]!s_fa_dupont_roe($A1238,"2017/12/31")/100,"")</f>
        <v>7.9721E-2</v>
      </c>
      <c r="Z1238">
        <f>IFERROR([1]!s_fa_dupont_roe($A1238,"2018/12/31")/100,"")</f>
        <v>0.37831799999999999</v>
      </c>
      <c r="AA1238">
        <f>IFERROR([1]!s_fa_dupont_roe($A1238,"2019/12/31")/100,"")</f>
        <v>0.20124600000000001</v>
      </c>
      <c r="AB1238">
        <f>IFERROR([1]!s_fa_dupont_roe($A1238,"2020/12/31")/100,"")</f>
        <v>0.17205200000000001</v>
      </c>
      <c r="AC1238">
        <f>IFERROR([1]!s_fa_dupont_roe($A1238,"2021/12/31")/100,"")</f>
        <v>0.19692699999999999</v>
      </c>
      <c r="AD1238">
        <f>IFERROR([1]!s_fa_dupont_roe($A1238,"2022/12/31")/100,"")</f>
        <v>0.23112200000000002</v>
      </c>
      <c r="AE1238">
        <f>IFERROR([1]!s_fa_dupont_roe($A1238,"2023/12/31")/100,"")</f>
        <v>0.17610800000000001</v>
      </c>
      <c r="AF1238">
        <f>IFERROR([1]!s_fa_dupont_roe($A1238,"2024/12/31")/100,"")</f>
        <v>0.12186</v>
      </c>
      <c r="AG1238">
        <f>IFERROR([1]!s_fa_dupont_roe($A1238,"2025/12/31")/100,"")</f>
        <v>3.5927000000000001E-2</v>
      </c>
      <c r="AH1238">
        <f>IFERROR([1]!s_stm07_is($A1238,"W30028333","2025/12/31",1),"")</f>
        <v>1505991672.1500001</v>
      </c>
      <c r="AI1238">
        <f>IFERROR([1]!s_stm07_bs($A1238,"W38058048","2025/12/31",1),"")</f>
        <v>45595980709.309998</v>
      </c>
      <c r="AJ1238">
        <f>IFERROR([1]!s_fa_netdebt($A1238,"2025/12/31"),"")</f>
        <v>9175473844.7700005</v>
      </c>
      <c r="AK1238">
        <f>IFERROR([1]!s_val_ev1($A1238,"2025/12/31"),"")</f>
        <v>41797671941.5</v>
      </c>
      <c r="AL1238">
        <f>IFERROR([1]!s_fa_ebitda($A1238,"2025/12/31"),"")</f>
        <v>6137671261.3500004</v>
      </c>
      <c r="AM1238">
        <f>IFERROR([1]!s_west_netprofit($A1238,2026,$B$1,180)/[1]!s_west_netprofit($A1238,2026,$B$1-7,180)-1,"")</f>
        <v>0</v>
      </c>
      <c r="AN1238">
        <f>IFERROR([1]!s_west_netprofit($A1238,2026,$B$1,180)/[1]!s_west_netprofit($A1238,2026,$B$1-30,180)-1,"")</f>
        <v>2.0321904375464994E-2</v>
      </c>
      <c r="AO1238">
        <f>IFERROR([1]!s_est_mediannetprofit($A1238,2026,$B$1)/[1]!s_est_mediannetprofit($A1238,2026,$B$1-7)-1,"")</f>
        <v>0</v>
      </c>
      <c r="AP1238">
        <f>IFERROR([1]!s_est_mediannetprofit($A1238,2026,$B$1)/[1]!s_est_mediannetprofit($A1238,2026,$B$1-30)-1,"")</f>
        <v>4.7537619699042466E-2</v>
      </c>
    </row>
    <row r="1239" spans="1:42">
      <c r="A1239" t="s">
        <v>1278</v>
      </c>
      <c r="B1239">
        <f>IFERROR([1]!s_stm07_is($A1239,"W30028333","2011/12/31",1)/[1]!S_SHARE_TOTAL($A1239,$B$1),"")</f>
        <v>1.7568165599757515E-2</v>
      </c>
      <c r="C1239">
        <f>IFERROR([1]!s_stm07_is($A1239,"W30028333","2012/12/31",1)/[1]!S_SHARE_TOTAL($A1239,$B$1),"")</f>
        <v>1.3700459999012676E-2</v>
      </c>
      <c r="D1239">
        <f>IFERROR([1]!s_stm07_is($A1239,"W30028333","2013/12/31",1)/[1]!S_SHARE_TOTAL($A1239,$B$1),"")</f>
        <v>2.6342063594490733E-2</v>
      </c>
      <c r="E1239">
        <f>IFERROR([1]!s_stm07_is($A1239,"W30028333","2014/12/31",1)/[1]!S_SHARE_TOTAL($A1239,$B$1),"")</f>
        <v>3.5998241759039096E-2</v>
      </c>
      <c r="F1239">
        <f>IFERROR([1]!s_stm07_is($A1239,"W30028333","2015/12/31",1)/[1]!S_SHARE_TOTAL($A1239,$B$1),"")</f>
        <v>7.8761980521884351E-2</v>
      </c>
      <c r="G1239">
        <f>IFERROR([1]!s_stm07_is($A1239,"W30028333","2016/12/31",1)/[1]!S_SHARE_TOTAL($A1239,$B$1),"")</f>
        <v>0.27952696889237538</v>
      </c>
      <c r="H1239">
        <f>IFERROR([1]!s_stm07_is($A1239,"W30028333","2017/12/31",1)/[1]!S_SHARE_TOTAL($A1239,$B$1),"")</f>
        <v>0.31109216300156239</v>
      </c>
      <c r="I1239">
        <f>IFERROR([1]!s_stm07_is($A1239,"W30028333","2018/12/31",1)/[1]!S_SHARE_TOTAL($A1239,$B$1),"")</f>
        <v>0.17673707818766574</v>
      </c>
      <c r="J1239">
        <f>IFERROR([1]!s_stm07_is($A1239,"W30028333","2019/12/31",1)/[1]!S_SHARE_TOTAL($A1239,$B$1),"")</f>
        <v>-1.686984906840469</v>
      </c>
      <c r="K1239">
        <f>IFERROR([1]!s_stm07_is($A1239,"W30028333","2020/12/31",1)/[1]!S_SHARE_TOTAL($A1239,$B$1),"")</f>
        <v>6.3440396643141148E-2</v>
      </c>
      <c r="L1239">
        <f>IFERROR([1]!s_stm07_is($A1239,"W30028333","2021/12/31",1)/[1]!S_SHARE_TOTAL($A1239,$B$1),"")</f>
        <v>0.1979217749596604</v>
      </c>
      <c r="M1239">
        <f>IFERROR([1]!s_stm07_is($A1239,"W30028333","2022/12/31",1)/[1]!S_SHARE_TOTAL($A1239,$B$1),"")</f>
        <v>5.4328337803163873E-2</v>
      </c>
      <c r="N1239">
        <f>IFERROR([1]!s_stm07_is($A1239,"W30028333","2023/12/31",1)/[1]!S_SHARE_TOTAL($A1239,$B$1),"")</f>
        <v>0.1292237319182187</v>
      </c>
      <c r="O1239">
        <f>IFERROR([1]!s_stm07_is($A1239,"W30028333","2024/12/31",1)/[1]!S_SHARE_TOTAL($A1239,$B$1),"")</f>
        <v>0.10607247653482342</v>
      </c>
      <c r="P1239">
        <f>IFERROR([1]!s_stm07_is($A1239,"W30028333","2025/12/31",1)/[1]!S_SHARE_TOTAL($A1239,$B$1),"")</f>
        <v>5.7499639798075222E-2</v>
      </c>
      <c r="Q1239">
        <f>IFERROR([1]!s_west_netprofit($A1239,2026,$B$1,180)/[1]!S_SHARE_TOTAL($A1239,$B$1),"")</f>
        <v>0</v>
      </c>
      <c r="R1239">
        <f>IFERROR([1]!s_west_netprofit($A1239,2027,$B$1,180)/[1]!S_SHARE_TOTAL($A1239,$B$1),"")</f>
        <v>0</v>
      </c>
      <c r="S1239">
        <f>IFERROR([1]!s_fa_dupont_roe($A1239,"2011/12/31")/100,"")</f>
        <v>4.0008999999999996E-2</v>
      </c>
      <c r="T1239">
        <f>IFERROR([1]!s_fa_dupont_roe($A1239,"2012/12/31")/100,"")</f>
        <v>3.0127999999999999E-2</v>
      </c>
      <c r="U1239">
        <f>IFERROR([1]!s_fa_dupont_roe($A1239,"2013/12/31")/100,"")</f>
        <v>5.6117999999999994E-2</v>
      </c>
      <c r="V1239">
        <f>IFERROR([1]!s_fa_dupont_roe($A1239,"2014/12/31")/100,"")</f>
        <v>7.2691999999999993E-2</v>
      </c>
      <c r="W1239">
        <f>IFERROR([1]!s_fa_dupont_roe($A1239,"2015/12/31")/100,"")</f>
        <v>5.0998999999999996E-2</v>
      </c>
      <c r="X1239">
        <f>IFERROR([1]!s_fa_dupont_roe($A1239,"2016/12/31")/100,"")</f>
        <v>0.10324799999999999</v>
      </c>
      <c r="Y1239">
        <f>IFERROR([1]!s_fa_dupont_roe($A1239,"2017/12/31")/100,"")</f>
        <v>9.0135000000000007E-2</v>
      </c>
      <c r="Z1239">
        <f>IFERROR([1]!s_fa_dupont_roe($A1239,"2018/12/31")/100,"")</f>
        <v>4.3150000000000001E-2</v>
      </c>
      <c r="AA1239">
        <f>IFERROR([1]!s_fa_dupont_roe($A1239,"2019/12/31")/100,"")</f>
        <v>-0.51809399999999994</v>
      </c>
      <c r="AB1239">
        <f>IFERROR([1]!s_fa_dupont_roe($A1239,"2020/12/31")/100,"")</f>
        <v>2.6248E-2</v>
      </c>
      <c r="AC1239">
        <f>IFERROR([1]!s_fa_dupont_roe($A1239,"2021/12/31")/100,"")</f>
        <v>7.7618999999999994E-2</v>
      </c>
      <c r="AD1239">
        <f>IFERROR([1]!s_fa_dupont_roe($A1239,"2022/12/31")/100,"")</f>
        <v>2.0257000000000001E-2</v>
      </c>
      <c r="AE1239">
        <f>IFERROR([1]!s_fa_dupont_roe($A1239,"2023/12/31")/100,"")</f>
        <v>4.224E-2</v>
      </c>
      <c r="AF1239">
        <f>IFERROR([1]!s_fa_dupont_roe($A1239,"2024/12/31")/100,"")</f>
        <v>3.1049000000000004E-2</v>
      </c>
      <c r="AG1239">
        <f>IFERROR([1]!s_fa_dupont_roe($A1239,"2025/12/31")/100,"")</f>
        <v>1.6636999999999999E-2</v>
      </c>
      <c r="AH1239">
        <f>IFERROR([1]!s_stm07_is($A1239,"W30028333","2025/12/31",1),"")</f>
        <v>85523472.810000002</v>
      </c>
      <c r="AI1239">
        <f>IFERROR([1]!s_stm07_bs($A1239,"W38058048","2025/12/31",1),"")</f>
        <v>5232700865.7399998</v>
      </c>
      <c r="AJ1239">
        <f>IFERROR([1]!s_fa_netdebt($A1239,"2025/12/31"),"")</f>
        <v>1066924775.73</v>
      </c>
      <c r="AK1239">
        <f>IFERROR([1]!s_val_ev1($A1239,"2025/12/31"),"")</f>
        <v>13723936248.92</v>
      </c>
      <c r="AL1239">
        <f>IFERROR([1]!s_fa_ebitda($A1239,"2025/12/31"),"")</f>
        <v>221149512.25</v>
      </c>
      <c r="AM1239" t="str">
        <f>IFERROR([1]!s_west_netprofit($A1239,2026,$B$1,180)/[1]!s_west_netprofit($A1239,2026,$B$1-7,180)-1,"")</f>
        <v/>
      </c>
      <c r="AN1239" t="str">
        <f>IFERROR([1]!s_west_netprofit($A1239,2026,$B$1,180)/[1]!s_west_netprofit($A1239,2026,$B$1-30,180)-1,"")</f>
        <v/>
      </c>
      <c r="AO1239" t="str">
        <f>IFERROR([1]!s_est_mediannetprofit($A1239,2026,$B$1)/[1]!s_est_mediannetprofit($A1239,2026,$B$1-7)-1,"")</f>
        <v/>
      </c>
      <c r="AP1239" t="str">
        <f>IFERROR([1]!s_est_mediannetprofit($A1239,2026,$B$1)/[1]!s_est_mediannetprofit($A1239,2026,$B$1-30)-1,"")</f>
        <v/>
      </c>
    </row>
    <row r="1240" spans="1:42">
      <c r="A1240" t="s">
        <v>1279</v>
      </c>
      <c r="B1240">
        <f>IFERROR([1]!s_stm07_is($A1240,"W30028333","2011/12/31",1)/[1]!S_SHARE_TOTAL($A1240,$B$1),"")</f>
        <v>2.2123667491920004E-4</v>
      </c>
      <c r="C1240">
        <f>IFERROR([1]!s_stm07_is($A1240,"W30028333","2012/12/31",1)/[1]!S_SHARE_TOTAL($A1240,$B$1),"")</f>
        <v>0.12518416465028812</v>
      </c>
      <c r="D1240">
        <f>IFERROR([1]!s_stm07_is($A1240,"W30028333","2013/12/31",1)/[1]!S_SHARE_TOTAL($A1240,$B$1),"")</f>
        <v>0.12001349691071959</v>
      </c>
      <c r="E1240">
        <f>IFERROR([1]!s_stm07_is($A1240,"W30028333","2014/12/31",1)/[1]!S_SHARE_TOTAL($A1240,$B$1),"")</f>
        <v>0.12043297180080047</v>
      </c>
      <c r="F1240">
        <f>IFERROR([1]!s_stm07_is($A1240,"W30028333","2015/12/31",1)/[1]!S_SHARE_TOTAL($A1240,$B$1),"")</f>
        <v>0.12168170183221265</v>
      </c>
      <c r="G1240">
        <f>IFERROR([1]!s_stm07_is($A1240,"W30028333","2016/12/31",1)/[1]!S_SHARE_TOTAL($A1240,$B$1),"")</f>
        <v>0.16904669954535492</v>
      </c>
      <c r="H1240">
        <f>IFERROR([1]!s_stm07_is($A1240,"W30028333","2017/12/31",1)/[1]!S_SHARE_TOTAL($A1240,$B$1),"")</f>
        <v>0.144367040494223</v>
      </c>
      <c r="I1240">
        <f>IFERROR([1]!s_stm07_is($A1240,"W30028333","2018/12/31",1)/[1]!S_SHARE_TOTAL($A1240,$B$1),"")</f>
        <v>-7.0009746769654074E-2</v>
      </c>
      <c r="J1240">
        <f>IFERROR([1]!s_stm07_is($A1240,"W30028333","2019/12/31",1)/[1]!S_SHARE_TOTAL($A1240,$B$1),"")</f>
        <v>9.8932384079041646E-2</v>
      </c>
      <c r="K1240">
        <f>IFERROR([1]!s_stm07_is($A1240,"W30028333","2020/12/31",1)/[1]!S_SHARE_TOTAL($A1240,$B$1),"")</f>
        <v>0.41255535727542431</v>
      </c>
      <c r="L1240">
        <f>IFERROR([1]!s_stm07_is($A1240,"W30028333","2021/12/31",1)/[1]!S_SHARE_TOTAL($A1240,$B$1),"")</f>
        <v>0.30655589126933669</v>
      </c>
      <c r="M1240">
        <f>IFERROR([1]!s_stm07_is($A1240,"W30028333","2022/12/31",1)/[1]!S_SHARE_TOTAL($A1240,$B$1),"")</f>
        <v>0.23737778660339998</v>
      </c>
      <c r="N1240">
        <f>IFERROR([1]!s_stm07_is($A1240,"W30028333","2023/12/31",1)/[1]!S_SHARE_TOTAL($A1240,$B$1),"")</f>
        <v>0.42303141862492244</v>
      </c>
      <c r="O1240">
        <f>IFERROR([1]!s_stm07_is($A1240,"W30028333","2024/12/31",1)/[1]!S_SHARE_TOTAL($A1240,$B$1),"")</f>
        <v>0.92839890199277708</v>
      </c>
      <c r="P1240">
        <f>IFERROR([1]!s_stm07_is($A1240,"W30028333","2025/12/31",1)/[1]!S_SHARE_TOTAL($A1240,$B$1),"")</f>
        <v>1.6219478328494654</v>
      </c>
      <c r="Q1240">
        <f>IFERROR([1]!s_west_netprofit($A1240,2026,$B$1,180)/[1]!S_SHARE_TOTAL($A1240,$B$1),"")</f>
        <v>2.7456519449076824</v>
      </c>
      <c r="R1240">
        <f>IFERROR([1]!s_west_netprofit($A1240,2027,$B$1,180)/[1]!S_SHARE_TOTAL($A1240,$B$1),"")</f>
        <v>3.2647136087304154</v>
      </c>
      <c r="S1240">
        <f>IFERROR([1]!s_fa_dupont_roe($A1240,"2011/12/31")/100,"")</f>
        <v>0</v>
      </c>
      <c r="T1240">
        <f>IFERROR([1]!s_fa_dupont_roe($A1240,"2012/12/31")/100,"")</f>
        <v>1.438628</v>
      </c>
      <c r="U1240">
        <f>IFERROR([1]!s_fa_dupont_roe($A1240,"2013/12/31")/100,"")</f>
        <v>0.47225800000000001</v>
      </c>
      <c r="V1240">
        <f>IFERROR([1]!s_fa_dupont_roe($A1240,"2014/12/31")/100,"")</f>
        <v>0.32238</v>
      </c>
      <c r="W1240">
        <f>IFERROR([1]!s_fa_dupont_roe($A1240,"2015/12/31")/100,"")</f>
        <v>0.15631500000000001</v>
      </c>
      <c r="X1240">
        <f>IFERROR([1]!s_fa_dupont_roe($A1240,"2016/12/31")/100,"")</f>
        <v>0.13939799999999999</v>
      </c>
      <c r="Y1240">
        <f>IFERROR([1]!s_fa_dupont_roe($A1240,"2017/12/31")/100,"")</f>
        <v>0.10498200000000001</v>
      </c>
      <c r="Z1240">
        <f>IFERROR([1]!s_fa_dupont_roe($A1240,"2018/12/31")/100,"")</f>
        <v>-5.0464000000000002E-2</v>
      </c>
      <c r="AA1240">
        <f>IFERROR([1]!s_fa_dupont_roe($A1240,"2019/12/31")/100,"")</f>
        <v>6.8834000000000006E-2</v>
      </c>
      <c r="AB1240">
        <f>IFERROR([1]!s_fa_dupont_roe($A1240,"2020/12/31")/100,"")</f>
        <v>0.223022</v>
      </c>
      <c r="AC1240">
        <f>IFERROR([1]!s_fa_dupont_roe($A1240,"2021/12/31")/100,"")</f>
        <v>0.1338</v>
      </c>
      <c r="AD1240">
        <f>IFERROR([1]!s_fa_dupont_roe($A1240,"2022/12/31")/100,"")</f>
        <v>9.1989000000000001E-2</v>
      </c>
      <c r="AE1240">
        <f>IFERROR([1]!s_fa_dupont_roe($A1240,"2023/12/31")/100,"")</f>
        <v>0.141793</v>
      </c>
      <c r="AF1240">
        <f>IFERROR([1]!s_fa_dupont_roe($A1240,"2024/12/31")/100,"")</f>
        <v>0.25081600000000004</v>
      </c>
      <c r="AG1240">
        <f>IFERROR([1]!s_fa_dupont_roe($A1240,"2025/12/31")/100,"")</f>
        <v>0.28899000000000002</v>
      </c>
      <c r="AH1240">
        <f>IFERROR([1]!s_stm07_is($A1240,"W30028333","2025/12/31",1),"")</f>
        <v>3082367791.6799998</v>
      </c>
      <c r="AI1240">
        <f>IFERROR([1]!s_stm07_bs($A1240,"W38058048","2025/12/31",1),"")</f>
        <v>16510644337.07</v>
      </c>
      <c r="AJ1240">
        <f>IFERROR([1]!s_fa_netdebt($A1240,"2025/12/31"),"")</f>
        <v>-5707760201.4499998</v>
      </c>
      <c r="AK1240">
        <f>IFERROR([1]!s_val_ev1($A1240,"2025/12/31"),"")</f>
        <v>59450625565.644501</v>
      </c>
      <c r="AL1240">
        <f>IFERROR([1]!s_fa_ebitda($A1240,"2025/12/31"),"")</f>
        <v>6175105990.4700003</v>
      </c>
      <c r="AM1240">
        <f>IFERROR([1]!s_west_netprofit($A1240,2026,$B$1,180)/[1]!s_west_netprofit($A1240,2026,$B$1-7,180)-1,"")</f>
        <v>0</v>
      </c>
      <c r="AN1240">
        <f>IFERROR([1]!s_west_netprofit($A1240,2026,$B$1,180)/[1]!s_west_netprofit($A1240,2026,$B$1-30,180)-1,"")</f>
        <v>-2.917677329727475E-3</v>
      </c>
      <c r="AO1240">
        <f>IFERROR([1]!s_est_mediannetprofit($A1240,2026,$B$1)/[1]!s_est_mediannetprofit($A1240,2026,$B$1-7)-1,"")</f>
        <v>0</v>
      </c>
      <c r="AP1240">
        <f>IFERROR([1]!s_est_mediannetprofit($A1240,2026,$B$1)/[1]!s_est_mediannetprofit($A1240,2026,$B$1-30)-1,"")</f>
        <v>-5.1383093424784976E-3</v>
      </c>
    </row>
    <row r="1241" spans="1:42">
      <c r="A1241" t="s">
        <v>1280</v>
      </c>
      <c r="B1241">
        <f>IFERROR([1]!s_stm07_is($A1241,"W30028333","2011/12/31",1)/[1]!S_SHARE_TOTAL($A1241,$B$1),"")</f>
        <v>0.13686908676104814</v>
      </c>
      <c r="C1241">
        <f>IFERROR([1]!s_stm07_is($A1241,"W30028333","2012/12/31",1)/[1]!S_SHARE_TOTAL($A1241,$B$1),"")</f>
        <v>7.8904346935102052E-2</v>
      </c>
      <c r="D1241">
        <f>IFERROR([1]!s_stm07_is($A1241,"W30028333","2013/12/31",1)/[1]!S_SHARE_TOTAL($A1241,$B$1),"")</f>
        <v>9.02620646579467E-2</v>
      </c>
      <c r="E1241">
        <f>IFERROR([1]!s_stm07_is($A1241,"W30028333","2014/12/31",1)/[1]!S_SHARE_TOTAL($A1241,$B$1),"")</f>
        <v>1.562520954651074E-2</v>
      </c>
      <c r="F1241">
        <f>IFERROR([1]!s_stm07_is($A1241,"W30028333","2015/12/31",1)/[1]!S_SHARE_TOTAL($A1241,$B$1),"")</f>
        <v>0.20664586447685646</v>
      </c>
      <c r="G1241">
        <f>IFERROR([1]!s_stm07_is($A1241,"W30028333","2016/12/31",1)/[1]!S_SHARE_TOTAL($A1241,$B$1),"")</f>
        <v>0.23433665323398822</v>
      </c>
      <c r="H1241">
        <f>IFERROR([1]!s_stm07_is($A1241,"W30028333","2017/12/31",1)/[1]!S_SHARE_TOTAL($A1241,$B$1),"")</f>
        <v>0.39864886948274736</v>
      </c>
      <c r="I1241">
        <f>IFERROR([1]!s_stm07_is($A1241,"W30028333","2018/12/31",1)/[1]!S_SHARE_TOTAL($A1241,$B$1),"")</f>
        <v>0.50393211738684585</v>
      </c>
      <c r="J1241">
        <f>IFERROR([1]!s_stm07_is($A1241,"W30028333","2019/12/31",1)/[1]!S_SHARE_TOTAL($A1241,$B$1),"")</f>
        <v>0.51843538345587836</v>
      </c>
      <c r="K1241">
        <f>IFERROR([1]!s_stm07_is($A1241,"W30028333","2020/12/31",1)/[1]!S_SHARE_TOTAL($A1241,$B$1),"")</f>
        <v>0.63037516825438811</v>
      </c>
      <c r="L1241">
        <f>IFERROR([1]!s_stm07_is($A1241,"W30028333","2021/12/31",1)/[1]!S_SHARE_TOTAL($A1241,$B$1),"")</f>
        <v>0.96414547530327166</v>
      </c>
      <c r="M1241">
        <f>IFERROR([1]!s_stm07_is($A1241,"W30028333","2022/12/31",1)/[1]!S_SHARE_TOTAL($A1241,$B$1),"")</f>
        <v>0.85942901592857845</v>
      </c>
      <c r="N1241">
        <f>IFERROR([1]!s_stm07_is($A1241,"W30028333","2023/12/31",1)/[1]!S_SHARE_TOTAL($A1241,$B$1),"")</f>
        <v>0.77053558842195125</v>
      </c>
      <c r="O1241">
        <f>IFERROR([1]!s_stm07_is($A1241,"W30028333","2024/12/31",1)/[1]!S_SHARE_TOTAL($A1241,$B$1),"")</f>
        <v>0.86422544531156253</v>
      </c>
      <c r="P1241">
        <f>IFERROR([1]!s_stm07_is($A1241,"W30028333","2025/12/31",1)/[1]!S_SHARE_TOTAL($A1241,$B$1),"")</f>
        <v>1.5477619412724861</v>
      </c>
      <c r="Q1241">
        <f>IFERROR([1]!s_west_netprofit($A1241,2026,$B$1,180)/[1]!S_SHARE_TOTAL($A1241,$B$1),"")</f>
        <v>2.139317118074116</v>
      </c>
      <c r="R1241">
        <f>IFERROR([1]!s_west_netprofit($A1241,2027,$B$1,180)/[1]!S_SHARE_TOTAL($A1241,$B$1),"")</f>
        <v>2.2799014894945837</v>
      </c>
      <c r="S1241">
        <f>IFERROR([1]!s_fa_dupont_roe($A1241,"2011/12/31")/100,"")</f>
        <v>0.31098599999999998</v>
      </c>
      <c r="T1241">
        <f>IFERROR([1]!s_fa_dupont_roe($A1241,"2012/12/31")/100,"")</f>
        <v>0.13720599999999999</v>
      </c>
      <c r="U1241">
        <f>IFERROR([1]!s_fa_dupont_roe($A1241,"2013/12/31")/100,"")</f>
        <v>0.11606899999999999</v>
      </c>
      <c r="V1241">
        <f>IFERROR([1]!s_fa_dupont_roe($A1241,"2014/12/31")/100,"")</f>
        <v>1.6081000000000002E-2</v>
      </c>
      <c r="W1241">
        <f>IFERROR([1]!s_fa_dupont_roe($A1241,"2015/12/31")/100,"")</f>
        <v>0.18164999999999998</v>
      </c>
      <c r="X1241">
        <f>IFERROR([1]!s_fa_dupont_roe($A1241,"2016/12/31")/100,"")</f>
        <v>0.17184999999999997</v>
      </c>
      <c r="Y1241">
        <f>IFERROR([1]!s_fa_dupont_roe($A1241,"2017/12/31")/100,"")</f>
        <v>0.26158599999999999</v>
      </c>
      <c r="Z1241">
        <f>IFERROR([1]!s_fa_dupont_roe($A1241,"2018/12/31")/100,"")</f>
        <v>0.29392299999999999</v>
      </c>
      <c r="AA1241">
        <f>IFERROR([1]!s_fa_dupont_roe($A1241,"2019/12/31")/100,"")</f>
        <v>0.20531400000000002</v>
      </c>
      <c r="AB1241">
        <f>IFERROR([1]!s_fa_dupont_roe($A1241,"2020/12/31")/100,"")</f>
        <v>0.18771699999999999</v>
      </c>
      <c r="AC1241">
        <f>IFERROR([1]!s_fa_dupont_roe($A1241,"2021/12/31")/100,"")</f>
        <v>0.24988099999999999</v>
      </c>
      <c r="AD1241">
        <f>IFERROR([1]!s_fa_dupont_roe($A1241,"2022/12/31")/100,"")</f>
        <v>0.19523099999999999</v>
      </c>
      <c r="AE1241">
        <f>IFERROR([1]!s_fa_dupont_roe($A1241,"2023/12/31")/100,"")</f>
        <v>0.15606999999999999</v>
      </c>
      <c r="AF1241">
        <f>IFERROR([1]!s_fa_dupont_roe($A1241,"2024/12/31")/100,"")</f>
        <v>0.155444</v>
      </c>
      <c r="AG1241">
        <f>IFERROR([1]!s_fa_dupont_roe($A1241,"2025/12/31")/100,"")</f>
        <v>0.24837599999999999</v>
      </c>
      <c r="AH1241">
        <f>IFERROR([1]!s_stm07_is($A1241,"W30028333","2025/12/31",1),"")</f>
        <v>11350295509.65</v>
      </c>
      <c r="AI1241">
        <f>IFERROR([1]!s_stm07_bs($A1241,"W38058048","2025/12/31",1),"")</f>
        <v>48389919773.010002</v>
      </c>
      <c r="AJ1241">
        <f>IFERROR([1]!s_fa_netdebt($A1241,"2025/12/31"),"")</f>
        <v>28728707413.48</v>
      </c>
      <c r="AK1241">
        <f>IFERROR([1]!s_val_ev1($A1241,"2025/12/31"),"")</f>
        <v>174027534772.35001</v>
      </c>
      <c r="AL1241">
        <f>IFERROR([1]!s_fa_ebitda($A1241,"2025/12/31"),"")</f>
        <v>17177019833.129999</v>
      </c>
      <c r="AM1241">
        <f>IFERROR([1]!s_west_netprofit($A1241,2026,$B$1,180)/[1]!s_west_netprofit($A1241,2026,$B$1-7,180)-1,"")</f>
        <v>0</v>
      </c>
      <c r="AN1241">
        <f>IFERROR([1]!s_west_netprofit($A1241,2026,$B$1,180)/[1]!s_west_netprofit($A1241,2026,$B$1-30,180)-1,"")</f>
        <v>9.5738702221388472E-3</v>
      </c>
      <c r="AO1241">
        <f>IFERROR([1]!s_est_mediannetprofit($A1241,2026,$B$1)/[1]!s_est_mediannetprofit($A1241,2026,$B$1-7)-1,"")</f>
        <v>0</v>
      </c>
      <c r="AP1241">
        <f>IFERROR([1]!s_est_mediannetprofit($A1241,2026,$B$1)/[1]!s_est_mediannetprofit($A1241,2026,$B$1-30)-1,"")</f>
        <v>1.3747954173486399E-3</v>
      </c>
    </row>
    <row r="1242" spans="1:42">
      <c r="A1242" t="s">
        <v>1281</v>
      </c>
      <c r="B1242">
        <f>IFERROR([1]!s_stm07_is($A1242,"W30028333","2011/12/31",1)/[1]!S_SHARE_TOTAL($A1242,$B$1),"")</f>
        <v>0.31950993647334924</v>
      </c>
      <c r="C1242">
        <f>IFERROR([1]!s_stm07_is($A1242,"W30028333","2012/12/31",1)/[1]!S_SHARE_TOTAL($A1242,$B$1),"")</f>
        <v>0.40319424565871737</v>
      </c>
      <c r="D1242">
        <f>IFERROR([1]!s_stm07_is($A1242,"W30028333","2013/12/31",1)/[1]!S_SHARE_TOTAL($A1242,$B$1),"")</f>
        <v>0.43225311519111187</v>
      </c>
      <c r="E1242">
        <f>IFERROR([1]!s_stm07_is($A1242,"W30028333","2014/12/31",1)/[1]!S_SHARE_TOTAL($A1242,$B$1),"")</f>
        <v>0.46740730907820521</v>
      </c>
      <c r="F1242">
        <f>IFERROR([1]!s_stm07_is($A1242,"W30028333","2015/12/31",1)/[1]!S_SHARE_TOTAL($A1242,$B$1),"")</f>
        <v>0.51793080004931447</v>
      </c>
      <c r="G1242">
        <f>IFERROR([1]!s_stm07_is($A1242,"W30028333","2016/12/31",1)/[1]!S_SHARE_TOTAL($A1242,$B$1),"")</f>
        <v>0.58053974012265674</v>
      </c>
      <c r="H1242">
        <f>IFERROR([1]!s_stm07_is($A1242,"W30028333","2017/12/31",1)/[1]!S_SHARE_TOTAL($A1242,$B$1),"")</f>
        <v>0.74248588130712401</v>
      </c>
      <c r="I1242">
        <f>IFERROR([1]!s_stm07_is($A1242,"W30028333","2018/12/31",1)/[1]!S_SHARE_TOTAL($A1242,$B$1),"")</f>
        <v>0.40878398348572148</v>
      </c>
      <c r="J1242">
        <f>IFERROR([1]!s_stm07_is($A1242,"W30028333","2019/12/31",1)/[1]!S_SHARE_TOTAL($A1242,$B$1),"")</f>
        <v>0.83508639438310972</v>
      </c>
      <c r="K1242">
        <f>IFERROR([1]!s_stm07_is($A1242,"W30028333","2020/12/31",1)/[1]!S_SHARE_TOTAL($A1242,$B$1),"")</f>
        <v>0.97217083448157537</v>
      </c>
      <c r="L1242">
        <f>IFERROR([1]!s_stm07_is($A1242,"W30028333","2021/12/31",1)/[1]!S_SHARE_TOTAL($A1242,$B$1),"")</f>
        <v>1.0778042457108918</v>
      </c>
      <c r="M1242">
        <f>IFERROR([1]!s_stm07_is($A1242,"W30028333","2022/12/31",1)/[1]!S_SHARE_TOTAL($A1242,$B$1),"")</f>
        <v>1.1112408173343689</v>
      </c>
      <c r="N1242">
        <f>IFERROR([1]!s_stm07_is($A1242,"W30028333","2023/12/31",1)/[1]!S_SHARE_TOTAL($A1242,$B$1),"")</f>
        <v>1.0282958687409227</v>
      </c>
      <c r="O1242">
        <f>IFERROR([1]!s_stm07_is($A1242,"W30028333","2024/12/31",1)/[1]!S_SHARE_TOTAL($A1242,$B$1),"")</f>
        <v>1.225122590251714</v>
      </c>
      <c r="P1242">
        <f>IFERROR([1]!s_stm07_is($A1242,"W30028333","2025/12/31",1)/[1]!S_SHARE_TOTAL($A1242,$B$1),"")</f>
        <v>1.3490015629855434</v>
      </c>
      <c r="Q1242">
        <f>IFERROR([1]!s_west_netprofit($A1242,2026,$B$1,180)/[1]!S_SHARE_TOTAL($A1242,$B$1),"")</f>
        <v>1.5686404533580698</v>
      </c>
      <c r="R1242">
        <f>IFERROR([1]!s_west_netprofit($A1242,2027,$B$1,180)/[1]!S_SHARE_TOTAL($A1242,$B$1),"")</f>
        <v>1.7886560337301305</v>
      </c>
      <c r="S1242">
        <f>IFERROR([1]!s_fa_dupont_roe($A1242,"2011/12/31")/100,"")</f>
        <v>0.12656700000000001</v>
      </c>
      <c r="T1242">
        <f>IFERROR([1]!s_fa_dupont_roe($A1242,"2012/12/31")/100,"")</f>
        <v>0.142231</v>
      </c>
      <c r="U1242">
        <f>IFERROR([1]!s_fa_dupont_roe($A1242,"2013/12/31")/100,"")</f>
        <v>0.13718</v>
      </c>
      <c r="V1242">
        <f>IFERROR([1]!s_fa_dupont_roe($A1242,"2014/12/31")/100,"")</f>
        <v>0.13448299999999999</v>
      </c>
      <c r="W1242">
        <f>IFERROR([1]!s_fa_dupont_roe($A1242,"2015/12/31")/100,"")</f>
        <v>0.133107</v>
      </c>
      <c r="X1242">
        <f>IFERROR([1]!s_fa_dupont_roe($A1242,"2016/12/31")/100,"")</f>
        <v>0.134382</v>
      </c>
      <c r="Y1242">
        <f>IFERROR([1]!s_fa_dupont_roe($A1242,"2017/12/31")/100,"")</f>
        <v>0.15489699999999998</v>
      </c>
      <c r="Z1242">
        <f>IFERROR([1]!s_fa_dupont_roe($A1242,"2018/12/31")/100,"")</f>
        <v>7.8964999999999994E-2</v>
      </c>
      <c r="AA1242">
        <f>IFERROR([1]!s_fa_dupont_roe($A1242,"2019/12/31")/100,"")</f>
        <v>0.14912699999999998</v>
      </c>
      <c r="AB1242">
        <f>IFERROR([1]!s_fa_dupont_roe($A1242,"2020/12/31")/100,"")</f>
        <v>0.155025</v>
      </c>
      <c r="AC1242">
        <f>IFERROR([1]!s_fa_dupont_roe($A1242,"2021/12/31")/100,"")</f>
        <v>0.15432899999999999</v>
      </c>
      <c r="AD1242">
        <f>IFERROR([1]!s_fa_dupont_roe($A1242,"2022/12/31")/100,"")</f>
        <v>0.143681</v>
      </c>
      <c r="AE1242">
        <f>IFERROR([1]!s_fa_dupont_roe($A1242,"2023/12/31")/100,"")</f>
        <v>0.12254300000000001</v>
      </c>
      <c r="AF1242">
        <f>IFERROR([1]!s_fa_dupont_roe($A1242,"2024/12/31")/100,"")</f>
        <v>0.13534000000000002</v>
      </c>
      <c r="AG1242">
        <f>IFERROR([1]!s_fa_dupont_roe($A1242,"2025/12/31")/100,"")</f>
        <v>0.13770099999999999</v>
      </c>
      <c r="AH1242">
        <f>IFERROR([1]!s_stm07_is($A1242,"W30028333","2025/12/31",1),"")</f>
        <v>581492372.69000006</v>
      </c>
      <c r="AI1242">
        <f>IFERROR([1]!s_stm07_bs($A1242,"W38058048","2025/12/31",1),"")</f>
        <v>4514756351.3100004</v>
      </c>
      <c r="AJ1242">
        <f>IFERROR([1]!s_fa_netdebt($A1242,"2025/12/31"),"")</f>
        <v>-1988588786.3</v>
      </c>
      <c r="AK1242">
        <f>IFERROR([1]!s_val_ev1($A1242,"2025/12/31"),"")</f>
        <v>12168634952.67</v>
      </c>
      <c r="AL1242">
        <f>IFERROR([1]!s_fa_ebitda($A1242,"2025/12/31"),"")</f>
        <v>774316070.33000004</v>
      </c>
      <c r="AM1242">
        <f>IFERROR([1]!s_west_netprofit($A1242,2026,$B$1,180)/[1]!s_west_netprofit($A1242,2026,$B$1-7,180)-1,"")</f>
        <v>0</v>
      </c>
      <c r="AN1242">
        <f>IFERROR([1]!s_west_netprofit($A1242,2026,$B$1,180)/[1]!s_west_netprofit($A1242,2026,$B$1-30,180)-1,"")</f>
        <v>-1.1486619346593785E-2</v>
      </c>
      <c r="AO1242">
        <f>IFERROR([1]!s_est_mediannetprofit($A1242,2026,$B$1)/[1]!s_est_mediannetprofit($A1242,2026,$B$1-7)-1,"")</f>
        <v>0</v>
      </c>
      <c r="AP1242">
        <f>IFERROR([1]!s_est_mediannetprofit($A1242,2026,$B$1)/[1]!s_est_mediannetprofit($A1242,2026,$B$1-30)-1,"")</f>
        <v>-4.484304932735439E-3</v>
      </c>
    </row>
    <row r="1243" spans="1:42">
      <c r="A1243" t="s">
        <v>1282</v>
      </c>
      <c r="B1243">
        <f>IFERROR([1]!s_stm07_is($A1243,"W30028333","2011/12/31",1)/[1]!S_SHARE_TOTAL($A1243,$B$1),"")</f>
        <v>4.2292081891259263E-2</v>
      </c>
      <c r="C1243">
        <f>IFERROR([1]!s_stm07_is($A1243,"W30028333","2012/12/31",1)/[1]!S_SHARE_TOTAL($A1243,$B$1),"")</f>
        <v>4.4387024847722396E-2</v>
      </c>
      <c r="D1243">
        <f>IFERROR([1]!s_stm07_is($A1243,"W30028333","2013/12/31",1)/[1]!S_SHARE_TOTAL($A1243,$B$1),"")</f>
        <v>4.0523606289257039E-2</v>
      </c>
      <c r="E1243">
        <f>IFERROR([1]!s_stm07_is($A1243,"W30028333","2014/12/31",1)/[1]!S_SHARE_TOTAL($A1243,$B$1),"")</f>
        <v>3.2477165760341917E-2</v>
      </c>
      <c r="F1243">
        <f>IFERROR([1]!s_stm07_is($A1243,"W30028333","2015/12/31",1)/[1]!S_SHARE_TOTAL($A1243,$B$1),"")</f>
        <v>3.2277678428684828E-2</v>
      </c>
      <c r="G1243">
        <f>IFERROR([1]!s_stm07_is($A1243,"W30028333","2016/12/31",1)/[1]!S_SHARE_TOTAL($A1243,$B$1),"")</f>
        <v>4.9867114496683462E-2</v>
      </c>
      <c r="H1243">
        <f>IFERROR([1]!s_stm07_is($A1243,"W30028333","2017/12/31",1)/[1]!S_SHARE_TOTAL($A1243,$B$1),"")</f>
        <v>4.9028790815979134E-2</v>
      </c>
      <c r="I1243">
        <f>IFERROR([1]!s_stm07_is($A1243,"W30028333","2018/12/31",1)/[1]!S_SHARE_TOTAL($A1243,$B$1),"")</f>
        <v>9.2661395963891238E-2</v>
      </c>
      <c r="J1243">
        <f>IFERROR([1]!s_stm07_is($A1243,"W30028333","2019/12/31",1)/[1]!S_SHARE_TOTAL($A1243,$B$1),"")</f>
        <v>0.10391665414700334</v>
      </c>
      <c r="K1243">
        <f>IFERROR([1]!s_stm07_is($A1243,"W30028333","2020/12/31",1)/[1]!S_SHARE_TOTAL($A1243,$B$1),"")</f>
        <v>3.4643916580746011E-2</v>
      </c>
      <c r="L1243">
        <f>IFERROR([1]!s_stm07_is($A1243,"W30028333","2021/12/31",1)/[1]!S_SHARE_TOTAL($A1243,$B$1),"")</f>
        <v>4.9304852905296898E-3</v>
      </c>
      <c r="M1243">
        <f>IFERROR([1]!s_stm07_is($A1243,"W30028333","2022/12/31",1)/[1]!S_SHARE_TOTAL($A1243,$B$1),"")</f>
        <v>0.5201906901793002</v>
      </c>
      <c r="N1243">
        <f>IFERROR([1]!s_stm07_is($A1243,"W30028333","2023/12/31",1)/[1]!S_SHARE_TOTAL($A1243,$B$1),"")</f>
        <v>0.31713645492267806</v>
      </c>
      <c r="O1243">
        <f>IFERROR([1]!s_stm07_is($A1243,"W30028333","2024/12/31",1)/[1]!S_SHARE_TOTAL($A1243,$B$1),"")</f>
        <v>0.35246503987811123</v>
      </c>
      <c r="P1243">
        <f>IFERROR([1]!s_stm07_is($A1243,"W30028333","2025/12/31",1)/[1]!S_SHARE_TOTAL($A1243,$B$1),"")</f>
        <v>0.52831595201686432</v>
      </c>
      <c r="Q1243">
        <f>IFERROR([1]!s_west_netprofit($A1243,2026,$B$1,180)/[1]!S_SHARE_TOTAL($A1243,$B$1),"")</f>
        <v>0.56847742271231572</v>
      </c>
      <c r="R1243">
        <f>IFERROR([1]!s_west_netprofit($A1243,2027,$B$1,180)/[1]!S_SHARE_TOTAL($A1243,$B$1),"")</f>
        <v>0.61684136115015598</v>
      </c>
      <c r="S1243">
        <f>IFERROR([1]!s_fa_dupont_roe($A1243,"2011/12/31")/100,"")</f>
        <v>0.128085</v>
      </c>
      <c r="T1243">
        <f>IFERROR([1]!s_fa_dupont_roe($A1243,"2012/12/31")/100,"")</f>
        <v>0.12027900000000001</v>
      </c>
      <c r="U1243">
        <f>IFERROR([1]!s_fa_dupont_roe($A1243,"2013/12/31")/100,"")</f>
        <v>0.10030500000000001</v>
      </c>
      <c r="V1243">
        <f>IFERROR([1]!s_fa_dupont_roe($A1243,"2014/12/31")/100,"")</f>
        <v>7.6120999999999994E-2</v>
      </c>
      <c r="W1243">
        <f>IFERROR([1]!s_fa_dupont_roe($A1243,"2015/12/31")/100,"")</f>
        <v>7.2083000000000008E-2</v>
      </c>
      <c r="X1243">
        <f>IFERROR([1]!s_fa_dupont_roe($A1243,"2016/12/31")/100,"")</f>
        <v>0.10416399999999999</v>
      </c>
      <c r="Y1243">
        <f>IFERROR([1]!s_fa_dupont_roe($A1243,"2017/12/31")/100,"")</f>
        <v>9.5116999999999993E-2</v>
      </c>
      <c r="Z1243">
        <f>IFERROR([1]!s_fa_dupont_roe($A1243,"2018/12/31")/100,"")</f>
        <v>0.162185</v>
      </c>
      <c r="AA1243">
        <f>IFERROR([1]!s_fa_dupont_roe($A1243,"2019/12/31")/100,"")</f>
        <v>0.16057300000000002</v>
      </c>
      <c r="AB1243">
        <f>IFERROR([1]!s_fa_dupont_roe($A1243,"2020/12/31")/100,"")</f>
        <v>5.0575000000000002E-2</v>
      </c>
      <c r="AC1243">
        <f>IFERROR([1]!s_fa_dupont_roe($A1243,"2021/12/31")/100,"")</f>
        <v>7.28E-3</v>
      </c>
      <c r="AD1243">
        <f>IFERROR([1]!s_fa_dupont_roe($A1243,"2022/12/31")/100,"")</f>
        <v>0.15076200000000001</v>
      </c>
      <c r="AE1243">
        <f>IFERROR([1]!s_fa_dupont_roe($A1243,"2023/12/31")/100,"")</f>
        <v>4.9739999999999999E-2</v>
      </c>
      <c r="AF1243">
        <f>IFERROR([1]!s_fa_dupont_roe($A1243,"2024/12/31")/100,"")</f>
        <v>5.3411E-2</v>
      </c>
      <c r="AG1243">
        <f>IFERROR([1]!s_fa_dupont_roe($A1243,"2025/12/31")/100,"")</f>
        <v>7.6796000000000003E-2</v>
      </c>
      <c r="AH1243">
        <f>IFERROR([1]!s_stm07_is($A1243,"W30028333","2025/12/31",1),"")</f>
        <v>1688500849.52</v>
      </c>
      <c r="AI1243">
        <f>IFERROR([1]!s_stm07_bs($A1243,"W38058048","2025/12/31",1),"")</f>
        <v>26826126438.16</v>
      </c>
      <c r="AJ1243">
        <f>IFERROR([1]!s_fa_netdebt($A1243,"2025/12/31"),"")</f>
        <v>21330632309.57</v>
      </c>
      <c r="AK1243">
        <f>IFERROR([1]!s_val_ev1($A1243,"2025/12/31"),"")</f>
        <v>66211190179.449997</v>
      </c>
      <c r="AL1243">
        <f>IFERROR([1]!s_fa_ebitda($A1243,"2025/12/31"),"")</f>
        <v>4822802202.0799999</v>
      </c>
      <c r="AM1243">
        <f>IFERROR([1]!s_west_netprofit($A1243,2026,$B$1,180)/[1]!s_west_netprofit($A1243,2026,$B$1-7,180)-1,"")</f>
        <v>0</v>
      </c>
      <c r="AN1243">
        <f>IFERROR([1]!s_west_netprofit($A1243,2026,$B$1,180)/[1]!s_west_netprofit($A1243,2026,$B$1-30,180)-1,"")</f>
        <v>8.8046324264297038E-3</v>
      </c>
      <c r="AO1243">
        <f>IFERROR([1]!s_est_mediannetprofit($A1243,2026,$B$1)/[1]!s_est_mediannetprofit($A1243,2026,$B$1-7)-1,"")</f>
        <v>0</v>
      </c>
      <c r="AP1243">
        <f>IFERROR([1]!s_est_mediannetprofit($A1243,2026,$B$1)/[1]!s_est_mediannetprofit($A1243,2026,$B$1-30)-1,"")</f>
        <v>1.0608598548297099E-2</v>
      </c>
    </row>
    <row r="1244" spans="1:42">
      <c r="A1244" t="s">
        <v>1283</v>
      </c>
      <c r="B1244">
        <f>IFERROR([1]!s_stm07_is($A1244,"W30028333","2011/12/31",1)/[1]!S_SHARE_TOTAL($A1244,$B$1),"")</f>
        <v>0</v>
      </c>
      <c r="C1244">
        <f>IFERROR([1]!s_stm07_is($A1244,"W30028333","2012/12/31",1)/[1]!S_SHARE_TOTAL($A1244,$B$1),"")</f>
        <v>4.4658891979626428E-2</v>
      </c>
      <c r="D1244">
        <f>IFERROR([1]!s_stm07_is($A1244,"W30028333","2013/12/31",1)/[1]!S_SHARE_TOTAL($A1244,$B$1),"")</f>
        <v>0.17575185281502287</v>
      </c>
      <c r="E1244">
        <f>IFERROR([1]!s_stm07_is($A1244,"W30028333","2014/12/31",1)/[1]!S_SHARE_TOTAL($A1244,$B$1),"")</f>
        <v>0.28138103331057979</v>
      </c>
      <c r="F1244">
        <f>IFERROR([1]!s_stm07_is($A1244,"W30028333","2015/12/31",1)/[1]!S_SHARE_TOTAL($A1244,$B$1),"")</f>
        <v>0.33317921898794189</v>
      </c>
      <c r="G1244">
        <f>IFERROR([1]!s_stm07_is($A1244,"W30028333","2016/12/31",1)/[1]!S_SHARE_TOTAL($A1244,$B$1),"")</f>
        <v>0.35526606517392167</v>
      </c>
      <c r="H1244">
        <f>IFERROR([1]!s_stm07_is($A1244,"W30028333","2017/12/31",1)/[1]!S_SHARE_TOTAL($A1244,$B$1),"")</f>
        <v>0.35436727268015861</v>
      </c>
      <c r="I1244">
        <f>IFERROR([1]!s_stm07_is($A1244,"W30028333","2018/12/31",1)/[1]!S_SHARE_TOTAL($A1244,$B$1),"")</f>
        <v>0.25000785166116968</v>
      </c>
      <c r="J1244">
        <f>IFERROR([1]!s_stm07_is($A1244,"W30028333","2019/12/31",1)/[1]!S_SHARE_TOTAL($A1244,$B$1),"")</f>
        <v>0.17206248849945727</v>
      </c>
      <c r="K1244">
        <f>IFERROR([1]!s_stm07_is($A1244,"W30028333","2020/12/31",1)/[1]!S_SHARE_TOTAL($A1244,$B$1),"")</f>
        <v>-4.4450510089649078E-2</v>
      </c>
      <c r="L1244">
        <f>IFERROR([1]!s_stm07_is($A1244,"W30028333","2021/12/31",1)/[1]!S_SHARE_TOTAL($A1244,$B$1),"")</f>
        <v>-0.35712867764740691</v>
      </c>
      <c r="M1244">
        <f>IFERROR([1]!s_stm07_is($A1244,"W30028333","2022/12/31",1)/[1]!S_SHARE_TOTAL($A1244,$B$1),"")</f>
        <v>8.9542213966284281E-3</v>
      </c>
      <c r="N1244">
        <f>IFERROR([1]!s_stm07_is($A1244,"W30028333","2023/12/31",1)/[1]!S_SHARE_TOTAL($A1244,$B$1),"")</f>
        <v>-1.1107318360257044</v>
      </c>
      <c r="O1244">
        <f>IFERROR([1]!s_stm07_is($A1244,"W30028333","2024/12/31",1)/[1]!S_SHARE_TOTAL($A1244,$B$1),"")</f>
        <v>-0.86962394041152979</v>
      </c>
      <c r="P1244">
        <f>IFERROR([1]!s_stm07_is($A1244,"W30028333","2025/12/31",1)/[1]!S_SHARE_TOTAL($A1244,$B$1),"")</f>
        <v>-1.0591341694446492</v>
      </c>
      <c r="Q1244">
        <f>IFERROR([1]!s_west_netprofit($A1244,2026,$B$1,180)/[1]!S_SHARE_TOTAL($A1244,$B$1),"")</f>
        <v>0</v>
      </c>
      <c r="R1244">
        <f>IFERROR([1]!s_west_netprofit($A1244,2027,$B$1,180)/[1]!S_SHARE_TOTAL($A1244,$B$1),"")</f>
        <v>0</v>
      </c>
      <c r="S1244">
        <f>IFERROR([1]!s_fa_dupont_roe($A1244,"2011/12/31")/100,"")</f>
        <v>0</v>
      </c>
      <c r="T1244">
        <f>IFERROR([1]!s_fa_dupont_roe($A1244,"2012/12/31")/100,"")</f>
        <v>7.3594999999999994E-2</v>
      </c>
      <c r="U1244">
        <f>IFERROR([1]!s_fa_dupont_roe($A1244,"2013/12/31")/100,"")</f>
        <v>0.25413200000000002</v>
      </c>
      <c r="V1244">
        <f>IFERROR([1]!s_fa_dupont_roe($A1244,"2014/12/31")/100,"")</f>
        <v>0.30998500000000001</v>
      </c>
      <c r="W1244">
        <f>IFERROR([1]!s_fa_dupont_roe($A1244,"2015/12/31")/100,"")</f>
        <v>0.27959200000000001</v>
      </c>
      <c r="X1244">
        <f>IFERROR([1]!s_fa_dupont_roe($A1244,"2016/12/31")/100,"")</f>
        <v>0.15957100000000002</v>
      </c>
      <c r="Y1244">
        <f>IFERROR([1]!s_fa_dupont_roe($A1244,"2017/12/31")/100,"")</f>
        <v>0.10938100000000001</v>
      </c>
      <c r="Z1244">
        <f>IFERROR([1]!s_fa_dupont_roe($A1244,"2018/12/31")/100,"")</f>
        <v>7.2661000000000003E-2</v>
      </c>
      <c r="AA1244">
        <f>IFERROR([1]!s_fa_dupont_roe($A1244,"2019/12/31")/100,"")</f>
        <v>4.7183999999999997E-2</v>
      </c>
      <c r="AB1244">
        <f>IFERROR([1]!s_fa_dupont_roe($A1244,"2020/12/31")/100,"")</f>
        <v>-1.1953999999999999E-2</v>
      </c>
      <c r="AC1244">
        <f>IFERROR([1]!s_fa_dupont_roe($A1244,"2021/12/31")/100,"")</f>
        <v>-0.102799</v>
      </c>
      <c r="AD1244">
        <f>IFERROR([1]!s_fa_dupont_roe($A1244,"2022/12/31")/100,"")</f>
        <v>2.369E-3</v>
      </c>
      <c r="AE1244">
        <f>IFERROR([1]!s_fa_dupont_roe($A1244,"2023/12/31")/100,"")</f>
        <v>-0.29814000000000002</v>
      </c>
      <c r="AF1244">
        <f>IFERROR([1]!s_fa_dupont_roe($A1244,"2024/12/31")/100,"")</f>
        <v>-0.31159799999999999</v>
      </c>
      <c r="AG1244">
        <f>IFERROR([1]!s_fa_dupont_roe($A1244,"2025/12/31")/100,"")</f>
        <v>-0.54776999999999998</v>
      </c>
      <c r="AH1244">
        <f>IFERROR([1]!s_stm07_is($A1244,"W30028333","2025/12/31",1),"")</f>
        <v>-1320528327.8299999</v>
      </c>
      <c r="AI1244">
        <f>IFERROR([1]!s_stm07_bs($A1244,"W38058048","2025/12/31",1),"")</f>
        <v>2432908101.7600002</v>
      </c>
      <c r="AJ1244">
        <f>IFERROR([1]!s_fa_netdebt($A1244,"2025/12/31"),"")</f>
        <v>6315517232.7799997</v>
      </c>
      <c r="AK1244">
        <f>IFERROR([1]!s_val_ev1($A1244,"2025/12/31"),"")</f>
        <v>19010711133.75</v>
      </c>
      <c r="AL1244">
        <f>IFERROR([1]!s_fa_ebitda($A1244,"2025/12/31"),"")</f>
        <v>-287553638.57999998</v>
      </c>
      <c r="AM1244" t="str">
        <f>IFERROR([1]!s_west_netprofit($A1244,2026,$B$1,180)/[1]!s_west_netprofit($A1244,2026,$B$1-7,180)-1,"")</f>
        <v/>
      </c>
      <c r="AN1244" t="str">
        <f>IFERROR([1]!s_west_netprofit($A1244,2026,$B$1,180)/[1]!s_west_netprofit($A1244,2026,$B$1-30,180)-1,"")</f>
        <v/>
      </c>
      <c r="AO1244" t="str">
        <f>IFERROR([1]!s_est_mediannetprofit($A1244,2026,$B$1)/[1]!s_est_mediannetprofit($A1244,2026,$B$1-7)-1,"")</f>
        <v/>
      </c>
      <c r="AP1244" t="str">
        <f>IFERROR([1]!s_est_mediannetprofit($A1244,2026,$B$1)/[1]!s_est_mediannetprofit($A1244,2026,$B$1-30)-1,"")</f>
        <v/>
      </c>
    </row>
    <row r="1245" spans="1:42">
      <c r="A1245" t="s">
        <v>1284</v>
      </c>
      <c r="B1245">
        <f>IFERROR([1]!s_stm07_is($A1245,"W30028333","2011/12/31",1)/[1]!S_SHARE_TOTAL($A1245,$B$1),"")</f>
        <v>0.49486689524194949</v>
      </c>
      <c r="C1245">
        <f>IFERROR([1]!s_stm07_is($A1245,"W30028333","2012/12/31",1)/[1]!S_SHARE_TOTAL($A1245,$B$1),"")</f>
        <v>0.30726335017775486</v>
      </c>
      <c r="D1245">
        <f>IFERROR([1]!s_stm07_is($A1245,"W30028333","2013/12/31",1)/[1]!S_SHARE_TOTAL($A1245,$B$1),"")</f>
        <v>0.15856653416451291</v>
      </c>
      <c r="E1245">
        <f>IFERROR([1]!s_stm07_is($A1245,"W30028333","2014/12/31",1)/[1]!S_SHARE_TOTAL($A1245,$B$1),"")</f>
        <v>6.2271324410144442E-2</v>
      </c>
      <c r="F1245">
        <f>IFERROR([1]!s_stm07_is($A1245,"W30028333","2015/12/31",1)/[1]!S_SHARE_TOTAL($A1245,$B$1),"")</f>
        <v>-0.26257082552780764</v>
      </c>
      <c r="G1245">
        <f>IFERROR([1]!s_stm07_is($A1245,"W30028333","2016/12/31",1)/[1]!S_SHARE_TOTAL($A1245,$B$1),"")</f>
        <v>0.27188670682776123</v>
      </c>
      <c r="H1245">
        <f>IFERROR([1]!s_stm07_is($A1245,"W30028333","2017/12/31",1)/[1]!S_SHARE_TOTAL($A1245,$B$1),"")</f>
        <v>0.32530785515862853</v>
      </c>
      <c r="I1245">
        <f>IFERROR([1]!s_stm07_is($A1245,"W30028333","2018/12/31",1)/[1]!S_SHARE_TOTAL($A1245,$B$1),"")</f>
        <v>0.85855111990434363</v>
      </c>
      <c r="J1245">
        <f>IFERROR([1]!s_stm07_is($A1245,"W30028333","2019/12/31",1)/[1]!S_SHARE_TOTAL($A1245,$B$1),"")</f>
        <v>0.72404510990850324</v>
      </c>
      <c r="K1245">
        <f>IFERROR([1]!s_stm07_is($A1245,"W30028333","2020/12/31",1)/[1]!S_SHARE_TOTAL($A1245,$B$1),"")</f>
        <v>0.67925354096156798</v>
      </c>
      <c r="L1245">
        <f>IFERROR([1]!s_stm07_is($A1245,"W30028333","2021/12/31",1)/[1]!S_SHARE_TOTAL($A1245,$B$1),"")</f>
        <v>1.1432941086036164</v>
      </c>
      <c r="M1245">
        <f>IFERROR([1]!s_stm07_is($A1245,"W30028333","2022/12/31",1)/[1]!S_SHARE_TOTAL($A1245,$B$1),"")</f>
        <v>1.1658415190013771</v>
      </c>
      <c r="N1245">
        <f>IFERROR([1]!s_stm07_is($A1245,"W30028333","2023/12/31",1)/[1]!S_SHARE_TOTAL($A1245,$B$1),"")</f>
        <v>0.68672269217891491</v>
      </c>
      <c r="O1245">
        <f>IFERROR([1]!s_stm07_is($A1245,"W30028333","2024/12/31",1)/[1]!S_SHARE_TOTAL($A1245,$B$1),"")</f>
        <v>0.51374857811345143</v>
      </c>
      <c r="P1245">
        <f>IFERROR([1]!s_stm07_is($A1245,"W30028333","2025/12/31",1)/[1]!S_SHARE_TOTAL($A1245,$B$1),"")</f>
        <v>-2.0389385015756621E-2</v>
      </c>
      <c r="Q1245">
        <f>IFERROR([1]!s_west_netprofit($A1245,2026,$B$1,180)/[1]!S_SHARE_TOTAL($A1245,$B$1),"")</f>
        <v>0</v>
      </c>
      <c r="R1245">
        <f>IFERROR([1]!s_west_netprofit($A1245,2027,$B$1,180)/[1]!S_SHARE_TOTAL($A1245,$B$1),"")</f>
        <v>0</v>
      </c>
      <c r="S1245">
        <f>IFERROR([1]!s_fa_dupont_roe($A1245,"2011/12/31")/100,"")</f>
        <v>0.12870799999999999</v>
      </c>
      <c r="T1245">
        <f>IFERROR([1]!s_fa_dupont_roe($A1245,"2012/12/31")/100,"")</f>
        <v>7.3274999999999993E-2</v>
      </c>
      <c r="U1245">
        <f>IFERROR([1]!s_fa_dupont_roe($A1245,"2013/12/31")/100,"")</f>
        <v>3.6344000000000001E-2</v>
      </c>
      <c r="V1245">
        <f>IFERROR([1]!s_fa_dupont_roe($A1245,"2014/12/31")/100,"")</f>
        <v>1.4137E-2</v>
      </c>
      <c r="W1245">
        <f>IFERROR([1]!s_fa_dupont_roe($A1245,"2015/12/31")/100,"")</f>
        <v>-6.1470999999999998E-2</v>
      </c>
      <c r="X1245">
        <f>IFERROR([1]!s_fa_dupont_roe($A1245,"2016/12/31")/100,"")</f>
        <v>6.3563999999999996E-2</v>
      </c>
      <c r="Y1245">
        <f>IFERROR([1]!s_fa_dupont_roe($A1245,"2017/12/31")/100,"")</f>
        <v>6.3269000000000006E-2</v>
      </c>
      <c r="Z1245">
        <f>IFERROR([1]!s_fa_dupont_roe($A1245,"2018/12/31")/100,"")</f>
        <v>0.13754</v>
      </c>
      <c r="AA1245">
        <f>IFERROR([1]!s_fa_dupont_roe($A1245,"2019/12/31")/100,"")</f>
        <v>0.105256</v>
      </c>
      <c r="AB1245">
        <f>IFERROR([1]!s_fa_dupont_roe($A1245,"2020/12/31")/100,"")</f>
        <v>9.2124999999999999E-2</v>
      </c>
      <c r="AC1245">
        <f>IFERROR([1]!s_fa_dupont_roe($A1245,"2021/12/31")/100,"")</f>
        <v>0.14205199999999998</v>
      </c>
      <c r="AD1245">
        <f>IFERROR([1]!s_fa_dupont_roe($A1245,"2022/12/31")/100,"")</f>
        <v>0.13445699999999999</v>
      </c>
      <c r="AE1245">
        <f>IFERROR([1]!s_fa_dupont_roe($A1245,"2023/12/31")/100,"")</f>
        <v>7.7044000000000001E-2</v>
      </c>
      <c r="AF1245">
        <f>IFERROR([1]!s_fa_dupont_roe($A1245,"2024/12/31")/100,"")</f>
        <v>5.7171E-2</v>
      </c>
      <c r="AG1245">
        <f>IFERROR([1]!s_fa_dupont_roe($A1245,"2025/12/31")/100,"")</f>
        <v>-2.3180000000000002E-3</v>
      </c>
      <c r="AH1245">
        <f>IFERROR([1]!s_stm07_is($A1245,"W30028333","2025/12/31",1),"")</f>
        <v>-32374262.489999998</v>
      </c>
      <c r="AI1245">
        <f>IFERROR([1]!s_stm07_bs($A1245,"W38058048","2025/12/31",1),"")</f>
        <v>14643281091.860001</v>
      </c>
      <c r="AJ1245">
        <f>IFERROR([1]!s_fa_netdebt($A1245,"2025/12/31"),"")</f>
        <v>-78081935.299999997</v>
      </c>
      <c r="AK1245">
        <f>IFERROR([1]!s_val_ev1($A1245,"2025/12/31"),"")</f>
        <v>14533719488.66</v>
      </c>
      <c r="AL1245">
        <f>IFERROR([1]!s_fa_ebitda($A1245,"2025/12/31"),"")</f>
        <v>1033103317.8</v>
      </c>
      <c r="AM1245" t="str">
        <f>IFERROR([1]!s_west_netprofit($A1245,2026,$B$1,180)/[1]!s_west_netprofit($A1245,2026,$B$1-7,180)-1,"")</f>
        <v/>
      </c>
      <c r="AN1245" t="str">
        <f>IFERROR([1]!s_west_netprofit($A1245,2026,$B$1,180)/[1]!s_west_netprofit($A1245,2026,$B$1-30,180)-1,"")</f>
        <v/>
      </c>
      <c r="AO1245" t="str">
        <f>IFERROR([1]!s_est_mediannetprofit($A1245,2026,$B$1)/[1]!s_est_mediannetprofit($A1245,2026,$B$1-7)-1,"")</f>
        <v/>
      </c>
      <c r="AP1245" t="str">
        <f>IFERROR([1]!s_est_mediannetprofit($A1245,2026,$B$1)/[1]!s_est_mediannetprofit($A1245,2026,$B$1-30)-1,"")</f>
        <v/>
      </c>
    </row>
    <row r="1246" spans="1:42">
      <c r="A1246" t="s">
        <v>1285</v>
      </c>
      <c r="B1246">
        <f>IFERROR([1]!s_stm07_is($A1246,"W30028333","2011/12/31",1)/[1]!S_SHARE_TOTAL($A1246,$B$1),"")</f>
        <v>7.4196602283800414E-2</v>
      </c>
      <c r="C1246">
        <f>IFERROR([1]!s_stm07_is($A1246,"W30028333","2012/12/31",1)/[1]!S_SHARE_TOTAL($A1246,$B$1),"")</f>
        <v>8.1848923765010365E-2</v>
      </c>
      <c r="D1246">
        <f>IFERROR([1]!s_stm07_is($A1246,"W30028333","2013/12/31",1)/[1]!S_SHARE_TOTAL($A1246,$B$1),"")</f>
        <v>9.4780492538649661E-2</v>
      </c>
      <c r="E1246">
        <f>IFERROR([1]!s_stm07_is($A1246,"W30028333","2014/12/31",1)/[1]!S_SHARE_TOTAL($A1246,$B$1),"")</f>
        <v>0.11119684081212962</v>
      </c>
      <c r="F1246">
        <f>IFERROR([1]!s_stm07_is($A1246,"W30028333","2015/12/31",1)/[1]!S_SHARE_TOTAL($A1246,$B$1),"")</f>
        <v>0.13773703698574971</v>
      </c>
      <c r="G1246">
        <f>IFERROR([1]!s_stm07_is($A1246,"W30028333","2016/12/31",1)/[1]!S_SHARE_TOTAL($A1246,$B$1),"")</f>
        <v>0.17387149047670511</v>
      </c>
      <c r="H1246">
        <f>IFERROR([1]!s_stm07_is($A1246,"W30028333","2017/12/31",1)/[1]!S_SHARE_TOTAL($A1246,$B$1),"")</f>
        <v>0.28666705704940409</v>
      </c>
      <c r="I1246">
        <f>IFERROR([1]!s_stm07_is($A1246,"W30028333","2018/12/31",1)/[1]!S_SHARE_TOTAL($A1246,$B$1),"")</f>
        <v>0.26585755836709613</v>
      </c>
      <c r="J1246">
        <f>IFERROR([1]!s_stm07_is($A1246,"W30028333","2019/12/31",1)/[1]!S_SHARE_TOTAL($A1246,$B$1),"")</f>
        <v>0.34240152129770607</v>
      </c>
      <c r="K1246">
        <f>IFERROR([1]!s_stm07_is($A1246,"W30028333","2020/12/31",1)/[1]!S_SHARE_TOTAL($A1246,$B$1),"")</f>
        <v>0.60983103143688289</v>
      </c>
      <c r="L1246">
        <f>IFERROR([1]!s_stm07_is($A1246,"W30028333","2021/12/31",1)/[1]!S_SHARE_TOTAL($A1246,$B$1),"")</f>
        <v>0.48554261489369854</v>
      </c>
      <c r="M1246">
        <f>IFERROR([1]!s_stm07_is($A1246,"W30028333","2022/12/31",1)/[1]!S_SHARE_TOTAL($A1246,$B$1),"")</f>
        <v>0.41348038620469524</v>
      </c>
      <c r="N1246">
        <f>IFERROR([1]!s_stm07_is($A1246,"W30028333","2023/12/31",1)/[1]!S_SHARE_TOTAL($A1246,$B$1),"")</f>
        <v>0.43114639007108513</v>
      </c>
      <c r="O1246">
        <f>IFERROR([1]!s_stm07_is($A1246,"W30028333","2024/12/31",1)/[1]!S_SHARE_TOTAL($A1246,$B$1),"")</f>
        <v>0.49725468418501323</v>
      </c>
      <c r="P1246">
        <f>IFERROR([1]!s_stm07_is($A1246,"W30028333","2025/12/31",1)/[1]!S_SHARE_TOTAL($A1246,$B$1),"")</f>
        <v>0.44717445192756294</v>
      </c>
      <c r="Q1246">
        <f>IFERROR([1]!s_west_netprofit($A1246,2026,$B$1,180)/[1]!S_SHARE_TOTAL($A1246,$B$1),"")</f>
        <v>0.45224825892348541</v>
      </c>
      <c r="R1246">
        <f>IFERROR([1]!s_west_netprofit($A1246,2027,$B$1,180)/[1]!S_SHARE_TOTAL($A1246,$B$1),"")</f>
        <v>0.49415725653642006</v>
      </c>
      <c r="S1246">
        <f>IFERROR([1]!s_fa_dupont_roe($A1246,"2011/12/31")/100,"")</f>
        <v>9.3668999999999988E-2</v>
      </c>
      <c r="T1246">
        <f>IFERROR([1]!s_fa_dupont_roe($A1246,"2012/12/31")/100,"")</f>
        <v>9.4908000000000006E-2</v>
      </c>
      <c r="U1246">
        <f>IFERROR([1]!s_fa_dupont_roe($A1246,"2013/12/31")/100,"")</f>
        <v>9.8682999999999993E-2</v>
      </c>
      <c r="V1246">
        <f>IFERROR([1]!s_fa_dupont_roe($A1246,"2014/12/31")/100,"")</f>
        <v>8.6930999999999994E-2</v>
      </c>
      <c r="W1246">
        <f>IFERROR([1]!s_fa_dupont_roe($A1246,"2015/12/31")/100,"")</f>
        <v>8.0968999999999999E-2</v>
      </c>
      <c r="X1246">
        <f>IFERROR([1]!s_fa_dupont_roe($A1246,"2016/12/31")/100,"")</f>
        <v>8.4984000000000004E-2</v>
      </c>
      <c r="Y1246">
        <f>IFERROR([1]!s_fa_dupont_roe($A1246,"2017/12/31")/100,"")</f>
        <v>9.7741000000000008E-2</v>
      </c>
      <c r="Z1246">
        <f>IFERROR([1]!s_fa_dupont_roe($A1246,"2018/12/31")/100,"")</f>
        <v>7.2922000000000001E-2</v>
      </c>
      <c r="AA1246">
        <f>IFERROR([1]!s_fa_dupont_roe($A1246,"2019/12/31")/100,"")</f>
        <v>9.2772000000000007E-2</v>
      </c>
      <c r="AB1246">
        <f>IFERROR([1]!s_fa_dupont_roe($A1246,"2020/12/31")/100,"")</f>
        <v>0.15155200000000002</v>
      </c>
      <c r="AC1246">
        <f>IFERROR([1]!s_fa_dupont_roe($A1246,"2021/12/31")/100,"")</f>
        <v>0.108249</v>
      </c>
      <c r="AD1246">
        <f>IFERROR([1]!s_fa_dupont_roe($A1246,"2022/12/31")/100,"")</f>
        <v>8.6785999999999988E-2</v>
      </c>
      <c r="AE1246">
        <f>IFERROR([1]!s_fa_dupont_roe($A1246,"2023/12/31")/100,"")</f>
        <v>8.9425000000000004E-2</v>
      </c>
      <c r="AF1246">
        <f>IFERROR([1]!s_fa_dupont_roe($A1246,"2024/12/31")/100,"")</f>
        <v>9.789500000000001E-2</v>
      </c>
      <c r="AG1246">
        <f>IFERROR([1]!s_fa_dupont_roe($A1246,"2025/12/31")/100,"")</f>
        <v>8.0822000000000005E-2</v>
      </c>
      <c r="AH1246">
        <f>IFERROR([1]!s_stm07_is($A1246,"W30028333","2025/12/31",1),"")</f>
        <v>2254863863.25</v>
      </c>
      <c r="AI1246">
        <f>IFERROR([1]!s_stm07_bs($A1246,"W38058048","2025/12/31",1),"")</f>
        <v>36867685094.099998</v>
      </c>
      <c r="AJ1246">
        <f>IFERROR([1]!s_fa_netdebt($A1246,"2025/12/31"),"")</f>
        <v>-3711138570.23</v>
      </c>
      <c r="AK1246">
        <f>IFERROR([1]!s_val_ev1($A1246,"2025/12/31"),"")</f>
        <v>40920386285.129997</v>
      </c>
      <c r="AL1246">
        <f>IFERROR([1]!s_fa_ebitda($A1246,"2025/12/31"),"")</f>
        <v>5058869778.9499998</v>
      </c>
      <c r="AM1246">
        <f>IFERROR([1]!s_west_netprofit($A1246,2026,$B$1,180)/[1]!s_west_netprofit($A1246,2026,$B$1-7,180)-1,"")</f>
        <v>0</v>
      </c>
      <c r="AN1246">
        <f>IFERROR([1]!s_west_netprofit($A1246,2026,$B$1,180)/[1]!s_west_netprofit($A1246,2026,$B$1-30,180)-1,"")</f>
        <v>-1.8457532981017821E-2</v>
      </c>
      <c r="AO1246">
        <f>IFERROR([1]!s_est_mediannetprofit($A1246,2026,$B$1)/[1]!s_est_mediannetprofit($A1246,2026,$B$1-7)-1,"")</f>
        <v>0</v>
      </c>
      <c r="AP1246">
        <f>IFERROR([1]!s_est_mediannetprofit($A1246,2026,$B$1)/[1]!s_est_mediannetprofit($A1246,2026,$B$1-30)-1,"")</f>
        <v>-7.3761854583772601E-3</v>
      </c>
    </row>
    <row r="1247" spans="1:42">
      <c r="A1247" t="s">
        <v>1286</v>
      </c>
      <c r="B1247">
        <f>IFERROR([1]!s_stm07_is($A1247,"W30028333","2011/12/31",1)/[1]!S_SHARE_TOTAL($A1247,$B$1),"")</f>
        <v>0.2309305823624227</v>
      </c>
      <c r="C1247">
        <f>IFERROR([1]!s_stm07_is($A1247,"W30028333","2012/12/31",1)/[1]!S_SHARE_TOTAL($A1247,$B$1),"")</f>
        <v>0.18927073306947961</v>
      </c>
      <c r="D1247">
        <f>IFERROR([1]!s_stm07_is($A1247,"W30028333","2013/12/31",1)/[1]!S_SHARE_TOTAL($A1247,$B$1),"")</f>
        <v>0.25638614087657191</v>
      </c>
      <c r="E1247">
        <f>IFERROR([1]!s_stm07_is($A1247,"W30028333","2014/12/31",1)/[1]!S_SHARE_TOTAL($A1247,$B$1),"")</f>
        <v>0.44278282667435725</v>
      </c>
      <c r="F1247">
        <f>IFERROR([1]!s_stm07_is($A1247,"W30028333","2015/12/31",1)/[1]!S_SHARE_TOTAL($A1247,$B$1),"")</f>
        <v>1.2543799383903147</v>
      </c>
      <c r="G1247">
        <f>IFERROR([1]!s_stm07_is($A1247,"W30028333","2016/12/31",1)/[1]!S_SHARE_TOTAL($A1247,$B$1),"")</f>
        <v>0.62133432301295199</v>
      </c>
      <c r="H1247">
        <f>IFERROR([1]!s_stm07_is($A1247,"W30028333","2017/12/31",1)/[1]!S_SHARE_TOTAL($A1247,$B$1),"")</f>
        <v>0.66531792131866863</v>
      </c>
      <c r="I1247">
        <f>IFERROR([1]!s_stm07_is($A1247,"W30028333","2018/12/31",1)/[1]!S_SHARE_TOTAL($A1247,$B$1),"")</f>
        <v>0.5088222045054891</v>
      </c>
      <c r="J1247">
        <f>IFERROR([1]!s_stm07_is($A1247,"W30028333","2019/12/31",1)/[1]!S_SHARE_TOTAL($A1247,$B$1),"")</f>
        <v>0.83738956847757462</v>
      </c>
      <c r="K1247">
        <f>IFERROR([1]!s_stm07_is($A1247,"W30028333","2020/12/31",1)/[1]!S_SHARE_TOTAL($A1247,$B$1),"")</f>
        <v>1.0914286828198387</v>
      </c>
      <c r="L1247">
        <f>IFERROR([1]!s_stm07_is($A1247,"W30028333","2021/12/31",1)/[1]!S_SHARE_TOTAL($A1247,$B$1),"")</f>
        <v>1.3390478057419097</v>
      </c>
      <c r="M1247">
        <f>IFERROR([1]!s_stm07_is($A1247,"W30028333","2022/12/31",1)/[1]!S_SHARE_TOTAL($A1247,$B$1),"")</f>
        <v>0.92822326936089705</v>
      </c>
      <c r="N1247">
        <f>IFERROR([1]!s_stm07_is($A1247,"W30028333","2023/12/31",1)/[1]!S_SHARE_TOTAL($A1247,$B$1),"")</f>
        <v>1.0077539436678877</v>
      </c>
      <c r="O1247">
        <f>IFERROR([1]!s_stm07_is($A1247,"W30028333","2024/12/31",1)/[1]!S_SHARE_TOTAL($A1247,$B$1),"")</f>
        <v>1.1942552058305009</v>
      </c>
      <c r="P1247">
        <f>IFERROR([1]!s_stm07_is($A1247,"W30028333","2025/12/31",1)/[1]!S_SHARE_TOTAL($A1247,$B$1),"")</f>
        <v>1.4200522754014495</v>
      </c>
      <c r="Q1247">
        <f>IFERROR([1]!s_west_netprofit($A1247,2026,$B$1,180)/[1]!S_SHARE_TOTAL($A1247,$B$1),"")</f>
        <v>1.6208194736173391</v>
      </c>
      <c r="R1247">
        <f>IFERROR([1]!s_west_netprofit($A1247,2027,$B$1,180)/[1]!S_SHARE_TOTAL($A1247,$B$1),"")</f>
        <v>1.7827576854363807</v>
      </c>
      <c r="S1247">
        <f>IFERROR([1]!s_fa_dupont_roe($A1247,"2011/12/31")/100,"")</f>
        <v>8.2569999999999991E-2</v>
      </c>
      <c r="T1247">
        <f>IFERROR([1]!s_fa_dupont_roe($A1247,"2012/12/31")/100,"")</f>
        <v>6.5272999999999998E-2</v>
      </c>
      <c r="U1247">
        <f>IFERROR([1]!s_fa_dupont_roe($A1247,"2013/12/31")/100,"")</f>
        <v>8.4258E-2</v>
      </c>
      <c r="V1247">
        <f>IFERROR([1]!s_fa_dupont_roe($A1247,"2014/12/31")/100,"")</f>
        <v>0.112107</v>
      </c>
      <c r="W1247">
        <f>IFERROR([1]!s_fa_dupont_roe($A1247,"2015/12/31")/100,"")</f>
        <v>0.24271799999999999</v>
      </c>
      <c r="X1247">
        <f>IFERROR([1]!s_fa_dupont_roe($A1247,"2016/12/31")/100,"")</f>
        <v>9.9900000000000003E-2</v>
      </c>
      <c r="Y1247">
        <f>IFERROR([1]!s_fa_dupont_roe($A1247,"2017/12/31")/100,"")</f>
        <v>8.3216999999999999E-2</v>
      </c>
      <c r="Z1247">
        <f>IFERROR([1]!s_fa_dupont_roe($A1247,"2018/12/31")/100,"")</f>
        <v>5.5328999999999996E-2</v>
      </c>
      <c r="AA1247">
        <f>IFERROR([1]!s_fa_dupont_roe($A1247,"2019/12/31")/100,"")</f>
        <v>8.7860999999999995E-2</v>
      </c>
      <c r="AB1247">
        <f>IFERROR([1]!s_fa_dupont_roe($A1247,"2020/12/31")/100,"")</f>
        <v>9.9501000000000006E-2</v>
      </c>
      <c r="AC1247">
        <f>IFERROR([1]!s_fa_dupont_roe($A1247,"2021/12/31")/100,"")</f>
        <v>0.10671799999999999</v>
      </c>
      <c r="AD1247">
        <f>IFERROR([1]!s_fa_dupont_roe($A1247,"2022/12/31")/100,"")</f>
        <v>7.0915000000000006E-2</v>
      </c>
      <c r="AE1247">
        <f>IFERROR([1]!s_fa_dupont_roe($A1247,"2023/12/31")/100,"")</f>
        <v>7.392E-2</v>
      </c>
      <c r="AF1247">
        <f>IFERROR([1]!s_fa_dupont_roe($A1247,"2024/12/31")/100,"")</f>
        <v>8.2382000000000011E-2</v>
      </c>
      <c r="AG1247">
        <f>IFERROR([1]!s_fa_dupont_roe($A1247,"2025/12/31")/100,"")</f>
        <v>9.2097999999999999E-2</v>
      </c>
      <c r="AH1247">
        <f>IFERROR([1]!s_stm07_is($A1247,"W30028333","2025/12/31",1),"")</f>
        <v>12349522678.950001</v>
      </c>
      <c r="AI1247">
        <f>IFERROR([1]!s_stm07_bs($A1247,"W38058048","2025/12/31",1),"")</f>
        <v>138046830288.22</v>
      </c>
      <c r="AJ1247">
        <f>IFERROR([1]!s_fa_netdebt($A1247,"2025/12/31"),"")</f>
        <v>0</v>
      </c>
      <c r="AK1247">
        <f>IFERROR([1]!s_val_ev1($A1247,"2025/12/31"),"")</f>
        <v>403626079219.25598</v>
      </c>
      <c r="AL1247">
        <f>IFERROR([1]!s_fa_ebitda($A1247,"2025/12/31"),"")</f>
        <v>0</v>
      </c>
      <c r="AM1247">
        <f>IFERROR([1]!s_west_netprofit($A1247,2026,$B$1,180)/[1]!s_west_netprofit($A1247,2026,$B$1-7,180)-1,"")</f>
        <v>0</v>
      </c>
      <c r="AN1247">
        <f>IFERROR([1]!s_west_netprofit($A1247,2026,$B$1,180)/[1]!s_west_netprofit($A1247,2026,$B$1-30,180)-1,"")</f>
        <v>0</v>
      </c>
      <c r="AO1247">
        <f>IFERROR([1]!s_est_mediannetprofit($A1247,2026,$B$1)/[1]!s_est_mediannetprofit($A1247,2026,$B$1-7)-1,"")</f>
        <v>0</v>
      </c>
      <c r="AP1247">
        <f>IFERROR([1]!s_est_mediannetprofit($A1247,2026,$B$1)/[1]!s_est_mediannetprofit($A1247,2026,$B$1-30)-1,"")</f>
        <v>0</v>
      </c>
    </row>
    <row r="1248" spans="1:42">
      <c r="A1248" t="s">
        <v>1287</v>
      </c>
      <c r="B1248">
        <f>IFERROR([1]!s_stm07_is($A1248,"W30028333","2011/12/31",1)/[1]!S_SHARE_TOTAL($A1248,$B$1),"")</f>
        <v>7.786767243362544E-2</v>
      </c>
      <c r="C1248">
        <f>IFERROR([1]!s_stm07_is($A1248,"W30028333","2012/12/31",1)/[1]!S_SHARE_TOTAL($A1248,$B$1),"")</f>
        <v>0.10896100754648745</v>
      </c>
      <c r="D1248">
        <f>IFERROR([1]!s_stm07_is($A1248,"W30028333","2013/12/31",1)/[1]!S_SHARE_TOTAL($A1248,$B$1),"")</f>
        <v>0.14977841853732463</v>
      </c>
      <c r="E1248">
        <f>IFERROR([1]!s_stm07_is($A1248,"W30028333","2014/12/31",1)/[1]!S_SHARE_TOTAL($A1248,$B$1),"")</f>
        <v>0.18376662656672363</v>
      </c>
      <c r="F1248">
        <f>IFERROR([1]!s_stm07_is($A1248,"W30028333","2015/12/31",1)/[1]!S_SHARE_TOTAL($A1248,$B$1),"")</f>
        <v>0.20246452402337359</v>
      </c>
      <c r="G1248">
        <f>IFERROR([1]!s_stm07_is($A1248,"W30028333","2016/12/31",1)/[1]!S_SHARE_TOTAL($A1248,$B$1),"")</f>
        <v>0.22279276009010662</v>
      </c>
      <c r="H1248">
        <f>IFERROR([1]!s_stm07_is($A1248,"W30028333","2017/12/31",1)/[1]!S_SHARE_TOTAL($A1248,$B$1),"")</f>
        <v>0.24693851987228815</v>
      </c>
      <c r="I1248">
        <f>IFERROR([1]!s_stm07_is($A1248,"W30028333","2018/12/31",1)/[1]!S_SHARE_TOTAL($A1248,$B$1),"")</f>
        <v>0.27168147191420083</v>
      </c>
      <c r="J1248">
        <f>IFERROR([1]!s_stm07_is($A1248,"W30028333","2019/12/31",1)/[1]!S_SHARE_TOTAL($A1248,$B$1),"")</f>
        <v>0.29997977833892281</v>
      </c>
      <c r="K1248">
        <f>IFERROR([1]!s_stm07_is($A1248,"W30028333","2020/12/31",1)/[1]!S_SHARE_TOTAL($A1248,$B$1),"")</f>
        <v>0.31093916944373101</v>
      </c>
      <c r="L1248">
        <f>IFERROR([1]!s_stm07_is($A1248,"W30028333","2021/12/31",1)/[1]!S_SHARE_TOTAL($A1248,$B$1),"")</f>
        <v>0.35248090311031888</v>
      </c>
      <c r="M1248">
        <f>IFERROR([1]!s_stm07_is($A1248,"W30028333","2022/12/31",1)/[1]!S_SHARE_TOTAL($A1248,$B$1),"")</f>
        <v>0.28513123545534497</v>
      </c>
      <c r="N1248">
        <f>IFERROR([1]!s_stm07_is($A1248,"W30028333","2023/12/31",1)/[1]!S_SHARE_TOTAL($A1248,$B$1),"")</f>
        <v>0.32483642423776249</v>
      </c>
      <c r="O1248">
        <f>IFERROR([1]!s_stm07_is($A1248,"W30028333","2024/12/31",1)/[1]!S_SHARE_TOTAL($A1248,$B$1),"")</f>
        <v>0.3339197577178239</v>
      </c>
      <c r="P1248">
        <f>IFERROR([1]!s_stm07_is($A1248,"W30028333","2025/12/31",1)/[1]!S_SHARE_TOTAL($A1248,$B$1),"")</f>
        <v>0.3372229135327211</v>
      </c>
      <c r="Q1248">
        <f>IFERROR([1]!s_west_netprofit($A1248,2026,$B$1,180)/[1]!S_SHARE_TOTAL($A1248,$B$1),"")</f>
        <v>0.35115825477272616</v>
      </c>
      <c r="R1248">
        <f>IFERROR([1]!s_west_netprofit($A1248,2027,$B$1,180)/[1]!S_SHARE_TOTAL($A1248,$B$1),"")</f>
        <v>0.36462745178793005</v>
      </c>
      <c r="S1248">
        <f>IFERROR([1]!s_fa_dupont_roe($A1248,"2011/12/31")/100,"")</f>
        <v>0.11378500000000001</v>
      </c>
      <c r="T1248">
        <f>IFERROR([1]!s_fa_dupont_roe($A1248,"2012/12/31")/100,"")</f>
        <v>0.131631</v>
      </c>
      <c r="U1248">
        <f>IFERROR([1]!s_fa_dupont_roe($A1248,"2013/12/31")/100,"")</f>
        <v>0.15868000000000002</v>
      </c>
      <c r="V1248">
        <f>IFERROR([1]!s_fa_dupont_roe($A1248,"2014/12/31")/100,"")</f>
        <v>0.16841400000000001</v>
      </c>
      <c r="W1248">
        <f>IFERROR([1]!s_fa_dupont_roe($A1248,"2015/12/31")/100,"")</f>
        <v>0.13845299999999999</v>
      </c>
      <c r="X1248">
        <f>IFERROR([1]!s_fa_dupont_roe($A1248,"2016/12/31")/100,"")</f>
        <v>0.11023300000000001</v>
      </c>
      <c r="Y1248">
        <f>IFERROR([1]!s_fa_dupont_roe($A1248,"2017/12/31")/100,"")</f>
        <v>0.10423</v>
      </c>
      <c r="Z1248">
        <f>IFERROR([1]!s_fa_dupont_roe($A1248,"2018/12/31")/100,"")</f>
        <v>0.106348</v>
      </c>
      <c r="AA1248">
        <f>IFERROR([1]!s_fa_dupont_roe($A1248,"2019/12/31")/100,"")</f>
        <v>0.108114</v>
      </c>
      <c r="AB1248">
        <f>IFERROR([1]!s_fa_dupont_roe($A1248,"2020/12/31")/100,"")</f>
        <v>0.10360900000000001</v>
      </c>
      <c r="AC1248">
        <f>IFERROR([1]!s_fa_dupont_roe($A1248,"2021/12/31")/100,"")</f>
        <v>0.11294800000000001</v>
      </c>
      <c r="AD1248">
        <f>IFERROR([1]!s_fa_dupont_roe($A1248,"2022/12/31")/100,"")</f>
        <v>8.9588000000000001E-2</v>
      </c>
      <c r="AE1248">
        <f>IFERROR([1]!s_fa_dupont_roe($A1248,"2023/12/31")/100,"")</f>
        <v>9.8338999999999996E-2</v>
      </c>
      <c r="AF1248">
        <f>IFERROR([1]!s_fa_dupont_roe($A1248,"2024/12/31")/100,"")</f>
        <v>9.7133999999999998E-2</v>
      </c>
      <c r="AG1248">
        <f>IFERROR([1]!s_fa_dupont_roe($A1248,"2025/12/31")/100,"")</f>
        <v>9.4591999999999996E-2</v>
      </c>
      <c r="AH1248">
        <f>IFERROR([1]!s_stm07_is($A1248,"W30028333","2025/12/31",1),"")</f>
        <v>1998358912.5999999</v>
      </c>
      <c r="AI1248">
        <f>IFERROR([1]!s_stm07_bs($A1248,"W38058048","2025/12/31",1),"")</f>
        <v>23205450173.200001</v>
      </c>
      <c r="AJ1248">
        <f>IFERROR([1]!s_fa_netdebt($A1248,"2025/12/31"),"")</f>
        <v>-8053246374.6599998</v>
      </c>
      <c r="AK1248">
        <f>IFERROR([1]!s_val_ev1($A1248,"2025/12/31"),"")</f>
        <v>22837427781.009998</v>
      </c>
      <c r="AL1248">
        <f>IFERROR([1]!s_fa_ebitda($A1248,"2025/12/31"),"")</f>
        <v>3339230474.3099999</v>
      </c>
      <c r="AM1248">
        <f>IFERROR([1]!s_west_netprofit($A1248,2026,$B$1,180)/[1]!s_west_netprofit($A1248,2026,$B$1-7,180)-1,"")</f>
        <v>4.7990101400290364E-3</v>
      </c>
      <c r="AN1248">
        <f>IFERROR([1]!s_west_netprofit($A1248,2026,$B$1,180)/[1]!s_west_netprofit($A1248,2026,$B$1-30,180)-1,"")</f>
        <v>2.7815033326188399E-3</v>
      </c>
      <c r="AO1248">
        <f>IFERROR([1]!s_est_mediannetprofit($A1248,2026,$B$1)/[1]!s_est_mediannetprofit($A1248,2026,$B$1-7)-1,"")</f>
        <v>2.6711996114618941E-3</v>
      </c>
      <c r="AP1248">
        <f>IFERROR([1]!s_est_mediannetprofit($A1248,2026,$B$1)/[1]!s_est_mediannetprofit($A1248,2026,$B$1-30)-1,"")</f>
        <v>2.9147437454457581E-3</v>
      </c>
    </row>
    <row r="1249" spans="1:42">
      <c r="A1249" t="s">
        <v>1288</v>
      </c>
      <c r="B1249">
        <f>IFERROR([1]!s_stm07_is($A1249,"W30028333","2011/12/31",1)/[1]!S_SHARE_TOTAL($A1249,$B$1),"")</f>
        <v>0.65055405824819257</v>
      </c>
      <c r="C1249">
        <f>IFERROR([1]!s_stm07_is($A1249,"W30028333","2012/12/31",1)/[1]!S_SHARE_TOTAL($A1249,$B$1),"")</f>
        <v>3.7420206297424867E-2</v>
      </c>
      <c r="D1249">
        <f>IFERROR([1]!s_stm07_is($A1249,"W30028333","2013/12/31",1)/[1]!S_SHARE_TOTAL($A1249,$B$1),"")</f>
        <v>-0.83683037581406461</v>
      </c>
      <c r="E1249">
        <f>IFERROR([1]!s_stm07_is($A1249,"W30028333","2014/12/31",1)/[1]!S_SHARE_TOTAL($A1249,$B$1),"")</f>
        <v>8.9020656850092611E-2</v>
      </c>
      <c r="F1249">
        <f>IFERROR([1]!s_stm07_is($A1249,"W30028333","2015/12/31",1)/[1]!S_SHARE_TOTAL($A1249,$B$1),"")</f>
        <v>-1.0760715150385374</v>
      </c>
      <c r="G1249">
        <f>IFERROR([1]!s_stm07_is($A1249,"W30028333","2016/12/31",1)/[1]!S_SHARE_TOTAL($A1249,$B$1),"")</f>
        <v>0.11095888537969768</v>
      </c>
      <c r="H1249">
        <f>IFERROR([1]!s_stm07_is($A1249,"W30028333","2017/12/31",1)/[1]!S_SHARE_TOTAL($A1249,$B$1),"")</f>
        <v>0.35799156381669356</v>
      </c>
      <c r="I1249">
        <f>IFERROR([1]!s_stm07_is($A1249,"W30028333","2018/12/31",1)/[1]!S_SHARE_TOTAL($A1249,$B$1),"")</f>
        <v>0.39416336206608116</v>
      </c>
      <c r="J1249">
        <f>IFERROR([1]!s_stm07_is($A1249,"W30028333","2019/12/31",1)/[1]!S_SHARE_TOTAL($A1249,$B$1),"")</f>
        <v>0.53621448054012066</v>
      </c>
      <c r="K1249">
        <f>IFERROR([1]!s_stm07_is($A1249,"W30028333","2020/12/31",1)/[1]!S_SHARE_TOTAL($A1249,$B$1),"")</f>
        <v>0.52321854314990734</v>
      </c>
      <c r="L1249">
        <f>IFERROR([1]!s_stm07_is($A1249,"W30028333","2021/12/31",1)/[1]!S_SHARE_TOTAL($A1249,$B$1),"")</f>
        <v>2.782913181173448</v>
      </c>
      <c r="M1249">
        <f>IFERROR([1]!s_stm07_is($A1249,"W30028333","2022/12/31",1)/[1]!S_SHARE_TOTAL($A1249,$B$1),"")</f>
        <v>1.8186013400131447</v>
      </c>
      <c r="N1249">
        <f>IFERROR([1]!s_stm07_is($A1249,"W30028333","2023/12/31",1)/[1]!S_SHARE_TOTAL($A1249,$B$1),"")</f>
        <v>1.972165107725399</v>
      </c>
      <c r="O1249">
        <f>IFERROR([1]!s_stm07_is($A1249,"W30028333","2024/12/31",1)/[1]!S_SHARE_TOTAL($A1249,$B$1),"")</f>
        <v>1.6777556365358188</v>
      </c>
      <c r="P1249">
        <f>IFERROR([1]!s_stm07_is($A1249,"W30028333","2025/12/31",1)/[1]!S_SHARE_TOTAL($A1249,$B$1),"")</f>
        <v>1.0942685700902193</v>
      </c>
      <c r="Q1249">
        <f>IFERROR([1]!s_west_netprofit($A1249,2026,$B$1,180)/[1]!S_SHARE_TOTAL($A1249,$B$1),"")</f>
        <v>1.4506542391109518</v>
      </c>
      <c r="R1249">
        <f>IFERROR([1]!s_west_netprofit($A1249,2027,$B$1,180)/[1]!S_SHARE_TOTAL($A1249,$B$1),"")</f>
        <v>1.578128867777977</v>
      </c>
      <c r="S1249">
        <f>IFERROR([1]!s_fa_dupont_roe($A1249,"2011/12/31")/100,"")</f>
        <v>0.111876</v>
      </c>
      <c r="T1249">
        <f>IFERROR([1]!s_fa_dupont_roe($A1249,"2012/12/31")/100,"")</f>
        <v>6.4559999999999999E-3</v>
      </c>
      <c r="U1249">
        <f>IFERROR([1]!s_fa_dupont_roe($A1249,"2013/12/31")/100,"")</f>
        <v>-0.168716</v>
      </c>
      <c r="V1249">
        <f>IFERROR([1]!s_fa_dupont_roe($A1249,"2014/12/31")/100,"")</f>
        <v>2.0400999999999999E-2</v>
      </c>
      <c r="W1249">
        <f>IFERROR([1]!s_fa_dupont_roe($A1249,"2015/12/31")/100,"")</f>
        <v>-0.296371</v>
      </c>
      <c r="X1249">
        <f>IFERROR([1]!s_fa_dupont_roe($A1249,"2016/12/31")/100,"")</f>
        <v>3.7665999999999998E-2</v>
      </c>
      <c r="Y1249">
        <f>IFERROR([1]!s_fa_dupont_roe($A1249,"2017/12/31")/100,"")</f>
        <v>0.1133</v>
      </c>
      <c r="Z1249">
        <f>IFERROR([1]!s_fa_dupont_roe($A1249,"2018/12/31")/100,"")</f>
        <v>0.118908</v>
      </c>
      <c r="AA1249">
        <f>IFERROR([1]!s_fa_dupont_roe($A1249,"2019/12/31")/100,"")</f>
        <v>0.150643</v>
      </c>
      <c r="AB1249">
        <f>IFERROR([1]!s_fa_dupont_roe($A1249,"2020/12/31")/100,"")</f>
        <v>0.127946</v>
      </c>
      <c r="AC1249">
        <f>IFERROR([1]!s_fa_dupont_roe($A1249,"2021/12/31")/100,"")</f>
        <v>0.48553499999999999</v>
      </c>
      <c r="AD1249">
        <f>IFERROR([1]!s_fa_dupont_roe($A1249,"2022/12/31")/100,"")</f>
        <v>0.23032</v>
      </c>
      <c r="AE1249">
        <f>IFERROR([1]!s_fa_dupont_roe($A1249,"2023/12/31")/100,"")</f>
        <v>0.21006799999999998</v>
      </c>
      <c r="AF1249">
        <f>IFERROR([1]!s_fa_dupont_roe($A1249,"2024/12/31")/100,"")</f>
        <v>0.15868699999999999</v>
      </c>
      <c r="AG1249">
        <f>IFERROR([1]!s_fa_dupont_roe($A1249,"2025/12/31")/100,"")</f>
        <v>9.7476000000000007E-2</v>
      </c>
      <c r="AH1249">
        <f>IFERROR([1]!s_stm07_is($A1249,"W30028333","2025/12/31",1),"")</f>
        <v>1831477305.76</v>
      </c>
      <c r="AI1249">
        <f>IFERROR([1]!s_stm07_bs($A1249,"W38058048","2025/12/31",1),"")</f>
        <v>27581176865.779999</v>
      </c>
      <c r="AJ1249">
        <f>IFERROR([1]!s_fa_netdebt($A1249,"2025/12/31"),"")</f>
        <v>-15018682727.66</v>
      </c>
      <c r="AK1249">
        <f>IFERROR([1]!s_val_ev1($A1249,"2025/12/31"),"")</f>
        <v>22859386895.549999</v>
      </c>
      <c r="AL1249">
        <f>IFERROR([1]!s_fa_ebitda($A1249,"2025/12/31"),"")</f>
        <v>4791596695.1700001</v>
      </c>
      <c r="AM1249">
        <f>IFERROR([1]!s_west_netprofit($A1249,2026,$B$1,180)/[1]!s_west_netprofit($A1249,2026,$B$1-7,180)-1,"")</f>
        <v>0</v>
      </c>
      <c r="AN1249">
        <f>IFERROR([1]!s_west_netprofit($A1249,2026,$B$1,180)/[1]!s_west_netprofit($A1249,2026,$B$1-30,180)-1,"")</f>
        <v>0</v>
      </c>
      <c r="AO1249">
        <f>IFERROR([1]!s_est_mediannetprofit($A1249,2026,$B$1)/[1]!s_est_mediannetprofit($A1249,2026,$B$1-7)-1,"")</f>
        <v>0</v>
      </c>
      <c r="AP1249">
        <f>IFERROR([1]!s_est_mediannetprofit($A1249,2026,$B$1)/[1]!s_est_mediannetprofit($A1249,2026,$B$1-30)-1,"")</f>
        <v>0</v>
      </c>
    </row>
    <row r="1250" spans="1:42">
      <c r="A1250" t="s">
        <v>1289</v>
      </c>
      <c r="B1250">
        <f>IFERROR([1]!s_stm07_is($A1250,"W30028333","2011/12/31",1)/[1]!S_SHARE_TOTAL($A1250,$B$1),"")</f>
        <v>0.13752114596353018</v>
      </c>
      <c r="C1250">
        <f>IFERROR([1]!s_stm07_is($A1250,"W30028333","2012/12/31",1)/[1]!S_SHARE_TOTAL($A1250,$B$1),"")</f>
        <v>4.6536667777771545E-2</v>
      </c>
      <c r="D1250">
        <f>IFERROR([1]!s_stm07_is($A1250,"W30028333","2013/12/31",1)/[1]!S_SHARE_TOTAL($A1250,$B$1),"")</f>
        <v>8.2265771715087699E-2</v>
      </c>
      <c r="E1250">
        <f>IFERROR([1]!s_stm07_is($A1250,"W30028333","2014/12/31",1)/[1]!S_SHARE_TOTAL($A1250,$B$1),"")</f>
        <v>6.4051475478447861E-2</v>
      </c>
      <c r="F1250">
        <f>IFERROR([1]!s_stm07_is($A1250,"W30028333","2015/12/31",1)/[1]!S_SHARE_TOTAL($A1250,$B$1),"")</f>
        <v>-0.45153351547104797</v>
      </c>
      <c r="G1250">
        <f>IFERROR([1]!s_stm07_is($A1250,"W30028333","2016/12/31",1)/[1]!S_SHARE_TOTAL($A1250,$B$1),"")</f>
        <v>7.4571575670877716E-2</v>
      </c>
      <c r="H1250">
        <f>IFERROR([1]!s_stm07_is($A1250,"W30028333","2017/12/31",1)/[1]!S_SHARE_TOTAL($A1250,$B$1),"")</f>
        <v>1.0045381610620665</v>
      </c>
      <c r="I1250">
        <f>IFERROR([1]!s_stm07_is($A1250,"W30028333","2018/12/31",1)/[1]!S_SHARE_TOTAL($A1250,$B$1),"")</f>
        <v>1.7499281558363524</v>
      </c>
      <c r="J1250">
        <f>IFERROR([1]!s_stm07_is($A1250,"W30028333","2019/12/31",1)/[1]!S_SHARE_TOTAL($A1250,$B$1),"")</f>
        <v>0.89090957315225994</v>
      </c>
      <c r="K1250">
        <f>IFERROR([1]!s_stm07_is($A1250,"W30028333","2020/12/31",1)/[1]!S_SHARE_TOTAL($A1250,$B$1),"")</f>
        <v>0.6524107174042485</v>
      </c>
      <c r="L1250">
        <f>IFERROR([1]!s_stm07_is($A1250,"W30028333","2021/12/31",1)/[1]!S_SHARE_TOTAL($A1250,$B$1),"")</f>
        <v>0.55274181518789067</v>
      </c>
      <c r="M1250">
        <f>IFERROR([1]!s_stm07_is($A1250,"W30028333","2022/12/31",1)/[1]!S_SHARE_TOTAL($A1250,$B$1),"")</f>
        <v>-0.88905858608515764</v>
      </c>
      <c r="N1250">
        <f>IFERROR([1]!s_stm07_is($A1250,"W30028333","2023/12/31",1)/[1]!S_SHARE_TOTAL($A1250,$B$1),"")</f>
        <v>-0.38421734373404054</v>
      </c>
      <c r="O1250">
        <f>IFERROR([1]!s_stm07_is($A1250,"W30028333","2024/12/31",1)/[1]!S_SHARE_TOTAL($A1250,$B$1),"")</f>
        <v>-0.16431552518666051</v>
      </c>
      <c r="P1250">
        <f>IFERROR([1]!s_stm07_is($A1250,"W30028333","2025/12/31",1)/[1]!S_SHARE_TOTAL($A1250,$B$1),"")</f>
        <v>0.25473052760674336</v>
      </c>
      <c r="Q1250">
        <f>IFERROR([1]!s_west_netprofit($A1250,2026,$B$1,180)/[1]!S_SHARE_TOTAL($A1250,$B$1),"")</f>
        <v>0.27712169417037286</v>
      </c>
      <c r="R1250">
        <f>IFERROR([1]!s_west_netprofit($A1250,2027,$B$1,180)/[1]!S_SHARE_TOTAL($A1250,$B$1),"")</f>
        <v>0.31166700125188512</v>
      </c>
      <c r="S1250">
        <f>IFERROR([1]!s_fa_dupont_roe($A1250,"2011/12/31")/100,"")</f>
        <v>6.862E-2</v>
      </c>
      <c r="T1250">
        <f>IFERROR([1]!s_fa_dupont_roe($A1250,"2012/12/31")/100,"")</f>
        <v>2.2989000000000002E-2</v>
      </c>
      <c r="U1250">
        <f>IFERROR([1]!s_fa_dupont_roe($A1250,"2013/12/31")/100,"")</f>
        <v>3.9379999999999998E-2</v>
      </c>
      <c r="V1250">
        <f>IFERROR([1]!s_fa_dupont_roe($A1250,"2014/12/31")/100,"")</f>
        <v>2.9836999999999999E-2</v>
      </c>
      <c r="W1250">
        <f>IFERROR([1]!s_fa_dupont_roe($A1250,"2015/12/31")/100,"")</f>
        <v>-0.23463999999999999</v>
      </c>
      <c r="X1250">
        <f>IFERROR([1]!s_fa_dupont_roe($A1250,"2016/12/31")/100,"")</f>
        <v>4.3300999999999999E-2</v>
      </c>
      <c r="Y1250">
        <f>IFERROR([1]!s_fa_dupont_roe($A1250,"2017/12/31")/100,"")</f>
        <v>0.44721200000000005</v>
      </c>
      <c r="Z1250">
        <f>IFERROR([1]!s_fa_dupont_roe($A1250,"2018/12/31")/100,"")</f>
        <v>0.52005299999999999</v>
      </c>
      <c r="AA1250">
        <f>IFERROR([1]!s_fa_dupont_roe($A1250,"2019/12/31")/100,"")</f>
        <v>0.21460000000000001</v>
      </c>
      <c r="AB1250">
        <f>IFERROR([1]!s_fa_dupont_roe($A1250,"2020/12/31")/100,"")</f>
        <v>0.14871000000000001</v>
      </c>
      <c r="AC1250">
        <f>IFERROR([1]!s_fa_dupont_roe($A1250,"2021/12/31")/100,"")</f>
        <v>0.119599</v>
      </c>
      <c r="AD1250">
        <f>IFERROR([1]!s_fa_dupont_roe($A1250,"2022/12/31")/100,"")</f>
        <v>-0.20916499999999999</v>
      </c>
      <c r="AE1250">
        <f>IFERROR([1]!s_fa_dupont_roe($A1250,"2023/12/31")/100,"")</f>
        <v>-0.10867800000000001</v>
      </c>
      <c r="AF1250">
        <f>IFERROR([1]!s_fa_dupont_roe($A1250,"2024/12/31")/100,"")</f>
        <v>-5.0377999999999999E-2</v>
      </c>
      <c r="AG1250">
        <f>IFERROR([1]!s_fa_dupont_roe($A1250,"2025/12/31")/100,"")</f>
        <v>7.7088000000000004E-2</v>
      </c>
      <c r="AH1250">
        <f>IFERROR([1]!s_stm07_is($A1250,"W30028333","2025/12/31",1),"")</f>
        <v>671016701.55999994</v>
      </c>
      <c r="AI1250">
        <f>IFERROR([1]!s_stm07_bs($A1250,"W38058048","2025/12/31",1),"")</f>
        <v>22430082139.240002</v>
      </c>
      <c r="AJ1250">
        <f>IFERROR([1]!s_fa_netdebt($A1250,"2025/12/31"),"")</f>
        <v>22277745792.669998</v>
      </c>
      <c r="AK1250">
        <f>IFERROR([1]!s_val_ev1($A1250,"2025/12/31"),"")</f>
        <v>38372924439.110001</v>
      </c>
      <c r="AL1250">
        <f>IFERROR([1]!s_fa_ebitda($A1250,"2025/12/31"),"")</f>
        <v>5368469343.46</v>
      </c>
      <c r="AM1250">
        <f>IFERROR([1]!s_west_netprofit($A1250,2026,$B$1,180)/[1]!s_west_netprofit($A1250,2026,$B$1-7,180)-1,"")</f>
        <v>0</v>
      </c>
      <c r="AN1250">
        <f>IFERROR([1]!s_west_netprofit($A1250,2026,$B$1,180)/[1]!s_west_netprofit($A1250,2026,$B$1-30,180)-1,"")</f>
        <v>0</v>
      </c>
      <c r="AO1250">
        <f>IFERROR([1]!s_est_mediannetprofit($A1250,2026,$B$1)/[1]!s_est_mediannetprofit($A1250,2026,$B$1-7)-1,"")</f>
        <v>0</v>
      </c>
      <c r="AP1250">
        <f>IFERROR([1]!s_est_mediannetprofit($A1250,2026,$B$1)/[1]!s_est_mediannetprofit($A1250,2026,$B$1-30)-1,"")</f>
        <v>0</v>
      </c>
    </row>
    <row r="1251" spans="1:42">
      <c r="A1251" t="s">
        <v>1290</v>
      </c>
      <c r="B1251">
        <f>IFERROR([1]!s_stm07_is($A1251,"W30028333","2011/12/31",1)/[1]!S_SHARE_TOTAL($A1251,$B$1),"")</f>
        <v>0.58065912218114069</v>
      </c>
      <c r="C1251">
        <f>IFERROR([1]!s_stm07_is($A1251,"W30028333","2012/12/31",1)/[1]!S_SHARE_TOTAL($A1251,$B$1),"")</f>
        <v>0.57092740676353704</v>
      </c>
      <c r="D1251">
        <f>IFERROR([1]!s_stm07_is($A1251,"W30028333","2013/12/31",1)/[1]!S_SHARE_TOTAL($A1251,$B$1),"")</f>
        <v>0.62994134130861112</v>
      </c>
      <c r="E1251">
        <f>IFERROR([1]!s_stm07_is($A1251,"W30028333","2014/12/31",1)/[1]!S_SHARE_TOTAL($A1251,$B$1),"")</f>
        <v>0.70405573544601774</v>
      </c>
      <c r="F1251">
        <f>IFERROR([1]!s_stm07_is($A1251,"W30028333","2015/12/31",1)/[1]!S_SHARE_TOTAL($A1251,$B$1),"")</f>
        <v>0.62776701254566925</v>
      </c>
      <c r="G1251">
        <f>IFERROR([1]!s_stm07_is($A1251,"W30028333","2016/12/31",1)/[1]!S_SHARE_TOTAL($A1251,$B$1),"")</f>
        <v>0.35580603953808893</v>
      </c>
      <c r="H1251">
        <f>IFERROR([1]!s_stm07_is($A1251,"W30028333","2017/12/31",1)/[1]!S_SHARE_TOTAL($A1251,$B$1),"")</f>
        <v>0.66259980897465376</v>
      </c>
      <c r="I1251">
        <f>IFERROR([1]!s_stm07_is($A1251,"W30028333","2018/12/31",1)/[1]!S_SHARE_TOTAL($A1251,$B$1),"")</f>
        <v>0.72189542277426144</v>
      </c>
      <c r="J1251">
        <f>IFERROR([1]!s_stm07_is($A1251,"W30028333","2019/12/31",1)/[1]!S_SHARE_TOTAL($A1251,$B$1),"")</f>
        <v>0.67847190830825155</v>
      </c>
      <c r="K1251">
        <f>IFERROR([1]!s_stm07_is($A1251,"W30028333","2020/12/31",1)/[1]!S_SHARE_TOTAL($A1251,$B$1),"")</f>
        <v>0.54080550465125998</v>
      </c>
      <c r="L1251">
        <f>IFERROR([1]!s_stm07_is($A1251,"W30028333","2021/12/31",1)/[1]!S_SHARE_TOTAL($A1251,$B$1),"")</f>
        <v>0.60461618241080695</v>
      </c>
      <c r="M1251">
        <f>IFERROR([1]!s_stm07_is($A1251,"W30028333","2022/12/31",1)/[1]!S_SHARE_TOTAL($A1251,$B$1),"")</f>
        <v>0.55572336789923815</v>
      </c>
      <c r="N1251">
        <f>IFERROR([1]!s_stm07_is($A1251,"W30028333","2023/12/31",1)/[1]!S_SHARE_TOTAL($A1251,$B$1),"")</f>
        <v>0.59214279290968463</v>
      </c>
      <c r="O1251">
        <f>IFERROR([1]!s_stm07_is($A1251,"W30028333","2024/12/31",1)/[1]!S_SHARE_TOTAL($A1251,$B$1),"")</f>
        <v>0.44866627511908724</v>
      </c>
      <c r="P1251">
        <f>IFERROR([1]!s_stm07_is($A1251,"W30028333","2025/12/31",1)/[1]!S_SHARE_TOTAL($A1251,$B$1),"")</f>
        <v>0.2928523568993171</v>
      </c>
      <c r="Q1251">
        <f>IFERROR([1]!s_west_netprofit($A1251,2026,$B$1,180)/[1]!S_SHARE_TOTAL($A1251,$B$1),"")</f>
        <v>0.37677508244599434</v>
      </c>
      <c r="R1251">
        <f>IFERROR([1]!s_west_netprofit($A1251,2027,$B$1,180)/[1]!S_SHARE_TOTAL($A1251,$B$1),"")</f>
        <v>0.40991241048325106</v>
      </c>
      <c r="S1251">
        <f>IFERROR([1]!s_fa_dupont_roe($A1251,"2011/12/31")/100,"")</f>
        <v>0.19634699999999999</v>
      </c>
      <c r="T1251">
        <f>IFERROR([1]!s_fa_dupont_roe($A1251,"2012/12/31")/100,"")</f>
        <v>0.17294799999999999</v>
      </c>
      <c r="U1251">
        <f>IFERROR([1]!s_fa_dupont_roe($A1251,"2013/12/31")/100,"")</f>
        <v>0.17236699999999999</v>
      </c>
      <c r="V1251">
        <f>IFERROR([1]!s_fa_dupont_roe($A1251,"2014/12/31")/100,"")</f>
        <v>0.17634799999999998</v>
      </c>
      <c r="W1251">
        <f>IFERROR([1]!s_fa_dupont_roe($A1251,"2015/12/31")/100,"")</f>
        <v>0.14629200000000001</v>
      </c>
      <c r="X1251">
        <f>IFERROR([1]!s_fa_dupont_roe($A1251,"2016/12/31")/100,"")</f>
        <v>8.0121999999999999E-2</v>
      </c>
      <c r="Y1251">
        <f>IFERROR([1]!s_fa_dupont_roe($A1251,"2017/12/31")/100,"")</f>
        <v>0.141093</v>
      </c>
      <c r="Z1251">
        <f>IFERROR([1]!s_fa_dupont_roe($A1251,"2018/12/31")/100,"")</f>
        <v>0.14127599999999998</v>
      </c>
      <c r="AA1251">
        <f>IFERROR([1]!s_fa_dupont_roe($A1251,"2019/12/31")/100,"")</f>
        <v>0.124054</v>
      </c>
      <c r="AB1251">
        <f>IFERROR([1]!s_fa_dupont_roe($A1251,"2020/12/31")/100,"")</f>
        <v>9.2803999999999998E-2</v>
      </c>
      <c r="AC1251">
        <f>IFERROR([1]!s_fa_dupont_roe($A1251,"2021/12/31")/100,"")</f>
        <v>9.9306000000000005E-2</v>
      </c>
      <c r="AD1251">
        <f>IFERROR([1]!s_fa_dupont_roe($A1251,"2022/12/31")/100,"")</f>
        <v>8.8618000000000002E-2</v>
      </c>
      <c r="AE1251">
        <f>IFERROR([1]!s_fa_dupont_roe($A1251,"2023/12/31")/100,"")</f>
        <v>8.9684000000000014E-2</v>
      </c>
      <c r="AF1251">
        <f>IFERROR([1]!s_fa_dupont_roe($A1251,"2024/12/31")/100,"")</f>
        <v>6.1776999999999999E-2</v>
      </c>
      <c r="AG1251">
        <f>IFERROR([1]!s_fa_dupont_roe($A1251,"2025/12/31")/100,"")</f>
        <v>3.6972999999999999E-2</v>
      </c>
      <c r="AH1251">
        <f>IFERROR([1]!s_stm07_is($A1251,"W30028333","2025/12/31",1),"")</f>
        <v>5900148479</v>
      </c>
      <c r="AI1251">
        <f>IFERROR([1]!s_stm07_bs($A1251,"W38058048","2025/12/31",1),"")</f>
        <v>179538645808</v>
      </c>
      <c r="AJ1251">
        <f>IFERROR([1]!s_fa_netdebt($A1251,"2025/12/31"),"")</f>
        <v>-22200826192</v>
      </c>
      <c r="AK1251">
        <f>IFERROR([1]!s_val_ev1($A1251,"2025/12/31"),"")</f>
        <v>117608619577.56</v>
      </c>
      <c r="AL1251">
        <f>IFERROR([1]!s_fa_ebitda($A1251,"2025/12/31"),"")</f>
        <v>14061390095</v>
      </c>
      <c r="AM1251">
        <f>IFERROR([1]!s_west_netprofit($A1251,2026,$B$1,180)/[1]!s_west_netprofit($A1251,2026,$B$1-7,180)-1,"")</f>
        <v>0</v>
      </c>
      <c r="AN1251">
        <f>IFERROR([1]!s_west_netprofit($A1251,2026,$B$1,180)/[1]!s_west_netprofit($A1251,2026,$B$1-30,180)-1,"")</f>
        <v>-9.792402754222107E-3</v>
      </c>
      <c r="AO1251">
        <f>IFERROR([1]!s_est_mediannetprofit($A1251,2026,$B$1)/[1]!s_est_mediannetprofit($A1251,2026,$B$1-7)-1,"")</f>
        <v>0</v>
      </c>
      <c r="AP1251">
        <f>IFERROR([1]!s_est_mediannetprofit($A1251,2026,$B$1)/[1]!s_est_mediannetprofit($A1251,2026,$B$1-30)-1,"")</f>
        <v>-6.5155069064370963E-4</v>
      </c>
    </row>
    <row r="1252" spans="1:42">
      <c r="A1252" t="s">
        <v>1291</v>
      </c>
      <c r="B1252">
        <f>IFERROR([1]!s_stm07_is($A1252,"W30028333","2011/12/31",1)/[1]!S_SHARE_TOTAL($A1252,$B$1),"")</f>
        <v>0.25975545215712537</v>
      </c>
      <c r="C1252">
        <f>IFERROR([1]!s_stm07_is($A1252,"W30028333","2012/12/31",1)/[1]!S_SHARE_TOTAL($A1252,$B$1),"")</f>
        <v>0.32455058645171786</v>
      </c>
      <c r="D1252">
        <f>IFERROR([1]!s_stm07_is($A1252,"W30028333","2013/12/31",1)/[1]!S_SHARE_TOTAL($A1252,$B$1),"")</f>
        <v>0.36371840835973873</v>
      </c>
      <c r="E1252">
        <f>IFERROR([1]!s_stm07_is($A1252,"W30028333","2014/12/31",1)/[1]!S_SHARE_TOTAL($A1252,$B$1),"")</f>
        <v>0.45364099930529395</v>
      </c>
      <c r="F1252">
        <f>IFERROR([1]!s_stm07_is($A1252,"W30028333","2015/12/31",1)/[1]!S_SHARE_TOTAL($A1252,$B$1),"")</f>
        <v>0.56622622429874603</v>
      </c>
      <c r="G1252">
        <f>IFERROR([1]!s_stm07_is($A1252,"W30028333","2016/12/31",1)/[1]!S_SHARE_TOTAL($A1252,$B$1),"")</f>
        <v>0.6682242136339025</v>
      </c>
      <c r="H1252">
        <f>IFERROR([1]!s_stm07_is($A1252,"W30028333","2017/12/31",1)/[1]!S_SHARE_TOTAL($A1252,$B$1),"")</f>
        <v>0.78198895257434253</v>
      </c>
      <c r="I1252">
        <f>IFERROR([1]!s_stm07_is($A1252,"W30028333","2018/12/31",1)/[1]!S_SHARE_TOTAL($A1252,$B$1),"")</f>
        <v>0.89560810246557609</v>
      </c>
      <c r="J1252">
        <f>IFERROR([1]!s_stm07_is($A1252,"W30028333","2019/12/31",1)/[1]!S_SHARE_TOTAL($A1252,$B$1),"")</f>
        <v>1.0072721531915767</v>
      </c>
      <c r="K1252">
        <f>IFERROR([1]!s_stm07_is($A1252,"W30028333","2020/12/31",1)/[1]!S_SHARE_TOTAL($A1252,$B$1),"")</f>
        <v>1.0596361665196734</v>
      </c>
      <c r="L1252">
        <f>IFERROR([1]!s_stm07_is($A1252,"W30028333","2021/12/31",1)/[1]!S_SHARE_TOTAL($A1252,$B$1),"")</f>
        <v>1.2825389861823815</v>
      </c>
      <c r="M1252">
        <f>IFERROR([1]!s_stm07_is($A1252,"W30028333","2022/12/31",1)/[1]!S_SHARE_TOTAL($A1252,$B$1),"")</f>
        <v>1.48889383098106</v>
      </c>
      <c r="N1252">
        <f>IFERROR([1]!s_stm07_is($A1252,"W30028333","2023/12/31",1)/[1]!S_SHARE_TOTAL($A1252,$B$1),"")</f>
        <v>1.4965004543880733</v>
      </c>
      <c r="O1252">
        <f>IFERROR([1]!s_stm07_is($A1252,"W30028333","2024/12/31",1)/[1]!S_SHARE_TOTAL($A1252,$B$1),"")</f>
        <v>1.6319503586765989</v>
      </c>
      <c r="P1252">
        <f>IFERROR([1]!s_stm07_is($A1252,"W30028333","2025/12/31",1)/[1]!S_SHARE_TOTAL($A1252,$B$1),"")</f>
        <v>1.7638185297062297</v>
      </c>
      <c r="Q1252">
        <f>IFERROR([1]!s_west_netprofit($A1252,2026,$B$1,180)/[1]!S_SHARE_TOTAL($A1252,$B$1),"")</f>
        <v>1.9075206639521942</v>
      </c>
      <c r="R1252">
        <f>IFERROR([1]!s_west_netprofit($A1252,2027,$B$1,180)/[1]!S_SHARE_TOTAL($A1252,$B$1),"")</f>
        <v>2.0850382004777135</v>
      </c>
      <c r="S1252">
        <f>IFERROR([1]!s_fa_dupont_roe($A1252,"2011/12/31")/100,"")</f>
        <v>0.15868099999999999</v>
      </c>
      <c r="T1252">
        <f>IFERROR([1]!s_fa_dupont_roe($A1252,"2012/12/31")/100,"")</f>
        <v>0.17347300000000002</v>
      </c>
      <c r="U1252">
        <f>IFERROR([1]!s_fa_dupont_roe($A1252,"2013/12/31")/100,"")</f>
        <v>0.17562999999999998</v>
      </c>
      <c r="V1252">
        <f>IFERROR([1]!s_fa_dupont_roe($A1252,"2014/12/31")/100,"")</f>
        <v>0.189997</v>
      </c>
      <c r="W1252">
        <f>IFERROR([1]!s_fa_dupont_roe($A1252,"2015/12/31")/100,"")</f>
        <v>0.165742</v>
      </c>
      <c r="X1252">
        <f>IFERROR([1]!s_fa_dupont_roe($A1252,"2016/12/31")/100,"")</f>
        <v>0.145007</v>
      </c>
      <c r="Y1252">
        <f>IFERROR([1]!s_fa_dupont_roe($A1252,"2017/12/31")/100,"")</f>
        <v>0.14959</v>
      </c>
      <c r="Z1252">
        <f>IFERROR([1]!s_fa_dupont_roe($A1252,"2018/12/31")/100,"")</f>
        <v>0.15257400000000002</v>
      </c>
      <c r="AA1252">
        <f>IFERROR([1]!s_fa_dupont_roe($A1252,"2019/12/31")/100,"")</f>
        <v>0.15123699999999998</v>
      </c>
      <c r="AB1252">
        <f>IFERROR([1]!s_fa_dupont_roe($A1252,"2020/12/31")/100,"")</f>
        <v>0.13522999999999999</v>
      </c>
      <c r="AC1252">
        <f>IFERROR([1]!s_fa_dupont_roe($A1252,"2021/12/31")/100,"")</f>
        <v>0.13895099999999999</v>
      </c>
      <c r="AD1252">
        <f>IFERROR([1]!s_fa_dupont_roe($A1252,"2022/12/31")/100,"")</f>
        <v>0.13261500000000001</v>
      </c>
      <c r="AE1252">
        <f>IFERROR([1]!s_fa_dupont_roe($A1252,"2023/12/31")/100,"")</f>
        <v>0.11357300000000001</v>
      </c>
      <c r="AF1252">
        <f>IFERROR([1]!s_fa_dupont_roe($A1252,"2024/12/31")/100,"")</f>
        <v>0.112691</v>
      </c>
      <c r="AG1252">
        <f>IFERROR([1]!s_fa_dupont_roe($A1252,"2025/12/31")/100,"")</f>
        <v>0.11046300000000001</v>
      </c>
      <c r="AH1252">
        <f>IFERROR([1]!s_stm07_is($A1252,"W30028333","2025/12/31",1),"")</f>
        <v>21807089000</v>
      </c>
      <c r="AI1252">
        <f>IFERROR([1]!s_stm07_bs($A1252,"W38058048","2025/12/31",1),"")</f>
        <v>210304812000</v>
      </c>
      <c r="AJ1252">
        <f>IFERROR([1]!s_fa_netdebt($A1252,"2025/12/31"),"")</f>
        <v>0</v>
      </c>
      <c r="AK1252">
        <f>IFERROR([1]!s_val_ev1($A1252,"2025/12/31"),"")</f>
        <v>2792965583610.3501</v>
      </c>
      <c r="AL1252">
        <f>IFERROR([1]!s_fa_ebitda($A1252,"2025/12/31"),"")</f>
        <v>0</v>
      </c>
      <c r="AM1252">
        <f>IFERROR([1]!s_west_netprofit($A1252,2026,$B$1,180)/[1]!s_west_netprofit($A1252,2026,$B$1-7,180)-1,"")</f>
        <v>0</v>
      </c>
      <c r="AN1252">
        <f>IFERROR([1]!s_west_netprofit($A1252,2026,$B$1,180)/[1]!s_west_netprofit($A1252,2026,$B$1-30,180)-1,"")</f>
        <v>7.6517996809633004E-5</v>
      </c>
      <c r="AO1252">
        <f>IFERROR([1]!s_est_mediannetprofit($A1252,2026,$B$1)/[1]!s_est_mediannetprofit($A1252,2026,$B$1-7)-1,"")</f>
        <v>0</v>
      </c>
      <c r="AP1252">
        <f>IFERROR([1]!s_est_mediannetprofit($A1252,2026,$B$1)/[1]!s_est_mediannetprofit($A1252,2026,$B$1-30)-1,"")</f>
        <v>-2.2952200463255412E-3</v>
      </c>
    </row>
    <row r="1253" spans="1:42">
      <c r="A1253" t="s">
        <v>1292</v>
      </c>
      <c r="B1253">
        <f>IFERROR([1]!s_stm07_is($A1253,"W30028333","2011/12/31",1)/[1]!S_SHARE_TOTAL($A1253,$B$1),"")</f>
        <v>3.7491135520668115E-2</v>
      </c>
      <c r="C1253">
        <f>IFERROR([1]!s_stm07_is($A1253,"W30028333","2012/12/31",1)/[1]!S_SHARE_TOTAL($A1253,$B$1),"")</f>
        <v>-7.2145273092462181E-3</v>
      </c>
      <c r="D1253">
        <f>IFERROR([1]!s_stm07_is($A1253,"W30028333","2013/12/31",1)/[1]!S_SHARE_TOTAL($A1253,$B$1),"")</f>
        <v>9.3601426631743333E-3</v>
      </c>
      <c r="E1253">
        <f>IFERROR([1]!s_stm07_is($A1253,"W30028333","2014/12/31",1)/[1]!S_SHARE_TOTAL($A1253,$B$1),"")</f>
        <v>3.8737316199253448E-2</v>
      </c>
      <c r="F1253">
        <f>IFERROR([1]!s_stm07_is($A1253,"W30028333","2015/12/31",1)/[1]!S_SHARE_TOTAL($A1253,$B$1),"")</f>
        <v>6.8662082385614845E-2</v>
      </c>
      <c r="G1253">
        <f>IFERROR([1]!s_stm07_is($A1253,"W30028333","2016/12/31",1)/[1]!S_SHARE_TOTAL($A1253,$B$1),"")</f>
        <v>0.20417290496452975</v>
      </c>
      <c r="H1253">
        <f>IFERROR([1]!s_stm07_is($A1253,"W30028333","2017/12/31",1)/[1]!S_SHARE_TOTAL($A1253,$B$1),"")</f>
        <v>0.47037404724847487</v>
      </c>
      <c r="I1253">
        <f>IFERROR([1]!s_stm07_is($A1253,"W30028333","2018/12/31",1)/[1]!S_SHARE_TOTAL($A1253,$B$1),"")</f>
        <v>0.33754840194409791</v>
      </c>
      <c r="J1253">
        <f>IFERROR([1]!s_stm07_is($A1253,"W30028333","2019/12/31",1)/[1]!S_SHARE_TOTAL($A1253,$B$1),"")</f>
        <v>0.69668857845285737</v>
      </c>
      <c r="K1253">
        <f>IFERROR([1]!s_stm07_is($A1253,"W30028333","2020/12/31",1)/[1]!S_SHARE_TOTAL($A1253,$B$1),"")</f>
        <v>1.1285688312270696</v>
      </c>
      <c r="L1253">
        <f>IFERROR([1]!s_stm07_is($A1253,"W30028333","2021/12/31",1)/[1]!S_SHARE_TOTAL($A1253,$B$1),"")</f>
        <v>1.1989708768128786</v>
      </c>
      <c r="M1253">
        <f>IFERROR([1]!s_stm07_is($A1253,"W30028333","2022/12/31",1)/[1]!S_SHARE_TOTAL($A1253,$B$1),"")</f>
        <v>1.9545325512828626</v>
      </c>
      <c r="N1253">
        <f>IFERROR([1]!s_stm07_is($A1253,"W30028333","2023/12/31",1)/[1]!S_SHARE_TOTAL($A1253,$B$1),"")</f>
        <v>1.4187558495240904</v>
      </c>
      <c r="O1253">
        <f>IFERROR([1]!s_stm07_is($A1253,"W30028333","2024/12/31",1)/[1]!S_SHARE_TOTAL($A1253,$B$1),"")</f>
        <v>-1.1371672447378127</v>
      </c>
      <c r="P1253">
        <f>IFERROR([1]!s_stm07_is($A1253,"W30028333","2025/12/31",1)/[1]!S_SHARE_TOTAL($A1253,$B$1),"")</f>
        <v>-0.84712336757612094</v>
      </c>
      <c r="Q1253">
        <f>IFERROR([1]!s_west_netprofit($A1253,2026,$B$1,180)/[1]!S_SHARE_TOTAL($A1253,$B$1),"")</f>
        <v>-0.11401682074330356</v>
      </c>
      <c r="R1253">
        <f>IFERROR([1]!s_west_netprofit($A1253,2027,$B$1,180)/[1]!S_SHARE_TOTAL($A1253,$B$1),"")</f>
        <v>0.41925286414341295</v>
      </c>
      <c r="S1253">
        <f>IFERROR([1]!s_fa_dupont_roe($A1253,"2011/12/31")/100,"")</f>
        <v>0.21449400000000002</v>
      </c>
      <c r="T1253">
        <f>IFERROR([1]!s_fa_dupont_roe($A1253,"2012/12/31")/100,"")</f>
        <v>-2.5078E-2</v>
      </c>
      <c r="U1253">
        <f>IFERROR([1]!s_fa_dupont_roe($A1253,"2013/12/31")/100,"")</f>
        <v>2.4232999999999998E-2</v>
      </c>
      <c r="V1253">
        <f>IFERROR([1]!s_fa_dupont_roe($A1253,"2014/12/31")/100,"")</f>
        <v>9.4987999999999989E-2</v>
      </c>
      <c r="W1253">
        <f>IFERROR([1]!s_fa_dupont_roe($A1253,"2015/12/31")/100,"")</f>
        <v>0.11755399999999999</v>
      </c>
      <c r="X1253">
        <f>IFERROR([1]!s_fa_dupont_roe($A1253,"2016/12/31")/100,"")</f>
        <v>0.19676400000000002</v>
      </c>
      <c r="Y1253">
        <f>IFERROR([1]!s_fa_dupont_roe($A1253,"2017/12/31")/100,"")</f>
        <v>0.29352299999999998</v>
      </c>
      <c r="Z1253">
        <f>IFERROR([1]!s_fa_dupont_roe($A1253,"2018/12/31")/100,"")</f>
        <v>0.16693100000000002</v>
      </c>
      <c r="AA1253">
        <f>IFERROR([1]!s_fa_dupont_roe($A1253,"2019/12/31")/100,"")</f>
        <v>0.239542</v>
      </c>
      <c r="AB1253">
        <f>IFERROR([1]!s_fa_dupont_roe($A1253,"2020/12/31")/100,"")</f>
        <v>0.27265299999999998</v>
      </c>
      <c r="AC1253">
        <f>IFERROR([1]!s_fa_dupont_roe($A1253,"2021/12/31")/100,"")</f>
        <v>0.22012100000000001</v>
      </c>
      <c r="AD1253">
        <f>IFERROR([1]!s_fa_dupont_roe($A1253,"2022/12/31")/100,"")</f>
        <v>0.27029800000000004</v>
      </c>
      <c r="AE1253">
        <f>IFERROR([1]!s_fa_dupont_roe($A1253,"2023/12/31")/100,"")</f>
        <v>0.16211500000000001</v>
      </c>
      <c r="AF1253">
        <f>IFERROR([1]!s_fa_dupont_roe($A1253,"2024/12/31")/100,"")</f>
        <v>-0.13117699999999999</v>
      </c>
      <c r="AG1253">
        <f>IFERROR([1]!s_fa_dupont_roe($A1253,"2025/12/31")/100,"")</f>
        <v>-0.11147899999999999</v>
      </c>
      <c r="AH1253">
        <f>IFERROR([1]!s_stm07_is($A1253,"W30028333","2025/12/31",1),"")</f>
        <v>-6419556843.8500004</v>
      </c>
      <c r="AI1253">
        <f>IFERROR([1]!s_stm07_bs($A1253,"W38058048","2025/12/31",1),"")</f>
        <v>54710952324</v>
      </c>
      <c r="AJ1253">
        <f>IFERROR([1]!s_fa_netdebt($A1253,"2025/12/31"),"")</f>
        <v>-20147209044.349998</v>
      </c>
      <c r="AK1253">
        <f>IFERROR([1]!s_val_ev1($A1253,"2025/12/31"),"")</f>
        <v>173246494205.82001</v>
      </c>
      <c r="AL1253">
        <f>IFERROR([1]!s_fa_ebitda($A1253,"2025/12/31"),"")</f>
        <v>1368761991.3299999</v>
      </c>
      <c r="AM1253">
        <f>IFERROR([1]!s_west_netprofit($A1253,2026,$B$1,180)/[1]!s_west_netprofit($A1253,2026,$B$1-7,180)-1,"")</f>
        <v>0</v>
      </c>
      <c r="AN1253">
        <f>IFERROR([1]!s_west_netprofit($A1253,2026,$B$1,180)/[1]!s_west_netprofit($A1253,2026,$B$1-30,180)-1,"")</f>
        <v>-1.8746611300187683</v>
      </c>
      <c r="AO1253">
        <f>IFERROR([1]!s_est_mediannetprofit($A1253,2026,$B$1)/[1]!s_est_mediannetprofit($A1253,2026,$B$1-7)-1,"")</f>
        <v>0</v>
      </c>
      <c r="AP1253">
        <f>IFERROR([1]!s_est_mediannetprofit($A1253,2026,$B$1)/[1]!s_est_mediannetprofit($A1253,2026,$B$1-30)-1,"")</f>
        <v>-0.87328040973111398</v>
      </c>
    </row>
    <row r="1254" spans="1:42">
      <c r="A1254" t="s">
        <v>1293</v>
      </c>
      <c r="B1254">
        <f>IFERROR([1]!s_stm07_is($A1254,"W30028333","2011/12/31",1)/[1]!S_SHARE_TOTAL($A1254,$B$1),"")</f>
        <v>2.4622956494708161E-2</v>
      </c>
      <c r="C1254">
        <f>IFERROR([1]!s_stm07_is($A1254,"W30028333","2012/12/31",1)/[1]!S_SHARE_TOTAL($A1254,$B$1),"")</f>
        <v>2.9358970936881775E-2</v>
      </c>
      <c r="D1254">
        <f>IFERROR([1]!s_stm07_is($A1254,"W30028333","2013/12/31",1)/[1]!S_SHARE_TOTAL($A1254,$B$1),"")</f>
        <v>2.981413518743346E-2</v>
      </c>
      <c r="E1254">
        <f>IFERROR([1]!s_stm07_is($A1254,"W30028333","2014/12/31",1)/[1]!S_SHARE_TOTAL($A1254,$B$1),"")</f>
        <v>2.781636458874456E-2</v>
      </c>
      <c r="F1254">
        <f>IFERROR([1]!s_stm07_is($A1254,"W30028333","2015/12/31",1)/[1]!S_SHARE_TOTAL($A1254,$B$1),"")</f>
        <v>3.1073945385559149E-2</v>
      </c>
      <c r="G1254">
        <f>IFERROR([1]!s_stm07_is($A1254,"W30028333","2016/12/31",1)/[1]!S_SHARE_TOTAL($A1254,$B$1),"")</f>
        <v>2.8817923440771935E-2</v>
      </c>
      <c r="H1254">
        <f>IFERROR([1]!s_stm07_is($A1254,"W30028333","2017/12/31",1)/[1]!S_SHARE_TOTAL($A1254,$B$1),"")</f>
        <v>6.0972273478499761E-2</v>
      </c>
      <c r="I1254">
        <f>IFERROR([1]!s_stm07_is($A1254,"W30028333","2018/12/31",1)/[1]!S_SHARE_TOTAL($A1254,$B$1),"")</f>
        <v>7.8721521733970193E-2</v>
      </c>
      <c r="J1254">
        <f>IFERROR([1]!s_stm07_is($A1254,"W30028333","2019/12/31",1)/[1]!S_SHARE_TOTAL($A1254,$B$1),"")</f>
        <v>8.9252567119481763E-2</v>
      </c>
      <c r="K1254">
        <f>IFERROR([1]!s_stm07_is($A1254,"W30028333","2020/12/31",1)/[1]!S_SHARE_TOTAL($A1254,$B$1),"")</f>
        <v>9.4413648332655212E-2</v>
      </c>
      <c r="L1254">
        <f>IFERROR([1]!s_stm07_is($A1254,"W30028333","2021/12/31",1)/[1]!S_SHARE_TOTAL($A1254,$B$1),"")</f>
        <v>0.11728110120329412</v>
      </c>
      <c r="M1254">
        <f>IFERROR([1]!s_stm07_is($A1254,"W30028333","2022/12/31",1)/[1]!S_SHARE_TOTAL($A1254,$B$1),"")</f>
        <v>0.24910147089700127</v>
      </c>
      <c r="N1254">
        <f>IFERROR([1]!s_stm07_is($A1254,"W30028333","2023/12/31",1)/[1]!S_SHARE_TOTAL($A1254,$B$1),"")</f>
        <v>0.23088565102709238</v>
      </c>
      <c r="O1254">
        <f>IFERROR([1]!s_stm07_is($A1254,"W30028333","2024/12/31",1)/[1]!S_SHARE_TOTAL($A1254,$B$1),"")</f>
        <v>0.20323461356986333</v>
      </c>
      <c r="P1254">
        <f>IFERROR([1]!s_stm07_is($A1254,"W30028333","2025/12/31",1)/[1]!S_SHARE_TOTAL($A1254,$B$1),"")</f>
        <v>0.10477654414778749</v>
      </c>
      <c r="Q1254">
        <f>IFERROR([1]!s_west_netprofit($A1254,2026,$B$1,180)/[1]!S_SHARE_TOTAL($A1254,$B$1),"")</f>
        <v>0.10390440902309014</v>
      </c>
      <c r="R1254">
        <f>IFERROR([1]!s_west_netprofit($A1254,2027,$B$1,180)/[1]!S_SHARE_TOTAL($A1254,$B$1),"")</f>
        <v>0.1253592992368889</v>
      </c>
      <c r="S1254">
        <f>IFERROR([1]!s_fa_dupont_roe($A1254,"2011/12/31")/100,"")</f>
        <v>6.746400000000001E-2</v>
      </c>
      <c r="T1254">
        <f>IFERROR([1]!s_fa_dupont_roe($A1254,"2012/12/31")/100,"")</f>
        <v>7.4900999999999995E-2</v>
      </c>
      <c r="U1254">
        <f>IFERROR([1]!s_fa_dupont_roe($A1254,"2013/12/31")/100,"")</f>
        <v>7.1849999999999997E-2</v>
      </c>
      <c r="V1254">
        <f>IFERROR([1]!s_fa_dupont_roe($A1254,"2014/12/31")/100,"")</f>
        <v>6.1060999999999997E-2</v>
      </c>
      <c r="W1254">
        <f>IFERROR([1]!s_fa_dupont_roe($A1254,"2015/12/31")/100,"")</f>
        <v>4.3026000000000002E-2</v>
      </c>
      <c r="X1254">
        <f>IFERROR([1]!s_fa_dupont_roe($A1254,"2016/12/31")/100,"")</f>
        <v>2.9906000000000002E-2</v>
      </c>
      <c r="Y1254">
        <f>IFERROR([1]!s_fa_dupont_roe($A1254,"2017/12/31")/100,"")</f>
        <v>6.1218000000000002E-2</v>
      </c>
      <c r="Z1254">
        <f>IFERROR([1]!s_fa_dupont_roe($A1254,"2018/12/31")/100,"")</f>
        <v>7.5485999999999998E-2</v>
      </c>
      <c r="AA1254">
        <f>IFERROR([1]!s_fa_dupont_roe($A1254,"2019/12/31")/100,"")</f>
        <v>8.1582000000000002E-2</v>
      </c>
      <c r="AB1254">
        <f>IFERROR([1]!s_fa_dupont_roe($A1254,"2020/12/31")/100,"")</f>
        <v>7.1916999999999995E-2</v>
      </c>
      <c r="AC1254">
        <f>IFERROR([1]!s_fa_dupont_roe($A1254,"2021/12/31")/100,"")</f>
        <v>7.4917999999999998E-2</v>
      </c>
      <c r="AD1254">
        <f>IFERROR([1]!s_fa_dupont_roe($A1254,"2022/12/31")/100,"")</f>
        <v>0.123219</v>
      </c>
      <c r="AE1254">
        <f>IFERROR([1]!s_fa_dupont_roe($A1254,"2023/12/31")/100,"")</f>
        <v>9.276899999999999E-2</v>
      </c>
      <c r="AF1254">
        <f>IFERROR([1]!s_fa_dupont_roe($A1254,"2024/12/31")/100,"")</f>
        <v>7.7511999999999998E-2</v>
      </c>
      <c r="AG1254">
        <f>IFERROR([1]!s_fa_dupont_roe($A1254,"2025/12/31")/100,"")</f>
        <v>3.9148999999999996E-2</v>
      </c>
      <c r="AH1254">
        <f>IFERROR([1]!s_stm07_is($A1254,"W30028333","2025/12/31",1),"")</f>
        <v>685702626.16999996</v>
      </c>
      <c r="AI1254">
        <f>IFERROR([1]!s_stm07_bs($A1254,"W38058048","2025/12/31",1),"")</f>
        <v>18241893962.330002</v>
      </c>
      <c r="AJ1254">
        <f>IFERROR([1]!s_fa_netdebt($A1254,"2025/12/31"),"")</f>
        <v>21449012335.619999</v>
      </c>
      <c r="AK1254">
        <f>IFERROR([1]!s_val_ev1($A1254,"2025/12/31"),"")</f>
        <v>42873486176.160004</v>
      </c>
      <c r="AL1254">
        <f>IFERROR([1]!s_fa_ebitda($A1254,"2025/12/31"),"")</f>
        <v>3574138570.1199999</v>
      </c>
      <c r="AM1254">
        <f>IFERROR([1]!s_west_netprofit($A1254,2026,$B$1,180)/[1]!s_west_netprofit($A1254,2026,$B$1-7,180)-1,"")</f>
        <v>0</v>
      </c>
      <c r="AN1254">
        <f>IFERROR([1]!s_west_netprofit($A1254,2026,$B$1,180)/[1]!s_west_netprofit($A1254,2026,$B$1-30,180)-1,"")</f>
        <v>0</v>
      </c>
      <c r="AO1254">
        <f>IFERROR([1]!s_est_mediannetprofit($A1254,2026,$B$1)/[1]!s_est_mediannetprofit($A1254,2026,$B$1-7)-1,"")</f>
        <v>0</v>
      </c>
      <c r="AP1254">
        <f>IFERROR([1]!s_est_mediannetprofit($A1254,2026,$B$1)/[1]!s_est_mediannetprofit($A1254,2026,$B$1-30)-1,"")</f>
        <v>0</v>
      </c>
    </row>
    <row r="1255" spans="1:42">
      <c r="A1255" t="s">
        <v>1294</v>
      </c>
      <c r="B1255">
        <f>IFERROR([1]!s_stm07_is($A1255,"W30028333","2011/12/31",1)/[1]!S_SHARE_TOTAL($A1255,$B$1),"")</f>
        <v>0.12687199152078571</v>
      </c>
      <c r="C1255">
        <f>IFERROR([1]!s_stm07_is($A1255,"W30028333","2012/12/31",1)/[1]!S_SHARE_TOTAL($A1255,$B$1),"")</f>
        <v>0.13758191443004097</v>
      </c>
      <c r="D1255">
        <f>IFERROR([1]!s_stm07_is($A1255,"W30028333","2013/12/31",1)/[1]!S_SHARE_TOTAL($A1255,$B$1),"")</f>
        <v>0.14597323450918526</v>
      </c>
      <c r="E1255">
        <f>IFERROR([1]!s_stm07_is($A1255,"W30028333","2014/12/31",1)/[1]!S_SHARE_TOTAL($A1255,$B$1),"")</f>
        <v>0.14488412291310501</v>
      </c>
      <c r="F1255">
        <f>IFERROR([1]!s_stm07_is($A1255,"W30028333","2015/12/31",1)/[1]!S_SHARE_TOTAL($A1255,$B$1),"")</f>
        <v>0.13128133085547328</v>
      </c>
      <c r="G1255">
        <f>IFERROR([1]!s_stm07_is($A1255,"W30028333","2016/12/31",1)/[1]!S_SHARE_TOTAL($A1255,$B$1),"")</f>
        <v>0.11816973902495798</v>
      </c>
      <c r="H1255">
        <f>IFERROR([1]!s_stm07_is($A1255,"W30028333","2017/12/31",1)/[1]!S_SHARE_TOTAL($A1255,$B$1),"")</f>
        <v>0.13758612941733939</v>
      </c>
      <c r="I1255">
        <f>IFERROR([1]!s_stm07_is($A1255,"W30028333","2018/12/31",1)/[1]!S_SHARE_TOTAL($A1255,$B$1),"")</f>
        <v>0.14825457068330428</v>
      </c>
      <c r="J1255">
        <f>IFERROR([1]!s_stm07_is($A1255,"W30028333","2019/12/31",1)/[1]!S_SHARE_TOTAL($A1255,$B$1),"")</f>
        <v>0.17590982198010963</v>
      </c>
      <c r="K1255">
        <f>IFERROR([1]!s_stm07_is($A1255,"W30028333","2020/12/31",1)/[1]!S_SHARE_TOTAL($A1255,$B$1),"")</f>
        <v>0.17635121339390711</v>
      </c>
      <c r="L1255">
        <f>IFERROR([1]!s_stm07_is($A1255,"W30028333","2021/12/31",1)/[1]!S_SHARE_TOTAL($A1255,$B$1),"")</f>
        <v>0.22265814330213834</v>
      </c>
      <c r="M1255">
        <f>IFERROR([1]!s_stm07_is($A1255,"W30028333","2022/12/31",1)/[1]!S_SHARE_TOTAL($A1255,$B$1),"")</f>
        <v>0.21692421850778532</v>
      </c>
      <c r="N1255">
        <f>IFERROR([1]!s_stm07_is($A1255,"W30028333","2023/12/31",1)/[1]!S_SHARE_TOTAL($A1255,$B$1),"")</f>
        <v>0.23996596059735117</v>
      </c>
      <c r="O1255">
        <f>IFERROR([1]!s_stm07_is($A1255,"W30028333","2024/12/31",1)/[1]!S_SHARE_TOTAL($A1255,$B$1),"")</f>
        <v>0.25174335474106929</v>
      </c>
      <c r="P1255">
        <f>IFERROR([1]!s_stm07_is($A1255,"W30028333","2025/12/31",1)/[1]!S_SHARE_TOTAL($A1255,$B$1),"")</f>
        <v>0.26567126624580351</v>
      </c>
      <c r="Q1255">
        <f>IFERROR([1]!s_west_netprofit($A1255,2026,$B$1,180)/[1]!S_SHARE_TOTAL($A1255,$B$1),"")</f>
        <v>0</v>
      </c>
      <c r="R1255">
        <f>IFERROR([1]!s_west_netprofit($A1255,2027,$B$1,180)/[1]!S_SHARE_TOTAL($A1255,$B$1),"")</f>
        <v>0</v>
      </c>
      <c r="S1255">
        <f>IFERROR([1]!s_fa_dupont_roe($A1255,"2011/12/31")/100,"")</f>
        <v>0.10307000000000001</v>
      </c>
      <c r="T1255">
        <f>IFERROR([1]!s_fa_dupont_roe($A1255,"2012/12/31")/100,"")</f>
        <v>0.10266199999999999</v>
      </c>
      <c r="U1255">
        <f>IFERROR([1]!s_fa_dupont_roe($A1255,"2013/12/31")/100,"")</f>
        <v>0.101661</v>
      </c>
      <c r="V1255">
        <f>IFERROR([1]!s_fa_dupont_roe($A1255,"2014/12/31")/100,"")</f>
        <v>9.4699000000000005E-2</v>
      </c>
      <c r="W1255">
        <f>IFERROR([1]!s_fa_dupont_roe($A1255,"2015/12/31")/100,"")</f>
        <v>8.1178000000000014E-2</v>
      </c>
      <c r="X1255">
        <f>IFERROR([1]!s_fa_dupont_roe($A1255,"2016/12/31")/100,"")</f>
        <v>6.8875000000000006E-2</v>
      </c>
      <c r="Y1255">
        <f>IFERROR([1]!s_fa_dupont_roe($A1255,"2017/12/31")/100,"")</f>
        <v>7.5439999999999993E-2</v>
      </c>
      <c r="Z1255">
        <f>IFERROR([1]!s_fa_dupont_roe($A1255,"2018/12/31")/100,"")</f>
        <v>7.7201000000000006E-2</v>
      </c>
      <c r="AA1255">
        <f>IFERROR([1]!s_fa_dupont_roe($A1255,"2019/12/31")/100,"")</f>
        <v>8.6506000000000013E-2</v>
      </c>
      <c r="AB1255">
        <f>IFERROR([1]!s_fa_dupont_roe($A1255,"2020/12/31")/100,"")</f>
        <v>7.4360999999999997E-2</v>
      </c>
      <c r="AC1255">
        <f>IFERROR([1]!s_fa_dupont_roe($A1255,"2021/12/31")/100,"")</f>
        <v>8.1564999999999999E-2</v>
      </c>
      <c r="AD1255">
        <f>IFERROR([1]!s_fa_dupont_roe($A1255,"2022/12/31")/100,"")</f>
        <v>6.6630000000000009E-2</v>
      </c>
      <c r="AE1255">
        <f>IFERROR([1]!s_fa_dupont_roe($A1255,"2023/12/31")/100,"")</f>
        <v>6.3583000000000001E-2</v>
      </c>
      <c r="AF1255">
        <f>IFERROR([1]!s_fa_dupont_roe($A1255,"2024/12/31")/100,"")</f>
        <v>6.3945000000000002E-2</v>
      </c>
      <c r="AG1255">
        <f>IFERROR([1]!s_fa_dupont_roe($A1255,"2025/12/31")/100,"")</f>
        <v>6.4992999999999995E-2</v>
      </c>
      <c r="AH1255">
        <f>IFERROR([1]!s_stm07_is($A1255,"W30028333","2025/12/31",1),"")</f>
        <v>5168472000</v>
      </c>
      <c r="AI1255">
        <f>IFERROR([1]!s_stm07_bs($A1255,"W38058048","2025/12/31",1),"")</f>
        <v>90114570000</v>
      </c>
      <c r="AJ1255">
        <f>IFERROR([1]!s_fa_netdebt($A1255,"2025/12/31"),"")</f>
        <v>16745728000</v>
      </c>
      <c r="AK1255">
        <f>IFERROR([1]!s_val_ev1($A1255,"2025/12/31"),"")</f>
        <v>94819872888.369995</v>
      </c>
      <c r="AL1255">
        <f>IFERROR([1]!s_fa_ebitda($A1255,"2025/12/31"),"")</f>
        <v>11720819000</v>
      </c>
      <c r="AM1255" t="str">
        <f>IFERROR([1]!s_west_netprofit($A1255,2026,$B$1,180)/[1]!s_west_netprofit($A1255,2026,$B$1-7,180)-1,"")</f>
        <v/>
      </c>
      <c r="AN1255" t="str">
        <f>IFERROR([1]!s_west_netprofit($A1255,2026,$B$1,180)/[1]!s_west_netprofit($A1255,2026,$B$1-30,180)-1,"")</f>
        <v/>
      </c>
      <c r="AO1255" t="str">
        <f>IFERROR([1]!s_est_mediannetprofit($A1255,2026,$B$1)/[1]!s_est_mediannetprofit($A1255,2026,$B$1-7)-1,"")</f>
        <v/>
      </c>
      <c r="AP1255" t="str">
        <f>IFERROR([1]!s_est_mediannetprofit($A1255,2026,$B$1)/[1]!s_est_mediannetprofit($A1255,2026,$B$1-30)-1,"")</f>
        <v/>
      </c>
    </row>
    <row r="1256" spans="1:42">
      <c r="A1256" t="s">
        <v>1295</v>
      </c>
      <c r="B1256">
        <f>IFERROR([1]!s_stm07_is($A1256,"W30028333","2011/12/31",1)/[1]!S_SHARE_TOTAL($A1256,$B$1),"")</f>
        <v>0</v>
      </c>
      <c r="C1256">
        <f>IFERROR([1]!s_stm07_is($A1256,"W30028333","2012/12/31",1)/[1]!S_SHARE_TOTAL($A1256,$B$1),"")</f>
        <v>0.24110172983851647</v>
      </c>
      <c r="D1256">
        <f>IFERROR([1]!s_stm07_is($A1256,"W30028333","2013/12/31",1)/[1]!S_SHARE_TOTAL($A1256,$B$1),"")</f>
        <v>0.35165791365182808</v>
      </c>
      <c r="E1256">
        <f>IFERROR([1]!s_stm07_is($A1256,"W30028333","2014/12/31",1)/[1]!S_SHARE_TOTAL($A1256,$B$1),"")</f>
        <v>0.44897277195840718</v>
      </c>
      <c r="F1256">
        <f>IFERROR([1]!s_stm07_is($A1256,"W30028333","2015/12/31",1)/[1]!S_SHARE_TOTAL($A1256,$B$1),"")</f>
        <v>0.47161539205999331</v>
      </c>
      <c r="G1256">
        <f>IFERROR([1]!s_stm07_is($A1256,"W30028333","2016/12/31",1)/[1]!S_SHARE_TOTAL($A1256,$B$1),"")</f>
        <v>0.50184276644784132</v>
      </c>
      <c r="H1256">
        <f>IFERROR([1]!s_stm07_is($A1256,"W30028333","2017/12/31",1)/[1]!S_SHARE_TOTAL($A1256,$B$1),"")</f>
        <v>0.65399818922804154</v>
      </c>
      <c r="I1256">
        <f>IFERROR([1]!s_stm07_is($A1256,"W30028333","2018/12/31",1)/[1]!S_SHARE_TOTAL($A1256,$B$1),"")</f>
        <v>0.71155221321577455</v>
      </c>
      <c r="J1256">
        <f>IFERROR([1]!s_stm07_is($A1256,"W30028333","2019/12/31",1)/[1]!S_SHARE_TOTAL($A1256,$B$1),"")</f>
        <v>0.73989128495375911</v>
      </c>
      <c r="K1256">
        <f>IFERROR([1]!s_stm07_is($A1256,"W30028333","2020/12/31",1)/[1]!S_SHARE_TOTAL($A1256,$B$1),"")</f>
        <v>0.67161734513872251</v>
      </c>
      <c r="L1256">
        <f>IFERROR([1]!s_stm07_is($A1256,"W30028333","2021/12/31",1)/[1]!S_SHARE_TOTAL($A1256,$B$1),"")</f>
        <v>0.73447222385835453</v>
      </c>
      <c r="M1256">
        <f>IFERROR([1]!s_stm07_is($A1256,"W30028333","2022/12/31",1)/[1]!S_SHARE_TOTAL($A1256,$B$1),"")</f>
        <v>0.80523512120849106</v>
      </c>
      <c r="N1256">
        <f>IFERROR([1]!s_stm07_is($A1256,"W30028333","2023/12/31",1)/[1]!S_SHARE_TOTAL($A1256,$B$1),"")</f>
        <v>1.1384537485648569</v>
      </c>
      <c r="O1256">
        <f>IFERROR([1]!s_stm07_is($A1256,"W30028333","2024/12/31",1)/[1]!S_SHARE_TOTAL($A1256,$B$1),"")</f>
        <v>0.60856743917772771</v>
      </c>
      <c r="P1256">
        <f>IFERROR([1]!s_stm07_is($A1256,"W30028333","2025/12/31",1)/[1]!S_SHARE_TOTAL($A1256,$B$1),"")</f>
        <v>0.56252864783171219</v>
      </c>
      <c r="Q1256">
        <f>IFERROR([1]!s_west_netprofit($A1256,2026,$B$1,180)/[1]!S_SHARE_TOTAL($A1256,$B$1),"")</f>
        <v>0.63012123245004548</v>
      </c>
      <c r="R1256">
        <f>IFERROR([1]!s_west_netprofit($A1256,2027,$B$1,180)/[1]!S_SHARE_TOTAL($A1256,$B$1),"")</f>
        <v>0.71110259236187645</v>
      </c>
      <c r="S1256">
        <f>IFERROR([1]!s_fa_dupont_roe($A1256,"2011/12/31")/100,"")</f>
        <v>0</v>
      </c>
      <c r="T1256">
        <f>IFERROR([1]!s_fa_dupont_roe($A1256,"2012/12/31")/100,"")</f>
        <v>0.28316400000000003</v>
      </c>
      <c r="U1256">
        <f>IFERROR([1]!s_fa_dupont_roe($A1256,"2013/12/31")/100,"")</f>
        <v>0.31117800000000001</v>
      </c>
      <c r="V1256">
        <f>IFERROR([1]!s_fa_dupont_roe($A1256,"2014/12/31")/100,"")</f>
        <v>0.27965699999999999</v>
      </c>
      <c r="W1256">
        <f>IFERROR([1]!s_fa_dupont_roe($A1256,"2015/12/31")/100,"")</f>
        <v>0.24101199999999998</v>
      </c>
      <c r="X1256">
        <f>IFERROR([1]!s_fa_dupont_roe($A1256,"2016/12/31")/100,"")</f>
        <v>0.22057500000000002</v>
      </c>
      <c r="Y1256">
        <f>IFERROR([1]!s_fa_dupont_roe($A1256,"2017/12/31")/100,"")</f>
        <v>0.19790600000000003</v>
      </c>
      <c r="Z1256">
        <f>IFERROR([1]!s_fa_dupont_roe($A1256,"2018/12/31")/100,"")</f>
        <v>0.161742</v>
      </c>
      <c r="AA1256">
        <f>IFERROR([1]!s_fa_dupont_roe($A1256,"2019/12/31")/100,"")</f>
        <v>0.15124100000000001</v>
      </c>
      <c r="AB1256">
        <f>IFERROR([1]!s_fa_dupont_roe($A1256,"2020/12/31")/100,"")</f>
        <v>0.12585299999999999</v>
      </c>
      <c r="AC1256">
        <f>IFERROR([1]!s_fa_dupont_roe($A1256,"2021/12/31")/100,"")</f>
        <v>0.12834799999999999</v>
      </c>
      <c r="AD1256">
        <f>IFERROR([1]!s_fa_dupont_roe($A1256,"2022/12/31")/100,"")</f>
        <v>0.13061299999999998</v>
      </c>
      <c r="AE1256">
        <f>IFERROR([1]!s_fa_dupont_roe($A1256,"2023/12/31")/100,"")</f>
        <v>0.16834399999999999</v>
      </c>
      <c r="AF1256">
        <f>IFERROR([1]!s_fa_dupont_roe($A1256,"2024/12/31")/100,"")</f>
        <v>8.5241999999999998E-2</v>
      </c>
      <c r="AG1256">
        <f>IFERROR([1]!s_fa_dupont_roe($A1256,"2025/12/31")/100,"")</f>
        <v>7.7443999999999999E-2</v>
      </c>
      <c r="AH1256">
        <f>IFERROR([1]!s_stm07_is($A1256,"W30028333","2025/12/31",1),"")</f>
        <v>1173941035.1600001</v>
      </c>
      <c r="AI1256">
        <f>IFERROR([1]!s_stm07_bs($A1256,"W38058048","2025/12/31",1),"")</f>
        <v>15374997126.389999</v>
      </c>
      <c r="AJ1256">
        <f>IFERROR([1]!s_fa_netdebt($A1256,"2025/12/31"),"")</f>
        <v>-6149006345.8900003</v>
      </c>
      <c r="AK1256">
        <f>IFERROR([1]!s_val_ev1($A1256,"2025/12/31"),"")</f>
        <v>18182803528.18</v>
      </c>
      <c r="AL1256">
        <f>IFERROR([1]!s_fa_ebitda($A1256,"2025/12/31"),"")</f>
        <v>1395709852.8199999</v>
      </c>
      <c r="AM1256">
        <f>IFERROR([1]!s_west_netprofit($A1256,2026,$B$1,180)/[1]!s_west_netprofit($A1256,2026,$B$1-7,180)-1,"")</f>
        <v>0</v>
      </c>
      <c r="AN1256">
        <f>IFERROR([1]!s_west_netprofit($A1256,2026,$B$1,180)/[1]!s_west_netprofit($A1256,2026,$B$1-30,180)-1,"")</f>
        <v>0</v>
      </c>
      <c r="AO1256">
        <f>IFERROR([1]!s_est_mediannetprofit($A1256,2026,$B$1)/[1]!s_est_mediannetprofit($A1256,2026,$B$1-7)-1,"")</f>
        <v>0</v>
      </c>
      <c r="AP1256">
        <f>IFERROR([1]!s_est_mediannetprofit($A1256,2026,$B$1)/[1]!s_est_mediannetprofit($A1256,2026,$B$1-30)-1,"")</f>
        <v>0</v>
      </c>
    </row>
    <row r="1257" spans="1:42">
      <c r="A1257" t="s">
        <v>1296</v>
      </c>
      <c r="B1257">
        <f>IFERROR([1]!s_stm07_is($A1257,"W30028333","2011/12/31",1)/[1]!S_SHARE_TOTAL($A1257,$B$1),"")</f>
        <v>0.23470836089580041</v>
      </c>
      <c r="C1257">
        <f>IFERROR([1]!s_stm07_is($A1257,"W30028333","2012/12/31",1)/[1]!S_SHARE_TOTAL($A1257,$B$1),"")</f>
        <v>0.40485442930617488</v>
      </c>
      <c r="D1257">
        <f>IFERROR([1]!s_stm07_is($A1257,"W30028333","2013/12/31",1)/[1]!S_SHARE_TOTAL($A1257,$B$1),"")</f>
        <v>0.15393531983495223</v>
      </c>
      <c r="E1257">
        <f>IFERROR([1]!s_stm07_is($A1257,"W30028333","2014/12/31",1)/[1]!S_SHARE_TOTAL($A1257,$B$1),"")</f>
        <v>0.248915143222422</v>
      </c>
      <c r="F1257">
        <f>IFERROR([1]!s_stm07_is($A1257,"W30028333","2015/12/31",1)/[1]!S_SHARE_TOTAL($A1257,$B$1),"")</f>
        <v>0.19822037577525076</v>
      </c>
      <c r="G1257">
        <f>IFERROR([1]!s_stm07_is($A1257,"W30028333","2016/12/31",1)/[1]!S_SHARE_TOTAL($A1257,$B$1),"")</f>
        <v>0.22826093236272471</v>
      </c>
      <c r="H1257">
        <f>IFERROR([1]!s_stm07_is($A1257,"W30028333","2017/12/31",1)/[1]!S_SHARE_TOTAL($A1257,$B$1),"")</f>
        <v>0.3713160292542253</v>
      </c>
      <c r="I1257">
        <f>IFERROR([1]!s_stm07_is($A1257,"W30028333","2018/12/31",1)/[1]!S_SHARE_TOTAL($A1257,$B$1),"")</f>
        <v>0.27392630965437004</v>
      </c>
      <c r="J1257">
        <f>IFERROR([1]!s_stm07_is($A1257,"W30028333","2019/12/31",1)/[1]!S_SHARE_TOTAL($A1257,$B$1),"")</f>
        <v>0.15262799074796266</v>
      </c>
      <c r="K1257">
        <f>IFERROR([1]!s_stm07_is($A1257,"W30028333","2020/12/31",1)/[1]!S_SHARE_TOTAL($A1257,$B$1),"")</f>
        <v>8.8272647196330878E-2</v>
      </c>
      <c r="L1257">
        <f>IFERROR([1]!s_stm07_is($A1257,"W30028333","2021/12/31",1)/[1]!S_SHARE_TOTAL($A1257,$B$1),"")</f>
        <v>0.1837260493865798</v>
      </c>
      <c r="M1257">
        <f>IFERROR([1]!s_stm07_is($A1257,"W30028333","2022/12/31",1)/[1]!S_SHARE_TOTAL($A1257,$B$1),"")</f>
        <v>0.18255614788674718</v>
      </c>
      <c r="N1257">
        <f>IFERROR([1]!s_stm07_is($A1257,"W30028333","2023/12/31",1)/[1]!S_SHARE_TOTAL($A1257,$B$1),"")</f>
        <v>9.0110235672609423E-2</v>
      </c>
      <c r="O1257">
        <f>IFERROR([1]!s_stm07_is($A1257,"W30028333","2024/12/31",1)/[1]!S_SHARE_TOTAL($A1257,$B$1),"")</f>
        <v>0.30894285930587712</v>
      </c>
      <c r="P1257">
        <f>IFERROR([1]!s_stm07_is($A1257,"W30028333","2025/12/31",1)/[1]!S_SHARE_TOTAL($A1257,$B$1),"")</f>
        <v>1.0619153130785151</v>
      </c>
      <c r="Q1257">
        <f>IFERROR([1]!s_west_netprofit($A1257,2026,$B$1,180)/[1]!S_SHARE_TOTAL($A1257,$B$1),"")</f>
        <v>1.480551544427587</v>
      </c>
      <c r="R1257">
        <f>IFERROR([1]!s_west_netprofit($A1257,2027,$B$1,180)/[1]!S_SHARE_TOTAL($A1257,$B$1),"")</f>
        <v>2.052527388197388</v>
      </c>
      <c r="S1257">
        <f>IFERROR([1]!s_fa_dupont_roe($A1257,"2011/12/31")/100,"")</f>
        <v>0.404422</v>
      </c>
      <c r="T1257">
        <f>IFERROR([1]!s_fa_dupont_roe($A1257,"2012/12/31")/100,"")</f>
        <v>0.55803800000000003</v>
      </c>
      <c r="U1257">
        <f>IFERROR([1]!s_fa_dupont_roe($A1257,"2013/12/31")/100,"")</f>
        <v>0.16983300000000001</v>
      </c>
      <c r="V1257">
        <f>IFERROR([1]!s_fa_dupont_roe($A1257,"2014/12/31")/100,"")</f>
        <v>0.237229</v>
      </c>
      <c r="W1257">
        <f>IFERROR([1]!s_fa_dupont_roe($A1257,"2015/12/31")/100,"")</f>
        <v>0.16129200000000002</v>
      </c>
      <c r="X1257">
        <f>IFERROR([1]!s_fa_dupont_roe($A1257,"2016/12/31")/100,"")</f>
        <v>0.143757</v>
      </c>
      <c r="Y1257">
        <f>IFERROR([1]!s_fa_dupont_roe($A1257,"2017/12/31")/100,"")</f>
        <v>0.18209800000000001</v>
      </c>
      <c r="Z1257">
        <f>IFERROR([1]!s_fa_dupont_roe($A1257,"2018/12/31")/100,"")</f>
        <v>0.118315</v>
      </c>
      <c r="AA1257">
        <f>IFERROR([1]!s_fa_dupont_roe($A1257,"2019/12/31")/100,"")</f>
        <v>5.9915000000000003E-2</v>
      </c>
      <c r="AB1257">
        <f>IFERROR([1]!s_fa_dupont_roe($A1257,"2020/12/31")/100,"")</f>
        <v>3.0772000000000001E-2</v>
      </c>
      <c r="AC1257">
        <f>IFERROR([1]!s_fa_dupont_roe($A1257,"2021/12/31")/100,"")</f>
        <v>5.7983E-2</v>
      </c>
      <c r="AD1257">
        <f>IFERROR([1]!s_fa_dupont_roe($A1257,"2022/12/31")/100,"")</f>
        <v>5.4073000000000003E-2</v>
      </c>
      <c r="AE1257">
        <f>IFERROR([1]!s_fa_dupont_roe($A1257,"2023/12/31")/100,"")</f>
        <v>2.5687000000000001E-2</v>
      </c>
      <c r="AF1257">
        <f>IFERROR([1]!s_fa_dupont_roe($A1257,"2024/12/31")/100,"")</f>
        <v>8.0840999999999996E-2</v>
      </c>
      <c r="AG1257">
        <f>IFERROR([1]!s_fa_dupont_roe($A1257,"2025/12/31")/100,"")</f>
        <v>0.22624300000000003</v>
      </c>
      <c r="AH1257">
        <f>IFERROR([1]!s_stm07_is($A1257,"W30028333","2025/12/31",1),"")</f>
        <v>870733068.99000001</v>
      </c>
      <c r="AI1257">
        <f>IFERROR([1]!s_stm07_bs($A1257,"W38058048","2025/12/31",1),"")</f>
        <v>6473648256.2399998</v>
      </c>
      <c r="AJ1257">
        <f>IFERROR([1]!s_fa_netdebt($A1257,"2025/12/31"),"")</f>
        <v>524628069.58999997</v>
      </c>
      <c r="AK1257">
        <f>IFERROR([1]!s_val_ev1($A1257,"2025/12/31"),"")</f>
        <v>23103805654.619999</v>
      </c>
      <c r="AL1257">
        <f>IFERROR([1]!s_fa_ebitda($A1257,"2025/12/31"),"")</f>
        <v>1498178862.45</v>
      </c>
      <c r="AM1257">
        <f>IFERROR([1]!s_west_netprofit($A1257,2026,$B$1,180)/[1]!s_west_netprofit($A1257,2026,$B$1-7,180)-1,"")</f>
        <v>0</v>
      </c>
      <c r="AN1257">
        <f>IFERROR([1]!s_west_netprofit($A1257,2026,$B$1,180)/[1]!s_west_netprofit($A1257,2026,$B$1-30,180)-1,"")</f>
        <v>0</v>
      </c>
      <c r="AO1257">
        <f>IFERROR([1]!s_est_mediannetprofit($A1257,2026,$B$1)/[1]!s_est_mediannetprofit($A1257,2026,$B$1-7)-1,"")</f>
        <v>0</v>
      </c>
      <c r="AP1257">
        <f>IFERROR([1]!s_est_mediannetprofit($A1257,2026,$B$1)/[1]!s_est_mediannetprofit($A1257,2026,$B$1-30)-1,"")</f>
        <v>0</v>
      </c>
    </row>
    <row r="1258" spans="1:42">
      <c r="A1258" t="s">
        <v>1297</v>
      </c>
      <c r="B1258">
        <f>IFERROR([1]!s_stm07_is($A1258,"W30028333","2011/12/31",1)/[1]!S_SHARE_TOTAL($A1258,$B$1),"")</f>
        <v>0.49388758130979238</v>
      </c>
      <c r="C1258">
        <f>IFERROR([1]!s_stm07_is($A1258,"W30028333","2012/12/31",1)/[1]!S_SHARE_TOTAL($A1258,$B$1),"")</f>
        <v>0.63842025664904634</v>
      </c>
      <c r="D1258">
        <f>IFERROR([1]!s_stm07_is($A1258,"W30028333","2013/12/31",1)/[1]!S_SHARE_TOTAL($A1258,$B$1),"")</f>
        <v>0.74845027961392663</v>
      </c>
      <c r="E1258">
        <f>IFERROR([1]!s_stm07_is($A1258,"W30028333","2014/12/31",1)/[1]!S_SHARE_TOTAL($A1258,$B$1),"")</f>
        <v>0.90376334408438175</v>
      </c>
      <c r="F1258">
        <f>IFERROR([1]!s_stm07_is($A1258,"W30028333","2015/12/31",1)/[1]!S_SHARE_TOTAL($A1258,$B$1),"")</f>
        <v>1.3572660820768054</v>
      </c>
      <c r="G1258">
        <f>IFERROR([1]!s_stm07_is($A1258,"W30028333","2016/12/31",1)/[1]!S_SHARE_TOTAL($A1258,$B$1),"")</f>
        <v>0.9715695371883456</v>
      </c>
      <c r="H1258">
        <f>IFERROR([1]!s_stm07_is($A1258,"W30028333","2017/12/31",1)/[1]!S_SHARE_TOTAL($A1258,$B$1),"")</f>
        <v>1.2895210491035223</v>
      </c>
      <c r="I1258">
        <f>IFERROR([1]!s_stm07_is($A1258,"W30028333","2018/12/31",1)/[1]!S_SHARE_TOTAL($A1258,$B$1),"")</f>
        <v>1.5361225515444747</v>
      </c>
      <c r="J1258">
        <f>IFERROR([1]!s_stm07_is($A1258,"W30028333","2019/12/31",1)/[1]!S_SHARE_TOTAL($A1258,$B$1),"")</f>
        <v>1.8817787675643991</v>
      </c>
      <c r="K1258">
        <f>IFERROR([1]!s_stm07_is($A1258,"W30028333","2020/12/31",1)/[1]!S_SHARE_TOTAL($A1258,$B$1),"")</f>
        <v>-0.60144424198006774</v>
      </c>
      <c r="L1258">
        <f>IFERROR([1]!s_stm07_is($A1258,"W30028333","2021/12/31",1)/[1]!S_SHARE_TOTAL($A1258,$B$1),"")</f>
        <v>3.9978095484120041E-2</v>
      </c>
      <c r="M1258">
        <f>IFERROR([1]!s_stm07_is($A1258,"W30028333","2022/12/31",1)/[1]!S_SHARE_TOTAL($A1258,$B$1),"")</f>
        <v>-3.1030558239447985</v>
      </c>
      <c r="N1258">
        <f>IFERROR([1]!s_stm07_is($A1258,"W30028333","2023/12/31",1)/[1]!S_SHARE_TOTAL($A1258,$B$1),"")</f>
        <v>2.3074234334933887</v>
      </c>
      <c r="O1258">
        <f>IFERROR([1]!s_stm07_is($A1258,"W30028333","2024/12/31",1)/[1]!S_SHARE_TOTAL($A1258,$B$1),"")</f>
        <v>2.3232818613414579</v>
      </c>
      <c r="P1258">
        <f>IFERROR([1]!s_stm07_is($A1258,"W30028333","2025/12/31",1)/[1]!S_SHARE_TOTAL($A1258,$B$1),"")</f>
        <v>2.3687238098171362</v>
      </c>
      <c r="Q1258">
        <f>IFERROR([1]!s_west_netprofit($A1258,2026,$B$1,180)/[1]!S_SHARE_TOTAL($A1258,$B$1),"")</f>
        <v>2.3195063509549545</v>
      </c>
      <c r="R1258">
        <f>IFERROR([1]!s_west_netprofit($A1258,2027,$B$1,180)/[1]!S_SHARE_TOTAL($A1258,$B$1),"")</f>
        <v>3.1536704189651301</v>
      </c>
      <c r="S1258">
        <f>IFERROR([1]!s_fa_dupont_roe($A1258,"2011/12/31")/100,"")</f>
        <v>0.33354599999999995</v>
      </c>
      <c r="T1258">
        <f>IFERROR([1]!s_fa_dupont_roe($A1258,"2012/12/31")/100,"")</f>
        <v>0.35469200000000001</v>
      </c>
      <c r="U1258">
        <f>IFERROR([1]!s_fa_dupont_roe($A1258,"2013/12/31")/100,"")</f>
        <v>0.30407000000000001</v>
      </c>
      <c r="V1258">
        <f>IFERROR([1]!s_fa_dupont_roe($A1258,"2014/12/31")/100,"")</f>
        <v>0.280858</v>
      </c>
      <c r="W1258">
        <f>IFERROR([1]!s_fa_dupont_roe($A1258,"2015/12/31")/100,"")</f>
        <v>0.263123</v>
      </c>
      <c r="X1258">
        <f>IFERROR([1]!s_fa_dupont_roe($A1258,"2016/12/31")/100,"")</f>
        <v>0.137128</v>
      </c>
      <c r="Y1258">
        <f>IFERROR([1]!s_fa_dupont_roe($A1258,"2017/12/31")/100,"")</f>
        <v>0.15982100000000002</v>
      </c>
      <c r="Z1258">
        <f>IFERROR([1]!s_fa_dupont_roe($A1258,"2018/12/31")/100,"")</f>
        <v>0.13794700000000001</v>
      </c>
      <c r="AA1258">
        <f>IFERROR([1]!s_fa_dupont_roe($A1258,"2019/12/31")/100,"")</f>
        <v>0.12981600000000001</v>
      </c>
      <c r="AB1258">
        <f>IFERROR([1]!s_fa_dupont_roe($A1258,"2020/12/31")/100,"")</f>
        <v>-4.0274999999999998E-2</v>
      </c>
      <c r="AC1258">
        <f>IFERROR([1]!s_fa_dupont_roe($A1258,"2021/12/31")/100,"")</f>
        <v>2.8010000000000001E-3</v>
      </c>
      <c r="AD1258">
        <f>IFERROR([1]!s_fa_dupont_roe($A1258,"2022/12/31")/100,"")</f>
        <v>-0.22126999999999999</v>
      </c>
      <c r="AE1258">
        <f>IFERROR([1]!s_fa_dupont_roe($A1258,"2023/12/31")/100,"")</f>
        <v>0.15334300000000001</v>
      </c>
      <c r="AF1258">
        <f>IFERROR([1]!s_fa_dupont_roe($A1258,"2024/12/31")/100,"")</f>
        <v>0.13721</v>
      </c>
      <c r="AG1258">
        <f>IFERROR([1]!s_fa_dupont_roe($A1258,"2025/12/31")/100,"")</f>
        <v>0.13039500000000001</v>
      </c>
      <c r="AH1258">
        <f>IFERROR([1]!s_stm07_is($A1258,"W30028333","2025/12/31",1),"")</f>
        <v>2317401673</v>
      </c>
      <c r="AI1258">
        <f>IFERROR([1]!s_stm07_bs($A1258,"W38058048","2025/12/31",1),"")</f>
        <v>18163501472</v>
      </c>
      <c r="AJ1258">
        <f>IFERROR([1]!s_fa_netdebt($A1258,"2025/12/31"),"")</f>
        <v>12345040794</v>
      </c>
      <c r="AK1258">
        <f>IFERROR([1]!s_val_ev1($A1258,"2025/12/31"),"")</f>
        <v>79385641751.5</v>
      </c>
      <c r="AL1258">
        <f>IFERROR([1]!s_fa_ebitda($A1258,"2025/12/31"),"")</f>
        <v>5618664110</v>
      </c>
      <c r="AM1258">
        <f>IFERROR([1]!s_west_netprofit($A1258,2026,$B$1,180)/[1]!s_west_netprofit($A1258,2026,$B$1-7,180)-1,"")</f>
        <v>0</v>
      </c>
      <c r="AN1258">
        <f>IFERROR([1]!s_west_netprofit($A1258,2026,$B$1,180)/[1]!s_west_netprofit($A1258,2026,$B$1-30,180)-1,"")</f>
        <v>-6.5463345815801599E-3</v>
      </c>
      <c r="AO1258">
        <f>IFERROR([1]!s_est_mediannetprofit($A1258,2026,$B$1)/[1]!s_est_mediannetprofit($A1258,2026,$B$1-7)-1,"")</f>
        <v>0</v>
      </c>
      <c r="AP1258">
        <f>IFERROR([1]!s_est_mediannetprofit($A1258,2026,$B$1)/[1]!s_est_mediannetprofit($A1258,2026,$B$1-30)-1,"")</f>
        <v>-2.3159825728043981E-2</v>
      </c>
    </row>
    <row r="1259" spans="1:42">
      <c r="A1259" t="s">
        <v>1298</v>
      </c>
      <c r="B1259">
        <f>IFERROR([1]!s_stm07_is($A1259,"W30028333","2011/12/31",1)/[1]!S_SHARE_TOTAL($A1259,$B$1),"")</f>
        <v>0</v>
      </c>
      <c r="C1259">
        <f>IFERROR([1]!s_stm07_is($A1259,"W30028333","2012/12/31",1)/[1]!S_SHARE_TOTAL($A1259,$B$1),"")</f>
        <v>1.1635803249376804E-2</v>
      </c>
      <c r="D1259">
        <f>IFERROR([1]!s_stm07_is($A1259,"W30028333","2013/12/31",1)/[1]!S_SHARE_TOTAL($A1259,$B$1),"")</f>
        <v>2.2119259266858933E-2</v>
      </c>
      <c r="E1259">
        <f>IFERROR([1]!s_stm07_is($A1259,"W30028333","2014/12/31",1)/[1]!S_SHARE_TOTAL($A1259,$B$1),"")</f>
        <v>3.09941669268223E-2</v>
      </c>
      <c r="F1259">
        <f>IFERROR([1]!s_stm07_is($A1259,"W30028333","2015/12/31",1)/[1]!S_SHARE_TOTAL($A1259,$B$1),"")</f>
        <v>7.8201431479048664E-2</v>
      </c>
      <c r="G1259">
        <f>IFERROR([1]!s_stm07_is($A1259,"W30028333","2016/12/31",1)/[1]!S_SHARE_TOTAL($A1259,$B$1),"")</f>
        <v>7.1627397502928042E-2</v>
      </c>
      <c r="H1259">
        <f>IFERROR([1]!s_stm07_is($A1259,"W30028333","2017/12/31",1)/[1]!S_SHARE_TOTAL($A1259,$B$1),"")</f>
        <v>4.0763137094290157E-2</v>
      </c>
      <c r="I1259">
        <f>IFERROR([1]!s_stm07_is($A1259,"W30028333","2018/12/31",1)/[1]!S_SHARE_TOTAL($A1259,$B$1),"")</f>
        <v>0.10843172246443784</v>
      </c>
      <c r="J1259">
        <f>IFERROR([1]!s_stm07_is($A1259,"W30028333","2019/12/31",1)/[1]!S_SHARE_TOTAL($A1259,$B$1),"")</f>
        <v>0.14117039399059048</v>
      </c>
      <c r="K1259">
        <f>IFERROR([1]!s_stm07_is($A1259,"W30028333","2020/12/31",1)/[1]!S_SHARE_TOTAL($A1259,$B$1),"")</f>
        <v>0.23232774412882257</v>
      </c>
      <c r="L1259">
        <f>IFERROR([1]!s_stm07_is($A1259,"W30028333","2021/12/31",1)/[1]!S_SHARE_TOTAL($A1259,$B$1),"")</f>
        <v>0.39781973695314715</v>
      </c>
      <c r="M1259">
        <f>IFERROR([1]!s_stm07_is($A1259,"W30028333","2022/12/31",1)/[1]!S_SHARE_TOTAL($A1259,$B$1),"")</f>
        <v>0.51190172625543107</v>
      </c>
      <c r="N1259">
        <f>IFERROR([1]!s_stm07_is($A1259,"W30028333","2023/12/31",1)/[1]!S_SHARE_TOTAL($A1259,$B$1),"")</f>
        <v>0.38516095526877353</v>
      </c>
      <c r="O1259">
        <f>IFERROR([1]!s_stm07_is($A1259,"W30028333","2024/12/31",1)/[1]!S_SHARE_TOTAL($A1259,$B$1),"")</f>
        <v>0.42314314729965452</v>
      </c>
      <c r="P1259">
        <f>IFERROR([1]!s_stm07_is($A1259,"W30028333","2025/12/31",1)/[1]!S_SHARE_TOTAL($A1259,$B$1),"")</f>
        <v>0.49982681903011955</v>
      </c>
      <c r="Q1259">
        <f>IFERROR([1]!s_west_netprofit($A1259,2026,$B$1,180)/[1]!S_SHARE_TOTAL($A1259,$B$1),"")</f>
        <v>0</v>
      </c>
      <c r="R1259">
        <f>IFERROR([1]!s_west_netprofit($A1259,2027,$B$1,180)/[1]!S_SHARE_TOTAL($A1259,$B$1),"")</f>
        <v>0</v>
      </c>
      <c r="S1259">
        <f>IFERROR([1]!s_fa_dupont_roe($A1259,"2011/12/31")/100,"")</f>
        <v>0</v>
      </c>
      <c r="T1259">
        <f>IFERROR([1]!s_fa_dupont_roe($A1259,"2012/12/31")/100,"")</f>
        <v>0</v>
      </c>
      <c r="U1259">
        <f>IFERROR([1]!s_fa_dupont_roe($A1259,"2013/12/31")/100,"")</f>
        <v>0</v>
      </c>
      <c r="V1259">
        <f>IFERROR([1]!s_fa_dupont_roe($A1259,"2014/12/31")/100,"")</f>
        <v>0</v>
      </c>
      <c r="W1259">
        <f>IFERROR([1]!s_fa_dupont_roe($A1259,"2015/12/31")/100,"")</f>
        <v>0</v>
      </c>
      <c r="X1259">
        <f>IFERROR([1]!s_fa_dupont_roe($A1259,"2016/12/31")/100,"")</f>
        <v>0.14893100000000001</v>
      </c>
      <c r="Y1259">
        <f>IFERROR([1]!s_fa_dupont_roe($A1259,"2017/12/31")/100,"")</f>
        <v>7.6340000000000005E-2</v>
      </c>
      <c r="Z1259">
        <f>IFERROR([1]!s_fa_dupont_roe($A1259,"2018/12/31")/100,"")</f>
        <v>0.144762</v>
      </c>
      <c r="AA1259">
        <f>IFERROR([1]!s_fa_dupont_roe($A1259,"2019/12/31")/100,"")</f>
        <v>0.13944699999999999</v>
      </c>
      <c r="AB1259">
        <f>IFERROR([1]!s_fa_dupont_roe($A1259,"2020/12/31")/100,"")</f>
        <v>0.15859500000000001</v>
      </c>
      <c r="AC1259">
        <f>IFERROR([1]!s_fa_dupont_roe($A1259,"2021/12/31")/100,"")</f>
        <v>0.177402</v>
      </c>
      <c r="AD1259">
        <f>IFERROR([1]!s_fa_dupont_roe($A1259,"2022/12/31")/100,"")</f>
        <v>0.15557100000000001</v>
      </c>
      <c r="AE1259">
        <f>IFERROR([1]!s_fa_dupont_roe($A1259,"2023/12/31")/100,"")</f>
        <v>9.5189999999999997E-2</v>
      </c>
      <c r="AF1259">
        <f>IFERROR([1]!s_fa_dupont_roe($A1259,"2024/12/31")/100,"")</f>
        <v>9.8744999999999999E-2</v>
      </c>
      <c r="AG1259">
        <f>IFERROR([1]!s_fa_dupont_roe($A1259,"2025/12/31")/100,"")</f>
        <v>0.109754</v>
      </c>
      <c r="AH1259">
        <f>IFERROR([1]!s_stm07_is($A1259,"W30028333","2025/12/31",1),"")</f>
        <v>654090036.61000001</v>
      </c>
      <c r="AI1259">
        <f>IFERROR([1]!s_stm07_bs($A1259,"W38058048","2025/12/31",1),"")</f>
        <v>6143983543.3800001</v>
      </c>
      <c r="AJ1259">
        <f>IFERROR([1]!s_fa_netdebt($A1259,"2025/12/31"),"")</f>
        <v>-155305759.88999999</v>
      </c>
      <c r="AK1259">
        <f>IFERROR([1]!s_val_ev1($A1259,"2025/12/31"),"")</f>
        <v>13006528020.51</v>
      </c>
      <c r="AL1259">
        <f>IFERROR([1]!s_fa_ebitda($A1259,"2025/12/31"),"")</f>
        <v>1240575660.6500001</v>
      </c>
      <c r="AM1259" t="str">
        <f>IFERROR([1]!s_west_netprofit($A1259,2026,$B$1,180)/[1]!s_west_netprofit($A1259,2026,$B$1-7,180)-1,"")</f>
        <v/>
      </c>
      <c r="AN1259" t="str">
        <f>IFERROR([1]!s_west_netprofit($A1259,2026,$B$1,180)/[1]!s_west_netprofit($A1259,2026,$B$1-30,180)-1,"")</f>
        <v/>
      </c>
      <c r="AO1259" t="str">
        <f>IFERROR([1]!s_est_mediannetprofit($A1259,2026,$B$1)/[1]!s_est_mediannetprofit($A1259,2026,$B$1-7)-1,"")</f>
        <v/>
      </c>
      <c r="AP1259" t="str">
        <f>IFERROR([1]!s_est_mediannetprofit($A1259,2026,$B$1)/[1]!s_est_mediannetprofit($A1259,2026,$B$1-30)-1,"")</f>
        <v/>
      </c>
    </row>
    <row r="1260" spans="1:42">
      <c r="A1260" t="s">
        <v>1299</v>
      </c>
      <c r="B1260">
        <f>IFERROR([1]!s_stm07_is($A1260,"W30028333","2011/12/31",1)/[1]!S_SHARE_TOTAL($A1260,$B$1),"")</f>
        <v>0</v>
      </c>
      <c r="C1260">
        <f>IFERROR([1]!s_stm07_is($A1260,"W30028333","2012/12/31",1)/[1]!S_SHARE_TOTAL($A1260,$B$1),"")</f>
        <v>0</v>
      </c>
      <c r="D1260">
        <f>IFERROR([1]!s_stm07_is($A1260,"W30028333","2013/12/31",1)/[1]!S_SHARE_TOTAL($A1260,$B$1),"")</f>
        <v>-5.2222222222222221E-4</v>
      </c>
      <c r="E1260">
        <f>IFERROR([1]!s_stm07_is($A1260,"W30028333","2014/12/31",1)/[1]!S_SHARE_TOTAL($A1260,$B$1),"")</f>
        <v>0</v>
      </c>
      <c r="F1260">
        <f>IFERROR([1]!s_stm07_is($A1260,"W30028333","2015/12/31",1)/[1]!S_SHARE_TOTAL($A1260,$B$1),"")</f>
        <v>0</v>
      </c>
      <c r="G1260">
        <f>IFERROR([1]!s_stm07_is($A1260,"W30028333","2016/12/31",1)/[1]!S_SHARE_TOTAL($A1260,$B$1),"")</f>
        <v>0</v>
      </c>
      <c r="H1260">
        <f>IFERROR([1]!s_stm07_is($A1260,"W30028333","2017/12/31",1)/[1]!S_SHARE_TOTAL($A1260,$B$1),"")</f>
        <v>0</v>
      </c>
      <c r="I1260">
        <f>IFERROR([1]!s_stm07_is($A1260,"W30028333","2018/12/31",1)/[1]!S_SHARE_TOTAL($A1260,$B$1),"")</f>
        <v>0</v>
      </c>
      <c r="J1260">
        <f>IFERROR([1]!s_stm07_is($A1260,"W30028333","2019/12/31",1)/[1]!S_SHARE_TOTAL($A1260,$B$1),"")</f>
        <v>0.13961067526666665</v>
      </c>
      <c r="K1260">
        <f>IFERROR([1]!s_stm07_is($A1260,"W30028333","2020/12/31",1)/[1]!S_SHARE_TOTAL($A1260,$B$1),"")</f>
        <v>0.38475473664444448</v>
      </c>
      <c r="L1260">
        <f>IFERROR([1]!s_stm07_is($A1260,"W30028333","2021/12/31",1)/[1]!S_SHARE_TOTAL($A1260,$B$1),"")</f>
        <v>0.75248353318888894</v>
      </c>
      <c r="M1260">
        <f>IFERROR([1]!s_stm07_is($A1260,"W30028333","2022/12/31",1)/[1]!S_SHARE_TOTAL($A1260,$B$1),"")</f>
        <v>0.79494748444444441</v>
      </c>
      <c r="N1260">
        <f>IFERROR([1]!s_stm07_is($A1260,"W30028333","2023/12/31",1)/[1]!S_SHARE_TOTAL($A1260,$B$1),"")</f>
        <v>0.81648260824444441</v>
      </c>
      <c r="O1260">
        <f>IFERROR([1]!s_stm07_is($A1260,"W30028333","2024/12/31",1)/[1]!S_SHARE_TOTAL($A1260,$B$1),"")</f>
        <v>0.91174938406666661</v>
      </c>
      <c r="P1260">
        <f>IFERROR([1]!s_stm07_is($A1260,"W30028333","2025/12/31",1)/[1]!S_SHARE_TOTAL($A1260,$B$1),"")</f>
        <v>0.95616149124444449</v>
      </c>
      <c r="Q1260">
        <f>IFERROR([1]!s_west_netprofit($A1260,2026,$B$1,180)/[1]!S_SHARE_TOTAL($A1260,$B$1),"")</f>
        <v>1.0866648144444444</v>
      </c>
      <c r="R1260">
        <f>IFERROR([1]!s_west_netprofit($A1260,2027,$B$1,180)/[1]!S_SHARE_TOTAL($A1260,$B$1),"")</f>
        <v>1.1970370366666667</v>
      </c>
      <c r="S1260">
        <f>IFERROR([1]!s_fa_dupont_roe($A1260,"2011/12/31")/100,"")</f>
        <v>0</v>
      </c>
      <c r="T1260">
        <f>IFERROR([1]!s_fa_dupont_roe($A1260,"2012/12/31")/100,"")</f>
        <v>0</v>
      </c>
      <c r="U1260">
        <f>IFERROR([1]!s_fa_dupont_roe($A1260,"2013/12/31")/100,"")</f>
        <v>0</v>
      </c>
      <c r="V1260">
        <f>IFERROR([1]!s_fa_dupont_roe($A1260,"2014/12/31")/100,"")</f>
        <v>0</v>
      </c>
      <c r="W1260">
        <f>IFERROR([1]!s_fa_dupont_roe($A1260,"2015/12/31")/100,"")</f>
        <v>0</v>
      </c>
      <c r="X1260">
        <f>IFERROR([1]!s_fa_dupont_roe($A1260,"2016/12/31")/100,"")</f>
        <v>0</v>
      </c>
      <c r="Y1260">
        <f>IFERROR([1]!s_fa_dupont_roe($A1260,"2017/12/31")/100,"")</f>
        <v>0</v>
      </c>
      <c r="Z1260">
        <f>IFERROR([1]!s_fa_dupont_roe($A1260,"2018/12/31")/100,"")</f>
        <v>0</v>
      </c>
      <c r="AA1260">
        <f>IFERROR([1]!s_fa_dupont_roe($A1260,"2019/12/31")/100,"")</f>
        <v>3.6220000000000002E-2</v>
      </c>
      <c r="AB1260">
        <f>IFERROR([1]!s_fa_dupont_roe($A1260,"2020/12/31")/100,"")</f>
        <v>7.5665999999999997E-2</v>
      </c>
      <c r="AC1260">
        <f>IFERROR([1]!s_fa_dupont_roe($A1260,"2021/12/31")/100,"")</f>
        <v>0.11572499999999999</v>
      </c>
      <c r="AD1260">
        <f>IFERROR([1]!s_fa_dupont_roe($A1260,"2022/12/31")/100,"")</f>
        <v>0.10187599999999999</v>
      </c>
      <c r="AE1260">
        <f>IFERROR([1]!s_fa_dupont_roe($A1260,"2023/12/31")/100,"")</f>
        <v>9.2859999999999998E-2</v>
      </c>
      <c r="AF1260">
        <f>IFERROR([1]!s_fa_dupont_roe($A1260,"2024/12/31")/100,"")</f>
        <v>8.9733000000000007E-2</v>
      </c>
      <c r="AG1260">
        <f>IFERROR([1]!s_fa_dupont_roe($A1260,"2025/12/31")/100,"")</f>
        <v>8.0801999999999999E-2</v>
      </c>
      <c r="AH1260">
        <f>IFERROR([1]!s_stm07_is($A1260,"W30028333","2025/12/31",1),"")</f>
        <v>860545342.12</v>
      </c>
      <c r="AI1260">
        <f>IFERROR([1]!s_stm07_bs($A1260,"W38058048","2025/12/31",1),"")</f>
        <v>11046592122.190001</v>
      </c>
      <c r="AJ1260">
        <f>IFERROR([1]!s_fa_netdebt($A1260,"2025/12/31"),"")</f>
        <v>9663525841.0100002</v>
      </c>
      <c r="AK1260">
        <f>IFERROR([1]!s_val_ev1($A1260,"2025/12/31"),"")</f>
        <v>23909959187.709999</v>
      </c>
      <c r="AL1260">
        <f>IFERROR([1]!s_fa_ebitda($A1260,"2025/12/31"),"")</f>
        <v>2242099244.1999998</v>
      </c>
      <c r="AM1260">
        <f>IFERROR([1]!s_west_netprofit($A1260,2026,$B$1,180)/[1]!s_west_netprofit($A1260,2026,$B$1-7,180)-1,"")</f>
        <v>0</v>
      </c>
      <c r="AN1260">
        <f>IFERROR([1]!s_west_netprofit($A1260,2026,$B$1,180)/[1]!s_west_netprofit($A1260,2026,$B$1-30,180)-1,"")</f>
        <v>-2.9230051437212357E-4</v>
      </c>
      <c r="AO1260">
        <f>IFERROR([1]!s_est_mediannetprofit($A1260,2026,$B$1)/[1]!s_est_mediannetprofit($A1260,2026,$B$1-7)-1,"")</f>
        <v>0</v>
      </c>
      <c r="AP1260">
        <f>IFERROR([1]!s_est_mediannetprofit($A1260,2026,$B$1)/[1]!s_est_mediannetprofit($A1260,2026,$B$1-30)-1,"")</f>
        <v>-1.0307692307692795E-3</v>
      </c>
    </row>
    <row r="1261" spans="1:42">
      <c r="A1261" t="s">
        <v>1300</v>
      </c>
      <c r="B1261">
        <f>IFERROR([1]!s_stm07_is($A1261,"W30028333","2011/12/31",1)/[1]!S_SHARE_TOTAL($A1261,$B$1),"")</f>
        <v>0.36561285499999097</v>
      </c>
      <c r="C1261">
        <f>IFERROR([1]!s_stm07_is($A1261,"W30028333","2012/12/31",1)/[1]!S_SHARE_TOTAL($A1261,$B$1),"")</f>
        <v>0.31064813768740318</v>
      </c>
      <c r="D1261">
        <f>IFERROR([1]!s_stm07_is($A1261,"W30028333","2013/12/31",1)/[1]!S_SHARE_TOTAL($A1261,$B$1),"")</f>
        <v>0.19752657962273726</v>
      </c>
      <c r="E1261">
        <f>IFERROR([1]!s_stm07_is($A1261,"W30028333","2014/12/31",1)/[1]!S_SHARE_TOTAL($A1261,$B$1),"")</f>
        <v>0.14924482937909386</v>
      </c>
      <c r="F1261">
        <f>IFERROR([1]!s_stm07_is($A1261,"W30028333","2015/12/31",1)/[1]!S_SHARE_TOTAL($A1261,$B$1),"")</f>
        <v>0.12043196775779616</v>
      </c>
      <c r="G1261">
        <f>IFERROR([1]!s_stm07_is($A1261,"W30028333","2016/12/31",1)/[1]!S_SHARE_TOTAL($A1261,$B$1),"")</f>
        <v>0.1987902537569074</v>
      </c>
      <c r="H1261">
        <f>IFERROR([1]!s_stm07_is($A1261,"W30028333","2017/12/31",1)/[1]!S_SHARE_TOTAL($A1261,$B$1),"")</f>
        <v>5.0295430619774553E-2</v>
      </c>
      <c r="I1261">
        <f>IFERROR([1]!s_stm07_is($A1261,"W30028333","2018/12/31",1)/[1]!S_SHARE_TOTAL($A1261,$B$1),"")</f>
        <v>-1.1570455577450811</v>
      </c>
      <c r="J1261">
        <f>IFERROR([1]!s_stm07_is($A1261,"W30028333","2019/12/31",1)/[1]!S_SHARE_TOTAL($A1261,$B$1),"")</f>
        <v>5.4710706784220672E-2</v>
      </c>
      <c r="K1261">
        <f>IFERROR([1]!s_stm07_is($A1261,"W30028333","2020/12/31",1)/[1]!S_SHARE_TOTAL($A1261,$B$1),"")</f>
        <v>0.24932311516194469</v>
      </c>
      <c r="L1261">
        <f>IFERROR([1]!s_stm07_is($A1261,"W30028333","2021/12/31",1)/[1]!S_SHARE_TOTAL($A1261,$B$1),"")</f>
        <v>0.38998892716386852</v>
      </c>
      <c r="M1261">
        <f>IFERROR([1]!s_stm07_is($A1261,"W30028333","2022/12/31",1)/[1]!S_SHARE_TOTAL($A1261,$B$1),"")</f>
        <v>0.60610850451891951</v>
      </c>
      <c r="N1261">
        <f>IFERROR([1]!s_stm07_is($A1261,"W30028333","2023/12/31",1)/[1]!S_SHARE_TOTAL($A1261,$B$1),"")</f>
        <v>0.88731089977662214</v>
      </c>
      <c r="O1261">
        <f>IFERROR([1]!s_stm07_is($A1261,"W30028333","2024/12/31",1)/[1]!S_SHARE_TOTAL($A1261,$B$1),"")</f>
        <v>0.82056431149946329</v>
      </c>
      <c r="P1261">
        <f>IFERROR([1]!s_stm07_is($A1261,"W30028333","2025/12/31",1)/[1]!S_SHARE_TOTAL($A1261,$B$1),"")</f>
        <v>0.72260657198064571</v>
      </c>
      <c r="Q1261">
        <f>IFERROR([1]!s_west_netprofit($A1261,2026,$B$1,180)/[1]!S_SHARE_TOTAL($A1261,$B$1),"")</f>
        <v>0.80496934408414611</v>
      </c>
      <c r="R1261">
        <f>IFERROR([1]!s_west_netprofit($A1261,2027,$B$1,180)/[1]!S_SHARE_TOTAL($A1261,$B$1),"")</f>
        <v>0.90197504724077626</v>
      </c>
      <c r="S1261">
        <f>IFERROR([1]!s_fa_dupont_roe($A1261,"2011/12/31")/100,"")</f>
        <v>0.126888</v>
      </c>
      <c r="T1261">
        <f>IFERROR([1]!s_fa_dupont_roe($A1261,"2012/12/31")/100,"")</f>
        <v>9.0784000000000004E-2</v>
      </c>
      <c r="U1261">
        <f>IFERROR([1]!s_fa_dupont_roe($A1261,"2013/12/31")/100,"")</f>
        <v>5.0213000000000001E-2</v>
      </c>
      <c r="V1261">
        <f>IFERROR([1]!s_fa_dupont_roe($A1261,"2014/12/31")/100,"")</f>
        <v>3.6989000000000001E-2</v>
      </c>
      <c r="W1261">
        <f>IFERROR([1]!s_fa_dupont_roe($A1261,"2015/12/31")/100,"")</f>
        <v>2.9203999999999997E-2</v>
      </c>
      <c r="X1261">
        <f>IFERROR([1]!s_fa_dupont_roe($A1261,"2016/12/31")/100,"")</f>
        <v>4.7008999999999995E-2</v>
      </c>
      <c r="Y1261">
        <f>IFERROR([1]!s_fa_dupont_roe($A1261,"2017/12/31")/100,"")</f>
        <v>1.1741E-2</v>
      </c>
      <c r="Z1261">
        <f>IFERROR([1]!s_fa_dupont_roe($A1261,"2018/12/31")/100,"")</f>
        <v>-0.29533199999999998</v>
      </c>
      <c r="AA1261">
        <f>IFERROR([1]!s_fa_dupont_roe($A1261,"2019/12/31")/100,"")</f>
        <v>1.5221999999999999E-2</v>
      </c>
      <c r="AB1261">
        <f>IFERROR([1]!s_fa_dupont_roe($A1261,"2020/12/31")/100,"")</f>
        <v>6.6638000000000003E-2</v>
      </c>
      <c r="AC1261">
        <f>IFERROR([1]!s_fa_dupont_roe($A1261,"2021/12/31")/100,"")</f>
        <v>8.997899999999999E-2</v>
      </c>
      <c r="AD1261">
        <f>IFERROR([1]!s_fa_dupont_roe($A1261,"2022/12/31")/100,"")</f>
        <v>0.11990199999999999</v>
      </c>
      <c r="AE1261">
        <f>IFERROR([1]!s_fa_dupont_roe($A1261,"2023/12/31")/100,"")</f>
        <v>0.157635</v>
      </c>
      <c r="AF1261">
        <f>IFERROR([1]!s_fa_dupont_roe($A1261,"2024/12/31")/100,"")</f>
        <v>0.132214</v>
      </c>
      <c r="AG1261">
        <f>IFERROR([1]!s_fa_dupont_roe($A1261,"2025/12/31")/100,"")</f>
        <v>0.10886699999999999</v>
      </c>
      <c r="AH1261">
        <f>IFERROR([1]!s_stm07_is($A1261,"W30028333","2025/12/31",1),"")</f>
        <v>811953460.28999996</v>
      </c>
      <c r="AI1261">
        <f>IFERROR([1]!s_stm07_bs($A1261,"W38058048","2025/12/31",1),"")</f>
        <v>8230824084.3400002</v>
      </c>
      <c r="AJ1261">
        <f>IFERROR([1]!s_fa_netdebt($A1261,"2025/12/31"),"")</f>
        <v>-1458111103.05</v>
      </c>
      <c r="AK1261">
        <f>IFERROR([1]!s_val_ev1($A1261,"2025/12/31"),"")</f>
        <v>13781203465.788</v>
      </c>
      <c r="AL1261">
        <f>IFERROR([1]!s_fa_ebitda($A1261,"2025/12/31"),"")</f>
        <v>1265535774.5999999</v>
      </c>
      <c r="AM1261">
        <f>IFERROR([1]!s_west_netprofit($A1261,2026,$B$1,180)/[1]!s_west_netprofit($A1261,2026,$B$1-7,180)-1,"")</f>
        <v>0</v>
      </c>
      <c r="AN1261">
        <f>IFERROR([1]!s_west_netprofit($A1261,2026,$B$1,180)/[1]!s_west_netprofit($A1261,2026,$B$1-30,180)-1,"")</f>
        <v>0</v>
      </c>
      <c r="AO1261">
        <f>IFERROR([1]!s_est_mediannetprofit($A1261,2026,$B$1)/[1]!s_est_mediannetprofit($A1261,2026,$B$1-7)-1,"")</f>
        <v>0</v>
      </c>
      <c r="AP1261">
        <f>IFERROR([1]!s_est_mediannetprofit($A1261,2026,$B$1)/[1]!s_est_mediannetprofit($A1261,2026,$B$1-30)-1,"")</f>
        <v>0</v>
      </c>
    </row>
    <row r="1262" spans="1:42">
      <c r="A1262" t="s">
        <v>1301</v>
      </c>
      <c r="B1262">
        <f>IFERROR([1]!s_stm07_is($A1262,"W30028333","2011/12/31",1)/[1]!S_SHARE_TOTAL($A1262,$B$1),"")</f>
        <v>3.1918750714103453E-2</v>
      </c>
      <c r="C1262">
        <f>IFERROR([1]!s_stm07_is($A1262,"W30028333","2012/12/31",1)/[1]!S_SHARE_TOTAL($A1262,$B$1),"")</f>
        <v>4.8748492407207952E-2</v>
      </c>
      <c r="D1262">
        <f>IFERROR([1]!s_stm07_is($A1262,"W30028333","2013/12/31",1)/[1]!S_SHARE_TOTAL($A1262,$B$1),"")</f>
        <v>7.4465749473364831E-2</v>
      </c>
      <c r="E1262">
        <f>IFERROR([1]!s_stm07_is($A1262,"W30028333","2014/12/31",1)/[1]!S_SHARE_TOTAL($A1262,$B$1),"")</f>
        <v>0.10137114332133265</v>
      </c>
      <c r="F1262">
        <f>IFERROR([1]!s_stm07_is($A1262,"W30028333","2015/12/31",1)/[1]!S_SHARE_TOTAL($A1262,$B$1),"")</f>
        <v>5.8756786755874889E-2</v>
      </c>
      <c r="G1262">
        <f>IFERROR([1]!s_stm07_is($A1262,"W30028333","2016/12/31",1)/[1]!S_SHARE_TOTAL($A1262,$B$1),"")</f>
        <v>0.11016927434267752</v>
      </c>
      <c r="H1262">
        <f>IFERROR([1]!s_stm07_is($A1262,"W30028333","2017/12/31",1)/[1]!S_SHARE_TOTAL($A1262,$B$1),"")</f>
        <v>0.10032708986201264</v>
      </c>
      <c r="I1262">
        <f>IFERROR([1]!s_stm07_is($A1262,"W30028333","2018/12/31",1)/[1]!S_SHARE_TOTAL($A1262,$B$1),"")</f>
        <v>0.2031976407474867</v>
      </c>
      <c r="J1262">
        <f>IFERROR([1]!s_stm07_is($A1262,"W30028333","2019/12/31",1)/[1]!S_SHARE_TOTAL($A1262,$B$1),"")</f>
        <v>0.36348732777798182</v>
      </c>
      <c r="K1262">
        <f>IFERROR([1]!s_stm07_is($A1262,"W30028333","2020/12/31",1)/[1]!S_SHARE_TOTAL($A1262,$B$1),"")</f>
        <v>0.45359370547101074</v>
      </c>
      <c r="L1262">
        <f>IFERROR([1]!s_stm07_is($A1262,"W30028333","2021/12/31",1)/[1]!S_SHARE_TOTAL($A1262,$B$1),"")</f>
        <v>0.39930822289442847</v>
      </c>
      <c r="M1262">
        <f>IFERROR([1]!s_stm07_is($A1262,"W30028333","2022/12/31",1)/[1]!S_SHARE_TOTAL($A1262,$B$1),"")</f>
        <v>0.40503591348368312</v>
      </c>
      <c r="N1262">
        <f>IFERROR([1]!s_stm07_is($A1262,"W30028333","2023/12/31",1)/[1]!S_SHARE_TOTAL($A1262,$B$1),"")</f>
        <v>0.94018286269050177</v>
      </c>
      <c r="O1262">
        <f>IFERROR([1]!s_stm07_is($A1262,"W30028333","2024/12/31",1)/[1]!S_SHARE_TOTAL($A1262,$B$1),"")</f>
        <v>1.2355687730566856</v>
      </c>
      <c r="P1262">
        <f>IFERROR([1]!s_stm07_is($A1262,"W30028333","2025/12/31",1)/[1]!S_SHARE_TOTAL($A1262,$B$1),"")</f>
        <v>1.0712851817302205</v>
      </c>
      <c r="Q1262">
        <f>IFERROR([1]!s_west_netprofit($A1262,2026,$B$1,180)/[1]!S_SHARE_TOTAL($A1262,$B$1),"")</f>
        <v>1.3964441383537509</v>
      </c>
      <c r="R1262">
        <f>IFERROR([1]!s_west_netprofit($A1262,2027,$B$1,180)/[1]!S_SHARE_TOTAL($A1262,$B$1),"")</f>
        <v>1.6661760461848496</v>
      </c>
      <c r="S1262">
        <f>IFERROR([1]!s_fa_dupont_roe($A1262,"2011/12/31")/100,"")</f>
        <v>7.1151999999999993E-2</v>
      </c>
      <c r="T1262">
        <f>IFERROR([1]!s_fa_dupont_roe($A1262,"2012/12/31")/100,"")</f>
        <v>8.4358000000000002E-2</v>
      </c>
      <c r="U1262">
        <f>IFERROR([1]!s_fa_dupont_roe($A1262,"2013/12/31")/100,"")</f>
        <v>0.10211600000000001</v>
      </c>
      <c r="V1262">
        <f>IFERROR([1]!s_fa_dupont_roe($A1262,"2014/12/31")/100,"")</f>
        <v>9.4428999999999999E-2</v>
      </c>
      <c r="W1262">
        <f>IFERROR([1]!s_fa_dupont_roe($A1262,"2015/12/31")/100,"")</f>
        <v>4.5614999999999996E-2</v>
      </c>
      <c r="X1262">
        <f>IFERROR([1]!s_fa_dupont_roe($A1262,"2016/12/31")/100,"")</f>
        <v>8.2536999999999999E-2</v>
      </c>
      <c r="Y1262">
        <f>IFERROR([1]!s_fa_dupont_roe($A1262,"2017/12/31")/100,"")</f>
        <v>6.2839000000000006E-2</v>
      </c>
      <c r="Z1262">
        <f>IFERROR([1]!s_fa_dupont_roe($A1262,"2018/12/31")/100,"")</f>
        <v>0.10885600000000001</v>
      </c>
      <c r="AA1262">
        <f>IFERROR([1]!s_fa_dupont_roe($A1262,"2019/12/31")/100,"")</f>
        <v>0.178701</v>
      </c>
      <c r="AB1262">
        <f>IFERROR([1]!s_fa_dupont_roe($A1262,"2020/12/31")/100,"")</f>
        <v>0.192077</v>
      </c>
      <c r="AC1262">
        <f>IFERROR([1]!s_fa_dupont_roe($A1262,"2021/12/31")/100,"")</f>
        <v>0.136821</v>
      </c>
      <c r="AD1262">
        <f>IFERROR([1]!s_fa_dupont_roe($A1262,"2022/12/31")/100,"")</f>
        <v>0.11606299999999999</v>
      </c>
      <c r="AE1262">
        <f>IFERROR([1]!s_fa_dupont_roe($A1262,"2023/12/31")/100,"")</f>
        <v>0.228382</v>
      </c>
      <c r="AF1262">
        <f>IFERROR([1]!s_fa_dupont_roe($A1262,"2024/12/31")/100,"")</f>
        <v>0.236459</v>
      </c>
      <c r="AG1262">
        <f>IFERROR([1]!s_fa_dupont_roe($A1262,"2025/12/31")/100,"")</f>
        <v>0.17131099999999999</v>
      </c>
      <c r="AH1262">
        <f>IFERROR([1]!s_stm07_is($A1262,"W30028333","2025/12/31",1),"")</f>
        <v>3522493083.5100002</v>
      </c>
      <c r="AI1262">
        <f>IFERROR([1]!s_stm07_bs($A1262,"W38058048","2025/12/31",1),"")</f>
        <v>23357130418.990002</v>
      </c>
      <c r="AJ1262">
        <f>IFERROR([1]!s_fa_netdebt($A1262,"2025/12/31"),"")</f>
        <v>7476972912.1599998</v>
      </c>
      <c r="AK1262">
        <f>IFERROR([1]!s_val_ev1($A1262,"2025/12/31"),"")</f>
        <v>65257785347.18</v>
      </c>
      <c r="AL1262">
        <f>IFERROR([1]!s_fa_ebitda($A1262,"2025/12/31"),"")</f>
        <v>6651805713.9499998</v>
      </c>
      <c r="AM1262">
        <f>IFERROR([1]!s_west_netprofit($A1262,2026,$B$1,180)/[1]!s_west_netprofit($A1262,2026,$B$1-7,180)-1,"")</f>
        <v>0</v>
      </c>
      <c r="AN1262">
        <f>IFERROR([1]!s_west_netprofit($A1262,2026,$B$1,180)/[1]!s_west_netprofit($A1262,2026,$B$1-30,180)-1,"")</f>
        <v>-1.9596290370513358E-2</v>
      </c>
      <c r="AO1262">
        <f>IFERROR([1]!s_est_mediannetprofit($A1262,2026,$B$1)/[1]!s_est_mediannetprofit($A1262,2026,$B$1-7)-1,"")</f>
        <v>0</v>
      </c>
      <c r="AP1262">
        <f>IFERROR([1]!s_est_mediannetprofit($A1262,2026,$B$1)/[1]!s_est_mediannetprofit($A1262,2026,$B$1-30)-1,"")</f>
        <v>-4.1476091476091437E-2</v>
      </c>
    </row>
    <row r="1263" spans="1:42">
      <c r="A1263" t="s">
        <v>1302</v>
      </c>
      <c r="B1263">
        <f>IFERROR([1]!s_stm07_is($A1263,"W30028333","2011/12/31",1)/[1]!S_SHARE_TOTAL($A1263,$B$1),"")</f>
        <v>6.2373175766265804E-2</v>
      </c>
      <c r="C1263">
        <f>IFERROR([1]!s_stm07_is($A1263,"W30028333","2012/12/31",1)/[1]!S_SHARE_TOTAL($A1263,$B$1),"")</f>
        <v>6.6667714313906876E-2</v>
      </c>
      <c r="D1263">
        <f>IFERROR([1]!s_stm07_is($A1263,"W30028333","2013/12/31",1)/[1]!S_SHARE_TOTAL($A1263,$B$1),"")</f>
        <v>0.10011081651865557</v>
      </c>
      <c r="E1263">
        <f>IFERROR([1]!s_stm07_is($A1263,"W30028333","2014/12/31",1)/[1]!S_SHARE_TOTAL($A1263,$B$1),"")</f>
        <v>0.27899239798643233</v>
      </c>
      <c r="F1263">
        <f>IFERROR([1]!s_stm07_is($A1263,"W30028333","2015/12/31",1)/[1]!S_SHARE_TOTAL($A1263,$B$1),"")</f>
        <v>0.64201187798026516</v>
      </c>
      <c r="G1263">
        <f>IFERROR([1]!s_stm07_is($A1263,"W30028333","2016/12/31",1)/[1]!S_SHARE_TOTAL($A1263,$B$1),"")</f>
        <v>0.13423645819919827</v>
      </c>
      <c r="H1263">
        <f>IFERROR([1]!s_stm07_is($A1263,"W30028333","2017/12/31",1)/[1]!S_SHARE_TOTAL($A1263,$B$1),"")</f>
        <v>6.4261283869873578E-2</v>
      </c>
      <c r="I1263">
        <f>IFERROR([1]!s_stm07_is($A1263,"W30028333","2018/12/31",1)/[1]!S_SHARE_TOTAL($A1263,$B$1),"")</f>
        <v>2.1571812920135675E-2</v>
      </c>
      <c r="J1263">
        <f>IFERROR([1]!s_stm07_is($A1263,"W30028333","2019/12/31",1)/[1]!S_SHARE_TOTAL($A1263,$B$1),"")</f>
        <v>6.4775822365094049E-2</v>
      </c>
      <c r="K1263">
        <f>IFERROR([1]!s_stm07_is($A1263,"W30028333","2020/12/31",1)/[1]!S_SHARE_TOTAL($A1263,$B$1),"")</f>
        <v>0.25275612020659882</v>
      </c>
      <c r="L1263">
        <f>IFERROR([1]!s_stm07_is($A1263,"W30028333","2021/12/31",1)/[1]!S_SHARE_TOTAL($A1263,$B$1),"")</f>
        <v>0.36130730338575395</v>
      </c>
      <c r="M1263">
        <f>IFERROR([1]!s_stm07_is($A1263,"W30028333","2022/12/31",1)/[1]!S_SHARE_TOTAL($A1263,$B$1),"")</f>
        <v>0.37845886774899778</v>
      </c>
      <c r="N1263">
        <f>IFERROR([1]!s_stm07_is($A1263,"W30028333","2023/12/31",1)/[1]!S_SHARE_TOTAL($A1263,$B$1),"")</f>
        <v>0.45232399240826399</v>
      </c>
      <c r="O1263">
        <f>IFERROR([1]!s_stm07_is($A1263,"W30028333","2024/12/31",1)/[1]!S_SHARE_TOTAL($A1263,$B$1),"")</f>
        <v>0.42087221185630586</v>
      </c>
      <c r="P1263">
        <f>IFERROR([1]!s_stm07_is($A1263,"W30028333","2025/12/31",1)/[1]!S_SHARE_TOTAL($A1263,$B$1),"")</f>
        <v>0.58393586869565217</v>
      </c>
      <c r="Q1263">
        <f>IFERROR([1]!s_west_netprofit($A1263,2026,$B$1,180)/[1]!S_SHARE_TOTAL($A1263,$B$1),"")</f>
        <v>0</v>
      </c>
      <c r="R1263">
        <f>IFERROR([1]!s_west_netprofit($A1263,2027,$B$1,180)/[1]!S_SHARE_TOTAL($A1263,$B$1),"")</f>
        <v>0</v>
      </c>
      <c r="S1263">
        <f>IFERROR([1]!s_fa_dupont_roe($A1263,"2011/12/31")/100,"")</f>
        <v>4.6508000000000001E-2</v>
      </c>
      <c r="T1263">
        <f>IFERROR([1]!s_fa_dupont_roe($A1263,"2012/12/31")/100,"")</f>
        <v>3.9789999999999999E-2</v>
      </c>
      <c r="U1263">
        <f>IFERROR([1]!s_fa_dupont_roe($A1263,"2013/12/31")/100,"")</f>
        <v>5.7938000000000003E-2</v>
      </c>
      <c r="V1263">
        <f>IFERROR([1]!s_fa_dupont_roe($A1263,"2014/12/31")/100,"")</f>
        <v>0.144568</v>
      </c>
      <c r="W1263">
        <f>IFERROR([1]!s_fa_dupont_roe($A1263,"2015/12/31")/100,"")</f>
        <v>0.26549899999999999</v>
      </c>
      <c r="X1263">
        <f>IFERROR([1]!s_fa_dupont_roe($A1263,"2016/12/31")/100,"")</f>
        <v>4.8985000000000001E-2</v>
      </c>
      <c r="Y1263">
        <f>IFERROR([1]!s_fa_dupont_roe($A1263,"2017/12/31")/100,"")</f>
        <v>2.2932000000000001E-2</v>
      </c>
      <c r="Z1263">
        <f>IFERROR([1]!s_fa_dupont_roe($A1263,"2018/12/31")/100,"")</f>
        <v>7.4619999999999999E-3</v>
      </c>
      <c r="AA1263">
        <f>IFERROR([1]!s_fa_dupont_roe($A1263,"2019/12/31")/100,"")</f>
        <v>2.2608000000000003E-2</v>
      </c>
      <c r="AB1263">
        <f>IFERROR([1]!s_fa_dupont_roe($A1263,"2020/12/31")/100,"")</f>
        <v>8.0248000000000014E-2</v>
      </c>
      <c r="AC1263">
        <f>IFERROR([1]!s_fa_dupont_roe($A1263,"2021/12/31")/100,"")</f>
        <v>9.8854000000000011E-2</v>
      </c>
      <c r="AD1263">
        <f>IFERROR([1]!s_fa_dupont_roe($A1263,"2022/12/31")/100,"")</f>
        <v>9.3948000000000004E-2</v>
      </c>
      <c r="AE1263">
        <f>IFERROR([1]!s_fa_dupont_roe($A1263,"2023/12/31")/100,"")</f>
        <v>9.3309000000000003E-2</v>
      </c>
      <c r="AF1263">
        <f>IFERROR([1]!s_fa_dupont_roe($A1263,"2024/12/31")/100,"")</f>
        <v>6.5670000000000006E-2</v>
      </c>
      <c r="AG1263">
        <f>IFERROR([1]!s_fa_dupont_roe($A1263,"2025/12/31")/100,"")</f>
        <v>7.3003999999999999E-2</v>
      </c>
      <c r="AH1263">
        <f>IFERROR([1]!s_stm07_is($A1263,"W30028333","2025/12/31",1),"")</f>
        <v>1893704022.1800001</v>
      </c>
      <c r="AI1263">
        <f>IFERROR([1]!s_stm07_bs($A1263,"W38058048","2025/12/31",1),"")</f>
        <v>28753273782.139999</v>
      </c>
      <c r="AJ1263">
        <f>IFERROR([1]!s_fa_netdebt($A1263,"2025/12/31"),"")</f>
        <v>0</v>
      </c>
      <c r="AK1263">
        <f>IFERROR([1]!s_val_ev1($A1263,"2025/12/31"),"")</f>
        <v>106916977442.55</v>
      </c>
      <c r="AL1263">
        <f>IFERROR([1]!s_fa_ebitda($A1263,"2025/12/31"),"")</f>
        <v>0</v>
      </c>
      <c r="AM1263" t="str">
        <f>IFERROR([1]!s_west_netprofit($A1263,2026,$B$1,180)/[1]!s_west_netprofit($A1263,2026,$B$1-7,180)-1,"")</f>
        <v/>
      </c>
      <c r="AN1263" t="str">
        <f>IFERROR([1]!s_west_netprofit($A1263,2026,$B$1,180)/[1]!s_west_netprofit($A1263,2026,$B$1-30,180)-1,"")</f>
        <v/>
      </c>
      <c r="AO1263" t="str">
        <f>IFERROR([1]!s_est_mediannetprofit($A1263,2026,$B$1)/[1]!s_est_mediannetprofit($A1263,2026,$B$1-7)-1,"")</f>
        <v/>
      </c>
      <c r="AP1263" t="str">
        <f>IFERROR([1]!s_est_mediannetprofit($A1263,2026,$B$1)/[1]!s_est_mediannetprofit($A1263,2026,$B$1-30)-1,"")</f>
        <v/>
      </c>
    </row>
    <row r="1264" spans="1:42">
      <c r="A1264" t="s">
        <v>1303</v>
      </c>
      <c r="B1264">
        <f>IFERROR([1]!s_stm07_is($A1264,"W30028333","2011/12/31",1)/[1]!S_SHARE_TOTAL($A1264,$B$1),"")</f>
        <v>0</v>
      </c>
      <c r="C1264">
        <f>IFERROR([1]!s_stm07_is($A1264,"W30028333","2012/12/31",1)/[1]!S_SHARE_TOTAL($A1264,$B$1),"")</f>
        <v>0</v>
      </c>
      <c r="D1264">
        <f>IFERROR([1]!s_stm07_is($A1264,"W30028333","2013/12/31",1)/[1]!S_SHARE_TOTAL($A1264,$B$1),"")</f>
        <v>0</v>
      </c>
      <c r="E1264">
        <f>IFERROR([1]!s_stm07_is($A1264,"W30028333","2014/12/31",1)/[1]!S_SHARE_TOTAL($A1264,$B$1),"")</f>
        <v>0.18183673469387754</v>
      </c>
      <c r="F1264">
        <f>IFERROR([1]!s_stm07_is($A1264,"W30028333","2015/12/31",1)/[1]!S_SHARE_TOTAL($A1264,$B$1),"")</f>
        <v>0</v>
      </c>
      <c r="G1264">
        <f>IFERROR([1]!s_stm07_is($A1264,"W30028333","2016/12/31",1)/[1]!S_SHARE_TOTAL($A1264,$B$1),"")</f>
        <v>0</v>
      </c>
      <c r="H1264">
        <f>IFERROR([1]!s_stm07_is($A1264,"W30028333","2017/12/31",1)/[1]!S_SHARE_TOTAL($A1264,$B$1),"")</f>
        <v>0</v>
      </c>
      <c r="I1264">
        <f>IFERROR([1]!s_stm07_is($A1264,"W30028333","2018/12/31",1)/[1]!S_SHARE_TOTAL($A1264,$B$1),"")</f>
        <v>0.26610511175102042</v>
      </c>
      <c r="J1264">
        <f>IFERROR([1]!s_stm07_is($A1264,"W30028333","2019/12/31",1)/[1]!S_SHARE_TOTAL($A1264,$B$1),"")</f>
        <v>0.14529347082857141</v>
      </c>
      <c r="K1264">
        <f>IFERROR([1]!s_stm07_is($A1264,"W30028333","2020/12/31",1)/[1]!S_SHARE_TOTAL($A1264,$B$1),"")</f>
        <v>0.23223667731428568</v>
      </c>
      <c r="L1264">
        <f>IFERROR([1]!s_stm07_is($A1264,"W30028333","2021/12/31",1)/[1]!S_SHARE_TOTAL($A1264,$B$1),"")</f>
        <v>0.37195065852244896</v>
      </c>
      <c r="M1264">
        <f>IFERROR([1]!s_stm07_is($A1264,"W30028333","2022/12/31",1)/[1]!S_SHARE_TOTAL($A1264,$B$1),"")</f>
        <v>0.45211372744489797</v>
      </c>
      <c r="N1264">
        <f>IFERROR([1]!s_stm07_is($A1264,"W30028333","2023/12/31",1)/[1]!S_SHARE_TOTAL($A1264,$B$1),"")</f>
        <v>0.4198828567857143</v>
      </c>
      <c r="O1264">
        <f>IFERROR([1]!s_stm07_is($A1264,"W30028333","2024/12/31",1)/[1]!S_SHARE_TOTAL($A1264,$B$1),"")</f>
        <v>0.45678535384081637</v>
      </c>
      <c r="P1264">
        <f>IFERROR([1]!s_stm07_is($A1264,"W30028333","2025/12/31",1)/[1]!S_SHARE_TOTAL($A1264,$B$1),"")</f>
        <v>0.5488652075163265</v>
      </c>
      <c r="Q1264">
        <f>IFERROR([1]!s_west_netprofit($A1264,2026,$B$1,180)/[1]!S_SHARE_TOTAL($A1264,$B$1),"")</f>
        <v>0.76163265306122452</v>
      </c>
      <c r="R1264">
        <f>IFERROR([1]!s_west_netprofit($A1264,2027,$B$1,180)/[1]!S_SHARE_TOTAL($A1264,$B$1),"")</f>
        <v>0.82938775510204077</v>
      </c>
      <c r="S1264">
        <f>IFERROR([1]!s_fa_dupont_roe($A1264,"2011/12/31")/100,"")</f>
        <v>0</v>
      </c>
      <c r="T1264">
        <f>IFERROR([1]!s_fa_dupont_roe($A1264,"2012/12/31")/100,"")</f>
        <v>0</v>
      </c>
      <c r="U1264">
        <f>IFERROR([1]!s_fa_dupont_roe($A1264,"2013/12/31")/100,"")</f>
        <v>0</v>
      </c>
      <c r="V1264">
        <f>IFERROR([1]!s_fa_dupont_roe($A1264,"2014/12/31")/100,"")</f>
        <v>0</v>
      </c>
      <c r="W1264">
        <f>IFERROR([1]!s_fa_dupont_roe($A1264,"2015/12/31")/100,"")</f>
        <v>0</v>
      </c>
      <c r="X1264">
        <f>IFERROR([1]!s_fa_dupont_roe($A1264,"2016/12/31")/100,"")</f>
        <v>0</v>
      </c>
      <c r="Y1264">
        <f>IFERROR([1]!s_fa_dupont_roe($A1264,"2017/12/31")/100,"")</f>
        <v>0</v>
      </c>
      <c r="Z1264">
        <f>IFERROR([1]!s_fa_dupont_roe($A1264,"2018/12/31")/100,"")</f>
        <v>0.151725</v>
      </c>
      <c r="AA1264">
        <f>IFERROR([1]!s_fa_dupont_roe($A1264,"2019/12/31")/100,"")</f>
        <v>7.9261999999999999E-2</v>
      </c>
      <c r="AB1264">
        <f>IFERROR([1]!s_fa_dupont_roe($A1264,"2020/12/31")/100,"")</f>
        <v>0.11793200000000001</v>
      </c>
      <c r="AC1264">
        <f>IFERROR([1]!s_fa_dupont_roe($A1264,"2021/12/31")/100,"")</f>
        <v>0.175015</v>
      </c>
      <c r="AD1264">
        <f>IFERROR([1]!s_fa_dupont_roe($A1264,"2022/12/31")/100,"")</f>
        <v>0.178152</v>
      </c>
      <c r="AE1264">
        <f>IFERROR([1]!s_fa_dupont_roe($A1264,"2023/12/31")/100,"")</f>
        <v>0.124361</v>
      </c>
      <c r="AF1264">
        <f>IFERROR([1]!s_fa_dupont_roe($A1264,"2024/12/31")/100,"")</f>
        <v>0.10899499999999999</v>
      </c>
      <c r="AG1264">
        <f>IFERROR([1]!s_fa_dupont_roe($A1264,"2025/12/31")/100,"")</f>
        <v>0.119021</v>
      </c>
      <c r="AH1264">
        <f>IFERROR([1]!s_stm07_is($A1264,"W30028333","2025/12/31",1),"")</f>
        <v>2689439516.8299999</v>
      </c>
      <c r="AI1264">
        <f>IFERROR([1]!s_stm07_bs($A1264,"W38058048","2025/12/31",1),"")</f>
        <v>23238385800</v>
      </c>
      <c r="AJ1264">
        <f>IFERROR([1]!s_fa_netdebt($A1264,"2025/12/31"),"")</f>
        <v>7194289597.2799997</v>
      </c>
      <c r="AK1264">
        <f>IFERROR([1]!s_val_ev1($A1264,"2025/12/31"),"")</f>
        <v>84865464895.929993</v>
      </c>
      <c r="AL1264">
        <f>IFERROR([1]!s_fa_ebitda($A1264,"2025/12/31"),"")</f>
        <v>3545613122.0300002</v>
      </c>
      <c r="AM1264">
        <f>IFERROR([1]!s_west_netprofit($A1264,2026,$B$1,180)/[1]!s_west_netprofit($A1264,2026,$B$1-7,180)-1,"")</f>
        <v>0</v>
      </c>
      <c r="AN1264">
        <f>IFERROR([1]!s_west_netprofit($A1264,2026,$B$1,180)/[1]!s_west_netprofit($A1264,2026,$B$1-30,180)-1,"")</f>
        <v>0</v>
      </c>
      <c r="AO1264">
        <f>IFERROR([1]!s_est_mediannetprofit($A1264,2026,$B$1)/[1]!s_est_mediannetprofit($A1264,2026,$B$1-7)-1,"")</f>
        <v>0</v>
      </c>
      <c r="AP1264">
        <f>IFERROR([1]!s_est_mediannetprofit($A1264,2026,$B$1)/[1]!s_est_mediannetprofit($A1264,2026,$B$1-30)-1,"")</f>
        <v>0</v>
      </c>
    </row>
    <row r="1265" spans="1:42">
      <c r="A1265" t="s">
        <v>1304</v>
      </c>
      <c r="B1265">
        <f>IFERROR([1]!s_stm07_is($A1265,"W30028333","2011/12/31",1)/[1]!S_SHARE_TOTAL($A1265,$B$1),"")</f>
        <v>0.15619595277083584</v>
      </c>
      <c r="C1265">
        <f>IFERROR([1]!s_stm07_is($A1265,"W30028333","2012/12/31",1)/[1]!S_SHARE_TOTAL($A1265,$B$1),"")</f>
        <v>0.17303511822833423</v>
      </c>
      <c r="D1265">
        <f>IFERROR([1]!s_stm07_is($A1265,"W30028333","2013/12/31",1)/[1]!S_SHARE_TOTAL($A1265,$B$1),"")</f>
        <v>0.23037685052802781</v>
      </c>
      <c r="E1265">
        <f>IFERROR([1]!s_stm07_is($A1265,"W30028333","2014/12/31",1)/[1]!S_SHARE_TOTAL($A1265,$B$1),"")</f>
        <v>0.43924965325666143</v>
      </c>
      <c r="F1265">
        <f>IFERROR([1]!s_stm07_is($A1265,"W30028333","2015/12/31",1)/[1]!S_SHARE_TOTAL($A1265,$B$1),"")</f>
        <v>1.1137250658374718</v>
      </c>
      <c r="G1265">
        <f>IFERROR([1]!s_stm07_is($A1265,"W30028333","2016/12/31",1)/[1]!S_SHARE_TOTAL($A1265,$B$1),"")</f>
        <v>0.67802740894666658</v>
      </c>
      <c r="H1265">
        <f>IFERROR([1]!s_stm07_is($A1265,"W30028333","2017/12/31",1)/[1]!S_SHARE_TOTAL($A1265,$B$1),"")</f>
        <v>0.51767251157194139</v>
      </c>
      <c r="I1265">
        <f>IFERROR([1]!s_stm07_is($A1265,"W30028333","2018/12/31",1)/[1]!S_SHARE_TOTAL($A1265,$B$1),"")</f>
        <v>0.39803808343911051</v>
      </c>
      <c r="J1265">
        <f>IFERROR([1]!s_stm07_is($A1265,"W30028333","2019/12/31",1)/[1]!S_SHARE_TOTAL($A1265,$B$1),"")</f>
        <v>0.70928254823018788</v>
      </c>
      <c r="K1265">
        <f>IFERROR([1]!s_stm07_is($A1265,"W30028333","2020/12/31",1)/[1]!S_SHARE_TOTAL($A1265,$B$1),"")</f>
        <v>1.225964028380734</v>
      </c>
      <c r="L1265">
        <f>IFERROR([1]!s_stm07_is($A1265,"W30028333","2021/12/31",1)/[1]!S_SHARE_TOTAL($A1265,$B$1),"")</f>
        <v>1.31998275229289</v>
      </c>
      <c r="M1265">
        <f>IFERROR([1]!s_stm07_is($A1265,"W30028333","2022/12/31",1)/[1]!S_SHARE_TOTAL($A1265,$B$1),"")</f>
        <v>0.9678482568456277</v>
      </c>
      <c r="N1265">
        <f>IFERROR([1]!s_stm07_is($A1265,"W30028333","2023/12/31",1)/[1]!S_SHARE_TOTAL($A1265,$B$1),"")</f>
        <v>0.9068922565640557</v>
      </c>
      <c r="O1265">
        <f>IFERROR([1]!s_stm07_is($A1265,"W30028333","2024/12/31",1)/[1]!S_SHARE_TOTAL($A1265,$B$1),"")</f>
        <v>0.93122413058892972</v>
      </c>
      <c r="P1265">
        <f>IFERROR([1]!s_stm07_is($A1265,"W30028333","2025/12/31",1)/[1]!S_SHARE_TOTAL($A1265,$B$1),"")</f>
        <v>1.2169389241808013</v>
      </c>
      <c r="Q1265">
        <f>IFERROR([1]!s_west_netprofit($A1265,2026,$B$1,180)/[1]!S_SHARE_TOTAL($A1265,$B$1),"")</f>
        <v>1.4795820858439275</v>
      </c>
      <c r="R1265">
        <f>IFERROR([1]!s_west_netprofit($A1265,2027,$B$1,180)/[1]!S_SHARE_TOTAL($A1265,$B$1),"")</f>
        <v>1.580140380377016</v>
      </c>
      <c r="S1265">
        <f>IFERROR([1]!s_fa_dupont_roe($A1265,"2011/12/31")/100,"")</f>
        <v>0.12161</v>
      </c>
      <c r="T1265">
        <f>IFERROR([1]!s_fa_dupont_roe($A1265,"2012/12/31")/100,"")</f>
        <v>0.11965099999999999</v>
      </c>
      <c r="U1265">
        <f>IFERROR([1]!s_fa_dupont_roe($A1265,"2013/12/31")/100,"")</f>
        <v>0.14280699999999999</v>
      </c>
      <c r="V1265">
        <f>IFERROR([1]!s_fa_dupont_roe($A1265,"2014/12/31")/100,"")</f>
        <v>0.22897300000000001</v>
      </c>
      <c r="W1265">
        <f>IFERROR([1]!s_fa_dupont_roe($A1265,"2015/12/31")/100,"")</f>
        <v>0.36937700000000001</v>
      </c>
      <c r="X1265">
        <f>IFERROR([1]!s_fa_dupont_roe($A1265,"2016/12/31")/100,"")</f>
        <v>0.14779600000000001</v>
      </c>
      <c r="Y1265">
        <f>IFERROR([1]!s_fa_dupont_roe($A1265,"2017/12/31")/100,"")</f>
        <v>9.4684000000000004E-2</v>
      </c>
      <c r="Z1265">
        <f>IFERROR([1]!s_fa_dupont_roe($A1265,"2018/12/31")/100,"")</f>
        <v>6.7610000000000003E-2</v>
      </c>
      <c r="AA1265">
        <f>IFERROR([1]!s_fa_dupont_roe($A1265,"2019/12/31")/100,"")</f>
        <v>0.10564</v>
      </c>
      <c r="AB1265">
        <f>IFERROR([1]!s_fa_dupont_roe($A1265,"2020/12/31")/100,"")</f>
        <v>0.15298700000000001</v>
      </c>
      <c r="AC1265">
        <f>IFERROR([1]!s_fa_dupont_roe($A1265,"2021/12/31")/100,"")</f>
        <v>0.13877900000000001</v>
      </c>
      <c r="AD1265">
        <f>IFERROR([1]!s_fa_dupont_roe($A1265,"2022/12/31")/100,"")</f>
        <v>8.6758000000000002E-2</v>
      </c>
      <c r="AE1265">
        <f>IFERROR([1]!s_fa_dupont_roe($A1265,"2023/12/31")/100,"")</f>
        <v>7.3766999999999999E-2</v>
      </c>
      <c r="AF1265">
        <f>IFERROR([1]!s_fa_dupont_roe($A1265,"2024/12/31")/100,"")</f>
        <v>7.0834000000000008E-2</v>
      </c>
      <c r="AG1265">
        <f>IFERROR([1]!s_fa_dupont_roe($A1265,"2025/12/31")/100,"")</f>
        <v>8.3694000000000005E-2</v>
      </c>
      <c r="AH1265">
        <f>IFERROR([1]!s_stm07_is($A1265,"W30028333","2025/12/31",1),"")</f>
        <v>9439423821.4599991</v>
      </c>
      <c r="AI1265">
        <f>IFERROR([1]!s_stm07_bs($A1265,"W38058048","2025/12/31",1),"")</f>
        <v>119150312039.64</v>
      </c>
      <c r="AJ1265">
        <f>IFERROR([1]!s_fa_netdebt($A1265,"2025/12/31"),"")</f>
        <v>0</v>
      </c>
      <c r="AK1265">
        <f>IFERROR([1]!s_val_ev1($A1265,"2025/12/31"),"")</f>
        <v>392005445952.927</v>
      </c>
      <c r="AL1265">
        <f>IFERROR([1]!s_fa_ebitda($A1265,"2025/12/31"),"")</f>
        <v>0</v>
      </c>
      <c r="AM1265">
        <f>IFERROR([1]!s_west_netprofit($A1265,2026,$B$1,180)/[1]!s_west_netprofit($A1265,2026,$B$1-7,180)-1,"")</f>
        <v>0</v>
      </c>
      <c r="AN1265">
        <f>IFERROR([1]!s_west_netprofit($A1265,2026,$B$1,180)/[1]!s_west_netprofit($A1265,2026,$B$1-30,180)-1,"")</f>
        <v>0</v>
      </c>
      <c r="AO1265">
        <f>IFERROR([1]!s_est_mediannetprofit($A1265,2026,$B$1)/[1]!s_est_mediannetprofit($A1265,2026,$B$1-7)-1,"")</f>
        <v>0</v>
      </c>
      <c r="AP1265">
        <f>IFERROR([1]!s_est_mediannetprofit($A1265,2026,$B$1)/[1]!s_est_mediannetprofit($A1265,2026,$B$1-30)-1,"")</f>
        <v>0</v>
      </c>
    </row>
    <row r="1266" spans="1:42">
      <c r="A1266" t="s">
        <v>1305</v>
      </c>
      <c r="B1266">
        <f>IFERROR([1]!s_stm07_is($A1266,"W30028333","2011/12/31",1)/[1]!S_SHARE_TOTAL($A1266,$B$1),"")</f>
        <v>0.26514176688651864</v>
      </c>
      <c r="C1266">
        <f>IFERROR([1]!s_stm07_is($A1266,"W30028333","2012/12/31",1)/[1]!S_SHARE_TOTAL($A1266,$B$1),"")</f>
        <v>0.36693351825158765</v>
      </c>
      <c r="D1266">
        <f>IFERROR([1]!s_stm07_is($A1266,"W30028333","2013/12/31",1)/[1]!S_SHARE_TOTAL($A1266,$B$1),"")</f>
        <v>0.57786397591110028</v>
      </c>
      <c r="E1266">
        <f>IFERROR([1]!s_stm07_is($A1266,"W30028333","2014/12/31",1)/[1]!S_SHARE_TOTAL($A1266,$B$1),"")</f>
        <v>0.24219578132927186</v>
      </c>
      <c r="F1266">
        <f>IFERROR([1]!s_stm07_is($A1266,"W30028333","2015/12/31",1)/[1]!S_SHARE_TOTAL($A1266,$B$1),"")</f>
        <v>0.16584608373053128</v>
      </c>
      <c r="G1266">
        <f>IFERROR([1]!s_stm07_is($A1266,"W30028333","2016/12/31",1)/[1]!S_SHARE_TOTAL($A1266,$B$1),"")</f>
        <v>0.31906674234769905</v>
      </c>
      <c r="H1266">
        <f>IFERROR([1]!s_stm07_is($A1266,"W30028333","2017/12/31",1)/[1]!S_SHARE_TOTAL($A1266,$B$1),"")</f>
        <v>0.19787190440111224</v>
      </c>
      <c r="I1266">
        <f>IFERROR([1]!s_stm07_is($A1266,"W30028333","2018/12/31",1)/[1]!S_SHARE_TOTAL($A1266,$B$1),"")</f>
        <v>0.10231049974399417</v>
      </c>
      <c r="J1266">
        <f>IFERROR([1]!s_stm07_is($A1266,"W30028333","2019/12/31",1)/[1]!S_SHARE_TOTAL($A1266,$B$1),"")</f>
        <v>1.1664816755502619E-2</v>
      </c>
      <c r="K1266">
        <f>IFERROR([1]!s_stm07_is($A1266,"W30028333","2020/12/31",1)/[1]!S_SHARE_TOTAL($A1266,$B$1),"")</f>
        <v>-0.66139448759492547</v>
      </c>
      <c r="L1266">
        <f>IFERROR([1]!s_stm07_is($A1266,"W30028333","2021/12/31",1)/[1]!S_SHARE_TOTAL($A1266,$B$1),"")</f>
        <v>-0.31799924368814148</v>
      </c>
      <c r="M1266">
        <f>IFERROR([1]!s_stm07_is($A1266,"W30028333","2022/12/31",1)/[1]!S_SHARE_TOTAL($A1266,$B$1),"")</f>
        <v>3.7654775813054951E-2</v>
      </c>
      <c r="N1266">
        <f>IFERROR([1]!s_stm07_is($A1266,"W30028333","2023/12/31",1)/[1]!S_SHARE_TOTAL($A1266,$B$1),"")</f>
        <v>-0.88959459705226207</v>
      </c>
      <c r="O1266">
        <f>IFERROR([1]!s_stm07_is($A1266,"W30028333","2024/12/31",1)/[1]!S_SHARE_TOTAL($A1266,$B$1),"")</f>
        <v>7.4025810062904623E-2</v>
      </c>
      <c r="P1266">
        <f>IFERROR([1]!s_stm07_is($A1266,"W30028333","2025/12/31",1)/[1]!S_SHARE_TOTAL($A1266,$B$1),"")</f>
        <v>8.6217910547907547E-2</v>
      </c>
      <c r="Q1266">
        <f>IFERROR([1]!s_west_netprofit($A1266,2026,$B$1,180)/[1]!S_SHARE_TOTAL($A1266,$B$1),"")</f>
        <v>9.4047991552811558E-2</v>
      </c>
      <c r="R1266">
        <f>IFERROR([1]!s_west_netprofit($A1266,2027,$B$1,180)/[1]!S_SHARE_TOTAL($A1266,$B$1),"")</f>
        <v>0.10308463131055501</v>
      </c>
      <c r="S1266">
        <f>IFERROR([1]!s_fa_dupont_roe($A1266,"2011/12/31")/100,"")</f>
        <v>0.28759200000000001</v>
      </c>
      <c r="T1266">
        <f>IFERROR([1]!s_fa_dupont_roe($A1266,"2012/12/31")/100,"")</f>
        <v>0.276281</v>
      </c>
      <c r="U1266">
        <f>IFERROR([1]!s_fa_dupont_roe($A1266,"2013/12/31")/100,"")</f>
        <v>0.30323800000000001</v>
      </c>
      <c r="V1266">
        <f>IFERROR([1]!s_fa_dupont_roe($A1266,"2014/12/31")/100,"")</f>
        <v>0.111266</v>
      </c>
      <c r="W1266">
        <f>IFERROR([1]!s_fa_dupont_roe($A1266,"2015/12/31")/100,"")</f>
        <v>7.1654999999999996E-2</v>
      </c>
      <c r="X1266">
        <f>IFERROR([1]!s_fa_dupont_roe($A1266,"2016/12/31")/100,"")</f>
        <v>0.115855</v>
      </c>
      <c r="Y1266">
        <f>IFERROR([1]!s_fa_dupont_roe($A1266,"2017/12/31")/100,"")</f>
        <v>6.4020000000000007E-2</v>
      </c>
      <c r="Z1266">
        <f>IFERROR([1]!s_fa_dupont_roe($A1266,"2018/12/31")/100,"")</f>
        <v>3.1627000000000002E-2</v>
      </c>
      <c r="AA1266">
        <f>IFERROR([1]!s_fa_dupont_roe($A1266,"2019/12/31")/100,"")</f>
        <v>3.2460000000000002E-3</v>
      </c>
      <c r="AB1266">
        <f>IFERROR([1]!s_fa_dupont_roe($A1266,"2020/12/31")/100,"")</f>
        <v>-0.197071</v>
      </c>
      <c r="AC1266">
        <f>IFERROR([1]!s_fa_dupont_roe($A1266,"2021/12/31")/100,"")</f>
        <v>-0.11608</v>
      </c>
      <c r="AD1266">
        <f>IFERROR([1]!s_fa_dupont_roe($A1266,"2022/12/31")/100,"")</f>
        <v>1.4836E-2</v>
      </c>
      <c r="AE1266">
        <f>IFERROR([1]!s_fa_dupont_roe($A1266,"2023/12/31")/100,"")</f>
        <v>-0.36544699999999997</v>
      </c>
      <c r="AF1266">
        <f>IFERROR([1]!s_fa_dupont_roe($A1266,"2024/12/31")/100,"")</f>
        <v>3.2529000000000002E-2</v>
      </c>
      <c r="AG1266">
        <f>IFERROR([1]!s_fa_dupont_roe($A1266,"2025/12/31")/100,"")</f>
        <v>3.8511000000000004E-2</v>
      </c>
      <c r="AH1266">
        <f>IFERROR([1]!s_stm07_is($A1266,"W30028333","2025/12/31",1),"")</f>
        <v>257605000</v>
      </c>
      <c r="AI1266">
        <f>IFERROR([1]!s_stm07_bs($A1266,"W38058048","2025/12/31",1),"")</f>
        <v>9141141000</v>
      </c>
      <c r="AJ1266">
        <f>IFERROR([1]!s_fa_netdebt($A1266,"2025/12/31"),"")</f>
        <v>5266325000</v>
      </c>
      <c r="AK1266">
        <f>IFERROR([1]!s_val_ev1($A1266,"2025/12/31"),"")</f>
        <v>24134415035.611599</v>
      </c>
      <c r="AL1266">
        <f>IFERROR([1]!s_fa_ebitda($A1266,"2025/12/31"),"")</f>
        <v>901902000</v>
      </c>
      <c r="AM1266">
        <f>IFERROR([1]!s_west_netprofit($A1266,2026,$B$1,180)/[1]!s_west_netprofit($A1266,2026,$B$1-7,180)-1,"")</f>
        <v>0</v>
      </c>
      <c r="AN1266">
        <f>IFERROR([1]!s_west_netprofit($A1266,2026,$B$1,180)/[1]!s_west_netprofit($A1266,2026,$B$1-30,180)-1,"")</f>
        <v>0</v>
      </c>
      <c r="AO1266">
        <f>IFERROR([1]!s_est_mediannetprofit($A1266,2026,$B$1)/[1]!s_est_mediannetprofit($A1266,2026,$B$1-7)-1,"")</f>
        <v>0</v>
      </c>
      <c r="AP1266">
        <f>IFERROR([1]!s_est_mediannetprofit($A1266,2026,$B$1)/[1]!s_est_mediannetprofit($A1266,2026,$B$1-30)-1,"")</f>
        <v>0</v>
      </c>
    </row>
    <row r="1267" spans="1:42">
      <c r="A1267" t="s">
        <v>1306</v>
      </c>
      <c r="B1267">
        <f>IFERROR([1]!s_stm07_is($A1267,"W30028333","2011/12/31",1)/[1]!S_SHARE_TOTAL($A1267,$B$1),"")</f>
        <v>0.33896430308638176</v>
      </c>
      <c r="C1267">
        <f>IFERROR([1]!s_stm07_is($A1267,"W30028333","2012/12/31",1)/[1]!S_SHARE_TOTAL($A1267,$B$1),"")</f>
        <v>0.34613368364351327</v>
      </c>
      <c r="D1267">
        <f>IFERROR([1]!s_stm07_is($A1267,"W30028333","2013/12/31",1)/[1]!S_SHARE_TOTAL($A1267,$B$1),"")</f>
        <v>0.13331723110780647</v>
      </c>
      <c r="E1267">
        <f>IFERROR([1]!s_stm07_is($A1267,"W30028333","2014/12/31",1)/[1]!S_SHARE_TOTAL($A1267,$B$1),"")</f>
        <v>8.6078266312447374E-2</v>
      </c>
      <c r="F1267">
        <f>IFERROR([1]!s_stm07_is($A1267,"W30028333","2015/12/31",1)/[1]!S_SHARE_TOTAL($A1267,$B$1),"")</f>
        <v>6.6837742982108234E-2</v>
      </c>
      <c r="G1267">
        <f>IFERROR([1]!s_stm07_is($A1267,"W30028333","2016/12/31",1)/[1]!S_SHARE_TOTAL($A1267,$B$1),"")</f>
        <v>0.1389130801062253</v>
      </c>
      <c r="H1267">
        <f>IFERROR([1]!s_stm07_is($A1267,"W30028333","2017/12/31",1)/[1]!S_SHARE_TOTAL($A1267,$B$1),"")</f>
        <v>2.3940760401807763E-2</v>
      </c>
      <c r="I1267">
        <f>IFERROR([1]!s_stm07_is($A1267,"W30028333","2018/12/31",1)/[1]!S_SHARE_TOTAL($A1267,$B$1),"")</f>
        <v>1.0669974014892659E-2</v>
      </c>
      <c r="J1267">
        <f>IFERROR([1]!s_stm07_is($A1267,"W30028333","2019/12/31",1)/[1]!S_SHARE_TOTAL($A1267,$B$1),"")</f>
        <v>4.5080984002220603E-2</v>
      </c>
      <c r="K1267">
        <f>IFERROR([1]!s_stm07_is($A1267,"W30028333","2020/12/31",1)/[1]!S_SHARE_TOTAL($A1267,$B$1),"")</f>
        <v>8.5057657887558688E-2</v>
      </c>
      <c r="L1267">
        <f>IFERROR([1]!s_stm07_is($A1267,"W30028333","2021/12/31",1)/[1]!S_SHARE_TOTAL($A1267,$B$1),"")</f>
        <v>8.0671721491876777E-2</v>
      </c>
      <c r="M1267">
        <f>IFERROR([1]!s_stm07_is($A1267,"W30028333","2022/12/31",1)/[1]!S_SHARE_TOTAL($A1267,$B$1),"")</f>
        <v>0.19340627411339451</v>
      </c>
      <c r="N1267">
        <f>IFERROR([1]!s_stm07_is($A1267,"W30028333","2023/12/31",1)/[1]!S_SHARE_TOTAL($A1267,$B$1),"")</f>
        <v>-0.30072109647903583</v>
      </c>
      <c r="O1267">
        <f>IFERROR([1]!s_stm07_is($A1267,"W30028333","2024/12/31",1)/[1]!S_SHARE_TOTAL($A1267,$B$1),"")</f>
        <v>0.3178404346059947</v>
      </c>
      <c r="P1267">
        <f>IFERROR([1]!s_stm07_is($A1267,"W30028333","2025/12/31",1)/[1]!S_SHARE_TOTAL($A1267,$B$1),"")</f>
        <v>0.51806675632771171</v>
      </c>
      <c r="Q1267">
        <f>IFERROR([1]!s_west_netprofit($A1267,2026,$B$1,180)/[1]!S_SHARE_TOTAL($A1267,$B$1),"")</f>
        <v>2.1591678305051452</v>
      </c>
      <c r="R1267">
        <f>IFERROR([1]!s_west_netprofit($A1267,2027,$B$1,180)/[1]!S_SHARE_TOTAL($A1267,$B$1),"")</f>
        <v>3.4379835511652845</v>
      </c>
      <c r="S1267">
        <f>IFERROR([1]!s_fa_dupont_roe($A1267,"2011/12/31")/100,"")</f>
        <v>0.34805700000000001</v>
      </c>
      <c r="T1267">
        <f>IFERROR([1]!s_fa_dupont_roe($A1267,"2012/12/31")/100,"")</f>
        <v>0.30129899999999998</v>
      </c>
      <c r="U1267">
        <f>IFERROR([1]!s_fa_dupont_roe($A1267,"2013/12/31")/100,"")</f>
        <v>0.104977</v>
      </c>
      <c r="V1267">
        <f>IFERROR([1]!s_fa_dupont_roe($A1267,"2014/12/31")/100,"")</f>
        <v>6.9869000000000001E-2</v>
      </c>
      <c r="W1267">
        <f>IFERROR([1]!s_fa_dupont_roe($A1267,"2015/12/31")/100,"")</f>
        <v>4.4522000000000006E-2</v>
      </c>
      <c r="X1267">
        <f>IFERROR([1]!s_fa_dupont_roe($A1267,"2016/12/31")/100,"")</f>
        <v>7.6627000000000001E-2</v>
      </c>
      <c r="Y1267">
        <f>IFERROR([1]!s_fa_dupont_roe($A1267,"2017/12/31")/100,"")</f>
        <v>1.2884E-2</v>
      </c>
      <c r="Z1267">
        <f>IFERROR([1]!s_fa_dupont_roe($A1267,"2018/12/31")/100,"")</f>
        <v>5.7820000000000007E-3</v>
      </c>
      <c r="AA1267">
        <f>IFERROR([1]!s_fa_dupont_roe($A1267,"2019/12/31")/100,"")</f>
        <v>2.4228999999999997E-2</v>
      </c>
      <c r="AB1267">
        <f>IFERROR([1]!s_fa_dupont_roe($A1267,"2020/12/31")/100,"")</f>
        <v>4.4499000000000004E-2</v>
      </c>
      <c r="AC1267">
        <f>IFERROR([1]!s_fa_dupont_roe($A1267,"2021/12/31")/100,"")</f>
        <v>4.0926999999999998E-2</v>
      </c>
      <c r="AD1267">
        <f>IFERROR([1]!s_fa_dupont_roe($A1267,"2022/12/31")/100,"")</f>
        <v>5.3667999999999993E-2</v>
      </c>
      <c r="AE1267">
        <f>IFERROR([1]!s_fa_dupont_roe($A1267,"2023/12/31")/100,"")</f>
        <v>-6.0011000000000002E-2</v>
      </c>
      <c r="AF1267">
        <f>IFERROR([1]!s_fa_dupont_roe($A1267,"2024/12/31")/100,"")</f>
        <v>6.4212999999999992E-2</v>
      </c>
      <c r="AG1267">
        <f>IFERROR([1]!s_fa_dupont_roe($A1267,"2025/12/31")/100,"")</f>
        <v>0.100757</v>
      </c>
      <c r="AH1267">
        <f>IFERROR([1]!s_stm07_is($A1267,"W30028333","2025/12/31",1),"")</f>
        <v>471958360.67000002</v>
      </c>
      <c r="AI1267">
        <f>IFERROR([1]!s_stm07_bs($A1267,"W38058048","2025/12/31",1),"")</f>
        <v>4731450694.5900002</v>
      </c>
      <c r="AJ1267">
        <f>IFERROR([1]!s_fa_netdebt($A1267,"2025/12/31"),"")</f>
        <v>4994657905.6099997</v>
      </c>
      <c r="AK1267">
        <f>IFERROR([1]!s_val_ev1($A1267,"2025/12/31"),"")</f>
        <v>30903001477.950001</v>
      </c>
      <c r="AL1267">
        <f>IFERROR([1]!s_fa_ebitda($A1267,"2025/12/31"),"")</f>
        <v>1186860367.51</v>
      </c>
      <c r="AM1267">
        <f>IFERROR([1]!s_west_netprofit($A1267,2026,$B$1,180)/[1]!s_west_netprofit($A1267,2026,$B$1-7,180)-1,"")</f>
        <v>0</v>
      </c>
      <c r="AN1267">
        <f>IFERROR([1]!s_west_netprofit($A1267,2026,$B$1,180)/[1]!s_west_netprofit($A1267,2026,$B$1-30,180)-1,"")</f>
        <v>0</v>
      </c>
      <c r="AO1267">
        <f>IFERROR([1]!s_est_mediannetprofit($A1267,2026,$B$1)/[1]!s_est_mediannetprofit($A1267,2026,$B$1-7)-1,"")</f>
        <v>0</v>
      </c>
      <c r="AP1267">
        <f>IFERROR([1]!s_est_mediannetprofit($A1267,2026,$B$1)/[1]!s_est_mediannetprofit($A1267,2026,$B$1-30)-1,"")</f>
        <v>0</v>
      </c>
    </row>
    <row r="1268" spans="1:42">
      <c r="A1268" t="s">
        <v>1307</v>
      </c>
      <c r="B1268">
        <f>IFERROR([1]!s_stm07_is($A1268,"W30028333","2011/12/31",1)/[1]!S_SHARE_TOTAL($A1268,$B$1),"")</f>
        <v>0.37605089931055735</v>
      </c>
      <c r="C1268">
        <f>IFERROR([1]!s_stm07_is($A1268,"W30028333","2012/12/31",1)/[1]!S_SHARE_TOTAL($A1268,$B$1),"")</f>
        <v>0.47208743506207623</v>
      </c>
      <c r="D1268">
        <f>IFERROR([1]!s_stm07_is($A1268,"W30028333","2013/12/31",1)/[1]!S_SHARE_TOTAL($A1268,$B$1),"")</f>
        <v>0.52752029585277804</v>
      </c>
      <c r="E1268">
        <f>IFERROR([1]!s_stm07_is($A1268,"W30028333","2014/12/31",1)/[1]!S_SHARE_TOTAL($A1268,$B$1),"")</f>
        <v>0.6012552610724663</v>
      </c>
      <c r="F1268">
        <f>IFERROR([1]!s_stm07_is($A1268,"W30028333","2015/12/31",1)/[1]!S_SHARE_TOTAL($A1268,$B$1),"")</f>
        <v>0.63602166064981946</v>
      </c>
      <c r="G1268">
        <f>IFERROR([1]!s_stm07_is($A1268,"W30028333","2016/12/31",1)/[1]!S_SHARE_TOTAL($A1268,$B$1),"")</f>
        <v>0.699546359073699</v>
      </c>
      <c r="H1268">
        <f>IFERROR([1]!s_stm07_is($A1268,"W30028333","2017/12/31",1)/[1]!S_SHARE_TOTAL($A1268,$B$1),"")</f>
        <v>0.78682512987584752</v>
      </c>
      <c r="I1268">
        <f>IFERROR([1]!s_stm07_is($A1268,"W30028333","2018/12/31",1)/[1]!S_SHARE_TOTAL($A1268,$B$1),"")</f>
        <v>0.79758659857356695</v>
      </c>
      <c r="J1268">
        <f>IFERROR([1]!s_stm07_is($A1268,"W30028333","2019/12/31",1)/[1]!S_SHARE_TOTAL($A1268,$B$1),"")</f>
        <v>0.85937245751518887</v>
      </c>
      <c r="K1268">
        <f>IFERROR([1]!s_stm07_is($A1268,"W30028333","2020/12/31",1)/[1]!S_SHARE_TOTAL($A1268,$B$1),"")</f>
        <v>0.7397373426080831</v>
      </c>
      <c r="L1268">
        <f>IFERROR([1]!s_stm07_is($A1268,"W30028333","2021/12/31",1)/[1]!S_SHARE_TOTAL($A1268,$B$1),"")</f>
        <v>0.84174597164744214</v>
      </c>
      <c r="M1268">
        <f>IFERROR([1]!s_stm07_is($A1268,"W30028333","2022/12/31",1)/[1]!S_SHARE_TOTAL($A1268,$B$1),"")</f>
        <v>0.90477890287928153</v>
      </c>
      <c r="N1268">
        <f>IFERROR([1]!s_stm07_is($A1268,"W30028333","2023/12/31",1)/[1]!S_SHARE_TOTAL($A1268,$B$1),"")</f>
        <v>0.9599678612309589</v>
      </c>
      <c r="O1268">
        <f>IFERROR([1]!s_stm07_is($A1268,"W30028333","2024/12/31",1)/[1]!S_SHARE_TOTAL($A1268,$B$1),"")</f>
        <v>1.0137137448269788</v>
      </c>
      <c r="P1268">
        <f>IFERROR([1]!s_stm07_is($A1268,"W30028333","2025/12/31",1)/[1]!S_SHARE_TOTAL($A1268,$B$1),"")</f>
        <v>1.0679247160341641</v>
      </c>
      <c r="Q1268">
        <f>IFERROR([1]!s_west_netprofit($A1268,2026,$B$1,180)/[1]!S_SHARE_TOTAL($A1268,$B$1),"")</f>
        <v>1.1410718373690234</v>
      </c>
      <c r="R1268">
        <f>IFERROR([1]!s_west_netprofit($A1268,2027,$B$1,180)/[1]!S_SHARE_TOTAL($A1268,$B$1),"")</f>
        <v>1.2363675014528486</v>
      </c>
      <c r="S1268">
        <f>IFERROR([1]!s_fa_dupont_roe($A1268,"2011/12/31")/100,"")</f>
        <v>0.17327200000000001</v>
      </c>
      <c r="T1268">
        <f>IFERROR([1]!s_fa_dupont_roe($A1268,"2012/12/31")/100,"")</f>
        <v>0.18206700000000001</v>
      </c>
      <c r="U1268">
        <f>IFERROR([1]!s_fa_dupont_roe($A1268,"2013/12/31")/100,"")</f>
        <v>0.178061</v>
      </c>
      <c r="V1268">
        <f>IFERROR([1]!s_fa_dupont_roe($A1268,"2014/12/31")/100,"")</f>
        <v>0.17783100000000002</v>
      </c>
      <c r="W1268">
        <f>IFERROR([1]!s_fa_dupont_roe($A1268,"2015/12/31")/100,"")</f>
        <v>0.165466</v>
      </c>
      <c r="X1268">
        <f>IFERROR([1]!s_fa_dupont_roe($A1268,"2016/12/31")/100,"")</f>
        <v>0.161354</v>
      </c>
      <c r="Y1268">
        <f>IFERROR([1]!s_fa_dupont_roe($A1268,"2017/12/31")/100,"")</f>
        <v>0.154867</v>
      </c>
      <c r="Z1268">
        <f>IFERROR([1]!s_fa_dupont_roe($A1268,"2018/12/31")/100,"")</f>
        <v>0.13564600000000002</v>
      </c>
      <c r="AA1268">
        <f>IFERROR([1]!s_fa_dupont_roe($A1268,"2019/12/31")/100,"")</f>
        <v>0.12347899999999999</v>
      </c>
      <c r="AB1268">
        <f>IFERROR([1]!s_fa_dupont_roe($A1268,"2020/12/31")/100,"")</f>
        <v>9.2829999999999996E-2</v>
      </c>
      <c r="AC1268">
        <f>IFERROR([1]!s_fa_dupont_roe($A1268,"2021/12/31")/100,"")</f>
        <v>9.6689000000000011E-2</v>
      </c>
      <c r="AD1268">
        <f>IFERROR([1]!s_fa_dupont_roe($A1268,"2022/12/31")/100,"")</f>
        <v>9.4359999999999999E-2</v>
      </c>
      <c r="AE1268">
        <f>IFERROR([1]!s_fa_dupont_roe($A1268,"2023/12/31")/100,"")</f>
        <v>9.2779E-2</v>
      </c>
      <c r="AF1268">
        <f>IFERROR([1]!s_fa_dupont_roe($A1268,"2024/12/31")/100,"")</f>
        <v>9.0855999999999992E-2</v>
      </c>
      <c r="AG1268">
        <f>IFERROR([1]!s_fa_dupont_roe($A1268,"2025/12/31")/100,"")</f>
        <v>9.0234000000000009E-2</v>
      </c>
      <c r="AH1268">
        <f>IFERROR([1]!s_stm07_is($A1268,"W30028333","2025/12/31",1),"")</f>
        <v>12128421000</v>
      </c>
      <c r="AI1268">
        <f>IFERROR([1]!s_stm07_bs($A1268,"W38058048","2025/12/31",1),"")</f>
        <v>139295799000</v>
      </c>
      <c r="AJ1268">
        <f>IFERROR([1]!s_fa_netdebt($A1268,"2025/12/31"),"")</f>
        <v>0</v>
      </c>
      <c r="AK1268">
        <f>IFERROR([1]!s_val_ev1($A1268,"2025/12/31"),"")</f>
        <v>1480775998755.6899</v>
      </c>
      <c r="AL1268">
        <f>IFERROR([1]!s_fa_ebitda($A1268,"2025/12/31"),"")</f>
        <v>0</v>
      </c>
      <c r="AM1268">
        <f>IFERROR([1]!s_west_netprofit($A1268,2026,$B$1,180)/[1]!s_west_netprofit($A1268,2026,$B$1-7,180)-1,"")</f>
        <v>0</v>
      </c>
      <c r="AN1268">
        <f>IFERROR([1]!s_west_netprofit($A1268,2026,$B$1,180)/[1]!s_west_netprofit($A1268,2026,$B$1-30,180)-1,"")</f>
        <v>0</v>
      </c>
      <c r="AO1268">
        <f>IFERROR([1]!s_est_mediannetprofit($A1268,2026,$B$1)/[1]!s_est_mediannetprofit($A1268,2026,$B$1-7)-1,"")</f>
        <v>0</v>
      </c>
      <c r="AP1268">
        <f>IFERROR([1]!s_est_mediannetprofit($A1268,2026,$B$1)/[1]!s_est_mediannetprofit($A1268,2026,$B$1-30)-1,"")</f>
        <v>0</v>
      </c>
    </row>
    <row r="1269" spans="1:42">
      <c r="A1269" t="s">
        <v>1308</v>
      </c>
      <c r="B1269">
        <f>IFERROR([1]!s_stm07_is($A1269,"W30028333","2011/12/31",1)/[1]!S_SHARE_TOTAL($A1269,$B$1),"")</f>
        <v>0</v>
      </c>
      <c r="C1269">
        <f>IFERROR([1]!s_stm07_is($A1269,"W30028333","2012/12/31",1)/[1]!S_SHARE_TOTAL($A1269,$B$1),"")</f>
        <v>0</v>
      </c>
      <c r="D1269">
        <f>IFERROR([1]!s_stm07_is($A1269,"W30028333","2013/12/31",1)/[1]!S_SHARE_TOTAL($A1269,$B$1),"")</f>
        <v>0</v>
      </c>
      <c r="E1269">
        <f>IFERROR([1]!s_stm07_is($A1269,"W30028333","2014/12/31",1)/[1]!S_SHARE_TOTAL($A1269,$B$1),"")</f>
        <v>0</v>
      </c>
      <c r="F1269">
        <f>IFERROR([1]!s_stm07_is($A1269,"W30028333","2015/12/31",1)/[1]!S_SHARE_TOTAL($A1269,$B$1),"")</f>
        <v>0</v>
      </c>
      <c r="G1269">
        <f>IFERROR([1]!s_stm07_is($A1269,"W30028333","2016/12/31",1)/[1]!S_SHARE_TOTAL($A1269,$B$1),"")</f>
        <v>0</v>
      </c>
      <c r="H1269">
        <f>IFERROR([1]!s_stm07_is($A1269,"W30028333","2017/12/31",1)/[1]!S_SHARE_TOTAL($A1269,$B$1),"")</f>
        <v>0.14013476339133929</v>
      </c>
      <c r="I1269">
        <f>IFERROR([1]!s_stm07_is($A1269,"W30028333","2018/12/31",1)/[1]!S_SHARE_TOTAL($A1269,$B$1),"")</f>
        <v>0</v>
      </c>
      <c r="J1269">
        <f>IFERROR([1]!s_stm07_is($A1269,"W30028333","2019/12/31",1)/[1]!S_SHARE_TOTAL($A1269,$B$1),"")</f>
        <v>0.27124734696936914</v>
      </c>
      <c r="K1269">
        <f>IFERROR([1]!s_stm07_is($A1269,"W30028333","2020/12/31",1)/[1]!S_SHARE_TOTAL($A1269,$B$1),"")</f>
        <v>0.35959179613173431</v>
      </c>
      <c r="L1269">
        <f>IFERROR([1]!s_stm07_is($A1269,"W30028333","2021/12/31",1)/[1]!S_SHARE_TOTAL($A1269,$B$1),"")</f>
        <v>0.94746409303619439</v>
      </c>
      <c r="M1269">
        <f>IFERROR([1]!s_stm07_is($A1269,"W30028333","2022/12/31",1)/[1]!S_SHARE_TOTAL($A1269,$B$1),"")</f>
        <v>1.4117542534540846</v>
      </c>
      <c r="N1269">
        <f>IFERROR([1]!s_stm07_is($A1269,"W30028333","2023/12/31",1)/[1]!S_SHARE_TOTAL($A1269,$B$1),"")</f>
        <v>0.57378328611720708</v>
      </c>
      <c r="O1269">
        <f>IFERROR([1]!s_stm07_is($A1269,"W30028333","2024/12/31",1)/[1]!S_SHARE_TOTAL($A1269,$B$1),"")</f>
        <v>0.78867469747782282</v>
      </c>
      <c r="P1269">
        <f>IFERROR([1]!s_stm07_is($A1269,"W30028333","2025/12/31",1)/[1]!S_SHARE_TOTAL($A1269,$B$1),"")</f>
        <v>1.1593339285460389</v>
      </c>
      <c r="Q1269">
        <f>IFERROR([1]!s_west_netprofit($A1269,2026,$B$1,180)/[1]!S_SHARE_TOTAL($A1269,$B$1),"")</f>
        <v>1.0740889562018978</v>
      </c>
      <c r="R1269">
        <f>IFERROR([1]!s_west_netprofit($A1269,2027,$B$1,180)/[1]!S_SHARE_TOTAL($A1269,$B$1),"")</f>
        <v>1.0825889407473805</v>
      </c>
      <c r="S1269">
        <f>IFERROR([1]!s_fa_dupont_roe($A1269,"2011/12/31")/100,"")</f>
        <v>0</v>
      </c>
      <c r="T1269">
        <f>IFERROR([1]!s_fa_dupont_roe($A1269,"2012/12/31")/100,"")</f>
        <v>0</v>
      </c>
      <c r="U1269">
        <f>IFERROR([1]!s_fa_dupont_roe($A1269,"2013/12/31")/100,"")</f>
        <v>0</v>
      </c>
      <c r="V1269">
        <f>IFERROR([1]!s_fa_dupont_roe($A1269,"2014/12/31")/100,"")</f>
        <v>0</v>
      </c>
      <c r="W1269">
        <f>IFERROR([1]!s_fa_dupont_roe($A1269,"2015/12/31")/100,"")</f>
        <v>0</v>
      </c>
      <c r="X1269">
        <f>IFERROR([1]!s_fa_dupont_roe($A1269,"2016/12/31")/100,"")</f>
        <v>0</v>
      </c>
      <c r="Y1269">
        <f>IFERROR([1]!s_fa_dupont_roe($A1269,"2017/12/31")/100,"")</f>
        <v>6.4277000000000001E-2</v>
      </c>
      <c r="Z1269">
        <f>IFERROR([1]!s_fa_dupont_roe($A1269,"2018/12/31")/100,"")</f>
        <v>0</v>
      </c>
      <c r="AA1269">
        <f>IFERROR([1]!s_fa_dupont_roe($A1269,"2019/12/31")/100,"")</f>
        <v>0.101144</v>
      </c>
      <c r="AB1269">
        <f>IFERROR([1]!s_fa_dupont_roe($A1269,"2020/12/31")/100,"")</f>
        <v>0.130546</v>
      </c>
      <c r="AC1269">
        <f>IFERROR([1]!s_fa_dupont_roe($A1269,"2021/12/31")/100,"")</f>
        <v>0.31816</v>
      </c>
      <c r="AD1269">
        <f>IFERROR([1]!s_fa_dupont_roe($A1269,"2022/12/31")/100,"")</f>
        <v>0.36286799999999997</v>
      </c>
      <c r="AE1269">
        <f>IFERROR([1]!s_fa_dupont_roe($A1269,"2023/12/31")/100,"")</f>
        <v>0.105124</v>
      </c>
      <c r="AF1269">
        <f>IFERROR([1]!s_fa_dupont_roe($A1269,"2024/12/31")/100,"")</f>
        <v>0.12205500000000001</v>
      </c>
      <c r="AG1269">
        <f>IFERROR([1]!s_fa_dupont_roe($A1269,"2025/12/31")/100,"")</f>
        <v>0.16633700000000001</v>
      </c>
      <c r="AH1269">
        <f>IFERROR([1]!s_stm07_is($A1269,"W30028333","2025/12/31",1),"")</f>
        <v>1500317223.6099999</v>
      </c>
      <c r="AI1269">
        <f>IFERROR([1]!s_stm07_bs($A1269,"W38058048","2025/12/31",1),"")</f>
        <v>9457408612.9599991</v>
      </c>
      <c r="AJ1269">
        <f>IFERROR([1]!s_fa_netdebt($A1269,"2025/12/31"),"")</f>
        <v>-4913176752.3299999</v>
      </c>
      <c r="AK1269">
        <f>IFERROR([1]!s_val_ev1($A1269,"2025/12/31"),"")</f>
        <v>15881970617.85</v>
      </c>
      <c r="AL1269">
        <f>IFERROR([1]!s_fa_ebitda($A1269,"2025/12/31"),"")</f>
        <v>2754957462.8800001</v>
      </c>
      <c r="AM1269">
        <f>IFERROR([1]!s_west_netprofit($A1269,2026,$B$1,180)/[1]!s_west_netprofit($A1269,2026,$B$1-7,180)-1,"")</f>
        <v>0</v>
      </c>
      <c r="AN1269">
        <f>IFERROR([1]!s_west_netprofit($A1269,2026,$B$1,180)/[1]!s_west_netprofit($A1269,2026,$B$1-30,180)-1,"")</f>
        <v>6.6992576498279277E-3</v>
      </c>
      <c r="AO1269">
        <f>IFERROR([1]!s_est_mediannetprofit($A1269,2026,$B$1)/[1]!s_est_mediannetprofit($A1269,2026,$B$1-7)-1,"")</f>
        <v>0</v>
      </c>
      <c r="AP1269">
        <f>IFERROR([1]!s_est_mediannetprofit($A1269,2026,$B$1)/[1]!s_est_mediannetprofit($A1269,2026,$B$1-30)-1,"")</f>
        <v>3.9725532683279052E-3</v>
      </c>
    </row>
    <row r="1270" spans="1:42">
      <c r="A1270" t="s">
        <v>1309</v>
      </c>
      <c r="B1270">
        <f>IFERROR([1]!s_stm07_is($A1270,"W30028333","2011/12/31",1)/[1]!S_SHARE_TOTAL($A1270,$B$1),"")</f>
        <v>2.066536147129197</v>
      </c>
      <c r="C1270">
        <f>IFERROR([1]!s_stm07_is($A1270,"W30028333","2012/12/31",1)/[1]!S_SHARE_TOTAL($A1270,$B$1),"")</f>
        <v>2.1974293719228206</v>
      </c>
      <c r="D1270">
        <f>IFERROR([1]!s_stm07_is($A1270,"W30028333","2013/12/31",1)/[1]!S_SHARE_TOTAL($A1270,$B$1),"")</f>
        <v>2.1060023677784896</v>
      </c>
      <c r="E1270">
        <f>IFERROR([1]!s_stm07_is($A1270,"W30028333","2014/12/31",1)/[1]!S_SHARE_TOTAL($A1270,$B$1),"")</f>
        <v>1.6970013825216268</v>
      </c>
      <c r="F1270">
        <f>IFERROR([1]!s_stm07_is($A1270,"W30028333","2015/12/31",1)/[1]!S_SHARE_TOTAL($A1270,$B$1),"")</f>
        <v>0.74432554458198563</v>
      </c>
      <c r="G1270">
        <f>IFERROR([1]!s_stm07_is($A1270,"W30028333","2016/12/31",1)/[1]!S_SHARE_TOTAL($A1270,$B$1),"")</f>
        <v>1.0471457983489876</v>
      </c>
      <c r="H1270">
        <f>IFERROR([1]!s_stm07_is($A1270,"W30028333","2017/12/31",1)/[1]!S_SHARE_TOTAL($A1270,$B$1),"")</f>
        <v>2.0764488076894749</v>
      </c>
      <c r="I1270">
        <f>IFERROR([1]!s_stm07_is($A1270,"W30028333","2018/12/31",1)/[1]!S_SHARE_TOTAL($A1270,$B$1),"")</f>
        <v>2.0225054920823813</v>
      </c>
      <c r="J1270">
        <f>IFERROR([1]!s_stm07_is($A1270,"W30028333","2019/12/31",1)/[1]!S_SHARE_TOTAL($A1270,$B$1),"")</f>
        <v>1.9940584615442813</v>
      </c>
      <c r="K1270">
        <f>IFERROR([1]!s_stm07_is($A1270,"W30028333","2020/12/31",1)/[1]!S_SHARE_TOTAL($A1270,$B$1),"")</f>
        <v>1.8059484378887745</v>
      </c>
      <c r="L1270">
        <f>IFERROR([1]!s_stm07_is($A1270,"W30028333","2021/12/31",1)/[1]!S_SHARE_TOTAL($A1270,$B$1),"")</f>
        <v>2.3176722497888895</v>
      </c>
      <c r="M1270">
        <f>IFERROR([1]!s_stm07_is($A1270,"W30028333","2022/12/31",1)/[1]!S_SHARE_TOTAL($A1270,$B$1),"")</f>
        <v>3.2101344379995869</v>
      </c>
      <c r="N1270">
        <f>IFERROR([1]!s_stm07_is($A1270,"W30028333","2023/12/31",1)/[1]!S_SHARE_TOTAL($A1270,$B$1),"")</f>
        <v>2.7522156255127013</v>
      </c>
      <c r="O1270">
        <f>IFERROR([1]!s_stm07_is($A1270,"W30028333","2024/12/31",1)/[1]!S_SHARE_TOTAL($A1270,$B$1),"")</f>
        <v>2.7050498034049602</v>
      </c>
      <c r="P1270">
        <f>IFERROR([1]!s_stm07_is($A1270,"W30028333","2025/12/31",1)/[1]!S_SHARE_TOTAL($A1270,$B$1),"")</f>
        <v>2.436624176512225</v>
      </c>
      <c r="Q1270">
        <f>IFERROR([1]!s_west_netprofit($A1270,2026,$B$1,180)/[1]!S_SHARE_TOTAL($A1270,$B$1),"")</f>
        <v>2.6201544034516098</v>
      </c>
      <c r="R1270">
        <f>IFERROR([1]!s_west_netprofit($A1270,2027,$B$1,180)/[1]!S_SHARE_TOTAL($A1270,$B$1),"")</f>
        <v>2.7319354285359236</v>
      </c>
      <c r="S1270">
        <f>IFERROR([1]!s_fa_dupont_roe($A1270,"2011/12/31")/100,"")</f>
        <v>0.21340299999999998</v>
      </c>
      <c r="T1270">
        <f>IFERROR([1]!s_fa_dupont_roe($A1270,"2012/12/31")/100,"")</f>
        <v>0.20014999999999999</v>
      </c>
      <c r="U1270">
        <f>IFERROR([1]!s_fa_dupont_roe($A1270,"2013/12/31")/100,"")</f>
        <v>0.17385799999999998</v>
      </c>
      <c r="V1270">
        <f>IFERROR([1]!s_fa_dupont_roe($A1270,"2014/12/31")/100,"")</f>
        <v>0.13048599999999999</v>
      </c>
      <c r="W1270">
        <f>IFERROR([1]!s_fa_dupont_roe($A1270,"2015/12/31")/100,"")</f>
        <v>5.5232999999999997E-2</v>
      </c>
      <c r="X1270">
        <f>IFERROR([1]!s_fa_dupont_roe($A1270,"2016/12/31")/100,"")</f>
        <v>7.5063000000000005E-2</v>
      </c>
      <c r="Y1270">
        <f>IFERROR([1]!s_fa_dupont_roe($A1270,"2017/12/31")/100,"")</f>
        <v>0.14673800000000001</v>
      </c>
      <c r="Z1270">
        <f>IFERROR([1]!s_fa_dupont_roe($A1270,"2018/12/31")/100,"")</f>
        <v>0.13942599999999999</v>
      </c>
      <c r="AA1270">
        <f>IFERROR([1]!s_fa_dupont_roe($A1270,"2019/12/31")/100,"")</f>
        <v>0.12726399999999999</v>
      </c>
      <c r="AB1270">
        <f>IFERROR([1]!s_fa_dupont_roe($A1270,"2020/12/31")/100,"")</f>
        <v>0.11001</v>
      </c>
      <c r="AC1270">
        <f>IFERROR([1]!s_fa_dupont_roe($A1270,"2021/12/31")/100,"")</f>
        <v>0.136403</v>
      </c>
      <c r="AD1270">
        <f>IFERROR([1]!s_fa_dupont_roe($A1270,"2022/12/31")/100,"")</f>
        <v>0.18067599999999998</v>
      </c>
      <c r="AE1270">
        <f>IFERROR([1]!s_fa_dupont_roe($A1270,"2023/12/31")/100,"")</f>
        <v>0.14876200000000001</v>
      </c>
      <c r="AF1270">
        <f>IFERROR([1]!s_fa_dupont_roe($A1270,"2024/12/31")/100,"")</f>
        <v>0.140435</v>
      </c>
      <c r="AG1270">
        <f>IFERROR([1]!s_fa_dupont_roe($A1270,"2025/12/31")/100,"")</f>
        <v>0.12643700000000002</v>
      </c>
      <c r="AH1270">
        <f>IFERROR([1]!s_stm07_is($A1270,"W30028333","2025/12/31",1),"")</f>
        <v>52849000000</v>
      </c>
      <c r="AI1270">
        <f>IFERROR([1]!s_stm07_bs($A1270,"W38058048","2025/12/31",1),"")</f>
        <v>481451000000</v>
      </c>
      <c r="AJ1270">
        <f>IFERROR([1]!s_fa_netdebt($A1270,"2025/12/31"),"")</f>
        <v>-57760000000</v>
      </c>
      <c r="AK1270">
        <f>IFERROR([1]!s_val_ev1($A1270,"2025/12/31"),"")</f>
        <v>825262677708.65198</v>
      </c>
      <c r="AL1270">
        <f>IFERROR([1]!s_fa_ebitda($A1270,"2025/12/31"),"")</f>
        <v>104296000000</v>
      </c>
      <c r="AM1270">
        <f>IFERROR([1]!s_west_netprofit($A1270,2026,$B$1,180)/[1]!s_west_netprofit($A1270,2026,$B$1-7,180)-1,"")</f>
        <v>0</v>
      </c>
      <c r="AN1270">
        <f>IFERROR([1]!s_west_netprofit($A1270,2026,$B$1,180)/[1]!s_west_netprofit($A1270,2026,$B$1-30,180)-1,"")</f>
        <v>3.3048972519900133E-3</v>
      </c>
      <c r="AO1270">
        <f>IFERROR([1]!s_est_mediannetprofit($A1270,2026,$B$1)/[1]!s_est_mediannetprofit($A1270,2026,$B$1-7)-1,"")</f>
        <v>0</v>
      </c>
      <c r="AP1270">
        <f>IFERROR([1]!s_est_mediannetprofit($A1270,2026,$B$1)/[1]!s_est_mediannetprofit($A1270,2026,$B$1-30)-1,"")</f>
        <v>1.7107027653945117E-2</v>
      </c>
    </row>
    <row r="1271" spans="1:42">
      <c r="A1271" t="s">
        <v>1310</v>
      </c>
      <c r="B1271">
        <f>IFERROR([1]!s_stm07_is($A1271,"W30028333","2011/12/31",1)/[1]!S_SHARE_TOTAL($A1271,$B$1),"")</f>
        <v>0</v>
      </c>
      <c r="C1271">
        <f>IFERROR([1]!s_stm07_is($A1271,"W30028333","2012/12/31",1)/[1]!S_SHARE_TOTAL($A1271,$B$1),"")</f>
        <v>0</v>
      </c>
      <c r="D1271">
        <f>IFERROR([1]!s_stm07_is($A1271,"W30028333","2013/12/31",1)/[1]!S_SHARE_TOTAL($A1271,$B$1),"")</f>
        <v>0</v>
      </c>
      <c r="E1271">
        <f>IFERROR([1]!s_stm07_is($A1271,"W30028333","2014/12/31",1)/[1]!S_SHARE_TOTAL($A1271,$B$1),"")</f>
        <v>3.7632499999999999E-2</v>
      </c>
      <c r="F1271">
        <f>IFERROR([1]!s_stm07_is($A1271,"W30028333","2015/12/31",1)/[1]!S_SHARE_TOTAL($A1271,$B$1),"")</f>
        <v>8.4473124999999996E-2</v>
      </c>
      <c r="G1271">
        <f>IFERROR([1]!s_stm07_is($A1271,"W30028333","2016/12/31",1)/[1]!S_SHARE_TOTAL($A1271,$B$1),"")</f>
        <v>0</v>
      </c>
      <c r="H1271">
        <f>IFERROR([1]!s_stm07_is($A1271,"W30028333","2017/12/31",1)/[1]!S_SHARE_TOTAL($A1271,$B$1),"")</f>
        <v>0</v>
      </c>
      <c r="I1271">
        <f>IFERROR([1]!s_stm07_is($A1271,"W30028333","2018/12/31",1)/[1]!S_SHARE_TOTAL($A1271,$B$1),"")</f>
        <v>0.41753925393749997</v>
      </c>
      <c r="J1271">
        <f>IFERROR([1]!s_stm07_is($A1271,"W30028333","2019/12/31",1)/[1]!S_SHARE_TOTAL($A1271,$B$1),"")</f>
        <v>0.45576771070833333</v>
      </c>
      <c r="K1271">
        <f>IFERROR([1]!s_stm07_is($A1271,"W30028333","2020/12/31",1)/[1]!S_SHARE_TOTAL($A1271,$B$1),"")</f>
        <v>0.54731190393749996</v>
      </c>
      <c r="L1271">
        <f>IFERROR([1]!s_stm07_is($A1271,"W30028333","2021/12/31",1)/[1]!S_SHARE_TOTAL($A1271,$B$1),"")</f>
        <v>0.66275189343750007</v>
      </c>
      <c r="M1271">
        <f>IFERROR([1]!s_stm07_is($A1271,"W30028333","2022/12/31",1)/[1]!S_SHARE_TOTAL($A1271,$B$1),"")</f>
        <v>0.91346507156250001</v>
      </c>
      <c r="N1271">
        <f>IFERROR([1]!s_stm07_is($A1271,"W30028333","2023/12/31",1)/[1]!S_SHARE_TOTAL($A1271,$B$1),"")</f>
        <v>1.0182645103750001</v>
      </c>
      <c r="O1271">
        <f>IFERROR([1]!s_stm07_is($A1271,"W30028333","2024/12/31",1)/[1]!S_SHARE_TOTAL($A1271,$B$1),"")</f>
        <v>1.0180727461249999</v>
      </c>
      <c r="P1271">
        <f>IFERROR([1]!s_stm07_is($A1271,"W30028333","2025/12/31",1)/[1]!S_SHARE_TOTAL($A1271,$B$1),"")</f>
        <v>0.97784216818750003</v>
      </c>
      <c r="Q1271">
        <f>IFERROR([1]!s_west_netprofit($A1271,2026,$B$1,180)/[1]!S_SHARE_TOTAL($A1271,$B$1),"")</f>
        <v>1.0020833333333334</v>
      </c>
      <c r="R1271">
        <f>IFERROR([1]!s_west_netprofit($A1271,2027,$B$1,180)/[1]!S_SHARE_TOTAL($A1271,$B$1),"")</f>
        <v>1.0833333333333333</v>
      </c>
      <c r="S1271">
        <f>IFERROR([1]!s_fa_dupont_roe($A1271,"2011/12/31")/100,"")</f>
        <v>0</v>
      </c>
      <c r="T1271">
        <f>IFERROR([1]!s_fa_dupont_roe($A1271,"2012/12/31")/100,"")</f>
        <v>0</v>
      </c>
      <c r="U1271">
        <f>IFERROR([1]!s_fa_dupont_roe($A1271,"2013/12/31")/100,"")</f>
        <v>0</v>
      </c>
      <c r="V1271">
        <f>IFERROR([1]!s_fa_dupont_roe($A1271,"2014/12/31")/100,"")</f>
        <v>0</v>
      </c>
      <c r="W1271">
        <f>IFERROR([1]!s_fa_dupont_roe($A1271,"2015/12/31")/100,"")</f>
        <v>0</v>
      </c>
      <c r="X1271">
        <f>IFERROR([1]!s_fa_dupont_roe($A1271,"2016/12/31")/100,"")</f>
        <v>0</v>
      </c>
      <c r="Y1271">
        <f>IFERROR([1]!s_fa_dupont_roe($A1271,"2017/12/31")/100,"")</f>
        <v>0</v>
      </c>
      <c r="Z1271">
        <f>IFERROR([1]!s_fa_dupont_roe($A1271,"2018/12/31")/100,"")</f>
        <v>0.29204000000000002</v>
      </c>
      <c r="AA1271">
        <f>IFERROR([1]!s_fa_dupont_roe($A1271,"2019/12/31")/100,"")</f>
        <v>0.28520699999999999</v>
      </c>
      <c r="AB1271">
        <f>IFERROR([1]!s_fa_dupont_roe($A1271,"2020/12/31")/100,"")</f>
        <v>0.28353200000000001</v>
      </c>
      <c r="AC1271">
        <f>IFERROR([1]!s_fa_dupont_roe($A1271,"2021/12/31")/100,"")</f>
        <v>0.28654000000000002</v>
      </c>
      <c r="AD1271">
        <f>IFERROR([1]!s_fa_dupont_roe($A1271,"2022/12/31")/100,"")</f>
        <v>0.199793</v>
      </c>
      <c r="AE1271">
        <f>IFERROR([1]!s_fa_dupont_roe($A1271,"2023/12/31")/100,"")</f>
        <v>0.14716499999999999</v>
      </c>
      <c r="AF1271">
        <f>IFERROR([1]!s_fa_dupont_roe($A1271,"2024/12/31")/100,"")</f>
        <v>0.13936299999999999</v>
      </c>
      <c r="AG1271">
        <f>IFERROR([1]!s_fa_dupont_roe($A1271,"2025/12/31")/100,"")</f>
        <v>0.12817299999999998</v>
      </c>
      <c r="AH1271">
        <f>IFERROR([1]!s_stm07_is($A1271,"W30028333","2025/12/31",1),"")</f>
        <v>469364240.73000002</v>
      </c>
      <c r="AI1271">
        <f>IFERROR([1]!s_stm07_bs($A1271,"W38058048","2025/12/31",1),"")</f>
        <v>3792762345.6199999</v>
      </c>
      <c r="AJ1271">
        <f>IFERROR([1]!s_fa_netdebt($A1271,"2025/12/31"),"")</f>
        <v>-608593692.15999997</v>
      </c>
      <c r="AK1271">
        <f>IFERROR([1]!s_val_ev1($A1271,"2025/12/31"),"")</f>
        <v>11545761402.139999</v>
      </c>
      <c r="AL1271">
        <f>IFERROR([1]!s_fa_ebitda($A1271,"2025/12/31"),"")</f>
        <v>648989610.87</v>
      </c>
      <c r="AM1271">
        <f>IFERROR([1]!s_west_netprofit($A1271,2026,$B$1,180)/[1]!s_west_netprofit($A1271,2026,$B$1-7,180)-1,"")</f>
        <v>0</v>
      </c>
      <c r="AN1271">
        <f>IFERROR([1]!s_west_netprofit($A1271,2026,$B$1,180)/[1]!s_west_netprofit($A1271,2026,$B$1-30,180)-1,"")</f>
        <v>0</v>
      </c>
      <c r="AO1271">
        <f>IFERROR([1]!s_est_mediannetprofit($A1271,2026,$B$1)/[1]!s_est_mediannetprofit($A1271,2026,$B$1-7)-1,"")</f>
        <v>0</v>
      </c>
      <c r="AP1271">
        <f>IFERROR([1]!s_est_mediannetprofit($A1271,2026,$B$1)/[1]!s_est_mediannetprofit($A1271,2026,$B$1-30)-1,"")</f>
        <v>0</v>
      </c>
    </row>
    <row r="1272" spans="1:42">
      <c r="A1272" t="s">
        <v>1311</v>
      </c>
      <c r="B1272">
        <f>IFERROR([1]!s_stm07_is($A1272,"W30028333","2011/12/31",1)/[1]!S_SHARE_TOTAL($A1272,$B$1),"")</f>
        <v>0</v>
      </c>
      <c r="C1272">
        <f>IFERROR([1]!s_stm07_is($A1272,"W30028333","2012/12/31",1)/[1]!S_SHARE_TOTAL($A1272,$B$1),"")</f>
        <v>0</v>
      </c>
      <c r="D1272">
        <f>IFERROR([1]!s_stm07_is($A1272,"W30028333","2013/12/31",1)/[1]!S_SHARE_TOTAL($A1272,$B$1),"")</f>
        <v>0</v>
      </c>
      <c r="E1272">
        <f>IFERROR([1]!s_stm07_is($A1272,"W30028333","2014/12/31",1)/[1]!S_SHARE_TOTAL($A1272,$B$1),"")</f>
        <v>0</v>
      </c>
      <c r="F1272">
        <f>IFERROR([1]!s_stm07_is($A1272,"W30028333","2015/12/31",1)/[1]!S_SHARE_TOTAL($A1272,$B$1),"")</f>
        <v>0</v>
      </c>
      <c r="G1272">
        <f>IFERROR([1]!s_stm07_is($A1272,"W30028333","2016/12/31",1)/[1]!S_SHARE_TOTAL($A1272,$B$1),"")</f>
        <v>0</v>
      </c>
      <c r="H1272">
        <f>IFERROR([1]!s_stm07_is($A1272,"W30028333","2017/12/31",1)/[1]!S_SHARE_TOTAL($A1272,$B$1),"")</f>
        <v>0</v>
      </c>
      <c r="I1272">
        <f>IFERROR([1]!s_stm07_is($A1272,"W30028333","2018/12/31",1)/[1]!S_SHARE_TOTAL($A1272,$B$1),"")</f>
        <v>0</v>
      </c>
      <c r="J1272">
        <f>IFERROR([1]!s_stm07_is($A1272,"W30028333","2019/12/31",1)/[1]!S_SHARE_TOTAL($A1272,$B$1),"")</f>
        <v>9.6543915580269341E-2</v>
      </c>
      <c r="K1272">
        <f>IFERROR([1]!s_stm07_is($A1272,"W30028333","2020/12/31",1)/[1]!S_SHARE_TOTAL($A1272,$B$1),"")</f>
        <v>0.1951014139633313</v>
      </c>
      <c r="L1272">
        <f>IFERROR([1]!s_stm07_is($A1272,"W30028333","2021/12/31",1)/[1]!S_SHARE_TOTAL($A1272,$B$1),"")</f>
        <v>7.7357896560201228E-2</v>
      </c>
      <c r="M1272">
        <f>IFERROR([1]!s_stm07_is($A1272,"W30028333","2022/12/31",1)/[1]!S_SHARE_TOTAL($A1272,$B$1),"")</f>
        <v>6.1975082335861943E-2</v>
      </c>
      <c r="N1272">
        <f>IFERROR([1]!s_stm07_is($A1272,"W30028333","2023/12/31",1)/[1]!S_SHARE_TOTAL($A1272,$B$1),"")</f>
        <v>4.6367904139993546E-2</v>
      </c>
      <c r="O1272">
        <f>IFERROR([1]!s_stm07_is($A1272,"W30028333","2024/12/31",1)/[1]!S_SHARE_TOTAL($A1272,$B$1),"")</f>
        <v>8.6022435331794114E-2</v>
      </c>
      <c r="P1272">
        <f>IFERROR([1]!s_stm07_is($A1272,"W30028333","2025/12/31",1)/[1]!S_SHARE_TOTAL($A1272,$B$1),"")</f>
        <v>0.13873804153817343</v>
      </c>
      <c r="Q1272">
        <f>IFERROR([1]!s_west_netprofit($A1272,2026,$B$1,180)/[1]!S_SHARE_TOTAL($A1272,$B$1),"")</f>
        <v>0.15961691414281101</v>
      </c>
      <c r="R1272">
        <f>IFERROR([1]!s_west_netprofit($A1272,2027,$B$1,180)/[1]!S_SHARE_TOTAL($A1272,$B$1),"")</f>
        <v>0.1857836213793374</v>
      </c>
      <c r="S1272">
        <f>IFERROR([1]!s_fa_dupont_roe($A1272,"2011/12/31")/100,"")</f>
        <v>0</v>
      </c>
      <c r="T1272">
        <f>IFERROR([1]!s_fa_dupont_roe($A1272,"2012/12/31")/100,"")</f>
        <v>0</v>
      </c>
      <c r="U1272">
        <f>IFERROR([1]!s_fa_dupont_roe($A1272,"2013/12/31")/100,"")</f>
        <v>0</v>
      </c>
      <c r="V1272">
        <f>IFERROR([1]!s_fa_dupont_roe($A1272,"2014/12/31")/100,"")</f>
        <v>0</v>
      </c>
      <c r="W1272">
        <f>IFERROR([1]!s_fa_dupont_roe($A1272,"2015/12/31")/100,"")</f>
        <v>0</v>
      </c>
      <c r="X1272">
        <f>IFERROR([1]!s_fa_dupont_roe($A1272,"2016/12/31")/100,"")</f>
        <v>0</v>
      </c>
      <c r="Y1272">
        <f>IFERROR([1]!s_fa_dupont_roe($A1272,"2017/12/31")/100,"")</f>
        <v>0</v>
      </c>
      <c r="Z1272">
        <f>IFERROR([1]!s_fa_dupont_roe($A1272,"2018/12/31")/100,"")</f>
        <v>0</v>
      </c>
      <c r="AA1272">
        <f>IFERROR([1]!s_fa_dupont_roe($A1272,"2019/12/31")/100,"")</f>
        <v>0.36230899999999999</v>
      </c>
      <c r="AB1272">
        <f>IFERROR([1]!s_fa_dupont_roe($A1272,"2020/12/31")/100,"")</f>
        <v>0.29613099999999998</v>
      </c>
      <c r="AC1272">
        <f>IFERROR([1]!s_fa_dupont_roe($A1272,"2021/12/31")/100,"")</f>
        <v>7.2453000000000004E-2</v>
      </c>
      <c r="AD1272">
        <f>IFERROR([1]!s_fa_dupont_roe($A1272,"2022/12/31")/100,"")</f>
        <v>5.5560999999999999E-2</v>
      </c>
      <c r="AE1272">
        <f>IFERROR([1]!s_fa_dupont_roe($A1272,"2023/12/31")/100,"")</f>
        <v>3.4001000000000003E-2</v>
      </c>
      <c r="AF1272">
        <f>IFERROR([1]!s_fa_dupont_roe($A1272,"2024/12/31")/100,"")</f>
        <v>5.3367999999999999E-2</v>
      </c>
      <c r="AG1272">
        <f>IFERROR([1]!s_fa_dupont_roe($A1272,"2025/12/31")/100,"")</f>
        <v>8.1959000000000004E-2</v>
      </c>
      <c r="AH1272">
        <f>IFERROR([1]!s_stm07_is($A1272,"W30028333","2025/12/31",1),"")</f>
        <v>371145777.72000003</v>
      </c>
      <c r="AI1272">
        <f>IFERROR([1]!s_stm07_bs($A1272,"W38058048","2025/12/31",1),"")</f>
        <v>4661525280.54</v>
      </c>
      <c r="AJ1272">
        <f>IFERROR([1]!s_fa_netdebt($A1272,"2025/12/31"),"")</f>
        <v>-1319474355.0799999</v>
      </c>
      <c r="AK1272">
        <f>IFERROR([1]!s_val_ev1($A1272,"2025/12/31"),"")</f>
        <v>11485037427.5</v>
      </c>
      <c r="AL1272">
        <f>IFERROR([1]!s_fa_ebitda($A1272,"2025/12/31"),"")</f>
        <v>578767438.29999995</v>
      </c>
      <c r="AM1272">
        <f>IFERROR([1]!s_west_netprofit($A1272,2026,$B$1,180)/[1]!s_west_netprofit($A1272,2026,$B$1-7,180)-1,"")</f>
        <v>0</v>
      </c>
      <c r="AN1272">
        <f>IFERROR([1]!s_west_netprofit($A1272,2026,$B$1,180)/[1]!s_west_netprofit($A1272,2026,$B$1-30,180)-1,"")</f>
        <v>0</v>
      </c>
      <c r="AO1272">
        <f>IFERROR([1]!s_est_mediannetprofit($A1272,2026,$B$1)/[1]!s_est_mediannetprofit($A1272,2026,$B$1-7)-1,"")</f>
        <v>0</v>
      </c>
      <c r="AP1272">
        <f>IFERROR([1]!s_est_mediannetprofit($A1272,2026,$B$1)/[1]!s_est_mediannetprofit($A1272,2026,$B$1-30)-1,"")</f>
        <v>0</v>
      </c>
    </row>
    <row r="1273" spans="1:42">
      <c r="A1273" t="s">
        <v>1312</v>
      </c>
      <c r="B1273">
        <f>IFERROR([1]!s_stm07_is($A1273,"W30028333","2011/12/31",1)/[1]!S_SHARE_TOTAL($A1273,$B$1),"")</f>
        <v>0.4466827958240534</v>
      </c>
      <c r="C1273">
        <f>IFERROR([1]!s_stm07_is($A1273,"W30028333","2012/12/31",1)/[1]!S_SHARE_TOTAL($A1273,$B$1),"")</f>
        <v>0.5236438524331849</v>
      </c>
      <c r="D1273">
        <f>IFERROR([1]!s_stm07_is($A1273,"W30028333","2013/12/31",1)/[1]!S_SHARE_TOTAL($A1273,$B$1),"")</f>
        <v>0.61839938547327389</v>
      </c>
      <c r="E1273">
        <f>IFERROR([1]!s_stm07_is($A1273,"W30028333","2014/12/31",1)/[1]!S_SHARE_TOTAL($A1273,$B$1),"")</f>
        <v>0.81779319406458795</v>
      </c>
      <c r="F1273">
        <f>IFERROR([1]!s_stm07_is($A1273,"W30028333","2015/12/31",1)/[1]!S_SHARE_TOTAL($A1273,$B$1),"")</f>
        <v>0.94381130967706017</v>
      </c>
      <c r="G1273">
        <f>IFERROR([1]!s_stm07_is($A1273,"W30028333","2016/12/31",1)/[1]!S_SHARE_TOTAL($A1273,$B$1),"")</f>
        <v>1.0048512630345212</v>
      </c>
      <c r="H1273">
        <f>IFERROR([1]!s_stm07_is($A1273,"W30028333","2017/12/31",1)/[1]!S_SHARE_TOTAL($A1273,$B$1),"")</f>
        <v>0.84253228755011134</v>
      </c>
      <c r="I1273">
        <f>IFERROR([1]!s_stm07_is($A1273,"W30028333","2018/12/31",1)/[1]!S_SHARE_TOTAL($A1273,$B$1),"")</f>
        <v>0.68924313868040088</v>
      </c>
      <c r="J1273">
        <f>IFERROR([1]!s_stm07_is($A1273,"W30028333","2019/12/31",1)/[1]!S_SHARE_TOTAL($A1273,$B$1),"")</f>
        <v>0.71029711528953221</v>
      </c>
      <c r="K1273">
        <f>IFERROR([1]!s_stm07_is($A1273,"W30028333","2020/12/31",1)/[1]!S_SHARE_TOTAL($A1273,$B$1),"")</f>
        <v>0.80010667297327398</v>
      </c>
      <c r="L1273">
        <f>IFERROR([1]!s_stm07_is($A1273,"W30028333","2021/12/31",1)/[1]!S_SHARE_TOTAL($A1273,$B$1),"")</f>
        <v>0.84376186506681516</v>
      </c>
      <c r="M1273">
        <f>IFERROR([1]!s_stm07_is($A1273,"W30028333","2022/12/31",1)/[1]!S_SHARE_TOTAL($A1273,$B$1),"")</f>
        <v>0.77908224234966594</v>
      </c>
      <c r="N1273">
        <f>IFERROR([1]!s_stm07_is($A1273,"W30028333","2023/12/31",1)/[1]!S_SHARE_TOTAL($A1273,$B$1),"")</f>
        <v>1.0326817212416481</v>
      </c>
      <c r="O1273">
        <f>IFERROR([1]!s_stm07_is($A1273,"W30028333","2024/12/31",1)/[1]!S_SHARE_TOTAL($A1273,$B$1),"")</f>
        <v>0.76292169046213809</v>
      </c>
      <c r="P1273">
        <f>IFERROR([1]!s_stm07_is($A1273,"W30028333","2025/12/31",1)/[1]!S_SHARE_TOTAL($A1273,$B$1),"")</f>
        <v>0.88758306088530059</v>
      </c>
      <c r="Q1273">
        <f>IFERROR([1]!s_west_netprofit($A1273,2026,$B$1,180)/[1]!S_SHARE_TOTAL($A1273,$B$1),"")</f>
        <v>0.90470768374164812</v>
      </c>
      <c r="R1273">
        <f>IFERROR([1]!s_west_netprofit($A1273,2027,$B$1,180)/[1]!S_SHARE_TOTAL($A1273,$B$1),"")</f>
        <v>0.93523478118040093</v>
      </c>
      <c r="S1273">
        <f>IFERROR([1]!s_fa_dupont_roe($A1273,"2011/12/31")/100,"")</f>
        <v>0.108691</v>
      </c>
      <c r="T1273">
        <f>IFERROR([1]!s_fa_dupont_roe($A1273,"2012/12/31")/100,"")</f>
        <v>0.11620599999999999</v>
      </c>
      <c r="U1273">
        <f>IFERROR([1]!s_fa_dupont_roe($A1273,"2013/12/31")/100,"")</f>
        <v>0.12562300000000001</v>
      </c>
      <c r="V1273">
        <f>IFERROR([1]!s_fa_dupont_roe($A1273,"2014/12/31")/100,"")</f>
        <v>0.15016599999999999</v>
      </c>
      <c r="W1273">
        <f>IFERROR([1]!s_fa_dupont_roe($A1273,"2015/12/31")/100,"")</f>
        <v>0.155636</v>
      </c>
      <c r="X1273">
        <f>IFERROR([1]!s_fa_dupont_roe($A1273,"2016/12/31")/100,"")</f>
        <v>0.14927400000000002</v>
      </c>
      <c r="Y1273">
        <f>IFERROR([1]!s_fa_dupont_roe($A1273,"2017/12/31")/100,"")</f>
        <v>0.116205</v>
      </c>
      <c r="Z1273">
        <f>IFERROR([1]!s_fa_dupont_roe($A1273,"2018/12/31")/100,"")</f>
        <v>9.2423000000000005E-2</v>
      </c>
      <c r="AA1273">
        <f>IFERROR([1]!s_fa_dupont_roe($A1273,"2019/12/31")/100,"")</f>
        <v>9.398999999999999E-2</v>
      </c>
      <c r="AB1273">
        <f>IFERROR([1]!s_fa_dupont_roe($A1273,"2020/12/31")/100,"")</f>
        <v>0.103889</v>
      </c>
      <c r="AC1273">
        <f>IFERROR([1]!s_fa_dupont_roe($A1273,"2021/12/31")/100,"")</f>
        <v>0.106737</v>
      </c>
      <c r="AD1273">
        <f>IFERROR([1]!s_fa_dupont_roe($A1273,"2022/12/31")/100,"")</f>
        <v>9.635500000000001E-2</v>
      </c>
      <c r="AE1273">
        <f>IFERROR([1]!s_fa_dupont_roe($A1273,"2023/12/31")/100,"")</f>
        <v>0.123406</v>
      </c>
      <c r="AF1273">
        <f>IFERROR([1]!s_fa_dupont_roe($A1273,"2024/12/31")/100,"")</f>
        <v>8.8411000000000003E-2</v>
      </c>
      <c r="AG1273">
        <f>IFERROR([1]!s_fa_dupont_roe($A1273,"2025/12/31")/100,"")</f>
        <v>0.100411</v>
      </c>
      <c r="AH1273">
        <f>IFERROR([1]!s_stm07_is($A1273,"W30028333","2025/12/31",1),"")</f>
        <v>1594099177.3499999</v>
      </c>
      <c r="AI1273">
        <f>IFERROR([1]!s_stm07_bs($A1273,"W38058048","2025/12/31",1),"")</f>
        <v>16928687484.15</v>
      </c>
      <c r="AJ1273">
        <f>IFERROR([1]!s_fa_netdebt($A1273,"2025/12/31"),"")</f>
        <v>-11724850503.91</v>
      </c>
      <c r="AK1273">
        <f>IFERROR([1]!s_val_ev1($A1273,"2025/12/31"),"")</f>
        <v>20320152687.950001</v>
      </c>
      <c r="AL1273">
        <f>IFERROR([1]!s_fa_ebitda($A1273,"2025/12/31"),"")</f>
        <v>1978534800.8299999</v>
      </c>
      <c r="AM1273">
        <f>IFERROR([1]!s_west_netprofit($A1273,2026,$B$1,180)/[1]!s_west_netprofit($A1273,2026,$B$1-7,180)-1,"")</f>
        <v>0</v>
      </c>
      <c r="AN1273">
        <f>IFERROR([1]!s_west_netprofit($A1273,2026,$B$1,180)/[1]!s_west_netprofit($A1273,2026,$B$1-30,180)-1,"")</f>
        <v>1.1638662629097407E-2</v>
      </c>
      <c r="AO1273">
        <f>IFERROR([1]!s_est_mediannetprofit($A1273,2026,$B$1)/[1]!s_est_mediannetprofit($A1273,2026,$B$1-7)-1,"")</f>
        <v>0</v>
      </c>
      <c r="AP1273">
        <f>IFERROR([1]!s_est_mediannetprofit($A1273,2026,$B$1)/[1]!s_est_mediannetprofit($A1273,2026,$B$1-30)-1,"")</f>
        <v>5.8214465827788331E-4</v>
      </c>
    </row>
    <row r="1274" spans="1:42">
      <c r="A1274" t="s">
        <v>1313</v>
      </c>
      <c r="B1274">
        <f>IFERROR([1]!s_stm07_is($A1274,"W30028333","2011/12/31",1)/[1]!S_SHARE_TOTAL($A1274,$B$1),"")</f>
        <v>2.2986139792393466E-2</v>
      </c>
      <c r="C1274">
        <f>IFERROR([1]!s_stm07_is($A1274,"W30028333","2012/12/31",1)/[1]!S_SHARE_TOTAL($A1274,$B$1),"")</f>
        <v>1.0341557651321279E-2</v>
      </c>
      <c r="D1274">
        <f>IFERROR([1]!s_stm07_is($A1274,"W30028333","2013/12/31",1)/[1]!S_SHARE_TOTAL($A1274,$B$1),"")</f>
        <v>1.0944395600288136E-2</v>
      </c>
      <c r="E1274">
        <f>IFERROR([1]!s_stm07_is($A1274,"W30028333","2014/12/31",1)/[1]!S_SHARE_TOTAL($A1274,$B$1),"")</f>
        <v>7.9708706218693304E-2</v>
      </c>
      <c r="F1274">
        <f>IFERROR([1]!s_stm07_is($A1274,"W30028333","2015/12/31",1)/[1]!S_SHARE_TOTAL($A1274,$B$1),"")</f>
        <v>0.16622691313988996</v>
      </c>
      <c r="G1274">
        <f>IFERROR([1]!s_stm07_is($A1274,"W30028333","2016/12/31",1)/[1]!S_SHARE_TOTAL($A1274,$B$1),"")</f>
        <v>9.7959210047640438E-2</v>
      </c>
      <c r="H1274">
        <f>IFERROR([1]!s_stm07_is($A1274,"W30028333","2017/12/31",1)/[1]!S_SHARE_TOTAL($A1274,$B$1),"")</f>
        <v>1.7058891232186162E-2</v>
      </c>
      <c r="I1274">
        <f>IFERROR([1]!s_stm07_is($A1274,"W30028333","2018/12/31",1)/[1]!S_SHARE_TOTAL($A1274,$B$1),"")</f>
        <v>-0.1939840751141661</v>
      </c>
      <c r="J1274">
        <f>IFERROR([1]!s_stm07_is($A1274,"W30028333","2019/12/31",1)/[1]!S_SHARE_TOTAL($A1274,$B$1),"")</f>
        <v>6.7911227496325846E-2</v>
      </c>
      <c r="K1274">
        <f>IFERROR([1]!s_stm07_is($A1274,"W30028333","2020/12/31",1)/[1]!S_SHARE_TOTAL($A1274,$B$1),"")</f>
        <v>-0.11157780307518209</v>
      </c>
      <c r="L1274">
        <f>IFERROR([1]!s_stm07_is($A1274,"W30028333","2021/12/31",1)/[1]!S_SHARE_TOTAL($A1274,$B$1),"")</f>
        <v>1.7797547190433593E-2</v>
      </c>
      <c r="M1274">
        <f>IFERROR([1]!s_stm07_is($A1274,"W30028333","2022/12/31",1)/[1]!S_SHARE_TOTAL($A1274,$B$1),"")</f>
        <v>-6.7371141599461878E-2</v>
      </c>
      <c r="N1274">
        <f>IFERROR([1]!s_stm07_is($A1274,"W30028333","2023/12/31",1)/[1]!S_SHARE_TOTAL($A1274,$B$1),"")</f>
        <v>3.6756868639886794E-2</v>
      </c>
      <c r="O1274">
        <f>IFERROR([1]!s_stm07_is($A1274,"W30028333","2024/12/31",1)/[1]!S_SHARE_TOTAL($A1274,$B$1),"")</f>
        <v>3.2283082799456388E-2</v>
      </c>
      <c r="P1274">
        <f>IFERROR([1]!s_stm07_is($A1274,"W30028333","2025/12/31",1)/[1]!S_SHARE_TOTAL($A1274,$B$1),"")</f>
        <v>3.0887318444698306E-2</v>
      </c>
      <c r="Q1274">
        <f>IFERROR([1]!s_west_netprofit($A1274,2026,$B$1,180)/[1]!S_SHARE_TOTAL($A1274,$B$1),"")</f>
        <v>0</v>
      </c>
      <c r="R1274">
        <f>IFERROR([1]!s_west_netprofit($A1274,2027,$B$1,180)/[1]!S_SHARE_TOTAL($A1274,$B$1),"")</f>
        <v>0</v>
      </c>
      <c r="S1274">
        <f>IFERROR([1]!s_fa_dupont_roe($A1274,"2011/12/31")/100,"")</f>
        <v>7.6908000000000004E-2</v>
      </c>
      <c r="T1274">
        <f>IFERROR([1]!s_fa_dupont_roe($A1274,"2012/12/31")/100,"")</f>
        <v>3.3168000000000003E-2</v>
      </c>
      <c r="U1274">
        <f>IFERROR([1]!s_fa_dupont_roe($A1274,"2013/12/31")/100,"")</f>
        <v>3.4549999999999997E-2</v>
      </c>
      <c r="V1274">
        <f>IFERROR([1]!s_fa_dupont_roe($A1274,"2014/12/31")/100,"")</f>
        <v>0.12656700000000001</v>
      </c>
      <c r="W1274">
        <f>IFERROR([1]!s_fa_dupont_roe($A1274,"2015/12/31")/100,"")</f>
        <v>0.164157</v>
      </c>
      <c r="X1274">
        <f>IFERROR([1]!s_fa_dupont_roe($A1274,"2016/12/31")/100,"")</f>
        <v>6.9483000000000003E-2</v>
      </c>
      <c r="Y1274">
        <f>IFERROR([1]!s_fa_dupont_roe($A1274,"2017/12/31")/100,"")</f>
        <v>9.8760000000000011E-3</v>
      </c>
      <c r="Z1274">
        <f>IFERROR([1]!s_fa_dupont_roe($A1274,"2018/12/31")/100,"")</f>
        <v>-0.12009399999999999</v>
      </c>
      <c r="AA1274">
        <f>IFERROR([1]!s_fa_dupont_roe($A1274,"2019/12/31")/100,"")</f>
        <v>4.4863999999999994E-2</v>
      </c>
      <c r="AB1274">
        <f>IFERROR([1]!s_fa_dupont_roe($A1274,"2020/12/31")/100,"")</f>
        <v>-7.6245000000000007E-2</v>
      </c>
      <c r="AC1274">
        <f>IFERROR([1]!s_fa_dupont_roe($A1274,"2021/12/31")/100,"")</f>
        <v>1.2560999999999999E-2</v>
      </c>
      <c r="AD1274">
        <f>IFERROR([1]!s_fa_dupont_roe($A1274,"2022/12/31")/100,"")</f>
        <v>-4.8490000000000005E-2</v>
      </c>
      <c r="AE1274">
        <f>IFERROR([1]!s_fa_dupont_roe($A1274,"2023/12/31")/100,"")</f>
        <v>2.6785E-2</v>
      </c>
      <c r="AF1274">
        <f>IFERROR([1]!s_fa_dupont_roe($A1274,"2024/12/31")/100,"")</f>
        <v>2.2948E-2</v>
      </c>
      <c r="AG1274">
        <f>IFERROR([1]!s_fa_dupont_roe($A1274,"2025/12/31")/100,"")</f>
        <v>2.147E-2</v>
      </c>
      <c r="AH1274">
        <f>IFERROR([1]!s_stm07_is($A1274,"W30028333","2025/12/31",1),"")</f>
        <v>210537734.34</v>
      </c>
      <c r="AI1274">
        <f>IFERROR([1]!s_stm07_bs($A1274,"W38058048","2025/12/31",1),"")</f>
        <v>9910789284.6000004</v>
      </c>
      <c r="AJ1274">
        <f>IFERROR([1]!s_fa_netdebt($A1274,"2025/12/31"),"")</f>
        <v>0</v>
      </c>
      <c r="AK1274">
        <f>IFERROR([1]!s_val_ev1($A1274,"2025/12/31"),"")</f>
        <v>28298767351.560001</v>
      </c>
      <c r="AL1274">
        <f>IFERROR([1]!s_fa_ebitda($A1274,"2025/12/31"),"")</f>
        <v>0</v>
      </c>
      <c r="AM1274" t="str">
        <f>IFERROR([1]!s_west_netprofit($A1274,2026,$B$1,180)/[1]!s_west_netprofit($A1274,2026,$B$1-7,180)-1,"")</f>
        <v/>
      </c>
      <c r="AN1274" t="str">
        <f>IFERROR([1]!s_west_netprofit($A1274,2026,$B$1,180)/[1]!s_west_netprofit($A1274,2026,$B$1-30,180)-1,"")</f>
        <v/>
      </c>
      <c r="AO1274" t="str">
        <f>IFERROR([1]!s_est_mediannetprofit($A1274,2026,$B$1)/[1]!s_est_mediannetprofit($A1274,2026,$B$1-7)-1,"")</f>
        <v/>
      </c>
      <c r="AP1274" t="str">
        <f>IFERROR([1]!s_est_mediannetprofit($A1274,2026,$B$1)/[1]!s_est_mediannetprofit($A1274,2026,$B$1-30)-1,"")</f>
        <v/>
      </c>
    </row>
    <row r="1275" spans="1:42">
      <c r="A1275" t="s">
        <v>1314</v>
      </c>
      <c r="B1275">
        <f>IFERROR([1]!s_stm07_is($A1275,"W30028333","2011/12/31",1)/[1]!S_SHARE_TOTAL($A1275,$B$1),"")</f>
        <v>0.24232137054727734</v>
      </c>
      <c r="C1275">
        <f>IFERROR([1]!s_stm07_is($A1275,"W30028333","2012/12/31",1)/[1]!S_SHARE_TOTAL($A1275,$B$1),"")</f>
        <v>0.20526823502327743</v>
      </c>
      <c r="D1275">
        <f>IFERROR([1]!s_stm07_is($A1275,"W30028333","2013/12/31",1)/[1]!S_SHARE_TOTAL($A1275,$B$1),"")</f>
        <v>0.16512368537708574</v>
      </c>
      <c r="E1275">
        <f>IFERROR([1]!s_stm07_is($A1275,"W30028333","2014/12/31",1)/[1]!S_SHARE_TOTAL($A1275,$B$1),"")</f>
        <v>6.8545448899117484E-2</v>
      </c>
      <c r="F1275">
        <f>IFERROR([1]!s_stm07_is($A1275,"W30028333","2015/12/31",1)/[1]!S_SHARE_TOTAL($A1275,$B$1),"")</f>
        <v>4.7369386636213998E-2</v>
      </c>
      <c r="G1275">
        <f>IFERROR([1]!s_stm07_is($A1275,"W30028333","2016/12/31",1)/[1]!S_SHARE_TOTAL($A1275,$B$1),"")</f>
        <v>5.2469218948505245E-2</v>
      </c>
      <c r="H1275">
        <f>IFERROR([1]!s_stm07_is($A1275,"W30028333","2017/12/31",1)/[1]!S_SHARE_TOTAL($A1275,$B$1),"")</f>
        <v>0.28485565527303436</v>
      </c>
      <c r="I1275">
        <f>IFERROR([1]!s_stm07_is($A1275,"W30028333","2018/12/31",1)/[1]!S_SHARE_TOTAL($A1275,$B$1),"")</f>
        <v>0.62397849232062141</v>
      </c>
      <c r="J1275">
        <f>IFERROR([1]!s_stm07_is($A1275,"W30028333","2019/12/31",1)/[1]!S_SHARE_TOTAL($A1275,$B$1),"")</f>
        <v>0.9667210116591014</v>
      </c>
      <c r="K1275">
        <f>IFERROR([1]!s_stm07_is($A1275,"W30028333","2020/12/31",1)/[1]!S_SHARE_TOTAL($A1275,$B$1),"")</f>
        <v>1.6809660400364617</v>
      </c>
      <c r="L1275">
        <f>IFERROR([1]!s_stm07_is($A1275,"W30028333","2021/12/31",1)/[1]!S_SHARE_TOTAL($A1275,$B$1),"")</f>
        <v>2.0089184266962907</v>
      </c>
      <c r="M1275">
        <f>IFERROR([1]!s_stm07_is($A1275,"W30028333","2022/12/31",1)/[1]!S_SHARE_TOTAL($A1275,$B$1),"")</f>
        <v>1.7472296577826849</v>
      </c>
      <c r="N1275">
        <f>IFERROR([1]!s_stm07_is($A1275,"W30028333","2023/12/31",1)/[1]!S_SHARE_TOTAL($A1275,$B$1),"")</f>
        <v>1.8635814090759701</v>
      </c>
      <c r="O1275">
        <f>IFERROR([1]!s_stm07_is($A1275,"W30028333","2024/12/31",1)/[1]!S_SHARE_TOTAL($A1275,$B$1),"")</f>
        <v>1.8710228717839168</v>
      </c>
      <c r="P1275">
        <f>IFERROR([1]!s_stm07_is($A1275,"W30028333","2025/12/31",1)/[1]!S_SHARE_TOTAL($A1275,$B$1),"")</f>
        <v>2.0391395149935123</v>
      </c>
      <c r="Q1275">
        <f>IFERROR([1]!s_west_netprofit($A1275,2026,$B$1,180)/[1]!S_SHARE_TOTAL($A1275,$B$1),"")</f>
        <v>2.6156144786850115</v>
      </c>
      <c r="R1275">
        <f>IFERROR([1]!s_west_netprofit($A1275,2027,$B$1,180)/[1]!S_SHARE_TOTAL($A1275,$B$1),"")</f>
        <v>3.2279832414795604</v>
      </c>
      <c r="S1275">
        <f>IFERROR([1]!s_fa_dupont_roe($A1275,"2011/12/31")/100,"")</f>
        <v>0.17737800000000001</v>
      </c>
      <c r="T1275">
        <f>IFERROR([1]!s_fa_dupont_roe($A1275,"2012/12/31")/100,"")</f>
        <v>8.5448999999999997E-2</v>
      </c>
      <c r="U1275">
        <f>IFERROR([1]!s_fa_dupont_roe($A1275,"2013/12/31")/100,"")</f>
        <v>6.5692E-2</v>
      </c>
      <c r="V1275">
        <f>IFERROR([1]!s_fa_dupont_roe($A1275,"2014/12/31")/100,"")</f>
        <v>2.6724999999999999E-2</v>
      </c>
      <c r="W1275">
        <f>IFERROR([1]!s_fa_dupont_roe($A1275,"2015/12/31")/100,"")</f>
        <v>1.8366E-2</v>
      </c>
      <c r="X1275">
        <f>IFERROR([1]!s_fa_dupont_roe($A1275,"2016/12/31")/100,"")</f>
        <v>2.0166E-2</v>
      </c>
      <c r="Y1275">
        <f>IFERROR([1]!s_fa_dupont_roe($A1275,"2017/12/31")/100,"")</f>
        <v>0.10393000000000001</v>
      </c>
      <c r="Z1275">
        <f>IFERROR([1]!s_fa_dupont_roe($A1275,"2018/12/31")/100,"")</f>
        <v>0.19938900000000001</v>
      </c>
      <c r="AA1275">
        <f>IFERROR([1]!s_fa_dupont_roe($A1275,"2019/12/31")/100,"")</f>
        <v>0.25589899999999999</v>
      </c>
      <c r="AB1275">
        <f>IFERROR([1]!s_fa_dupont_roe($A1275,"2020/12/31")/100,"")</f>
        <v>0.34950600000000004</v>
      </c>
      <c r="AC1275">
        <f>IFERROR([1]!s_fa_dupont_roe($A1275,"2021/12/31")/100,"")</f>
        <v>0.32631100000000002</v>
      </c>
      <c r="AD1275">
        <f>IFERROR([1]!s_fa_dupont_roe($A1275,"2022/12/31")/100,"")</f>
        <v>0.21467600000000001</v>
      </c>
      <c r="AE1275">
        <f>IFERROR([1]!s_fa_dupont_roe($A1275,"2023/12/31")/100,"")</f>
        <v>0.184944</v>
      </c>
      <c r="AF1275">
        <f>IFERROR([1]!s_fa_dupont_roe($A1275,"2024/12/31")/100,"")</f>
        <v>0.166326</v>
      </c>
      <c r="AG1275">
        <f>IFERROR([1]!s_fa_dupont_roe($A1275,"2025/12/31")/100,"")</f>
        <v>0.16543099999999999</v>
      </c>
      <c r="AH1275">
        <f>IFERROR([1]!s_stm07_is($A1275,"W30028333","2025/12/31",1),"")</f>
        <v>2734121067.3200002</v>
      </c>
      <c r="AI1275">
        <f>IFERROR([1]!s_stm07_bs($A1275,"W38058048","2025/12/31",1),"")</f>
        <v>17337994882.580002</v>
      </c>
      <c r="AJ1275">
        <f>IFERROR([1]!s_fa_netdebt($A1275,"2025/12/31"),"")</f>
        <v>-8823141333.8500004</v>
      </c>
      <c r="AK1275">
        <f>IFERROR([1]!s_val_ev1($A1275,"2025/12/31"),"")</f>
        <v>147417853267.60999</v>
      </c>
      <c r="AL1275">
        <f>IFERROR([1]!s_fa_ebitda($A1275,"2025/12/31"),"")</f>
        <v>3405724502.7600002</v>
      </c>
      <c r="AM1275">
        <f>IFERROR([1]!s_west_netprofit($A1275,2026,$B$1,180)/[1]!s_west_netprofit($A1275,2026,$B$1-7,180)-1,"")</f>
        <v>5.135123939639108E-4</v>
      </c>
      <c r="AN1275">
        <f>IFERROR([1]!s_west_netprofit($A1275,2026,$B$1,180)/[1]!s_west_netprofit($A1275,2026,$B$1-30,180)-1,"")</f>
        <v>4.2635185611632487E-3</v>
      </c>
      <c r="AO1275">
        <f>IFERROR([1]!s_est_mediannetprofit($A1275,2026,$B$1)/[1]!s_est_mediannetprofit($A1275,2026,$B$1-7)-1,"")</f>
        <v>0</v>
      </c>
      <c r="AP1275">
        <f>IFERROR([1]!s_est_mediannetprofit($A1275,2026,$B$1)/[1]!s_est_mediannetprofit($A1275,2026,$B$1-30)-1,"")</f>
        <v>-8.5397096498718295E-4</v>
      </c>
    </row>
    <row r="1276" spans="1:42">
      <c r="A1276" t="s">
        <v>1315</v>
      </c>
      <c r="B1276">
        <f>IFERROR([1]!s_stm07_is($A1276,"W30028333","2011/12/31",1)/[1]!S_SHARE_TOTAL($A1276,$B$1),"")</f>
        <v>0.90406170971110134</v>
      </c>
      <c r="C1276">
        <f>IFERROR([1]!s_stm07_is($A1276,"W30028333","2012/12/31",1)/[1]!S_SHARE_TOTAL($A1276,$B$1),"")</f>
        <v>0.62775680915807097</v>
      </c>
      <c r="D1276">
        <f>IFERROR([1]!s_stm07_is($A1276,"W30028333","2013/12/31",1)/[1]!S_SHARE_TOTAL($A1276,$B$1),"")</f>
        <v>0.36550977814394436</v>
      </c>
      <c r="E1276">
        <f>IFERROR([1]!s_stm07_is($A1276,"W30028333","2014/12/31",1)/[1]!S_SHARE_TOTAL($A1276,$B$1),"")</f>
        <v>0.12696323223037753</v>
      </c>
      <c r="F1276">
        <f>IFERROR([1]!s_stm07_is($A1276,"W30028333","2015/12/31",1)/[1]!S_SHARE_TOTAL($A1276,$B$1),"")</f>
        <v>-0.29765570375550665</v>
      </c>
      <c r="G1276">
        <f>IFERROR([1]!s_stm07_is($A1276,"W30028333","2016/12/31",1)/[1]!S_SHARE_TOTAL($A1276,$B$1),"")</f>
        <v>1.4737477184394221E-2</v>
      </c>
      <c r="H1276">
        <f>IFERROR([1]!s_stm07_is($A1276,"W30028333","2017/12/31",1)/[1]!S_SHARE_TOTAL($A1276,$B$1),"")</f>
        <v>0.45495996467844907</v>
      </c>
      <c r="I1276">
        <f>IFERROR([1]!s_stm07_is($A1276,"W30028333","2018/12/31",1)/[1]!S_SHARE_TOTAL($A1276,$B$1),"")</f>
        <v>0.52179734025533586</v>
      </c>
      <c r="J1276">
        <f>IFERROR([1]!s_stm07_is($A1276,"W30028333","2019/12/31",1)/[1]!S_SHARE_TOTAL($A1276,$B$1),"")</f>
        <v>0.18206067539850054</v>
      </c>
      <c r="K1276">
        <f>IFERROR([1]!s_stm07_is($A1276,"W30028333","2020/12/31",1)/[1]!S_SHARE_TOTAL($A1276,$B$1),"")</f>
        <v>3.3261026210672472E-2</v>
      </c>
      <c r="L1276">
        <f>IFERROR([1]!s_stm07_is($A1276,"W30028333","2021/12/31",1)/[1]!S_SHARE_TOTAL($A1276,$B$1),"")</f>
        <v>1.3989324597957788</v>
      </c>
      <c r="M1276">
        <f>IFERROR([1]!s_stm07_is($A1276,"W30028333","2022/12/31",1)/[1]!S_SHARE_TOTAL($A1276,$B$1),"")</f>
        <v>0.93305507701127066</v>
      </c>
      <c r="N1276">
        <f>IFERROR([1]!s_stm07_is($A1276,"W30028333","2023/12/31",1)/[1]!S_SHARE_TOTAL($A1276,$B$1),"")</f>
        <v>0.72220508284259854</v>
      </c>
      <c r="O1276">
        <f>IFERROR([1]!s_stm07_is($A1276,"W30028333","2024/12/31",1)/[1]!S_SHARE_TOTAL($A1276,$B$1),"")</f>
        <v>0.71984162113300154</v>
      </c>
      <c r="P1276">
        <f>IFERROR([1]!s_stm07_is($A1276,"W30028333","2025/12/31",1)/[1]!S_SHARE_TOTAL($A1276,$B$1),"")</f>
        <v>0.3558445906331118</v>
      </c>
      <c r="Q1276">
        <f>IFERROR([1]!s_west_netprofit($A1276,2026,$B$1,180)/[1]!S_SHARE_TOTAL($A1276,$B$1),"")</f>
        <v>0.90555685980897727</v>
      </c>
      <c r="R1276">
        <f>IFERROR([1]!s_west_netprofit($A1276,2027,$B$1,180)/[1]!S_SHARE_TOTAL($A1276,$B$1),"")</f>
        <v>1.0829876709141872</v>
      </c>
      <c r="S1276">
        <f>IFERROR([1]!s_fa_dupont_roe($A1276,"2011/12/31")/100,"")</f>
        <v>0.22117100000000001</v>
      </c>
      <c r="T1276">
        <f>IFERROR([1]!s_fa_dupont_roe($A1276,"2012/12/31")/100,"")</f>
        <v>0.13550499999999999</v>
      </c>
      <c r="U1276">
        <f>IFERROR([1]!s_fa_dupont_roe($A1276,"2013/12/31")/100,"")</f>
        <v>7.664399999999999E-2</v>
      </c>
      <c r="V1276">
        <f>IFERROR([1]!s_fa_dupont_roe($A1276,"2014/12/31")/100,"")</f>
        <v>2.7002000000000002E-2</v>
      </c>
      <c r="W1276">
        <f>IFERROR([1]!s_fa_dupont_roe($A1276,"2015/12/31")/100,"")</f>
        <v>-6.6811999999999996E-2</v>
      </c>
      <c r="X1276">
        <f>IFERROR([1]!s_fa_dupont_roe($A1276,"2016/12/31")/100,"")</f>
        <v>3.4660000000000003E-3</v>
      </c>
      <c r="Y1276">
        <f>IFERROR([1]!s_fa_dupont_roe($A1276,"2017/12/31")/100,"")</f>
        <v>9.9106E-2</v>
      </c>
      <c r="Z1276">
        <f>IFERROR([1]!s_fa_dupont_roe($A1276,"2018/12/31")/100,"")</f>
        <v>0.10228</v>
      </c>
      <c r="AA1276">
        <f>IFERROR([1]!s_fa_dupont_roe($A1276,"2019/12/31")/100,"")</f>
        <v>3.6318000000000003E-2</v>
      </c>
      <c r="AB1276">
        <f>IFERROR([1]!s_fa_dupont_roe($A1276,"2020/12/31")/100,"")</f>
        <v>6.6400000000000001E-3</v>
      </c>
      <c r="AC1276">
        <f>IFERROR([1]!s_fa_dupont_roe($A1276,"2021/12/31")/100,"")</f>
        <v>0.23303399999999999</v>
      </c>
      <c r="AD1276">
        <f>IFERROR([1]!s_fa_dupont_roe($A1276,"2022/12/31")/100,"")</f>
        <v>0.13363899999999998</v>
      </c>
      <c r="AE1276">
        <f>IFERROR([1]!s_fa_dupont_roe($A1276,"2023/12/31")/100,"")</f>
        <v>9.6189999999999998E-2</v>
      </c>
      <c r="AF1276">
        <f>IFERROR([1]!s_fa_dupont_roe($A1276,"2024/12/31")/100,"")</f>
        <v>8.9641999999999999E-2</v>
      </c>
      <c r="AG1276">
        <f>IFERROR([1]!s_fa_dupont_roe($A1276,"2025/12/31")/100,"")</f>
        <v>4.2958999999999997E-2</v>
      </c>
      <c r="AH1276">
        <f>IFERROR([1]!s_stm07_is($A1276,"W30028333","2025/12/31",1),"")</f>
        <v>512415472.49000001</v>
      </c>
      <c r="AI1276">
        <f>IFERROR([1]!s_stm07_bs($A1276,"W38058048","2025/12/31",1),"")</f>
        <v>15005527254.059999</v>
      </c>
      <c r="AJ1276">
        <f>IFERROR([1]!s_fa_netdebt($A1276,"2025/12/31"),"")</f>
        <v>2764899580.9299998</v>
      </c>
      <c r="AK1276">
        <f>IFERROR([1]!s_val_ev1($A1276,"2025/12/31"),"")</f>
        <v>17582328061.939999</v>
      </c>
      <c r="AL1276">
        <f>IFERROR([1]!s_fa_ebitda($A1276,"2025/12/31"),"")</f>
        <v>2130681105.29</v>
      </c>
      <c r="AM1276">
        <f>IFERROR([1]!s_west_netprofit($A1276,2026,$B$1,180)/[1]!s_west_netprofit($A1276,2026,$B$1-7,180)-1,"")</f>
        <v>-2.3708510350958667E-2</v>
      </c>
      <c r="AN1276">
        <f>IFERROR([1]!s_west_netprofit($A1276,2026,$B$1,180)/[1]!s_west_netprofit($A1276,2026,$B$1-30,180)-1,"")</f>
        <v>-2.3708510350958667E-2</v>
      </c>
      <c r="AO1276">
        <f>IFERROR([1]!s_est_mediannetprofit($A1276,2026,$B$1)/[1]!s_est_mediannetprofit($A1276,2026,$B$1-7)-1,"")</f>
        <v>-5.3874538745387501E-2</v>
      </c>
      <c r="AP1276">
        <f>IFERROR([1]!s_est_mediannetprofit($A1276,2026,$B$1)/[1]!s_est_mediannetprofit($A1276,2026,$B$1-30)-1,"")</f>
        <v>-5.3874538745387501E-2</v>
      </c>
    </row>
    <row r="1277" spans="1:42">
      <c r="A1277" t="s">
        <v>1316</v>
      </c>
      <c r="B1277">
        <f>IFERROR([1]!s_stm07_is($A1277,"W30028333","2011/12/31",1)/[1]!S_SHARE_TOTAL($A1277,$B$1),"")</f>
        <v>6.1679361272089443E-2</v>
      </c>
      <c r="C1277">
        <f>IFERROR([1]!s_stm07_is($A1277,"W30028333","2012/12/31",1)/[1]!S_SHARE_TOTAL($A1277,$B$1),"")</f>
        <v>4.2783293846302877E-3</v>
      </c>
      <c r="D1277">
        <f>IFERROR([1]!s_stm07_is($A1277,"W30028333","2013/12/31",1)/[1]!S_SHARE_TOTAL($A1277,$B$1),"")</f>
        <v>2.5079141689198585E-3</v>
      </c>
      <c r="E1277">
        <f>IFERROR([1]!s_stm07_is($A1277,"W30028333","2014/12/31",1)/[1]!S_SHARE_TOTAL($A1277,$B$1),"")</f>
        <v>3.7445425385072124E-3</v>
      </c>
      <c r="F1277">
        <f>IFERROR([1]!s_stm07_is($A1277,"W30028333","2015/12/31",1)/[1]!S_SHARE_TOTAL($A1277,$B$1),"")</f>
        <v>-0.26175485994352765</v>
      </c>
      <c r="G1277">
        <f>IFERROR([1]!s_stm07_is($A1277,"W30028333","2016/12/31",1)/[1]!S_SHARE_TOTAL($A1277,$B$1),"")</f>
        <v>-0.83613299076504877</v>
      </c>
      <c r="H1277">
        <f>IFERROR([1]!s_stm07_is($A1277,"W30028333","2017/12/31",1)/[1]!S_SHARE_TOTAL($A1277,$B$1),"")</f>
        <v>1.2275594074078803E-2</v>
      </c>
      <c r="I1277">
        <f>IFERROR([1]!s_stm07_is($A1277,"W30028333","2018/12/31",1)/[1]!S_SHARE_TOTAL($A1277,$B$1),"")</f>
        <v>1.8768535277377991E-2</v>
      </c>
      <c r="J1277">
        <f>IFERROR([1]!s_stm07_is($A1277,"W30028333","2019/12/31",1)/[1]!S_SHARE_TOTAL($A1277,$B$1),"")</f>
        <v>1.8774034276165419E-2</v>
      </c>
      <c r="K1277">
        <f>IFERROR([1]!s_stm07_is($A1277,"W30028333","2020/12/31",1)/[1]!S_SHARE_TOTAL($A1277,$B$1),"")</f>
        <v>1.9024962624046616E-2</v>
      </c>
      <c r="L1277">
        <f>IFERROR([1]!s_stm07_is($A1277,"W30028333","2021/12/31",1)/[1]!S_SHARE_TOTAL($A1277,$B$1),"")</f>
        <v>2.4552279611693227E-2</v>
      </c>
      <c r="M1277">
        <f>IFERROR([1]!s_stm07_is($A1277,"W30028333","2022/12/31",1)/[1]!S_SHARE_TOTAL($A1277,$B$1),"")</f>
        <v>1.5055580037901074E-2</v>
      </c>
      <c r="N1277">
        <f>IFERROR([1]!s_stm07_is($A1277,"W30028333","2023/12/31",1)/[1]!S_SHARE_TOTAL($A1277,$B$1),"")</f>
        <v>-0.39481123517195282</v>
      </c>
      <c r="O1277">
        <f>IFERROR([1]!s_stm07_is($A1277,"W30028333","2024/12/31",1)/[1]!S_SHARE_TOTAL($A1277,$B$1),"")</f>
        <v>-0.54476266153182074</v>
      </c>
      <c r="P1277">
        <f>IFERROR([1]!s_stm07_is($A1277,"W30028333","2025/12/31",1)/[1]!S_SHARE_TOTAL($A1277,$B$1),"")</f>
        <v>-4.5355317342490743E-2</v>
      </c>
      <c r="Q1277">
        <f>IFERROR([1]!s_west_netprofit($A1277,2026,$B$1,180)/[1]!S_SHARE_TOTAL($A1277,$B$1),"")</f>
        <v>0</v>
      </c>
      <c r="R1277">
        <f>IFERROR([1]!s_west_netprofit($A1277,2027,$B$1,180)/[1]!S_SHARE_TOTAL($A1277,$B$1),"")</f>
        <v>0</v>
      </c>
      <c r="S1277">
        <f>IFERROR([1]!s_fa_dupont_roe($A1277,"2011/12/31")/100,"")</f>
        <v>2.5525000000000003E-2</v>
      </c>
      <c r="T1277">
        <f>IFERROR([1]!s_fa_dupont_roe($A1277,"2012/12/31")/100,"")</f>
        <v>1.756E-3</v>
      </c>
      <c r="U1277">
        <f>IFERROR([1]!s_fa_dupont_roe($A1277,"2013/12/31")/100,"")</f>
        <v>1.029E-3</v>
      </c>
      <c r="V1277">
        <f>IFERROR([1]!s_fa_dupont_roe($A1277,"2014/12/31")/100,"")</f>
        <v>1.534E-3</v>
      </c>
      <c r="W1277">
        <f>IFERROR([1]!s_fa_dupont_roe($A1277,"2015/12/31")/100,"")</f>
        <v>-0.11338200000000001</v>
      </c>
      <c r="X1277">
        <f>IFERROR([1]!s_fa_dupont_roe($A1277,"2016/12/31")/100,"")</f>
        <v>-0.47572699999999996</v>
      </c>
      <c r="Y1277">
        <f>IFERROR([1]!s_fa_dupont_roe($A1277,"2017/12/31")/100,"")</f>
        <v>8.404E-3</v>
      </c>
      <c r="Z1277">
        <f>IFERROR([1]!s_fa_dupont_roe($A1277,"2018/12/31")/100,"")</f>
        <v>1.1831000000000001E-2</v>
      </c>
      <c r="AA1277">
        <f>IFERROR([1]!s_fa_dupont_roe($A1277,"2019/12/31")/100,"")</f>
        <v>1.1717999999999999E-2</v>
      </c>
      <c r="AB1277">
        <f>IFERROR([1]!s_fa_dupont_roe($A1277,"2020/12/31")/100,"")</f>
        <v>1.1763999999999998E-2</v>
      </c>
      <c r="AC1277">
        <f>IFERROR([1]!s_fa_dupont_roe($A1277,"2021/12/31")/100,"")</f>
        <v>1.4916E-2</v>
      </c>
      <c r="AD1277">
        <f>IFERROR([1]!s_fa_dupont_roe($A1277,"2022/12/31")/100,"")</f>
        <v>8.9170000000000013E-3</v>
      </c>
      <c r="AE1277">
        <f>IFERROR([1]!s_fa_dupont_roe($A1277,"2023/12/31")/100,"")</f>
        <v>-0.26128599999999996</v>
      </c>
      <c r="AF1277">
        <f>IFERROR([1]!s_fa_dupont_roe($A1277,"2024/12/31")/100,"")</f>
        <v>-0.52035900000000002</v>
      </c>
      <c r="AG1277">
        <f>IFERROR([1]!s_fa_dupont_roe($A1277,"2025/12/31")/100,"")</f>
        <v>-5.9183000000000006E-2</v>
      </c>
      <c r="AH1277">
        <f>IFERROR([1]!s_stm07_is($A1277,"W30028333","2025/12/31",1),"")</f>
        <v>-311036920.92000002</v>
      </c>
      <c r="AI1277">
        <f>IFERROR([1]!s_stm07_bs($A1277,"W38058048","2025/12/31",1),"")</f>
        <v>6434223392.7799997</v>
      </c>
      <c r="AJ1277">
        <f>IFERROR([1]!s_fa_netdebt($A1277,"2025/12/31"),"")</f>
        <v>15578641092.440001</v>
      </c>
      <c r="AK1277">
        <f>IFERROR([1]!s_val_ev1($A1277,"2025/12/31"),"")</f>
        <v>48641979526.690002</v>
      </c>
      <c r="AL1277">
        <f>IFERROR([1]!s_fa_ebitda($A1277,"2025/12/31"),"")</f>
        <v>1334290852.3800001</v>
      </c>
      <c r="AM1277" t="str">
        <f>IFERROR([1]!s_west_netprofit($A1277,2026,$B$1,180)/[1]!s_west_netprofit($A1277,2026,$B$1-7,180)-1,"")</f>
        <v/>
      </c>
      <c r="AN1277" t="str">
        <f>IFERROR([1]!s_west_netprofit($A1277,2026,$B$1,180)/[1]!s_west_netprofit($A1277,2026,$B$1-30,180)-1,"")</f>
        <v/>
      </c>
      <c r="AO1277" t="str">
        <f>IFERROR([1]!s_est_mediannetprofit($A1277,2026,$B$1)/[1]!s_est_mediannetprofit($A1277,2026,$B$1-7)-1,"")</f>
        <v/>
      </c>
      <c r="AP1277" t="str">
        <f>IFERROR([1]!s_est_mediannetprofit($A1277,2026,$B$1)/[1]!s_est_mediannetprofit($A1277,2026,$B$1-30)-1,"")</f>
        <v/>
      </c>
    </row>
    <row r="1278" spans="1:42">
      <c r="A1278" t="s">
        <v>1317</v>
      </c>
      <c r="B1278">
        <f>IFERROR([1]!s_stm07_is($A1278,"W30028333","2011/12/31",1)/[1]!S_SHARE_TOTAL($A1278,$B$1),"")</f>
        <v>0.42646752196490584</v>
      </c>
      <c r="C1278">
        <f>IFERROR([1]!s_stm07_is($A1278,"W30028333","2012/12/31",1)/[1]!S_SHARE_TOTAL($A1278,$B$1),"")</f>
        <v>0.38616999276011588</v>
      </c>
      <c r="D1278">
        <f>IFERROR([1]!s_stm07_is($A1278,"W30028333","2013/12/31",1)/[1]!S_SHARE_TOTAL($A1278,$B$1),"")</f>
        <v>0.33036612729966058</v>
      </c>
      <c r="E1278">
        <f>IFERROR([1]!s_stm07_is($A1278,"W30028333","2014/12/31",1)/[1]!S_SHARE_TOTAL($A1278,$B$1),"")</f>
        <v>0.31693756219956443</v>
      </c>
      <c r="F1278">
        <f>IFERROR([1]!s_stm07_is($A1278,"W30028333","2015/12/31",1)/[1]!S_SHARE_TOTAL($A1278,$B$1),"")</f>
        <v>0.32559218039214405</v>
      </c>
      <c r="G1278">
        <f>IFERROR([1]!s_stm07_is($A1278,"W30028333","2016/12/31",1)/[1]!S_SHARE_TOTAL($A1278,$B$1),"")</f>
        <v>0.34243072593735896</v>
      </c>
      <c r="H1278">
        <f>IFERROR([1]!s_stm07_is($A1278,"W30028333","2017/12/31",1)/[1]!S_SHARE_TOTAL($A1278,$B$1),"")</f>
        <v>0.29052297025565227</v>
      </c>
      <c r="I1278">
        <f>IFERROR([1]!s_stm07_is($A1278,"W30028333","2018/12/31",1)/[1]!S_SHARE_TOTAL($A1278,$B$1),"")</f>
        <v>0.27769320355061705</v>
      </c>
      <c r="J1278">
        <f>IFERROR([1]!s_stm07_is($A1278,"W30028333","2019/12/31",1)/[1]!S_SHARE_TOTAL($A1278,$B$1),"")</f>
        <v>0.35403823298104026</v>
      </c>
      <c r="K1278">
        <f>IFERROR([1]!s_stm07_is($A1278,"W30028333","2020/12/31",1)/[1]!S_SHARE_TOTAL($A1278,$B$1),"")</f>
        <v>0.2205557797132823</v>
      </c>
      <c r="L1278">
        <f>IFERROR([1]!s_stm07_is($A1278,"W30028333","2021/12/31",1)/[1]!S_SHARE_TOTAL($A1278,$B$1),"")</f>
        <v>0.61103826350692925</v>
      </c>
      <c r="M1278">
        <f>IFERROR([1]!s_stm07_is($A1278,"W30028333","2022/12/31",1)/[1]!S_SHARE_TOTAL($A1278,$B$1),"")</f>
        <v>0.2492291530545509</v>
      </c>
      <c r="N1278">
        <f>IFERROR([1]!s_stm07_is($A1278,"W30028333","2023/12/31",1)/[1]!S_SHARE_TOTAL($A1278,$B$1),"")</f>
        <v>0.38814753157884413</v>
      </c>
      <c r="O1278">
        <f>IFERROR([1]!s_stm07_is($A1278,"W30028333","2024/12/31",1)/[1]!S_SHARE_TOTAL($A1278,$B$1),"")</f>
        <v>0.47707412901643526</v>
      </c>
      <c r="P1278">
        <f>IFERROR([1]!s_stm07_is($A1278,"W30028333","2025/12/31",1)/[1]!S_SHARE_TOTAL($A1278,$B$1),"")</f>
        <v>0.49480878798977129</v>
      </c>
      <c r="Q1278">
        <f>IFERROR([1]!s_west_netprofit($A1278,2026,$B$1,180)/[1]!S_SHARE_TOTAL($A1278,$B$1),"")</f>
        <v>0.54681726323224533</v>
      </c>
      <c r="R1278">
        <f>IFERROR([1]!s_west_netprofit($A1278,2027,$B$1,180)/[1]!S_SHARE_TOTAL($A1278,$B$1),"")</f>
        <v>0.57036160179983386</v>
      </c>
      <c r="S1278">
        <f>IFERROR([1]!s_fa_dupont_roe($A1278,"2011/12/31")/100,"")</f>
        <v>0.14765700000000001</v>
      </c>
      <c r="T1278">
        <f>IFERROR([1]!s_fa_dupont_roe($A1278,"2012/12/31")/100,"")</f>
        <v>0.120513</v>
      </c>
      <c r="U1278">
        <f>IFERROR([1]!s_fa_dupont_roe($A1278,"2013/12/31")/100,"")</f>
        <v>9.505100000000001E-2</v>
      </c>
      <c r="V1278">
        <f>IFERROR([1]!s_fa_dupont_roe($A1278,"2014/12/31")/100,"")</f>
        <v>8.5128999999999996E-2</v>
      </c>
      <c r="W1278">
        <f>IFERROR([1]!s_fa_dupont_roe($A1278,"2015/12/31")/100,"")</f>
        <v>8.1998999999999989E-2</v>
      </c>
      <c r="X1278">
        <f>IFERROR([1]!s_fa_dupont_roe($A1278,"2016/12/31")/100,"")</f>
        <v>8.1039999999999987E-2</v>
      </c>
      <c r="Y1278">
        <f>IFERROR([1]!s_fa_dupont_roe($A1278,"2017/12/31")/100,"")</f>
        <v>6.5282000000000007E-2</v>
      </c>
      <c r="Z1278">
        <f>IFERROR([1]!s_fa_dupont_roe($A1278,"2018/12/31")/100,"")</f>
        <v>5.9832999999999997E-2</v>
      </c>
      <c r="AA1278">
        <f>IFERROR([1]!s_fa_dupont_roe($A1278,"2019/12/31")/100,"")</f>
        <v>7.2745000000000004E-2</v>
      </c>
      <c r="AB1278">
        <f>IFERROR([1]!s_fa_dupont_roe($A1278,"2020/12/31")/100,"")</f>
        <v>4.3784000000000003E-2</v>
      </c>
      <c r="AC1278">
        <f>IFERROR([1]!s_fa_dupont_roe($A1278,"2021/12/31")/100,"")</f>
        <v>0.11359400000000001</v>
      </c>
      <c r="AD1278">
        <f>IFERROR([1]!s_fa_dupont_roe($A1278,"2022/12/31")/100,"")</f>
        <v>4.3341000000000005E-2</v>
      </c>
      <c r="AE1278">
        <f>IFERROR([1]!s_fa_dupont_roe($A1278,"2023/12/31")/100,"")</f>
        <v>7.0909E-2</v>
      </c>
      <c r="AF1278">
        <f>IFERROR([1]!s_fa_dupont_roe($A1278,"2024/12/31")/100,"")</f>
        <v>8.5624000000000006E-2</v>
      </c>
      <c r="AG1278">
        <f>IFERROR([1]!s_fa_dupont_roe($A1278,"2025/12/31")/100,"")</f>
        <v>7.8491999999999992E-2</v>
      </c>
      <c r="AH1278">
        <f>IFERROR([1]!s_stm07_is($A1278,"W30028333","2025/12/31",1),"")</f>
        <v>1513154962.2</v>
      </c>
      <c r="AI1278">
        <f>IFERROR([1]!s_stm07_bs($A1278,"W38058048","2025/12/31",1),"")</f>
        <v>21248477775.98</v>
      </c>
      <c r="AJ1278">
        <f>IFERROR([1]!s_fa_netdebt($A1278,"2025/12/31"),"")</f>
        <v>35464862736.099998</v>
      </c>
      <c r="AK1278">
        <f>IFERROR([1]!s_val_ev1($A1278,"2025/12/31"),"")</f>
        <v>57230274586.531998</v>
      </c>
      <c r="AL1278">
        <f>IFERROR([1]!s_fa_ebitda($A1278,"2025/12/31"),"")</f>
        <v>3778275940.4200001</v>
      </c>
      <c r="AM1278">
        <f>IFERROR([1]!s_west_netprofit($A1278,2026,$B$1,180)/[1]!s_west_netprofit($A1278,2026,$B$1-7,180)-1,"")</f>
        <v>0</v>
      </c>
      <c r="AN1278">
        <f>IFERROR([1]!s_west_netprofit($A1278,2026,$B$1,180)/[1]!s_west_netprofit($A1278,2026,$B$1-30,180)-1,"")</f>
        <v>0</v>
      </c>
      <c r="AO1278">
        <f>IFERROR([1]!s_est_mediannetprofit($A1278,2026,$B$1)/[1]!s_est_mediannetprofit($A1278,2026,$B$1-7)-1,"")</f>
        <v>0</v>
      </c>
      <c r="AP1278">
        <f>IFERROR([1]!s_est_mediannetprofit($A1278,2026,$B$1)/[1]!s_est_mediannetprofit($A1278,2026,$B$1-30)-1,"")</f>
        <v>0</v>
      </c>
    </row>
    <row r="1279" spans="1:42">
      <c r="A1279" t="s">
        <v>1318</v>
      </c>
      <c r="B1279">
        <f>IFERROR([1]!s_stm07_is($A1279,"W30028333","2011/12/31",1)/[1]!S_SHARE_TOTAL($A1279,$B$1),"")</f>
        <v>9.6164911357555453E-3</v>
      </c>
      <c r="C1279">
        <f>IFERROR([1]!s_stm07_is($A1279,"W30028333","2012/12/31",1)/[1]!S_SHARE_TOTAL($A1279,$B$1),"")</f>
        <v>2.1158200864929071E-2</v>
      </c>
      <c r="D1279">
        <f>IFERROR([1]!s_stm07_is($A1279,"W30028333","2013/12/31",1)/[1]!S_SHARE_TOTAL($A1279,$B$1),"")</f>
        <v>7.0295042243658207E-2</v>
      </c>
      <c r="E1279">
        <f>IFERROR([1]!s_stm07_is($A1279,"W30028333","2014/12/31",1)/[1]!S_SHARE_TOTAL($A1279,$B$1),"")</f>
        <v>0.18426492065395783</v>
      </c>
      <c r="F1279">
        <f>IFERROR([1]!s_stm07_is($A1279,"W30028333","2015/12/31",1)/[1]!S_SHARE_TOTAL($A1279,$B$1),"")</f>
        <v>0.66226574948675088</v>
      </c>
      <c r="G1279">
        <f>IFERROR([1]!s_stm07_is($A1279,"W30028333","2016/12/31",1)/[1]!S_SHARE_TOTAL($A1279,$B$1),"")</f>
        <v>0.38457711972936925</v>
      </c>
      <c r="H1279">
        <f>IFERROR([1]!s_stm07_is($A1279,"W30028333","2017/12/31",1)/[1]!S_SHARE_TOTAL($A1279,$B$1),"")</f>
        <v>0.32386046616734104</v>
      </c>
      <c r="I1279">
        <f>IFERROR([1]!s_stm07_is($A1279,"W30028333","2018/12/31",1)/[1]!S_SHARE_TOTAL($A1279,$B$1),"")</f>
        <v>0.17633024467926373</v>
      </c>
      <c r="J1279">
        <f>IFERROR([1]!s_stm07_is($A1279,"W30028333","2019/12/31",1)/[1]!S_SHARE_TOTAL($A1279,$B$1),"")</f>
        <v>0.4033500557028829</v>
      </c>
      <c r="K1279">
        <f>IFERROR([1]!s_stm07_is($A1279,"W30028333","2020/12/31",1)/[1]!S_SHARE_TOTAL($A1279,$B$1),"")</f>
        <v>0.49347825399686102</v>
      </c>
      <c r="L1279">
        <f>IFERROR([1]!s_stm07_is($A1279,"W30028333","2021/12/31",1)/[1]!S_SHARE_TOTAL($A1279,$B$1),"")</f>
        <v>0.55260673285138473</v>
      </c>
      <c r="M1279">
        <f>IFERROR([1]!s_stm07_is($A1279,"W30028333","2022/12/31",1)/[1]!S_SHARE_TOTAL($A1279,$B$1),"")</f>
        <v>0.32671796398775621</v>
      </c>
      <c r="N1279">
        <f>IFERROR([1]!s_stm07_is($A1279,"W30028333","2023/12/31",1)/[1]!S_SHARE_TOTAL($A1279,$B$1),"")</f>
        <v>0.48495455515422964</v>
      </c>
      <c r="O1279">
        <f>IFERROR([1]!s_stm07_is($A1279,"W30028333","2024/12/31",1)/[1]!S_SHARE_TOTAL($A1279,$B$1),"")</f>
        <v>0.50385408285864464</v>
      </c>
      <c r="P1279">
        <f>IFERROR([1]!s_stm07_is($A1279,"W30028333","2025/12/31",1)/[1]!S_SHARE_TOTAL($A1279,$B$1),"")</f>
        <v>0.56683692788938911</v>
      </c>
      <c r="Q1279">
        <f>IFERROR([1]!s_west_netprofit($A1279,2026,$B$1,180)/[1]!S_SHARE_TOTAL($A1279,$B$1),"")</f>
        <v>0.64762626767320675</v>
      </c>
      <c r="R1279">
        <f>IFERROR([1]!s_west_netprofit($A1279,2027,$B$1,180)/[1]!S_SHARE_TOTAL($A1279,$B$1),"")</f>
        <v>0.70738441210370195</v>
      </c>
      <c r="S1279">
        <f>IFERROR([1]!s_fa_dupont_roe($A1279,"2011/12/31")/100,"")</f>
        <v>1.1734E-2</v>
      </c>
      <c r="T1279">
        <f>IFERROR([1]!s_fa_dupont_roe($A1279,"2012/12/31")/100,"")</f>
        <v>2.3546000000000001E-2</v>
      </c>
      <c r="U1279">
        <f>IFERROR([1]!s_fa_dupont_roe($A1279,"2013/12/31")/100,"")</f>
        <v>7.4618000000000004E-2</v>
      </c>
      <c r="V1279">
        <f>IFERROR([1]!s_fa_dupont_roe($A1279,"2014/12/31")/100,"")</f>
        <v>0.123154</v>
      </c>
      <c r="W1279">
        <f>IFERROR([1]!s_fa_dupont_roe($A1279,"2015/12/31")/100,"")</f>
        <v>0.27929300000000001</v>
      </c>
      <c r="X1279">
        <f>IFERROR([1]!s_fa_dupont_roe($A1279,"2016/12/31")/100,"")</f>
        <v>0.12800300000000001</v>
      </c>
      <c r="Y1279">
        <f>IFERROR([1]!s_fa_dupont_roe($A1279,"2017/12/31")/100,"")</f>
        <v>8.3467E-2</v>
      </c>
      <c r="Z1279">
        <f>IFERROR([1]!s_fa_dupont_roe($A1279,"2018/12/31")/100,"")</f>
        <v>4.0480999999999996E-2</v>
      </c>
      <c r="AA1279">
        <f>IFERROR([1]!s_fa_dupont_roe($A1279,"2019/12/31")/100,"")</f>
        <v>9.1357999999999995E-2</v>
      </c>
      <c r="AB1279">
        <f>IFERROR([1]!s_fa_dupont_roe($A1279,"2020/12/31")/100,"")</f>
        <v>0.10233299999999999</v>
      </c>
      <c r="AC1279">
        <f>IFERROR([1]!s_fa_dupont_roe($A1279,"2021/12/31")/100,"")</f>
        <v>0.105489</v>
      </c>
      <c r="AD1279">
        <f>IFERROR([1]!s_fa_dupont_roe($A1279,"2022/12/31")/100,"")</f>
        <v>5.2177000000000001E-2</v>
      </c>
      <c r="AE1279">
        <f>IFERROR([1]!s_fa_dupont_roe($A1279,"2023/12/31")/100,"")</f>
        <v>6.6670999999999994E-2</v>
      </c>
      <c r="AF1279">
        <f>IFERROR([1]!s_fa_dupont_roe($A1279,"2024/12/31")/100,"")</f>
        <v>6.59E-2</v>
      </c>
      <c r="AG1279">
        <f>IFERROR([1]!s_fa_dupont_roe($A1279,"2025/12/31")/100,"")</f>
        <v>7.0902000000000007E-2</v>
      </c>
      <c r="AH1279">
        <f>IFERROR([1]!s_stm07_is($A1279,"W30028333","2025/12/31",1),"")</f>
        <v>2632256997.2600002</v>
      </c>
      <c r="AI1279">
        <f>IFERROR([1]!s_stm07_bs($A1279,"W38058048","2025/12/31",1),"")</f>
        <v>37845178044.360001</v>
      </c>
      <c r="AJ1279">
        <f>IFERROR([1]!s_fa_netdebt($A1279,"2025/12/31"),"")</f>
        <v>0</v>
      </c>
      <c r="AK1279">
        <f>IFERROR([1]!s_val_ev1($A1279,"2025/12/31"),"")</f>
        <v>90389590481.270004</v>
      </c>
      <c r="AL1279">
        <f>IFERROR([1]!s_fa_ebitda($A1279,"2025/12/31"),"")</f>
        <v>0</v>
      </c>
      <c r="AM1279">
        <f>IFERROR([1]!s_west_netprofit($A1279,2026,$B$1,180)/[1]!s_west_netprofit($A1279,2026,$B$1-7,180)-1,"")</f>
        <v>0</v>
      </c>
      <c r="AN1279">
        <f>IFERROR([1]!s_west_netprofit($A1279,2026,$B$1,180)/[1]!s_west_netprofit($A1279,2026,$B$1-30,180)-1,"")</f>
        <v>-2.911578749177246E-3</v>
      </c>
      <c r="AO1279">
        <f>IFERROR([1]!s_est_mediannetprofit($A1279,2026,$B$1)/[1]!s_est_mediannetprofit($A1279,2026,$B$1-7)-1,"")</f>
        <v>0</v>
      </c>
      <c r="AP1279">
        <f>IFERROR([1]!s_est_mediannetprofit($A1279,2026,$B$1)/[1]!s_est_mediannetprofit($A1279,2026,$B$1-30)-1,"")</f>
        <v>1.2529630883846954E-2</v>
      </c>
    </row>
    <row r="1280" spans="1:42">
      <c r="A1280" t="s">
        <v>1319</v>
      </c>
      <c r="B1280">
        <f>IFERROR([1]!s_stm07_is($A1280,"W30028333","2011/12/31",1)/[1]!S_SHARE_TOTAL($A1280,$B$1),"")</f>
        <v>0.42851184069893772</v>
      </c>
      <c r="C1280">
        <f>IFERROR([1]!s_stm07_is($A1280,"W30028333","2012/12/31",1)/[1]!S_SHARE_TOTAL($A1280,$B$1),"")</f>
        <v>0.28358119052721159</v>
      </c>
      <c r="D1280">
        <f>IFERROR([1]!s_stm07_is($A1280,"W30028333","2013/12/31",1)/[1]!S_SHARE_TOTAL($A1280,$B$1),"")</f>
        <v>0.19019560566540664</v>
      </c>
      <c r="E1280">
        <f>IFERROR([1]!s_stm07_is($A1280,"W30028333","2014/12/31",1)/[1]!S_SHARE_TOTAL($A1280,$B$1),"")</f>
        <v>0.21677537468863228</v>
      </c>
      <c r="F1280">
        <f>IFERROR([1]!s_stm07_is($A1280,"W30028333","2015/12/31",1)/[1]!S_SHARE_TOTAL($A1280,$B$1),"")</f>
        <v>0.38823043070774138</v>
      </c>
      <c r="G1280">
        <f>IFERROR([1]!s_stm07_is($A1280,"W30028333","2016/12/31",1)/[1]!S_SHARE_TOTAL($A1280,$B$1),"")</f>
        <v>0.39052330293956111</v>
      </c>
      <c r="H1280">
        <f>IFERROR([1]!s_stm07_is($A1280,"W30028333","2017/12/31",1)/[1]!S_SHARE_TOTAL($A1280,$B$1),"")</f>
        <v>0.41495514121306448</v>
      </c>
      <c r="I1280">
        <f>IFERROR([1]!s_stm07_is($A1280,"W30028333","2018/12/31",1)/[1]!S_SHARE_TOTAL($A1280,$B$1),"")</f>
        <v>0.42045793140823456</v>
      </c>
      <c r="J1280">
        <f>IFERROR([1]!s_stm07_is($A1280,"W30028333","2019/12/31",1)/[1]!S_SHARE_TOTAL($A1280,$B$1),"")</f>
        <v>0.3672868736947601</v>
      </c>
      <c r="K1280">
        <f>IFERROR([1]!s_stm07_is($A1280,"W30028333","2020/12/31",1)/[1]!S_SHARE_TOTAL($A1280,$B$1),"")</f>
        <v>-0.82582997051710294</v>
      </c>
      <c r="L1280">
        <f>IFERROR([1]!s_stm07_is($A1280,"W30028333","2021/12/31",1)/[1]!S_SHARE_TOTAL($A1280,$B$1),"")</f>
        <v>-0.95380034674770853</v>
      </c>
      <c r="M1280">
        <f>IFERROR([1]!s_stm07_is($A1280,"W30028333","2022/12/31",1)/[1]!S_SHARE_TOTAL($A1280,$B$1),"")</f>
        <v>-2.2133520849823602</v>
      </c>
      <c r="N1280">
        <f>IFERROR([1]!s_stm07_is($A1280,"W30028333","2023/12/31",1)/[1]!S_SHARE_TOTAL($A1280,$B$1),"")</f>
        <v>-5.9970011039967457E-2</v>
      </c>
      <c r="O1280">
        <f>IFERROR([1]!s_stm07_is($A1280,"W30028333","2024/12/31",1)/[1]!S_SHARE_TOTAL($A1280,$B$1),"")</f>
        <v>-1.3600371059364054E-2</v>
      </c>
      <c r="P1280">
        <f>IFERROR([1]!s_stm07_is($A1280,"W30028333","2025/12/31",1)/[1]!S_SHARE_TOTAL($A1280,$B$1),"")</f>
        <v>-0.10146436746339396</v>
      </c>
      <c r="Q1280">
        <f>IFERROR([1]!s_west_netprofit($A1280,2026,$B$1,180)/[1]!S_SHARE_TOTAL($A1280,$B$1),"")</f>
        <v>5.3259312633504204E-2</v>
      </c>
      <c r="R1280">
        <f>IFERROR([1]!s_west_netprofit($A1280,2027,$B$1,180)/[1]!S_SHARE_TOTAL($A1280,$B$1),"")</f>
        <v>0.36454614116658463</v>
      </c>
      <c r="S1280">
        <f>IFERROR([1]!s_fa_dupont_roe($A1280,"2011/12/31")/100,"")</f>
        <v>0.169178</v>
      </c>
      <c r="T1280">
        <f>IFERROR([1]!s_fa_dupont_roe($A1280,"2012/12/31")/100,"")</f>
        <v>0.10169</v>
      </c>
      <c r="U1280">
        <f>IFERROR([1]!s_fa_dupont_roe($A1280,"2013/12/31")/100,"")</f>
        <v>6.3372999999999999E-2</v>
      </c>
      <c r="V1280">
        <f>IFERROR([1]!s_fa_dupont_roe($A1280,"2014/12/31")/100,"")</f>
        <v>6.9724999999999995E-2</v>
      </c>
      <c r="W1280">
        <f>IFERROR([1]!s_fa_dupont_roe($A1280,"2015/12/31")/100,"")</f>
        <v>0.118675</v>
      </c>
      <c r="X1280">
        <f>IFERROR([1]!s_fa_dupont_roe($A1280,"2016/12/31")/100,"")</f>
        <v>0.105892</v>
      </c>
      <c r="Y1280">
        <f>IFERROR([1]!s_fa_dupont_roe($A1280,"2017/12/31")/100,"")</f>
        <v>9.3424999999999994E-2</v>
      </c>
      <c r="Z1280">
        <f>IFERROR([1]!s_fa_dupont_roe($A1280,"2018/12/31")/100,"")</f>
        <v>8.1816E-2</v>
      </c>
      <c r="AA1280">
        <f>IFERROR([1]!s_fa_dupont_roe($A1280,"2019/12/31")/100,"")</f>
        <v>6.8642999999999996E-2</v>
      </c>
      <c r="AB1280">
        <f>IFERROR([1]!s_fa_dupont_roe($A1280,"2020/12/31")/100,"")</f>
        <v>-0.16844400000000001</v>
      </c>
      <c r="AC1280">
        <f>IFERROR([1]!s_fa_dupont_roe($A1280,"2021/12/31")/100,"")</f>
        <v>-0.239484</v>
      </c>
      <c r="AD1280">
        <f>IFERROR([1]!s_fa_dupont_roe($A1280,"2022/12/31")/100,"")</f>
        <v>-0.90856999999999999</v>
      </c>
      <c r="AE1280">
        <f>IFERROR([1]!s_fa_dupont_roe($A1280,"2023/12/31")/100,"")</f>
        <v>-3.4397999999999998E-2</v>
      </c>
      <c r="AF1280">
        <f>IFERROR([1]!s_fa_dupont_roe($A1280,"2024/12/31")/100,"")</f>
        <v>-5.7609999999999996E-3</v>
      </c>
      <c r="AG1280">
        <f>IFERROR([1]!s_fa_dupont_roe($A1280,"2025/12/31")/100,"")</f>
        <v>-4.0374E-2</v>
      </c>
      <c r="AH1280">
        <f>IFERROR([1]!s_stm07_is($A1280,"W30028333","2025/12/31",1),"")</f>
        <v>-1770393000</v>
      </c>
      <c r="AI1280">
        <f>IFERROR([1]!s_stm07_bs($A1280,"W38058048","2025/12/31",1),"")</f>
        <v>39231513000</v>
      </c>
      <c r="AJ1280">
        <f>IFERROR([1]!s_fa_netdebt($A1280,"2025/12/31"),"")</f>
        <v>213309633000</v>
      </c>
      <c r="AK1280">
        <f>IFERROR([1]!s_val_ev1($A1280,"2025/12/31"),"")</f>
        <v>377871956938.48798</v>
      </c>
      <c r="AL1280">
        <f>IFERROR([1]!s_fa_ebitda($A1280,"2025/12/31"),"")</f>
        <v>34233507000</v>
      </c>
      <c r="AM1280">
        <f>IFERROR([1]!s_west_netprofit($A1280,2026,$B$1,180)/[1]!s_west_netprofit($A1280,2026,$B$1-7,180)-1,"")</f>
        <v>-0.33325216407977132</v>
      </c>
      <c r="AN1280">
        <f>IFERROR([1]!s_west_netprofit($A1280,2026,$B$1,180)/[1]!s_west_netprofit($A1280,2026,$B$1-30,180)-1,"")</f>
        <v>-0.46887646870552735</v>
      </c>
      <c r="AO1280">
        <f>IFERROR([1]!s_est_mediannetprofit($A1280,2026,$B$1)/[1]!s_est_mediannetprofit($A1280,2026,$B$1-7)-1,"")</f>
        <v>-0.16625716625716624</v>
      </c>
      <c r="AP1280">
        <f>IFERROR([1]!s_est_mediannetprofit($A1280,2026,$B$1)/[1]!s_est_mediannetprofit($A1280,2026,$B$1-30)-1,"")</f>
        <v>-0.2851123595505618</v>
      </c>
    </row>
    <row r="1281" spans="1:42">
      <c r="A1281" t="s">
        <v>1320</v>
      </c>
      <c r="B1281">
        <f>IFERROR([1]!s_stm07_is($A1281,"W30028333","2011/12/31",1)/[1]!S_SHARE_TOTAL($A1281,$B$1),"")</f>
        <v>0.38904668179730767</v>
      </c>
      <c r="C1281">
        <f>IFERROR([1]!s_stm07_is($A1281,"W30028333","2012/12/31",1)/[1]!S_SHARE_TOTAL($A1281,$B$1),"")</f>
        <v>0.50496376308543334</v>
      </c>
      <c r="D1281">
        <f>IFERROR([1]!s_stm07_is($A1281,"W30028333","2013/12/31",1)/[1]!S_SHARE_TOTAL($A1281,$B$1),"")</f>
        <v>0.54995529670809606</v>
      </c>
      <c r="E1281">
        <f>IFERROR([1]!s_stm07_is($A1281,"W30028333","2014/12/31",1)/[1]!S_SHARE_TOTAL($A1281,$B$1),"")</f>
        <v>0.51845767869895887</v>
      </c>
      <c r="F1281">
        <f>IFERROR([1]!s_stm07_is($A1281,"W30028333","2015/12/31",1)/[1]!S_SHARE_TOTAL($A1281,$B$1),"")</f>
        <v>0.46535848045266048</v>
      </c>
      <c r="G1281">
        <f>IFERROR([1]!s_stm07_is($A1281,"W30028333","2016/12/31",1)/[1]!S_SHARE_TOTAL($A1281,$B$1),"")</f>
        <v>0.28991011407117423</v>
      </c>
      <c r="H1281">
        <f>IFERROR([1]!s_stm07_is($A1281,"W30028333","2017/12/31",1)/[1]!S_SHARE_TOTAL($A1281,$B$1),"")</f>
        <v>0.2550068865447831</v>
      </c>
      <c r="I1281">
        <f>IFERROR([1]!s_stm07_is($A1281,"W30028333","2018/12/31",1)/[1]!S_SHARE_TOTAL($A1281,$B$1),"")</f>
        <v>0.31633853935570677</v>
      </c>
      <c r="J1281">
        <f>IFERROR([1]!s_stm07_is($A1281,"W30028333","2019/12/31",1)/[1]!S_SHARE_TOTAL($A1281,$B$1),"")</f>
        <v>0.50132220883798162</v>
      </c>
      <c r="K1281">
        <f>IFERROR([1]!s_stm07_is($A1281,"W30028333","2020/12/31",1)/[1]!S_SHARE_TOTAL($A1281,$B$1),"")</f>
        <v>0.59915474554150028</v>
      </c>
      <c r="L1281">
        <f>IFERROR([1]!s_stm07_is($A1281,"W30028333","2021/12/31",1)/[1]!S_SHARE_TOTAL($A1281,$B$1),"")</f>
        <v>0.75874855981688427</v>
      </c>
      <c r="M1281">
        <f>IFERROR([1]!s_stm07_is($A1281,"W30028333","2022/12/31",1)/[1]!S_SHARE_TOTAL($A1281,$B$1),"")</f>
        <v>0.88677092784231359</v>
      </c>
      <c r="N1281">
        <f>IFERROR([1]!s_stm07_is($A1281,"W30028333","2023/12/31",1)/[1]!S_SHARE_TOTAL($A1281,$B$1),"")</f>
        <v>0.8885602833040539</v>
      </c>
      <c r="O1281">
        <f>IFERROR([1]!s_stm07_is($A1281,"W30028333","2024/12/31",1)/[1]!S_SHARE_TOTAL($A1281,$B$1),"")</f>
        <v>0.93143030171263508</v>
      </c>
      <c r="P1281">
        <f>IFERROR([1]!s_stm07_is($A1281,"W30028333","2025/12/31",1)/[1]!S_SHARE_TOTAL($A1281,$B$1),"")</f>
        <v>1.0539541131952253</v>
      </c>
      <c r="Q1281">
        <f>IFERROR([1]!s_west_netprofit($A1281,2026,$B$1,180)/[1]!S_SHARE_TOTAL($A1281,$B$1),"")</f>
        <v>1.1534109930275243</v>
      </c>
      <c r="R1281">
        <f>IFERROR([1]!s_west_netprofit($A1281,2027,$B$1,180)/[1]!S_SHARE_TOTAL($A1281,$B$1),"")</f>
        <v>1.2534923653814105</v>
      </c>
      <c r="S1281">
        <f>IFERROR([1]!s_fa_dupont_roe($A1281,"2011/12/31")/100,"")</f>
        <v>0.16820900000000003</v>
      </c>
      <c r="T1281">
        <f>IFERROR([1]!s_fa_dupont_roe($A1281,"2012/12/31")/100,"")</f>
        <v>0.185693</v>
      </c>
      <c r="U1281">
        <f>IFERROR([1]!s_fa_dupont_roe($A1281,"2013/12/31")/100,"")</f>
        <v>0.172042</v>
      </c>
      <c r="V1281">
        <f>IFERROR([1]!s_fa_dupont_roe($A1281,"2014/12/31")/100,"")</f>
        <v>0.14164399999999999</v>
      </c>
      <c r="W1281">
        <f>IFERROR([1]!s_fa_dupont_roe($A1281,"2015/12/31")/100,"")</f>
        <v>0.11415499999999999</v>
      </c>
      <c r="X1281">
        <f>IFERROR([1]!s_fa_dupont_roe($A1281,"2016/12/31")/100,"")</f>
        <v>6.6045999999999994E-2</v>
      </c>
      <c r="Y1281">
        <f>IFERROR([1]!s_fa_dupont_roe($A1281,"2017/12/31")/100,"")</f>
        <v>5.5800000000000002E-2</v>
      </c>
      <c r="Z1281">
        <f>IFERROR([1]!s_fa_dupont_roe($A1281,"2018/12/31")/100,"")</f>
        <v>6.3144999999999993E-2</v>
      </c>
      <c r="AA1281">
        <f>IFERROR([1]!s_fa_dupont_roe($A1281,"2019/12/31")/100,"")</f>
        <v>9.006299999999999E-2</v>
      </c>
      <c r="AB1281">
        <f>IFERROR([1]!s_fa_dupont_roe($A1281,"2020/12/31")/100,"")</f>
        <v>0.10051299999999999</v>
      </c>
      <c r="AC1281">
        <f>IFERROR([1]!s_fa_dupont_roe($A1281,"2021/12/31")/100,"")</f>
        <v>0.10793</v>
      </c>
      <c r="AD1281">
        <f>IFERROR([1]!s_fa_dupont_roe($A1281,"2022/12/31")/100,"")</f>
        <v>0.10713800000000001</v>
      </c>
      <c r="AE1281">
        <f>IFERROR([1]!s_fa_dupont_roe($A1281,"2023/12/31")/100,"")</f>
        <v>9.8313000000000011E-2</v>
      </c>
      <c r="AF1281">
        <f>IFERROR([1]!s_fa_dupont_roe($A1281,"2024/12/31")/100,"")</f>
        <v>9.4979999999999995E-2</v>
      </c>
      <c r="AG1281">
        <f>IFERROR([1]!s_fa_dupont_roe($A1281,"2025/12/31")/100,"")</f>
        <v>9.9426E-2</v>
      </c>
      <c r="AH1281">
        <f>IFERROR([1]!s_stm07_is($A1281,"W30028333","2025/12/31",1),"")</f>
        <v>6436145919.3500004</v>
      </c>
      <c r="AI1281">
        <f>IFERROR([1]!s_stm07_bs($A1281,"W38058048","2025/12/31",1),"")</f>
        <v>74541332887.110001</v>
      </c>
      <c r="AJ1281">
        <f>IFERROR([1]!s_fa_netdebt($A1281,"2025/12/31"),"")</f>
        <v>-24046522999.959999</v>
      </c>
      <c r="AK1281">
        <f>IFERROR([1]!s_val_ev1($A1281,"2025/12/31"),"")</f>
        <v>64922807443.110001</v>
      </c>
      <c r="AL1281">
        <f>IFERROR([1]!s_fa_ebitda($A1281,"2025/12/31"),"")</f>
        <v>9958689736.3999996</v>
      </c>
      <c r="AM1281">
        <f>IFERROR([1]!s_west_netprofit($A1281,2026,$B$1,180)/[1]!s_west_netprofit($A1281,2026,$B$1-7,180)-1,"")</f>
        <v>0</v>
      </c>
      <c r="AN1281">
        <f>IFERROR([1]!s_west_netprofit($A1281,2026,$B$1,180)/[1]!s_west_netprofit($A1281,2026,$B$1-30,180)-1,"")</f>
        <v>-2.5053834300625688E-5</v>
      </c>
      <c r="AO1281">
        <f>IFERROR([1]!s_est_mediannetprofit($A1281,2026,$B$1)/[1]!s_est_mediannetprofit($A1281,2026,$B$1-7)-1,"")</f>
        <v>0</v>
      </c>
      <c r="AP1281">
        <f>IFERROR([1]!s_est_mediannetprofit($A1281,2026,$B$1)/[1]!s_est_mediannetprofit($A1281,2026,$B$1-30)-1,"")</f>
        <v>0</v>
      </c>
    </row>
    <row r="1282" spans="1:42">
      <c r="A1282" t="s">
        <v>1321</v>
      </c>
      <c r="B1282">
        <f>IFERROR([1]!s_stm07_is($A1282,"W30028333","2011/12/31",1)/[1]!S_SHARE_TOTAL($A1282,$B$1),"")</f>
        <v>0.17783498521543112</v>
      </c>
      <c r="C1282">
        <f>IFERROR([1]!s_stm07_is($A1282,"W30028333","2012/12/31",1)/[1]!S_SHARE_TOTAL($A1282,$B$1),"")</f>
        <v>6.9344269932076624E-2</v>
      </c>
      <c r="D1282">
        <f>IFERROR([1]!s_stm07_is($A1282,"W30028333","2013/12/31",1)/[1]!S_SHARE_TOTAL($A1282,$B$1),"")</f>
        <v>3.6490689755175228E-2</v>
      </c>
      <c r="E1282">
        <f>IFERROR([1]!s_stm07_is($A1282,"W30028333","2014/12/31",1)/[1]!S_SHARE_TOTAL($A1282,$B$1),"")</f>
        <v>5.229897968062387E-3</v>
      </c>
      <c r="F1282">
        <f>IFERROR([1]!s_stm07_is($A1282,"W30028333","2015/12/31",1)/[1]!S_SHARE_TOTAL($A1282,$B$1),"")</f>
        <v>-0.23127232300631803</v>
      </c>
      <c r="G1282">
        <f>IFERROR([1]!s_stm07_is($A1282,"W30028333","2016/12/31",1)/[1]!S_SHARE_TOTAL($A1282,$B$1),"")</f>
        <v>1.4325622099051857E-2</v>
      </c>
      <c r="H1282">
        <f>IFERROR([1]!s_stm07_is($A1282,"W30028333","2017/12/31",1)/[1]!S_SHARE_TOTAL($A1282,$B$1),"")</f>
        <v>-6.1700897574461407E-2</v>
      </c>
      <c r="I1282">
        <f>IFERROR([1]!s_stm07_is($A1282,"W30028333","2018/12/31",1)/[1]!S_SHARE_TOTAL($A1282,$B$1),"")</f>
        <v>5.3427386257172547E-2</v>
      </c>
      <c r="J1282">
        <f>IFERROR([1]!s_stm07_is($A1282,"W30028333","2019/12/31",1)/[1]!S_SHARE_TOTAL($A1282,$B$1),"")</f>
        <v>3.1580225761663902E-2</v>
      </c>
      <c r="K1282">
        <f>IFERROR([1]!s_stm07_is($A1282,"W30028333","2020/12/31",1)/[1]!S_SHARE_TOTAL($A1282,$B$1),"")</f>
        <v>1.6618738498136647E-2</v>
      </c>
      <c r="L1282">
        <f>IFERROR([1]!s_stm07_is($A1282,"W30028333","2021/12/31",1)/[1]!S_SHARE_TOTAL($A1282,$B$1),"")</f>
        <v>3.5229924978682846E-2</v>
      </c>
      <c r="M1282">
        <f>IFERROR([1]!s_stm07_is($A1282,"W30028333","2022/12/31",1)/[1]!S_SHARE_TOTAL($A1282,$B$1),"")</f>
        <v>1.7852773072502433E-2</v>
      </c>
      <c r="N1282">
        <f>IFERROR([1]!s_stm07_is($A1282,"W30028333","2023/12/31",1)/[1]!S_SHARE_TOTAL($A1282,$B$1),"")</f>
        <v>6.9430946653263506E-2</v>
      </c>
      <c r="O1282">
        <f>IFERROR([1]!s_stm07_is($A1282,"W30028333","2024/12/31",1)/[1]!S_SHARE_TOTAL($A1282,$B$1),"")</f>
        <v>2.4159543028738243E-2</v>
      </c>
      <c r="P1282">
        <f>IFERROR([1]!s_stm07_is($A1282,"W30028333","2025/12/31",1)/[1]!S_SHARE_TOTAL($A1282,$B$1),"")</f>
        <v>-2.407590474647749E-2</v>
      </c>
      <c r="Q1282">
        <f>IFERROR([1]!s_west_netprofit($A1282,2026,$B$1,180)/[1]!S_SHARE_TOTAL($A1282,$B$1),"")</f>
        <v>0</v>
      </c>
      <c r="R1282">
        <f>IFERROR([1]!s_west_netprofit($A1282,2027,$B$1,180)/[1]!S_SHARE_TOTAL($A1282,$B$1),"")</f>
        <v>0</v>
      </c>
      <c r="S1282">
        <f>IFERROR([1]!s_fa_dupont_roe($A1282,"2011/12/31")/100,"")</f>
        <v>8.7684999999999999E-2</v>
      </c>
      <c r="T1282">
        <f>IFERROR([1]!s_fa_dupont_roe($A1282,"2012/12/31")/100,"")</f>
        <v>3.2672E-2</v>
      </c>
      <c r="U1282">
        <f>IFERROR([1]!s_fa_dupont_roe($A1282,"2013/12/31")/100,"")</f>
        <v>1.7204999999999998E-2</v>
      </c>
      <c r="V1282">
        <f>IFERROR([1]!s_fa_dupont_roe($A1282,"2014/12/31")/100,"")</f>
        <v>2.4779999999999997E-3</v>
      </c>
      <c r="W1282">
        <f>IFERROR([1]!s_fa_dupont_roe($A1282,"2015/12/31")/100,"")</f>
        <v>-0.11665399999999999</v>
      </c>
      <c r="X1282">
        <f>IFERROR([1]!s_fa_dupont_roe($A1282,"2016/12/31")/100,"")</f>
        <v>7.6539999999999993E-3</v>
      </c>
      <c r="Y1282">
        <f>IFERROR([1]!s_fa_dupont_roe($A1282,"2017/12/31")/100,"")</f>
        <v>-3.3902000000000002E-2</v>
      </c>
      <c r="Z1282">
        <f>IFERROR([1]!s_fa_dupont_roe($A1282,"2018/12/31")/100,"")</f>
        <v>2.6737999999999998E-2</v>
      </c>
      <c r="AA1282">
        <f>IFERROR([1]!s_fa_dupont_roe($A1282,"2019/12/31")/100,"")</f>
        <v>1.4185000000000001E-2</v>
      </c>
      <c r="AB1282">
        <f>IFERROR([1]!s_fa_dupont_roe($A1282,"2020/12/31")/100,"")</f>
        <v>7.4729999999999996E-3</v>
      </c>
      <c r="AC1282">
        <f>IFERROR([1]!s_fa_dupont_roe($A1282,"2021/12/31")/100,"")</f>
        <v>1.5959000000000001E-2</v>
      </c>
      <c r="AD1282">
        <f>IFERROR([1]!s_fa_dupont_roe($A1282,"2022/12/31")/100,"")</f>
        <v>8.1569999999999993E-3</v>
      </c>
      <c r="AE1282">
        <f>IFERROR([1]!s_fa_dupont_roe($A1282,"2023/12/31")/100,"")</f>
        <v>3.0948000000000003E-2</v>
      </c>
      <c r="AF1282">
        <f>IFERROR([1]!s_fa_dupont_roe($A1282,"2024/12/31")/100,"")</f>
        <v>1.0511999999999999E-2</v>
      </c>
      <c r="AG1282">
        <f>IFERROR([1]!s_fa_dupont_roe($A1282,"2025/12/31")/100,"")</f>
        <v>-1.0331999999999999E-2</v>
      </c>
      <c r="AH1282">
        <f>IFERROR([1]!s_stm07_is($A1282,"W30028333","2025/12/31",1),"")</f>
        <v>-103031096.01000001</v>
      </c>
      <c r="AI1282">
        <f>IFERROR([1]!s_stm07_bs($A1282,"W38058048","2025/12/31",1),"")</f>
        <v>10052298272.76</v>
      </c>
      <c r="AJ1282">
        <f>IFERROR([1]!s_fa_netdebt($A1282,"2025/12/31"),"")</f>
        <v>11961448403.9</v>
      </c>
      <c r="AK1282">
        <f>IFERROR([1]!s_val_ev1($A1282,"2025/12/31"),"")</f>
        <v>42265107252.080002</v>
      </c>
      <c r="AL1282">
        <f>IFERROR([1]!s_fa_ebitda($A1282,"2025/12/31"),"")</f>
        <v>1271993564.8599999</v>
      </c>
      <c r="AM1282" t="str">
        <f>IFERROR([1]!s_west_netprofit($A1282,2026,$B$1,180)/[1]!s_west_netprofit($A1282,2026,$B$1-7,180)-1,"")</f>
        <v/>
      </c>
      <c r="AN1282" t="str">
        <f>IFERROR([1]!s_west_netprofit($A1282,2026,$B$1,180)/[1]!s_west_netprofit($A1282,2026,$B$1-30,180)-1,"")</f>
        <v/>
      </c>
      <c r="AO1282" t="str">
        <f>IFERROR([1]!s_est_mediannetprofit($A1282,2026,$B$1)/[1]!s_est_mediannetprofit($A1282,2026,$B$1-7)-1,"")</f>
        <v/>
      </c>
      <c r="AP1282" t="str">
        <f>IFERROR([1]!s_est_mediannetprofit($A1282,2026,$B$1)/[1]!s_est_mediannetprofit($A1282,2026,$B$1-30)-1,"")</f>
        <v/>
      </c>
    </row>
    <row r="1283" spans="1:42">
      <c r="A1283" t="s">
        <v>1322</v>
      </c>
      <c r="B1283">
        <f>IFERROR([1]!s_stm07_is($A1283,"W30028333","2011/12/31",1)/[1]!S_SHARE_TOTAL($A1283,$B$1),"")</f>
        <v>0.26006484771736593</v>
      </c>
      <c r="C1283">
        <f>IFERROR([1]!s_stm07_is($A1283,"W30028333","2012/12/31",1)/[1]!S_SHARE_TOTAL($A1283,$B$1),"")</f>
        <v>0.3536262521733442</v>
      </c>
      <c r="D1283">
        <f>IFERROR([1]!s_stm07_is($A1283,"W30028333","2013/12/31",1)/[1]!S_SHARE_TOTAL($A1283,$B$1),"")</f>
        <v>0.44472550370871394</v>
      </c>
      <c r="E1283">
        <f>IFERROR([1]!s_stm07_is($A1283,"W30028333","2014/12/31",1)/[1]!S_SHARE_TOTAL($A1283,$B$1),"")</f>
        <v>0.40904679923491083</v>
      </c>
      <c r="F1283">
        <f>IFERROR([1]!s_stm07_is($A1283,"W30028333","2015/12/31",1)/[1]!S_SHARE_TOTAL($A1283,$B$1),"")</f>
        <v>0.41305218819225176</v>
      </c>
      <c r="G1283">
        <f>IFERROR([1]!s_stm07_is($A1283,"W30028333","2016/12/31",1)/[1]!S_SHARE_TOTAL($A1283,$B$1),"")</f>
        <v>0.35522028174102799</v>
      </c>
      <c r="H1283">
        <f>IFERROR([1]!s_stm07_is($A1283,"W30028333","2017/12/31",1)/[1]!S_SHARE_TOTAL($A1283,$B$1),"")</f>
        <v>0.2856924235285927</v>
      </c>
      <c r="I1283">
        <f>IFERROR([1]!s_stm07_is($A1283,"W30028333","2018/12/31",1)/[1]!S_SHARE_TOTAL($A1283,$B$1),"")</f>
        <v>0.26046778808926363</v>
      </c>
      <c r="J1283">
        <f>IFERROR([1]!s_stm07_is($A1283,"W30028333","2019/12/31",1)/[1]!S_SHARE_TOTAL($A1283,$B$1),"")</f>
        <v>0.22551547325038665</v>
      </c>
      <c r="K1283">
        <f>IFERROR([1]!s_stm07_is($A1283,"W30028333","2020/12/31",1)/[1]!S_SHARE_TOTAL($A1283,$B$1),"")</f>
        <v>0.41285457259614777</v>
      </c>
      <c r="L1283">
        <f>IFERROR([1]!s_stm07_is($A1283,"W30028333","2021/12/31",1)/[1]!S_SHARE_TOTAL($A1283,$B$1),"")</f>
        <v>0.54241263429421605</v>
      </c>
      <c r="M1283">
        <f>IFERROR([1]!s_stm07_is($A1283,"W30028333","2022/12/31",1)/[1]!S_SHARE_TOTAL($A1283,$B$1),"")</f>
        <v>0.65203538424605278</v>
      </c>
      <c r="N1283">
        <f>IFERROR([1]!s_stm07_is($A1283,"W30028333","2023/12/31",1)/[1]!S_SHARE_TOTAL($A1283,$B$1),"")</f>
        <v>0.75285339656262018</v>
      </c>
      <c r="O1283">
        <f>IFERROR([1]!s_stm07_is($A1283,"W30028333","2024/12/31",1)/[1]!S_SHARE_TOTAL($A1283,$B$1),"")</f>
        <v>0.8589400071659592</v>
      </c>
      <c r="P1283">
        <f>IFERROR([1]!s_stm07_is($A1283,"W30028333","2025/12/31",1)/[1]!S_SHARE_TOTAL($A1283,$B$1),"")</f>
        <v>0.99503654960866295</v>
      </c>
      <c r="Q1283">
        <f>IFERROR([1]!s_west_netprofit($A1283,2026,$B$1,180)/[1]!S_SHARE_TOTAL($A1283,$B$1),"")</f>
        <v>1.181789958174565</v>
      </c>
      <c r="R1283">
        <f>IFERROR([1]!s_west_netprofit($A1283,2027,$B$1,180)/[1]!S_SHARE_TOTAL($A1283,$B$1),"")</f>
        <v>1.3819027350077511</v>
      </c>
      <c r="S1283">
        <f>IFERROR([1]!s_fa_dupont_roe($A1283,"2011/12/31")/100,"")</f>
        <v>8.3346000000000003E-2</v>
      </c>
      <c r="T1283">
        <f>IFERROR([1]!s_fa_dupont_roe($A1283,"2012/12/31")/100,"")</f>
        <v>0.105296</v>
      </c>
      <c r="U1283">
        <f>IFERROR([1]!s_fa_dupont_roe($A1283,"2013/12/31")/100,"")</f>
        <v>0.122044</v>
      </c>
      <c r="V1283">
        <f>IFERROR([1]!s_fa_dupont_roe($A1283,"2014/12/31")/100,"")</f>
        <v>0.102855</v>
      </c>
      <c r="W1283">
        <f>IFERROR([1]!s_fa_dupont_roe($A1283,"2015/12/31")/100,"")</f>
        <v>9.6654000000000004E-2</v>
      </c>
      <c r="X1283">
        <f>IFERROR([1]!s_fa_dupont_roe($A1283,"2016/12/31")/100,"")</f>
        <v>7.8598000000000001E-2</v>
      </c>
      <c r="Y1283">
        <f>IFERROR([1]!s_fa_dupont_roe($A1283,"2017/12/31")/100,"")</f>
        <v>6.1047000000000004E-2</v>
      </c>
      <c r="Z1283">
        <f>IFERROR([1]!s_fa_dupont_roe($A1283,"2018/12/31")/100,"")</f>
        <v>5.4787999999999996E-2</v>
      </c>
      <c r="AA1283">
        <f>IFERROR([1]!s_fa_dupont_roe($A1283,"2019/12/31")/100,"")</f>
        <v>4.7625000000000001E-2</v>
      </c>
      <c r="AB1283">
        <f>IFERROR([1]!s_fa_dupont_roe($A1283,"2020/12/31")/100,"")</f>
        <v>8.5190000000000002E-2</v>
      </c>
      <c r="AC1283">
        <f>IFERROR([1]!s_fa_dupont_roe($A1283,"2021/12/31")/100,"")</f>
        <v>0.112566</v>
      </c>
      <c r="AD1283">
        <f>IFERROR([1]!s_fa_dupont_roe($A1283,"2022/12/31")/100,"")</f>
        <v>0.137238</v>
      </c>
      <c r="AE1283">
        <f>IFERROR([1]!s_fa_dupont_roe($A1283,"2023/12/31")/100,"")</f>
        <v>0.15158099999999999</v>
      </c>
      <c r="AF1283">
        <f>IFERROR([1]!s_fa_dupont_roe($A1283,"2024/12/31")/100,"")</f>
        <v>0.162526</v>
      </c>
      <c r="AG1283">
        <f>IFERROR([1]!s_fa_dupont_roe($A1283,"2025/12/31")/100,"")</f>
        <v>0.175071</v>
      </c>
      <c r="AH1283">
        <f>IFERROR([1]!s_stm07_is($A1283,"W30028333","2025/12/31",1),"")</f>
        <v>828970422.17999995</v>
      </c>
      <c r="AI1283">
        <f>IFERROR([1]!s_stm07_bs($A1283,"W38058048","2025/12/31",1),"")</f>
        <v>4896176437.3800001</v>
      </c>
      <c r="AJ1283">
        <f>IFERROR([1]!s_fa_netdebt($A1283,"2025/12/31"),"")</f>
        <v>-3781954632.2199998</v>
      </c>
      <c r="AK1283">
        <f>IFERROR([1]!s_val_ev1($A1283,"2025/12/31"),"")</f>
        <v>25062159680</v>
      </c>
      <c r="AL1283">
        <f>IFERROR([1]!s_fa_ebitda($A1283,"2025/12/31"),"")</f>
        <v>1014338977.38</v>
      </c>
      <c r="AM1283">
        <f>IFERROR([1]!s_west_netprofit($A1283,2026,$B$1,180)/[1]!s_west_netprofit($A1283,2026,$B$1-7,180)-1,"")</f>
        <v>0</v>
      </c>
      <c r="AN1283">
        <f>IFERROR([1]!s_west_netprofit($A1283,2026,$B$1,180)/[1]!s_west_netprofit($A1283,2026,$B$1-30,180)-1,"")</f>
        <v>4.4409989837124186E-4</v>
      </c>
      <c r="AO1283">
        <f>IFERROR([1]!s_est_mediannetprofit($A1283,2026,$B$1)/[1]!s_est_mediannetprofit($A1283,2026,$B$1-7)-1,"")</f>
        <v>0</v>
      </c>
      <c r="AP1283">
        <f>IFERROR([1]!s_est_mediannetprofit($A1283,2026,$B$1)/[1]!s_est_mediannetprofit($A1283,2026,$B$1-30)-1,"")</f>
        <v>5.0761421319789335E-4</v>
      </c>
    </row>
    <row r="1284" spans="1:42">
      <c r="A1284" t="s">
        <v>1323</v>
      </c>
      <c r="B1284">
        <f>IFERROR([1]!s_stm07_is($A1284,"W30028333","2011/12/31",1)/[1]!S_SHARE_TOTAL($A1284,$B$1),"")</f>
        <v>0.27795243707384992</v>
      </c>
      <c r="C1284">
        <f>IFERROR([1]!s_stm07_is($A1284,"W30028333","2012/12/31",1)/[1]!S_SHARE_TOTAL($A1284,$B$1),"")</f>
        <v>0.20934961093002147</v>
      </c>
      <c r="D1284">
        <f>IFERROR([1]!s_stm07_is($A1284,"W30028333","2013/12/31",1)/[1]!S_SHARE_TOTAL($A1284,$B$1),"")</f>
        <v>0.20994383610354284</v>
      </c>
      <c r="E1284">
        <f>IFERROR([1]!s_stm07_is($A1284,"W30028333","2014/12/31",1)/[1]!S_SHARE_TOTAL($A1284,$B$1),"")</f>
        <v>0.17248451952590366</v>
      </c>
      <c r="F1284">
        <f>IFERROR([1]!s_stm07_is($A1284,"W30028333","2015/12/31",1)/[1]!S_SHARE_TOTAL($A1284,$B$1),"")</f>
        <v>0.21376171004141423</v>
      </c>
      <c r="G1284">
        <f>IFERROR([1]!s_stm07_is($A1284,"W30028333","2016/12/31",1)/[1]!S_SHARE_TOTAL($A1284,$B$1),"")</f>
        <v>0.29478834554729366</v>
      </c>
      <c r="H1284">
        <f>IFERROR([1]!s_stm07_is($A1284,"W30028333","2017/12/31",1)/[1]!S_SHARE_TOTAL($A1284,$B$1),"")</f>
        <v>0.41605913390121868</v>
      </c>
      <c r="I1284">
        <f>IFERROR([1]!s_stm07_is($A1284,"W30028333","2018/12/31",1)/[1]!S_SHARE_TOTAL($A1284,$B$1),"")</f>
        <v>6.1034831603604206E-2</v>
      </c>
      <c r="J1284">
        <f>IFERROR([1]!s_stm07_is($A1284,"W30028333","2019/12/31",1)/[1]!S_SHARE_TOTAL($A1284,$B$1),"")</f>
        <v>3.8301995181375503E-2</v>
      </c>
      <c r="K1284">
        <f>IFERROR([1]!s_stm07_is($A1284,"W30028333","2020/12/31",1)/[1]!S_SHARE_TOTAL($A1284,$B$1),"")</f>
        <v>-0.99231113134225768</v>
      </c>
      <c r="L1284">
        <f>IFERROR([1]!s_stm07_is($A1284,"W30028333","2021/12/31",1)/[1]!S_SHARE_TOTAL($A1284,$B$1),"")</f>
        <v>-1.0470304045071486</v>
      </c>
      <c r="M1284">
        <f>IFERROR([1]!s_stm07_is($A1284,"W30028333","2022/12/31",1)/[1]!S_SHARE_TOTAL($A1284,$B$1),"")</f>
        <v>-2.1997125015684547</v>
      </c>
      <c r="N1284">
        <f>IFERROR([1]!s_stm07_is($A1284,"W30028333","2023/12/31",1)/[1]!S_SHARE_TOTAL($A1284,$B$1),"")</f>
        <v>-1.4062618141955781</v>
      </c>
      <c r="O1284">
        <f>IFERROR([1]!s_stm07_is($A1284,"W30028333","2024/12/31",1)/[1]!S_SHARE_TOTAL($A1284,$B$1),"")</f>
        <v>3.413315883474791</v>
      </c>
      <c r="P1284">
        <f>IFERROR([1]!s_stm07_is($A1284,"W30028333","2025/12/31",1)/[1]!S_SHARE_TOTAL($A1284,$B$1),"")</f>
        <v>3.4195398673522281</v>
      </c>
      <c r="Q1284">
        <f>IFERROR([1]!s_west_netprofit($A1284,2026,$B$1,180)/[1]!S_SHARE_TOTAL($A1284,$B$1),"")</f>
        <v>5.0498997211276926</v>
      </c>
      <c r="R1284">
        <f>IFERROR([1]!s_west_netprofit($A1284,2027,$B$1,180)/[1]!S_SHARE_TOTAL($A1284,$B$1),"")</f>
        <v>6.7293889782475436</v>
      </c>
      <c r="S1284">
        <f>IFERROR([1]!s_fa_dupont_roe($A1284,"2011/12/31")/100,"")</f>
        <v>0.40641100000000002</v>
      </c>
      <c r="T1284">
        <f>IFERROR([1]!s_fa_dupont_roe($A1284,"2012/12/31")/100,"")</f>
        <v>0.24007500000000001</v>
      </c>
      <c r="U1284">
        <f>IFERROR([1]!s_fa_dupont_roe($A1284,"2013/12/31")/100,"")</f>
        <v>0.20555199999999998</v>
      </c>
      <c r="V1284">
        <f>IFERROR([1]!s_fa_dupont_roe($A1284,"2014/12/31")/100,"")</f>
        <v>0.147619</v>
      </c>
      <c r="W1284">
        <f>IFERROR([1]!s_fa_dupont_roe($A1284,"2015/12/31")/100,"")</f>
        <v>0.157106</v>
      </c>
      <c r="X1284">
        <f>IFERROR([1]!s_fa_dupont_roe($A1284,"2016/12/31")/100,"")</f>
        <v>0.159333</v>
      </c>
      <c r="Y1284">
        <f>IFERROR([1]!s_fa_dupont_roe($A1284,"2017/12/31")/100,"")</f>
        <v>0.16905200000000001</v>
      </c>
      <c r="Z1284">
        <f>IFERROR([1]!s_fa_dupont_roe($A1284,"2018/12/31")/100,"")</f>
        <v>2.1385999999999999E-2</v>
      </c>
      <c r="AA1284">
        <f>IFERROR([1]!s_fa_dupont_roe($A1284,"2019/12/31")/100,"")</f>
        <v>1.24E-2</v>
      </c>
      <c r="AB1284">
        <f>IFERROR([1]!s_fa_dupont_roe($A1284,"2020/12/31")/100,"")</f>
        <v>-0.322909</v>
      </c>
      <c r="AC1284">
        <f>IFERROR([1]!s_fa_dupont_roe($A1284,"2021/12/31")/100,"")</f>
        <v>-0.277972</v>
      </c>
      <c r="AD1284">
        <f>IFERROR([1]!s_fa_dupont_roe($A1284,"2022/12/31")/100,"")</f>
        <v>-0.39545999999999998</v>
      </c>
      <c r="AE1284">
        <f>IFERROR([1]!s_fa_dupont_roe($A1284,"2023/12/31")/100,"")</f>
        <v>-0.214645</v>
      </c>
      <c r="AF1284">
        <f>IFERROR([1]!s_fa_dupont_roe($A1284,"2024/12/31")/100,"")</f>
        <v>0.50240200000000002</v>
      </c>
      <c r="AG1284">
        <f>IFERROR([1]!s_fa_dupont_roe($A1284,"2025/12/31")/100,"")</f>
        <v>0.22401399999999999</v>
      </c>
      <c r="AH1284">
        <f>IFERROR([1]!s_stm07_is($A1284,"W30028333","2025/12/31",1),"")</f>
        <v>5956787449.9099998</v>
      </c>
      <c r="AI1284">
        <f>IFERROR([1]!s_stm07_bs($A1284,"W38058048","2025/12/31",1),"")</f>
        <v>41858327626.839996</v>
      </c>
      <c r="AJ1284">
        <f>IFERROR([1]!s_fa_netdebt($A1284,"2025/12/31"),"")</f>
        <v>-81539110181.210007</v>
      </c>
      <c r="AK1284">
        <f>IFERROR([1]!s_val_ev1($A1284,"2025/12/31"),"")</f>
        <v>213826807508.478</v>
      </c>
      <c r="AL1284">
        <f>IFERROR([1]!s_fa_ebitda($A1284,"2025/12/31"),"")</f>
        <v>11630214489.969999</v>
      </c>
      <c r="AM1284">
        <f>IFERROR([1]!s_west_netprofit($A1284,2026,$B$1,180)/[1]!s_west_netprofit($A1284,2026,$B$1-7,180)-1,"")</f>
        <v>0</v>
      </c>
      <c r="AN1284">
        <f>IFERROR([1]!s_west_netprofit($A1284,2026,$B$1,180)/[1]!s_west_netprofit($A1284,2026,$B$1-30,180)-1,"")</f>
        <v>-4.1646600925055344E-2</v>
      </c>
      <c r="AO1284">
        <f>IFERROR([1]!s_est_mediannetprofit($A1284,2026,$B$1)/[1]!s_est_mediannetprofit($A1284,2026,$B$1-7)-1,"")</f>
        <v>0</v>
      </c>
      <c r="AP1284">
        <f>IFERROR([1]!s_est_mediannetprofit($A1284,2026,$B$1)/[1]!s_est_mediannetprofit($A1284,2026,$B$1-30)-1,"")</f>
        <v>-4.819466749269985E-2</v>
      </c>
    </row>
    <row r="1285" spans="1:42">
      <c r="A1285" t="s">
        <v>1324</v>
      </c>
      <c r="B1285">
        <f>IFERROR([1]!s_stm07_is($A1285,"W30028333","2011/12/31",1)/[1]!S_SHARE_TOTAL($A1285,$B$1),"")</f>
        <v>0.23805103405941125</v>
      </c>
      <c r="C1285">
        <f>IFERROR([1]!s_stm07_is($A1285,"W30028333","2012/12/31",1)/[1]!S_SHARE_TOTAL($A1285,$B$1),"")</f>
        <v>0.26312861449838842</v>
      </c>
      <c r="D1285">
        <f>IFERROR([1]!s_stm07_is($A1285,"W30028333","2013/12/31",1)/[1]!S_SHARE_TOTAL($A1285,$B$1),"")</f>
        <v>0.29584426700599292</v>
      </c>
      <c r="E1285">
        <f>IFERROR([1]!s_stm07_is($A1285,"W30028333","2014/12/31",1)/[1]!S_SHARE_TOTAL($A1285,$B$1),"")</f>
        <v>0.30115120979439042</v>
      </c>
      <c r="F1285">
        <f>IFERROR([1]!s_stm07_is($A1285,"W30028333","2015/12/31",1)/[1]!S_SHARE_TOTAL($A1285,$B$1),"")</f>
        <v>0.29126965733590859</v>
      </c>
      <c r="G1285">
        <f>IFERROR([1]!s_stm07_is($A1285,"W30028333","2016/12/31",1)/[1]!S_SHARE_TOTAL($A1285,$B$1),"")</f>
        <v>0.31373336751411546</v>
      </c>
      <c r="H1285">
        <f>IFERROR([1]!s_stm07_is($A1285,"W30028333","2017/12/31",1)/[1]!S_SHARE_TOTAL($A1285,$B$1),"")</f>
        <v>0.38121059281912012</v>
      </c>
      <c r="I1285">
        <f>IFERROR([1]!s_stm07_is($A1285,"W30028333","2018/12/31",1)/[1]!S_SHARE_TOTAL($A1285,$B$1),"")</f>
        <v>0.44804829359276988</v>
      </c>
      <c r="J1285">
        <f>IFERROR([1]!s_stm07_is($A1285,"W30028333","2019/12/31",1)/[1]!S_SHARE_TOTAL($A1285,$B$1),"")</f>
        <v>0.53829060218010694</v>
      </c>
      <c r="K1285">
        <f>IFERROR([1]!s_stm07_is($A1285,"W30028333","2020/12/31",1)/[1]!S_SHARE_TOTAL($A1285,$B$1),"")</f>
        <v>0.54372731449734424</v>
      </c>
      <c r="L1285">
        <f>IFERROR([1]!s_stm07_is($A1285,"W30028333","2021/12/31",1)/[1]!S_SHARE_TOTAL($A1285,$B$1),"")</f>
        <v>0.65975021076969187</v>
      </c>
      <c r="M1285">
        <f>IFERROR([1]!s_stm07_is($A1285,"W30028333","2022/12/31",1)/[1]!S_SHARE_TOTAL($A1285,$B$1),"")</f>
        <v>0.82729056197026585</v>
      </c>
      <c r="N1285">
        <f>IFERROR([1]!s_stm07_is($A1285,"W30028333","2023/12/31",1)/[1]!S_SHARE_TOTAL($A1285,$B$1),"")</f>
        <v>0.98943942889683845</v>
      </c>
      <c r="O1285">
        <f>IFERROR([1]!s_stm07_is($A1285,"W30028333","2024/12/31",1)/[1]!S_SHARE_TOTAL($A1285,$B$1),"")</f>
        <v>1.1497746512896534</v>
      </c>
      <c r="P1285">
        <f>IFERROR([1]!s_stm07_is($A1285,"W30028333","2025/12/31",1)/[1]!S_SHARE_TOTAL($A1285,$B$1),"")</f>
        <v>1.2722253570666799</v>
      </c>
      <c r="Q1285">
        <f>IFERROR([1]!s_west_netprofit($A1285,2026,$B$1,180)/[1]!S_SHARE_TOTAL($A1285,$B$1),"")</f>
        <v>1.40680657862742</v>
      </c>
      <c r="R1285">
        <f>IFERROR([1]!s_west_netprofit($A1285,2027,$B$1,180)/[1]!S_SHARE_TOTAL($A1285,$B$1),"")</f>
        <v>1.5622521707322221</v>
      </c>
      <c r="S1285">
        <f>IFERROR([1]!s_fa_dupont_roe($A1285,"2011/12/31")/100,"")</f>
        <v>0.178901</v>
      </c>
      <c r="T1285">
        <f>IFERROR([1]!s_fa_dupont_roe($A1285,"2012/12/31")/100,"")</f>
        <v>0.167267</v>
      </c>
      <c r="U1285">
        <f>IFERROR([1]!s_fa_dupont_roe($A1285,"2013/12/31")/100,"")</f>
        <v>0.17097000000000001</v>
      </c>
      <c r="V1285">
        <f>IFERROR([1]!s_fa_dupont_roe($A1285,"2014/12/31")/100,"")</f>
        <v>0.15409300000000001</v>
      </c>
      <c r="W1285">
        <f>IFERROR([1]!s_fa_dupont_roe($A1285,"2015/12/31")/100,"")</f>
        <v>0.12714300000000001</v>
      </c>
      <c r="X1285">
        <f>IFERROR([1]!s_fa_dupont_roe($A1285,"2016/12/31")/100,"")</f>
        <v>0.11605499999999999</v>
      </c>
      <c r="Y1285">
        <f>IFERROR([1]!s_fa_dupont_roe($A1285,"2017/12/31")/100,"")</f>
        <v>0.12442700000000001</v>
      </c>
      <c r="Z1285">
        <f>IFERROR([1]!s_fa_dupont_roe($A1285,"2018/12/31")/100,"")</f>
        <v>0.127527</v>
      </c>
      <c r="AA1285">
        <f>IFERROR([1]!s_fa_dupont_roe($A1285,"2019/12/31")/100,"")</f>
        <v>0.11996999999999999</v>
      </c>
      <c r="AB1285">
        <f>IFERROR([1]!s_fa_dupont_roe($A1285,"2020/12/31")/100,"")</f>
        <v>0.103383</v>
      </c>
      <c r="AC1285">
        <f>IFERROR([1]!s_fa_dupont_roe($A1285,"2021/12/31")/100,"")</f>
        <v>0.11593099999999999</v>
      </c>
      <c r="AD1285">
        <f>IFERROR([1]!s_fa_dupont_roe($A1285,"2022/12/31")/100,"")</f>
        <v>0.129527</v>
      </c>
      <c r="AE1285">
        <f>IFERROR([1]!s_fa_dupont_roe($A1285,"2023/12/31")/100,"")</f>
        <v>0.13691800000000001</v>
      </c>
      <c r="AF1285">
        <f>IFERROR([1]!s_fa_dupont_roe($A1285,"2024/12/31")/100,"")</f>
        <v>0.14122099999999999</v>
      </c>
      <c r="AG1285">
        <f>IFERROR([1]!s_fa_dupont_roe($A1285,"2025/12/31")/100,"")</f>
        <v>0.14058099999999998</v>
      </c>
      <c r="AH1285">
        <f>IFERROR([1]!s_stm07_is($A1285,"W30028333","2025/12/31",1),"")</f>
        <v>4219369000</v>
      </c>
      <c r="AI1285">
        <f>IFERROR([1]!s_stm07_bs($A1285,"W38058048","2025/12/31",1),"")</f>
        <v>33461456000</v>
      </c>
      <c r="AJ1285">
        <f>IFERROR([1]!s_fa_netdebt($A1285,"2025/12/31"),"")</f>
        <v>0</v>
      </c>
      <c r="AK1285">
        <f>IFERROR([1]!s_val_ev1($A1285,"2025/12/31"),"")</f>
        <v>373074892631.03998</v>
      </c>
      <c r="AL1285">
        <f>IFERROR([1]!s_fa_ebitda($A1285,"2025/12/31"),"")</f>
        <v>0</v>
      </c>
      <c r="AM1285">
        <f>IFERROR([1]!s_west_netprofit($A1285,2026,$B$1,180)/[1]!s_west_netprofit($A1285,2026,$B$1-7,180)-1,"")</f>
        <v>0</v>
      </c>
      <c r="AN1285">
        <f>IFERROR([1]!s_west_netprofit($A1285,2026,$B$1,180)/[1]!s_west_netprofit($A1285,2026,$B$1-30,180)-1,"")</f>
        <v>8.676611811686552E-4</v>
      </c>
      <c r="AO1285">
        <f>IFERROR([1]!s_est_mediannetprofit($A1285,2026,$B$1)/[1]!s_est_mediannetprofit($A1285,2026,$B$1-7)-1,"")</f>
        <v>0</v>
      </c>
      <c r="AP1285">
        <f>IFERROR([1]!s_est_mediannetprofit($A1285,2026,$B$1)/[1]!s_est_mediannetprofit($A1285,2026,$B$1-30)-1,"")</f>
        <v>-1.811787274858756E-3</v>
      </c>
    </row>
    <row r="1286" spans="1:42">
      <c r="A1286" t="s">
        <v>1325</v>
      </c>
      <c r="B1286">
        <f>IFERROR([1]!s_stm07_is($A1286,"W30028333","2011/12/31",1)/[1]!S_SHARE_TOTAL($A1286,$B$1),"")</f>
        <v>5.2722380347398477E-2</v>
      </c>
      <c r="C1286">
        <f>IFERROR([1]!s_stm07_is($A1286,"W30028333","2012/12/31",1)/[1]!S_SHARE_TOTAL($A1286,$B$1),"")</f>
        <v>3.7170599203800135E-2</v>
      </c>
      <c r="D1286">
        <f>IFERROR([1]!s_stm07_is($A1286,"W30028333","2013/12/31",1)/[1]!S_SHARE_TOTAL($A1286,$B$1),"")</f>
        <v>5.3204745340653233E-2</v>
      </c>
      <c r="E1286">
        <f>IFERROR([1]!s_stm07_is($A1286,"W30028333","2014/12/31",1)/[1]!S_SHARE_TOTAL($A1286,$B$1),"")</f>
        <v>9.9981601599482647E-2</v>
      </c>
      <c r="F1286">
        <f>IFERROR([1]!s_stm07_is($A1286,"W30028333","2015/12/31",1)/[1]!S_SHARE_TOTAL($A1286,$B$1),"")</f>
        <v>0.26216562194489379</v>
      </c>
      <c r="G1286">
        <f>IFERROR([1]!s_stm07_is($A1286,"W30028333","2016/12/31",1)/[1]!S_SHARE_TOTAL($A1286,$B$1),"")</f>
        <v>0.15655774233282446</v>
      </c>
      <c r="H1286">
        <f>IFERROR([1]!s_stm07_is($A1286,"W30028333","2017/12/31",1)/[1]!S_SHARE_TOTAL($A1286,$B$1),"")</f>
        <v>0.11539728449924411</v>
      </c>
      <c r="I1286">
        <f>IFERROR([1]!s_stm07_is($A1286,"W30028333","2018/12/31",1)/[1]!S_SHARE_TOTAL($A1286,$B$1),"")</f>
        <v>6.3957208592671705E-2</v>
      </c>
      <c r="J1286">
        <f>IFERROR([1]!s_stm07_is($A1286,"W30028333","2019/12/31",1)/[1]!S_SHARE_TOTAL($A1286,$B$1),"")</f>
        <v>0.15876959578445926</v>
      </c>
      <c r="K1286">
        <f>IFERROR([1]!s_stm07_is($A1286,"W30028333","2020/12/31",1)/[1]!S_SHARE_TOTAL($A1286,$B$1),"")</f>
        <v>0.22339625327137139</v>
      </c>
      <c r="L1286">
        <f>IFERROR([1]!s_stm07_is($A1286,"W30028333","2021/12/31",1)/[1]!S_SHARE_TOTAL($A1286,$B$1),"")</f>
        <v>0.31412177337433139</v>
      </c>
      <c r="M1286">
        <f>IFERROR([1]!s_stm07_is($A1286,"W30028333","2022/12/31",1)/[1]!S_SHARE_TOTAL($A1286,$B$1),"")</f>
        <v>0.20250290266779711</v>
      </c>
      <c r="N1286">
        <f>IFERROR([1]!s_stm07_is($A1286,"W30028333","2023/12/31",1)/[1]!S_SHARE_TOTAL($A1286,$B$1),"")</f>
        <v>0.25647766183552112</v>
      </c>
      <c r="O1286">
        <f>IFERROR([1]!s_stm07_is($A1286,"W30028333","2024/12/31",1)/[1]!S_SHARE_TOTAL($A1286,$B$1),"")</f>
        <v>0.36032455696410004</v>
      </c>
      <c r="P1286">
        <f>IFERROR([1]!s_stm07_is($A1286,"W30028333","2025/12/31",1)/[1]!S_SHARE_TOTAL($A1286,$B$1),"")</f>
        <v>0.38648869791900281</v>
      </c>
      <c r="Q1286">
        <f>IFERROR([1]!s_west_netprofit($A1286,2026,$B$1,180)/[1]!S_SHARE_TOTAL($A1286,$B$1),"")</f>
        <v>0</v>
      </c>
      <c r="R1286">
        <f>IFERROR([1]!s_west_netprofit($A1286,2027,$B$1,180)/[1]!S_SHARE_TOTAL($A1286,$B$1),"")</f>
        <v>0</v>
      </c>
      <c r="S1286">
        <f>IFERROR([1]!s_fa_dupont_roe($A1286,"2011/12/31")/100,"")</f>
        <v>7.7040999999999998E-2</v>
      </c>
      <c r="T1286">
        <f>IFERROR([1]!s_fa_dupont_roe($A1286,"2012/12/31")/100,"")</f>
        <v>5.1608999999999995E-2</v>
      </c>
      <c r="U1286">
        <f>IFERROR([1]!s_fa_dupont_roe($A1286,"2013/12/31")/100,"")</f>
        <v>7.0098000000000008E-2</v>
      </c>
      <c r="V1286">
        <f>IFERROR([1]!s_fa_dupont_roe($A1286,"2014/12/31")/100,"")</f>
        <v>0.11670899999999999</v>
      </c>
      <c r="W1286">
        <f>IFERROR([1]!s_fa_dupont_roe($A1286,"2015/12/31")/100,"")</f>
        <v>0.241449</v>
      </c>
      <c r="X1286">
        <f>IFERROR([1]!s_fa_dupont_roe($A1286,"2016/12/31")/100,"")</f>
        <v>0.120966</v>
      </c>
      <c r="Y1286">
        <f>IFERROR([1]!s_fa_dupont_roe($A1286,"2017/12/31")/100,"")</f>
        <v>8.3021999999999985E-2</v>
      </c>
      <c r="Z1286">
        <f>IFERROR([1]!s_fa_dupont_roe($A1286,"2018/12/31")/100,"")</f>
        <v>4.3703000000000006E-2</v>
      </c>
      <c r="AA1286">
        <f>IFERROR([1]!s_fa_dupont_roe($A1286,"2019/12/31")/100,"")</f>
        <v>0.101257</v>
      </c>
      <c r="AB1286">
        <f>IFERROR([1]!s_fa_dupont_roe($A1286,"2020/12/31")/100,"")</f>
        <v>9.1051999999999994E-2</v>
      </c>
      <c r="AC1286">
        <f>IFERROR([1]!s_fa_dupont_roe($A1286,"2021/12/31")/100,"")</f>
        <v>9.2087000000000002E-2</v>
      </c>
      <c r="AD1286">
        <f>IFERROR([1]!s_fa_dupont_roe($A1286,"2022/12/31")/100,"")</f>
        <v>5.0754000000000001E-2</v>
      </c>
      <c r="AE1286">
        <f>IFERROR([1]!s_fa_dupont_roe($A1286,"2023/12/31")/100,"")</f>
        <v>5.7359999999999994E-2</v>
      </c>
      <c r="AF1286">
        <f>IFERROR([1]!s_fa_dupont_roe($A1286,"2024/12/31")/100,"")</f>
        <v>7.7016000000000001E-2</v>
      </c>
      <c r="AG1286">
        <f>IFERROR([1]!s_fa_dupont_roe($A1286,"2025/12/31")/100,"")</f>
        <v>7.8296000000000004E-2</v>
      </c>
      <c r="AH1286">
        <f>IFERROR([1]!s_stm07_is($A1286,"W30028333","2025/12/31",1),"")</f>
        <v>1056402621.34</v>
      </c>
      <c r="AI1286">
        <f>IFERROR([1]!s_stm07_bs($A1286,"W38058048","2025/12/31",1),"")</f>
        <v>13771310099.290001</v>
      </c>
      <c r="AJ1286">
        <f>IFERROR([1]!s_fa_netdebt($A1286,"2025/12/31"),"")</f>
        <v>0</v>
      </c>
      <c r="AK1286">
        <f>IFERROR([1]!s_val_ev1($A1286,"2025/12/31"),"")</f>
        <v>71599284021.119995</v>
      </c>
      <c r="AL1286">
        <f>IFERROR([1]!s_fa_ebitda($A1286,"2025/12/31"),"")</f>
        <v>0</v>
      </c>
      <c r="AM1286" t="str">
        <f>IFERROR([1]!s_west_netprofit($A1286,2026,$B$1,180)/[1]!s_west_netprofit($A1286,2026,$B$1-7,180)-1,"")</f>
        <v/>
      </c>
      <c r="AN1286" t="str">
        <f>IFERROR([1]!s_west_netprofit($A1286,2026,$B$1,180)/[1]!s_west_netprofit($A1286,2026,$B$1-30,180)-1,"")</f>
        <v/>
      </c>
      <c r="AO1286" t="str">
        <f>IFERROR([1]!s_est_mediannetprofit($A1286,2026,$B$1)/[1]!s_est_mediannetprofit($A1286,2026,$B$1-7)-1,"")</f>
        <v/>
      </c>
      <c r="AP1286" t="str">
        <f>IFERROR([1]!s_est_mediannetprofit($A1286,2026,$B$1)/[1]!s_est_mediannetprofit($A1286,2026,$B$1-30)-1,"")</f>
        <v/>
      </c>
    </row>
    <row r="1287" spans="1:42">
      <c r="A1287" t="s">
        <v>1326</v>
      </c>
      <c r="B1287">
        <f>IFERROR([1]!s_stm07_is($A1287,"W30028333","2011/12/31",1)/[1]!S_SHARE_TOTAL($A1287,$B$1),"")</f>
        <v>0.14642418989233549</v>
      </c>
      <c r="C1287">
        <f>IFERROR([1]!s_stm07_is($A1287,"W30028333","2012/12/31",1)/[1]!S_SHARE_TOTAL($A1287,$B$1),"")</f>
        <v>0.11678364411315477</v>
      </c>
      <c r="D1287">
        <f>IFERROR([1]!s_stm07_is($A1287,"W30028333","2013/12/31",1)/[1]!S_SHARE_TOTAL($A1287,$B$1),"")</f>
        <v>9.1479358729187388E-2</v>
      </c>
      <c r="E1287">
        <f>IFERROR([1]!s_stm07_is($A1287,"W30028333","2014/12/31",1)/[1]!S_SHARE_TOTAL($A1287,$B$1),"")</f>
        <v>7.5495776963938693E-2</v>
      </c>
      <c r="F1287">
        <f>IFERROR([1]!s_stm07_is($A1287,"W30028333","2015/12/31",1)/[1]!S_SHARE_TOTAL($A1287,$B$1),"")</f>
        <v>7.6754583094532911E-2</v>
      </c>
      <c r="G1287">
        <f>IFERROR([1]!s_stm07_is($A1287,"W30028333","2016/12/31",1)/[1]!S_SHARE_TOTAL($A1287,$B$1),"")</f>
        <v>0.1996101692416454</v>
      </c>
      <c r="H1287">
        <f>IFERROR([1]!s_stm07_is($A1287,"W30028333","2017/12/31",1)/[1]!S_SHARE_TOTAL($A1287,$B$1),"")</f>
        <v>0.33264775759809279</v>
      </c>
      <c r="I1287">
        <f>IFERROR([1]!s_stm07_is($A1287,"W30028333","2018/12/31",1)/[1]!S_SHARE_TOTAL($A1287,$B$1),"")</f>
        <v>0.371298617419626</v>
      </c>
      <c r="J1287">
        <f>IFERROR([1]!s_stm07_is($A1287,"W30028333","2019/12/31",1)/[1]!S_SHARE_TOTAL($A1287,$B$1),"")</f>
        <v>0.47908903733701691</v>
      </c>
      <c r="K1287">
        <f>IFERROR([1]!s_stm07_is($A1287,"W30028333","2020/12/31",1)/[1]!S_SHARE_TOTAL($A1287,$B$1),"")</f>
        <v>0.4669378363184154</v>
      </c>
      <c r="L1287">
        <f>IFERROR([1]!s_stm07_is($A1287,"W30028333","2021/12/31",1)/[1]!S_SHARE_TOTAL($A1287,$B$1),"")</f>
        <v>0.33776418611696296</v>
      </c>
      <c r="M1287">
        <f>IFERROR([1]!s_stm07_is($A1287,"W30028333","2022/12/31",1)/[1]!S_SHARE_TOTAL($A1287,$B$1),"")</f>
        <v>0.58469466643369472</v>
      </c>
      <c r="N1287">
        <f>IFERROR([1]!s_stm07_is($A1287,"W30028333","2023/12/31",1)/[1]!S_SHARE_TOTAL($A1287,$B$1),"")</f>
        <v>1.223213286502387</v>
      </c>
      <c r="O1287">
        <f>IFERROR([1]!s_stm07_is($A1287,"W30028333","2024/12/31",1)/[1]!S_SHARE_TOTAL($A1287,$B$1),"")</f>
        <v>1.473578276112296</v>
      </c>
      <c r="P1287">
        <f>IFERROR([1]!s_stm07_is($A1287,"W30028333","2025/12/31",1)/[1]!S_SHARE_TOTAL($A1287,$B$1),"")</f>
        <v>0.13597069451146426</v>
      </c>
      <c r="Q1287">
        <f>IFERROR([1]!s_west_netprofit($A1287,2026,$B$1,180)/[1]!S_SHARE_TOTAL($A1287,$B$1),"")</f>
        <v>0.81215623609332144</v>
      </c>
      <c r="R1287">
        <f>IFERROR([1]!s_west_netprofit($A1287,2027,$B$1,180)/[1]!S_SHARE_TOTAL($A1287,$B$1),"")</f>
        <v>1.1670663339035396</v>
      </c>
      <c r="S1287">
        <f>IFERROR([1]!s_fa_dupont_roe($A1287,"2011/12/31")/100,"")</f>
        <v>0.12272999999999999</v>
      </c>
      <c r="T1287">
        <f>IFERROR([1]!s_fa_dupont_roe($A1287,"2012/12/31")/100,"")</f>
        <v>5.7038999999999999E-2</v>
      </c>
      <c r="U1287">
        <f>IFERROR([1]!s_fa_dupont_roe($A1287,"2013/12/31")/100,"")</f>
        <v>4.3442999999999996E-2</v>
      </c>
      <c r="V1287">
        <f>IFERROR([1]!s_fa_dupont_roe($A1287,"2014/12/31")/100,"")</f>
        <v>3.5122E-2</v>
      </c>
      <c r="W1287">
        <f>IFERROR([1]!s_fa_dupont_roe($A1287,"2015/12/31")/100,"")</f>
        <v>3.4932999999999999E-2</v>
      </c>
      <c r="X1287">
        <f>IFERROR([1]!s_fa_dupont_roe($A1287,"2016/12/31")/100,"")</f>
        <v>7.0952000000000001E-2</v>
      </c>
      <c r="Y1287">
        <f>IFERROR([1]!s_fa_dupont_roe($A1287,"2017/12/31")/100,"")</f>
        <v>9.4800999999999996E-2</v>
      </c>
      <c r="Z1287">
        <f>IFERROR([1]!s_fa_dupont_roe($A1287,"2018/12/31")/100,"")</f>
        <v>9.9862999999999993E-2</v>
      </c>
      <c r="AA1287">
        <f>IFERROR([1]!s_fa_dupont_roe($A1287,"2019/12/31")/100,"")</f>
        <v>0.12117599999999999</v>
      </c>
      <c r="AB1287">
        <f>IFERROR([1]!s_fa_dupont_roe($A1287,"2020/12/31")/100,"")</f>
        <v>9.6074000000000007E-2</v>
      </c>
      <c r="AC1287">
        <f>IFERROR([1]!s_fa_dupont_roe($A1287,"2021/12/31")/100,"")</f>
        <v>5.8574000000000001E-2</v>
      </c>
      <c r="AD1287">
        <f>IFERROR([1]!s_fa_dupont_roe($A1287,"2022/12/31")/100,"")</f>
        <v>9.3931000000000001E-2</v>
      </c>
      <c r="AE1287">
        <f>IFERROR([1]!s_fa_dupont_roe($A1287,"2023/12/31")/100,"")</f>
        <v>0.17122099999999998</v>
      </c>
      <c r="AF1287">
        <f>IFERROR([1]!s_fa_dupont_roe($A1287,"2024/12/31")/100,"")</f>
        <v>0.174343</v>
      </c>
      <c r="AG1287">
        <f>IFERROR([1]!s_fa_dupont_roe($A1287,"2025/12/31")/100,"")</f>
        <v>1.4451E-2</v>
      </c>
      <c r="AH1287">
        <f>IFERROR([1]!s_stm07_is($A1287,"W30028333","2025/12/31",1),"")</f>
        <v>124894858.40000001</v>
      </c>
      <c r="AI1287">
        <f>IFERROR([1]!s_stm07_bs($A1287,"W38058048","2025/12/31",1),"")</f>
        <v>8865372947.8899994</v>
      </c>
      <c r="AJ1287">
        <f>IFERROR([1]!s_fa_netdebt($A1287,"2025/12/31"),"")</f>
        <v>4940111437.0100002</v>
      </c>
      <c r="AK1287">
        <f>IFERROR([1]!s_val_ev1($A1287,"2025/12/31"),"")</f>
        <v>26059713568.349998</v>
      </c>
      <c r="AL1287">
        <f>IFERROR([1]!s_fa_ebitda($A1287,"2025/12/31"),"")</f>
        <v>854349417.40999997</v>
      </c>
      <c r="AM1287">
        <f>IFERROR([1]!s_west_netprofit($A1287,2026,$B$1,180)/[1]!s_west_netprofit($A1287,2026,$B$1-7,180)-1,"")</f>
        <v>0</v>
      </c>
      <c r="AN1287">
        <f>IFERROR([1]!s_west_netprofit($A1287,2026,$B$1,180)/[1]!s_west_netprofit($A1287,2026,$B$1-30,180)-1,"")</f>
        <v>-0.51683937823834203</v>
      </c>
      <c r="AO1287">
        <f>IFERROR([1]!s_est_mediannetprofit($A1287,2026,$B$1)/[1]!s_est_mediannetprofit($A1287,2026,$B$1-7)-1,"")</f>
        <v>0</v>
      </c>
      <c r="AP1287">
        <f>IFERROR([1]!s_est_mediannetprofit($A1287,2026,$B$1)/[1]!s_est_mediannetprofit($A1287,2026,$B$1-30)-1,"")</f>
        <v>-0.51683937823834203</v>
      </c>
    </row>
    <row r="1288" spans="1:42">
      <c r="A1288" t="s">
        <v>1327</v>
      </c>
      <c r="B1288">
        <f>IFERROR([1]!s_stm07_is($A1288,"W30028333","2011/12/31",1)/[1]!S_SHARE_TOTAL($A1288,$B$1),"")</f>
        <v>0</v>
      </c>
      <c r="C1288">
        <f>IFERROR([1]!s_stm07_is($A1288,"W30028333","2012/12/31",1)/[1]!S_SHARE_TOTAL($A1288,$B$1),"")</f>
        <v>0</v>
      </c>
      <c r="D1288">
        <f>IFERROR([1]!s_stm07_is($A1288,"W30028333","2013/12/31",1)/[1]!S_SHARE_TOTAL($A1288,$B$1),"")</f>
        <v>0</v>
      </c>
      <c r="E1288">
        <f>IFERROR([1]!s_stm07_is($A1288,"W30028333","2014/12/31",1)/[1]!S_SHARE_TOTAL($A1288,$B$1),"")</f>
        <v>0</v>
      </c>
      <c r="F1288">
        <f>IFERROR([1]!s_stm07_is($A1288,"W30028333","2015/12/31",1)/[1]!S_SHARE_TOTAL($A1288,$B$1),"")</f>
        <v>0.72315446807161199</v>
      </c>
      <c r="G1288">
        <f>IFERROR([1]!s_stm07_is($A1288,"W30028333","2016/12/31",1)/[1]!S_SHARE_TOTAL($A1288,$B$1),"")</f>
        <v>0.7239281492146078</v>
      </c>
      <c r="H1288">
        <f>IFERROR([1]!s_stm07_is($A1288,"W30028333","2017/12/31",1)/[1]!S_SHARE_TOTAL($A1288,$B$1),"")</f>
        <v>0.79961364686828318</v>
      </c>
      <c r="I1288">
        <f>IFERROR([1]!s_stm07_is($A1288,"W30028333","2018/12/31",1)/[1]!S_SHARE_TOTAL($A1288,$B$1),"")</f>
        <v>0.85175510968713253</v>
      </c>
      <c r="J1288">
        <f>IFERROR([1]!s_stm07_is($A1288,"W30028333","2019/12/31",1)/[1]!S_SHARE_TOTAL($A1288,$B$1),"")</f>
        <v>0.93761829635321203</v>
      </c>
      <c r="K1288">
        <f>IFERROR([1]!s_stm07_is($A1288,"W30028333","2020/12/31",1)/[1]!S_SHARE_TOTAL($A1288,$B$1),"")</f>
        <v>0.87838651174053373</v>
      </c>
      <c r="L1288">
        <f>IFERROR([1]!s_stm07_is($A1288,"W30028333","2021/12/31",1)/[1]!S_SHARE_TOTAL($A1288,$B$1),"")</f>
        <v>1.0083480117724291</v>
      </c>
      <c r="M1288">
        <f>IFERROR([1]!s_stm07_is($A1288,"W30028333","2022/12/31",1)/[1]!S_SHARE_TOTAL($A1288,$B$1),"")</f>
        <v>1.0115389362598672</v>
      </c>
      <c r="N1288">
        <f>IFERROR([1]!s_stm07_is($A1288,"W30028333","2023/12/31",1)/[1]!S_SHARE_TOTAL($A1288,$B$1),"")</f>
        <v>1.0602749019144806</v>
      </c>
      <c r="O1288">
        <f>IFERROR([1]!s_stm07_is($A1288,"W30028333","2024/12/31",1)/[1]!S_SHARE_TOTAL($A1288,$B$1),"")</f>
        <v>1.1699436118183697</v>
      </c>
      <c r="P1288">
        <f>IFERROR([1]!s_stm07_is($A1288,"W30028333","2025/12/31",1)/[1]!S_SHARE_TOTAL($A1288,$B$1),"")</f>
        <v>1.7781393320998728</v>
      </c>
      <c r="Q1288">
        <f>IFERROR([1]!s_west_netprofit($A1288,2026,$B$1,180)/[1]!S_SHARE_TOTAL($A1288,$B$1),"")</f>
        <v>3.0764088199298762</v>
      </c>
      <c r="R1288">
        <f>IFERROR([1]!s_west_netprofit($A1288,2027,$B$1,180)/[1]!S_SHARE_TOTAL($A1288,$B$1),"")</f>
        <v>4.1299344746586844</v>
      </c>
      <c r="S1288">
        <f>IFERROR([1]!s_fa_dupont_roe($A1288,"2011/12/31")/100,"")</f>
        <v>0</v>
      </c>
      <c r="T1288">
        <f>IFERROR([1]!s_fa_dupont_roe($A1288,"2012/12/31")/100,"")</f>
        <v>0</v>
      </c>
      <c r="U1288">
        <f>IFERROR([1]!s_fa_dupont_roe($A1288,"2013/12/31")/100,"")</f>
        <v>0</v>
      </c>
      <c r="V1288">
        <f>IFERROR([1]!s_fa_dupont_roe($A1288,"2014/12/31")/100,"")</f>
        <v>0</v>
      </c>
      <c r="W1288">
        <f>IFERROR([1]!s_fa_dupont_roe($A1288,"2015/12/31")/100,"")</f>
        <v>0.24108000000000002</v>
      </c>
      <c r="X1288">
        <f>IFERROR([1]!s_fa_dupont_roe($A1288,"2016/12/31")/100,"")</f>
        <v>0.209982</v>
      </c>
      <c r="Y1288">
        <f>IFERROR([1]!s_fa_dupont_roe($A1288,"2017/12/31")/100,"")</f>
        <v>0.30091000000000001</v>
      </c>
      <c r="Z1288">
        <f>IFERROR([1]!s_fa_dupont_roe($A1288,"2018/12/31")/100,"")</f>
        <v>0.33651300000000001</v>
      </c>
      <c r="AA1288">
        <f>IFERROR([1]!s_fa_dupont_roe($A1288,"2019/12/31")/100,"")</f>
        <v>0.23030999999999999</v>
      </c>
      <c r="AB1288">
        <f>IFERROR([1]!s_fa_dupont_roe($A1288,"2020/12/31")/100,"")</f>
        <v>0.18059899999999998</v>
      </c>
      <c r="AC1288">
        <f>IFERROR([1]!s_fa_dupont_roe($A1288,"2021/12/31")/100,"")</f>
        <v>0.17951300000000001</v>
      </c>
      <c r="AD1288">
        <f>IFERROR([1]!s_fa_dupont_roe($A1288,"2022/12/31")/100,"")</f>
        <v>0.16177800000000001</v>
      </c>
      <c r="AE1288">
        <f>IFERROR([1]!s_fa_dupont_roe($A1288,"2023/12/31")/100,"")</f>
        <v>0.156338</v>
      </c>
      <c r="AF1288">
        <f>IFERROR([1]!s_fa_dupont_roe($A1288,"2024/12/31")/100,"")</f>
        <v>0.15853999999999999</v>
      </c>
      <c r="AG1288">
        <f>IFERROR([1]!s_fa_dupont_roe($A1288,"2025/12/31")/100,"")</f>
        <v>0.22090099999999999</v>
      </c>
      <c r="AH1288">
        <f>IFERROR([1]!s_stm07_is($A1288,"W30028333","2025/12/31",1),"")</f>
        <v>35285561000</v>
      </c>
      <c r="AI1288">
        <f>IFERROR([1]!s_stm07_bs($A1288,"W38058048","2025/12/31",1),"")</f>
        <v>167114230000</v>
      </c>
      <c r="AJ1288">
        <f>IFERROR([1]!s_fa_netdebt($A1288,"2025/12/31"),"")</f>
        <v>159878000</v>
      </c>
      <c r="AK1288">
        <f>IFERROR([1]!s_val_ev1($A1288,"2025/12/31"),"")</f>
        <v>1342385450211.05</v>
      </c>
      <c r="AL1288">
        <f>IFERROR([1]!s_fa_ebitda($A1288,"2025/12/31"),"")</f>
        <v>51331883000</v>
      </c>
      <c r="AM1288">
        <f>IFERROR([1]!s_west_netprofit($A1288,2026,$B$1,180)/[1]!s_west_netprofit($A1288,2026,$B$1-7,180)-1,"")</f>
        <v>0</v>
      </c>
      <c r="AN1288">
        <f>IFERROR([1]!s_west_netprofit($A1288,2026,$B$1,180)/[1]!s_west_netprofit($A1288,2026,$B$1-30,180)-1,"")</f>
        <v>-9.9279141223452827E-3</v>
      </c>
      <c r="AO1288">
        <f>IFERROR([1]!s_est_mediannetprofit($A1288,2026,$B$1)/[1]!s_est_mediannetprofit($A1288,2026,$B$1-7)-1,"")</f>
        <v>0</v>
      </c>
      <c r="AP1288">
        <f>IFERROR([1]!s_est_mediannetprofit($A1288,2026,$B$1)/[1]!s_est_mediannetprofit($A1288,2026,$B$1-30)-1,"")</f>
        <v>-1.3133199368886905E-2</v>
      </c>
    </row>
    <row r="1289" spans="1:42">
      <c r="A1289" t="s">
        <v>1328</v>
      </c>
      <c r="B1289">
        <f>IFERROR([1]!s_stm07_is($A1289,"W30028333","2011/12/31",1)/[1]!S_SHARE_TOTAL($A1289,$B$1),"")</f>
        <v>0.14088997956342367</v>
      </c>
      <c r="C1289">
        <f>IFERROR([1]!s_stm07_is($A1289,"W30028333","2012/12/31",1)/[1]!S_SHARE_TOTAL($A1289,$B$1),"")</f>
        <v>0.18368019057128862</v>
      </c>
      <c r="D1289">
        <f>IFERROR([1]!s_stm07_is($A1289,"W30028333","2013/12/31",1)/[1]!S_SHARE_TOTAL($A1289,$B$1),"")</f>
        <v>0.24576773663886239</v>
      </c>
      <c r="E1289">
        <f>IFERROR([1]!s_stm07_is($A1289,"W30028333","2014/12/31",1)/[1]!S_SHARE_TOTAL($A1289,$B$1),"")</f>
        <v>0.25067580230179343</v>
      </c>
      <c r="F1289">
        <f>IFERROR([1]!s_stm07_is($A1289,"W30028333","2015/12/31",1)/[1]!S_SHARE_TOTAL($A1289,$B$1),"")</f>
        <v>0.22930851809512742</v>
      </c>
      <c r="G1289">
        <f>IFERROR([1]!s_stm07_is($A1289,"W30028333","2016/12/31",1)/[1]!S_SHARE_TOTAL($A1289,$B$1),"")</f>
        <v>0.26836237534845403</v>
      </c>
      <c r="H1289">
        <f>IFERROR([1]!s_stm07_is($A1289,"W30028333","2017/12/31",1)/[1]!S_SHARE_TOTAL($A1289,$B$1),"")</f>
        <v>0.30829182089753387</v>
      </c>
      <c r="I1289">
        <f>IFERROR([1]!s_stm07_is($A1289,"W30028333","2018/12/31",1)/[1]!S_SHARE_TOTAL($A1289,$B$1),"")</f>
        <v>0.35836700381875114</v>
      </c>
      <c r="J1289">
        <f>IFERROR([1]!s_stm07_is($A1289,"W30028333","2019/12/31",1)/[1]!S_SHARE_TOTAL($A1289,$B$1),"")</f>
        <v>0.36771834366946543</v>
      </c>
      <c r="K1289">
        <f>IFERROR([1]!s_stm07_is($A1289,"W30028333","2020/12/31",1)/[1]!S_SHARE_TOTAL($A1289,$B$1),"")</f>
        <v>0.45933899381607002</v>
      </c>
      <c r="L1289">
        <f>IFERROR([1]!s_stm07_is($A1289,"W30028333","2021/12/31",1)/[1]!S_SHARE_TOTAL($A1289,$B$1),"")</f>
        <v>0.47065952859283156</v>
      </c>
      <c r="M1289">
        <f>IFERROR([1]!s_stm07_is($A1289,"W30028333","2022/12/31",1)/[1]!S_SHARE_TOTAL($A1289,$B$1),"")</f>
        <v>0.42489268706344147</v>
      </c>
      <c r="N1289">
        <f>IFERROR([1]!s_stm07_is($A1289,"W30028333","2023/12/31",1)/[1]!S_SHARE_TOTAL($A1289,$B$1),"")</f>
        <v>0.50054413064514225</v>
      </c>
      <c r="O1289">
        <f>IFERROR([1]!s_stm07_is($A1289,"W30028333","2024/12/31",1)/[1]!S_SHARE_TOTAL($A1289,$B$1),"")</f>
        <v>0.50650135258758322</v>
      </c>
      <c r="P1289">
        <f>IFERROR([1]!s_stm07_is($A1289,"W30028333","2025/12/31",1)/[1]!S_SHARE_TOTAL($A1289,$B$1),"")</f>
        <v>0.48943519695280735</v>
      </c>
      <c r="Q1289">
        <f>IFERROR([1]!s_west_netprofit($A1289,2026,$B$1,180)/[1]!S_SHARE_TOTAL($A1289,$B$1),"")</f>
        <v>0.6430014549140648</v>
      </c>
      <c r="R1289">
        <f>IFERROR([1]!s_west_netprofit($A1289,2027,$B$1,180)/[1]!S_SHARE_TOTAL($A1289,$B$1),"")</f>
        <v>0.6828034100905267</v>
      </c>
      <c r="S1289">
        <f>IFERROR([1]!s_fa_dupont_roe($A1289,"2011/12/31")/100,"")</f>
        <v>0.12557099999999999</v>
      </c>
      <c r="T1289">
        <f>IFERROR([1]!s_fa_dupont_roe($A1289,"2012/12/31")/100,"")</f>
        <v>0.13178999999999999</v>
      </c>
      <c r="U1289">
        <f>IFERROR([1]!s_fa_dupont_roe($A1289,"2013/12/31")/100,"")</f>
        <v>0.15411</v>
      </c>
      <c r="V1289">
        <f>IFERROR([1]!s_fa_dupont_roe($A1289,"2014/12/31")/100,"")</f>
        <v>0.13855200000000001</v>
      </c>
      <c r="W1289">
        <f>IFERROR([1]!s_fa_dupont_roe($A1289,"2015/12/31")/100,"")</f>
        <v>0.105062</v>
      </c>
      <c r="X1289">
        <f>IFERROR([1]!s_fa_dupont_roe($A1289,"2016/12/31")/100,"")</f>
        <v>0.104031</v>
      </c>
      <c r="Y1289">
        <f>IFERROR([1]!s_fa_dupont_roe($A1289,"2017/12/31")/100,"")</f>
        <v>0.109972</v>
      </c>
      <c r="Z1289">
        <f>IFERROR([1]!s_fa_dupont_roe($A1289,"2018/12/31")/100,"")</f>
        <v>0.11706699999999999</v>
      </c>
      <c r="AA1289">
        <f>IFERROR([1]!s_fa_dupont_roe($A1289,"2019/12/31")/100,"")</f>
        <v>0.104648</v>
      </c>
      <c r="AB1289">
        <f>IFERROR([1]!s_fa_dupont_roe($A1289,"2020/12/31")/100,"")</f>
        <v>0.115715</v>
      </c>
      <c r="AC1289">
        <f>IFERROR([1]!s_fa_dupont_roe($A1289,"2021/12/31")/100,"")</f>
        <v>0.111983</v>
      </c>
      <c r="AD1289">
        <f>IFERROR([1]!s_fa_dupont_roe($A1289,"2022/12/31")/100,"")</f>
        <v>9.5824999999999994E-2</v>
      </c>
      <c r="AE1289">
        <f>IFERROR([1]!s_fa_dupont_roe($A1289,"2023/12/31")/100,"")</f>
        <v>0.10398099999999999</v>
      </c>
      <c r="AF1289">
        <f>IFERROR([1]!s_fa_dupont_roe($A1289,"2024/12/31")/100,"")</f>
        <v>9.6791000000000002E-2</v>
      </c>
      <c r="AG1289">
        <f>IFERROR([1]!s_fa_dupont_roe($A1289,"2025/12/31")/100,"")</f>
        <v>8.7856000000000004E-2</v>
      </c>
      <c r="AH1289">
        <f>IFERROR([1]!s_stm07_is($A1289,"W30028333","2025/12/31",1),"")</f>
        <v>1407979326.71</v>
      </c>
      <c r="AI1289">
        <f>IFERROR([1]!s_stm07_bs($A1289,"W38058048","2025/12/31",1),"")</f>
        <v>19328077776.810001</v>
      </c>
      <c r="AJ1289">
        <f>IFERROR([1]!s_fa_netdebt($A1289,"2025/12/31"),"")</f>
        <v>11143543712.08</v>
      </c>
      <c r="AK1289">
        <f>IFERROR([1]!s_val_ev1($A1289,"2025/12/31"),"")</f>
        <v>37468846210.739998</v>
      </c>
      <c r="AL1289">
        <f>IFERROR([1]!s_fa_ebitda($A1289,"2025/12/31"),"")</f>
        <v>3443018192.5900002</v>
      </c>
      <c r="AM1289">
        <f>IFERROR([1]!s_west_netprofit($A1289,2026,$B$1,180)/[1]!s_west_netprofit($A1289,2026,$B$1-7,180)-1,"")</f>
        <v>0</v>
      </c>
      <c r="AN1289">
        <f>IFERROR([1]!s_west_netprofit($A1289,2026,$B$1,180)/[1]!s_west_netprofit($A1289,2026,$B$1-30,180)-1,"")</f>
        <v>0</v>
      </c>
      <c r="AO1289">
        <f>IFERROR([1]!s_est_mediannetprofit($A1289,2026,$B$1)/[1]!s_est_mediannetprofit($A1289,2026,$B$1-7)-1,"")</f>
        <v>0</v>
      </c>
      <c r="AP1289">
        <f>IFERROR([1]!s_est_mediannetprofit($A1289,2026,$B$1)/[1]!s_est_mediannetprofit($A1289,2026,$B$1-30)-1,"")</f>
        <v>0</v>
      </c>
    </row>
    <row r="1290" spans="1:42">
      <c r="A1290" t="s">
        <v>1329</v>
      </c>
      <c r="B1290">
        <f>IFERROR([1]!s_stm07_is($A1290,"W30028333","2011/12/31",1)/[1]!S_SHARE_TOTAL($A1290,$B$1),"")</f>
        <v>0</v>
      </c>
      <c r="C1290">
        <f>IFERROR([1]!s_stm07_is($A1290,"W30028333","2012/12/31",1)/[1]!S_SHARE_TOTAL($A1290,$B$1),"")</f>
        <v>0.42891093891274173</v>
      </c>
      <c r="D1290">
        <f>IFERROR([1]!s_stm07_is($A1290,"W30028333","2013/12/31",1)/[1]!S_SHARE_TOTAL($A1290,$B$1),"")</f>
        <v>0.5206227787044555</v>
      </c>
      <c r="E1290">
        <f>IFERROR([1]!s_stm07_is($A1290,"W30028333","2014/12/31",1)/[1]!S_SHARE_TOTAL($A1290,$B$1),"")</f>
        <v>0.51746538163293021</v>
      </c>
      <c r="F1290">
        <f>IFERROR([1]!s_stm07_is($A1290,"W30028333","2015/12/31",1)/[1]!S_SHARE_TOTAL($A1290,$B$1),"")</f>
        <v>0.81408752004594864</v>
      </c>
      <c r="G1290">
        <f>IFERROR([1]!s_stm07_is($A1290,"W30028333","2016/12/31",1)/[1]!S_SHARE_TOTAL($A1290,$B$1),"")</f>
        <v>1.3385342815483512</v>
      </c>
      <c r="H1290">
        <f>IFERROR([1]!s_stm07_is($A1290,"W30028333","2017/12/31",1)/[1]!S_SHARE_TOTAL($A1290,$B$1),"")</f>
        <v>2.6728350096129723</v>
      </c>
      <c r="I1290">
        <f>IFERROR([1]!s_stm07_is($A1290,"W30028333","2018/12/31",1)/[1]!S_SHARE_TOTAL($A1290,$B$1),"")</f>
        <v>4.6511704024868239</v>
      </c>
      <c r="J1290">
        <f>IFERROR([1]!s_stm07_is($A1290,"W30028333","2019/12/31",1)/[1]!S_SHARE_TOTAL($A1290,$B$1),"")</f>
        <v>5.6099928396008414</v>
      </c>
      <c r="K1290">
        <f>IFERROR([1]!s_stm07_is($A1290,"W30028333","2020/12/31",1)/[1]!S_SHARE_TOTAL($A1290,$B$1),"")</f>
        <v>6.7634529528814102</v>
      </c>
      <c r="L1290">
        <f>IFERROR([1]!s_stm07_is($A1290,"W30028333","2021/12/31",1)/[1]!S_SHARE_TOTAL($A1290,$B$1),"")</f>
        <v>5.5851916966033794</v>
      </c>
      <c r="M1290">
        <f>IFERROR([1]!s_stm07_is($A1290,"W30028333","2022/12/31",1)/[1]!S_SHARE_TOTAL($A1290,$B$1),"")</f>
        <v>0.61793731398508223</v>
      </c>
      <c r="N1290">
        <f>IFERROR([1]!s_stm07_is($A1290,"W30028333","2023/12/31",1)/[1]!S_SHARE_TOTAL($A1290,$B$1),"")</f>
        <v>0.32678455577770577</v>
      </c>
      <c r="O1290">
        <f>IFERROR([1]!s_stm07_is($A1290,"W30028333","2024/12/31",1)/[1]!S_SHARE_TOTAL($A1290,$B$1),"")</f>
        <v>0.33356322445422143</v>
      </c>
      <c r="P1290">
        <f>IFERROR([1]!s_stm07_is($A1290,"W30028333","2025/12/31",1)/[1]!S_SHARE_TOTAL($A1290,$B$1),"")</f>
        <v>0.30151610903875325</v>
      </c>
      <c r="Q1290">
        <f>IFERROR([1]!s_west_netprofit($A1290,2026,$B$1,180)/[1]!S_SHARE_TOTAL($A1290,$B$1),"")</f>
        <v>0.39930294180349446</v>
      </c>
      <c r="R1290">
        <f>IFERROR([1]!s_west_netprofit($A1290,2027,$B$1,180)/[1]!S_SHARE_TOTAL($A1290,$B$1),"")</f>
        <v>0.53922111613857493</v>
      </c>
      <c r="S1290">
        <f>IFERROR([1]!s_fa_dupont_roe($A1290,"2011/12/31")/100,"")</f>
        <v>0</v>
      </c>
      <c r="T1290">
        <f>IFERROR([1]!s_fa_dupont_roe($A1290,"2012/12/31")/100,"")</f>
        <v>0.21894100000000002</v>
      </c>
      <c r="U1290">
        <f>IFERROR([1]!s_fa_dupont_roe($A1290,"2013/12/31")/100,"")</f>
        <v>0.224158</v>
      </c>
      <c r="V1290">
        <f>IFERROR([1]!s_fa_dupont_roe($A1290,"2014/12/31")/100,"")</f>
        <v>0.179344</v>
      </c>
      <c r="W1290">
        <f>IFERROR([1]!s_fa_dupont_roe($A1290,"2015/12/31")/100,"")</f>
        <v>0.19239400000000001</v>
      </c>
      <c r="X1290">
        <f>IFERROR([1]!s_fa_dupont_roe($A1290,"2016/12/31")/100,"")</f>
        <v>0.223771</v>
      </c>
      <c r="Y1290">
        <f>IFERROR([1]!s_fa_dupont_roe($A1290,"2017/12/31")/100,"")</f>
        <v>0.33987400000000001</v>
      </c>
      <c r="Z1290">
        <f>IFERROR([1]!s_fa_dupont_roe($A1290,"2018/12/31")/100,"")</f>
        <v>0.41048200000000001</v>
      </c>
      <c r="AA1290">
        <f>IFERROR([1]!s_fa_dupont_roe($A1290,"2019/12/31")/100,"")</f>
        <v>0.367205</v>
      </c>
      <c r="AB1290">
        <f>IFERROR([1]!s_fa_dupont_roe($A1290,"2020/12/31")/100,"")</f>
        <v>0.34275699999999998</v>
      </c>
      <c r="AC1290">
        <f>IFERROR([1]!s_fa_dupont_roe($A1290,"2021/12/31")/100,"")</f>
        <v>0.22926300000000002</v>
      </c>
      <c r="AD1290">
        <f>IFERROR([1]!s_fa_dupont_roe($A1290,"2022/12/31")/100,"")</f>
        <v>2.3466999999999998E-2</v>
      </c>
      <c r="AE1290">
        <f>IFERROR([1]!s_fa_dupont_roe($A1290,"2023/12/31")/100,"")</f>
        <v>1.2330000000000001E-2</v>
      </c>
      <c r="AF1290">
        <f>IFERROR([1]!s_fa_dupont_roe($A1290,"2024/12/31")/100,"")</f>
        <v>1.2442E-2</v>
      </c>
      <c r="AG1290">
        <f>IFERROR([1]!s_fa_dupont_roe($A1290,"2025/12/31")/100,"")</f>
        <v>1.1107000000000001E-2</v>
      </c>
      <c r="AH1290">
        <f>IFERROR([1]!s_stm07_is($A1290,"W30028333","2025/12/31",1),"")</f>
        <v>680106627</v>
      </c>
      <c r="AI1290">
        <f>IFERROR([1]!s_stm07_bs($A1290,"W38058048","2025/12/31",1),"")</f>
        <v>77531156848</v>
      </c>
      <c r="AJ1290">
        <f>IFERROR([1]!s_fa_netdebt($A1290,"2025/12/31"),"")</f>
        <v>47257441713</v>
      </c>
      <c r="AK1290">
        <f>IFERROR([1]!s_val_ev1($A1290,"2025/12/31"),"")</f>
        <v>85526733712.199997</v>
      </c>
      <c r="AL1290">
        <f>IFERROR([1]!s_fa_ebitda($A1290,"2025/12/31"),"")</f>
        <v>5648862263</v>
      </c>
      <c r="AM1290">
        <f>IFERROR([1]!s_west_netprofit($A1290,2026,$B$1,180)/[1]!s_west_netprofit($A1290,2026,$B$1-7,180)-1,"")</f>
        <v>-1.375992808047799E-2</v>
      </c>
      <c r="AN1290">
        <f>IFERROR([1]!s_west_netprofit($A1290,2026,$B$1,180)/[1]!s_west_netprofit($A1290,2026,$B$1-30,180)-1,"")</f>
        <v>-1.375992808047799E-2</v>
      </c>
      <c r="AO1290">
        <f>IFERROR([1]!s_est_mediannetprofit($A1290,2026,$B$1)/[1]!s_est_mediannetprofit($A1290,2026,$B$1-7)-1,"")</f>
        <v>-6.1213132999443642E-3</v>
      </c>
      <c r="AP1290">
        <f>IFERROR([1]!s_est_mediannetprofit($A1290,2026,$B$1)/[1]!s_est_mediannetprofit($A1290,2026,$B$1-30)-1,"")</f>
        <v>-6.1213132999443642E-3</v>
      </c>
    </row>
    <row r="1291" spans="1:42">
      <c r="A1291" t="s">
        <v>1330</v>
      </c>
      <c r="B1291">
        <f>IFERROR([1]!s_stm07_is($A1291,"W30028333","2011/12/31",1)/[1]!S_SHARE_TOTAL($A1291,$B$1),"")</f>
        <v>0</v>
      </c>
      <c r="C1291">
        <f>IFERROR([1]!s_stm07_is($A1291,"W30028333","2012/12/31",1)/[1]!S_SHARE_TOTAL($A1291,$B$1),"")</f>
        <v>0.10700286951091745</v>
      </c>
      <c r="D1291">
        <f>IFERROR([1]!s_stm07_is($A1291,"W30028333","2013/12/31",1)/[1]!S_SHARE_TOTAL($A1291,$B$1),"")</f>
        <v>-0.29175167964956561</v>
      </c>
      <c r="E1291">
        <f>IFERROR([1]!s_stm07_is($A1291,"W30028333","2014/12/31",1)/[1]!S_SHARE_TOTAL($A1291,$B$1),"")</f>
        <v>-4.7242441196180728E-2</v>
      </c>
      <c r="F1291">
        <f>IFERROR([1]!s_stm07_is($A1291,"W30028333","2015/12/31",1)/[1]!S_SHARE_TOTAL($A1291,$B$1),"")</f>
        <v>0.13416853299715326</v>
      </c>
      <c r="G1291">
        <f>IFERROR([1]!s_stm07_is($A1291,"W30028333","2016/12/31",1)/[1]!S_SHARE_TOTAL($A1291,$B$1),"")</f>
        <v>0.20765868591750875</v>
      </c>
      <c r="H1291">
        <f>IFERROR([1]!s_stm07_is($A1291,"W30028333","2017/12/31",1)/[1]!S_SHARE_TOTAL($A1291,$B$1),"")</f>
        <v>0.43175373457607674</v>
      </c>
      <c r="I1291">
        <f>IFERROR([1]!s_stm07_is($A1291,"W30028333","2018/12/31",1)/[1]!S_SHARE_TOTAL($A1291,$B$1),"")</f>
        <v>0.6307099215934463</v>
      </c>
      <c r="J1291">
        <f>IFERROR([1]!s_stm07_is($A1291,"W30028333","2019/12/31",1)/[1]!S_SHARE_TOTAL($A1291,$B$1),"")</f>
        <v>0.49619573737928452</v>
      </c>
      <c r="K1291">
        <f>IFERROR([1]!s_stm07_is($A1291,"W30028333","2020/12/31",1)/[1]!S_SHARE_TOTAL($A1291,$B$1),"")</f>
        <v>1.4920675610926462</v>
      </c>
      <c r="L1291">
        <f>IFERROR([1]!s_stm07_is($A1291,"W30028333","2021/12/31",1)/[1]!S_SHARE_TOTAL($A1291,$B$1),"")</f>
        <v>2.2845917407944873</v>
      </c>
      <c r="M1291">
        <f>IFERROR([1]!s_stm07_is($A1291,"W30028333","2022/12/31",1)/[1]!S_SHARE_TOTAL($A1291,$B$1),"")</f>
        <v>2.2908289716067105</v>
      </c>
      <c r="N1291">
        <f>IFERROR([1]!s_stm07_is($A1291,"W30028333","2023/12/31",1)/[1]!S_SHARE_TOTAL($A1291,$B$1),"")</f>
        <v>1.5673904473299578</v>
      </c>
      <c r="O1291">
        <f>IFERROR([1]!s_stm07_is($A1291,"W30028333","2024/12/31",1)/[1]!S_SHARE_TOTAL($A1291,$B$1),"")</f>
        <v>1.6928811341012371</v>
      </c>
      <c r="P1291">
        <f>IFERROR([1]!s_stm07_is($A1291,"W30028333","2025/12/31",1)/[1]!S_SHARE_TOTAL($A1291,$B$1),"")</f>
        <v>1.693197490992246</v>
      </c>
      <c r="Q1291">
        <f>IFERROR([1]!s_west_netprofit($A1291,2026,$B$1,180)/[1]!S_SHARE_TOTAL($A1291,$B$1),"")</f>
        <v>1.7503099500978976</v>
      </c>
      <c r="R1291">
        <f>IFERROR([1]!s_west_netprofit($A1291,2027,$B$1,180)/[1]!S_SHARE_TOTAL($A1291,$B$1),"")</f>
        <v>2.0490171564112494</v>
      </c>
      <c r="S1291">
        <f>IFERROR([1]!s_fa_dupont_roe($A1291,"2011/12/31")/100,"")</f>
        <v>0</v>
      </c>
      <c r="T1291">
        <f>IFERROR([1]!s_fa_dupont_roe($A1291,"2012/12/31")/100,"")</f>
        <v>0</v>
      </c>
      <c r="U1291">
        <f>IFERROR([1]!s_fa_dupont_roe($A1291,"2013/12/31")/100,"")</f>
        <v>0</v>
      </c>
      <c r="V1291">
        <f>IFERROR([1]!s_fa_dupont_roe($A1291,"2014/12/31")/100,"")</f>
        <v>0</v>
      </c>
      <c r="W1291">
        <f>IFERROR([1]!s_fa_dupont_roe($A1291,"2015/12/31")/100,"")</f>
        <v>0</v>
      </c>
      <c r="X1291">
        <f>IFERROR([1]!s_fa_dupont_roe($A1291,"2016/12/31")/100,"")</f>
        <v>0.642482</v>
      </c>
      <c r="Y1291">
        <f>IFERROR([1]!s_fa_dupont_roe($A1291,"2017/12/31")/100,"")</f>
        <v>0.44172400000000001</v>
      </c>
      <c r="Z1291">
        <f>IFERROR([1]!s_fa_dupont_roe($A1291,"2018/12/31")/100,"")</f>
        <v>0.381166</v>
      </c>
      <c r="AA1291">
        <f>IFERROR([1]!s_fa_dupont_roe($A1291,"2019/12/31")/100,"")</f>
        <v>0.24874099999999999</v>
      </c>
      <c r="AB1291">
        <f>IFERROR([1]!s_fa_dupont_roe($A1291,"2020/12/31")/100,"")</f>
        <v>0.55081200000000008</v>
      </c>
      <c r="AC1291">
        <f>IFERROR([1]!s_fa_dupont_roe($A1291,"2021/12/31")/100,"")</f>
        <v>0.44756799999999997</v>
      </c>
      <c r="AD1291">
        <f>IFERROR([1]!s_fa_dupont_roe($A1291,"2022/12/31")/100,"")</f>
        <v>0.29684899999999997</v>
      </c>
      <c r="AE1291">
        <f>IFERROR([1]!s_fa_dupont_roe($A1291,"2023/12/31")/100,"")</f>
        <v>0.17174800000000001</v>
      </c>
      <c r="AF1291">
        <f>IFERROR([1]!s_fa_dupont_roe($A1291,"2024/12/31")/100,"")</f>
        <v>0.16306000000000001</v>
      </c>
      <c r="AG1291">
        <f>IFERROR([1]!s_fa_dupont_roe($A1291,"2025/12/31")/100,"")</f>
        <v>0.144289</v>
      </c>
      <c r="AH1291">
        <f>IFERROR([1]!s_stm07_is($A1291,"W30028333","2025/12/31",1),"")</f>
        <v>2688045084.23</v>
      </c>
      <c r="AI1291">
        <f>IFERROR([1]!s_stm07_bs($A1291,"W38058048","2025/12/31",1),"")</f>
        <v>22022992380.509998</v>
      </c>
      <c r="AJ1291">
        <f>IFERROR([1]!s_fa_netdebt($A1291,"2025/12/31"),"")</f>
        <v>-2101570039.78</v>
      </c>
      <c r="AK1291">
        <f>IFERROR([1]!s_val_ev1($A1291,"2025/12/31"),"")</f>
        <v>35194456711.349998</v>
      </c>
      <c r="AL1291">
        <f>IFERROR([1]!s_fa_ebitda($A1291,"2025/12/31"),"")</f>
        <v>6039157607.5299997</v>
      </c>
      <c r="AM1291">
        <f>IFERROR([1]!s_west_netprofit($A1291,2026,$B$1,180)/[1]!s_west_netprofit($A1291,2026,$B$1-7,180)-1,"")</f>
        <v>0</v>
      </c>
      <c r="AN1291">
        <f>IFERROR([1]!s_west_netprofit($A1291,2026,$B$1,180)/[1]!s_west_netprofit($A1291,2026,$B$1-30,180)-1,"")</f>
        <v>-9.6232179216270142E-3</v>
      </c>
      <c r="AO1291">
        <f>IFERROR([1]!s_est_mediannetprofit($A1291,2026,$B$1)/[1]!s_est_mediannetprofit($A1291,2026,$B$1-7)-1,"")</f>
        <v>0</v>
      </c>
      <c r="AP1291">
        <f>IFERROR([1]!s_est_mediannetprofit($A1291,2026,$B$1)/[1]!s_est_mediannetprofit($A1291,2026,$B$1-30)-1,"")</f>
        <v>-8.8557041152977911E-3</v>
      </c>
    </row>
    <row r="1292" spans="1:42">
      <c r="A1292" t="s">
        <v>1331</v>
      </c>
      <c r="B1292">
        <f>IFERROR([1]!s_stm07_is($A1292,"W30028333","2011/12/31",1)/[1]!S_SHARE_TOTAL($A1292,$B$1),"")</f>
        <v>1.0794709896236483E-3</v>
      </c>
      <c r="C1292">
        <f>IFERROR([1]!s_stm07_is($A1292,"W30028333","2012/12/31",1)/[1]!S_SHARE_TOTAL($A1292,$B$1),"")</f>
        <v>1.856129280087845E-3</v>
      </c>
      <c r="D1292">
        <f>IFERROR([1]!s_stm07_is($A1292,"W30028333","2013/12/31",1)/[1]!S_SHARE_TOTAL($A1292,$B$1),"")</f>
        <v>1.0006197373586502E-2</v>
      </c>
      <c r="E1292">
        <f>IFERROR([1]!s_stm07_is($A1292,"W30028333","2014/12/31",1)/[1]!S_SHARE_TOTAL($A1292,$B$1),"")</f>
        <v>2.0622043791453111E-2</v>
      </c>
      <c r="F1292">
        <f>IFERROR([1]!s_stm07_is($A1292,"W30028333","2015/12/31",1)/[1]!S_SHARE_TOTAL($A1292,$B$1),"")</f>
        <v>9.307006034569297E-2</v>
      </c>
      <c r="G1292">
        <f>IFERROR([1]!s_stm07_is($A1292,"W30028333","2016/12/31",1)/[1]!S_SHARE_TOTAL($A1292,$B$1),"")</f>
        <v>6.6663562768926724E-2</v>
      </c>
      <c r="H1292">
        <f>IFERROR([1]!s_stm07_is($A1292,"W30028333","2017/12/31",1)/[1]!S_SHARE_TOTAL($A1292,$B$1),"")</f>
        <v>4.0711865007087421E-2</v>
      </c>
      <c r="I1292">
        <f>IFERROR([1]!s_stm07_is($A1292,"W30028333","2018/12/31",1)/[1]!S_SHARE_TOTAL($A1292,$B$1),"")</f>
        <v>3.006272969289921E-2</v>
      </c>
      <c r="J1292">
        <f>IFERROR([1]!s_stm07_is($A1292,"W30028333","2019/12/31",1)/[1]!S_SHARE_TOTAL($A1292,$B$1),"")</f>
        <v>3.0550725249355672E-2</v>
      </c>
      <c r="K1292">
        <f>IFERROR([1]!s_stm07_is($A1292,"W30028333","2020/12/31",1)/[1]!S_SHARE_TOTAL($A1292,$B$1),"")</f>
        <v>4.5153070522159951E-2</v>
      </c>
      <c r="L1292">
        <f>IFERROR([1]!s_stm07_is($A1292,"W30028333","2021/12/31",1)/[1]!S_SHARE_TOTAL($A1292,$B$1),"")</f>
        <v>5.8204848996704417E-2</v>
      </c>
      <c r="M1292">
        <f>IFERROR([1]!s_stm07_is($A1292,"W30028333","2022/12/31",1)/[1]!S_SHARE_TOTAL($A1292,$B$1),"")</f>
        <v>-0.14978874236257392</v>
      </c>
      <c r="N1292">
        <f>IFERROR([1]!s_stm07_is($A1292,"W30028333","2023/12/31",1)/[1]!S_SHARE_TOTAL($A1292,$B$1),"")</f>
        <v>3.0492779552946481E-2</v>
      </c>
      <c r="O1292">
        <f>IFERROR([1]!s_stm07_is($A1292,"W30028333","2024/12/31",1)/[1]!S_SHARE_TOTAL($A1292,$B$1),"")</f>
        <v>-2.949088831273147E-3</v>
      </c>
      <c r="P1292">
        <f>IFERROR([1]!s_stm07_is($A1292,"W30028333","2025/12/31",1)/[1]!S_SHARE_TOTAL($A1292,$B$1),"")</f>
        <v>1.546868154363229E-2</v>
      </c>
      <c r="Q1292">
        <f>IFERROR([1]!s_west_netprofit($A1292,2026,$B$1,180)/[1]!S_SHARE_TOTAL($A1292,$B$1),"")</f>
        <v>1.5981758585134731E-2</v>
      </c>
      <c r="R1292">
        <f>IFERROR([1]!s_west_netprofit($A1292,2027,$B$1,180)/[1]!S_SHARE_TOTAL($A1292,$B$1),"")</f>
        <v>1.6676617654053632E-2</v>
      </c>
      <c r="S1292">
        <f>IFERROR([1]!s_fa_dupont_roe($A1292,"2011/12/31")/100,"")</f>
        <v>1.3868E-2</v>
      </c>
      <c r="T1292">
        <f>IFERROR([1]!s_fa_dupont_roe($A1292,"2012/12/31")/100,"")</f>
        <v>1.3100000000000001E-2</v>
      </c>
      <c r="U1292">
        <f>IFERROR([1]!s_fa_dupont_roe($A1292,"2013/12/31")/100,"")</f>
        <v>5.5944000000000001E-2</v>
      </c>
      <c r="V1292">
        <f>IFERROR([1]!s_fa_dupont_roe($A1292,"2014/12/31")/100,"")</f>
        <v>8.6283999999999986E-2</v>
      </c>
      <c r="W1292">
        <f>IFERROR([1]!s_fa_dupont_roe($A1292,"2015/12/31")/100,"")</f>
        <v>0.15424399999999999</v>
      </c>
      <c r="X1292">
        <f>IFERROR([1]!s_fa_dupont_roe($A1292,"2016/12/31")/100,"")</f>
        <v>6.7460000000000006E-2</v>
      </c>
      <c r="Y1292">
        <f>IFERROR([1]!s_fa_dupont_roe($A1292,"2017/12/31")/100,"")</f>
        <v>3.7406000000000002E-2</v>
      </c>
      <c r="Z1292">
        <f>IFERROR([1]!s_fa_dupont_roe($A1292,"2018/12/31")/100,"")</f>
        <v>2.5746999999999999E-2</v>
      </c>
      <c r="AA1292">
        <f>IFERROR([1]!s_fa_dupont_roe($A1292,"2019/12/31")/100,"")</f>
        <v>2.5180999999999999E-2</v>
      </c>
      <c r="AB1292">
        <f>IFERROR([1]!s_fa_dupont_roe($A1292,"2020/12/31")/100,"")</f>
        <v>3.0752000000000002E-2</v>
      </c>
      <c r="AC1292">
        <f>IFERROR([1]!s_fa_dupont_roe($A1292,"2021/12/31")/100,"")</f>
        <v>2.7539999999999999E-2</v>
      </c>
      <c r="AD1292">
        <f>IFERROR([1]!s_fa_dupont_roe($A1292,"2022/12/31")/100,"")</f>
        <v>-6.255899999999999E-2</v>
      </c>
      <c r="AE1292">
        <f>IFERROR([1]!s_fa_dupont_roe($A1292,"2023/12/31")/100,"")</f>
        <v>1.3138E-2</v>
      </c>
      <c r="AF1292">
        <f>IFERROR([1]!s_fa_dupont_roe($A1292,"2024/12/31")/100,"")</f>
        <v>-1.263E-3</v>
      </c>
      <c r="AG1292">
        <f>IFERROR([1]!s_fa_dupont_roe($A1292,"2025/12/31")/100,"")</f>
        <v>6.1339999999999997E-3</v>
      </c>
      <c r="AH1292">
        <f>IFERROR([1]!s_stm07_is($A1292,"W30028333","2025/12/31",1),"")</f>
        <v>155831269.46000001</v>
      </c>
      <c r="AI1292">
        <f>IFERROR([1]!s_stm07_bs($A1292,"W38058048","2025/12/31",1),"")</f>
        <v>27858014695.029999</v>
      </c>
      <c r="AJ1292">
        <f>IFERROR([1]!s_fa_netdebt($A1292,"2025/12/31"),"")</f>
        <v>0</v>
      </c>
      <c r="AK1292">
        <f>IFERROR([1]!s_val_ev1($A1292,"2025/12/31"),"")</f>
        <v>82906381604.960007</v>
      </c>
      <c r="AL1292">
        <f>IFERROR([1]!s_fa_ebitda($A1292,"2025/12/31"),"")</f>
        <v>0</v>
      </c>
      <c r="AM1292">
        <f>IFERROR([1]!s_west_netprofit($A1292,2026,$B$1,180)/[1]!s_west_netprofit($A1292,2026,$B$1-7,180)-1,"")</f>
        <v>0</v>
      </c>
      <c r="AN1292" t="str">
        <f>IFERROR([1]!s_west_netprofit($A1292,2026,$B$1,180)/[1]!s_west_netprofit($A1292,2026,$B$1-30,180)-1,"")</f>
        <v/>
      </c>
      <c r="AO1292">
        <f>IFERROR([1]!s_est_mediannetprofit($A1292,2026,$B$1)/[1]!s_est_mediannetprofit($A1292,2026,$B$1-7)-1,"")</f>
        <v>0</v>
      </c>
      <c r="AP1292" t="str">
        <f>IFERROR([1]!s_est_mediannetprofit($A1292,2026,$B$1)/[1]!s_est_mediannetprofit($A1292,2026,$B$1-30)-1,"")</f>
        <v/>
      </c>
    </row>
    <row r="1293" spans="1:42">
      <c r="A1293" t="s">
        <v>1332</v>
      </c>
      <c r="B1293">
        <f>IFERROR([1]!s_stm07_is($A1293,"W30028333","2011/12/31",1)/[1]!S_SHARE_TOTAL($A1293,$B$1),"")</f>
        <v>0.6133163934875</v>
      </c>
      <c r="C1293">
        <f>IFERROR([1]!s_stm07_is($A1293,"W30028333","2012/12/31",1)/[1]!S_SHARE_TOTAL($A1293,$B$1),"")</f>
        <v>0.77797970736249999</v>
      </c>
      <c r="D1293">
        <f>IFERROR([1]!s_stm07_is($A1293,"W30028333","2013/12/31",1)/[1]!S_SHARE_TOTAL($A1293,$B$1),"")</f>
        <v>1.12946110465</v>
      </c>
      <c r="E1293">
        <f>IFERROR([1]!s_stm07_is($A1293,"W30028333","2014/12/31",1)/[1]!S_SHARE_TOTAL($A1293,$B$1),"")</f>
        <v>1.2664083496625</v>
      </c>
      <c r="F1293">
        <f>IFERROR([1]!s_stm07_is($A1293,"W30028333","2015/12/31",1)/[1]!S_SHARE_TOTAL($A1293,$B$1),"")</f>
        <v>1.0069796484625</v>
      </c>
      <c r="G1293">
        <f>IFERROR([1]!s_stm07_is($A1293,"W30028333","2016/12/31",1)/[1]!S_SHARE_TOTAL($A1293,$B$1),"")</f>
        <v>1.031353582775</v>
      </c>
      <c r="H1293">
        <f>IFERROR([1]!s_stm07_is($A1293,"W30028333","2017/12/31",1)/[1]!S_SHARE_TOTAL($A1293,$B$1),"")</f>
        <v>0.60433157495000001</v>
      </c>
      <c r="I1293">
        <f>IFERROR([1]!s_stm07_is($A1293,"W30028333","2018/12/31",1)/[1]!S_SHARE_TOTAL($A1293,$B$1),"")</f>
        <v>0.60380155023750004</v>
      </c>
      <c r="J1293">
        <f>IFERROR([1]!s_stm07_is($A1293,"W30028333","2019/12/31",1)/[1]!S_SHARE_TOTAL($A1293,$B$1),"")</f>
        <v>1.0589630497375</v>
      </c>
      <c r="K1293">
        <f>IFERROR([1]!s_stm07_is($A1293,"W30028333","2020/12/31",1)/[1]!S_SHARE_TOTAL($A1293,$B$1),"")</f>
        <v>1.3248688848375001</v>
      </c>
      <c r="L1293">
        <f>IFERROR([1]!s_stm07_is($A1293,"W30028333","2021/12/31",1)/[1]!S_SHARE_TOTAL($A1293,$B$1),"")</f>
        <v>0.75050864797499994</v>
      </c>
      <c r="M1293">
        <f>IFERROR([1]!s_stm07_is($A1293,"W30028333","2022/12/31",1)/[1]!S_SHARE_TOTAL($A1293,$B$1),"")</f>
        <v>0.92205231397499998</v>
      </c>
      <c r="N1293">
        <f>IFERROR([1]!s_stm07_is($A1293,"W30028333","2023/12/31",1)/[1]!S_SHARE_TOTAL($A1293,$B$1),"")</f>
        <v>1.7453852216249999</v>
      </c>
      <c r="O1293">
        <f>IFERROR([1]!s_stm07_is($A1293,"W30028333","2024/12/31",1)/[1]!S_SHARE_TOTAL($A1293,$B$1),"")</f>
        <v>1.3783338255625002</v>
      </c>
      <c r="P1293">
        <f>IFERROR([1]!s_stm07_is($A1293,"W30028333","2025/12/31",1)/[1]!S_SHARE_TOTAL($A1293,$B$1),"")</f>
        <v>1.1536110275375</v>
      </c>
      <c r="Q1293">
        <f>IFERROR([1]!s_west_netprofit($A1293,2026,$B$1,180)/[1]!S_SHARE_TOTAL($A1293,$B$1),"")</f>
        <v>1.2489250000000001</v>
      </c>
      <c r="R1293">
        <f>IFERROR([1]!s_west_netprofit($A1293,2027,$B$1,180)/[1]!S_SHARE_TOTAL($A1293,$B$1),"")</f>
        <v>1.444375</v>
      </c>
      <c r="S1293">
        <f>IFERROR([1]!s_fa_dupont_roe($A1293,"2011/12/31")/100,"")</f>
        <v>0.19309599999999999</v>
      </c>
      <c r="T1293">
        <f>IFERROR([1]!s_fa_dupont_roe($A1293,"2012/12/31")/100,"")</f>
        <v>0.23300399999999999</v>
      </c>
      <c r="U1293">
        <f>IFERROR([1]!s_fa_dupont_roe($A1293,"2013/12/31")/100,"")</f>
        <v>0.31548300000000001</v>
      </c>
      <c r="V1293">
        <f>IFERROR([1]!s_fa_dupont_roe($A1293,"2014/12/31")/100,"")</f>
        <v>0.34667299999999995</v>
      </c>
      <c r="W1293">
        <f>IFERROR([1]!s_fa_dupont_roe($A1293,"2015/12/31")/100,"")</f>
        <v>0.28965099999999999</v>
      </c>
      <c r="X1293">
        <f>IFERROR([1]!s_fa_dupont_roe($A1293,"2016/12/31")/100,"")</f>
        <v>0.156052</v>
      </c>
      <c r="Y1293">
        <f>IFERROR([1]!s_fa_dupont_roe($A1293,"2017/12/31")/100,"")</f>
        <v>6.1012000000000004E-2</v>
      </c>
      <c r="Z1293">
        <f>IFERROR([1]!s_fa_dupont_roe($A1293,"2018/12/31")/100,"")</f>
        <v>5.5587999999999999E-2</v>
      </c>
      <c r="AA1293">
        <f>IFERROR([1]!s_fa_dupont_roe($A1293,"2019/12/31")/100,"")</f>
        <v>8.7143999999999999E-2</v>
      </c>
      <c r="AB1293">
        <f>IFERROR([1]!s_fa_dupont_roe($A1293,"2020/12/31")/100,"")</f>
        <v>0.10127499999999999</v>
      </c>
      <c r="AC1293">
        <f>IFERROR([1]!s_fa_dupont_roe($A1293,"2021/12/31")/100,"")</f>
        <v>5.4568999999999999E-2</v>
      </c>
      <c r="AD1293">
        <f>IFERROR([1]!s_fa_dupont_roe($A1293,"2022/12/31")/100,"")</f>
        <v>6.4589999999999995E-2</v>
      </c>
      <c r="AE1293">
        <f>IFERROR([1]!s_fa_dupont_roe($A1293,"2023/12/31")/100,"")</f>
        <v>0.113674</v>
      </c>
      <c r="AF1293">
        <f>IFERROR([1]!s_fa_dupont_roe($A1293,"2024/12/31")/100,"")</f>
        <v>8.3810999999999997E-2</v>
      </c>
      <c r="AG1293">
        <f>IFERROR([1]!s_fa_dupont_roe($A1293,"2025/12/31")/100,"")</f>
        <v>6.7396999999999999E-2</v>
      </c>
      <c r="AH1293">
        <f>IFERROR([1]!s_stm07_is($A1293,"W30028333","2025/12/31",1),"")</f>
        <v>922888822.02999997</v>
      </c>
      <c r="AI1293">
        <f>IFERROR([1]!s_stm07_bs($A1293,"W38058048","2025/12/31",1),"")</f>
        <v>13946290911.299999</v>
      </c>
      <c r="AJ1293">
        <f>IFERROR([1]!s_fa_netdebt($A1293,"2025/12/31"),"")</f>
        <v>-1446019497.51</v>
      </c>
      <c r="AK1293">
        <f>IFERROR([1]!s_val_ev1($A1293,"2025/12/31"),"")</f>
        <v>12596520359.940001</v>
      </c>
      <c r="AL1293">
        <f>IFERROR([1]!s_fa_ebitda($A1293,"2025/12/31"),"")</f>
        <v>1419250645.95</v>
      </c>
      <c r="AM1293">
        <f>IFERROR([1]!s_west_netprofit($A1293,2026,$B$1,180)/[1]!s_west_netprofit($A1293,2026,$B$1-7,180)-1,"")</f>
        <v>0</v>
      </c>
      <c r="AN1293">
        <f>IFERROR([1]!s_west_netprofit($A1293,2026,$B$1,180)/[1]!s_west_netprofit($A1293,2026,$B$1-30,180)-1,"")</f>
        <v>0.11228124860845168</v>
      </c>
      <c r="AO1293">
        <f>IFERROR([1]!s_est_mediannetprofit($A1293,2026,$B$1)/[1]!s_est_mediannetprofit($A1293,2026,$B$1-7)-1,"")</f>
        <v>0</v>
      </c>
      <c r="AP1293">
        <f>IFERROR([1]!s_est_mediannetprofit($A1293,2026,$B$1)/[1]!s_est_mediannetprofit($A1293,2026,$B$1-30)-1,"")</f>
        <v>0.11228124860845168</v>
      </c>
    </row>
    <row r="1294" spans="1:42">
      <c r="A1294" t="s">
        <v>1333</v>
      </c>
      <c r="B1294">
        <f>IFERROR([1]!s_stm07_is($A1294,"W30028333","2011/12/31",1)/[1]!S_SHARE_TOTAL($A1294,$B$1),"")</f>
        <v>1.2051775262141111</v>
      </c>
      <c r="C1294">
        <f>IFERROR([1]!s_stm07_is($A1294,"W30028333","2012/12/31",1)/[1]!S_SHARE_TOTAL($A1294,$B$1),"")</f>
        <v>1.6405157167261912</v>
      </c>
      <c r="D1294">
        <f>IFERROR([1]!s_stm07_is($A1294,"W30028333","2013/12/31",1)/[1]!S_SHARE_TOTAL($A1294,$B$1),"")</f>
        <v>1.9473268391613305</v>
      </c>
      <c r="E1294">
        <f>IFERROR([1]!s_stm07_is($A1294,"W30028333","2014/12/31",1)/[1]!S_SHARE_TOTAL($A1294,$B$1),"")</f>
        <v>2.2273929908128118</v>
      </c>
      <c r="F1294">
        <f>IFERROR([1]!s_stm07_is($A1294,"W30028333","2015/12/31",1)/[1]!S_SHARE_TOTAL($A1294,$B$1),"")</f>
        <v>2.3724112157863901</v>
      </c>
      <c r="G1294">
        <f>IFERROR([1]!s_stm07_is($A1294,"W30028333","2016/12/31",1)/[1]!S_SHARE_TOTAL($A1294,$B$1),"")</f>
        <v>2.5445524323320874</v>
      </c>
      <c r="H1294">
        <f>IFERROR([1]!s_stm07_is($A1294,"W30028333","2017/12/31",1)/[1]!S_SHARE_TOTAL($A1294,$B$1),"")</f>
        <v>2.7028486375003786</v>
      </c>
      <c r="I1294">
        <f>IFERROR([1]!s_stm07_is($A1294,"W30028333","2018/12/31",1)/[1]!S_SHARE_TOTAL($A1294,$B$1),"")</f>
        <v>2.8644525245677088</v>
      </c>
      <c r="J1294">
        <f>IFERROR([1]!s_stm07_is($A1294,"W30028333","2019/12/31",1)/[1]!S_SHARE_TOTAL($A1294,$B$1),"")</f>
        <v>3.1124341617985127</v>
      </c>
      <c r="K1294">
        <f>IFERROR([1]!s_stm07_is($A1294,"W30028333","2020/12/31",1)/[1]!S_SHARE_TOTAL($A1294,$B$1),"")</f>
        <v>3.1482516315052487</v>
      </c>
      <c r="L1294">
        <f>IFERROR([1]!s_stm07_is($A1294,"W30028333","2021/12/31",1)/[1]!S_SHARE_TOTAL($A1294,$B$1),"")</f>
        <v>3.9068448487505472</v>
      </c>
      <c r="M1294">
        <f>IFERROR([1]!s_stm07_is($A1294,"W30028333","2022/12/31",1)/[1]!S_SHARE_TOTAL($A1294,$B$1),"")</f>
        <v>4.3178006984068551</v>
      </c>
      <c r="N1294">
        <f>IFERROR([1]!s_stm07_is($A1294,"W30028333","2023/12/31",1)/[1]!S_SHARE_TOTAL($A1294,$B$1),"")</f>
        <v>3.6439313903755104</v>
      </c>
      <c r="O1294">
        <f>IFERROR([1]!s_stm07_is($A1294,"W30028333","2024/12/31",1)/[1]!S_SHARE_TOTAL($A1294,$B$1),"")</f>
        <v>3.6481368716471456</v>
      </c>
      <c r="P1294">
        <f>IFERROR([1]!s_stm07_is($A1294,"W30028333","2025/12/31",1)/[1]!S_SHARE_TOTAL($A1294,$B$1),"")</f>
        <v>3.6606115576663782</v>
      </c>
      <c r="Q1294">
        <f>IFERROR([1]!s_west_netprofit($A1294,2026,$B$1,180)/[1]!S_SHARE_TOTAL($A1294,$B$1),"")</f>
        <v>3.6808520700919702</v>
      </c>
      <c r="R1294">
        <f>IFERROR([1]!s_west_netprofit($A1294,2027,$B$1,180)/[1]!S_SHARE_TOTAL($A1294,$B$1),"")</f>
        <v>3.816339877021917</v>
      </c>
      <c r="S1294">
        <f>IFERROR([1]!s_fa_dupont_roe($A1294,"2011/12/31")/100,"")</f>
        <v>0.24618200000000001</v>
      </c>
      <c r="T1294">
        <f>IFERROR([1]!s_fa_dupont_roe($A1294,"2012/12/31")/100,"")</f>
        <v>0.24381799999999998</v>
      </c>
      <c r="U1294">
        <f>IFERROR([1]!s_fa_dupont_roe($A1294,"2013/12/31")/100,"")</f>
        <v>0.22315699999999999</v>
      </c>
      <c r="V1294">
        <f>IFERROR([1]!s_fa_dupont_roe($A1294,"2014/12/31")/100,"")</f>
        <v>0.20597599999999999</v>
      </c>
      <c r="W1294">
        <f>IFERROR([1]!s_fa_dupont_roe($A1294,"2015/12/31")/100,"")</f>
        <v>0.17567699999999997</v>
      </c>
      <c r="X1294">
        <f>IFERROR([1]!s_fa_dupont_roe($A1294,"2016/12/31")/100,"")</f>
        <v>0.16225300000000001</v>
      </c>
      <c r="Y1294">
        <f>IFERROR([1]!s_fa_dupont_roe($A1294,"2017/12/31")/100,"")</f>
        <v>0.149148</v>
      </c>
      <c r="Z1294">
        <f>IFERROR([1]!s_fa_dupont_roe($A1294,"2018/12/31")/100,"")</f>
        <v>0.13732800000000001</v>
      </c>
      <c r="AA1294">
        <f>IFERROR([1]!s_fa_dupont_roe($A1294,"2019/12/31")/100,"")</f>
        <v>0.13078000000000001</v>
      </c>
      <c r="AB1294">
        <f>IFERROR([1]!s_fa_dupont_roe($A1294,"2020/12/31")/100,"")</f>
        <v>0.115176</v>
      </c>
      <c r="AC1294">
        <f>IFERROR([1]!s_fa_dupont_roe($A1294,"2021/12/31")/100,"")</f>
        <v>0.12723000000000001</v>
      </c>
      <c r="AD1294">
        <f>IFERROR([1]!s_fa_dupont_roe($A1294,"2022/12/31")/100,"")</f>
        <v>0.127773</v>
      </c>
      <c r="AE1294">
        <f>IFERROR([1]!s_fa_dupont_roe($A1294,"2023/12/31")/100,"")</f>
        <v>9.9994E-2</v>
      </c>
      <c r="AF1294">
        <f>IFERROR([1]!s_fa_dupont_roe($A1294,"2024/12/31")/100,"")</f>
        <v>9.2012999999999998E-2</v>
      </c>
      <c r="AG1294">
        <f>IFERROR([1]!s_fa_dupont_roe($A1294,"2025/12/31")/100,"")</f>
        <v>8.6867E-2</v>
      </c>
      <c r="AH1294">
        <f>IFERROR([1]!s_stm07_is($A1294,"W30028333","2025/12/31",1),"")</f>
        <v>77469000000</v>
      </c>
      <c r="AI1294">
        <f>IFERROR([1]!s_stm07_bs($A1294,"W38058048","2025/12/31",1),"")</f>
        <v>913646000000</v>
      </c>
      <c r="AJ1294">
        <f>IFERROR([1]!s_fa_netdebt($A1294,"2025/12/31"),"")</f>
        <v>0</v>
      </c>
      <c r="AK1294">
        <f>IFERROR([1]!s_val_ev1($A1294,"2025/12/31"),"")</f>
        <v>10128800730427.801</v>
      </c>
      <c r="AL1294">
        <f>IFERROR([1]!s_fa_ebitda($A1294,"2025/12/31"),"")</f>
        <v>0</v>
      </c>
      <c r="AM1294">
        <f>IFERROR([1]!s_west_netprofit($A1294,2026,$B$1,180)/[1]!s_west_netprofit($A1294,2026,$B$1-7,180)-1,"")</f>
        <v>0</v>
      </c>
      <c r="AN1294">
        <f>IFERROR([1]!s_west_netprofit($A1294,2026,$B$1,180)/[1]!s_west_netprofit($A1294,2026,$B$1-30,180)-1,"")</f>
        <v>0</v>
      </c>
      <c r="AO1294">
        <f>IFERROR([1]!s_est_mediannetprofit($A1294,2026,$B$1)/[1]!s_est_mediannetprofit($A1294,2026,$B$1-7)-1,"")</f>
        <v>0</v>
      </c>
      <c r="AP1294">
        <f>IFERROR([1]!s_est_mediannetprofit($A1294,2026,$B$1)/[1]!s_est_mediannetprofit($A1294,2026,$B$1-30)-1,"")</f>
        <v>0</v>
      </c>
    </row>
    <row r="1295" spans="1:42">
      <c r="A1295" t="s">
        <v>1334</v>
      </c>
      <c r="B1295">
        <f>IFERROR([1]!s_stm07_is($A1295,"W30028333","2011/12/31",1)/[1]!S_SHARE_TOTAL($A1295,$B$1),"")</f>
        <v>0.36034901762484262</v>
      </c>
      <c r="C1295">
        <f>IFERROR([1]!s_stm07_is($A1295,"W30028333","2012/12/31",1)/[1]!S_SHARE_TOTAL($A1295,$B$1),"")</f>
        <v>1.7845740663029793E-2</v>
      </c>
      <c r="D1295">
        <f>IFERROR([1]!s_stm07_is($A1295,"W30028333","2013/12/31",1)/[1]!S_SHARE_TOTAL($A1295,$B$1),"")</f>
        <v>0.14679698657154847</v>
      </c>
      <c r="E1295">
        <f>IFERROR([1]!s_stm07_is($A1295,"W30028333","2014/12/31",1)/[1]!S_SHARE_TOTAL($A1295,$B$1),"")</f>
        <v>0.12174192068820815</v>
      </c>
      <c r="F1295">
        <f>IFERROR([1]!s_stm07_is($A1295,"W30028333","2015/12/31",1)/[1]!S_SHARE_TOTAL($A1295,$B$1),"")</f>
        <v>1.2744909357952161E-2</v>
      </c>
      <c r="G1295">
        <f>IFERROR([1]!s_stm07_is($A1295,"W30028333","2016/12/31",1)/[1]!S_SHARE_TOTAL($A1295,$B$1),"")</f>
        <v>4.1880321023919427E-2</v>
      </c>
      <c r="H1295">
        <f>IFERROR([1]!s_stm07_is($A1295,"W30028333","2017/12/31",1)/[1]!S_SHARE_TOTAL($A1295,$B$1),"")</f>
        <v>0.10937803231221149</v>
      </c>
      <c r="I1295">
        <f>IFERROR([1]!s_stm07_is($A1295,"W30028333","2018/12/31",1)/[1]!S_SHARE_TOTAL($A1295,$B$1),"")</f>
        <v>-0.86575469702056229</v>
      </c>
      <c r="J1295">
        <f>IFERROR([1]!s_stm07_is($A1295,"W30028333","2019/12/31",1)/[1]!S_SHARE_TOTAL($A1295,$B$1),"")</f>
        <v>0.42263153503986572</v>
      </c>
      <c r="K1295">
        <f>IFERROR([1]!s_stm07_is($A1295,"W30028333","2020/12/31",1)/[1]!S_SHARE_TOTAL($A1295,$B$1),"")</f>
        <v>0.38094456819135541</v>
      </c>
      <c r="L1295">
        <f>IFERROR([1]!s_stm07_is($A1295,"W30028333","2021/12/31",1)/[1]!S_SHARE_TOTAL($A1295,$B$1),"")</f>
        <v>1.2305916219051616</v>
      </c>
      <c r="M1295">
        <f>IFERROR([1]!s_stm07_is($A1295,"W30028333","2022/12/31",1)/[1]!S_SHARE_TOTAL($A1295,$B$1),"")</f>
        <v>1.446073057490558</v>
      </c>
      <c r="N1295">
        <f>IFERROR([1]!s_stm07_is($A1295,"W30028333","2023/12/31",1)/[1]!S_SHARE_TOTAL($A1295,$B$1),"")</f>
        <v>1.1704928950902225</v>
      </c>
      <c r="O1295">
        <f>IFERROR([1]!s_stm07_is($A1295,"W30028333","2024/12/31",1)/[1]!S_SHARE_TOTAL($A1295,$B$1),"")</f>
        <v>1.2301914494334871</v>
      </c>
      <c r="P1295">
        <f>IFERROR([1]!s_stm07_is($A1295,"W30028333","2025/12/31",1)/[1]!S_SHARE_TOTAL($A1295,$B$1),"")</f>
        <v>1.5286138363407469</v>
      </c>
      <c r="Q1295">
        <f>IFERROR([1]!s_west_netprofit($A1295,2026,$B$1,180)/[1]!S_SHARE_TOTAL($A1295,$B$1),"")</f>
        <v>2.147952760805707</v>
      </c>
      <c r="R1295">
        <f>IFERROR([1]!s_west_netprofit($A1295,2027,$B$1,180)/[1]!S_SHARE_TOTAL($A1295,$B$1),"")</f>
        <v>2.4798872971044901</v>
      </c>
      <c r="S1295">
        <f>IFERROR([1]!s_fa_dupont_roe($A1295,"2011/12/31")/100,"")</f>
        <v>7.5826000000000005E-2</v>
      </c>
      <c r="T1295">
        <f>IFERROR([1]!s_fa_dupont_roe($A1295,"2012/12/31")/100,"")</f>
        <v>3.735E-3</v>
      </c>
      <c r="U1295">
        <f>IFERROR([1]!s_fa_dupont_roe($A1295,"2013/12/31")/100,"")</f>
        <v>3.0945E-2</v>
      </c>
      <c r="V1295">
        <f>IFERROR([1]!s_fa_dupont_roe($A1295,"2014/12/31")/100,"")</f>
        <v>2.5533E-2</v>
      </c>
      <c r="W1295">
        <f>IFERROR([1]!s_fa_dupont_roe($A1295,"2015/12/31")/100,"")</f>
        <v>2.6710000000000002E-3</v>
      </c>
      <c r="X1295">
        <f>IFERROR([1]!s_fa_dupont_roe($A1295,"2016/12/31")/100,"")</f>
        <v>8.7339999999999987E-3</v>
      </c>
      <c r="Y1295">
        <f>IFERROR([1]!s_fa_dupont_roe($A1295,"2017/12/31")/100,"")</f>
        <v>2.2734000000000001E-2</v>
      </c>
      <c r="Z1295">
        <f>IFERROR([1]!s_fa_dupont_roe($A1295,"2018/12/31")/100,"")</f>
        <v>-0.20395199999999999</v>
      </c>
      <c r="AA1295">
        <f>IFERROR([1]!s_fa_dupont_roe($A1295,"2019/12/31")/100,"")</f>
        <v>0.107071</v>
      </c>
      <c r="AB1295">
        <f>IFERROR([1]!s_fa_dupont_roe($A1295,"2020/12/31")/100,"")</f>
        <v>8.6687999999999987E-2</v>
      </c>
      <c r="AC1295">
        <f>IFERROR([1]!s_fa_dupont_roe($A1295,"2021/12/31")/100,"")</f>
        <v>0.242338</v>
      </c>
      <c r="AD1295">
        <f>IFERROR([1]!s_fa_dupont_roe($A1295,"2022/12/31")/100,"")</f>
        <v>0.23413499999999998</v>
      </c>
      <c r="AE1295">
        <f>IFERROR([1]!s_fa_dupont_roe($A1295,"2023/12/31")/100,"")</f>
        <v>0.177591</v>
      </c>
      <c r="AF1295">
        <f>IFERROR([1]!s_fa_dupont_roe($A1295,"2024/12/31")/100,"")</f>
        <v>0.18119499999999999</v>
      </c>
      <c r="AG1295">
        <f>IFERROR([1]!s_fa_dupont_roe($A1295,"2025/12/31")/100,"")</f>
        <v>0.205017</v>
      </c>
      <c r="AH1295">
        <f>IFERROR([1]!s_stm07_is($A1295,"W30028333","2025/12/31",1),"")</f>
        <v>3642686772</v>
      </c>
      <c r="AI1295">
        <f>IFERROR([1]!s_stm07_bs($A1295,"W38058048","2025/12/31",1),"")</f>
        <v>25251426741</v>
      </c>
      <c r="AJ1295">
        <f>IFERROR([1]!s_fa_netdebt($A1295,"2025/12/31"),"")</f>
        <v>16213676486</v>
      </c>
      <c r="AK1295">
        <f>IFERROR([1]!s_val_ev1($A1295,"2025/12/31"),"")</f>
        <v>91283287087</v>
      </c>
      <c r="AL1295">
        <f>IFERROR([1]!s_fa_ebitda($A1295,"2025/12/31"),"")</f>
        <v>9886839312</v>
      </c>
      <c r="AM1295">
        <f>IFERROR([1]!s_west_netprofit($A1295,2026,$B$1,180)/[1]!s_west_netprofit($A1295,2026,$B$1-7,180)-1,"")</f>
        <v>0</v>
      </c>
      <c r="AN1295">
        <f>IFERROR([1]!s_west_netprofit($A1295,2026,$B$1,180)/[1]!s_west_netprofit($A1295,2026,$B$1-30,180)-1,"")</f>
        <v>0</v>
      </c>
      <c r="AO1295">
        <f>IFERROR([1]!s_est_mediannetprofit($A1295,2026,$B$1)/[1]!s_est_mediannetprofit($A1295,2026,$B$1-7)-1,"")</f>
        <v>0</v>
      </c>
      <c r="AP1295">
        <f>IFERROR([1]!s_est_mediannetprofit($A1295,2026,$B$1)/[1]!s_est_mediannetprofit($A1295,2026,$B$1-30)-1,"")</f>
        <v>0</v>
      </c>
    </row>
    <row r="1296" spans="1:42">
      <c r="A1296" t="s">
        <v>1335</v>
      </c>
      <c r="B1296">
        <f>IFERROR([1]!s_stm07_is($A1296,"W30028333","2011/12/31",1)/[1]!S_SHARE_TOTAL($A1296,$B$1),"")</f>
        <v>0.42315232726386054</v>
      </c>
      <c r="C1296">
        <f>IFERROR([1]!s_stm07_is($A1296,"W30028333","2012/12/31",1)/[1]!S_SHARE_TOTAL($A1296,$B$1),"")</f>
        <v>0.55218354465983022</v>
      </c>
      <c r="D1296">
        <f>IFERROR([1]!s_stm07_is($A1296,"W30028333","2013/12/31",1)/[1]!S_SHARE_TOTAL($A1296,$B$1),"")</f>
        <v>0.63658506419192595</v>
      </c>
      <c r="E1296">
        <f>IFERROR([1]!s_stm07_is($A1296,"W30028333","2014/12/31",1)/[1]!S_SHARE_TOTAL($A1296,$B$1),"")</f>
        <v>0.73892123264215803</v>
      </c>
      <c r="F1296">
        <f>IFERROR([1]!s_stm07_is($A1296,"W30028333","2015/12/31",1)/[1]!S_SHARE_TOTAL($A1296,$B$1),"")</f>
        <v>0.79643440033676627</v>
      </c>
      <c r="G1296">
        <f>IFERROR([1]!s_stm07_is($A1296,"W30028333","2016/12/31",1)/[1]!S_SHARE_TOTAL($A1296,$B$1),"")</f>
        <v>0.84198142376596663</v>
      </c>
      <c r="H1296">
        <f>IFERROR([1]!s_stm07_is($A1296,"W30028333","2017/12/31",1)/[1]!S_SHARE_TOTAL($A1296,$B$1),"")</f>
        <v>0.88601494278215109</v>
      </c>
      <c r="I1296">
        <f>IFERROR([1]!s_stm07_is($A1296,"W30028333","2018/12/31",1)/[1]!S_SHARE_TOTAL($A1296,$B$1),"")</f>
        <v>0.94603485216081706</v>
      </c>
      <c r="J1296">
        <f>IFERROR([1]!s_stm07_is($A1296,"W30028333","2019/12/31",1)/[1]!S_SHARE_TOTAL($A1296,$B$1),"")</f>
        <v>1.0140952537336305</v>
      </c>
      <c r="K1296">
        <f>IFERROR([1]!s_stm07_is($A1296,"W30028333","2020/12/31",1)/[1]!S_SHARE_TOTAL($A1296,$B$1),"")</f>
        <v>1.0161290252886208</v>
      </c>
      <c r="L1296">
        <f>IFERROR([1]!s_stm07_is($A1296,"W30028333","2021/12/31",1)/[1]!S_SHARE_TOTAL($A1296,$B$1),"")</f>
        <v>1.0512234088654295</v>
      </c>
      <c r="M1296">
        <f>IFERROR([1]!s_stm07_is($A1296,"W30028333","2022/12/31",1)/[1]!S_SHARE_TOTAL($A1296,$B$1),"")</f>
        <v>1.1710740395711343</v>
      </c>
      <c r="N1296">
        <f>IFERROR([1]!s_stm07_is($A1296,"W30028333","2023/12/31",1)/[1]!S_SHARE_TOTAL($A1296,$B$1),"")</f>
        <v>1.2119386587225665</v>
      </c>
      <c r="O1296">
        <f>IFERROR([1]!s_stm07_is($A1296,"W30028333","2024/12/31",1)/[1]!S_SHARE_TOTAL($A1296,$B$1),"")</f>
        <v>1.2217291403942638</v>
      </c>
      <c r="P1296">
        <f>IFERROR([1]!s_stm07_is($A1296,"W30028333","2025/12/31",1)/[1]!S_SHARE_TOTAL($A1296,$B$1),"")</f>
        <v>0.95000780124498407</v>
      </c>
      <c r="Q1296">
        <f>IFERROR([1]!s_west_netprofit($A1296,2026,$B$1,180)/[1]!S_SHARE_TOTAL($A1296,$B$1),"")</f>
        <v>1.0425995868611977</v>
      </c>
      <c r="R1296">
        <f>IFERROR([1]!s_west_netprofit($A1296,2027,$B$1,180)/[1]!S_SHARE_TOTAL($A1296,$B$1),"")</f>
        <v>1.1042748916915999</v>
      </c>
      <c r="S1296">
        <f>IFERROR([1]!s_fa_dupont_roe($A1296,"2011/12/31")/100,"")</f>
        <v>0.192549</v>
      </c>
      <c r="T1296">
        <f>IFERROR([1]!s_fa_dupont_roe($A1296,"2012/12/31")/100,"")</f>
        <v>0.19139</v>
      </c>
      <c r="U1296">
        <f>IFERROR([1]!s_fa_dupont_roe($A1296,"2013/12/31")/100,"")</f>
        <v>0.17978000000000002</v>
      </c>
      <c r="V1296">
        <f>IFERROR([1]!s_fa_dupont_roe($A1296,"2014/12/31")/100,"")</f>
        <v>0.17955699999999999</v>
      </c>
      <c r="W1296">
        <f>IFERROR([1]!s_fa_dupont_roe($A1296,"2015/12/31")/100,"")</f>
        <v>0.15851899999999999</v>
      </c>
      <c r="X1296">
        <f>IFERROR([1]!s_fa_dupont_roe($A1296,"2016/12/31")/100,"")</f>
        <v>0.13764200000000001</v>
      </c>
      <c r="Y1296">
        <f>IFERROR([1]!s_fa_dupont_roe($A1296,"2017/12/31")/100,"")</f>
        <v>0.118203</v>
      </c>
      <c r="Z1296">
        <f>IFERROR([1]!s_fa_dupont_roe($A1296,"2018/12/31")/100,"")</f>
        <v>0.10891500000000001</v>
      </c>
      <c r="AA1296">
        <f>IFERROR([1]!s_fa_dupont_roe($A1296,"2019/12/31")/100,"")</f>
        <v>0.107318</v>
      </c>
      <c r="AB1296">
        <f>IFERROR([1]!s_fa_dupont_roe($A1296,"2020/12/31")/100,"")</f>
        <v>0.10078200000000001</v>
      </c>
      <c r="AC1296">
        <f>IFERROR([1]!s_fa_dupont_roe($A1296,"2021/12/31")/100,"")</f>
        <v>8.6437000000000014E-2</v>
      </c>
      <c r="AD1296">
        <f>IFERROR([1]!s_fa_dupont_roe($A1296,"2022/12/31")/100,"")</f>
        <v>8.2050999999999999E-2</v>
      </c>
      <c r="AE1296">
        <f>IFERROR([1]!s_fa_dupont_roe($A1296,"2023/12/31")/100,"")</f>
        <v>8.0656000000000005E-2</v>
      </c>
      <c r="AF1296">
        <f>IFERROR([1]!s_fa_dupont_roe($A1296,"2024/12/31")/100,"")</f>
        <v>7.5531000000000001E-2</v>
      </c>
      <c r="AG1296">
        <f>IFERROR([1]!s_fa_dupont_roe($A1296,"2025/12/31")/100,"")</f>
        <v>5.4706000000000005E-2</v>
      </c>
      <c r="AH1296">
        <f>IFERROR([1]!s_stm07_is($A1296,"W30028333","2025/12/31",1),"")</f>
        <v>20086000000</v>
      </c>
      <c r="AI1296">
        <f>IFERROR([1]!s_stm07_bs($A1296,"W38058048","2025/12/31",1),"")</f>
        <v>378645000000</v>
      </c>
      <c r="AJ1296">
        <f>IFERROR([1]!s_fa_netdebt($A1296,"2025/12/31"),"")</f>
        <v>0</v>
      </c>
      <c r="AK1296">
        <f>IFERROR([1]!s_val_ev1($A1296,"2025/12/31"),"")</f>
        <v>4340463553810.5601</v>
      </c>
      <c r="AL1296">
        <f>IFERROR([1]!s_fa_ebitda($A1296,"2025/12/31"),"")</f>
        <v>0</v>
      </c>
      <c r="AM1296">
        <f>IFERROR([1]!s_west_netprofit($A1296,2026,$B$1,180)/[1]!s_west_netprofit($A1296,2026,$B$1-7,180)-1,"")</f>
        <v>0</v>
      </c>
      <c r="AN1296">
        <f>IFERROR([1]!s_west_netprofit($A1296,2026,$B$1,180)/[1]!s_west_netprofit($A1296,2026,$B$1-30,180)-1,"")</f>
        <v>0</v>
      </c>
      <c r="AO1296">
        <f>IFERROR([1]!s_est_mediannetprofit($A1296,2026,$B$1)/[1]!s_est_mediannetprofit($A1296,2026,$B$1-7)-1,"")</f>
        <v>0</v>
      </c>
      <c r="AP1296">
        <f>IFERROR([1]!s_est_mediannetprofit($A1296,2026,$B$1)/[1]!s_est_mediannetprofit($A1296,2026,$B$1-30)-1,"")</f>
        <v>0</v>
      </c>
    </row>
    <row r="1297" spans="1:42">
      <c r="A1297" t="s">
        <v>1336</v>
      </c>
      <c r="B1297">
        <f>IFERROR([1]!s_stm07_is($A1297,"W30028333","2011/12/31",1)/[1]!S_SHARE_TOTAL($A1297,$B$1),"")</f>
        <v>-0.10107918341665444</v>
      </c>
      <c r="C1297">
        <f>IFERROR([1]!s_stm07_is($A1297,"W30028333","2012/12/31",1)/[1]!S_SHARE_TOTAL($A1297,$B$1),"")</f>
        <v>2.2947989205039796E-2</v>
      </c>
      <c r="D1297">
        <f>IFERROR([1]!s_stm07_is($A1297,"W30028333","2013/12/31",1)/[1]!S_SHARE_TOTAL($A1297,$B$1),"")</f>
        <v>6.2766520322977554E-2</v>
      </c>
      <c r="E1297">
        <f>IFERROR([1]!s_stm07_is($A1297,"W30028333","2014/12/31",1)/[1]!S_SHARE_TOTAL($A1297,$B$1),"")</f>
        <v>0.13346563213318166</v>
      </c>
      <c r="F1297">
        <f>IFERROR([1]!s_stm07_is($A1297,"W30028333","2015/12/31",1)/[1]!S_SHARE_TOTAL($A1297,$B$1),"")</f>
        <v>0.17635484267158225</v>
      </c>
      <c r="G1297">
        <f>IFERROR([1]!s_stm07_is($A1297,"W30028333","2016/12/31",1)/[1]!S_SHARE_TOTAL($A1297,$B$1),"")</f>
        <v>0.22003836246064512</v>
      </c>
      <c r="H1297">
        <f>IFERROR([1]!s_stm07_is($A1297,"W30028333","2017/12/31",1)/[1]!S_SHARE_TOTAL($A1297,$B$1),"")</f>
        <v>0.17531237799076196</v>
      </c>
      <c r="I1297">
        <f>IFERROR([1]!s_stm07_is($A1297,"W30028333","2018/12/31",1)/[1]!S_SHARE_TOTAL($A1297,$B$1),"")</f>
        <v>0.11104475838738484</v>
      </c>
      <c r="J1297">
        <f>IFERROR([1]!s_stm07_is($A1297,"W30028333","2019/12/31",1)/[1]!S_SHARE_TOTAL($A1297,$B$1),"")</f>
        <v>8.0617667315123737E-2</v>
      </c>
      <c r="K1297">
        <f>IFERROR([1]!s_stm07_is($A1297,"W30028333","2020/12/31",1)/[1]!S_SHARE_TOTAL($A1297,$B$1),"")</f>
        <v>4.7269956612535219E-2</v>
      </c>
      <c r="L1297">
        <f>IFERROR([1]!s_stm07_is($A1297,"W30028333","2021/12/31",1)/[1]!S_SHARE_TOTAL($A1297,$B$1),"")</f>
        <v>0.10614813840346994</v>
      </c>
      <c r="M1297">
        <f>IFERROR([1]!s_stm07_is($A1297,"W30028333","2022/12/31",1)/[1]!S_SHARE_TOTAL($A1297,$B$1),"")</f>
        <v>0.11947009028427268</v>
      </c>
      <c r="N1297">
        <f>IFERROR([1]!s_stm07_is($A1297,"W30028333","2023/12/31",1)/[1]!S_SHARE_TOTAL($A1297,$B$1),"")</f>
        <v>0.17268991477235526</v>
      </c>
      <c r="O1297">
        <f>IFERROR([1]!s_stm07_is($A1297,"W30028333","2024/12/31",1)/[1]!S_SHARE_TOTAL($A1297,$B$1),"")</f>
        <v>0.20565287996098744</v>
      </c>
      <c r="P1297">
        <f>IFERROR([1]!s_stm07_is($A1297,"W30028333","2025/12/31",1)/[1]!S_SHARE_TOTAL($A1297,$B$1),"")</f>
        <v>0.24769971469294466</v>
      </c>
      <c r="Q1297">
        <f>IFERROR([1]!s_west_netprofit($A1297,2026,$B$1,180)/[1]!S_SHARE_TOTAL($A1297,$B$1),"")</f>
        <v>0.30219187519893353</v>
      </c>
      <c r="R1297">
        <f>IFERROR([1]!s_west_netprofit($A1297,2027,$B$1,180)/[1]!S_SHARE_TOTAL($A1297,$B$1),"")</f>
        <v>0.37359421627240658</v>
      </c>
      <c r="S1297">
        <f>IFERROR([1]!s_fa_dupont_roe($A1297,"2011/12/31")/100,"")</f>
        <v>-3.6122999999999995E-2</v>
      </c>
      <c r="T1297">
        <f>IFERROR([1]!s_fa_dupont_roe($A1297,"2012/12/31")/100,"")</f>
        <v>8.397E-3</v>
      </c>
      <c r="U1297">
        <f>IFERROR([1]!s_fa_dupont_roe($A1297,"2013/12/31")/100,"")</f>
        <v>2.0263E-2</v>
      </c>
      <c r="V1297">
        <f>IFERROR([1]!s_fa_dupont_roe($A1297,"2014/12/31")/100,"")</f>
        <v>3.8315999999999996E-2</v>
      </c>
      <c r="W1297">
        <f>IFERROR([1]!s_fa_dupont_roe($A1297,"2015/12/31")/100,"")</f>
        <v>4.9585999999999998E-2</v>
      </c>
      <c r="X1297">
        <f>IFERROR([1]!s_fa_dupont_roe($A1297,"2016/12/31")/100,"")</f>
        <v>6.0267999999999995E-2</v>
      </c>
      <c r="Y1297">
        <f>IFERROR([1]!s_fa_dupont_roe($A1297,"2017/12/31")/100,"")</f>
        <v>4.6893000000000004E-2</v>
      </c>
      <c r="Z1297">
        <f>IFERROR([1]!s_fa_dupont_roe($A1297,"2018/12/31")/100,"")</f>
        <v>2.9211999999999998E-2</v>
      </c>
      <c r="AA1297">
        <f>IFERROR([1]!s_fa_dupont_roe($A1297,"2019/12/31")/100,"")</f>
        <v>2.0943E-2</v>
      </c>
      <c r="AB1297">
        <f>IFERROR([1]!s_fa_dupont_roe($A1297,"2020/12/31")/100,"")</f>
        <v>1.2225E-2</v>
      </c>
      <c r="AC1297">
        <f>IFERROR([1]!s_fa_dupont_roe($A1297,"2021/12/31")/100,"")</f>
        <v>2.6964999999999999E-2</v>
      </c>
      <c r="AD1297">
        <f>IFERROR([1]!s_fa_dupont_roe($A1297,"2022/12/31")/100,"")</f>
        <v>2.9445000000000002E-2</v>
      </c>
      <c r="AE1297">
        <f>IFERROR([1]!s_fa_dupont_roe($A1297,"2023/12/31")/100,"")</f>
        <v>4.1464999999999995E-2</v>
      </c>
      <c r="AF1297">
        <f>IFERROR([1]!s_fa_dupont_roe($A1297,"2024/12/31")/100,"")</f>
        <v>4.8281999999999999E-2</v>
      </c>
      <c r="AG1297">
        <f>IFERROR([1]!s_fa_dupont_roe($A1297,"2025/12/31")/100,"")</f>
        <v>5.6422999999999994E-2</v>
      </c>
      <c r="AH1297">
        <f>IFERROR([1]!s_stm07_is($A1297,"W30028333","2025/12/31",1),"")</f>
        <v>1269679596.1400001</v>
      </c>
      <c r="AI1297">
        <f>IFERROR([1]!s_stm07_bs($A1297,"W38058048","2025/12/31",1),"")</f>
        <v>25972671149.790001</v>
      </c>
      <c r="AJ1297">
        <f>IFERROR([1]!s_fa_netdebt($A1297,"2025/12/31"),"")</f>
        <v>-8500069239.5100002</v>
      </c>
      <c r="AK1297">
        <f>IFERROR([1]!s_val_ev1($A1297,"2025/12/31"),"")</f>
        <v>48683671138.480003</v>
      </c>
      <c r="AL1297">
        <f>IFERROR([1]!s_fa_ebitda($A1297,"2025/12/31"),"")</f>
        <v>2384971865.3899999</v>
      </c>
      <c r="AM1297">
        <f>IFERROR([1]!s_west_netprofit($A1297,2026,$B$1,180)/[1]!s_west_netprofit($A1297,2026,$B$1-7,180)-1,"")</f>
        <v>-4.4276227233859267E-3</v>
      </c>
      <c r="AN1297">
        <f>IFERROR([1]!s_west_netprofit($A1297,2026,$B$1,180)/[1]!s_west_netprofit($A1297,2026,$B$1-30,180)-1,"")</f>
        <v>-2.0937349009502171E-3</v>
      </c>
      <c r="AO1297">
        <f>IFERROR([1]!s_est_mediannetprofit($A1297,2026,$B$1)/[1]!s_est_mediannetprofit($A1297,2026,$B$1-7)-1,"")</f>
        <v>-3.2362459546925182E-3</v>
      </c>
      <c r="AP1297">
        <f>IFERROR([1]!s_est_mediannetprofit($A1297,2026,$B$1)/[1]!s_est_mediannetprofit($A1297,2026,$B$1-30)-1,"")</f>
        <v>-6.7720090293453827E-3</v>
      </c>
    </row>
    <row r="1298" spans="1:42">
      <c r="A1298" t="s">
        <v>1337</v>
      </c>
      <c r="B1298">
        <f>IFERROR([1]!s_stm07_is($A1298,"W30028333","2011/12/31",1)/[1]!S_SHARE_TOTAL($A1298,$B$1),"")</f>
        <v>0.57839154584121999</v>
      </c>
      <c r="C1298">
        <f>IFERROR([1]!s_stm07_is($A1298,"W30028333","2012/12/31",1)/[1]!S_SHARE_TOTAL($A1298,$B$1),"")</f>
        <v>0.63545054153706149</v>
      </c>
      <c r="D1298">
        <f>IFERROR([1]!s_stm07_is($A1298,"W30028333","2013/12/31",1)/[1]!S_SHARE_TOTAL($A1298,$B$1),"")</f>
        <v>0.76178256828479818</v>
      </c>
      <c r="E1298">
        <f>IFERROR([1]!s_stm07_is($A1298,"W30028333","2014/12/31",1)/[1]!S_SHARE_TOTAL($A1298,$B$1),"")</f>
        <v>0.8353201763108129</v>
      </c>
      <c r="F1298">
        <f>IFERROR([1]!s_stm07_is($A1298,"W30028333","2015/12/31",1)/[1]!S_SHARE_TOTAL($A1298,$B$1),"")</f>
        <v>0.93121538750038058</v>
      </c>
      <c r="G1298">
        <f>IFERROR([1]!s_stm07_is($A1298,"W30028333","2016/12/31",1)/[1]!S_SHARE_TOTAL($A1298,$B$1),"")</f>
        <v>1.0309339236527242</v>
      </c>
      <c r="H1298">
        <f>IFERROR([1]!s_stm07_is($A1298,"W30028333","2017/12/31",1)/[1]!S_SHARE_TOTAL($A1298,$B$1),"")</f>
        <v>1.1824578171508957</v>
      </c>
      <c r="I1298">
        <f>IFERROR([1]!s_stm07_is($A1298,"W30028333","2018/12/31",1)/[1]!S_SHARE_TOTAL($A1298,$B$1),"")</f>
        <v>1.3207574791829311</v>
      </c>
      <c r="J1298">
        <f>IFERROR([1]!s_stm07_is($A1298,"W30028333","2019/12/31",1)/[1]!S_SHARE_TOTAL($A1298,$B$1),"")</f>
        <v>1.4873387293672617</v>
      </c>
      <c r="K1298">
        <f>IFERROR([1]!s_stm07_is($A1298,"W30028333","2020/12/31",1)/[1]!S_SHARE_TOTAL($A1298,$B$1),"")</f>
        <v>1.6490234961173027</v>
      </c>
      <c r="L1298">
        <f>IFERROR([1]!s_stm07_is($A1298,"W30028333","2021/12/31",1)/[1]!S_SHARE_TOTAL($A1298,$B$1),"")</f>
        <v>1.8182172056398223</v>
      </c>
      <c r="M1298">
        <f>IFERROR([1]!s_stm07_is($A1298,"W30028333","2022/12/31",1)/[1]!S_SHARE_TOTAL($A1298,$B$1),"")</f>
        <v>1.9619288324278106</v>
      </c>
      <c r="N1298">
        <f>IFERROR([1]!s_stm07_is($A1298,"W30028333","2023/12/31",1)/[1]!S_SHARE_TOTAL($A1298,$B$1),"")</f>
        <v>1.921785871783668</v>
      </c>
      <c r="O1298">
        <f>IFERROR([1]!s_stm07_is($A1298,"W30028333","2024/12/31",1)/[1]!S_SHARE_TOTAL($A1298,$B$1),"")</f>
        <v>1.6359222437664778</v>
      </c>
      <c r="P1298">
        <f>IFERROR([1]!s_stm07_is($A1298,"W30028333","2025/12/31",1)/[1]!S_SHARE_TOTAL($A1298,$B$1),"")</f>
        <v>1.3522266565480139</v>
      </c>
      <c r="Q1298">
        <f>IFERROR([1]!s_west_netprofit($A1298,2026,$B$1,180)/[1]!S_SHARE_TOTAL($A1298,$B$1),"")</f>
        <v>1.321098761324158</v>
      </c>
      <c r="R1298">
        <f>IFERROR([1]!s_west_netprofit($A1298,2027,$B$1,180)/[1]!S_SHARE_TOTAL($A1298,$B$1),"")</f>
        <v>1.3786689203019116</v>
      </c>
      <c r="S1298">
        <f>IFERROR([1]!s_fa_dupont_roe($A1298,"2011/12/31")/100,"")</f>
        <v>0.12859899999999999</v>
      </c>
      <c r="T1298">
        <f>IFERROR([1]!s_fa_dupont_roe($A1298,"2012/12/31")/100,"")</f>
        <v>0.12635099999999999</v>
      </c>
      <c r="U1298">
        <f>IFERROR([1]!s_fa_dupont_roe($A1298,"2013/12/31")/100,"")</f>
        <v>0.135377</v>
      </c>
      <c r="V1298">
        <f>IFERROR([1]!s_fa_dupont_roe($A1298,"2014/12/31")/100,"")</f>
        <v>0.13195799999999999</v>
      </c>
      <c r="W1298">
        <f>IFERROR([1]!s_fa_dupont_roe($A1298,"2015/12/31")/100,"")</f>
        <v>0.124832</v>
      </c>
      <c r="X1298">
        <f>IFERROR([1]!s_fa_dupont_roe($A1298,"2016/12/31")/100,"")</f>
        <v>0.11529299999999999</v>
      </c>
      <c r="Y1298">
        <f>IFERROR([1]!s_fa_dupont_roe($A1298,"2017/12/31")/100,"")</f>
        <v>0.11445</v>
      </c>
      <c r="Z1298">
        <f>IFERROR([1]!s_fa_dupont_roe($A1298,"2018/12/31")/100,"")</f>
        <v>0.112341</v>
      </c>
      <c r="AA1298">
        <f>IFERROR([1]!s_fa_dupont_roe($A1298,"2019/12/31")/100,"")</f>
        <v>0.10634399999999999</v>
      </c>
      <c r="AB1298">
        <f>IFERROR([1]!s_fa_dupont_roe($A1298,"2020/12/31")/100,"")</f>
        <v>9.6468000000000012E-2</v>
      </c>
      <c r="AC1298">
        <f>IFERROR([1]!s_fa_dupont_roe($A1298,"2021/12/31")/100,"")</f>
        <v>9.4403000000000001E-2</v>
      </c>
      <c r="AD1298">
        <f>IFERROR([1]!s_fa_dupont_roe($A1298,"2022/12/31")/100,"")</f>
        <v>9.5273999999999998E-2</v>
      </c>
      <c r="AE1298">
        <f>IFERROR([1]!s_fa_dupont_roe($A1298,"2023/12/31")/100,"")</f>
        <v>8.6943000000000006E-2</v>
      </c>
      <c r="AF1298">
        <f>IFERROR([1]!s_fa_dupont_roe($A1298,"2024/12/31")/100,"")</f>
        <v>6.9629999999999997E-2</v>
      </c>
      <c r="AG1298">
        <f>IFERROR([1]!s_fa_dupont_roe($A1298,"2025/12/31")/100,"")</f>
        <v>5.4934000000000004E-2</v>
      </c>
      <c r="AH1298">
        <f>IFERROR([1]!s_stm07_is($A1298,"W30028333","2025/12/31",1),"")</f>
        <v>18362618000</v>
      </c>
      <c r="AI1298">
        <f>IFERROR([1]!s_stm07_bs($A1298,"W38058048","2025/12/31",1),"")</f>
        <v>426954855000</v>
      </c>
      <c r="AJ1298">
        <f>IFERROR([1]!s_fa_netdebt($A1298,"2025/12/31"),"")</f>
        <v>453785658000</v>
      </c>
      <c r="AK1298">
        <f>IFERROR([1]!s_val_ev1($A1298,"2025/12/31"),"")</f>
        <v>744008304617.65405</v>
      </c>
      <c r="AL1298">
        <f>IFERROR([1]!s_fa_ebitda($A1298,"2025/12/31"),"")</f>
        <v>63917383000</v>
      </c>
      <c r="AM1298">
        <f>IFERROR([1]!s_west_netprofit($A1298,2026,$B$1,180)/[1]!s_west_netprofit($A1298,2026,$B$1-7,180)-1,"")</f>
        <v>0</v>
      </c>
      <c r="AN1298">
        <f>IFERROR([1]!s_west_netprofit($A1298,2026,$B$1,180)/[1]!s_west_netprofit($A1298,2026,$B$1-30,180)-1,"")</f>
        <v>-2.1072347104770572E-2</v>
      </c>
      <c r="AO1298">
        <f>IFERROR([1]!s_est_mediannetprofit($A1298,2026,$B$1)/[1]!s_est_mediannetprofit($A1298,2026,$B$1-7)-1,"")</f>
        <v>0</v>
      </c>
      <c r="AP1298">
        <f>IFERROR([1]!s_est_mediannetprofit($A1298,2026,$B$1)/[1]!s_est_mediannetprofit($A1298,2026,$B$1-30)-1,"")</f>
        <v>-2.6121521862577657E-3</v>
      </c>
    </row>
    <row r="1299" spans="1:42">
      <c r="A1299" t="s">
        <v>1338</v>
      </c>
      <c r="B1299">
        <f>IFERROR([1]!s_stm07_is($A1299,"W30028333","2011/12/31",1)/[1]!S_SHARE_TOTAL($A1299,$B$1),"")</f>
        <v>0.14341791023126044</v>
      </c>
      <c r="C1299">
        <f>IFERROR([1]!s_stm07_is($A1299,"W30028333","2012/12/31",1)/[1]!S_SHARE_TOTAL($A1299,$B$1),"")</f>
        <v>0.17709680454485047</v>
      </c>
      <c r="D1299">
        <f>IFERROR([1]!s_stm07_is($A1299,"W30028333","2013/12/31",1)/[1]!S_SHARE_TOTAL($A1299,$B$1),"")</f>
        <v>0.19693533049050937</v>
      </c>
      <c r="E1299">
        <f>IFERROR([1]!s_stm07_is($A1299,"W30028333","2014/12/31",1)/[1]!S_SHARE_TOTAL($A1299,$B$1),"")</f>
        <v>0.27395935861142323</v>
      </c>
      <c r="F1299">
        <f>IFERROR([1]!s_stm07_is($A1299,"W30028333","2015/12/31",1)/[1]!S_SHARE_TOTAL($A1299,$B$1),"")</f>
        <v>0.33723109973062437</v>
      </c>
      <c r="G1299">
        <f>IFERROR([1]!s_stm07_is($A1299,"W30028333","2016/12/31",1)/[1]!S_SHARE_TOTAL($A1299,$B$1),"")</f>
        <v>0.39095020020871379</v>
      </c>
      <c r="H1299">
        <f>IFERROR([1]!s_stm07_is($A1299,"W30028333","2017/12/31",1)/[1]!S_SHARE_TOTAL($A1299,$B$1),"")</f>
        <v>0.46062156567609275</v>
      </c>
      <c r="I1299">
        <f>IFERROR([1]!s_stm07_is($A1299,"W30028333","2018/12/31",1)/[1]!S_SHARE_TOTAL($A1299,$B$1),"")</f>
        <v>0.53395713704799441</v>
      </c>
      <c r="J1299">
        <f>IFERROR([1]!s_stm07_is($A1299,"W30028333","2019/12/31",1)/[1]!S_SHARE_TOTAL($A1299,$B$1),"")</f>
        <v>0.6482648075029549</v>
      </c>
      <c r="K1299">
        <f>IFERROR([1]!s_stm07_is($A1299,"W30028333","2020/12/31",1)/[1]!S_SHARE_TOTAL($A1299,$B$1),"")</f>
        <v>0.69059445235569428</v>
      </c>
      <c r="L1299">
        <f>IFERROR([1]!s_stm07_is($A1299,"W30028333","2021/12/31",1)/[1]!S_SHARE_TOTAL($A1299,$B$1),"")</f>
        <v>0.82171005344247261</v>
      </c>
      <c r="M1299">
        <f>IFERROR([1]!s_stm07_is($A1299,"W30028333","2022/12/31",1)/[1]!S_SHARE_TOTAL($A1299,$B$1),"")</f>
        <v>0.94958757532556526</v>
      </c>
      <c r="N1299">
        <f>IFERROR([1]!s_stm07_is($A1299,"W30028333","2023/12/31",1)/[1]!S_SHARE_TOTAL($A1299,$B$1),"")</f>
        <v>1.0093756751283285</v>
      </c>
      <c r="O1299">
        <f>IFERROR([1]!s_stm07_is($A1299,"W30028333","2024/12/31",1)/[1]!S_SHARE_TOTAL($A1299,$B$1),"")</f>
        <v>0.98314510550539869</v>
      </c>
      <c r="P1299">
        <f>IFERROR([1]!s_stm07_is($A1299,"W30028333","2025/12/31",1)/[1]!S_SHARE_TOTAL($A1299,$B$1),"")</f>
        <v>0.99834608697068183</v>
      </c>
      <c r="Q1299">
        <f>IFERROR([1]!s_west_netprofit($A1299,2026,$B$1,180)/[1]!S_SHARE_TOTAL($A1299,$B$1),"")</f>
        <v>1.0772498039700908</v>
      </c>
      <c r="R1299">
        <f>IFERROR([1]!s_west_netprofit($A1299,2027,$B$1,180)/[1]!S_SHARE_TOTAL($A1299,$B$1),"")</f>
        <v>1.16098958823931</v>
      </c>
      <c r="S1299">
        <f>IFERROR([1]!s_fa_dupont_roe($A1299,"2011/12/31")/100,"")</f>
        <v>0.14872299999999999</v>
      </c>
      <c r="T1299">
        <f>IFERROR([1]!s_fa_dupont_roe($A1299,"2012/12/31")/100,"")</f>
        <v>0.125859</v>
      </c>
      <c r="U1299">
        <f>IFERROR([1]!s_fa_dupont_roe($A1299,"2013/12/31")/100,"")</f>
        <v>0.114604</v>
      </c>
      <c r="V1299">
        <f>IFERROR([1]!s_fa_dupont_roe($A1299,"2014/12/31")/100,"")</f>
        <v>0.132188</v>
      </c>
      <c r="W1299">
        <f>IFERROR([1]!s_fa_dupont_roe($A1299,"2015/12/31")/100,"")</f>
        <v>0.12293</v>
      </c>
      <c r="X1299">
        <f>IFERROR([1]!s_fa_dupont_roe($A1299,"2016/12/31")/100,"")</f>
        <v>0.11966599999999999</v>
      </c>
      <c r="Y1299">
        <f>IFERROR([1]!s_fa_dupont_roe($A1299,"2017/12/31")/100,"")</f>
        <v>0.115397</v>
      </c>
      <c r="Z1299">
        <f>IFERROR([1]!s_fa_dupont_roe($A1299,"2018/12/31")/100,"")</f>
        <v>0.10942399999999999</v>
      </c>
      <c r="AA1299">
        <f>IFERROR([1]!s_fa_dupont_roe($A1299,"2019/12/31")/100,"")</f>
        <v>0.117994</v>
      </c>
      <c r="AB1299">
        <f>IFERROR([1]!s_fa_dupont_roe($A1299,"2020/12/31")/100,"")</f>
        <v>0.105172</v>
      </c>
      <c r="AC1299">
        <f>IFERROR([1]!s_fa_dupont_roe($A1299,"2021/12/31")/100,"")</f>
        <v>0.10297100000000001</v>
      </c>
      <c r="AD1299">
        <f>IFERROR([1]!s_fa_dupont_roe($A1299,"2022/12/31")/100,"")</f>
        <v>0.106757</v>
      </c>
      <c r="AE1299">
        <f>IFERROR([1]!s_fa_dupont_roe($A1299,"2023/12/31")/100,"")</f>
        <v>9.8542000000000005E-2</v>
      </c>
      <c r="AF1299">
        <f>IFERROR([1]!s_fa_dupont_roe($A1299,"2024/12/31")/100,"")</f>
        <v>8.4360999999999992E-2</v>
      </c>
      <c r="AG1299">
        <f>IFERROR([1]!s_fa_dupont_roe($A1299,"2025/12/31")/100,"")</f>
        <v>8.0951000000000009E-2</v>
      </c>
      <c r="AH1299">
        <f>IFERROR([1]!s_stm07_is($A1299,"W30028333","2025/12/31",1),"")</f>
        <v>2634763000</v>
      </c>
      <c r="AI1299">
        <f>IFERROR([1]!s_stm07_bs($A1299,"W38058048","2025/12/31",1),"")</f>
        <v>34286671000</v>
      </c>
      <c r="AJ1299">
        <f>IFERROR([1]!s_fa_netdebt($A1299,"2025/12/31"),"")</f>
        <v>0</v>
      </c>
      <c r="AK1299">
        <f>IFERROR([1]!s_val_ev1($A1299,"2025/12/31"),"")</f>
        <v>412990342697.91998</v>
      </c>
      <c r="AL1299">
        <f>IFERROR([1]!s_fa_ebitda($A1299,"2025/12/31"),"")</f>
        <v>0</v>
      </c>
      <c r="AM1299">
        <f>IFERROR([1]!s_west_netprofit($A1299,2026,$B$1,180)/[1]!s_west_netprofit($A1299,2026,$B$1-7,180)-1,"")</f>
        <v>0</v>
      </c>
      <c r="AN1299">
        <f>IFERROR([1]!s_west_netprofit($A1299,2026,$B$1,180)/[1]!s_west_netprofit($A1299,2026,$B$1-30,180)-1,"")</f>
        <v>3.4382390394760876E-2</v>
      </c>
      <c r="AO1299">
        <f>IFERROR([1]!s_est_mediannetprofit($A1299,2026,$B$1)/[1]!s_est_mediannetprofit($A1299,2026,$B$1-7)-1,"")</f>
        <v>0</v>
      </c>
      <c r="AP1299">
        <f>IFERROR([1]!s_est_mediannetprofit($A1299,2026,$B$1)/[1]!s_est_mediannetprofit($A1299,2026,$B$1-30)-1,"")</f>
        <v>3.4382390394760876E-2</v>
      </c>
    </row>
    <row r="1300" spans="1:42">
      <c r="A1300" t="s">
        <v>1339</v>
      </c>
      <c r="B1300">
        <f>IFERROR([1]!s_stm07_is($A1300,"W30028333","2011/12/31",1)/[1]!S_SHARE_TOTAL($A1300,$B$1),"")</f>
        <v>0.13634892823189795</v>
      </c>
      <c r="C1300">
        <f>IFERROR([1]!s_stm07_is($A1300,"W30028333","2012/12/31",1)/[1]!S_SHARE_TOTAL($A1300,$B$1),"")</f>
        <v>0.15871840033053364</v>
      </c>
      <c r="D1300">
        <f>IFERROR([1]!s_stm07_is($A1300,"W30028333","2013/12/31",1)/[1]!S_SHARE_TOTAL($A1300,$B$1),"")</f>
        <v>0.20680750479902907</v>
      </c>
      <c r="E1300">
        <f>IFERROR([1]!s_stm07_is($A1300,"W30028333","2014/12/31",1)/[1]!S_SHARE_TOTAL($A1300,$B$1),"")</f>
        <v>0.32192273401099736</v>
      </c>
      <c r="F1300">
        <f>IFERROR([1]!s_stm07_is($A1300,"W30028333","2015/12/31",1)/[1]!S_SHARE_TOTAL($A1300,$B$1),"")</f>
        <v>0.63231782430783245</v>
      </c>
      <c r="G1300">
        <f>IFERROR([1]!s_stm07_is($A1300,"W30028333","2016/12/31",1)/[1]!S_SHARE_TOTAL($A1300,$B$1),"")</f>
        <v>0.41854667192967876</v>
      </c>
      <c r="H1300">
        <f>IFERROR([1]!s_stm07_is($A1300,"W30028333","2017/12/31",1)/[1]!S_SHARE_TOTAL($A1300,$B$1),"")</f>
        <v>0.40503377111518962</v>
      </c>
      <c r="I1300">
        <f>IFERROR([1]!s_stm07_is($A1300,"W30028333","2018/12/31",1)/[1]!S_SHARE_TOTAL($A1300,$B$1),"")</f>
        <v>0.31185275302025817</v>
      </c>
      <c r="J1300">
        <f>IFERROR([1]!s_stm07_is($A1300,"W30028333","2019/12/31",1)/[1]!S_SHARE_TOTAL($A1300,$B$1),"")</f>
        <v>0.37763942247973287</v>
      </c>
      <c r="K1300">
        <f>IFERROR([1]!s_stm07_is($A1300,"W30028333","2020/12/31",1)/[1]!S_SHARE_TOTAL($A1300,$B$1),"")</f>
        <v>0.47631814766053659</v>
      </c>
      <c r="L1300">
        <f>IFERROR([1]!s_stm07_is($A1300,"W30028333","2021/12/31",1)/[1]!S_SHARE_TOTAL($A1300,$B$1),"")</f>
        <v>0.51114352792866258</v>
      </c>
      <c r="M1300">
        <f>IFERROR([1]!s_stm07_is($A1300,"W30028333","2022/12/31",1)/[1]!S_SHARE_TOTAL($A1300,$B$1),"")</f>
        <v>0.16000196957379811</v>
      </c>
      <c r="N1300">
        <f>IFERROR([1]!s_stm07_is($A1300,"W30028333","2023/12/31",1)/[1]!S_SHARE_TOTAL($A1300,$B$1),"")</f>
        <v>0.25359739785807744</v>
      </c>
      <c r="O1300">
        <f>IFERROR([1]!s_stm07_is($A1300,"W30028333","2024/12/31",1)/[1]!S_SHARE_TOTAL($A1300,$B$1),"")</f>
        <v>0.47775742798597887</v>
      </c>
      <c r="P1300">
        <f>IFERROR([1]!s_stm07_is($A1300,"W30028333","2025/12/31",1)/[1]!S_SHARE_TOTAL($A1300,$B$1),"")</f>
        <v>0.65020870821049448</v>
      </c>
      <c r="Q1300">
        <f>IFERROR([1]!s_west_netprofit($A1300,2026,$B$1,180)/[1]!S_SHARE_TOTAL($A1300,$B$1),"")</f>
        <v>0</v>
      </c>
      <c r="R1300">
        <f>IFERROR([1]!s_west_netprofit($A1300,2027,$B$1,180)/[1]!S_SHARE_TOTAL($A1300,$B$1),"")</f>
        <v>0</v>
      </c>
      <c r="S1300">
        <f>IFERROR([1]!s_fa_dupont_roe($A1300,"2011/12/31")/100,"")</f>
        <v>0.11222799999999999</v>
      </c>
      <c r="T1300">
        <f>IFERROR([1]!s_fa_dupont_roe($A1300,"2012/12/31")/100,"")</f>
        <v>0.101605</v>
      </c>
      <c r="U1300">
        <f>IFERROR([1]!s_fa_dupont_roe($A1300,"2013/12/31")/100,"")</f>
        <v>0.117058</v>
      </c>
      <c r="V1300">
        <f>IFERROR([1]!s_fa_dupont_roe($A1300,"2014/12/31")/100,"")</f>
        <v>0.154303</v>
      </c>
      <c r="W1300">
        <f>IFERROR([1]!s_fa_dupont_roe($A1300,"2015/12/31")/100,"")</f>
        <v>0.19447399999999998</v>
      </c>
      <c r="X1300">
        <f>IFERROR([1]!s_fa_dupont_roe($A1300,"2016/12/31")/100,"")</f>
        <v>8.4814000000000001E-2</v>
      </c>
      <c r="Y1300">
        <f>IFERROR([1]!s_fa_dupont_roe($A1300,"2017/12/31")/100,"")</f>
        <v>6.9757E-2</v>
      </c>
      <c r="Z1300">
        <f>IFERROR([1]!s_fa_dupont_roe($A1300,"2018/12/31")/100,"")</f>
        <v>5.1882000000000005E-2</v>
      </c>
      <c r="AA1300">
        <f>IFERROR([1]!s_fa_dupont_roe($A1300,"2019/12/31")/100,"")</f>
        <v>6.1136999999999997E-2</v>
      </c>
      <c r="AB1300">
        <f>IFERROR([1]!s_fa_dupont_roe($A1300,"2020/12/31")/100,"")</f>
        <v>7.4307999999999999E-2</v>
      </c>
      <c r="AC1300">
        <f>IFERROR([1]!s_fa_dupont_roe($A1300,"2021/12/31")/100,"")</f>
        <v>6.9122000000000003E-2</v>
      </c>
      <c r="AD1300">
        <f>IFERROR([1]!s_fa_dupont_roe($A1300,"2022/12/31")/100,"")</f>
        <v>1.9623999999999999E-2</v>
      </c>
      <c r="AE1300">
        <f>IFERROR([1]!s_fa_dupont_roe($A1300,"2023/12/31")/100,"")</f>
        <v>3.0863999999999999E-2</v>
      </c>
      <c r="AF1300">
        <f>IFERROR([1]!s_fa_dupont_roe($A1300,"2024/12/31")/100,"")</f>
        <v>5.5731999999999997E-2</v>
      </c>
      <c r="AG1300">
        <f>IFERROR([1]!s_fa_dupont_roe($A1300,"2025/12/31")/100,"")</f>
        <v>6.8248000000000003E-2</v>
      </c>
      <c r="AH1300">
        <f>IFERROR([1]!s_stm07_is($A1300,"W30028333","2025/12/31",1),"")</f>
        <v>2101764225.9200001</v>
      </c>
      <c r="AI1300">
        <f>IFERROR([1]!s_stm07_bs($A1300,"W38058048","2025/12/31",1),"")</f>
        <v>33287738986.5</v>
      </c>
      <c r="AJ1300">
        <f>IFERROR([1]!s_fa_netdebt($A1300,"2025/12/31"),"")</f>
        <v>0</v>
      </c>
      <c r="AK1300">
        <f>IFERROR([1]!s_val_ev1($A1300,"2025/12/31"),"")</f>
        <v>79883929849.559998</v>
      </c>
      <c r="AL1300">
        <f>IFERROR([1]!s_fa_ebitda($A1300,"2025/12/31"),"")</f>
        <v>0</v>
      </c>
      <c r="AM1300" t="str">
        <f>IFERROR([1]!s_west_netprofit($A1300,2026,$B$1,180)/[1]!s_west_netprofit($A1300,2026,$B$1-7,180)-1,"")</f>
        <v/>
      </c>
      <c r="AN1300" t="str">
        <f>IFERROR([1]!s_west_netprofit($A1300,2026,$B$1,180)/[1]!s_west_netprofit($A1300,2026,$B$1-30,180)-1,"")</f>
        <v/>
      </c>
      <c r="AO1300" t="str">
        <f>IFERROR([1]!s_est_mediannetprofit($A1300,2026,$B$1)/[1]!s_est_mediannetprofit($A1300,2026,$B$1-7)-1,"")</f>
        <v/>
      </c>
      <c r="AP1300" t="str">
        <f>IFERROR([1]!s_est_mediannetprofit($A1300,2026,$B$1)/[1]!s_est_mediannetprofit($A1300,2026,$B$1-30)-1,"")</f>
        <v/>
      </c>
    </row>
    <row r="1301" spans="1:42">
      <c r="A1301" t="s">
        <v>1340</v>
      </c>
      <c r="B1301">
        <f>IFERROR([1]!s_stm07_is($A1301,"W30028333","2011/12/31",1)/[1]!S_SHARE_TOTAL($A1301,$B$1),"")</f>
        <v>5.234175884671901E-2</v>
      </c>
      <c r="C1301">
        <f>IFERROR([1]!s_stm07_is($A1301,"W30028333","2012/12/31",1)/[1]!S_SHARE_TOTAL($A1301,$B$1),"")</f>
        <v>4.932367428281776E-2</v>
      </c>
      <c r="D1301">
        <f>IFERROR([1]!s_stm07_is($A1301,"W30028333","2013/12/31",1)/[1]!S_SHARE_TOTAL($A1301,$B$1),"")</f>
        <v>6.6263464866976901E-2</v>
      </c>
      <c r="E1301">
        <f>IFERROR([1]!s_stm07_is($A1301,"W30028333","2014/12/31",1)/[1]!S_SHARE_TOTAL($A1301,$B$1),"")</f>
        <v>0.17244153623613678</v>
      </c>
      <c r="F1301">
        <f>IFERROR([1]!s_stm07_is($A1301,"W30028333","2015/12/31",1)/[1]!S_SHARE_TOTAL($A1301,$B$1),"")</f>
        <v>0.2535997063179945</v>
      </c>
      <c r="G1301">
        <f>IFERROR([1]!s_stm07_is($A1301,"W30028333","2016/12/31",1)/[1]!S_SHARE_TOTAL($A1301,$B$1),"")</f>
        <v>0.34545466396594887</v>
      </c>
      <c r="H1301">
        <f>IFERROR([1]!s_stm07_is($A1301,"W30028333","2017/12/31",1)/[1]!S_SHARE_TOTAL($A1301,$B$1),"")</f>
        <v>0.37582537278015749</v>
      </c>
      <c r="I1301">
        <f>IFERROR([1]!s_stm07_is($A1301,"W30028333","2018/12/31",1)/[1]!S_SHARE_TOTAL($A1301,$B$1),"")</f>
        <v>0.42923437203313891</v>
      </c>
      <c r="J1301">
        <f>IFERROR([1]!s_stm07_is($A1301,"W30028333","2019/12/31",1)/[1]!S_SHARE_TOTAL($A1301,$B$1),"")</f>
        <v>0.45776655070128863</v>
      </c>
      <c r="K1301">
        <f>IFERROR([1]!s_stm07_is($A1301,"W30028333","2020/12/31",1)/[1]!S_SHARE_TOTAL($A1301,$B$1),"")</f>
        <v>0.46456387377674518</v>
      </c>
      <c r="L1301">
        <f>IFERROR([1]!s_stm07_is($A1301,"W30028333","2021/12/31",1)/[1]!S_SHARE_TOTAL($A1301,$B$1),"")</f>
        <v>0.50995095141417979</v>
      </c>
      <c r="M1301">
        <f>IFERROR([1]!s_stm07_is($A1301,"W30028333","2022/12/31",1)/[1]!S_SHARE_TOTAL($A1301,$B$1),"")</f>
        <v>0.38592431532724486</v>
      </c>
      <c r="N1301">
        <f>IFERROR([1]!s_stm07_is($A1301,"W30028333","2023/12/31",1)/[1]!S_SHARE_TOTAL($A1301,$B$1),"")</f>
        <v>0.40595806381118082</v>
      </c>
      <c r="O1301">
        <f>IFERROR([1]!s_stm07_is($A1301,"W30028333","2024/12/31",1)/[1]!S_SHARE_TOTAL($A1301,$B$1),"")</f>
        <v>0.42741422049652045</v>
      </c>
      <c r="P1301">
        <f>IFERROR([1]!s_stm07_is($A1301,"W30028333","2025/12/31",1)/[1]!S_SHARE_TOTAL($A1301,$B$1),"")</f>
        <v>0.44802242872047893</v>
      </c>
      <c r="Q1301">
        <f>IFERROR([1]!s_west_netprofit($A1301,2026,$B$1,180)/[1]!S_SHARE_TOTAL($A1301,$B$1),"")</f>
        <v>0.46502074926260145</v>
      </c>
      <c r="R1301">
        <f>IFERROR([1]!s_west_netprofit($A1301,2027,$B$1,180)/[1]!S_SHARE_TOTAL($A1301,$B$1),"")</f>
        <v>0.4781685744484136</v>
      </c>
      <c r="S1301">
        <f>IFERROR([1]!s_fa_dupont_roe($A1301,"2011/12/31")/100,"")</f>
        <v>4.0643000000000006E-2</v>
      </c>
      <c r="T1301">
        <f>IFERROR([1]!s_fa_dupont_roe($A1301,"2012/12/31")/100,"")</f>
        <v>3.6923999999999998E-2</v>
      </c>
      <c r="U1301">
        <f>IFERROR([1]!s_fa_dupont_roe($A1301,"2013/12/31")/100,"")</f>
        <v>4.7553999999999999E-2</v>
      </c>
      <c r="V1301">
        <f>IFERROR([1]!s_fa_dupont_roe($A1301,"2014/12/31")/100,"")</f>
        <v>8.7096999999999994E-2</v>
      </c>
      <c r="W1301">
        <f>IFERROR([1]!s_fa_dupont_roe($A1301,"2015/12/31")/100,"")</f>
        <v>8.7110000000000007E-2</v>
      </c>
      <c r="X1301">
        <f>IFERROR([1]!s_fa_dupont_roe($A1301,"2016/12/31")/100,"")</f>
        <v>9.9788000000000002E-2</v>
      </c>
      <c r="Y1301">
        <f>IFERROR([1]!s_fa_dupont_roe($A1301,"2017/12/31")/100,"")</f>
        <v>9.831899999999999E-2</v>
      </c>
      <c r="Z1301">
        <f>IFERROR([1]!s_fa_dupont_roe($A1301,"2018/12/31")/100,"")</f>
        <v>0.10209699999999999</v>
      </c>
      <c r="AA1301">
        <f>IFERROR([1]!s_fa_dupont_roe($A1301,"2019/12/31")/100,"")</f>
        <v>9.6660999999999997E-2</v>
      </c>
      <c r="AB1301">
        <f>IFERROR([1]!s_fa_dupont_roe($A1301,"2020/12/31")/100,"")</f>
        <v>7.7776999999999999E-2</v>
      </c>
      <c r="AC1301">
        <f>IFERROR([1]!s_fa_dupont_roe($A1301,"2021/12/31")/100,"")</f>
        <v>7.1905999999999998E-2</v>
      </c>
      <c r="AD1301">
        <f>IFERROR([1]!s_fa_dupont_roe($A1301,"2022/12/31")/100,"")</f>
        <v>5.1660999999999999E-2</v>
      </c>
      <c r="AE1301">
        <f>IFERROR([1]!s_fa_dupont_roe($A1301,"2023/12/31")/100,"")</f>
        <v>5.2108999999999996E-2</v>
      </c>
      <c r="AF1301">
        <f>IFERROR([1]!s_fa_dupont_roe($A1301,"2024/12/31")/100,"")</f>
        <v>5.2541000000000004E-2</v>
      </c>
      <c r="AG1301">
        <f>IFERROR([1]!s_fa_dupont_roe($A1301,"2025/12/31")/100,"")</f>
        <v>5.2755999999999997E-2</v>
      </c>
      <c r="AH1301">
        <f>IFERROR([1]!s_stm07_is($A1301,"W30028333","2025/12/31",1),"")</f>
        <v>603141346.66999996</v>
      </c>
      <c r="AI1301">
        <f>IFERROR([1]!s_stm07_bs($A1301,"W38058048","2025/12/31",1),"")</f>
        <v>13596537284.83</v>
      </c>
      <c r="AJ1301">
        <f>IFERROR([1]!s_fa_netdebt($A1301,"2025/12/31"),"")</f>
        <v>9292701992.2000008</v>
      </c>
      <c r="AK1301">
        <f>IFERROR([1]!s_val_ev1($A1301,"2025/12/31"),"")</f>
        <v>21249314982.23</v>
      </c>
      <c r="AL1301">
        <f>IFERROR([1]!s_fa_ebitda($A1301,"2025/12/31"),"")</f>
        <v>1721886758.28</v>
      </c>
      <c r="AM1301">
        <f>IFERROR([1]!s_west_netprofit($A1301,2026,$B$1,180)/[1]!s_west_netprofit($A1301,2026,$B$1-7,180)-1,"")</f>
        <v>0</v>
      </c>
      <c r="AN1301">
        <f>IFERROR([1]!s_west_netprofit($A1301,2026,$B$1,180)/[1]!s_west_netprofit($A1301,2026,$B$1-30,180)-1,"")</f>
        <v>0</v>
      </c>
      <c r="AO1301">
        <f>IFERROR([1]!s_est_mediannetprofit($A1301,2026,$B$1)/[1]!s_est_mediannetprofit($A1301,2026,$B$1-7)-1,"")</f>
        <v>0</v>
      </c>
      <c r="AP1301">
        <f>IFERROR([1]!s_est_mediannetprofit($A1301,2026,$B$1)/[1]!s_est_mediannetprofit($A1301,2026,$B$1-30)-1,"")</f>
        <v>0</v>
      </c>
    </row>
    <row r="1302" spans="1:42">
      <c r="A1302" t="s">
        <v>1341</v>
      </c>
      <c r="B1302">
        <f>IFERROR([1]!s_stm07_is($A1302,"W30028333","2011/12/31",1)/[1]!S_SHARE_TOTAL($A1302,$B$1),"")</f>
        <v>0.21787816183706837</v>
      </c>
      <c r="C1302">
        <f>IFERROR([1]!s_stm07_is($A1302,"W30028333","2012/12/31",1)/[1]!S_SHARE_TOTAL($A1302,$B$1),"")</f>
        <v>0.13283649798272232</v>
      </c>
      <c r="D1302">
        <f>IFERROR([1]!s_stm07_is($A1302,"W30028333","2013/12/31",1)/[1]!S_SHARE_TOTAL($A1302,$B$1),"")</f>
        <v>6.6879792069504396E-2</v>
      </c>
      <c r="E1302">
        <f>IFERROR([1]!s_stm07_is($A1302,"W30028333","2014/12/31",1)/[1]!S_SHARE_TOTAL($A1302,$B$1),"")</f>
        <v>0.16378567145337358</v>
      </c>
      <c r="F1302">
        <f>IFERROR([1]!s_stm07_is($A1302,"W30028333","2015/12/31",1)/[1]!S_SHARE_TOTAL($A1302,$B$1),"")</f>
        <v>6.048964648772534E-2</v>
      </c>
      <c r="G1302">
        <f>IFERROR([1]!s_stm07_is($A1302,"W30028333","2016/12/31",1)/[1]!S_SHARE_TOTAL($A1302,$B$1),"")</f>
        <v>4.1259290278869813E-2</v>
      </c>
      <c r="H1302">
        <f>IFERROR([1]!s_stm07_is($A1302,"W30028333","2017/12/31",1)/[1]!S_SHARE_TOTAL($A1302,$B$1),"")</f>
        <v>9.8296181407608652E-2</v>
      </c>
      <c r="I1302">
        <f>IFERROR([1]!s_stm07_is($A1302,"W30028333","2018/12/31",1)/[1]!S_SHARE_TOTAL($A1302,$B$1),"")</f>
        <v>3.1830145651152615E-2</v>
      </c>
      <c r="J1302">
        <f>IFERROR([1]!s_stm07_is($A1302,"W30028333","2019/12/31",1)/[1]!S_SHARE_TOTAL($A1302,$B$1),"")</f>
        <v>7.2136957503547955E-2</v>
      </c>
      <c r="K1302">
        <f>IFERROR([1]!s_stm07_is($A1302,"W30028333","2020/12/31",1)/[1]!S_SHARE_TOTAL($A1302,$B$1),"")</f>
        <v>0.17372575315796041</v>
      </c>
      <c r="L1302">
        <f>IFERROR([1]!s_stm07_is($A1302,"W30028333","2021/12/31",1)/[1]!S_SHARE_TOTAL($A1302,$B$1),"")</f>
        <v>0.33749567882973053</v>
      </c>
      <c r="M1302">
        <f>IFERROR([1]!s_stm07_is($A1302,"W30028333","2022/12/31",1)/[1]!S_SHARE_TOTAL($A1302,$B$1),"")</f>
        <v>0.41082009071301451</v>
      </c>
      <c r="N1302">
        <f>IFERROR([1]!s_stm07_is($A1302,"W30028333","2023/12/31",1)/[1]!S_SHARE_TOTAL($A1302,$B$1),"")</f>
        <v>0.32546257603955603</v>
      </c>
      <c r="O1302">
        <f>IFERROR([1]!s_stm07_is($A1302,"W30028333","2024/12/31",1)/[1]!S_SHARE_TOTAL($A1302,$B$1),"")</f>
        <v>0.17919787477544055</v>
      </c>
      <c r="P1302">
        <f>IFERROR([1]!s_stm07_is($A1302,"W30028333","2025/12/31",1)/[1]!S_SHARE_TOTAL($A1302,$B$1),"")</f>
        <v>0.28256249019837193</v>
      </c>
      <c r="Q1302">
        <f>IFERROR([1]!s_west_netprofit($A1302,2026,$B$1,180)/[1]!S_SHARE_TOTAL($A1302,$B$1),"")</f>
        <v>0.68367814442497477</v>
      </c>
      <c r="R1302">
        <f>IFERROR([1]!s_west_netprofit($A1302,2027,$B$1,180)/[1]!S_SHARE_TOTAL($A1302,$B$1),"")</f>
        <v>1.0222158344243593</v>
      </c>
      <c r="S1302">
        <f>IFERROR([1]!s_fa_dupont_roe($A1302,"2011/12/31")/100,"")</f>
        <v>0.16461999999999999</v>
      </c>
      <c r="T1302">
        <f>IFERROR([1]!s_fa_dupont_roe($A1302,"2012/12/31")/100,"")</f>
        <v>6.2240000000000004E-2</v>
      </c>
      <c r="U1302">
        <f>IFERROR([1]!s_fa_dupont_roe($A1302,"2013/12/31")/100,"")</f>
        <v>3.1871000000000003E-2</v>
      </c>
      <c r="V1302">
        <f>IFERROR([1]!s_fa_dupont_roe($A1302,"2014/12/31")/100,"")</f>
        <v>7.6840999999999993E-2</v>
      </c>
      <c r="W1302">
        <f>IFERROR([1]!s_fa_dupont_roe($A1302,"2015/12/31")/100,"")</f>
        <v>2.7583000000000003E-2</v>
      </c>
      <c r="X1302">
        <f>IFERROR([1]!s_fa_dupont_roe($A1302,"2016/12/31")/100,"")</f>
        <v>1.8530999999999999E-2</v>
      </c>
      <c r="Y1302">
        <f>IFERROR([1]!s_fa_dupont_roe($A1302,"2017/12/31")/100,"")</f>
        <v>4.3151000000000002E-2</v>
      </c>
      <c r="Z1302">
        <f>IFERROR([1]!s_fa_dupont_roe($A1302,"2018/12/31")/100,"")</f>
        <v>1.3763000000000001E-2</v>
      </c>
      <c r="AA1302">
        <f>IFERROR([1]!s_fa_dupont_roe($A1302,"2019/12/31")/100,"")</f>
        <v>3.1175000000000001E-2</v>
      </c>
      <c r="AB1302">
        <f>IFERROR([1]!s_fa_dupont_roe($A1302,"2020/12/31")/100,"")</f>
        <v>7.2493000000000002E-2</v>
      </c>
      <c r="AC1302">
        <f>IFERROR([1]!s_fa_dupont_roe($A1302,"2021/12/31")/100,"")</f>
        <v>0.11166999999999999</v>
      </c>
      <c r="AD1302">
        <f>IFERROR([1]!s_fa_dupont_roe($A1302,"2022/12/31")/100,"")</f>
        <v>0.10641600000000001</v>
      </c>
      <c r="AE1302">
        <f>IFERROR([1]!s_fa_dupont_roe($A1302,"2023/12/31")/100,"")</f>
        <v>7.4886999999999995E-2</v>
      </c>
      <c r="AF1302">
        <f>IFERROR([1]!s_fa_dupont_roe($A1302,"2024/12/31")/100,"")</f>
        <v>3.9734999999999999E-2</v>
      </c>
      <c r="AG1302">
        <f>IFERROR([1]!s_fa_dupont_roe($A1302,"2025/12/31")/100,"")</f>
        <v>5.3936999999999999E-2</v>
      </c>
      <c r="AH1302">
        <f>IFERROR([1]!s_stm07_is($A1302,"W30028333","2025/12/31",1),"")</f>
        <v>285439807.93000001</v>
      </c>
      <c r="AI1302">
        <f>IFERROR([1]!s_stm07_bs($A1302,"W38058048","2025/12/31",1),"")</f>
        <v>6138691467</v>
      </c>
      <c r="AJ1302">
        <f>IFERROR([1]!s_fa_netdebt($A1302,"2025/12/31"),"")</f>
        <v>1959400588.3699999</v>
      </c>
      <c r="AK1302">
        <f>IFERROR([1]!s_val_ev1($A1302,"2025/12/31"),"")</f>
        <v>30508729016.400002</v>
      </c>
      <c r="AL1302">
        <f>IFERROR([1]!s_fa_ebitda($A1302,"2025/12/31"),"")</f>
        <v>803595802.04999995</v>
      </c>
      <c r="AM1302">
        <f>IFERROR([1]!s_west_netprofit($A1302,2026,$B$1,180)/[1]!s_west_netprofit($A1302,2026,$B$1-7,180)-1,"")</f>
        <v>0</v>
      </c>
      <c r="AN1302">
        <f>IFERROR([1]!s_west_netprofit($A1302,2026,$B$1,180)/[1]!s_west_netprofit($A1302,2026,$B$1-30,180)-1,"")</f>
        <v>1.7973856637850227E-2</v>
      </c>
      <c r="AO1302">
        <f>IFERROR([1]!s_est_mediannetprofit($A1302,2026,$B$1)/[1]!s_est_mediannetprofit($A1302,2026,$B$1-7)-1,"")</f>
        <v>0</v>
      </c>
      <c r="AP1302">
        <f>IFERROR([1]!s_est_mediannetprofit($A1302,2026,$B$1)/[1]!s_est_mediannetprofit($A1302,2026,$B$1-30)-1,"")</f>
        <v>6.4285714285714501E-3</v>
      </c>
    </row>
    <row r="1303" spans="1:42">
      <c r="A1303" t="s">
        <v>1342</v>
      </c>
      <c r="B1303">
        <f>IFERROR([1]!s_stm07_is($A1303,"W30028333","2011/12/31",1)/[1]!S_SHARE_TOTAL($A1303,$B$1),"")</f>
        <v>0.15365634255173768</v>
      </c>
      <c r="C1303">
        <f>IFERROR([1]!s_stm07_is($A1303,"W30028333","2012/12/31",1)/[1]!S_SHARE_TOTAL($A1303,$B$1),"")</f>
        <v>0.14124315577435514</v>
      </c>
      <c r="D1303">
        <f>IFERROR([1]!s_stm07_is($A1303,"W30028333","2013/12/31",1)/[1]!S_SHARE_TOTAL($A1303,$B$1),"")</f>
        <v>0.1633093992751406</v>
      </c>
      <c r="E1303">
        <f>IFERROR([1]!s_stm07_is($A1303,"W30028333","2014/12/31",1)/[1]!S_SHARE_TOTAL($A1303,$B$1),"")</f>
        <v>0.38334227125075732</v>
      </c>
      <c r="F1303">
        <f>IFERROR([1]!s_stm07_is($A1303,"W30028333","2015/12/31",1)/[1]!S_SHARE_TOTAL($A1303,$B$1),"")</f>
        <v>0.89059827934454461</v>
      </c>
      <c r="G1303">
        <f>IFERROR([1]!s_stm07_is($A1303,"W30028333","2016/12/31",1)/[1]!S_SHARE_TOTAL($A1303,$B$1),"")</f>
        <v>0.55825390732602875</v>
      </c>
      <c r="H1303">
        <f>IFERROR([1]!s_stm07_is($A1303,"W30028333","2017/12/31",1)/[1]!S_SHARE_TOTAL($A1303,$B$1),"")</f>
        <v>0.5605301660379457</v>
      </c>
      <c r="I1303">
        <f>IFERROR([1]!s_stm07_is($A1303,"W30028333","2018/12/31",1)/[1]!S_SHARE_TOTAL($A1303,$B$1),"")</f>
        <v>0.3805176041959964</v>
      </c>
      <c r="J1303">
        <f>IFERROR([1]!s_stm07_is($A1303,"W30028333","2019/12/31",1)/[1]!S_SHARE_TOTAL($A1303,$B$1),"")</f>
        <v>0.48993555113788434</v>
      </c>
      <c r="K1303">
        <f>IFERROR([1]!s_stm07_is($A1303,"W30028333","2020/12/31",1)/[1]!S_SHARE_TOTAL($A1303,$B$1),"")</f>
        <v>0.63090056268226413</v>
      </c>
      <c r="L1303">
        <f>IFERROR([1]!s_stm07_is($A1303,"W30028333","2021/12/31",1)/[1]!S_SHARE_TOTAL($A1303,$B$1),"")</f>
        <v>0.85163893566915294</v>
      </c>
      <c r="M1303">
        <f>IFERROR([1]!s_stm07_is($A1303,"W30028333","2022/12/31",1)/[1]!S_SHARE_TOTAL($A1303,$B$1),"")</f>
        <v>0.65274256489697546</v>
      </c>
      <c r="N1303">
        <f>IFERROR([1]!s_stm07_is($A1303,"W30028333","2023/12/31",1)/[1]!S_SHARE_TOTAL($A1303,$B$1),"")</f>
        <v>0.53174786274154673</v>
      </c>
      <c r="O1303">
        <f>IFERROR([1]!s_stm07_is($A1303,"W30028333","2024/12/31",1)/[1]!S_SHARE_TOTAL($A1303,$B$1),"")</f>
        <v>0.73879059900377331</v>
      </c>
      <c r="P1303">
        <f>IFERROR([1]!s_stm07_is($A1303,"W30028333","2025/12/31",1)/[1]!S_SHARE_TOTAL($A1303,$B$1),"")</f>
        <v>1.5774759023747891</v>
      </c>
      <c r="Q1303">
        <f>IFERROR([1]!s_west_netprofit($A1303,2026,$B$1,180)/[1]!S_SHARE_TOTAL($A1303,$B$1),"")</f>
        <v>1.5909971703925989</v>
      </c>
      <c r="R1303">
        <f>IFERROR([1]!s_west_netprofit($A1303,2027,$B$1,180)/[1]!S_SHARE_TOTAL($A1303,$B$1),"")</f>
        <v>1.7777038571712966</v>
      </c>
      <c r="S1303">
        <f>IFERROR([1]!s_fa_dupont_roe($A1303,"2011/12/31")/100,"")</f>
        <v>0.101406</v>
      </c>
      <c r="T1303">
        <f>IFERROR([1]!s_fa_dupont_roe($A1303,"2012/12/31")/100,"")</f>
        <v>8.4174000000000013E-2</v>
      </c>
      <c r="U1303">
        <f>IFERROR([1]!s_fa_dupont_roe($A1303,"2013/12/31")/100,"")</f>
        <v>8.7523000000000004E-2</v>
      </c>
      <c r="V1303">
        <f>IFERROR([1]!s_fa_dupont_roe($A1303,"2014/12/31")/100,"")</f>
        <v>0.177593</v>
      </c>
      <c r="W1303">
        <f>IFERROR([1]!s_fa_dupont_roe($A1303,"2015/12/31")/100,"")</f>
        <v>0.22859300000000002</v>
      </c>
      <c r="X1303">
        <f>IFERROR([1]!s_fa_dupont_roe($A1303,"2016/12/31")/100,"")</f>
        <v>0.10078799999999999</v>
      </c>
      <c r="Y1303">
        <f>IFERROR([1]!s_fa_dupont_roe($A1303,"2017/12/31")/100,"")</f>
        <v>8.8587000000000013E-2</v>
      </c>
      <c r="Z1303">
        <f>IFERROR([1]!s_fa_dupont_roe($A1303,"2018/12/31")/100,"")</f>
        <v>5.441E-2</v>
      </c>
      <c r="AA1303">
        <f>IFERROR([1]!s_fa_dupont_roe($A1303,"2019/12/31")/100,"")</f>
        <v>6.6196000000000005E-2</v>
      </c>
      <c r="AB1303">
        <f>IFERROR([1]!s_fa_dupont_roe($A1303,"2020/12/31")/100,"")</f>
        <v>8.0931000000000003E-2</v>
      </c>
      <c r="AC1303">
        <f>IFERROR([1]!s_fa_dupont_roe($A1303,"2021/12/31")/100,"")</f>
        <v>0.10555099999999999</v>
      </c>
      <c r="AD1303">
        <f>IFERROR([1]!s_fa_dupont_roe($A1303,"2022/12/31")/100,"")</f>
        <v>7.5500999999999999E-2</v>
      </c>
      <c r="AE1303">
        <f>IFERROR([1]!s_fa_dupont_roe($A1303,"2023/12/31")/100,"")</f>
        <v>5.7746000000000006E-2</v>
      </c>
      <c r="AF1303">
        <f>IFERROR([1]!s_fa_dupont_roe($A1303,"2024/12/31")/100,"")</f>
        <v>7.7123999999999998E-2</v>
      </c>
      <c r="AG1303">
        <f>IFERROR([1]!s_fa_dupont_roe($A1303,"2025/12/31")/100,"")</f>
        <v>0.11097200000000002</v>
      </c>
      <c r="AH1303">
        <f>IFERROR([1]!s_stm07_is($A1303,"W30028333","2025/12/31",1),"")</f>
        <v>27809205680</v>
      </c>
      <c r="AI1303">
        <f>IFERROR([1]!s_stm07_bs($A1303,"W38058048","2025/12/31",1),"")</f>
        <v>346202984567</v>
      </c>
      <c r="AJ1303">
        <f>IFERROR([1]!s_fa_netdebt($A1303,"2025/12/31"),"")</f>
        <v>0</v>
      </c>
      <c r="AK1303">
        <f>IFERROR([1]!s_val_ev1($A1303,"2025/12/31"),"")</f>
        <v>950750015738.46204</v>
      </c>
      <c r="AL1303">
        <f>IFERROR([1]!s_fa_ebitda($A1303,"2025/12/31"),"")</f>
        <v>0</v>
      </c>
      <c r="AM1303">
        <f>IFERROR([1]!s_west_netprofit($A1303,2026,$B$1,180)/[1]!s_west_netprofit($A1303,2026,$B$1-7,180)-1,"")</f>
        <v>0</v>
      </c>
      <c r="AN1303">
        <f>IFERROR([1]!s_west_netprofit($A1303,2026,$B$1,180)/[1]!s_west_netprofit($A1303,2026,$B$1-30,180)-1,"")</f>
        <v>7.376294108745185E-4</v>
      </c>
      <c r="AO1303">
        <f>IFERROR([1]!s_est_mediannetprofit($A1303,2026,$B$1)/[1]!s_est_mediannetprofit($A1303,2026,$B$1-7)-1,"")</f>
        <v>0</v>
      </c>
      <c r="AP1303">
        <f>IFERROR([1]!s_est_mediannetprofit($A1303,2026,$B$1)/[1]!s_est_mediannetprofit($A1303,2026,$B$1-30)-1,"")</f>
        <v>5.2703602337451638E-3</v>
      </c>
    </row>
    <row r="1304" spans="1:42">
      <c r="A1304" t="s">
        <v>1343</v>
      </c>
      <c r="B1304">
        <f>IFERROR([1]!s_stm07_is($A1304,"W30028333","2011/12/31",1)/[1]!S_SHARE_TOTAL($A1304,$B$1),"")</f>
        <v>8.3177610160180618E-2</v>
      </c>
      <c r="C1304">
        <f>IFERROR([1]!s_stm07_is($A1304,"W30028333","2012/12/31",1)/[1]!S_SHARE_TOTAL($A1304,$B$1),"")</f>
        <v>7.2987019111404788E-2</v>
      </c>
      <c r="D1304">
        <f>IFERROR([1]!s_stm07_is($A1304,"W30028333","2013/12/31",1)/[1]!S_SHARE_TOTAL($A1304,$B$1),"")</f>
        <v>4.3688135272644764E-2</v>
      </c>
      <c r="E1304">
        <f>IFERROR([1]!s_stm07_is($A1304,"W30028333","2014/12/31",1)/[1]!S_SHARE_TOTAL($A1304,$B$1),"")</f>
        <v>1.633126812576886E-2</v>
      </c>
      <c r="F1304">
        <f>IFERROR([1]!s_stm07_is($A1304,"W30028333","2015/12/31",1)/[1]!S_SHARE_TOTAL($A1304,$B$1),"")</f>
        <v>1.4948870553122506E-2</v>
      </c>
      <c r="G1304">
        <f>IFERROR([1]!s_stm07_is($A1304,"W30028333","2016/12/31",1)/[1]!S_SHARE_TOTAL($A1304,$B$1),"")</f>
        <v>3.3967865936545868E-2</v>
      </c>
      <c r="H1304">
        <f>IFERROR([1]!s_stm07_is($A1304,"W30028333","2017/12/31",1)/[1]!S_SHARE_TOTAL($A1304,$B$1),"")</f>
        <v>3.2321052895597079E-2</v>
      </c>
      <c r="I1304">
        <f>IFERROR([1]!s_stm07_is($A1304,"W30028333","2018/12/31",1)/[1]!S_SHARE_TOTAL($A1304,$B$1),"")</f>
        <v>3.4978382463265799E-3</v>
      </c>
      <c r="J1304">
        <f>IFERROR([1]!s_stm07_is($A1304,"W30028333","2019/12/31",1)/[1]!S_SHARE_TOTAL($A1304,$B$1),"")</f>
        <v>4.6218342029402549E-3</v>
      </c>
      <c r="K1304">
        <f>IFERROR([1]!s_stm07_is($A1304,"W30028333","2020/12/31",1)/[1]!S_SHARE_TOTAL($A1304,$B$1),"")</f>
        <v>3.4203388100983055E-3</v>
      </c>
      <c r="L1304">
        <f>IFERROR([1]!s_stm07_is($A1304,"W30028333","2021/12/31",1)/[1]!S_SHARE_TOTAL($A1304,$B$1),"")</f>
        <v>4.6052461731741177E-3</v>
      </c>
      <c r="M1304">
        <f>IFERROR([1]!s_stm07_is($A1304,"W30028333","2022/12/31",1)/[1]!S_SHARE_TOTAL($A1304,$B$1),"")</f>
        <v>4.4983349338346924E-3</v>
      </c>
      <c r="N1304">
        <f>IFERROR([1]!s_stm07_is($A1304,"W30028333","2023/12/31",1)/[1]!S_SHARE_TOTAL($A1304,$B$1),"")</f>
        <v>1.458307288757898E-2</v>
      </c>
      <c r="O1304">
        <f>IFERROR([1]!s_stm07_is($A1304,"W30028333","2024/12/31",1)/[1]!S_SHARE_TOTAL($A1304,$B$1),"")</f>
        <v>1.0910763070500203E-2</v>
      </c>
      <c r="P1304">
        <f>IFERROR([1]!s_stm07_is($A1304,"W30028333","2025/12/31",1)/[1]!S_SHARE_TOTAL($A1304,$B$1),"")</f>
        <v>-0.10199833983573953</v>
      </c>
      <c r="Q1304">
        <f>IFERROR([1]!s_west_netprofit($A1304,2026,$B$1,180)/[1]!S_SHARE_TOTAL($A1304,$B$1),"")</f>
        <v>0</v>
      </c>
      <c r="R1304">
        <f>IFERROR([1]!s_west_netprofit($A1304,2027,$B$1,180)/[1]!S_SHARE_TOTAL($A1304,$B$1),"")</f>
        <v>0</v>
      </c>
      <c r="S1304">
        <f>IFERROR([1]!s_fa_dupont_roe($A1304,"2011/12/31")/100,"")</f>
        <v>5.9871999999999995E-2</v>
      </c>
      <c r="T1304">
        <f>IFERROR([1]!s_fa_dupont_roe($A1304,"2012/12/31")/100,"")</f>
        <v>4.8672000000000007E-2</v>
      </c>
      <c r="U1304">
        <f>IFERROR([1]!s_fa_dupont_roe($A1304,"2013/12/31")/100,"")</f>
        <v>2.7139000000000003E-2</v>
      </c>
      <c r="V1304">
        <f>IFERROR([1]!s_fa_dupont_roe($A1304,"2014/12/31")/100,"")</f>
        <v>1.0295E-2</v>
      </c>
      <c r="W1304">
        <f>IFERROR([1]!s_fa_dupont_roe($A1304,"2015/12/31")/100,"")</f>
        <v>9.7130000000000011E-3</v>
      </c>
      <c r="X1304">
        <f>IFERROR([1]!s_fa_dupont_roe($A1304,"2016/12/31")/100,"")</f>
        <v>2.2515999999999998E-2</v>
      </c>
      <c r="Y1304">
        <f>IFERROR([1]!s_fa_dupont_roe($A1304,"2017/12/31")/100,"")</f>
        <v>2.2275E-2</v>
      </c>
      <c r="Z1304">
        <f>IFERROR([1]!s_fa_dupont_roe($A1304,"2018/12/31")/100,"")</f>
        <v>2.5869999999999999E-3</v>
      </c>
      <c r="AA1304">
        <f>IFERROR([1]!s_fa_dupont_roe($A1304,"2019/12/31")/100,"")</f>
        <v>2.8879999999999999E-3</v>
      </c>
      <c r="AB1304">
        <f>IFERROR([1]!s_fa_dupont_roe($A1304,"2020/12/31")/100,"")</f>
        <v>1.7330000000000002E-3</v>
      </c>
      <c r="AC1304">
        <f>IFERROR([1]!s_fa_dupont_roe($A1304,"2021/12/31")/100,"")</f>
        <v>2.3280000000000002E-3</v>
      </c>
      <c r="AD1304">
        <f>IFERROR([1]!s_fa_dupont_roe($A1304,"2022/12/31")/100,"")</f>
        <v>2.2819999999999997E-3</v>
      </c>
      <c r="AE1304">
        <f>IFERROR([1]!s_fa_dupont_roe($A1304,"2023/12/31")/100,"")</f>
        <v>7.2179999999999996E-3</v>
      </c>
      <c r="AF1304">
        <f>IFERROR([1]!s_fa_dupont_roe($A1304,"2024/12/31")/100,"")</f>
        <v>5.3190000000000008E-3</v>
      </c>
      <c r="AG1304">
        <f>IFERROR([1]!s_fa_dupont_roe($A1304,"2025/12/31")/100,"")</f>
        <v>-5.0263000000000002E-2</v>
      </c>
      <c r="AH1304">
        <f>IFERROR([1]!s_stm07_is($A1304,"W30028333","2025/12/31",1),"")</f>
        <v>-755274706.98000002</v>
      </c>
      <c r="AI1304">
        <f>IFERROR([1]!s_stm07_bs($A1304,"W38058048","2025/12/31",1),"")</f>
        <v>17489273230.380001</v>
      </c>
      <c r="AJ1304">
        <f>IFERROR([1]!s_fa_netdebt($A1304,"2025/12/31"),"")</f>
        <v>12642979347.450001</v>
      </c>
      <c r="AK1304">
        <f>IFERROR([1]!s_val_ev1($A1304,"2025/12/31"),"")</f>
        <v>65505864071.080002</v>
      </c>
      <c r="AL1304">
        <f>IFERROR([1]!s_fa_ebitda($A1304,"2025/12/31"),"")</f>
        <v>3253784516.8800001</v>
      </c>
      <c r="AM1304" t="str">
        <f>IFERROR([1]!s_west_netprofit($A1304,2026,$B$1,180)/[1]!s_west_netprofit($A1304,2026,$B$1-7,180)-1,"")</f>
        <v/>
      </c>
      <c r="AN1304" t="str">
        <f>IFERROR([1]!s_west_netprofit($A1304,2026,$B$1,180)/[1]!s_west_netprofit($A1304,2026,$B$1-30,180)-1,"")</f>
        <v/>
      </c>
      <c r="AO1304" t="str">
        <f>IFERROR([1]!s_est_mediannetprofit($A1304,2026,$B$1)/[1]!s_est_mediannetprofit($A1304,2026,$B$1-7)-1,"")</f>
        <v/>
      </c>
      <c r="AP1304" t="str">
        <f>IFERROR([1]!s_est_mediannetprofit($A1304,2026,$B$1)/[1]!s_est_mediannetprofit($A1304,2026,$B$1-30)-1,"")</f>
        <v/>
      </c>
    </row>
    <row r="1305" spans="1:42">
      <c r="A1305" t="s">
        <v>1344</v>
      </c>
      <c r="B1305">
        <f>IFERROR([1]!s_stm07_is($A1305,"W30028333","2011/12/31",1)/[1]!S_SHARE_TOTAL($A1305,$B$1),"")</f>
        <v>6.8624523427297648E-2</v>
      </c>
      <c r="C1305">
        <f>IFERROR([1]!s_stm07_is($A1305,"W30028333","2012/12/31",1)/[1]!S_SHARE_TOTAL($A1305,$B$1),"")</f>
        <v>5.0083447195882112E-2</v>
      </c>
      <c r="D1305">
        <f>IFERROR([1]!s_stm07_is($A1305,"W30028333","2013/12/31",1)/[1]!S_SHARE_TOTAL($A1305,$B$1),"")</f>
        <v>6.0703116653567361E-2</v>
      </c>
      <c r="E1305">
        <f>IFERROR([1]!s_stm07_is($A1305,"W30028333","2014/12/31",1)/[1]!S_SHARE_TOTAL($A1305,$B$1),"")</f>
        <v>9.0663763866691907E-2</v>
      </c>
      <c r="F1305">
        <f>IFERROR([1]!s_stm07_is($A1305,"W30028333","2015/12/31",1)/[1]!S_SHARE_TOTAL($A1305,$B$1),"")</f>
        <v>9.9533217454058839E-2</v>
      </c>
      <c r="G1305">
        <f>IFERROR([1]!s_stm07_is($A1305,"W30028333","2016/12/31",1)/[1]!S_SHARE_TOTAL($A1305,$B$1),"")</f>
        <v>0.18771215591320323</v>
      </c>
      <c r="H1305">
        <f>IFERROR([1]!s_stm07_is($A1305,"W30028333","2017/12/31",1)/[1]!S_SHARE_TOTAL($A1305,$B$1),"")</f>
        <v>0.25457236416882995</v>
      </c>
      <c r="I1305">
        <f>IFERROR([1]!s_stm07_is($A1305,"W30028333","2018/12/31",1)/[1]!S_SHARE_TOTAL($A1305,$B$1),"")</f>
        <v>0.27077654126640766</v>
      </c>
      <c r="J1305">
        <f>IFERROR([1]!s_stm07_is($A1305,"W30028333","2019/12/31",1)/[1]!S_SHARE_TOTAL($A1305,$B$1),"")</f>
        <v>0.29529797746482245</v>
      </c>
      <c r="K1305">
        <f>IFERROR([1]!s_stm07_is($A1305,"W30028333","2020/12/31",1)/[1]!S_SHARE_TOTAL($A1305,$B$1),"")</f>
        <v>0.57064276638448586</v>
      </c>
      <c r="L1305">
        <f>IFERROR([1]!s_stm07_is($A1305,"W30028333","2021/12/31",1)/[1]!S_SHARE_TOTAL($A1305,$B$1),"")</f>
        <v>0.53757584449941509</v>
      </c>
      <c r="M1305">
        <f>IFERROR([1]!s_stm07_is($A1305,"W30028333","2022/12/31",1)/[1]!S_SHARE_TOTAL($A1305,$B$1),"")</f>
        <v>0.49269653377900896</v>
      </c>
      <c r="N1305">
        <f>IFERROR([1]!s_stm07_is($A1305,"W30028333","2023/12/31",1)/[1]!S_SHARE_TOTAL($A1305,$B$1),"")</f>
        <v>0.32272325528710483</v>
      </c>
      <c r="O1305">
        <f>IFERROR([1]!s_stm07_is($A1305,"W30028333","2024/12/31",1)/[1]!S_SHARE_TOTAL($A1305,$B$1),"")</f>
        <v>0.33228113621012578</v>
      </c>
      <c r="P1305">
        <f>IFERROR([1]!s_stm07_is($A1305,"W30028333","2025/12/31",1)/[1]!S_SHARE_TOTAL($A1305,$B$1),"")</f>
        <v>0.39315638505338518</v>
      </c>
      <c r="Q1305">
        <f>IFERROR([1]!s_west_netprofit($A1305,2026,$B$1,180)/[1]!S_SHARE_TOTAL($A1305,$B$1),"")</f>
        <v>0.43576587130024863</v>
      </c>
      <c r="R1305">
        <f>IFERROR([1]!s_west_netprofit($A1305,2027,$B$1,180)/[1]!S_SHARE_TOTAL($A1305,$B$1),"")</f>
        <v>0.49363886568145598</v>
      </c>
      <c r="S1305">
        <f>IFERROR([1]!s_fa_dupont_roe($A1305,"2011/12/31")/100,"")</f>
        <v>0.17758099999999999</v>
      </c>
      <c r="T1305">
        <f>IFERROR([1]!s_fa_dupont_roe($A1305,"2012/12/31")/100,"")</f>
        <v>8.1418000000000004E-2</v>
      </c>
      <c r="U1305">
        <f>IFERROR([1]!s_fa_dupont_roe($A1305,"2013/12/31")/100,"")</f>
        <v>9.1197E-2</v>
      </c>
      <c r="V1305">
        <f>IFERROR([1]!s_fa_dupont_roe($A1305,"2014/12/31")/100,"")</f>
        <v>0.12395099999999999</v>
      </c>
      <c r="W1305">
        <f>IFERROR([1]!s_fa_dupont_roe($A1305,"2015/12/31")/100,"")</f>
        <v>8.9859000000000008E-2</v>
      </c>
      <c r="X1305">
        <f>IFERROR([1]!s_fa_dupont_roe($A1305,"2016/12/31")/100,"")</f>
        <v>0.12242599999999999</v>
      </c>
      <c r="Y1305">
        <f>IFERROR([1]!s_fa_dupont_roe($A1305,"2017/12/31")/100,"")</f>
        <v>0.146041</v>
      </c>
      <c r="Z1305">
        <f>IFERROR([1]!s_fa_dupont_roe($A1305,"2018/12/31")/100,"")</f>
        <v>0.14215</v>
      </c>
      <c r="AA1305">
        <f>IFERROR([1]!s_fa_dupont_roe($A1305,"2019/12/31")/100,"")</f>
        <v>0.14108700000000002</v>
      </c>
      <c r="AB1305">
        <f>IFERROR([1]!s_fa_dupont_roe($A1305,"2020/12/31")/100,"")</f>
        <v>0.24271599999999999</v>
      </c>
      <c r="AC1305">
        <f>IFERROR([1]!s_fa_dupont_roe($A1305,"2021/12/31")/100,"")</f>
        <v>0.208983</v>
      </c>
      <c r="AD1305">
        <f>IFERROR([1]!s_fa_dupont_roe($A1305,"2022/12/31")/100,"")</f>
        <v>0.17191500000000001</v>
      </c>
      <c r="AE1305">
        <f>IFERROR([1]!s_fa_dupont_roe($A1305,"2023/12/31")/100,"")</f>
        <v>0.10346</v>
      </c>
      <c r="AF1305">
        <f>IFERROR([1]!s_fa_dupont_roe($A1305,"2024/12/31")/100,"")</f>
        <v>0.10351200000000001</v>
      </c>
      <c r="AG1305">
        <f>IFERROR([1]!s_fa_dupont_roe($A1305,"2025/12/31")/100,"")</f>
        <v>0.117407</v>
      </c>
      <c r="AH1305">
        <f>IFERROR([1]!s_stm07_is($A1305,"W30028333","2025/12/31",1),"")</f>
        <v>3317460414.0700002</v>
      </c>
      <c r="AI1305">
        <f>IFERROR([1]!s_stm07_bs($A1305,"W38058048","2025/12/31",1),"")</f>
        <v>30052864061.75</v>
      </c>
      <c r="AJ1305">
        <f>IFERROR([1]!s_fa_netdebt($A1305,"2025/12/31"),"")</f>
        <v>12591490.630000001</v>
      </c>
      <c r="AK1305">
        <f>IFERROR([1]!s_val_ev1($A1305,"2025/12/31"),"")</f>
        <v>46754297540.989998</v>
      </c>
      <c r="AL1305">
        <f>IFERROR([1]!s_fa_ebitda($A1305,"2025/12/31"),"")</f>
        <v>6323569586.29</v>
      </c>
      <c r="AM1305">
        <f>IFERROR([1]!s_west_netprofit($A1305,2026,$B$1,180)/[1]!s_west_netprofit($A1305,2026,$B$1-7,180)-1,"")</f>
        <v>0</v>
      </c>
      <c r="AN1305">
        <f>IFERROR([1]!s_west_netprofit($A1305,2026,$B$1,180)/[1]!s_west_netprofit($A1305,2026,$B$1-30,180)-1,"")</f>
        <v>1.6307352128247743E-2</v>
      </c>
      <c r="AO1305">
        <f>IFERROR([1]!s_est_mediannetprofit($A1305,2026,$B$1)/[1]!s_est_mediannetprofit($A1305,2026,$B$1-7)-1,"")</f>
        <v>0</v>
      </c>
      <c r="AP1305">
        <f>IFERROR([1]!s_est_mediannetprofit($A1305,2026,$B$1)/[1]!s_est_mediannetprofit($A1305,2026,$B$1-30)-1,"")</f>
        <v>4.3946932006633466E-2</v>
      </c>
    </row>
    <row r="1306" spans="1:42">
      <c r="A1306" t="s">
        <v>1345</v>
      </c>
      <c r="B1306">
        <f>IFERROR([1]!s_stm07_is($A1306,"W30028333","2011/12/31",1)/[1]!S_SHARE_TOTAL($A1306,$B$1),"")</f>
        <v>9.194207123045868E-2</v>
      </c>
      <c r="C1306">
        <f>IFERROR([1]!s_stm07_is($A1306,"W30028333","2012/12/31",1)/[1]!S_SHARE_TOTAL($A1306,$B$1),"")</f>
        <v>0.14824365755479049</v>
      </c>
      <c r="D1306">
        <f>IFERROR([1]!s_stm07_is($A1306,"W30028333","2013/12/31",1)/[1]!S_SHARE_TOTAL($A1306,$B$1),"")</f>
        <v>0.18200622326698207</v>
      </c>
      <c r="E1306">
        <f>IFERROR([1]!s_stm07_is($A1306,"W30028333","2014/12/31",1)/[1]!S_SHARE_TOTAL($A1306,$B$1),"")</f>
        <v>0.20082154007007563</v>
      </c>
      <c r="F1306">
        <f>IFERROR([1]!s_stm07_is($A1306,"W30028333","2015/12/31",1)/[1]!S_SHARE_TOTAL($A1306,$B$1),"")</f>
        <v>0.24257973795943646</v>
      </c>
      <c r="G1306">
        <f>IFERROR([1]!s_stm07_is($A1306,"W30028333","2016/12/31",1)/[1]!S_SHARE_TOTAL($A1306,$B$1),"")</f>
        <v>0.23242217152102235</v>
      </c>
      <c r="H1306">
        <f>IFERROR([1]!s_stm07_is($A1306,"W30028333","2017/12/31",1)/[1]!S_SHARE_TOTAL($A1306,$B$1),"")</f>
        <v>0.33608434850767754</v>
      </c>
      <c r="I1306">
        <f>IFERROR([1]!s_stm07_is($A1306,"W30028333","2018/12/31",1)/[1]!S_SHARE_TOTAL($A1306,$B$1),"")</f>
        <v>0.37257733934016668</v>
      </c>
      <c r="J1306">
        <f>IFERROR([1]!s_stm07_is($A1306,"W30028333","2019/12/31",1)/[1]!S_SHARE_TOTAL($A1306,$B$1),"")</f>
        <v>0.34313060303231691</v>
      </c>
      <c r="K1306">
        <f>IFERROR([1]!s_stm07_is($A1306,"W30028333","2020/12/31",1)/[1]!S_SHARE_TOTAL($A1306,$B$1),"")</f>
        <v>0.48852059272924403</v>
      </c>
      <c r="L1306">
        <f>IFERROR([1]!s_stm07_is($A1306,"W30028333","2021/12/31",1)/[1]!S_SHARE_TOTAL($A1306,$B$1),"")</f>
        <v>0.45584175732585702</v>
      </c>
      <c r="M1306">
        <f>IFERROR([1]!s_stm07_is($A1306,"W30028333","2022/12/31",1)/[1]!S_SHARE_TOTAL($A1306,$B$1),"")</f>
        <v>0.41935575308418621</v>
      </c>
      <c r="N1306">
        <f>IFERROR([1]!s_stm07_is($A1306,"W30028333","2023/12/31",1)/[1]!S_SHARE_TOTAL($A1306,$B$1),"")</f>
        <v>0.50524961472112762</v>
      </c>
      <c r="O1306">
        <f>IFERROR([1]!s_stm07_is($A1306,"W30028333","2024/12/31",1)/[1]!S_SHARE_TOTAL($A1306,$B$1),"")</f>
        <v>0.36883941319948438</v>
      </c>
      <c r="P1306">
        <f>IFERROR([1]!s_stm07_is($A1306,"W30028333","2025/12/31",1)/[1]!S_SHARE_TOTAL($A1306,$B$1),"")</f>
        <v>0.11966122851669508</v>
      </c>
      <c r="Q1306">
        <f>IFERROR([1]!s_west_netprofit($A1306,2026,$B$1,180)/[1]!S_SHARE_TOTAL($A1306,$B$1),"")</f>
        <v>0.36497777949631416</v>
      </c>
      <c r="R1306">
        <f>IFERROR([1]!s_west_netprofit($A1306,2027,$B$1,180)/[1]!S_SHARE_TOTAL($A1306,$B$1),"")</f>
        <v>0.45288038543158499</v>
      </c>
      <c r="S1306">
        <f>IFERROR([1]!s_fa_dupont_roe($A1306,"2011/12/31")/100,"")</f>
        <v>0.14146800000000001</v>
      </c>
      <c r="T1306">
        <f>IFERROR([1]!s_fa_dupont_roe($A1306,"2012/12/31")/100,"")</f>
        <v>0.13686600000000002</v>
      </c>
      <c r="U1306">
        <f>IFERROR([1]!s_fa_dupont_roe($A1306,"2013/12/31")/100,"")</f>
        <v>0.14969299999999999</v>
      </c>
      <c r="V1306">
        <f>IFERROR([1]!s_fa_dupont_roe($A1306,"2014/12/31")/100,"")</f>
        <v>0.14757899999999999</v>
      </c>
      <c r="W1306">
        <f>IFERROR([1]!s_fa_dupont_roe($A1306,"2015/12/31")/100,"")</f>
        <v>0.12478199999999999</v>
      </c>
      <c r="X1306">
        <f>IFERROR([1]!s_fa_dupont_roe($A1306,"2016/12/31")/100,"")</f>
        <v>7.2381000000000001E-2</v>
      </c>
      <c r="Y1306">
        <f>IFERROR([1]!s_fa_dupont_roe($A1306,"2017/12/31")/100,"")</f>
        <v>7.8662999999999997E-2</v>
      </c>
      <c r="Z1306">
        <f>IFERROR([1]!s_fa_dupont_roe($A1306,"2018/12/31")/100,"")</f>
        <v>7.900299999999999E-2</v>
      </c>
      <c r="AA1306">
        <f>IFERROR([1]!s_fa_dupont_roe($A1306,"2019/12/31")/100,"")</f>
        <v>6.9275000000000003E-2</v>
      </c>
      <c r="AB1306">
        <f>IFERROR([1]!s_fa_dupont_roe($A1306,"2020/12/31")/100,"")</f>
        <v>9.3827999999999995E-2</v>
      </c>
      <c r="AC1306">
        <f>IFERROR([1]!s_fa_dupont_roe($A1306,"2021/12/31")/100,"")</f>
        <v>7.3250999999999997E-2</v>
      </c>
      <c r="AD1306">
        <f>IFERROR([1]!s_fa_dupont_roe($A1306,"2022/12/31")/100,"")</f>
        <v>5.8577000000000004E-2</v>
      </c>
      <c r="AE1306">
        <f>IFERROR([1]!s_fa_dupont_roe($A1306,"2023/12/31")/100,"")</f>
        <v>6.8135000000000001E-2</v>
      </c>
      <c r="AF1306">
        <f>IFERROR([1]!s_fa_dupont_roe($A1306,"2024/12/31")/100,"")</f>
        <v>4.8335999999999997E-2</v>
      </c>
      <c r="AG1306">
        <f>IFERROR([1]!s_fa_dupont_roe($A1306,"2025/12/31")/100,"")</f>
        <v>1.5802E-2</v>
      </c>
      <c r="AH1306">
        <f>IFERROR([1]!s_stm07_is($A1306,"W30028333","2025/12/31",1),"")</f>
        <v>244254911.53999999</v>
      </c>
      <c r="AI1306">
        <f>IFERROR([1]!s_stm07_bs($A1306,"W38058048","2025/12/31",1),"")</f>
        <v>15328324649.719999</v>
      </c>
      <c r="AJ1306">
        <f>IFERROR([1]!s_fa_netdebt($A1306,"2025/12/31"),"")</f>
        <v>-902011136.79999995</v>
      </c>
      <c r="AK1306">
        <f>IFERROR([1]!s_val_ev1($A1306,"2025/12/31"),"")</f>
        <v>15236340569.09</v>
      </c>
      <c r="AL1306">
        <f>IFERROR([1]!s_fa_ebitda($A1306,"2025/12/31"),"")</f>
        <v>977518696.65999997</v>
      </c>
      <c r="AM1306">
        <f>IFERROR([1]!s_west_netprofit($A1306,2026,$B$1,180)/[1]!s_west_netprofit($A1306,2026,$B$1-7,180)-1,"")</f>
        <v>0</v>
      </c>
      <c r="AN1306">
        <f>IFERROR([1]!s_west_netprofit($A1306,2026,$B$1,180)/[1]!s_west_netprofit($A1306,2026,$B$1-30,180)-1,"")</f>
        <v>-0.15148063781321186</v>
      </c>
      <c r="AO1306">
        <f>IFERROR([1]!s_est_mediannetprofit($A1306,2026,$B$1)/[1]!s_est_mediannetprofit($A1306,2026,$B$1-7)-1,"")</f>
        <v>0</v>
      </c>
      <c r="AP1306">
        <f>IFERROR([1]!s_est_mediannetprofit($A1306,2026,$B$1)/[1]!s_est_mediannetprofit($A1306,2026,$B$1-30)-1,"")</f>
        <v>-0.11389521640091116</v>
      </c>
    </row>
    <row r="1307" spans="1:42">
      <c r="A1307" t="s">
        <v>1346</v>
      </c>
      <c r="B1307">
        <f>IFERROR([1]!s_stm07_is($A1307,"W30028333","2011/12/31",1)/[1]!S_SHARE_TOTAL($A1307,$B$1),"")</f>
        <v>0.93595854677359458</v>
      </c>
      <c r="C1307">
        <f>IFERROR([1]!s_stm07_is($A1307,"W30028333","2012/12/31",1)/[1]!S_SHARE_TOTAL($A1307,$B$1),"")</f>
        <v>0.66186733873749359</v>
      </c>
      <c r="D1307">
        <f>IFERROR([1]!s_stm07_is($A1307,"W30028333","2013/12/31",1)/[1]!S_SHARE_TOTAL($A1307,$B$1),"")</f>
        <v>0.35958987225786487</v>
      </c>
      <c r="E1307">
        <f>IFERROR([1]!s_stm07_is($A1307,"W30028333","2014/12/31",1)/[1]!S_SHARE_TOTAL($A1307,$B$1),"")</f>
        <v>9.81430589375967E-2</v>
      </c>
      <c r="F1307">
        <f>IFERROR([1]!s_stm07_is($A1307,"W30028333","2015/12/31",1)/[1]!S_SHARE_TOTAL($A1307,$B$1),"")</f>
        <v>-0.30825596738112432</v>
      </c>
      <c r="G1307">
        <f>IFERROR([1]!s_stm07_is($A1307,"W30028333","2016/12/31",1)/[1]!S_SHARE_TOTAL($A1307,$B$1),"")</f>
        <v>0.28415526892315629</v>
      </c>
      <c r="H1307">
        <f>IFERROR([1]!s_stm07_is($A1307,"W30028333","2017/12/31",1)/[1]!S_SHARE_TOTAL($A1307,$B$1),"")</f>
        <v>1.0778133103280041</v>
      </c>
      <c r="I1307">
        <f>IFERROR([1]!s_stm07_is($A1307,"W30028333","2018/12/31",1)/[1]!S_SHARE_TOTAL($A1307,$B$1),"")</f>
        <v>1.1338658869654461</v>
      </c>
      <c r="J1307">
        <f>IFERROR([1]!s_stm07_is($A1307,"W30028333","2019/12/31",1)/[1]!S_SHARE_TOTAL($A1307,$B$1),"")</f>
        <v>1.2009693616554926</v>
      </c>
      <c r="K1307">
        <f>IFERROR([1]!s_stm07_is($A1307,"W30028333","2020/12/31",1)/[1]!S_SHARE_TOTAL($A1307,$B$1),"")</f>
        <v>1.5350842387756576</v>
      </c>
      <c r="L1307">
        <f>IFERROR([1]!s_stm07_is($A1307,"W30028333","2021/12/31",1)/[1]!S_SHARE_TOTAL($A1307,$B$1),"")</f>
        <v>2.1804732192841669</v>
      </c>
      <c r="M1307">
        <f>IFERROR([1]!s_stm07_is($A1307,"W30028333","2022/12/31",1)/[1]!S_SHARE_TOTAL($A1307,$B$1),"")</f>
        <v>3.6227894887993815</v>
      </c>
      <c r="N1307">
        <f>IFERROR([1]!s_stm07_is($A1307,"W30028333","2023/12/31",1)/[1]!S_SHARE_TOTAL($A1307,$B$1),"")</f>
        <v>2.1907184522465188</v>
      </c>
      <c r="O1307">
        <f>IFERROR([1]!s_stm07_is($A1307,"W30028333","2024/12/31",1)/[1]!S_SHARE_TOTAL($A1307,$B$1),"")</f>
        <v>2.3063214609757607</v>
      </c>
      <c r="P1307">
        <f>IFERROR([1]!s_stm07_is($A1307,"W30028333","2025/12/31",1)/[1]!S_SHARE_TOTAL($A1307,$B$1),"")</f>
        <v>1.7292174490314596</v>
      </c>
      <c r="Q1307">
        <f>IFERROR([1]!s_west_netprofit($A1307,2026,$B$1,180)/[1]!S_SHARE_TOTAL($A1307,$B$1),"")</f>
        <v>2.0782104177411038</v>
      </c>
      <c r="R1307">
        <f>IFERROR([1]!s_west_netprofit($A1307,2027,$B$1,180)/[1]!S_SHARE_TOTAL($A1307,$B$1),"")</f>
        <v>2.2255350696235174</v>
      </c>
      <c r="S1307">
        <f>IFERROR([1]!s_fa_dupont_roe($A1307,"2011/12/31")/100,"")</f>
        <v>0.37892200000000004</v>
      </c>
      <c r="T1307">
        <f>IFERROR([1]!s_fa_dupont_roe($A1307,"2012/12/31")/100,"")</f>
        <v>0.22813300000000003</v>
      </c>
      <c r="U1307">
        <f>IFERROR([1]!s_fa_dupont_roe($A1307,"2013/12/31")/100,"")</f>
        <v>0.11513299999999999</v>
      </c>
      <c r="V1307">
        <f>IFERROR([1]!s_fa_dupont_roe($A1307,"2014/12/31")/100,"")</f>
        <v>2.9091999999999996E-2</v>
      </c>
      <c r="W1307">
        <f>IFERROR([1]!s_fa_dupont_roe($A1307,"2015/12/31")/100,"")</f>
        <v>-9.1005000000000003E-2</v>
      </c>
      <c r="X1307">
        <f>IFERROR([1]!s_fa_dupont_roe($A1307,"2016/12/31")/100,"")</f>
        <v>8.4059000000000009E-2</v>
      </c>
      <c r="Y1307">
        <f>IFERROR([1]!s_fa_dupont_roe($A1307,"2017/12/31")/100,"")</f>
        <v>0.26591599999999999</v>
      </c>
      <c r="Z1307">
        <f>IFERROR([1]!s_fa_dupont_roe($A1307,"2018/12/31")/100,"")</f>
        <v>0.23169899999999999</v>
      </c>
      <c r="AA1307">
        <f>IFERROR([1]!s_fa_dupont_roe($A1307,"2019/12/31")/100,"")</f>
        <v>0.21380099999999999</v>
      </c>
      <c r="AB1307">
        <f>IFERROR([1]!s_fa_dupont_roe($A1307,"2020/12/31")/100,"")</f>
        <v>0.23166100000000001</v>
      </c>
      <c r="AC1307">
        <f>IFERROR([1]!s_fa_dupont_roe($A1307,"2021/12/31")/100,"")</f>
        <v>0.27168700000000001</v>
      </c>
      <c r="AD1307">
        <f>IFERROR([1]!s_fa_dupont_roe($A1307,"2022/12/31")/100,"")</f>
        <v>0.37351300000000004</v>
      </c>
      <c r="AE1307">
        <f>IFERROR([1]!s_fa_dupont_roe($A1307,"2023/12/31")/100,"")</f>
        <v>0.221275</v>
      </c>
      <c r="AF1307">
        <f>IFERROR([1]!s_fa_dupont_roe($A1307,"2024/12/31")/100,"")</f>
        <v>0.24861799999999998</v>
      </c>
      <c r="AG1307">
        <f>IFERROR([1]!s_fa_dupont_roe($A1307,"2025/12/31")/100,"")</f>
        <v>0.17881</v>
      </c>
      <c r="AH1307">
        <f>IFERROR([1]!s_stm07_is($A1307,"W30028333","2025/12/31",1),"")</f>
        <v>16764763168.360001</v>
      </c>
      <c r="AI1307">
        <f>IFERROR([1]!s_stm07_bs($A1307,"W38058048","2025/12/31",1),"")</f>
        <v>137407429775.23</v>
      </c>
      <c r="AJ1307">
        <f>IFERROR([1]!s_fa_netdebt($A1307,"2025/12/31"),"")</f>
        <v>-6206402933.8999996</v>
      </c>
      <c r="AK1307">
        <f>IFERROR([1]!s_val_ev1($A1307,"2025/12/31"),"")</f>
        <v>232288837620.42001</v>
      </c>
      <c r="AL1307">
        <f>IFERROR([1]!s_fa_ebitda($A1307,"2025/12/31"),"")</f>
        <v>46005274874.32</v>
      </c>
      <c r="AM1307">
        <f>IFERROR([1]!s_west_netprofit($A1307,2026,$B$1,180)/[1]!s_west_netprofit($A1307,2026,$B$1-7,180)-1,"")</f>
        <v>0</v>
      </c>
      <c r="AN1307">
        <f>IFERROR([1]!s_west_netprofit($A1307,2026,$B$1,180)/[1]!s_west_netprofit($A1307,2026,$B$1-30,180)-1,"")</f>
        <v>2.2215817633115531E-3</v>
      </c>
      <c r="AO1307">
        <f>IFERROR([1]!s_est_mediannetprofit($A1307,2026,$B$1)/[1]!s_est_mediannetprofit($A1307,2026,$B$1-7)-1,"")</f>
        <v>0</v>
      </c>
      <c r="AP1307">
        <f>IFERROR([1]!s_est_mediannetprofit($A1307,2026,$B$1)/[1]!s_est_mediannetprofit($A1307,2026,$B$1-30)-1,"")</f>
        <v>-2.6449745483581033E-3</v>
      </c>
    </row>
    <row r="1308" spans="1:42">
      <c r="A1308" t="s">
        <v>1347</v>
      </c>
      <c r="B1308">
        <f>IFERROR([1]!s_stm07_is($A1308,"W30028333","2011/12/31",1)/[1]!S_SHARE_TOTAL($A1308,$B$1),"")</f>
        <v>7.1991217841252494E-2</v>
      </c>
      <c r="C1308">
        <f>IFERROR([1]!s_stm07_is($A1308,"W30028333","2012/12/31",1)/[1]!S_SHARE_TOTAL($A1308,$B$1),"")</f>
        <v>9.4637960923227127E-2</v>
      </c>
      <c r="D1308">
        <f>IFERROR([1]!s_stm07_is($A1308,"W30028333","2013/12/31",1)/[1]!S_SHARE_TOTAL($A1308,$B$1),"")</f>
        <v>0.10423981621148147</v>
      </c>
      <c r="E1308">
        <f>IFERROR([1]!s_stm07_is($A1308,"W30028333","2014/12/31",1)/[1]!S_SHARE_TOTAL($A1308,$B$1),"")</f>
        <v>0.10693840296164474</v>
      </c>
      <c r="F1308">
        <f>IFERROR([1]!s_stm07_is($A1308,"W30028333","2015/12/31",1)/[1]!S_SHARE_TOTAL($A1308,$B$1),"")</f>
        <v>8.9136411456606057E-2</v>
      </c>
      <c r="G1308">
        <f>IFERROR([1]!s_stm07_is($A1308,"W30028333","2016/12/31",1)/[1]!S_SHARE_TOTAL($A1308,$B$1),"")</f>
        <v>8.8922529759396851E-2</v>
      </c>
      <c r="H1308">
        <f>IFERROR([1]!s_stm07_is($A1308,"W30028333","2017/12/31",1)/[1]!S_SHARE_TOTAL($A1308,$B$1),"")</f>
        <v>9.2392044101931914E-2</v>
      </c>
      <c r="I1308">
        <f>IFERROR([1]!s_stm07_is($A1308,"W30028333","2018/12/31",1)/[1]!S_SHARE_TOTAL($A1308,$B$1),"")</f>
        <v>9.5261728908415E-2</v>
      </c>
      <c r="J1308">
        <f>IFERROR([1]!s_stm07_is($A1308,"W30028333","2019/12/31",1)/[1]!S_SHARE_TOTAL($A1308,$B$1),"")</f>
        <v>0.11269411903594329</v>
      </c>
      <c r="K1308">
        <f>IFERROR([1]!s_stm07_is($A1308,"W30028333","2020/12/31",1)/[1]!S_SHARE_TOTAL($A1308,$B$1),"")</f>
        <v>0.11569454493343784</v>
      </c>
      <c r="L1308">
        <f>IFERROR([1]!s_stm07_is($A1308,"W30028333","2021/12/31",1)/[1]!S_SHARE_TOTAL($A1308,$B$1),"")</f>
        <v>0.15047012652674974</v>
      </c>
      <c r="M1308">
        <f>IFERROR([1]!s_stm07_is($A1308,"W30028333","2022/12/31",1)/[1]!S_SHARE_TOTAL($A1308,$B$1),"")</f>
        <v>0.14316920324770482</v>
      </c>
      <c r="N1308">
        <f>IFERROR([1]!s_stm07_is($A1308,"W30028333","2023/12/31",1)/[1]!S_SHARE_TOTAL($A1308,$B$1),"")</f>
        <v>0.1430409723232125</v>
      </c>
      <c r="O1308">
        <f>IFERROR([1]!s_stm07_is($A1308,"W30028333","2024/12/31",1)/[1]!S_SHARE_TOTAL($A1308,$B$1),"")</f>
        <v>0.12783175069478214</v>
      </c>
      <c r="P1308">
        <f>IFERROR([1]!s_stm07_is($A1308,"W30028333","2025/12/31",1)/[1]!S_SHARE_TOTAL($A1308,$B$1),"")</f>
        <v>0.1089054922147145</v>
      </c>
      <c r="Q1308">
        <f>IFERROR([1]!s_west_netprofit($A1308,2026,$B$1,180)/[1]!S_SHARE_TOTAL($A1308,$B$1),"")</f>
        <v>0</v>
      </c>
      <c r="R1308">
        <f>IFERROR([1]!s_west_netprofit($A1308,2027,$B$1,180)/[1]!S_SHARE_TOTAL($A1308,$B$1),"")</f>
        <v>0</v>
      </c>
      <c r="S1308">
        <f>IFERROR([1]!s_fa_dupont_roe($A1308,"2011/12/31")/100,"")</f>
        <v>9.5670000000000005E-2</v>
      </c>
      <c r="T1308">
        <f>IFERROR([1]!s_fa_dupont_roe($A1308,"2012/12/31")/100,"")</f>
        <v>0.11102600000000001</v>
      </c>
      <c r="U1308">
        <f>IFERROR([1]!s_fa_dupont_roe($A1308,"2013/12/31")/100,"")</f>
        <v>0.110738</v>
      </c>
      <c r="V1308">
        <f>IFERROR([1]!s_fa_dupont_roe($A1308,"2014/12/31")/100,"")</f>
        <v>9.8074999999999996E-2</v>
      </c>
      <c r="W1308">
        <f>IFERROR([1]!s_fa_dupont_roe($A1308,"2015/12/31")/100,"")</f>
        <v>7.2838E-2</v>
      </c>
      <c r="X1308">
        <f>IFERROR([1]!s_fa_dupont_roe($A1308,"2016/12/31")/100,"")</f>
        <v>6.8964999999999999E-2</v>
      </c>
      <c r="Y1308">
        <f>IFERROR([1]!s_fa_dupont_roe($A1308,"2017/12/31")/100,"")</f>
        <v>6.3149999999999998E-2</v>
      </c>
      <c r="Z1308">
        <f>IFERROR([1]!s_fa_dupont_roe($A1308,"2018/12/31")/100,"")</f>
        <v>5.8337E-2</v>
      </c>
      <c r="AA1308">
        <f>IFERROR([1]!s_fa_dupont_roe($A1308,"2019/12/31")/100,"")</f>
        <v>6.5972000000000003E-2</v>
      </c>
      <c r="AB1308">
        <f>IFERROR([1]!s_fa_dupont_roe($A1308,"2020/12/31")/100,"")</f>
        <v>6.4612000000000003E-2</v>
      </c>
      <c r="AC1308">
        <f>IFERROR([1]!s_fa_dupont_roe($A1308,"2021/12/31")/100,"")</f>
        <v>7.9710000000000003E-2</v>
      </c>
      <c r="AD1308">
        <f>IFERROR([1]!s_fa_dupont_roe($A1308,"2022/12/31")/100,"")</f>
        <v>6.3336000000000003E-2</v>
      </c>
      <c r="AE1308">
        <f>IFERROR([1]!s_fa_dupont_roe($A1308,"2023/12/31")/100,"")</f>
        <v>5.4524999999999997E-2</v>
      </c>
      <c r="AF1308">
        <f>IFERROR([1]!s_fa_dupont_roe($A1308,"2024/12/31")/100,"")</f>
        <v>4.7050000000000002E-2</v>
      </c>
      <c r="AG1308">
        <f>IFERROR([1]!s_fa_dupont_roe($A1308,"2025/12/31")/100,"")</f>
        <v>3.9003999999999997E-2</v>
      </c>
      <c r="AH1308">
        <f>IFERROR([1]!s_stm07_is($A1308,"W30028333","2025/12/31",1),"")</f>
        <v>821640900.30999994</v>
      </c>
      <c r="AI1308">
        <f>IFERROR([1]!s_stm07_bs($A1308,"W38058048","2025/12/31",1),"")</f>
        <v>25194438662.599998</v>
      </c>
      <c r="AJ1308">
        <f>IFERROR([1]!s_fa_netdebt($A1308,"2025/12/31"),"")</f>
        <v>14195614581.709999</v>
      </c>
      <c r="AK1308">
        <f>IFERROR([1]!s_val_ev1($A1308,"2025/12/31"),"")</f>
        <v>45246754758.129997</v>
      </c>
      <c r="AL1308">
        <f>IFERROR([1]!s_fa_ebitda($A1308,"2025/12/31"),"")</f>
        <v>3663808945.4099998</v>
      </c>
      <c r="AM1308" t="str">
        <f>IFERROR([1]!s_west_netprofit($A1308,2026,$B$1,180)/[1]!s_west_netprofit($A1308,2026,$B$1-7,180)-1,"")</f>
        <v/>
      </c>
      <c r="AN1308" t="str">
        <f>IFERROR([1]!s_west_netprofit($A1308,2026,$B$1,180)/[1]!s_west_netprofit($A1308,2026,$B$1-30,180)-1,"")</f>
        <v/>
      </c>
      <c r="AO1308" t="str">
        <f>IFERROR([1]!s_est_mediannetprofit($A1308,2026,$B$1)/[1]!s_est_mediannetprofit($A1308,2026,$B$1-7)-1,"")</f>
        <v/>
      </c>
      <c r="AP1308" t="str">
        <f>IFERROR([1]!s_est_mediannetprofit($A1308,2026,$B$1)/[1]!s_est_mediannetprofit($A1308,2026,$B$1-30)-1,"")</f>
        <v/>
      </c>
    </row>
    <row r="1309" spans="1:42">
      <c r="A1309" t="s">
        <v>1348</v>
      </c>
      <c r="B1309">
        <f>IFERROR([1]!s_stm07_is($A1309,"W30028333","2011/12/31",1)/[1]!S_SHARE_TOTAL($A1309,$B$1),"")</f>
        <v>0.40862373552159981</v>
      </c>
      <c r="C1309">
        <f>IFERROR([1]!s_stm07_is($A1309,"W30028333","2012/12/31",1)/[1]!S_SHARE_TOTAL($A1309,$B$1),"")</f>
        <v>0.52845962032971616</v>
      </c>
      <c r="D1309">
        <f>IFERROR([1]!s_stm07_is($A1309,"W30028333","2013/12/31",1)/[1]!S_SHARE_TOTAL($A1309,$B$1),"")</f>
        <v>0.65749859469444605</v>
      </c>
      <c r="E1309">
        <f>IFERROR([1]!s_stm07_is($A1309,"W30028333","2014/12/31",1)/[1]!S_SHARE_TOTAL($A1309,$B$1),"")</f>
        <v>0.8006497190503219</v>
      </c>
      <c r="F1309">
        <f>IFERROR([1]!s_stm07_is($A1309,"W30028333","2015/12/31",1)/[1]!S_SHARE_TOTAL($A1309,$B$1),"")</f>
        <v>0.91507756505049076</v>
      </c>
      <c r="G1309">
        <f>IFERROR([1]!s_stm07_is($A1309,"W30028333","2016/12/31",1)/[1]!S_SHARE_TOTAL($A1309,$B$1),"")</f>
        <v>1.0069837512121571</v>
      </c>
      <c r="H1309">
        <f>IFERROR([1]!s_stm07_is($A1309,"W30028333","2017/12/31",1)/[1]!S_SHARE_TOTAL($A1309,$B$1),"")</f>
        <v>1.0787855427245581</v>
      </c>
      <c r="I1309">
        <f>IFERROR([1]!s_stm07_is($A1309,"W30028333","2018/12/31",1)/[1]!S_SHARE_TOTAL($A1309,$B$1),"")</f>
        <v>1.2691954788865099</v>
      </c>
      <c r="J1309">
        <f>IFERROR([1]!s_stm07_is($A1309,"W30028333","2019/12/31",1)/[1]!S_SHARE_TOTAL($A1309,$B$1),"")</f>
        <v>1.4284989343431131</v>
      </c>
      <c r="K1309">
        <f>IFERROR([1]!s_stm07_is($A1309,"W30028333","2020/12/31",1)/[1]!S_SHARE_TOTAL($A1309,$B$1),"")</f>
        <v>1.4698440430798894</v>
      </c>
      <c r="L1309">
        <f>IFERROR([1]!s_stm07_is($A1309,"W30028333","2021/12/31",1)/[1]!S_SHARE_TOTAL($A1309,$B$1),"")</f>
        <v>1.5512985677071198</v>
      </c>
      <c r="M1309">
        <f>IFERROR([1]!s_stm07_is($A1309,"W30028333","2022/12/31",1)/[1]!S_SHARE_TOTAL($A1309,$B$1),"")</f>
        <v>1.5680317969029347</v>
      </c>
      <c r="N1309">
        <f>IFERROR([1]!s_stm07_is($A1309,"W30028333","2023/12/31",1)/[1]!S_SHARE_TOTAL($A1309,$B$1),"")</f>
        <v>1.5866519244301509</v>
      </c>
      <c r="O1309">
        <f>IFERROR([1]!s_stm07_is($A1309,"W30028333","2024/12/31",1)/[1]!S_SHARE_TOTAL($A1309,$B$1),"")</f>
        <v>1.6580924668606423</v>
      </c>
      <c r="P1309">
        <f>IFERROR([1]!s_stm07_is($A1309,"W30028333","2025/12/31",1)/[1]!S_SHARE_TOTAL($A1309,$B$1),"")</f>
        <v>1.7026784718027459</v>
      </c>
      <c r="Q1309">
        <f>IFERROR([1]!s_west_netprofit($A1309,2026,$B$1,180)/[1]!S_SHARE_TOTAL($A1309,$B$1),"")</f>
        <v>1.7361219870420861</v>
      </c>
      <c r="R1309">
        <f>IFERROR([1]!s_west_netprofit($A1309,2027,$B$1,180)/[1]!S_SHARE_TOTAL($A1309,$B$1),"")</f>
        <v>1.7999404060909143</v>
      </c>
      <c r="S1309">
        <f>IFERROR([1]!s_fa_dupont_roe($A1309,"2011/12/31")/100,"")</f>
        <v>0.17971199999999998</v>
      </c>
      <c r="T1309">
        <f>IFERROR([1]!s_fa_dupont_roe($A1309,"2012/12/31")/100,"")</f>
        <v>0.19482600000000003</v>
      </c>
      <c r="U1309">
        <f>IFERROR([1]!s_fa_dupont_roe($A1309,"2013/12/31")/100,"")</f>
        <v>0.19083900000000001</v>
      </c>
      <c r="V1309">
        <f>IFERROR([1]!s_fa_dupont_roe($A1309,"2014/12/31")/100,"")</f>
        <v>0.175123</v>
      </c>
      <c r="W1309">
        <f>IFERROR([1]!s_fa_dupont_roe($A1309,"2015/12/31")/100,"")</f>
        <v>0.15631500000000001</v>
      </c>
      <c r="X1309">
        <f>IFERROR([1]!s_fa_dupont_roe($A1309,"2016/12/31")/100,"")</f>
        <v>0.13747400000000001</v>
      </c>
      <c r="Y1309">
        <f>IFERROR([1]!s_fa_dupont_roe($A1309,"2017/12/31")/100,"")</f>
        <v>0.116676</v>
      </c>
      <c r="Z1309">
        <f>IFERROR([1]!s_fa_dupont_roe($A1309,"2018/12/31")/100,"")</f>
        <v>0.117005</v>
      </c>
      <c r="AA1309">
        <f>IFERROR([1]!s_fa_dupont_roe($A1309,"2019/12/31")/100,"")</f>
        <v>0.12010899999999999</v>
      </c>
      <c r="AB1309">
        <f>IFERROR([1]!s_fa_dupont_roe($A1309,"2020/12/31")/100,"")</f>
        <v>0.11378199999999999</v>
      </c>
      <c r="AC1309">
        <f>IFERROR([1]!s_fa_dupont_roe($A1309,"2021/12/31")/100,"")</f>
        <v>0.11143800000000001</v>
      </c>
      <c r="AD1309">
        <f>IFERROR([1]!s_fa_dupont_roe($A1309,"2022/12/31")/100,"")</f>
        <v>0.10453900000000001</v>
      </c>
      <c r="AE1309">
        <f>IFERROR([1]!s_fa_dupont_roe($A1309,"2023/12/31")/100,"")</f>
        <v>9.8099000000000006E-2</v>
      </c>
      <c r="AF1309">
        <f>IFERROR([1]!s_fa_dupont_roe($A1309,"2024/12/31")/100,"")</f>
        <v>9.5622000000000013E-2</v>
      </c>
      <c r="AG1309">
        <f>IFERROR([1]!s_fa_dupont_roe($A1309,"2025/12/31")/100,"")</f>
        <v>9.4802999999999998E-2</v>
      </c>
      <c r="AH1309">
        <f>IFERROR([1]!s_stm07_is($A1309,"W30028333","2025/12/31",1),"")</f>
        <v>24193414000</v>
      </c>
      <c r="AI1309">
        <f>IFERROR([1]!s_stm07_bs($A1309,"W38058048","2025/12/31",1),"")</f>
        <v>256525640000</v>
      </c>
      <c r="AJ1309">
        <f>IFERROR([1]!s_fa_netdebt($A1309,"2025/12/31"),"")</f>
        <v>0</v>
      </c>
      <c r="AK1309">
        <f>IFERROR([1]!s_val_ev1($A1309,"2025/12/31"),"")</f>
        <v>3043063214707</v>
      </c>
      <c r="AL1309">
        <f>IFERROR([1]!s_fa_ebitda($A1309,"2025/12/31"),"")</f>
        <v>0</v>
      </c>
      <c r="AM1309">
        <f>IFERROR([1]!s_west_netprofit($A1309,2026,$B$1,180)/[1]!s_west_netprofit($A1309,2026,$B$1-7,180)-1,"")</f>
        <v>0</v>
      </c>
      <c r="AN1309">
        <f>IFERROR([1]!s_west_netprofit($A1309,2026,$B$1,180)/[1]!s_west_netprofit($A1309,2026,$B$1-30,180)-1,"")</f>
        <v>-3.5063215845710927E-3</v>
      </c>
      <c r="AO1309">
        <f>IFERROR([1]!s_est_mediannetprofit($A1309,2026,$B$1)/[1]!s_est_mediannetprofit($A1309,2026,$B$1-7)-1,"")</f>
        <v>0</v>
      </c>
      <c r="AP1309">
        <f>IFERROR([1]!s_est_mediannetprofit($A1309,2026,$B$1)/[1]!s_est_mediannetprofit($A1309,2026,$B$1-30)-1,"")</f>
        <v>-2.9329665439540298E-3</v>
      </c>
    </row>
    <row r="1310" spans="1:42">
      <c r="A1310" t="s">
        <v>1349</v>
      </c>
      <c r="B1310">
        <f>IFERROR([1]!s_stm07_is($A1310,"W30028333","2011/12/31",1)/[1]!S_SHARE_TOTAL($A1310,$B$1),"")</f>
        <v>0.1890914933043393</v>
      </c>
      <c r="C1310">
        <f>IFERROR([1]!s_stm07_is($A1310,"W30028333","2012/12/31",1)/[1]!S_SHARE_TOTAL($A1310,$B$1),"")</f>
        <v>0.2709523934509841</v>
      </c>
      <c r="D1310">
        <f>IFERROR([1]!s_stm07_is($A1310,"W30028333","2013/12/31",1)/[1]!S_SHARE_TOTAL($A1310,$B$1),"")</f>
        <v>0.23616084256215375</v>
      </c>
      <c r="E1310">
        <f>IFERROR([1]!s_stm07_is($A1310,"W30028333","2014/12/31",1)/[1]!S_SHARE_TOTAL($A1310,$B$1),"")</f>
        <v>0.29358021701044662</v>
      </c>
      <c r="F1310">
        <f>IFERROR([1]!s_stm07_is($A1310,"W30028333","2015/12/31",1)/[1]!S_SHARE_TOTAL($A1310,$B$1),"")</f>
        <v>0.28902726410763585</v>
      </c>
      <c r="G1310">
        <f>IFERROR([1]!s_stm07_is($A1310,"W30028333","2016/12/31",1)/[1]!S_SHARE_TOTAL($A1310,$B$1),"")</f>
        <v>0.33718975348475649</v>
      </c>
      <c r="H1310">
        <f>IFERROR([1]!s_stm07_is($A1310,"W30028333","2017/12/31",1)/[1]!S_SHARE_TOTAL($A1310,$B$1),"")</f>
        <v>0.54995087295612033</v>
      </c>
      <c r="I1310">
        <f>IFERROR([1]!s_stm07_is($A1310,"W30028333","2018/12/31",1)/[1]!S_SHARE_TOTAL($A1310,$B$1),"")</f>
        <v>0.49378955613270015</v>
      </c>
      <c r="J1310">
        <f>IFERROR([1]!s_stm07_is($A1310,"W30028333","2019/12/31",1)/[1]!S_SHARE_TOTAL($A1310,$B$1),"")</f>
        <v>0.52827477060847805</v>
      </c>
      <c r="K1310">
        <f>IFERROR([1]!s_stm07_is($A1310,"W30028333","2020/12/31",1)/[1]!S_SHARE_TOTAL($A1310,$B$1),"")</f>
        <v>0.72806988027338659</v>
      </c>
      <c r="L1310">
        <f>IFERROR([1]!s_stm07_is($A1310,"W30028333","2021/12/31",1)/[1]!S_SHARE_TOTAL($A1310,$B$1),"")</f>
        <v>0.77768369919307501</v>
      </c>
      <c r="M1310">
        <f>IFERROR([1]!s_stm07_is($A1310,"W30028333","2022/12/31",1)/[1]!S_SHARE_TOTAL($A1310,$B$1),"")</f>
        <v>1.2808005430056684</v>
      </c>
      <c r="N1310">
        <f>IFERROR([1]!s_stm07_is($A1310,"W30028333","2023/12/31",1)/[1]!S_SHARE_TOTAL($A1310,$B$1),"")</f>
        <v>0.81530397472119887</v>
      </c>
      <c r="O1310">
        <f>IFERROR([1]!s_stm07_is($A1310,"W30028333","2024/12/31",1)/[1]!S_SHARE_TOTAL($A1310,$B$1),"")</f>
        <v>0.69167439750843818</v>
      </c>
      <c r="P1310">
        <f>IFERROR([1]!s_stm07_is($A1310,"W30028333","2025/12/31",1)/[1]!S_SHARE_TOTAL($A1310,$B$1),"")</f>
        <v>0.7757880950266014</v>
      </c>
      <c r="Q1310">
        <f>IFERROR([1]!s_west_netprofit($A1310,2026,$B$1,180)/[1]!S_SHARE_TOTAL($A1310,$B$1),"")</f>
        <v>1.0728357227157508</v>
      </c>
      <c r="R1310">
        <f>IFERROR([1]!s_west_netprofit($A1310,2027,$B$1,180)/[1]!S_SHARE_TOTAL($A1310,$B$1),"")</f>
        <v>1.5172489926790906</v>
      </c>
      <c r="S1310">
        <f>IFERROR([1]!s_fa_dupont_roe($A1310,"2011/12/31")/100,"")</f>
        <v>0.20291000000000001</v>
      </c>
      <c r="T1310">
        <f>IFERROR([1]!s_fa_dupont_roe($A1310,"2012/12/31")/100,"")</f>
        <v>0.23525500000000002</v>
      </c>
      <c r="U1310">
        <f>IFERROR([1]!s_fa_dupont_roe($A1310,"2013/12/31")/100,"")</f>
        <v>0.15576800000000002</v>
      </c>
      <c r="V1310">
        <f>IFERROR([1]!s_fa_dupont_roe($A1310,"2014/12/31")/100,"")</f>
        <v>0.138518</v>
      </c>
      <c r="W1310">
        <f>IFERROR([1]!s_fa_dupont_roe($A1310,"2015/12/31")/100,"")</f>
        <v>0.10514099999999998</v>
      </c>
      <c r="X1310">
        <f>IFERROR([1]!s_fa_dupont_roe($A1310,"2016/12/31")/100,"")</f>
        <v>0.11232400000000001</v>
      </c>
      <c r="Y1310">
        <f>IFERROR([1]!s_fa_dupont_roe($A1310,"2017/12/31")/100,"")</f>
        <v>0.162548</v>
      </c>
      <c r="Z1310">
        <f>IFERROR([1]!s_fa_dupont_roe($A1310,"2018/12/31")/100,"")</f>
        <v>0.13079399999999999</v>
      </c>
      <c r="AA1310">
        <f>IFERROR([1]!s_fa_dupont_roe($A1310,"2019/12/31")/100,"")</f>
        <v>0.12823899999999999</v>
      </c>
      <c r="AB1310">
        <f>IFERROR([1]!s_fa_dupont_roe($A1310,"2020/12/31")/100,"")</f>
        <v>0.15582499999999999</v>
      </c>
      <c r="AC1310">
        <f>IFERROR([1]!s_fa_dupont_roe($A1310,"2021/12/31")/100,"")</f>
        <v>0.14785799999999999</v>
      </c>
      <c r="AD1310">
        <f>IFERROR([1]!s_fa_dupont_roe($A1310,"2022/12/31")/100,"")</f>
        <v>0.21226700000000001</v>
      </c>
      <c r="AE1310">
        <f>IFERROR([1]!s_fa_dupont_roe($A1310,"2023/12/31")/100,"")</f>
        <v>0.11898999999999998</v>
      </c>
      <c r="AF1310">
        <f>IFERROR([1]!s_fa_dupont_roe($A1310,"2024/12/31")/100,"")</f>
        <v>9.4631000000000007E-2</v>
      </c>
      <c r="AG1310">
        <f>IFERROR([1]!s_fa_dupont_roe($A1310,"2025/12/31")/100,"")</f>
        <v>9.5893999999999993E-2</v>
      </c>
      <c r="AH1310">
        <f>IFERROR([1]!s_stm07_is($A1310,"W30028333","2025/12/31",1),"")</f>
        <v>1853439277.28</v>
      </c>
      <c r="AI1310">
        <f>IFERROR([1]!s_stm07_bs($A1310,"W38058048","2025/12/31",1),"")</f>
        <v>20721898214.389999</v>
      </c>
      <c r="AJ1310">
        <f>IFERROR([1]!s_fa_netdebt($A1310,"2025/12/31"),"")</f>
        <v>-7365290754.5799999</v>
      </c>
      <c r="AK1310">
        <f>IFERROR([1]!s_val_ev1($A1310,"2025/12/31"),"")</f>
        <v>74255924028.440002</v>
      </c>
      <c r="AL1310">
        <f>IFERROR([1]!s_fa_ebitda($A1310,"2025/12/31"),"")</f>
        <v>3442331239.71</v>
      </c>
      <c r="AM1310">
        <f>IFERROR([1]!s_west_netprofit($A1310,2026,$B$1,180)/[1]!s_west_netprofit($A1310,2026,$B$1-7,180)-1,"")</f>
        <v>0</v>
      </c>
      <c r="AN1310">
        <f>IFERROR([1]!s_west_netprofit($A1310,2026,$B$1,180)/[1]!s_west_netprofit($A1310,2026,$B$1-30,180)-1,"")</f>
        <v>2.4376347058957304E-2</v>
      </c>
      <c r="AO1310">
        <f>IFERROR([1]!s_est_mediannetprofit($A1310,2026,$B$1)/[1]!s_est_mediannetprofit($A1310,2026,$B$1-7)-1,"")</f>
        <v>0</v>
      </c>
      <c r="AP1310">
        <f>IFERROR([1]!s_est_mediannetprofit($A1310,2026,$B$1)/[1]!s_est_mediannetprofit($A1310,2026,$B$1-30)-1,"")</f>
        <v>2.1293692245881957E-2</v>
      </c>
    </row>
    <row r="1311" spans="1:42">
      <c r="A1311" t="s">
        <v>1350</v>
      </c>
      <c r="B1311">
        <f>IFERROR([1]!s_stm07_is($A1311,"W30028333","2011/12/31",1)/[1]!S_SHARE_TOTAL($A1311,$B$1),"")</f>
        <v>0.47088662841484807</v>
      </c>
      <c r="C1311">
        <f>IFERROR([1]!s_stm07_is($A1311,"W30028333","2012/12/31",1)/[1]!S_SHARE_TOTAL($A1311,$B$1),"")</f>
        <v>0.1081969356269718</v>
      </c>
      <c r="D1311">
        <f>IFERROR([1]!s_stm07_is($A1311,"W30028333","2013/12/31",1)/[1]!S_SHARE_TOTAL($A1311,$B$1),"")</f>
        <v>3.0242254476267685E-2</v>
      </c>
      <c r="E1311">
        <f>IFERROR([1]!s_stm07_is($A1311,"W30028333","2014/12/31",1)/[1]!S_SHARE_TOTAL($A1311,$B$1),"")</f>
        <v>4.7014895093655452E-2</v>
      </c>
      <c r="F1311">
        <f>IFERROR([1]!s_stm07_is($A1311,"W30028333","2015/12/31",1)/[1]!S_SHARE_TOTAL($A1311,$B$1),"")</f>
        <v>4.8425630292480398E-2</v>
      </c>
      <c r="G1311">
        <f>IFERROR([1]!s_stm07_is($A1311,"W30028333","2016/12/31",1)/[1]!S_SHARE_TOTAL($A1311,$B$1),"")</f>
        <v>0.47589170016871235</v>
      </c>
      <c r="H1311">
        <f>IFERROR([1]!s_stm07_is($A1311,"W30028333","2017/12/31",1)/[1]!S_SHARE_TOTAL($A1311,$B$1),"")</f>
        <v>0.74011705763580671</v>
      </c>
      <c r="I1311">
        <f>IFERROR([1]!s_stm07_is($A1311,"W30028333","2018/12/31",1)/[1]!S_SHARE_TOTAL($A1311,$B$1),"")</f>
        <v>0.89123720255845651</v>
      </c>
      <c r="J1311">
        <f>IFERROR([1]!s_stm07_is($A1311,"W30028333","2019/12/31",1)/[1]!S_SHARE_TOTAL($A1311,$B$1),"")</f>
        <v>1.2124462501660729</v>
      </c>
      <c r="K1311">
        <f>IFERROR([1]!s_stm07_is($A1311,"W30028333","2020/12/31",1)/[1]!S_SHARE_TOTAL($A1311,$B$1),"")</f>
        <v>1.1965233602480845</v>
      </c>
      <c r="L1311">
        <f>IFERROR([1]!s_stm07_is($A1311,"W30028333","2021/12/31",1)/[1]!S_SHARE_TOTAL($A1311,$B$1),"")</f>
        <v>3.0820491967451438</v>
      </c>
      <c r="M1311">
        <f>IFERROR([1]!s_stm07_is($A1311,"W30028333","2022/12/31",1)/[1]!S_SHARE_TOTAL($A1311,$B$1),"")</f>
        <v>5.4732799246796603E-2</v>
      </c>
      <c r="N1311">
        <f>IFERROR([1]!s_stm07_is($A1311,"W30028333","2023/12/31",1)/[1]!S_SHARE_TOTAL($A1311,$B$1),"")</f>
        <v>0.33503088937956066</v>
      </c>
      <c r="O1311">
        <f>IFERROR([1]!s_stm07_is($A1311,"W30028333","2024/12/31",1)/[1]!S_SHARE_TOTAL($A1311,$B$1),"")</f>
        <v>0.50521347813867912</v>
      </c>
      <c r="P1311">
        <f>IFERROR([1]!s_stm07_is($A1311,"W30028333","2025/12/31",1)/[1]!S_SHARE_TOTAL($A1311,$B$1),"")</f>
        <v>0.85447699446796055</v>
      </c>
      <c r="Q1311">
        <f>IFERROR([1]!s_west_netprofit($A1311,2026,$B$1,180)/[1]!S_SHARE_TOTAL($A1311,$B$1),"")</f>
        <v>2.188238319262255</v>
      </c>
      <c r="R1311">
        <f>IFERROR([1]!s_west_netprofit($A1311,2027,$B$1,180)/[1]!S_SHARE_TOTAL($A1311,$B$1),"")</f>
        <v>2.4189268271538578</v>
      </c>
      <c r="S1311">
        <f>IFERROR([1]!s_fa_dupont_roe($A1311,"2011/12/31")/100,"")</f>
        <v>0.24482299999999999</v>
      </c>
      <c r="T1311">
        <f>IFERROR([1]!s_fa_dupont_roe($A1311,"2012/12/31")/100,"")</f>
        <v>3.8768999999999998E-2</v>
      </c>
      <c r="U1311">
        <f>IFERROR([1]!s_fa_dupont_roe($A1311,"2013/12/31")/100,"")</f>
        <v>1.0669E-2</v>
      </c>
      <c r="V1311">
        <f>IFERROR([1]!s_fa_dupont_roe($A1311,"2014/12/31")/100,"")</f>
        <v>1.6511999999999999E-2</v>
      </c>
      <c r="W1311">
        <f>IFERROR([1]!s_fa_dupont_roe($A1311,"2015/12/31")/100,"")</f>
        <v>1.6725E-2</v>
      </c>
      <c r="X1311">
        <f>IFERROR([1]!s_fa_dupont_roe($A1311,"2016/12/31")/100,"")</f>
        <v>0.12635300000000002</v>
      </c>
      <c r="Y1311">
        <f>IFERROR([1]!s_fa_dupont_roe($A1311,"2017/12/31")/100,"")</f>
        <v>0.14458699999999999</v>
      </c>
      <c r="Z1311">
        <f>IFERROR([1]!s_fa_dupont_roe($A1311,"2018/12/31")/100,"")</f>
        <v>0.143984</v>
      </c>
      <c r="AA1311">
        <f>IFERROR([1]!s_fa_dupont_roe($A1311,"2019/12/31")/100,"")</f>
        <v>0.164463</v>
      </c>
      <c r="AB1311">
        <f>IFERROR([1]!s_fa_dupont_roe($A1311,"2020/12/31")/100,"")</f>
        <v>0.12742300000000001</v>
      </c>
      <c r="AC1311">
        <f>IFERROR([1]!s_fa_dupont_roe($A1311,"2021/12/31")/100,"")</f>
        <v>0.23841200000000001</v>
      </c>
      <c r="AD1311">
        <f>IFERROR([1]!s_fa_dupont_roe($A1311,"2022/12/31")/100,"")</f>
        <v>3.6919999999999995E-3</v>
      </c>
      <c r="AE1311">
        <f>IFERROR([1]!s_fa_dupont_roe($A1311,"2023/12/31")/100,"")</f>
        <v>2.2717999999999999E-2</v>
      </c>
      <c r="AF1311">
        <f>IFERROR([1]!s_fa_dupont_roe($A1311,"2024/12/31")/100,"")</f>
        <v>3.3381000000000001E-2</v>
      </c>
      <c r="AG1311">
        <f>IFERROR([1]!s_fa_dupont_roe($A1311,"2025/12/31")/100,"")</f>
        <v>5.4305000000000006E-2</v>
      </c>
      <c r="AH1311">
        <f>IFERROR([1]!s_stm07_is($A1311,"W30028333","2025/12/31",1),"")</f>
        <v>2032802043.01</v>
      </c>
      <c r="AI1311">
        <f>IFERROR([1]!s_stm07_bs($A1311,"W38058048","2025/12/31",1),"")</f>
        <v>38860160488.019997</v>
      </c>
      <c r="AJ1311">
        <f>IFERROR([1]!s_fa_netdebt($A1311,"2025/12/31"),"")</f>
        <v>43347361008.300003</v>
      </c>
      <c r="AK1311">
        <f>IFERROR([1]!s_val_ev1($A1311,"2025/12/31"),"")</f>
        <v>99874997054.050003</v>
      </c>
      <c r="AL1311">
        <f>IFERROR([1]!s_fa_ebitda($A1311,"2025/12/31"),"")</f>
        <v>8287443479.3299999</v>
      </c>
      <c r="AM1311">
        <f>IFERROR([1]!s_west_netprofit($A1311,2026,$B$1,180)/[1]!s_west_netprofit($A1311,2026,$B$1-7,180)-1,"")</f>
        <v>2.3805711028006549E-3</v>
      </c>
      <c r="AN1311">
        <f>IFERROR([1]!s_west_netprofit($A1311,2026,$B$1,180)/[1]!s_west_netprofit($A1311,2026,$B$1-30,180)-1,"")</f>
        <v>0.19608770429937672</v>
      </c>
      <c r="AO1311">
        <f>IFERROR([1]!s_est_mediannetprofit($A1311,2026,$B$1)/[1]!s_est_mediannetprofit($A1311,2026,$B$1-7)-1,"")</f>
        <v>4.7704233750744951E-3</v>
      </c>
      <c r="AP1311">
        <f>IFERROR([1]!s_est_mediannetprofit($A1311,2026,$B$1)/[1]!s_est_mediannetprofit($A1311,2026,$B$1-30)-1,"")</f>
        <v>0.11257840871574776</v>
      </c>
    </row>
    <row r="1312" spans="1:42">
      <c r="A1312" t="s">
        <v>1351</v>
      </c>
      <c r="B1312">
        <f>IFERROR([1]!s_stm07_is($A1312,"W30028333","2011/12/31",1)/[1]!S_SHARE_TOTAL($A1312,$B$1),"")</f>
        <v>2.9597041475265946E-2</v>
      </c>
      <c r="C1312">
        <f>IFERROR([1]!s_stm07_is($A1312,"W30028333","2012/12/31",1)/[1]!S_SHARE_TOTAL($A1312,$B$1),"")</f>
        <v>2.017019769680363E-2</v>
      </c>
      <c r="D1312">
        <f>IFERROR([1]!s_stm07_is($A1312,"W30028333","2013/12/31",1)/[1]!S_SHARE_TOTAL($A1312,$B$1),"")</f>
        <v>4.6261775050211701E-2</v>
      </c>
      <c r="E1312">
        <f>IFERROR([1]!s_stm07_is($A1312,"W30028333","2014/12/31",1)/[1]!S_SHARE_TOTAL($A1312,$B$1),"")</f>
        <v>0.10072501159412994</v>
      </c>
      <c r="F1312">
        <f>IFERROR([1]!s_stm07_is($A1312,"W30028333","2015/12/31",1)/[1]!S_SHARE_TOTAL($A1312,$B$1),"")</f>
        <v>0.22102622731926189</v>
      </c>
      <c r="G1312">
        <f>IFERROR([1]!s_stm07_is($A1312,"W30028333","2016/12/31",1)/[1]!S_SHARE_TOTAL($A1312,$B$1),"")</f>
        <v>7.0562423031330881E-2</v>
      </c>
      <c r="H1312">
        <f>IFERROR([1]!s_stm07_is($A1312,"W30028333","2017/12/31",1)/[1]!S_SHARE_TOTAL($A1312,$B$1),"")</f>
        <v>7.6976664535268371E-2</v>
      </c>
      <c r="I1312">
        <f>IFERROR([1]!s_stm07_is($A1312,"W30028333","2018/12/31",1)/[1]!S_SHARE_TOTAL($A1312,$B$1),"")</f>
        <v>8.1933838590780489E-2</v>
      </c>
      <c r="J1312">
        <f>IFERROR([1]!s_stm07_is($A1312,"W30028333","2019/12/31",1)/[1]!S_SHARE_TOTAL($A1312,$B$1),"")</f>
        <v>0.17756603647482935</v>
      </c>
      <c r="K1312">
        <f>IFERROR([1]!s_stm07_is($A1312,"W30028333","2020/12/31",1)/[1]!S_SHARE_TOTAL($A1312,$B$1),"")</f>
        <v>0.29959415320665073</v>
      </c>
      <c r="L1312">
        <f>IFERROR([1]!s_stm07_is($A1312,"W30028333","2021/12/31",1)/[1]!S_SHARE_TOTAL($A1312,$B$1),"")</f>
        <v>0.33417434689177922</v>
      </c>
      <c r="M1312">
        <f>IFERROR([1]!s_stm07_is($A1312,"W30028333","2022/12/31",1)/[1]!S_SHARE_TOTAL($A1312,$B$1),"")</f>
        <v>8.1676485517800101E-3</v>
      </c>
      <c r="N1312">
        <f>IFERROR([1]!s_stm07_is($A1312,"W30028333","2023/12/31",1)/[1]!S_SHARE_TOTAL($A1312,$B$1),"")</f>
        <v>6.6204744631478907E-2</v>
      </c>
      <c r="O1312">
        <f>IFERROR([1]!s_stm07_is($A1312,"W30028333","2024/12/31",1)/[1]!S_SHARE_TOTAL($A1312,$B$1),"")</f>
        <v>0.16197849995387814</v>
      </c>
      <c r="P1312">
        <f>IFERROR([1]!s_stm07_is($A1312,"W30028333","2025/12/31",1)/[1]!S_SHARE_TOTAL($A1312,$B$1),"")</f>
        <v>0.25728389481766933</v>
      </c>
      <c r="Q1312">
        <f>IFERROR([1]!s_west_netprofit($A1312,2026,$B$1,180)/[1]!S_SHARE_TOTAL($A1312,$B$1),"")</f>
        <v>0</v>
      </c>
      <c r="R1312">
        <f>IFERROR([1]!s_west_netprofit($A1312,2027,$B$1,180)/[1]!S_SHARE_TOTAL($A1312,$B$1),"")</f>
        <v>0</v>
      </c>
      <c r="S1312">
        <f>IFERROR([1]!s_fa_dupont_roe($A1312,"2011/12/31")/100,"")</f>
        <v>3.8406999999999997E-2</v>
      </c>
      <c r="T1312">
        <f>IFERROR([1]!s_fa_dupont_roe($A1312,"2012/12/31")/100,"")</f>
        <v>2.5908E-2</v>
      </c>
      <c r="U1312">
        <f>IFERROR([1]!s_fa_dupont_roe($A1312,"2013/12/31")/100,"")</f>
        <v>4.6157000000000004E-2</v>
      </c>
      <c r="V1312">
        <f>IFERROR([1]!s_fa_dupont_roe($A1312,"2014/12/31")/100,"")</f>
        <v>8.0065000000000011E-2</v>
      </c>
      <c r="W1312">
        <f>IFERROR([1]!s_fa_dupont_roe($A1312,"2015/12/31")/100,"")</f>
        <v>0.118699</v>
      </c>
      <c r="X1312">
        <f>IFERROR([1]!s_fa_dupont_roe($A1312,"2016/12/31")/100,"")</f>
        <v>2.9477000000000003E-2</v>
      </c>
      <c r="Y1312">
        <f>IFERROR([1]!s_fa_dupont_roe($A1312,"2017/12/31")/100,"")</f>
        <v>3.2888000000000001E-2</v>
      </c>
      <c r="Z1312">
        <f>IFERROR([1]!s_fa_dupont_roe($A1312,"2018/12/31")/100,"")</f>
        <v>3.4768E-2</v>
      </c>
      <c r="AA1312">
        <f>IFERROR([1]!s_fa_dupont_roe($A1312,"2019/12/31")/100,"")</f>
        <v>6.7861000000000005E-2</v>
      </c>
      <c r="AB1312">
        <f>IFERROR([1]!s_fa_dupont_roe($A1312,"2020/12/31")/100,"")</f>
        <v>0.10166</v>
      </c>
      <c r="AC1312">
        <f>IFERROR([1]!s_fa_dupont_roe($A1312,"2021/12/31")/100,"")</f>
        <v>8.3580000000000002E-2</v>
      </c>
      <c r="AD1312">
        <f>IFERROR([1]!s_fa_dupont_roe($A1312,"2022/12/31")/100,"")</f>
        <v>1.6689999999999999E-3</v>
      </c>
      <c r="AE1312">
        <f>IFERROR([1]!s_fa_dupont_roe($A1312,"2023/12/31")/100,"")</f>
        <v>1.3586000000000001E-2</v>
      </c>
      <c r="AF1312">
        <f>IFERROR([1]!s_fa_dupont_roe($A1312,"2024/12/31")/100,"")</f>
        <v>3.2157999999999999E-2</v>
      </c>
      <c r="AG1312">
        <f>IFERROR([1]!s_fa_dupont_roe($A1312,"2025/12/31")/100,"")</f>
        <v>4.8883000000000003E-2</v>
      </c>
      <c r="AH1312">
        <f>IFERROR([1]!s_stm07_is($A1312,"W30028333","2025/12/31",1),"")</f>
        <v>1213553521.29</v>
      </c>
      <c r="AI1312">
        <f>IFERROR([1]!s_stm07_bs($A1312,"W38058048","2025/12/31",1),"")</f>
        <v>25478796255.040001</v>
      </c>
      <c r="AJ1312">
        <f>IFERROR([1]!s_fa_netdebt($A1312,"2025/12/31"),"")</f>
        <v>0</v>
      </c>
      <c r="AK1312">
        <f>IFERROR([1]!s_val_ev1($A1312,"2025/12/31"),"")</f>
        <v>55951225287.629997</v>
      </c>
      <c r="AL1312">
        <f>IFERROR([1]!s_fa_ebitda($A1312,"2025/12/31"),"")</f>
        <v>0</v>
      </c>
      <c r="AM1312" t="str">
        <f>IFERROR([1]!s_west_netprofit($A1312,2026,$B$1,180)/[1]!s_west_netprofit($A1312,2026,$B$1-7,180)-1,"")</f>
        <v/>
      </c>
      <c r="AN1312" t="str">
        <f>IFERROR([1]!s_west_netprofit($A1312,2026,$B$1,180)/[1]!s_west_netprofit($A1312,2026,$B$1-30,180)-1,"")</f>
        <v/>
      </c>
      <c r="AO1312" t="str">
        <f>IFERROR([1]!s_est_mediannetprofit($A1312,2026,$B$1)/[1]!s_est_mediannetprofit($A1312,2026,$B$1-7)-1,"")</f>
        <v/>
      </c>
      <c r="AP1312" t="str">
        <f>IFERROR([1]!s_est_mediannetprofit($A1312,2026,$B$1)/[1]!s_est_mediannetprofit($A1312,2026,$B$1-30)-1,"")</f>
        <v/>
      </c>
    </row>
    <row r="1313" spans="1:42">
      <c r="A1313" t="s">
        <v>1352</v>
      </c>
      <c r="B1313">
        <f>IFERROR([1]!s_stm07_is($A1313,"W30028333","2011/12/31",1)/[1]!S_SHARE_TOTAL($A1313,$B$1),"")</f>
        <v>0.41890667598804082</v>
      </c>
      <c r="C1313">
        <f>IFERROR([1]!s_stm07_is($A1313,"W30028333","2012/12/31",1)/[1]!S_SHARE_TOTAL($A1313,$B$1),"")</f>
        <v>0.1111676434296654</v>
      </c>
      <c r="D1313">
        <f>IFERROR([1]!s_stm07_is($A1313,"W30028333","2013/12/31",1)/[1]!S_SHARE_TOTAL($A1313,$B$1),"")</f>
        <v>0.26173430241340306</v>
      </c>
      <c r="E1313">
        <f>IFERROR([1]!s_stm07_is($A1313,"W30028333","2014/12/31",1)/[1]!S_SHARE_TOTAL($A1313,$B$1),"")</f>
        <v>0.31243209735459293</v>
      </c>
      <c r="F1313">
        <f>IFERROR([1]!s_stm07_is($A1313,"W30028333","2015/12/31",1)/[1]!S_SHARE_TOTAL($A1313,$B$1),"")</f>
        <v>0.41505585503767312</v>
      </c>
      <c r="G1313">
        <f>IFERROR([1]!s_stm07_is($A1313,"W30028333","2016/12/31",1)/[1]!S_SHARE_TOTAL($A1313,$B$1),"")</f>
        <v>0.61666914009058238</v>
      </c>
      <c r="H1313">
        <f>IFERROR([1]!s_stm07_is($A1313,"W30028333","2017/12/31",1)/[1]!S_SHARE_TOTAL($A1313,$B$1),"")</f>
        <v>1.057776816564459</v>
      </c>
      <c r="I1313">
        <f>IFERROR([1]!s_stm07_is($A1313,"W30028333","2018/12/31",1)/[1]!S_SHARE_TOTAL($A1313,$B$1),"")</f>
        <v>1.069194361880117</v>
      </c>
      <c r="J1313">
        <f>IFERROR([1]!s_stm07_is($A1313,"W30028333","2019/12/31",1)/[1]!S_SHARE_TOTAL($A1313,$B$1),"")</f>
        <v>0.64896485909736057</v>
      </c>
      <c r="K1313">
        <f>IFERROR([1]!s_stm07_is($A1313,"W30028333","2020/12/31",1)/[1]!S_SHARE_TOTAL($A1313,$B$1),"")</f>
        <v>0.58505329430105968</v>
      </c>
      <c r="L1313">
        <f>IFERROR([1]!s_stm07_is($A1313,"W30028333","2021/12/31",1)/[1]!S_SHARE_TOTAL($A1313,$B$1),"")</f>
        <v>0.71931625821894507</v>
      </c>
      <c r="M1313">
        <f>IFERROR([1]!s_stm07_is($A1313,"W30028333","2022/12/31",1)/[1]!S_SHARE_TOTAL($A1313,$B$1),"")</f>
        <v>0.79122684163490598</v>
      </c>
      <c r="N1313">
        <f>IFERROR([1]!s_stm07_is($A1313,"W30028333","2023/12/31",1)/[1]!S_SHARE_TOTAL($A1313,$B$1),"")</f>
        <v>0.43433111656167683</v>
      </c>
      <c r="O1313">
        <f>IFERROR([1]!s_stm07_is($A1313,"W30028333","2024/12/31",1)/[1]!S_SHARE_TOTAL($A1313,$B$1),"")</f>
        <v>8.076655589722137E-2</v>
      </c>
      <c r="P1313">
        <f>IFERROR([1]!s_stm07_is($A1313,"W30028333","2025/12/31",1)/[1]!S_SHARE_TOTAL($A1313,$B$1),"")</f>
        <v>-0.8613871214659895</v>
      </c>
      <c r="Q1313">
        <f>IFERROR([1]!s_west_netprofit($A1313,2026,$B$1,180)/[1]!S_SHARE_TOTAL($A1313,$B$1),"")</f>
        <v>-0.24410984045910697</v>
      </c>
      <c r="R1313">
        <f>IFERROR([1]!s_west_netprofit($A1313,2027,$B$1,180)/[1]!S_SHARE_TOTAL($A1313,$B$1),"")</f>
        <v>-7.203681306011761E-2</v>
      </c>
      <c r="S1313">
        <f>IFERROR([1]!s_fa_dupont_roe($A1313,"2011/12/31")/100,"")</f>
        <v>0.15612600000000001</v>
      </c>
      <c r="T1313">
        <f>IFERROR([1]!s_fa_dupont_roe($A1313,"2012/12/31")/100,"")</f>
        <v>3.7629999999999997E-2</v>
      </c>
      <c r="U1313">
        <f>IFERROR([1]!s_fa_dupont_roe($A1313,"2013/12/31")/100,"")</f>
        <v>8.2952999999999999E-2</v>
      </c>
      <c r="V1313">
        <f>IFERROR([1]!s_fa_dupont_roe($A1313,"2014/12/31")/100,"")</f>
        <v>9.2913999999999997E-2</v>
      </c>
      <c r="W1313">
        <f>IFERROR([1]!s_fa_dupont_roe($A1313,"2015/12/31")/100,"")</f>
        <v>0.11452400000000001</v>
      </c>
      <c r="X1313">
        <f>IFERROR([1]!s_fa_dupont_roe($A1313,"2016/12/31")/100,"")</f>
        <v>0.15263599999999999</v>
      </c>
      <c r="Y1313">
        <f>IFERROR([1]!s_fa_dupont_roe($A1313,"2017/12/31")/100,"")</f>
        <v>0.19061599999999998</v>
      </c>
      <c r="Z1313">
        <f>IFERROR([1]!s_fa_dupont_roe($A1313,"2018/12/31")/100,"")</f>
        <v>0.14943300000000001</v>
      </c>
      <c r="AA1313">
        <f>IFERROR([1]!s_fa_dupont_roe($A1313,"2019/12/31")/100,"")</f>
        <v>8.446999999999999E-2</v>
      </c>
      <c r="AB1313">
        <f>IFERROR([1]!s_fa_dupont_roe($A1313,"2020/12/31")/100,"")</f>
        <v>7.2553000000000006E-2</v>
      </c>
      <c r="AC1313">
        <f>IFERROR([1]!s_fa_dupont_roe($A1313,"2021/12/31")/100,"")</f>
        <v>8.4029000000000006E-2</v>
      </c>
      <c r="AD1313">
        <f>IFERROR([1]!s_fa_dupont_roe($A1313,"2022/12/31")/100,"")</f>
        <v>7.9297000000000006E-2</v>
      </c>
      <c r="AE1313">
        <f>IFERROR([1]!s_fa_dupont_roe($A1313,"2023/12/31")/100,"")</f>
        <v>3.8688E-2</v>
      </c>
      <c r="AF1313">
        <f>IFERROR([1]!s_fa_dupont_roe($A1313,"2024/12/31")/100,"")</f>
        <v>7.1589999999999996E-3</v>
      </c>
      <c r="AG1313">
        <f>IFERROR([1]!s_fa_dupont_roe($A1313,"2025/12/31")/100,"")</f>
        <v>-8.000199999999999E-2</v>
      </c>
      <c r="AH1313">
        <f>IFERROR([1]!s_stm07_is($A1313,"W30028333","2025/12/31",1),"")</f>
        <v>-8783621243</v>
      </c>
      <c r="AI1313">
        <f>IFERROR([1]!s_stm07_bs($A1313,"W38058048","2025/12/31",1),"")</f>
        <v>109683692932</v>
      </c>
      <c r="AJ1313">
        <f>IFERROR([1]!s_fa_netdebt($A1313,"2025/12/31"),"")</f>
        <v>8193306863</v>
      </c>
      <c r="AK1313">
        <f>IFERROR([1]!s_val_ev1($A1313,"2025/12/31"),"")</f>
        <v>117612997387.808</v>
      </c>
      <c r="AL1313">
        <f>IFERROR([1]!s_fa_ebitda($A1313,"2025/12/31"),"")</f>
        <v>-2030883903</v>
      </c>
      <c r="AM1313">
        <f>IFERROR([1]!s_west_netprofit($A1313,2026,$B$1,180)/[1]!s_west_netprofit($A1313,2026,$B$1-7,180)-1,"")</f>
        <v>0</v>
      </c>
      <c r="AN1313">
        <f>IFERROR([1]!s_west_netprofit($A1313,2026,$B$1,180)/[1]!s_west_netprofit($A1313,2026,$B$1-30,180)-1,"")</f>
        <v>0.21969938340848905</v>
      </c>
      <c r="AO1313">
        <f>IFERROR([1]!s_est_mediannetprofit($A1313,2026,$B$1)/[1]!s_est_mediannetprofit($A1313,2026,$B$1-7)-1,"")</f>
        <v>0</v>
      </c>
      <c r="AP1313">
        <f>IFERROR([1]!s_est_mediannetprofit($A1313,2026,$B$1)/[1]!s_est_mediannetprofit($A1313,2026,$B$1-30)-1,"")</f>
        <v>0</v>
      </c>
    </row>
    <row r="1314" spans="1:42">
      <c r="A1314" t="s">
        <v>1353</v>
      </c>
      <c r="B1314">
        <f>IFERROR([1]!s_stm07_is($A1314,"W30028333","2011/12/31",1)/[1]!S_SHARE_TOTAL($A1314,$B$1),"")</f>
        <v>0.34837974472855227</v>
      </c>
      <c r="C1314">
        <f>IFERROR([1]!s_stm07_is($A1314,"W30028333","2012/12/31",1)/[1]!S_SHARE_TOTAL($A1314,$B$1),"")</f>
        <v>0.41457438206176289</v>
      </c>
      <c r="D1314">
        <f>IFERROR([1]!s_stm07_is($A1314,"W30028333","2013/12/31",1)/[1]!S_SHARE_TOTAL($A1314,$B$1),"")</f>
        <v>0.47520874986286193</v>
      </c>
      <c r="E1314">
        <f>IFERROR([1]!s_stm07_is($A1314,"W30028333","2014/12/31",1)/[1]!S_SHARE_TOTAL($A1314,$B$1),"")</f>
        <v>0.51277057065892473</v>
      </c>
      <c r="F1314">
        <f>IFERROR([1]!s_stm07_is($A1314,"W30028333","2015/12/31",1)/[1]!S_SHARE_TOTAL($A1314,$B$1),"")</f>
        <v>0.51597358306668273</v>
      </c>
      <c r="G1314">
        <f>IFERROR([1]!s_stm07_is($A1314,"W30028333","2016/12/31",1)/[1]!S_SHARE_TOTAL($A1314,$B$1),"")</f>
        <v>0.52557119116450524</v>
      </c>
      <c r="H1314">
        <f>IFERROR([1]!s_stm07_is($A1314,"W30028333","2017/12/31",1)/[1]!S_SHARE_TOTAL($A1314,$B$1),"")</f>
        <v>0.55134672633880033</v>
      </c>
      <c r="I1314">
        <f>IFERROR([1]!s_stm07_is($A1314,"W30028333","2018/12/31",1)/[1]!S_SHARE_TOTAL($A1314,$B$1),"")</f>
        <v>0.5794080866033775</v>
      </c>
      <c r="J1314">
        <f>IFERROR([1]!s_stm07_is($A1314,"W30028333","2019/12/31",1)/[1]!S_SHARE_TOTAL($A1314,$B$1),"")</f>
        <v>0.60602366249835127</v>
      </c>
      <c r="K1314">
        <f>IFERROR([1]!s_stm07_is($A1314,"W30028333","2020/12/31",1)/[1]!S_SHARE_TOTAL($A1314,$B$1),"")</f>
        <v>0.61695847827398898</v>
      </c>
      <c r="L1314">
        <f>IFERROR([1]!s_stm07_is($A1314,"W30028333","2021/12/31",1)/[1]!S_SHARE_TOTAL($A1314,$B$1),"")</f>
        <v>0.68912769093692472</v>
      </c>
      <c r="M1314">
        <f>IFERROR([1]!s_stm07_is($A1314,"W30028333","2022/12/31",1)/[1]!S_SHARE_TOTAL($A1314,$B$1),"")</f>
        <v>0.74043589236967233</v>
      </c>
      <c r="N1314">
        <f>IFERROR([1]!s_stm07_is($A1314,"W30028333","2023/12/31",1)/[1]!S_SHARE_TOTAL($A1314,$B$1),"")</f>
        <v>0.76962587877257638</v>
      </c>
      <c r="O1314">
        <f>IFERROR([1]!s_stm07_is($A1314,"W30028333","2024/12/31",1)/[1]!S_SHARE_TOTAL($A1314,$B$1),"")</f>
        <v>0.80599049867760386</v>
      </c>
      <c r="P1314">
        <f>IFERROR([1]!s_stm07_is($A1314,"W30028333","2025/12/31",1)/[1]!S_SHARE_TOTAL($A1314,$B$1),"")</f>
        <v>0.83158602512603919</v>
      </c>
      <c r="Q1314">
        <f>IFERROR([1]!s_west_netprofit($A1314,2026,$B$1,180)/[1]!S_SHARE_TOTAL($A1314,$B$1),"")</f>
        <v>0.8579991662080565</v>
      </c>
      <c r="R1314">
        <f>IFERROR([1]!s_west_netprofit($A1314,2027,$B$1,180)/[1]!S_SHARE_TOTAL($A1314,$B$1),"")</f>
        <v>0.89809880288099497</v>
      </c>
      <c r="S1314">
        <f>IFERROR([1]!s_fa_dupont_roe($A1314,"2011/12/31")/100,"")</f>
        <v>0.20463200000000001</v>
      </c>
      <c r="T1314">
        <f>IFERROR([1]!s_fa_dupont_roe($A1314,"2012/12/31")/100,"")</f>
        <v>0.20736399999999999</v>
      </c>
      <c r="U1314">
        <f>IFERROR([1]!s_fa_dupont_roe($A1314,"2013/12/31")/100,"")</f>
        <v>0.20881699999999997</v>
      </c>
      <c r="V1314">
        <f>IFERROR([1]!s_fa_dupont_roe($A1314,"2014/12/31")/100,"")</f>
        <v>0.19150900000000001</v>
      </c>
      <c r="W1314">
        <f>IFERROR([1]!s_fa_dupont_roe($A1314,"2015/12/31")/100,"")</f>
        <v>0.16115100000000002</v>
      </c>
      <c r="X1314">
        <f>IFERROR([1]!s_fa_dupont_roe($A1314,"2016/12/31")/100,"")</f>
        <v>0.145507</v>
      </c>
      <c r="Y1314">
        <f>IFERROR([1]!s_fa_dupont_roe($A1314,"2017/12/31")/100,"")</f>
        <v>0.14061199999999999</v>
      </c>
      <c r="Z1314">
        <f>IFERROR([1]!s_fa_dupont_roe($A1314,"2018/12/31")/100,"")</f>
        <v>0.130967</v>
      </c>
      <c r="AA1314">
        <f>IFERROR([1]!s_fa_dupont_roe($A1314,"2019/12/31")/100,"")</f>
        <v>0.117225</v>
      </c>
      <c r="AB1314">
        <f>IFERROR([1]!s_fa_dupont_roe($A1314,"2020/12/31")/100,"")</f>
        <v>0.10398099999999999</v>
      </c>
      <c r="AC1314">
        <f>IFERROR([1]!s_fa_dupont_roe($A1314,"2021/12/31")/100,"")</f>
        <v>0.104422</v>
      </c>
      <c r="AD1314">
        <f>IFERROR([1]!s_fa_dupont_roe($A1314,"2022/12/31")/100,"")</f>
        <v>0.10196300000000001</v>
      </c>
      <c r="AE1314">
        <f>IFERROR([1]!s_fa_dupont_roe($A1314,"2023/12/31")/100,"")</f>
        <v>9.6930999999999989E-2</v>
      </c>
      <c r="AF1314">
        <f>IFERROR([1]!s_fa_dupont_roe($A1314,"2024/12/31")/100,"")</f>
        <v>9.4341000000000008E-2</v>
      </c>
      <c r="AG1314">
        <f>IFERROR([1]!s_fa_dupont_roe($A1314,"2025/12/31")/100,"")</f>
        <v>9.1984999999999997E-2</v>
      </c>
      <c r="AH1314">
        <f>IFERROR([1]!s_stm07_is($A1314,"W30028333","2025/12/31",1),"")</f>
        <v>291041000000</v>
      </c>
      <c r="AI1314">
        <f>IFERROR([1]!s_stm07_bs($A1314,"W38058048","2025/12/31",1),"")</f>
        <v>3243371000000</v>
      </c>
      <c r="AJ1314">
        <f>IFERROR([1]!s_fa_netdebt($A1314,"2025/12/31"),"")</f>
        <v>0</v>
      </c>
      <c r="AK1314">
        <f>IFERROR([1]!s_val_ev1($A1314,"2025/12/31"),"")</f>
        <v>46094837995192.703</v>
      </c>
      <c r="AL1314">
        <f>IFERROR([1]!s_fa_ebitda($A1314,"2025/12/31"),"")</f>
        <v>0</v>
      </c>
      <c r="AM1314">
        <f>IFERROR([1]!s_west_netprofit($A1314,2026,$B$1,180)/[1]!s_west_netprofit($A1314,2026,$B$1-7,180)-1,"")</f>
        <v>0</v>
      </c>
      <c r="AN1314">
        <f>IFERROR([1]!s_west_netprofit($A1314,2026,$B$1,180)/[1]!s_west_netprofit($A1314,2026,$B$1-30,180)-1,"")</f>
        <v>7.1255977866575559E-3</v>
      </c>
      <c r="AO1314">
        <f>IFERROR([1]!s_est_mediannetprofit($A1314,2026,$B$1)/[1]!s_est_mediannetprofit($A1314,2026,$B$1-7)-1,"")</f>
        <v>0</v>
      </c>
      <c r="AP1314">
        <f>IFERROR([1]!s_est_mediannetprofit($A1314,2026,$B$1)/[1]!s_est_mediannetprofit($A1314,2026,$B$1-30)-1,"")</f>
        <v>1.4325949670996874E-3</v>
      </c>
    </row>
    <row r="1315" spans="1:42">
      <c r="A1315" t="s">
        <v>1354</v>
      </c>
      <c r="B1315">
        <f>IFERROR([1]!s_stm07_is($A1315,"W30028333","2011/12/31",1)/[1]!S_SHARE_TOTAL($A1315,$B$1),"")</f>
        <v>0</v>
      </c>
      <c r="C1315">
        <f>IFERROR([1]!s_stm07_is($A1315,"W30028333","2012/12/31",1)/[1]!S_SHARE_TOTAL($A1315,$B$1),"")</f>
        <v>0.19215938639059635</v>
      </c>
      <c r="D1315">
        <f>IFERROR([1]!s_stm07_is($A1315,"W30028333","2013/12/31",1)/[1]!S_SHARE_TOTAL($A1315,$B$1),"")</f>
        <v>0.23116250712514058</v>
      </c>
      <c r="E1315">
        <f>IFERROR([1]!s_stm07_is($A1315,"W30028333","2014/12/31",1)/[1]!S_SHARE_TOTAL($A1315,$B$1),"")</f>
        <v>0.24512974457333889</v>
      </c>
      <c r="F1315">
        <f>IFERROR([1]!s_stm07_is($A1315,"W30028333","2015/12/31",1)/[1]!S_SHARE_TOTAL($A1315,$B$1),"")</f>
        <v>0.29454426537874934</v>
      </c>
      <c r="G1315">
        <f>IFERROR([1]!s_stm07_is($A1315,"W30028333","2016/12/31",1)/[1]!S_SHARE_TOTAL($A1315,$B$1),"")</f>
        <v>0.33679245998366997</v>
      </c>
      <c r="H1315">
        <f>IFERROR([1]!s_stm07_is($A1315,"W30028333","2017/12/31",1)/[1]!S_SHARE_TOTAL($A1315,$B$1),"")</f>
        <v>0.46878948760610684</v>
      </c>
      <c r="I1315">
        <f>IFERROR([1]!s_stm07_is($A1315,"W30028333","2018/12/31",1)/[1]!S_SHARE_TOTAL($A1315,$B$1),"")</f>
        <v>0.55360195205743246</v>
      </c>
      <c r="J1315">
        <f>IFERROR([1]!s_stm07_is($A1315,"W30028333","2019/12/31",1)/[1]!S_SHARE_TOTAL($A1315,$B$1),"")</f>
        <v>0.58389846374266308</v>
      </c>
      <c r="K1315">
        <f>IFERROR([1]!s_stm07_is($A1315,"W30028333","2020/12/31",1)/[1]!S_SHARE_TOTAL($A1315,$B$1),"")</f>
        <v>0.59186626966153655</v>
      </c>
      <c r="L1315">
        <f>IFERROR([1]!s_stm07_is($A1315,"W30028333","2021/12/31",1)/[1]!S_SHARE_TOTAL($A1315,$B$1),"")</f>
        <v>0.61069063979910954</v>
      </c>
      <c r="M1315">
        <f>IFERROR([1]!s_stm07_is($A1315,"W30028333","2022/12/31",1)/[1]!S_SHARE_TOTAL($A1315,$B$1),"")</f>
        <v>0.69713533545932127</v>
      </c>
      <c r="N1315">
        <f>IFERROR([1]!s_stm07_is($A1315,"W30028333","2023/12/31",1)/[1]!S_SHARE_TOTAL($A1315,$B$1),"")</f>
        <v>0.75847263006270127</v>
      </c>
      <c r="O1315">
        <f>IFERROR([1]!s_stm07_is($A1315,"W30028333","2024/12/31",1)/[1]!S_SHARE_TOTAL($A1315,$B$1),"")</f>
        <v>0.8064730893068971</v>
      </c>
      <c r="P1315">
        <f>IFERROR([1]!s_stm07_is($A1315,"W30028333","2025/12/31",1)/[1]!S_SHARE_TOTAL($A1315,$B$1),"")</f>
        <v>0.81211290736546959</v>
      </c>
      <c r="Q1315">
        <f>IFERROR([1]!s_west_netprofit($A1315,2026,$B$1,180)/[1]!S_SHARE_TOTAL($A1315,$B$1),"")</f>
        <v>0.85153517893731412</v>
      </c>
      <c r="R1315">
        <f>IFERROR([1]!s_west_netprofit($A1315,2027,$B$1,180)/[1]!S_SHARE_TOTAL($A1315,$B$1),"")</f>
        <v>0.90536272742678436</v>
      </c>
      <c r="S1315">
        <f>IFERROR([1]!s_fa_dupont_roe($A1315,"2011/12/31")/100,"")</f>
        <v>0</v>
      </c>
      <c r="T1315">
        <f>IFERROR([1]!s_fa_dupont_roe($A1315,"2012/12/31")/100,"")</f>
        <v>8.3445000000000005E-2</v>
      </c>
      <c r="U1315">
        <f>IFERROR([1]!s_fa_dupont_roe($A1315,"2013/12/31")/100,"")</f>
        <v>0.12773999999999999</v>
      </c>
      <c r="V1315">
        <f>IFERROR([1]!s_fa_dupont_roe($A1315,"2014/12/31")/100,"")</f>
        <v>0.155942</v>
      </c>
      <c r="W1315">
        <f>IFERROR([1]!s_fa_dupont_roe($A1315,"2015/12/31")/100,"")</f>
        <v>0.15590599999999999</v>
      </c>
      <c r="X1315">
        <f>IFERROR([1]!s_fa_dupont_roe($A1315,"2016/12/31")/100,"")</f>
        <v>0.16253799999999999</v>
      </c>
      <c r="Y1315">
        <f>IFERROR([1]!s_fa_dupont_roe($A1315,"2017/12/31")/100,"")</f>
        <v>0.16104399999999999</v>
      </c>
      <c r="Z1315">
        <f>IFERROR([1]!s_fa_dupont_roe($A1315,"2018/12/31")/100,"")</f>
        <v>0.14221999999999999</v>
      </c>
      <c r="AA1315">
        <f>IFERROR([1]!s_fa_dupont_roe($A1315,"2019/12/31")/100,"")</f>
        <v>0.13220599999999999</v>
      </c>
      <c r="AB1315">
        <f>IFERROR([1]!s_fa_dupont_roe($A1315,"2020/12/31")/100,"")</f>
        <v>0.12128299999999999</v>
      </c>
      <c r="AC1315">
        <f>IFERROR([1]!s_fa_dupont_roe($A1315,"2021/12/31")/100,"")</f>
        <v>0.116728</v>
      </c>
      <c r="AD1315">
        <f>IFERROR([1]!s_fa_dupont_roe($A1315,"2022/12/31")/100,"")</f>
        <v>0.125138</v>
      </c>
      <c r="AE1315">
        <f>IFERROR([1]!s_fa_dupont_roe($A1315,"2023/12/31")/100,"")</f>
        <v>0.12676399999999999</v>
      </c>
      <c r="AF1315">
        <f>IFERROR([1]!s_fa_dupont_roe($A1315,"2024/12/31")/100,"")</f>
        <v>0.1265</v>
      </c>
      <c r="AG1315">
        <f>IFERROR([1]!s_fa_dupont_roe($A1315,"2025/12/31")/100,"")</f>
        <v>0.119534</v>
      </c>
      <c r="AH1315">
        <f>IFERROR([1]!s_stm07_is($A1315,"W30028333","2025/12/31",1),"")</f>
        <v>5271506093</v>
      </c>
      <c r="AI1315">
        <f>IFERROR([1]!s_stm07_bs($A1315,"W38058048","2025/12/31",1),"")</f>
        <v>50116493452</v>
      </c>
      <c r="AJ1315">
        <f>IFERROR([1]!s_fa_netdebt($A1315,"2025/12/31"),"")</f>
        <v>-10496995326</v>
      </c>
      <c r="AK1315">
        <f>IFERROR([1]!s_val_ev1($A1315,"2025/12/31"),"")</f>
        <v>55868239201.080002</v>
      </c>
      <c r="AL1315">
        <f>IFERROR([1]!s_fa_ebitda($A1315,"2025/12/31"),"")</f>
        <v>8695848688</v>
      </c>
      <c r="AM1315">
        <f>IFERROR([1]!s_west_netprofit($A1315,2026,$B$1,180)/[1]!s_west_netprofit($A1315,2026,$B$1-7,180)-1,"")</f>
        <v>0</v>
      </c>
      <c r="AN1315">
        <f>IFERROR([1]!s_west_netprofit($A1315,2026,$B$1,180)/[1]!s_west_netprofit($A1315,2026,$B$1-30,180)-1,"")</f>
        <v>-5.4245624186310959E-4</v>
      </c>
      <c r="AO1315">
        <f>IFERROR([1]!s_est_mediannetprofit($A1315,2026,$B$1)/[1]!s_est_mediannetprofit($A1315,2026,$B$1-7)-1,"")</f>
        <v>0</v>
      </c>
      <c r="AP1315">
        <f>IFERROR([1]!s_est_mediannetprofit($A1315,2026,$B$1)/[1]!s_est_mediannetprofit($A1315,2026,$B$1-30)-1,"")</f>
        <v>0</v>
      </c>
    </row>
    <row r="1316" spans="1:42">
      <c r="A1316" t="s">
        <v>1355</v>
      </c>
      <c r="B1316">
        <f>IFERROR([1]!s_stm07_is($A1316,"W30028333","2011/12/31",1)/[1]!S_SHARE_TOTAL($A1316,$B$1),"")</f>
        <v>0.27314340529574166</v>
      </c>
      <c r="C1316">
        <f>IFERROR([1]!s_stm07_is($A1316,"W30028333","2012/12/31",1)/[1]!S_SHARE_TOTAL($A1316,$B$1),"")</f>
        <v>0.41026236265481125</v>
      </c>
      <c r="D1316">
        <f>IFERROR([1]!s_stm07_is($A1316,"W30028333","2013/12/31",1)/[1]!S_SHARE_TOTAL($A1316,$B$1),"")</f>
        <v>0.44738542017661947</v>
      </c>
      <c r="E1316">
        <f>IFERROR([1]!s_stm07_is($A1316,"W30028333","2014/12/31",1)/[1]!S_SHARE_TOTAL($A1316,$B$1),"")</f>
        <v>0.57217147693787962</v>
      </c>
      <c r="F1316">
        <f>IFERROR([1]!s_stm07_is($A1316,"W30028333","2015/12/31",1)/[1]!S_SHARE_TOTAL($A1316,$B$1),"")</f>
        <v>0.5195343451411395</v>
      </c>
      <c r="G1316">
        <f>IFERROR([1]!s_stm07_is($A1316,"W30028333","2016/12/31",1)/[1]!S_SHARE_TOTAL($A1316,$B$1),"")</f>
        <v>0.43927973840851081</v>
      </c>
      <c r="H1316">
        <f>IFERROR([1]!s_stm07_is($A1316,"W30028333","2017/12/31",1)/[1]!S_SHARE_TOTAL($A1316,$B$1),"")</f>
        <v>0.41173287206837095</v>
      </c>
      <c r="I1316">
        <f>IFERROR([1]!s_stm07_is($A1316,"W30028333","2018/12/31",1)/[1]!S_SHARE_TOTAL($A1316,$B$1),"")</f>
        <v>0.47689279786714511</v>
      </c>
      <c r="J1316">
        <f>IFERROR([1]!s_stm07_is($A1316,"W30028333","2019/12/31",1)/[1]!S_SHARE_TOTAL($A1316,$B$1),"")</f>
        <v>0.50734520946520323</v>
      </c>
      <c r="K1316">
        <f>IFERROR([1]!s_stm07_is($A1316,"W30028333","2020/12/31",1)/[1]!S_SHARE_TOTAL($A1316,$B$1),"")</f>
        <v>0.61896359402179768</v>
      </c>
      <c r="L1316">
        <f>IFERROR([1]!s_stm07_is($A1316,"W30028333","2021/12/31",1)/[1]!S_SHARE_TOTAL($A1316,$B$1),"")</f>
        <v>0.70902430215432033</v>
      </c>
      <c r="M1316">
        <f>IFERROR([1]!s_stm07_is($A1316,"W30028333","2022/12/31",1)/[1]!S_SHARE_TOTAL($A1316,$B$1),"")</f>
        <v>0.4006494630961222</v>
      </c>
      <c r="N1316">
        <f>IFERROR([1]!s_stm07_is($A1316,"W30028333","2023/12/31",1)/[1]!S_SHARE_TOTAL($A1316,$B$1),"")</f>
        <v>0.48790992444813253</v>
      </c>
      <c r="O1316">
        <f>IFERROR([1]!s_stm07_is($A1316,"W30028333","2024/12/31",1)/[1]!S_SHARE_TOTAL($A1316,$B$1),"")</f>
        <v>0.52335523446705035</v>
      </c>
      <c r="P1316">
        <f>IFERROR([1]!s_stm07_is($A1316,"W30028333","2025/12/31",1)/[1]!S_SHARE_TOTAL($A1316,$B$1),"")</f>
        <v>0.71417810997691933</v>
      </c>
      <c r="Q1316">
        <f>IFERROR([1]!s_west_netprofit($A1316,2026,$B$1,180)/[1]!S_SHARE_TOTAL($A1316,$B$1),"")</f>
        <v>0.82001720437010384</v>
      </c>
      <c r="R1316">
        <f>IFERROR([1]!s_west_netprofit($A1316,2027,$B$1,180)/[1]!S_SHARE_TOTAL($A1316,$B$1),"")</f>
        <v>0.94574749298194416</v>
      </c>
      <c r="S1316">
        <f>IFERROR([1]!s_fa_dupont_roe($A1316,"2011/12/31")/100,"")</f>
        <v>0.175978</v>
      </c>
      <c r="T1316">
        <f>IFERROR([1]!s_fa_dupont_roe($A1316,"2012/12/31")/100,"")</f>
        <v>0.16579099999999999</v>
      </c>
      <c r="U1316">
        <f>IFERROR([1]!s_fa_dupont_roe($A1316,"2013/12/31")/100,"")</f>
        <v>0.15994700000000001</v>
      </c>
      <c r="V1316">
        <f>IFERROR([1]!s_fa_dupont_roe($A1316,"2014/12/31")/100,"")</f>
        <v>0.17898399999999998</v>
      </c>
      <c r="W1316">
        <f>IFERROR([1]!s_fa_dupont_roe($A1316,"2015/12/31")/100,"")</f>
        <v>0.14243499999999998</v>
      </c>
      <c r="X1316">
        <f>IFERROR([1]!s_fa_dupont_roe($A1316,"2016/12/31")/100,"")</f>
        <v>0.11000199999999999</v>
      </c>
      <c r="Y1316">
        <f>IFERROR([1]!s_fa_dupont_roe($A1316,"2017/12/31")/100,"")</f>
        <v>9.4374E-2</v>
      </c>
      <c r="Z1316">
        <f>IFERROR([1]!s_fa_dupont_roe($A1316,"2018/12/31")/100,"")</f>
        <v>9.9525000000000002E-2</v>
      </c>
      <c r="AA1316">
        <f>IFERROR([1]!s_fa_dupont_roe($A1316,"2019/12/31")/100,"")</f>
        <v>9.6271000000000009E-2</v>
      </c>
      <c r="AB1316">
        <f>IFERROR([1]!s_fa_dupont_roe($A1316,"2020/12/31")/100,"")</f>
        <v>0.104056</v>
      </c>
      <c r="AC1316">
        <f>IFERROR([1]!s_fa_dupont_roe($A1316,"2021/12/31")/100,"")</f>
        <v>0.10450699999999999</v>
      </c>
      <c r="AD1316">
        <f>IFERROR([1]!s_fa_dupont_roe($A1316,"2022/12/31")/100,"")</f>
        <v>5.3860999999999999E-2</v>
      </c>
      <c r="AE1316">
        <f>IFERROR([1]!s_fa_dupont_roe($A1316,"2023/12/31")/100,"")</f>
        <v>6.2805E-2</v>
      </c>
      <c r="AF1316">
        <f>IFERROR([1]!s_fa_dupont_roe($A1316,"2024/12/31")/100,"")</f>
        <v>6.5257999999999997E-2</v>
      </c>
      <c r="AG1316">
        <f>IFERROR([1]!s_fa_dupont_roe($A1316,"2025/12/31")/100,"")</f>
        <v>8.5334000000000007E-2</v>
      </c>
      <c r="AH1316">
        <f>IFERROR([1]!s_stm07_is($A1316,"W30028333","2025/12/31",1),"")</f>
        <v>837835277.27999997</v>
      </c>
      <c r="AI1316">
        <f>IFERROR([1]!s_stm07_bs($A1316,"W38058048","2025/12/31",1),"")</f>
        <v>10229123200.290001</v>
      </c>
      <c r="AJ1316">
        <f>IFERROR([1]!s_fa_netdebt($A1316,"2025/12/31"),"")</f>
        <v>852003826.73000002</v>
      </c>
      <c r="AK1316">
        <f>IFERROR([1]!s_val_ev1($A1316,"2025/12/31"),"")</f>
        <v>12657182857.35</v>
      </c>
      <c r="AL1316">
        <f>IFERROR([1]!s_fa_ebitda($A1316,"2025/12/31"),"")</f>
        <v>1478695960.51</v>
      </c>
      <c r="AM1316">
        <f>IFERROR([1]!s_west_netprofit($A1316,2026,$B$1,180)/[1]!s_west_netprofit($A1316,2026,$B$1-7,180)-1,"")</f>
        <v>1.4574224443055783E-3</v>
      </c>
      <c r="AN1316">
        <f>IFERROR([1]!s_west_netprofit($A1316,2026,$B$1,180)/[1]!s_west_netprofit($A1316,2026,$B$1-30,180)-1,"")</f>
        <v>1.4574224443055783E-3</v>
      </c>
      <c r="AO1316">
        <f>IFERROR([1]!s_est_mediannetprofit($A1316,2026,$B$1)/[1]!s_est_mediannetprofit($A1316,2026,$B$1-7)-1,"")</f>
        <v>1.5527950310558758E-3</v>
      </c>
      <c r="AP1316">
        <f>IFERROR([1]!s_est_mediannetprofit($A1316,2026,$B$1)/[1]!s_est_mediannetprofit($A1316,2026,$B$1-30)-1,"")</f>
        <v>1.5527950310558758E-3</v>
      </c>
    </row>
    <row r="1317" spans="1:42">
      <c r="A1317" t="s">
        <v>1356</v>
      </c>
      <c r="B1317">
        <f>IFERROR([1]!s_stm07_is($A1317,"W30028333","2011/12/31",1)/[1]!S_SHARE_TOTAL($A1317,$B$1),"")</f>
        <v>1.0755127589432993</v>
      </c>
      <c r="C1317">
        <f>IFERROR([1]!s_stm07_is($A1317,"W30028333","2012/12/31",1)/[1]!S_SHARE_TOTAL($A1317,$B$1),"")</f>
        <v>1.1072673076669142</v>
      </c>
      <c r="D1317">
        <f>IFERROR([1]!s_stm07_is($A1317,"W30028333","2013/12/31",1)/[1]!S_SHARE_TOTAL($A1317,$B$1),"")</f>
        <v>1.5548131561124339</v>
      </c>
      <c r="E1317">
        <f>IFERROR([1]!s_stm07_is($A1317,"W30028333","2014/12/31",1)/[1]!S_SHARE_TOTAL($A1317,$B$1),"")</f>
        <v>2.1691946422867194</v>
      </c>
      <c r="F1317">
        <f>IFERROR([1]!s_stm07_is($A1317,"W30028333","2015/12/31",1)/[1]!S_SHARE_TOTAL($A1317,$B$1),"")</f>
        <v>2.9933770512453739</v>
      </c>
      <c r="G1317">
        <f>IFERROR([1]!s_stm07_is($A1317,"W30028333","2016/12/31",1)/[1]!S_SHARE_TOTAL($A1317,$B$1),"")</f>
        <v>3.445727500976032</v>
      </c>
      <c r="H1317">
        <f>IFERROR([1]!s_stm07_is($A1317,"W30028333","2017/12/31",1)/[1]!S_SHARE_TOTAL($A1317,$B$1),"")</f>
        <v>4.9199117159815486</v>
      </c>
      <c r="I1317">
        <f>IFERROR([1]!s_stm07_is($A1317,"W30028333","2018/12/31",1)/[1]!S_SHARE_TOTAL($A1317,$B$1),"")</f>
        <v>5.9314183497584665</v>
      </c>
      <c r="J1317">
        <f>IFERROR([1]!s_stm07_is($A1317,"W30028333","2019/12/31",1)/[1]!S_SHARE_TOTAL($A1317,$B$1),"")</f>
        <v>8.2510467150419267</v>
      </c>
      <c r="K1317">
        <f>IFERROR([1]!s_stm07_is($A1317,"W30028333","2020/12/31",1)/[1]!S_SHARE_TOTAL($A1317,$B$1),"")</f>
        <v>7.9026855092183412</v>
      </c>
      <c r="L1317">
        <f>IFERROR([1]!s_stm07_is($A1317,"W30028333","2021/12/31",1)/[1]!S_SHARE_TOTAL($A1317,$B$1),"")</f>
        <v>5.61188475164571</v>
      </c>
      <c r="M1317">
        <f>IFERROR([1]!s_stm07_is($A1317,"W30028333","2022/12/31",1)/[1]!S_SHARE_TOTAL($A1317,$B$1),"")</f>
        <v>4.6264444604732198</v>
      </c>
      <c r="N1317">
        <f>IFERROR([1]!s_stm07_is($A1317,"W30028333","2023/12/31",1)/[1]!S_SHARE_TOTAL($A1317,$B$1),"")</f>
        <v>4.7308755067973163</v>
      </c>
      <c r="O1317">
        <f>IFERROR([1]!s_stm07_is($A1317,"W30028333","2024/12/31",1)/[1]!S_SHARE_TOTAL($A1317,$B$1),"")</f>
        <v>6.9919098265229422</v>
      </c>
      <c r="P1317">
        <f>IFERROR([1]!s_stm07_is($A1317,"W30028333","2025/12/31",1)/[1]!S_SHARE_TOTAL($A1317,$B$1),"")</f>
        <v>7.4431557702110398</v>
      </c>
      <c r="Q1317">
        <f>IFERROR([1]!s_west_netprofit($A1317,2026,$B$1,180)/[1]!S_SHARE_TOTAL($A1317,$B$1),"")</f>
        <v>8.216542540275686</v>
      </c>
      <c r="R1317">
        <f>IFERROR([1]!s_west_netprofit($A1317,2027,$B$1,180)/[1]!S_SHARE_TOTAL($A1317,$B$1),"")</f>
        <v>9.0156915251073801</v>
      </c>
      <c r="S1317">
        <f>IFERROR([1]!s_fa_dupont_roe($A1317,"2011/12/31")/100,"")</f>
        <v>0.160356</v>
      </c>
      <c r="T1317">
        <f>IFERROR([1]!s_fa_dupont_roe($A1317,"2012/12/31")/100,"")</f>
        <v>0.138045</v>
      </c>
      <c r="U1317">
        <f>IFERROR([1]!s_fa_dupont_roe($A1317,"2013/12/31")/100,"")</f>
        <v>0.16448599999999999</v>
      </c>
      <c r="V1317">
        <f>IFERROR([1]!s_fa_dupont_roe($A1317,"2014/12/31")/100,"")</f>
        <v>0.16634000000000002</v>
      </c>
      <c r="W1317">
        <f>IFERROR([1]!s_fa_dupont_roe($A1317,"2015/12/31")/100,"")</f>
        <v>0.17377999999999999</v>
      </c>
      <c r="X1317">
        <f>IFERROR([1]!s_fa_dupont_roe($A1317,"2016/12/31")/100,"")</f>
        <v>0.173873</v>
      </c>
      <c r="Y1317">
        <f>IFERROR([1]!s_fa_dupont_roe($A1317,"2017/12/31")/100,"")</f>
        <v>0.207955</v>
      </c>
      <c r="Z1317">
        <f>IFERROR([1]!s_fa_dupont_roe($A1317,"2018/12/31")/100,"")</f>
        <v>0.20858000000000002</v>
      </c>
      <c r="AA1317">
        <f>IFERROR([1]!s_fa_dupont_roe($A1317,"2019/12/31")/100,"")</f>
        <v>0.243004</v>
      </c>
      <c r="AB1317">
        <f>IFERROR([1]!s_fa_dupont_roe($A1317,"2020/12/31")/100,"")</f>
        <v>0.19934100000000002</v>
      </c>
      <c r="AC1317">
        <f>IFERROR([1]!s_fa_dupont_roe($A1317,"2021/12/31")/100,"")</f>
        <v>0.12904199999999999</v>
      </c>
      <c r="AD1317">
        <f>IFERROR([1]!s_fa_dupont_roe($A1317,"2022/12/31")/100,"")</f>
        <v>0.100263</v>
      </c>
      <c r="AE1317">
        <f>IFERROR([1]!s_fa_dupont_roe($A1317,"2023/12/31")/100,"")</f>
        <v>9.7475000000000006E-2</v>
      </c>
      <c r="AF1317">
        <f>IFERROR([1]!s_fa_dupont_roe($A1317,"2024/12/31")/100,"")</f>
        <v>0.13854900000000001</v>
      </c>
      <c r="AG1317">
        <f>IFERROR([1]!s_fa_dupont_roe($A1317,"2025/12/31")/100,"")</f>
        <v>0.139737</v>
      </c>
      <c r="AH1317">
        <f>IFERROR([1]!s_stm07_is($A1317,"W30028333","2025/12/31",1),"")</f>
        <v>134778000000</v>
      </c>
      <c r="AI1317">
        <f>IFERROR([1]!s_stm07_bs($A1317,"W38058048","2025/12/31",1),"")</f>
        <v>1415988000000</v>
      </c>
      <c r="AJ1317">
        <f>IFERROR([1]!s_fa_netdebt($A1317,"2025/12/31"),"")</f>
        <v>0</v>
      </c>
      <c r="AK1317">
        <f>IFERROR([1]!s_val_ev1($A1317,"2025/12/31"),"")</f>
        <v>7171479498939.6504</v>
      </c>
      <c r="AL1317">
        <f>IFERROR([1]!s_fa_ebitda($A1317,"2025/12/31"),"")</f>
        <v>0</v>
      </c>
      <c r="AM1317">
        <f>IFERROR([1]!s_west_netprofit($A1317,2026,$B$1,180)/[1]!s_west_netprofit($A1317,2026,$B$1-7,180)-1,"")</f>
        <v>0</v>
      </c>
      <c r="AN1317">
        <f>IFERROR([1]!s_west_netprofit($A1317,2026,$B$1,180)/[1]!s_west_netprofit($A1317,2026,$B$1-30,180)-1,"")</f>
        <v>0</v>
      </c>
      <c r="AO1317">
        <f>IFERROR([1]!s_est_mediannetprofit($A1317,2026,$B$1)/[1]!s_est_mediannetprofit($A1317,2026,$B$1-7)-1,"")</f>
        <v>0</v>
      </c>
      <c r="AP1317">
        <f>IFERROR([1]!s_est_mediannetprofit($A1317,2026,$B$1)/[1]!s_est_mediannetprofit($A1317,2026,$B$1-30)-1,"")</f>
        <v>0</v>
      </c>
    </row>
    <row r="1318" spans="1:42">
      <c r="A1318" t="s">
        <v>1357</v>
      </c>
      <c r="B1318">
        <f>IFERROR([1]!s_stm07_is($A1318,"W30028333","2011/12/31",1)/[1]!S_SHARE_TOTAL($A1318,$B$1),"")</f>
        <v>0.11724405535653196</v>
      </c>
      <c r="C1318">
        <f>IFERROR([1]!s_stm07_is($A1318,"W30028333","2012/12/31",1)/[1]!S_SHARE_TOTAL($A1318,$B$1),"")</f>
        <v>0.15448628470507741</v>
      </c>
      <c r="D1318">
        <f>IFERROR([1]!s_stm07_is($A1318,"W30028333","2013/12/31",1)/[1]!S_SHARE_TOTAL($A1318,$B$1),"")</f>
        <v>0.18363336037616124</v>
      </c>
      <c r="E1318">
        <f>IFERROR([1]!s_stm07_is($A1318,"W30028333","2014/12/31",1)/[1]!S_SHARE_TOTAL($A1318,$B$1),"")</f>
        <v>0.28984268111090195</v>
      </c>
      <c r="F1318">
        <f>IFERROR([1]!s_stm07_is($A1318,"W30028333","2015/12/31",1)/[1]!S_SHARE_TOTAL($A1318,$B$1),"")</f>
        <v>0.4336108014497313</v>
      </c>
      <c r="G1318">
        <f>IFERROR([1]!s_stm07_is($A1318,"W30028333","2016/12/31",1)/[1]!S_SHARE_TOTAL($A1318,$B$1),"")</f>
        <v>0.32412271735400755</v>
      </c>
      <c r="H1318">
        <f>IFERROR([1]!s_stm07_is($A1318,"W30028333","2017/12/31",1)/[1]!S_SHARE_TOTAL($A1318,$B$1),"")</f>
        <v>0.37640203384085458</v>
      </c>
      <c r="I1318">
        <f>IFERROR([1]!s_stm07_is($A1318,"W30028333","2018/12/31",1)/[1]!S_SHARE_TOTAL($A1318,$B$1),"")</f>
        <v>0.30413356693256605</v>
      </c>
      <c r="J1318">
        <f>IFERROR([1]!s_stm07_is($A1318,"W30028333","2019/12/31",1)/[1]!S_SHARE_TOTAL($A1318,$B$1),"")</f>
        <v>0.50653502103021641</v>
      </c>
      <c r="K1318">
        <f>IFERROR([1]!s_stm07_is($A1318,"W30028333","2020/12/31",1)/[1]!S_SHARE_TOTAL($A1318,$B$1),"")</f>
        <v>0.45380346132116489</v>
      </c>
      <c r="L1318">
        <f>IFERROR([1]!s_stm07_is($A1318,"W30028333","2021/12/31",1)/[1]!S_SHARE_TOTAL($A1318,$B$1),"")</f>
        <v>0.48928194210311254</v>
      </c>
      <c r="M1318">
        <f>IFERROR([1]!s_stm07_is($A1318,"W30028333","2022/12/31",1)/[1]!S_SHARE_TOTAL($A1318,$B$1),"")</f>
        <v>0.55187240405622351</v>
      </c>
      <c r="N1318">
        <f>IFERROR([1]!s_stm07_is($A1318,"W30028333","2023/12/31",1)/[1]!S_SHARE_TOTAL($A1318,$B$1),"")</f>
        <v>0.51494674496322124</v>
      </c>
      <c r="O1318">
        <f>IFERROR([1]!s_stm07_is($A1318,"W30028333","2024/12/31",1)/[1]!S_SHARE_TOTAL($A1318,$B$1),"")</f>
        <v>0.96936073463436234</v>
      </c>
      <c r="P1318">
        <f>IFERROR([1]!s_stm07_is($A1318,"W30028333","2025/12/31",1)/[1]!S_SHARE_TOTAL($A1318,$B$1),"")</f>
        <v>1.0547668671476933</v>
      </c>
      <c r="Q1318">
        <f>IFERROR([1]!s_west_netprofit($A1318,2026,$B$1,180)/[1]!S_SHARE_TOTAL($A1318,$B$1),"")</f>
        <v>1.1157791243282384</v>
      </c>
      <c r="R1318">
        <f>IFERROR([1]!s_west_netprofit($A1318,2027,$B$1,180)/[1]!S_SHARE_TOTAL($A1318,$B$1),"")</f>
        <v>1.2509377319347101</v>
      </c>
      <c r="S1318">
        <f>IFERROR([1]!s_fa_dupont_roe($A1318,"2011/12/31")/100,"")</f>
        <v>0.16542200000000001</v>
      </c>
      <c r="T1318">
        <f>IFERROR([1]!s_fa_dupont_roe($A1318,"2012/12/31")/100,"")</f>
        <v>0.14127700000000001</v>
      </c>
      <c r="U1318">
        <f>IFERROR([1]!s_fa_dupont_roe($A1318,"2013/12/31")/100,"")</f>
        <v>0.118599</v>
      </c>
      <c r="V1318">
        <f>IFERROR([1]!s_fa_dupont_roe($A1318,"2014/12/31")/100,"")</f>
        <v>0.156447</v>
      </c>
      <c r="W1318">
        <f>IFERROR([1]!s_fa_dupont_roe($A1318,"2015/12/31")/100,"")</f>
        <v>0.18462199999999998</v>
      </c>
      <c r="X1318">
        <f>IFERROR([1]!s_fa_dupont_roe($A1318,"2016/12/31")/100,"")</f>
        <v>0.118964</v>
      </c>
      <c r="Y1318">
        <f>IFERROR([1]!s_fa_dupont_roe($A1318,"2017/12/31")/100,"")</f>
        <v>0.12684799999999999</v>
      </c>
      <c r="Z1318">
        <f>IFERROR([1]!s_fa_dupont_roe($A1318,"2018/12/31")/100,"")</f>
        <v>9.295500000000001E-2</v>
      </c>
      <c r="AA1318">
        <f>IFERROR([1]!s_fa_dupont_roe($A1318,"2019/12/31")/100,"")</f>
        <v>0.13349800000000001</v>
      </c>
      <c r="AB1318">
        <f>IFERROR([1]!s_fa_dupont_roe($A1318,"2020/12/31")/100,"")</f>
        <v>0.10416600000000001</v>
      </c>
      <c r="AC1318">
        <f>IFERROR([1]!s_fa_dupont_roe($A1318,"2021/12/31")/100,"")</f>
        <v>0.102714</v>
      </c>
      <c r="AD1318">
        <f>IFERROR([1]!s_fa_dupont_roe($A1318,"2022/12/31")/100,"")</f>
        <v>0.11077500000000001</v>
      </c>
      <c r="AE1318">
        <f>IFERROR([1]!s_fa_dupont_roe($A1318,"2023/12/31")/100,"")</f>
        <v>9.8187999999999998E-2</v>
      </c>
      <c r="AF1318">
        <f>IFERROR([1]!s_fa_dupont_roe($A1318,"2024/12/31")/100,"")</f>
        <v>0.16775600000000002</v>
      </c>
      <c r="AG1318">
        <f>IFERROR([1]!s_fa_dupont_roe($A1318,"2025/12/31")/100,"")</f>
        <v>0.16148199999999999</v>
      </c>
      <c r="AH1318">
        <f>IFERROR([1]!s_stm07_is($A1318,"W30028333","2025/12/31",1),"")</f>
        <v>46646000000</v>
      </c>
      <c r="AI1318">
        <f>IFERROR([1]!s_stm07_bs($A1318,"W38058048","2025/12/31",1),"")</f>
        <v>420189000000</v>
      </c>
      <c r="AJ1318">
        <f>IFERROR([1]!s_fa_netdebt($A1318,"2025/12/31"),"")</f>
        <v>0</v>
      </c>
      <c r="AK1318">
        <f>IFERROR([1]!s_val_ev1($A1318,"2025/12/31"),"")</f>
        <v>437326457663.84003</v>
      </c>
      <c r="AL1318">
        <f>IFERROR([1]!s_fa_ebitda($A1318,"2025/12/31"),"")</f>
        <v>0</v>
      </c>
      <c r="AM1318">
        <f>IFERROR([1]!s_west_netprofit($A1318,2026,$B$1,180)/[1]!s_west_netprofit($A1318,2026,$B$1-7,180)-1,"")</f>
        <v>0</v>
      </c>
      <c r="AN1318">
        <f>IFERROR([1]!s_west_netprofit($A1318,2026,$B$1,180)/[1]!s_west_netprofit($A1318,2026,$B$1-30,180)-1,"")</f>
        <v>-8.6858250795358583E-3</v>
      </c>
      <c r="AO1318">
        <f>IFERROR([1]!s_est_mediannetprofit($A1318,2026,$B$1)/[1]!s_est_mediannetprofit($A1318,2026,$B$1-7)-1,"")</f>
        <v>0</v>
      </c>
      <c r="AP1318">
        <f>IFERROR([1]!s_est_mediannetprofit($A1318,2026,$B$1)/[1]!s_est_mediannetprofit($A1318,2026,$B$1-30)-1,"")</f>
        <v>-1.1002105095920922E-2</v>
      </c>
    </row>
    <row r="1319" spans="1:42">
      <c r="A1319" t="s">
        <v>1358</v>
      </c>
      <c r="B1319">
        <f>IFERROR([1]!s_stm07_is($A1319,"W30028333","2011/12/31",1)/[1]!S_SHARE_TOTAL($A1319,$B$1),"")</f>
        <v>0.19399228122071543</v>
      </c>
      <c r="C1319">
        <f>IFERROR([1]!s_stm07_is($A1319,"W30028333","2012/12/31",1)/[1]!S_SHARE_TOTAL($A1319,$B$1),"")</f>
        <v>0.24781800590326972</v>
      </c>
      <c r="D1319">
        <f>IFERROR([1]!s_stm07_is($A1319,"W30028333","2013/12/31",1)/[1]!S_SHARE_TOTAL($A1319,$B$1),"")</f>
        <v>0.31577442293498315</v>
      </c>
      <c r="E1319">
        <f>IFERROR([1]!s_stm07_is($A1319,"W30028333","2014/12/31",1)/[1]!S_SHARE_TOTAL($A1319,$B$1),"")</f>
        <v>0.3543938995388205</v>
      </c>
      <c r="F1319">
        <f>IFERROR([1]!s_stm07_is($A1319,"W30028333","2015/12/31",1)/[1]!S_SHARE_TOTAL($A1319,$B$1),"")</f>
        <v>0.2406284692215287</v>
      </c>
      <c r="G1319">
        <f>IFERROR([1]!s_stm07_is($A1319,"W30028333","2016/12/31",1)/[1]!S_SHARE_TOTAL($A1319,$B$1),"")</f>
        <v>6.5330615411929527E-2</v>
      </c>
      <c r="H1319">
        <f>IFERROR([1]!s_stm07_is($A1319,"W30028333","2017/12/31",1)/[1]!S_SHARE_TOTAL($A1319,$B$1),"")</f>
        <v>0.17234649041989386</v>
      </c>
      <c r="I1319">
        <f>IFERROR([1]!s_stm07_is($A1319,"W30028333","2018/12/31",1)/[1]!S_SHARE_TOTAL($A1319,$B$1),"")</f>
        <v>0.14501584420658437</v>
      </c>
      <c r="J1319">
        <f>IFERROR([1]!s_stm07_is($A1319,"W30028333","2019/12/31",1)/[1]!S_SHARE_TOTAL($A1319,$B$1),"")</f>
        <v>0.16666881400369257</v>
      </c>
      <c r="K1319">
        <f>IFERROR([1]!s_stm07_is($A1319,"W30028333","2020/12/31",1)/[1]!S_SHARE_TOTAL($A1319,$B$1),"")</f>
        <v>0.17810249454846</v>
      </c>
      <c r="L1319">
        <f>IFERROR([1]!s_stm07_is($A1319,"W30028333","2021/12/31",1)/[1]!S_SHARE_TOTAL($A1319,$B$1),"")</f>
        <v>0.18584531820635386</v>
      </c>
      <c r="M1319">
        <f>IFERROR([1]!s_stm07_is($A1319,"W30028333","2022/12/31",1)/[1]!S_SHARE_TOTAL($A1319,$B$1),"")</f>
        <v>0.23417264746004054</v>
      </c>
      <c r="N1319">
        <f>IFERROR([1]!s_stm07_is($A1319,"W30028333","2023/12/31",1)/[1]!S_SHARE_TOTAL($A1319,$B$1),"")</f>
        <v>0.27404501475101534</v>
      </c>
      <c r="O1319">
        <f>IFERROR([1]!s_stm07_is($A1319,"W30028333","2024/12/31",1)/[1]!S_SHARE_TOTAL($A1319,$B$1),"")</f>
        <v>0.28007560669053938</v>
      </c>
      <c r="P1319">
        <f>IFERROR([1]!s_stm07_is($A1319,"W30028333","2025/12/31",1)/[1]!S_SHARE_TOTAL($A1319,$B$1),"")</f>
        <v>0.28747684037260895</v>
      </c>
      <c r="Q1319">
        <f>IFERROR([1]!s_west_netprofit($A1319,2026,$B$1,180)/[1]!S_SHARE_TOTAL($A1319,$B$1),"")</f>
        <v>0.30312244738709082</v>
      </c>
      <c r="R1319">
        <f>IFERROR([1]!s_west_netprofit($A1319,2027,$B$1,180)/[1]!S_SHARE_TOTAL($A1319,$B$1),"")</f>
        <v>0.31143219794781557</v>
      </c>
      <c r="S1319">
        <f>IFERROR([1]!s_fa_dupont_roe($A1319,"2011/12/31")/100,"")</f>
        <v>0.140288</v>
      </c>
      <c r="T1319">
        <f>IFERROR([1]!s_fa_dupont_roe($A1319,"2012/12/31")/100,"")</f>
        <v>0.15785399999999999</v>
      </c>
      <c r="U1319">
        <f>IFERROR([1]!s_fa_dupont_roe($A1319,"2013/12/31")/100,"")</f>
        <v>0.166797</v>
      </c>
      <c r="V1319">
        <f>IFERROR([1]!s_fa_dupont_roe($A1319,"2014/12/31")/100,"")</f>
        <v>0.16417200000000001</v>
      </c>
      <c r="W1319">
        <f>IFERROR([1]!s_fa_dupont_roe($A1319,"2015/12/31")/100,"")</f>
        <v>0.111777</v>
      </c>
      <c r="X1319">
        <f>IFERROR([1]!s_fa_dupont_roe($A1319,"2016/12/31")/100,"")</f>
        <v>3.1397000000000001E-2</v>
      </c>
      <c r="Y1319">
        <f>IFERROR([1]!s_fa_dupont_roe($A1319,"2017/12/31")/100,"")</f>
        <v>7.7528E-2</v>
      </c>
      <c r="Z1319">
        <f>IFERROR([1]!s_fa_dupont_roe($A1319,"2018/12/31")/100,"")</f>
        <v>5.9359000000000002E-2</v>
      </c>
      <c r="AA1319">
        <f>IFERROR([1]!s_fa_dupont_roe($A1319,"2019/12/31")/100,"")</f>
        <v>6.5338000000000007E-2</v>
      </c>
      <c r="AB1319">
        <f>IFERROR([1]!s_fa_dupont_roe($A1319,"2020/12/31")/100,"")</f>
        <v>6.6727999999999996E-2</v>
      </c>
      <c r="AC1319">
        <f>IFERROR([1]!s_fa_dupont_roe($A1319,"2021/12/31")/100,"")</f>
        <v>6.6410999999999998E-2</v>
      </c>
      <c r="AD1319">
        <f>IFERROR([1]!s_fa_dupont_roe($A1319,"2022/12/31")/100,"")</f>
        <v>7.8403E-2</v>
      </c>
      <c r="AE1319">
        <f>IFERROR([1]!s_fa_dupont_roe($A1319,"2023/12/31")/100,"")</f>
        <v>8.5672999999999999E-2</v>
      </c>
      <c r="AF1319">
        <f>IFERROR([1]!s_fa_dupont_roe($A1319,"2024/12/31")/100,"")</f>
        <v>8.2902000000000003E-2</v>
      </c>
      <c r="AG1319">
        <f>IFERROR([1]!s_fa_dupont_roe($A1319,"2025/12/31")/100,"")</f>
        <v>8.0797000000000008E-2</v>
      </c>
      <c r="AH1319">
        <f>IFERROR([1]!s_stm07_is($A1319,"W30028333","2025/12/31",1),"")</f>
        <v>1606251547.6199999</v>
      </c>
      <c r="AI1319">
        <f>IFERROR([1]!s_stm07_bs($A1319,"W38058048","2025/12/31",1),"")</f>
        <v>21406587949.75</v>
      </c>
      <c r="AJ1319">
        <f>IFERROR([1]!s_fa_netdebt($A1319,"2025/12/31"),"")</f>
        <v>1320698486.8499999</v>
      </c>
      <c r="AK1319">
        <f>IFERROR([1]!s_val_ev1($A1319,"2025/12/31"),"")</f>
        <v>22758572591.729</v>
      </c>
      <c r="AL1319">
        <f>IFERROR([1]!s_fa_ebitda($A1319,"2025/12/31"),"")</f>
        <v>3323130314.7199998</v>
      </c>
      <c r="AM1319">
        <f>IFERROR([1]!s_west_netprofit($A1319,2026,$B$1,180)/[1]!s_west_netprofit($A1319,2026,$B$1-7,180)-1,"")</f>
        <v>0</v>
      </c>
      <c r="AN1319">
        <f>IFERROR([1]!s_west_netprofit($A1319,2026,$B$1,180)/[1]!s_west_netprofit($A1319,2026,$B$1-30,180)-1,"")</f>
        <v>0</v>
      </c>
      <c r="AO1319">
        <f>IFERROR([1]!s_est_mediannetprofit($A1319,2026,$B$1)/[1]!s_est_mediannetprofit($A1319,2026,$B$1-7)-1,"")</f>
        <v>0</v>
      </c>
      <c r="AP1319">
        <f>IFERROR([1]!s_est_mediannetprofit($A1319,2026,$B$1)/[1]!s_est_mediannetprofit($A1319,2026,$B$1-30)-1,"")</f>
        <v>0</v>
      </c>
    </row>
    <row r="1320" spans="1:42">
      <c r="A1320" t="s">
        <v>1359</v>
      </c>
      <c r="B1320">
        <f>IFERROR([1]!s_stm07_is($A1320,"W30028333","2011/12/31",1)/[1]!S_SHARE_TOTAL($A1320,$B$1),"")</f>
        <v>0.57416056188768683</v>
      </c>
      <c r="C1320">
        <f>IFERROR([1]!s_stm07_is($A1320,"W30028333","2012/12/31",1)/[1]!S_SHARE_TOTAL($A1320,$B$1),"")</f>
        <v>0.66055342144126139</v>
      </c>
      <c r="D1320">
        <f>IFERROR([1]!s_stm07_is($A1320,"W30028333","2013/12/31",1)/[1]!S_SHARE_TOTAL($A1320,$B$1),"")</f>
        <v>0.7049833882486144</v>
      </c>
      <c r="E1320">
        <f>IFERROR([1]!s_stm07_is($A1320,"W30028333","2014/12/31",1)/[1]!S_SHARE_TOTAL($A1320,$B$1),"")</f>
        <v>0.74521480241064708</v>
      </c>
      <c r="F1320">
        <f>IFERROR([1]!s_stm07_is($A1320,"W30028333","2015/12/31",1)/[1]!S_SHARE_TOTAL($A1320,$B$1),"")</f>
        <v>0.75288762907783646</v>
      </c>
      <c r="G1320">
        <f>IFERROR([1]!s_stm07_is($A1320,"W30028333","2016/12/31",1)/[1]!S_SHARE_TOTAL($A1320,$B$1),"")</f>
        <v>0.76060572315899155</v>
      </c>
      <c r="H1320">
        <f>IFERROR([1]!s_stm07_is($A1320,"W30028333","2017/12/31",1)/[1]!S_SHARE_TOTAL($A1320,$B$1),"")</f>
        <v>0.79470340272866924</v>
      </c>
      <c r="I1320">
        <f>IFERROR([1]!s_stm07_is($A1320,"W30028333","2018/12/31",1)/[1]!S_SHARE_TOTAL($A1320,$B$1),"")</f>
        <v>0.8332599225739703</v>
      </c>
      <c r="J1320">
        <f>IFERROR([1]!s_stm07_is($A1320,"W30028333","2019/12/31",1)/[1]!S_SHARE_TOTAL($A1320,$B$1),"")</f>
        <v>0.87457775467118026</v>
      </c>
      <c r="K1320">
        <f>IFERROR([1]!s_stm07_is($A1320,"W30028333","2020/12/31",1)/[1]!S_SHARE_TOTAL($A1320,$B$1),"")</f>
        <v>0.8858153901881699</v>
      </c>
      <c r="L1320">
        <f>IFERROR([1]!s_stm07_is($A1320,"W30028333","2021/12/31",1)/[1]!S_SHARE_TOTAL($A1320,$B$1),"")</f>
        <v>0.99114134563290635</v>
      </c>
      <c r="M1320">
        <f>IFERROR([1]!s_stm07_is($A1320,"W30028333","2022/12/31",1)/[1]!S_SHARE_TOTAL($A1320,$B$1),"")</f>
        <v>1.0428367323817573</v>
      </c>
      <c r="N1320">
        <f>IFERROR([1]!s_stm07_is($A1320,"W30028333","2023/12/31",1)/[1]!S_SHARE_TOTAL($A1320,$B$1),"")</f>
        <v>1.049389190553295</v>
      </c>
      <c r="O1320">
        <f>IFERROR([1]!s_stm07_is($A1320,"W30028333","2024/12/31",1)/[1]!S_SHARE_TOTAL($A1320,$B$1),"")</f>
        <v>1.0590990508489417</v>
      </c>
      <c r="P1320">
        <f>IFERROR([1]!s_stm07_is($A1320,"W30028333","2025/12/31",1)/[1]!S_SHARE_TOTAL($A1320,$B$1),"")</f>
        <v>1.0821401645574926</v>
      </c>
      <c r="Q1320">
        <f>IFERROR([1]!s_west_netprofit($A1320,2026,$B$1,180)/[1]!S_SHARE_TOTAL($A1320,$B$1),"")</f>
        <v>1.0819387245653453</v>
      </c>
      <c r="R1320">
        <f>IFERROR([1]!s_west_netprofit($A1320,2027,$B$1,180)/[1]!S_SHARE_TOTAL($A1320,$B$1),"")</f>
        <v>1.1182160301174724</v>
      </c>
      <c r="S1320">
        <f>IFERROR([1]!s_fa_dupont_roe($A1320,"2011/12/31")/100,"")</f>
        <v>0.20516600000000002</v>
      </c>
      <c r="T1320">
        <f>IFERROR([1]!s_fa_dupont_roe($A1320,"2012/12/31")/100,"")</f>
        <v>0.17912299999999998</v>
      </c>
      <c r="U1320">
        <f>IFERROR([1]!s_fa_dupont_roe($A1320,"2013/12/31")/100,"")</f>
        <v>0.15583900000000001</v>
      </c>
      <c r="V1320">
        <f>IFERROR([1]!s_fa_dupont_roe($A1320,"2014/12/31")/100,"")</f>
        <v>0.14787500000000001</v>
      </c>
      <c r="W1320">
        <f>IFERROR([1]!s_fa_dupont_roe($A1320,"2015/12/31")/100,"")</f>
        <v>0.13227</v>
      </c>
      <c r="X1320">
        <f>IFERROR([1]!s_fa_dupont_roe($A1320,"2016/12/31")/100,"")</f>
        <v>0.11547800000000001</v>
      </c>
      <c r="Y1320">
        <f>IFERROR([1]!s_fa_dupont_roe($A1320,"2017/12/31")/100,"")</f>
        <v>0.108012</v>
      </c>
      <c r="Z1320">
        <f>IFERROR([1]!s_fa_dupont_roe($A1320,"2018/12/31")/100,"")</f>
        <v>0.107525</v>
      </c>
      <c r="AA1320">
        <f>IFERROR([1]!s_fa_dupont_roe($A1320,"2019/12/31")/100,"")</f>
        <v>0.103618</v>
      </c>
      <c r="AB1320">
        <f>IFERROR([1]!s_fa_dupont_roe($A1320,"2020/12/31")/100,"")</f>
        <v>9.4313999999999995E-2</v>
      </c>
      <c r="AC1320">
        <f>IFERROR([1]!s_fa_dupont_roe($A1320,"2021/12/31")/100,"")</f>
        <v>9.5650999999999986E-2</v>
      </c>
      <c r="AD1320">
        <f>IFERROR([1]!s_fa_dupont_roe($A1320,"2022/12/31")/100,"")</f>
        <v>9.2703000000000008E-2</v>
      </c>
      <c r="AE1320">
        <f>IFERROR([1]!s_fa_dupont_roe($A1320,"2023/12/31")/100,"")</f>
        <v>8.7834000000000009E-2</v>
      </c>
      <c r="AF1320">
        <f>IFERROR([1]!s_fa_dupont_roe($A1320,"2024/12/31")/100,"")</f>
        <v>8.3846000000000004E-2</v>
      </c>
      <c r="AG1320">
        <f>IFERROR([1]!s_fa_dupont_roe($A1320,"2025/12/31")/100,"")</f>
        <v>7.9238000000000003E-2</v>
      </c>
      <c r="AH1320">
        <f>IFERROR([1]!s_stm07_is($A1320,"W30028333","2025/12/31",1),"")</f>
        <v>95622000000</v>
      </c>
      <c r="AI1320">
        <f>IFERROR([1]!s_stm07_bs($A1320,"W38058048","2025/12/31",1),"")</f>
        <v>1280282000000</v>
      </c>
      <c r="AJ1320">
        <f>IFERROR([1]!s_fa_netdebt($A1320,"2025/12/31"),"")</f>
        <v>0</v>
      </c>
      <c r="AK1320">
        <f>IFERROR([1]!s_val_ev1($A1320,"2025/12/31"),"")</f>
        <v>14061637455491.4</v>
      </c>
      <c r="AL1320">
        <f>IFERROR([1]!s_fa_ebitda($A1320,"2025/12/31"),"")</f>
        <v>0</v>
      </c>
      <c r="AM1320">
        <f>IFERROR([1]!s_west_netprofit($A1320,2026,$B$1,180)/[1]!s_west_netprofit($A1320,2026,$B$1-7,180)-1,"")</f>
        <v>0</v>
      </c>
      <c r="AN1320">
        <f>IFERROR([1]!s_west_netprofit($A1320,2026,$B$1,180)/[1]!s_west_netprofit($A1320,2026,$B$1-30,180)-1,"")</f>
        <v>0</v>
      </c>
      <c r="AO1320">
        <f>IFERROR([1]!s_est_mediannetprofit($A1320,2026,$B$1)/[1]!s_est_mediannetprofit($A1320,2026,$B$1-7)-1,"")</f>
        <v>0</v>
      </c>
      <c r="AP1320">
        <f>IFERROR([1]!s_est_mediannetprofit($A1320,2026,$B$1)/[1]!s_est_mediannetprofit($A1320,2026,$B$1-30)-1,"")</f>
        <v>0</v>
      </c>
    </row>
    <row r="1321" spans="1:42">
      <c r="A1321" t="s">
        <v>1360</v>
      </c>
      <c r="B1321">
        <f>IFERROR([1]!s_stm07_is($A1321,"W30028333","2011/12/31",1)/[1]!S_SHARE_TOTAL($A1321,$B$1),"")</f>
        <v>0.25469026024710534</v>
      </c>
      <c r="C1321">
        <f>IFERROR([1]!s_stm07_is($A1321,"W30028333","2012/12/31",1)/[1]!S_SHARE_TOTAL($A1321,$B$1),"")</f>
        <v>0.18619746124005565</v>
      </c>
      <c r="D1321">
        <f>IFERROR([1]!s_stm07_is($A1321,"W30028333","2013/12/31",1)/[1]!S_SHARE_TOTAL($A1321,$B$1),"")</f>
        <v>0.1798309739894067</v>
      </c>
      <c r="E1321">
        <f>IFERROR([1]!s_stm07_is($A1321,"W30028333","2014/12/31",1)/[1]!S_SHARE_TOTAL($A1321,$B$1),"")</f>
        <v>9.3459098046639696E-2</v>
      </c>
      <c r="F1321">
        <f>IFERROR([1]!s_stm07_is($A1321,"W30028333","2015/12/31",1)/[1]!S_SHARE_TOTAL($A1321,$B$1),"")</f>
        <v>0.15117065810484226</v>
      </c>
      <c r="G1321">
        <f>IFERROR([1]!s_stm07_is($A1321,"W30028333","2016/12/31",1)/[1]!S_SHARE_TOTAL($A1321,$B$1),"")</f>
        <v>0.1635134804829847</v>
      </c>
      <c r="H1321">
        <f>IFERROR([1]!s_stm07_is($A1321,"W30028333","2017/12/31",1)/[1]!S_SHARE_TOTAL($A1321,$B$1),"")</f>
        <v>0.14334095565534563</v>
      </c>
      <c r="I1321">
        <f>IFERROR([1]!s_stm07_is($A1321,"W30028333","2018/12/31",1)/[1]!S_SHARE_TOTAL($A1321,$B$1),"")</f>
        <v>0.11068757754777027</v>
      </c>
      <c r="J1321">
        <f>IFERROR([1]!s_stm07_is($A1321,"W30028333","2019/12/31",1)/[1]!S_SHARE_TOTAL($A1321,$B$1),"")</f>
        <v>0.10565898152293127</v>
      </c>
      <c r="K1321">
        <f>IFERROR([1]!s_stm07_is($A1321,"W30028333","2020/12/31",1)/[1]!S_SHARE_TOTAL($A1321,$B$1),"")</f>
        <v>-7.8756682290217442E-2</v>
      </c>
      <c r="L1321">
        <f>IFERROR([1]!s_stm07_is($A1321,"W30028333","2021/12/31",1)/[1]!S_SHARE_TOTAL($A1321,$B$1),"")</f>
        <v>-0.13737756744970769</v>
      </c>
      <c r="M1321">
        <f>IFERROR([1]!s_stm07_is($A1321,"W30028333","2022/12/31",1)/[1]!S_SHARE_TOTAL($A1321,$B$1),"")</f>
        <v>-0.28159167701107513</v>
      </c>
      <c r="N1321">
        <f>IFERROR([1]!s_stm07_is($A1321,"W30028333","2023/12/31",1)/[1]!S_SHARE_TOTAL($A1321,$B$1),"")</f>
        <v>0.1494012201813868</v>
      </c>
      <c r="O1321">
        <f>IFERROR([1]!s_stm07_is($A1321,"W30028333","2024/12/31",1)/[1]!S_SHARE_TOTAL($A1321,$B$1),"")</f>
        <v>0.14966551837027181</v>
      </c>
      <c r="P1321">
        <f>IFERROR([1]!s_stm07_is($A1321,"W30028333","2025/12/31",1)/[1]!S_SHARE_TOTAL($A1321,$B$1),"")</f>
        <v>0.20128207391307479</v>
      </c>
      <c r="Q1321">
        <f>IFERROR([1]!s_west_netprofit($A1321,2026,$B$1,180)/[1]!S_SHARE_TOTAL($A1321,$B$1),"")</f>
        <v>0.19630129693682691</v>
      </c>
      <c r="R1321">
        <f>IFERROR([1]!s_west_netprofit($A1321,2027,$B$1,180)/[1]!S_SHARE_TOTAL($A1321,$B$1),"")</f>
        <v>0.21256577046184696</v>
      </c>
      <c r="S1321">
        <f>IFERROR([1]!s_fa_dupont_roe($A1321,"2011/12/31")/100,"")</f>
        <v>7.2888999999999995E-2</v>
      </c>
      <c r="T1321">
        <f>IFERROR([1]!s_fa_dupont_roe($A1321,"2012/12/31")/100,"")</f>
        <v>5.1441000000000001E-2</v>
      </c>
      <c r="U1321">
        <f>IFERROR([1]!s_fa_dupont_roe($A1321,"2013/12/31")/100,"")</f>
        <v>4.8438999999999996E-2</v>
      </c>
      <c r="V1321">
        <f>IFERROR([1]!s_fa_dupont_roe($A1321,"2014/12/31")/100,"")</f>
        <v>2.4795999999999999E-2</v>
      </c>
      <c r="W1321">
        <f>IFERROR([1]!s_fa_dupont_roe($A1321,"2015/12/31")/100,"")</f>
        <v>3.9508000000000001E-2</v>
      </c>
      <c r="X1321">
        <f>IFERROR([1]!s_fa_dupont_roe($A1321,"2016/12/31")/100,"")</f>
        <v>4.1725999999999999E-2</v>
      </c>
      <c r="Y1321">
        <f>IFERROR([1]!s_fa_dupont_roe($A1321,"2017/12/31")/100,"")</f>
        <v>3.5790999999999996E-2</v>
      </c>
      <c r="Z1321">
        <f>IFERROR([1]!s_fa_dupont_roe($A1321,"2018/12/31")/100,"")</f>
        <v>2.7254E-2</v>
      </c>
      <c r="AA1321">
        <f>IFERROR([1]!s_fa_dupont_roe($A1321,"2019/12/31")/100,"")</f>
        <v>2.5795999999999999E-2</v>
      </c>
      <c r="AB1321">
        <f>IFERROR([1]!s_fa_dupont_roe($A1321,"2020/12/31")/100,"")</f>
        <v>-1.9449000000000001E-2</v>
      </c>
      <c r="AC1321">
        <f>IFERROR([1]!s_fa_dupont_roe($A1321,"2021/12/31")/100,"")</f>
        <v>-3.5109000000000001E-2</v>
      </c>
      <c r="AD1321">
        <f>IFERROR([1]!s_fa_dupont_roe($A1321,"2022/12/31")/100,"")</f>
        <v>-7.5940999999999995E-2</v>
      </c>
      <c r="AE1321">
        <f>IFERROR([1]!s_fa_dupont_roe($A1321,"2023/12/31")/100,"")</f>
        <v>4.0955999999999999E-2</v>
      </c>
      <c r="AF1321">
        <f>IFERROR([1]!s_fa_dupont_roe($A1321,"2024/12/31")/100,"")</f>
        <v>3.9633000000000002E-2</v>
      </c>
      <c r="AG1321">
        <f>IFERROR([1]!s_fa_dupont_roe($A1321,"2025/12/31")/100,"")</f>
        <v>5.1471000000000003E-2</v>
      </c>
      <c r="AH1321">
        <f>IFERROR([1]!s_stm07_is($A1321,"W30028333","2025/12/31",1),"")</f>
        <v>1425789018</v>
      </c>
      <c r="AI1321">
        <f>IFERROR([1]!s_stm07_bs($A1321,"W38058048","2025/12/31",1),"")</f>
        <v>28250969658</v>
      </c>
      <c r="AJ1321">
        <f>IFERROR([1]!s_fa_netdebt($A1321,"2025/12/31"),"")</f>
        <v>-2748014728</v>
      </c>
      <c r="AK1321">
        <f>IFERROR([1]!s_val_ev1($A1321,"2025/12/31"),"")</f>
        <v>21385178827.619999</v>
      </c>
      <c r="AL1321">
        <f>IFERROR([1]!s_fa_ebitda($A1321,"2025/12/31"),"")</f>
        <v>3817795046</v>
      </c>
      <c r="AM1321">
        <f>IFERROR([1]!s_west_netprofit($A1321,2026,$B$1,180)/[1]!s_west_netprofit($A1321,2026,$B$1-7,180)-1,"")</f>
        <v>0</v>
      </c>
      <c r="AN1321">
        <f>IFERROR([1]!s_west_netprofit($A1321,2026,$B$1,180)/[1]!s_west_netprofit($A1321,2026,$B$1-30,180)-1,"")</f>
        <v>-1.0886590810150976E-2</v>
      </c>
      <c r="AO1321">
        <f>IFERROR([1]!s_est_mediannetprofit($A1321,2026,$B$1)/[1]!s_est_mediannetprofit($A1321,2026,$B$1-7)-1,"")</f>
        <v>0</v>
      </c>
      <c r="AP1321">
        <f>IFERROR([1]!s_est_mediannetprofit($A1321,2026,$B$1)/[1]!s_est_mediannetprofit($A1321,2026,$B$1-30)-1,"")</f>
        <v>-8.2972582972582476E-3</v>
      </c>
    </row>
    <row r="1322" spans="1:42">
      <c r="A1322" t="s">
        <v>1361</v>
      </c>
      <c r="B1322">
        <f>IFERROR([1]!s_stm07_is($A1322,"W30028333","2011/12/31",1)/[1]!S_SHARE_TOTAL($A1322,$B$1),"")</f>
        <v>0.89724577283121854</v>
      </c>
      <c r="C1322">
        <f>IFERROR([1]!s_stm07_is($A1322,"W30028333","2012/12/31",1)/[1]!S_SHARE_TOTAL($A1322,$B$1),"")</f>
        <v>0.94020073301677876</v>
      </c>
      <c r="D1322">
        <f>IFERROR([1]!s_stm07_is($A1322,"W30028333","2013/12/31",1)/[1]!S_SHARE_TOTAL($A1322,$B$1),"")</f>
        <v>1.4175136861234898</v>
      </c>
      <c r="E1322">
        <f>IFERROR([1]!s_stm07_is($A1322,"W30028333","2014/12/31",1)/[1]!S_SHARE_TOTAL($A1322,$B$1),"")</f>
        <v>2.0535035443932781</v>
      </c>
      <c r="F1322">
        <f>IFERROR([1]!s_stm07_is($A1322,"W30028333","2015/12/31",1)/[1]!S_SHARE_TOTAL($A1322,$B$1),"")</f>
        <v>2.7571314369851057</v>
      </c>
      <c r="G1322">
        <f>IFERROR([1]!s_stm07_is($A1322,"W30028333","2016/12/31",1)/[1]!S_SHARE_TOTAL($A1322,$B$1),"")</f>
        <v>1.5842045763958135</v>
      </c>
      <c r="H1322">
        <f>IFERROR([1]!s_stm07_is($A1322,"W30028333","2017/12/31",1)/[1]!S_SHARE_TOTAL($A1322,$B$1),"")</f>
        <v>1.7255712737229185</v>
      </c>
      <c r="I1322">
        <f>IFERROR([1]!s_stm07_is($A1322,"W30028333","2018/12/31",1)/[1]!S_SHARE_TOTAL($A1322,$B$1),"")</f>
        <v>2.5394716014179752</v>
      </c>
      <c r="J1322">
        <f>IFERROR([1]!s_stm07_is($A1322,"W30028333","2019/12/31",1)/[1]!S_SHARE_TOTAL($A1322,$B$1),"")</f>
        <v>4.6670243682206891</v>
      </c>
      <c r="K1322">
        <f>IFERROR([1]!s_stm07_is($A1322,"W30028333","2020/12/31",1)/[1]!S_SHARE_TOTAL($A1322,$B$1),"")</f>
        <v>4.5820761260626783</v>
      </c>
      <c r="L1322">
        <f>IFERROR([1]!s_stm07_is($A1322,"W30028333","2021/12/31",1)/[1]!S_SHARE_TOTAL($A1322,$B$1),"")</f>
        <v>4.7914014171161927</v>
      </c>
      <c r="M1322">
        <f>IFERROR([1]!s_stm07_is($A1322,"W30028333","2022/12/31",1)/[1]!S_SHARE_TOTAL($A1322,$B$1),"")</f>
        <v>3.1485344697206958</v>
      </c>
      <c r="N1322">
        <f>IFERROR([1]!s_stm07_is($A1322,"W30028333","2023/12/31",1)/[1]!S_SHARE_TOTAL($A1322,$B$1),"")</f>
        <v>2.7927135308701589</v>
      </c>
      <c r="O1322">
        <f>IFERROR([1]!s_stm07_is($A1322,"W30028333","2024/12/31",1)/[1]!S_SHARE_TOTAL($A1322,$B$1),"")</f>
        <v>8.407952617216873</v>
      </c>
      <c r="P1322">
        <f>IFERROR([1]!s_stm07_is($A1322,"W30028333","2025/12/31",1)/[1]!S_SHARE_TOTAL($A1322,$B$1),"")</f>
        <v>11.631177428155745</v>
      </c>
      <c r="Q1322">
        <f>IFERROR([1]!s_west_netprofit($A1322,2026,$B$1,180)/[1]!S_SHARE_TOTAL($A1322,$B$1),"")</f>
        <v>11.71010496204801</v>
      </c>
      <c r="R1322">
        <f>IFERROR([1]!s_west_netprofit($A1322,2027,$B$1,180)/[1]!S_SHARE_TOTAL($A1322,$B$1),"")</f>
        <v>12.686145458766347</v>
      </c>
      <c r="S1322">
        <f>IFERROR([1]!s_fa_dupont_roe($A1322,"2011/12/31")/100,"")</f>
        <v>0.14780200000000002</v>
      </c>
      <c r="T1322">
        <f>IFERROR([1]!s_fa_dupont_roe($A1322,"2012/12/31")/100,"")</f>
        <v>8.7322999999999998E-2</v>
      </c>
      <c r="U1322">
        <f>IFERROR([1]!s_fa_dupont_roe($A1322,"2013/12/31")/100,"")</f>
        <v>0.117635</v>
      </c>
      <c r="V1322">
        <f>IFERROR([1]!s_fa_dupont_roe($A1322,"2014/12/31")/100,"")</f>
        <v>0.14613699999999999</v>
      </c>
      <c r="W1322">
        <f>IFERROR([1]!s_fa_dupont_roe($A1322,"2015/12/31")/100,"")</f>
        <v>0.16198699999999999</v>
      </c>
      <c r="X1322">
        <f>IFERROR([1]!s_fa_dupont_roe($A1322,"2016/12/31")/100,"")</f>
        <v>8.4513000000000005E-2</v>
      </c>
      <c r="Y1322">
        <f>IFERROR([1]!s_fa_dupont_roe($A1322,"2017/12/31")/100,"")</f>
        <v>8.7646999999999989E-2</v>
      </c>
      <c r="Z1322">
        <f>IFERROR([1]!s_fa_dupont_roe($A1322,"2018/12/31")/100,"")</f>
        <v>0.12253500000000001</v>
      </c>
      <c r="AA1322">
        <f>IFERROR([1]!s_fa_dupont_roe($A1322,"2019/12/31")/100,"")</f>
        <v>0.19407099999999999</v>
      </c>
      <c r="AB1322">
        <f>IFERROR([1]!s_fa_dupont_roe($A1322,"2020/12/31")/100,"")</f>
        <v>0.15360099999999999</v>
      </c>
      <c r="AC1322">
        <f>IFERROR([1]!s_fa_dupont_roe($A1322,"2021/12/31")/100,"")</f>
        <v>0.14224100000000001</v>
      </c>
      <c r="AD1322">
        <f>IFERROR([1]!s_fa_dupont_roe($A1322,"2022/12/31")/100,"")</f>
        <v>9.2932000000000001E-2</v>
      </c>
      <c r="AE1322">
        <f>IFERROR([1]!s_fa_dupont_roe($A1322,"2023/12/31")/100,"")</f>
        <v>8.3789000000000002E-2</v>
      </c>
      <c r="AF1322">
        <f>IFERROR([1]!s_fa_dupont_roe($A1322,"2024/12/31")/100,"")</f>
        <v>0.26058700000000001</v>
      </c>
      <c r="AG1322">
        <f>IFERROR([1]!s_fa_dupont_roe($A1322,"2025/12/31")/100,"")</f>
        <v>0.34924700000000003</v>
      </c>
      <c r="AH1322">
        <f>IFERROR([1]!s_stm07_is($A1322,"W30028333","2025/12/31",1),"")</f>
        <v>36284000000</v>
      </c>
      <c r="AI1322">
        <f>IFERROR([1]!s_stm07_bs($A1322,"W38058048","2025/12/31",1),"")</f>
        <v>111578000000</v>
      </c>
      <c r="AJ1322">
        <f>IFERROR([1]!s_fa_netdebt($A1322,"2025/12/31"),"")</f>
        <v>0</v>
      </c>
      <c r="AK1322">
        <f>IFERROR([1]!s_val_ev1($A1322,"2025/12/31"),"")</f>
        <v>247817454630.151</v>
      </c>
      <c r="AL1322">
        <f>IFERROR([1]!s_fa_ebitda($A1322,"2025/12/31"),"")</f>
        <v>0</v>
      </c>
      <c r="AM1322">
        <f>IFERROR([1]!s_west_netprofit($A1322,2026,$B$1,180)/[1]!s_west_netprofit($A1322,2026,$B$1-7,180)-1,"")</f>
        <v>0</v>
      </c>
      <c r="AN1322">
        <f>IFERROR([1]!s_west_netprofit($A1322,2026,$B$1,180)/[1]!s_west_netprofit($A1322,2026,$B$1-30,180)-1,"")</f>
        <v>1.9991340277072389E-3</v>
      </c>
      <c r="AO1322">
        <f>IFERROR([1]!s_est_mediannetprofit($A1322,2026,$B$1)/[1]!s_est_mediannetprofit($A1322,2026,$B$1-7)-1,"")</f>
        <v>0</v>
      </c>
      <c r="AP1322">
        <f>IFERROR([1]!s_est_mediannetprofit($A1322,2026,$B$1)/[1]!s_est_mediannetprofit($A1322,2026,$B$1-30)-1,"")</f>
        <v>0</v>
      </c>
    </row>
    <row r="1323" spans="1:42">
      <c r="A1323" t="s">
        <v>1362</v>
      </c>
      <c r="B1323">
        <f>IFERROR([1]!s_stm07_is($A1323,"W30028333","2011/12/31",1)/[1]!S_SHARE_TOTAL($A1323,$B$1),"")</f>
        <v>1.8671223067116237E-2</v>
      </c>
      <c r="C1323">
        <f>IFERROR([1]!s_stm07_is($A1323,"W30028333","2012/12/31",1)/[1]!S_SHARE_TOTAL($A1323,$B$1),"")</f>
        <v>2.0709210419545702E-2</v>
      </c>
      <c r="D1323">
        <f>IFERROR([1]!s_stm07_is($A1323,"W30028333","2013/12/31",1)/[1]!S_SHARE_TOTAL($A1323,$B$1),"")</f>
        <v>2.5802320493962732E-2</v>
      </c>
      <c r="E1323">
        <f>IFERROR([1]!s_stm07_is($A1323,"W30028333","2014/12/31",1)/[1]!S_SHARE_TOTAL($A1323,$B$1),"")</f>
        <v>3.3366995919943306E-2</v>
      </c>
      <c r="F1323">
        <f>IFERROR([1]!s_stm07_is($A1323,"W30028333","2015/12/31",1)/[1]!S_SHARE_TOTAL($A1323,$B$1),"")</f>
        <v>3.2213899965952406E-2</v>
      </c>
      <c r="G1323">
        <f>IFERROR([1]!s_stm07_is($A1323,"W30028333","2016/12/31",1)/[1]!S_SHARE_TOTAL($A1323,$B$1),"")</f>
        <v>2.2779632724857134E-2</v>
      </c>
      <c r="H1323">
        <f>IFERROR([1]!s_stm07_is($A1323,"W30028333","2017/12/31",1)/[1]!S_SHARE_TOTAL($A1323,$B$1),"")</f>
        <v>0.4817419983220057</v>
      </c>
      <c r="I1323">
        <f>IFERROR([1]!s_stm07_is($A1323,"W30028333","2018/12/31",1)/[1]!S_SHARE_TOTAL($A1323,$B$1),"")</f>
        <v>0.50500832496937764</v>
      </c>
      <c r="J1323">
        <f>IFERROR([1]!s_stm07_is($A1323,"W30028333","2019/12/31",1)/[1]!S_SHARE_TOTAL($A1323,$B$1),"")</f>
        <v>0.85440182128394682</v>
      </c>
      <c r="K1323">
        <f>IFERROR([1]!s_stm07_is($A1323,"W30028333","2020/12/31",1)/[1]!S_SHARE_TOTAL($A1323,$B$1),"")</f>
        <v>0.41609842369302596</v>
      </c>
      <c r="L1323">
        <f>IFERROR([1]!s_stm07_is($A1323,"W30028333","2021/12/31",1)/[1]!S_SHARE_TOTAL($A1323,$B$1),"")</f>
        <v>0.12889942702051052</v>
      </c>
      <c r="M1323">
        <f>IFERROR([1]!s_stm07_is($A1323,"W30028333","2022/12/31",1)/[1]!S_SHARE_TOTAL($A1323,$B$1),"")</f>
        <v>-0.31481231216203792</v>
      </c>
      <c r="N1323">
        <f>IFERROR([1]!s_stm07_is($A1323,"W30028333","2023/12/31",1)/[1]!S_SHARE_TOTAL($A1323,$B$1),"")</f>
        <v>-7.0358015250865824E-2</v>
      </c>
      <c r="O1323">
        <f>IFERROR([1]!s_stm07_is($A1323,"W30028333","2024/12/31",1)/[1]!S_SHARE_TOTAL($A1323,$B$1),"")</f>
        <v>-0.15626686983782279</v>
      </c>
      <c r="P1323">
        <f>IFERROR([1]!s_stm07_is($A1323,"W30028333","2025/12/31",1)/[1]!S_SHARE_TOTAL($A1323,$B$1),"")</f>
        <v>3.7575658998275994E-2</v>
      </c>
      <c r="Q1323">
        <f>IFERROR([1]!s_west_netprofit($A1323,2026,$B$1,180)/[1]!S_SHARE_TOTAL($A1323,$B$1),"")</f>
        <v>5.4217710112601812E-2</v>
      </c>
      <c r="R1323">
        <f>IFERROR([1]!s_west_netprofit($A1323,2027,$B$1,180)/[1]!S_SHARE_TOTAL($A1323,$B$1),"")</f>
        <v>7.1147350819698821E-2</v>
      </c>
      <c r="S1323">
        <f>IFERROR([1]!s_fa_dupont_roe($A1323,"2011/12/31")/100,"")</f>
        <v>0.26579000000000003</v>
      </c>
      <c r="T1323">
        <f>IFERROR([1]!s_fa_dupont_roe($A1323,"2012/12/31")/100,"")</f>
        <v>0.15514500000000001</v>
      </c>
      <c r="U1323">
        <f>IFERROR([1]!s_fa_dupont_roe($A1323,"2013/12/31")/100,"")</f>
        <v>0.13461100000000001</v>
      </c>
      <c r="V1323">
        <f>IFERROR([1]!s_fa_dupont_roe($A1323,"2014/12/31")/100,"")</f>
        <v>0.16162500000000002</v>
      </c>
      <c r="W1323">
        <f>IFERROR([1]!s_fa_dupont_roe($A1323,"2015/12/31")/100,"")</f>
        <v>0.14562</v>
      </c>
      <c r="X1323">
        <f>IFERROR([1]!s_fa_dupont_roe($A1323,"2016/12/31")/100,"")</f>
        <v>9.7571999999999992E-2</v>
      </c>
      <c r="Y1323">
        <f>IFERROR([1]!s_fa_dupont_roe($A1323,"2017/12/31")/100,"")</f>
        <v>0.38020100000000001</v>
      </c>
      <c r="Z1323">
        <f>IFERROR([1]!s_fa_dupont_roe($A1323,"2018/12/31")/100,"")</f>
        <v>0.17660799999999999</v>
      </c>
      <c r="AA1323">
        <f>IFERROR([1]!s_fa_dupont_roe($A1323,"2019/12/31")/100,"")</f>
        <v>0.22703700000000002</v>
      </c>
      <c r="AB1323">
        <f>IFERROR([1]!s_fa_dupont_roe($A1323,"2020/12/31")/100,"")</f>
        <v>8.8896000000000003E-2</v>
      </c>
      <c r="AC1323">
        <f>IFERROR([1]!s_fa_dupont_roe($A1323,"2021/12/31")/100,"")</f>
        <v>2.5121000000000001E-2</v>
      </c>
      <c r="AD1323">
        <f>IFERROR([1]!s_fa_dupont_roe($A1323,"2022/12/31")/100,"")</f>
        <v>-6.6033999999999995E-2</v>
      </c>
      <c r="AE1323">
        <f>IFERROR([1]!s_fa_dupont_roe($A1323,"2023/12/31")/100,"")</f>
        <v>-1.5476E-2</v>
      </c>
      <c r="AF1323">
        <f>IFERROR([1]!s_fa_dupont_roe($A1323,"2024/12/31")/100,"")</f>
        <v>-3.5219E-2</v>
      </c>
      <c r="AG1323">
        <f>IFERROR([1]!s_fa_dupont_roe($A1323,"2025/12/31")/100,"")</f>
        <v>8.8260000000000005E-3</v>
      </c>
      <c r="AH1323">
        <f>IFERROR([1]!s_stm07_is($A1323,"W30028333","2025/12/31",1),"")</f>
        <v>263013000</v>
      </c>
      <c r="AI1323">
        <f>IFERROR([1]!s_stm07_bs($A1323,"W38058048","2025/12/31",1),"")</f>
        <v>29315041000</v>
      </c>
      <c r="AJ1323">
        <f>IFERROR([1]!s_fa_netdebt($A1323,"2025/12/31"),"")</f>
        <v>-19385818000</v>
      </c>
      <c r="AK1323">
        <f>IFERROR([1]!s_val_ev1($A1323,"2025/12/31"),"")</f>
        <v>79407763508.429993</v>
      </c>
      <c r="AL1323">
        <f>IFERROR([1]!s_fa_ebitda($A1323,"2025/12/31"),"")</f>
        <v>501845000</v>
      </c>
      <c r="AM1323">
        <f>IFERROR([1]!s_west_netprofit($A1323,2026,$B$1,180)/[1]!s_west_netprofit($A1323,2026,$B$1-7,180)-1,"")</f>
        <v>0</v>
      </c>
      <c r="AN1323">
        <f>IFERROR([1]!s_west_netprofit($A1323,2026,$B$1,180)/[1]!s_west_netprofit($A1323,2026,$B$1-30,180)-1,"")</f>
        <v>4.1283783783783781</v>
      </c>
      <c r="AO1323">
        <f>IFERROR([1]!s_est_mediannetprofit($A1323,2026,$B$1)/[1]!s_est_mediannetprofit($A1323,2026,$B$1-7)-1,"")</f>
        <v>0</v>
      </c>
      <c r="AP1323">
        <f>IFERROR([1]!s_est_mediannetprofit($A1323,2026,$B$1)/[1]!s_est_mediannetprofit($A1323,2026,$B$1-30)-1,"")</f>
        <v>4.1283783783783781</v>
      </c>
    </row>
    <row r="1324" spans="1:42">
      <c r="A1324" t="s">
        <v>1363</v>
      </c>
      <c r="B1324">
        <f>IFERROR([1]!s_stm07_is($A1324,"W30028333","2011/12/31",1)/[1]!S_SHARE_TOTAL($A1324,$B$1),"")</f>
        <v>0.48316461227324048</v>
      </c>
      <c r="C1324">
        <f>IFERROR([1]!s_stm07_is($A1324,"W30028333","2012/12/31",1)/[1]!S_SHARE_TOTAL($A1324,$B$1),"")</f>
        <v>0.59549314193737424</v>
      </c>
      <c r="D1324">
        <f>IFERROR([1]!s_stm07_is($A1324,"W30028333","2013/12/31",1)/[1]!S_SHARE_TOTAL($A1324,$B$1),"")</f>
        <v>0.53125535492404607</v>
      </c>
      <c r="E1324">
        <f>IFERROR([1]!s_stm07_is($A1324,"W30028333","2014/12/31",1)/[1]!S_SHARE_TOTAL($A1324,$B$1),"")</f>
        <v>0.30386328964014631</v>
      </c>
      <c r="F1324">
        <f>IFERROR([1]!s_stm07_is($A1324,"W30028333","2015/12/31",1)/[1]!S_SHARE_TOTAL($A1324,$B$1),"")</f>
        <v>0.20805071654637519</v>
      </c>
      <c r="G1324">
        <f>IFERROR([1]!s_stm07_is($A1324,"W30028333","2016/12/31",1)/[1]!S_SHARE_TOTAL($A1324,$B$1),"")</f>
        <v>0.13900937617126044</v>
      </c>
      <c r="H1324">
        <f>IFERROR([1]!s_stm07_is($A1324,"W30028333","2017/12/31",1)/[1]!S_SHARE_TOTAL($A1324,$B$1),"")</f>
        <v>0.13988100379149679</v>
      </c>
      <c r="I1324">
        <f>IFERROR([1]!s_stm07_is($A1324,"W30028333","2018/12/31",1)/[1]!S_SHARE_TOTAL($A1324,$B$1),"")</f>
        <v>0.20324527234720455</v>
      </c>
      <c r="J1324">
        <f>IFERROR([1]!s_stm07_is($A1324,"W30028333","2019/12/31",1)/[1]!S_SHARE_TOTAL($A1324,$B$1),"")</f>
        <v>0.34995510518411549</v>
      </c>
      <c r="K1324">
        <f>IFERROR([1]!s_stm07_is($A1324,"W30028333","2020/12/31",1)/[1]!S_SHARE_TOTAL($A1324,$B$1),"")</f>
        <v>0.39737222306972209</v>
      </c>
      <c r="L1324">
        <f>IFERROR([1]!s_stm07_is($A1324,"W30028333","2021/12/31",1)/[1]!S_SHARE_TOTAL($A1324,$B$1),"")</f>
        <v>0.4975738554765915</v>
      </c>
      <c r="M1324">
        <f>IFERROR([1]!s_stm07_is($A1324,"W30028333","2022/12/31",1)/[1]!S_SHARE_TOTAL($A1324,$B$1),"")</f>
        <v>0.56186639440556341</v>
      </c>
      <c r="N1324">
        <f>IFERROR([1]!s_stm07_is($A1324,"W30028333","2023/12/31",1)/[1]!S_SHARE_TOTAL($A1324,$B$1),"")</f>
        <v>0.59199054461549871</v>
      </c>
      <c r="O1324">
        <f>IFERROR([1]!s_stm07_is($A1324,"W30028333","2024/12/31",1)/[1]!S_SHARE_TOTAL($A1324,$B$1),"")</f>
        <v>0.60435380213912671</v>
      </c>
      <c r="P1324">
        <f>IFERROR([1]!s_stm07_is($A1324,"W30028333","2025/12/31",1)/[1]!S_SHARE_TOTAL($A1324,$B$1),"")</f>
        <v>0.43398303282808315</v>
      </c>
      <c r="Q1324">
        <f>IFERROR([1]!s_west_netprofit($A1324,2026,$B$1,180)/[1]!S_SHARE_TOTAL($A1324,$B$1),"")</f>
        <v>0.56837123934643063</v>
      </c>
      <c r="R1324">
        <f>IFERROR([1]!s_west_netprofit($A1324,2027,$B$1,180)/[1]!S_SHARE_TOTAL($A1324,$B$1),"")</f>
        <v>0.63026752356483384</v>
      </c>
      <c r="S1324">
        <f>IFERROR([1]!s_fa_dupont_roe($A1324,"2011/12/31")/100,"")</f>
        <v>0.165437</v>
      </c>
      <c r="T1324">
        <f>IFERROR([1]!s_fa_dupont_roe($A1324,"2012/12/31")/100,"")</f>
        <v>0.18927499999999997</v>
      </c>
      <c r="U1324">
        <f>IFERROR([1]!s_fa_dupont_roe($A1324,"2013/12/31")/100,"")</f>
        <v>0.155866</v>
      </c>
      <c r="V1324">
        <f>IFERROR([1]!s_fa_dupont_roe($A1324,"2014/12/31")/100,"")</f>
        <v>8.5888000000000006E-2</v>
      </c>
      <c r="W1324">
        <f>IFERROR([1]!s_fa_dupont_roe($A1324,"2015/12/31")/100,"")</f>
        <v>5.8654000000000005E-2</v>
      </c>
      <c r="X1324">
        <f>IFERROR([1]!s_fa_dupont_roe($A1324,"2016/12/31")/100,"")</f>
        <v>3.9352999999999999E-2</v>
      </c>
      <c r="Y1324">
        <f>IFERROR([1]!s_fa_dupont_roe($A1324,"2017/12/31")/100,"")</f>
        <v>3.9708E-2</v>
      </c>
      <c r="Z1324">
        <f>IFERROR([1]!s_fa_dupont_roe($A1324,"2018/12/31")/100,"")</f>
        <v>5.7068000000000001E-2</v>
      </c>
      <c r="AA1324">
        <f>IFERROR([1]!s_fa_dupont_roe($A1324,"2019/12/31")/100,"")</f>
        <v>9.3595999999999999E-2</v>
      </c>
      <c r="AB1324">
        <f>IFERROR([1]!s_fa_dupont_roe($A1324,"2020/12/31")/100,"")</f>
        <v>0.10028600000000001</v>
      </c>
      <c r="AC1324">
        <f>IFERROR([1]!s_fa_dupont_roe($A1324,"2021/12/31")/100,"")</f>
        <v>0.118519</v>
      </c>
      <c r="AD1324">
        <f>IFERROR([1]!s_fa_dupont_roe($A1324,"2022/12/31")/100,"")</f>
        <v>0.12367499999999999</v>
      </c>
      <c r="AE1324">
        <f>IFERROR([1]!s_fa_dupont_roe($A1324,"2023/12/31")/100,"")</f>
        <v>0.120735</v>
      </c>
      <c r="AF1324">
        <f>IFERROR([1]!s_fa_dupont_roe($A1324,"2024/12/31")/100,"")</f>
        <v>0.118266</v>
      </c>
      <c r="AG1324">
        <f>IFERROR([1]!s_fa_dupont_roe($A1324,"2025/12/31")/100,"")</f>
        <v>8.4148000000000001E-2</v>
      </c>
      <c r="AH1324">
        <f>IFERROR([1]!s_stm07_is($A1324,"W30028333","2025/12/31",1),"")</f>
        <v>747958687.03999996</v>
      </c>
      <c r="AI1324">
        <f>IFERROR([1]!s_stm07_bs($A1324,"W38058048","2025/12/31",1),"")</f>
        <v>9698958104.9599991</v>
      </c>
      <c r="AJ1324">
        <f>IFERROR([1]!s_fa_netdebt($A1324,"2025/12/31"),"")</f>
        <v>-7315595105.46</v>
      </c>
      <c r="AK1324">
        <f>IFERROR([1]!s_val_ev1($A1324,"2025/12/31"),"")</f>
        <v>20170906020.419998</v>
      </c>
      <c r="AL1324">
        <f>IFERROR([1]!s_fa_ebitda($A1324,"2025/12/31"),"")</f>
        <v>1244604820.25</v>
      </c>
      <c r="AM1324">
        <f>IFERROR([1]!s_west_netprofit($A1324,2026,$B$1,180)/[1]!s_west_netprofit($A1324,2026,$B$1-7,180)-1,"")</f>
        <v>0</v>
      </c>
      <c r="AN1324">
        <f>IFERROR([1]!s_west_netprofit($A1324,2026,$B$1,180)/[1]!s_west_netprofit($A1324,2026,$B$1-30,180)-1,"")</f>
        <v>0</v>
      </c>
      <c r="AO1324">
        <f>IFERROR([1]!s_est_mediannetprofit($A1324,2026,$B$1)/[1]!s_est_mediannetprofit($A1324,2026,$B$1-7)-1,"")</f>
        <v>0</v>
      </c>
      <c r="AP1324">
        <f>IFERROR([1]!s_est_mediannetprofit($A1324,2026,$B$1)/[1]!s_est_mediannetprofit($A1324,2026,$B$1-30)-1,"")</f>
        <v>0</v>
      </c>
    </row>
    <row r="1325" spans="1:42">
      <c r="A1325" t="s">
        <v>1364</v>
      </c>
      <c r="B1325">
        <f>IFERROR([1]!s_stm07_is($A1325,"W30028333","2011/12/31",1)/[1]!S_SHARE_TOTAL($A1325,$B$1),"")</f>
        <v>2.2820679068338699E-2</v>
      </c>
      <c r="C1325">
        <f>IFERROR([1]!s_stm07_is($A1325,"W30028333","2012/12/31",1)/[1]!S_SHARE_TOTAL($A1325,$B$1),"")</f>
        <v>3.9368384993493377E-2</v>
      </c>
      <c r="D1325">
        <f>IFERROR([1]!s_stm07_is($A1325,"W30028333","2013/12/31",1)/[1]!S_SHARE_TOTAL($A1325,$B$1),"")</f>
        <v>5.4477843457969133E-2</v>
      </c>
      <c r="E1325">
        <f>IFERROR([1]!s_stm07_is($A1325,"W30028333","2014/12/31",1)/[1]!S_SHARE_TOTAL($A1325,$B$1),"")</f>
        <v>0.12110792925355221</v>
      </c>
      <c r="F1325">
        <f>IFERROR([1]!s_stm07_is($A1325,"W30028333","2015/12/31",1)/[1]!S_SHARE_TOTAL($A1325,$B$1),"")</f>
        <v>0.3027213678104046</v>
      </c>
      <c r="G1325">
        <f>IFERROR([1]!s_stm07_is($A1325,"W30028333","2016/12/31",1)/[1]!S_SHARE_TOTAL($A1325,$B$1),"")</f>
        <v>0.15478442596474559</v>
      </c>
      <c r="H1325">
        <f>IFERROR([1]!s_stm07_is($A1325,"W30028333","2017/12/31",1)/[1]!S_SHARE_TOTAL($A1325,$B$1),"")</f>
        <v>9.519568570591469E-2</v>
      </c>
      <c r="I1325">
        <f>IFERROR([1]!s_stm07_is($A1325,"W30028333","2018/12/31",1)/[1]!S_SHARE_TOTAL($A1325,$B$1),"")</f>
        <v>1.4169543908768614E-2</v>
      </c>
      <c r="J1325">
        <f>IFERROR([1]!s_stm07_is($A1325,"W30028333","2019/12/31",1)/[1]!S_SHARE_TOTAL($A1325,$B$1),"")</f>
        <v>1.2540209202265996E-2</v>
      </c>
      <c r="K1325">
        <f>IFERROR([1]!s_stm07_is($A1325,"W30028333","2020/12/31",1)/[1]!S_SHARE_TOTAL($A1325,$B$1),"")</f>
        <v>2.2464921168514049E-2</v>
      </c>
      <c r="L1325">
        <f>IFERROR([1]!s_stm07_is($A1325,"W30028333","2021/12/31",1)/[1]!S_SHARE_TOTAL($A1325,$B$1),"")</f>
        <v>0.11053695502065775</v>
      </c>
      <c r="M1325">
        <f>IFERROR([1]!s_stm07_is($A1325,"W30028333","2022/12/31",1)/[1]!S_SHARE_TOTAL($A1325,$B$1),"")</f>
        <v>2.2955122258366659E-2</v>
      </c>
      <c r="N1325">
        <f>IFERROR([1]!s_stm07_is($A1325,"W30028333","2023/12/31",1)/[1]!S_SHARE_TOTAL($A1325,$B$1),"")</f>
        <v>4.5575448709721349E-2</v>
      </c>
      <c r="O1325">
        <f>IFERROR([1]!s_stm07_is($A1325,"W30028333","2024/12/31",1)/[1]!S_SHARE_TOTAL($A1325,$B$1),"")</f>
        <v>5.2951433515029997E-2</v>
      </c>
      <c r="P1325">
        <f>IFERROR([1]!s_stm07_is($A1325,"W30028333","2025/12/31",1)/[1]!S_SHARE_TOTAL($A1325,$B$1),"")</f>
        <v>9.8175749098399961E-2</v>
      </c>
      <c r="Q1325">
        <f>IFERROR([1]!s_west_netprofit($A1325,2026,$B$1,180)/[1]!S_SHARE_TOTAL($A1325,$B$1),"")</f>
        <v>0</v>
      </c>
      <c r="R1325">
        <f>IFERROR([1]!s_west_netprofit($A1325,2027,$B$1,180)/[1]!S_SHARE_TOTAL($A1325,$B$1),"")</f>
        <v>0</v>
      </c>
      <c r="S1325">
        <f>IFERROR([1]!s_fa_dupont_roe($A1325,"2011/12/31")/100,"")</f>
        <v>2.7394999999999999E-2</v>
      </c>
      <c r="T1325">
        <f>IFERROR([1]!s_fa_dupont_roe($A1325,"2012/12/31")/100,"")</f>
        <v>4.8734E-2</v>
      </c>
      <c r="U1325">
        <f>IFERROR([1]!s_fa_dupont_roe($A1325,"2013/12/31")/100,"")</f>
        <v>6.3897999999999996E-2</v>
      </c>
      <c r="V1325">
        <f>IFERROR([1]!s_fa_dupont_roe($A1325,"2014/12/31")/100,"")</f>
        <v>0.113846</v>
      </c>
      <c r="W1325">
        <f>IFERROR([1]!s_fa_dupont_roe($A1325,"2015/12/31")/100,"")</f>
        <v>0.20152999999999999</v>
      </c>
      <c r="X1325">
        <f>IFERROR([1]!s_fa_dupont_roe($A1325,"2016/12/31")/100,"")</f>
        <v>7.6680999999999999E-2</v>
      </c>
      <c r="Y1325">
        <f>IFERROR([1]!s_fa_dupont_roe($A1325,"2017/12/31")/100,"")</f>
        <v>4.2596999999999996E-2</v>
      </c>
      <c r="Z1325">
        <f>IFERROR([1]!s_fa_dupont_roe($A1325,"2018/12/31")/100,"")</f>
        <v>6.5390000000000005E-3</v>
      </c>
      <c r="AA1325">
        <f>IFERROR([1]!s_fa_dupont_roe($A1325,"2019/12/31")/100,"")</f>
        <v>5.934E-3</v>
      </c>
      <c r="AB1325">
        <f>IFERROR([1]!s_fa_dupont_roe($A1325,"2020/12/31")/100,"")</f>
        <v>9.0539999999999995E-3</v>
      </c>
      <c r="AC1325">
        <f>IFERROR([1]!s_fa_dupont_roe($A1325,"2021/12/31")/100,"")</f>
        <v>3.7943999999999999E-2</v>
      </c>
      <c r="AD1325">
        <f>IFERROR([1]!s_fa_dupont_roe($A1325,"2022/12/31")/100,"")</f>
        <v>7.7680000000000006E-3</v>
      </c>
      <c r="AE1325">
        <f>IFERROR([1]!s_fa_dupont_roe($A1325,"2023/12/31")/100,"")</f>
        <v>1.5300000000000001E-2</v>
      </c>
      <c r="AF1325">
        <f>IFERROR([1]!s_fa_dupont_roe($A1325,"2024/12/31")/100,"")</f>
        <v>1.7583999999999999E-2</v>
      </c>
      <c r="AG1325">
        <f>IFERROR([1]!s_fa_dupont_roe($A1325,"2025/12/31")/100,"")</f>
        <v>3.2050000000000002E-2</v>
      </c>
      <c r="AH1325">
        <f>IFERROR([1]!s_stm07_is($A1325,"W30028333","2025/12/31",1),"")</f>
        <v>455818683.39999998</v>
      </c>
      <c r="AI1325">
        <f>IFERROR([1]!s_stm07_bs($A1325,"W38058048","2025/12/31",1),"")</f>
        <v>14587962045.33</v>
      </c>
      <c r="AJ1325">
        <f>IFERROR([1]!s_fa_netdebt($A1325,"2025/12/31"),"")</f>
        <v>0</v>
      </c>
      <c r="AK1325">
        <f>IFERROR([1]!s_val_ev1($A1325,"2025/12/31"),"")</f>
        <v>31146178013.948002</v>
      </c>
      <c r="AL1325">
        <f>IFERROR([1]!s_fa_ebitda($A1325,"2025/12/31"),"")</f>
        <v>0</v>
      </c>
      <c r="AM1325" t="str">
        <f>IFERROR([1]!s_west_netprofit($A1325,2026,$B$1,180)/[1]!s_west_netprofit($A1325,2026,$B$1-7,180)-1,"")</f>
        <v/>
      </c>
      <c r="AN1325" t="str">
        <f>IFERROR([1]!s_west_netprofit($A1325,2026,$B$1,180)/[1]!s_west_netprofit($A1325,2026,$B$1-30,180)-1,"")</f>
        <v/>
      </c>
      <c r="AO1325" t="str">
        <f>IFERROR([1]!s_est_mediannetprofit($A1325,2026,$B$1)/[1]!s_est_mediannetprofit($A1325,2026,$B$1-7)-1,"")</f>
        <v/>
      </c>
      <c r="AP1325" t="str">
        <f>IFERROR([1]!s_est_mediannetprofit($A1325,2026,$B$1)/[1]!s_est_mediannetprofit($A1325,2026,$B$1-30)-1,"")</f>
        <v/>
      </c>
    </row>
    <row r="1326" spans="1:42">
      <c r="A1326" t="s">
        <v>1365</v>
      </c>
      <c r="B1326">
        <f>IFERROR([1]!s_stm07_is($A1326,"W30028333","2011/12/31",1)/[1]!S_SHARE_TOTAL($A1326,$B$1),"")</f>
        <v>5.040994108252795E-2</v>
      </c>
      <c r="C1326">
        <f>IFERROR([1]!s_stm07_is($A1326,"W30028333","2012/12/31",1)/[1]!S_SHARE_TOTAL($A1326,$B$1),"")</f>
        <v>5.5158751339404184E-2</v>
      </c>
      <c r="D1326">
        <f>IFERROR([1]!s_stm07_is($A1326,"W30028333","2013/12/31",1)/[1]!S_SHARE_TOTAL($A1326,$B$1),"")</f>
        <v>7.7922842046969795E-2</v>
      </c>
      <c r="E1326">
        <f>IFERROR([1]!s_stm07_is($A1326,"W30028333","2014/12/31",1)/[1]!S_SHARE_TOTAL($A1326,$B$1),"")</f>
        <v>0.20629833376176804</v>
      </c>
      <c r="F1326">
        <f>IFERROR([1]!s_stm07_is($A1326,"W30028333","2015/12/31",1)/[1]!S_SHARE_TOTAL($A1326,$B$1),"")</f>
        <v>0.48253320755175255</v>
      </c>
      <c r="G1326">
        <f>IFERROR([1]!s_stm07_is($A1326,"W30028333","2016/12/31",1)/[1]!S_SHARE_TOTAL($A1326,$B$1),"")</f>
        <v>0.23695280711699482</v>
      </c>
      <c r="H1326">
        <f>IFERROR([1]!s_stm07_is($A1326,"W30028333","2017/12/31",1)/[1]!S_SHARE_TOTAL($A1326,$B$1),"")</f>
        <v>0.26457844934272551</v>
      </c>
      <c r="I1326">
        <f>IFERROR([1]!s_stm07_is($A1326,"W30028333","2018/12/31",1)/[1]!S_SHARE_TOTAL($A1326,$B$1),"")</f>
        <v>1.5672564883697244E-2</v>
      </c>
      <c r="J1326">
        <f>IFERROR([1]!s_stm07_is($A1326,"W30028333","2019/12/31",1)/[1]!S_SHARE_TOTAL($A1326,$B$1),"")</f>
        <v>0.20409214476665022</v>
      </c>
      <c r="K1326">
        <f>IFERROR([1]!s_stm07_is($A1326,"W30028333","2020/12/31",1)/[1]!S_SHARE_TOTAL($A1326,$B$1),"")</f>
        <v>0.46356185800914401</v>
      </c>
      <c r="L1326">
        <f>IFERROR([1]!s_stm07_is($A1326,"W30028333","2021/12/31",1)/[1]!S_SHARE_TOTAL($A1326,$B$1),"")</f>
        <v>0.54922155184912425</v>
      </c>
      <c r="M1326">
        <f>IFERROR([1]!s_stm07_is($A1326,"W30028333","2022/12/31",1)/[1]!S_SHARE_TOTAL($A1326,$B$1),"")</f>
        <v>0.30535892439676854</v>
      </c>
      <c r="N1326">
        <f>IFERROR([1]!s_stm07_is($A1326,"W30028333","2023/12/31",1)/[1]!S_SHARE_TOTAL($A1326,$B$1),"")</f>
        <v>0.22746340021189937</v>
      </c>
      <c r="O1326">
        <f>IFERROR([1]!s_stm07_is($A1326,"W30028333","2024/12/31",1)/[1]!S_SHARE_TOTAL($A1326,$B$1),"")</f>
        <v>0.2505849124353749</v>
      </c>
      <c r="P1326">
        <f>IFERROR([1]!s_stm07_is($A1326,"W30028333","2025/12/31",1)/[1]!S_SHARE_TOTAL($A1326,$B$1),"")</f>
        <v>0.3323719641799649</v>
      </c>
      <c r="Q1326">
        <f>IFERROR([1]!s_west_netprofit($A1326,2026,$B$1,180)/[1]!S_SHARE_TOTAL($A1326,$B$1),"")</f>
        <v>0.40909151099082197</v>
      </c>
      <c r="R1326">
        <f>IFERROR([1]!s_west_netprofit($A1326,2027,$B$1,180)/[1]!S_SHARE_TOTAL($A1326,$B$1),"")</f>
        <v>0.45924106474258553</v>
      </c>
      <c r="S1326">
        <f>IFERROR([1]!s_fa_dupont_roe($A1326,"2011/12/31")/100,"")</f>
        <v>5.1756999999999997E-2</v>
      </c>
      <c r="T1326">
        <f>IFERROR([1]!s_fa_dupont_roe($A1326,"2012/12/31")/100,"")</f>
        <v>5.5597000000000001E-2</v>
      </c>
      <c r="U1326">
        <f>IFERROR([1]!s_fa_dupont_roe($A1326,"2013/12/31")/100,"")</f>
        <v>6.1981000000000001E-2</v>
      </c>
      <c r="V1326">
        <f>IFERROR([1]!s_fa_dupont_roe($A1326,"2014/12/31")/100,"")</f>
        <v>0.128692</v>
      </c>
      <c r="W1326">
        <f>IFERROR([1]!s_fa_dupont_roe($A1326,"2015/12/31")/100,"")</f>
        <v>0.25104799999999999</v>
      </c>
      <c r="X1326">
        <f>IFERROR([1]!s_fa_dupont_roe($A1326,"2016/12/31")/100,"")</f>
        <v>8.1513000000000002E-2</v>
      </c>
      <c r="Y1326">
        <f>IFERROR([1]!s_fa_dupont_roe($A1326,"2017/12/31")/100,"")</f>
        <v>7.0172999999999999E-2</v>
      </c>
      <c r="Z1326">
        <f>IFERROR([1]!s_fa_dupont_roe($A1326,"2018/12/31")/100,"")</f>
        <v>4.1060000000000003E-3</v>
      </c>
      <c r="AA1326">
        <f>IFERROR([1]!s_fa_dupont_roe($A1326,"2019/12/31")/100,"")</f>
        <v>5.2662000000000007E-2</v>
      </c>
      <c r="AB1326">
        <f>IFERROR([1]!s_fa_dupont_roe($A1326,"2020/12/31")/100,"")</f>
        <v>0.11094</v>
      </c>
      <c r="AC1326">
        <f>IFERROR([1]!s_fa_dupont_roe($A1326,"2021/12/31")/100,"")</f>
        <v>0.120187</v>
      </c>
      <c r="AD1326">
        <f>IFERROR([1]!s_fa_dupont_roe($A1326,"2022/12/31")/100,"")</f>
        <v>5.6436E-2</v>
      </c>
      <c r="AE1326">
        <f>IFERROR([1]!s_fa_dupont_roe($A1326,"2023/12/31")/100,"")</f>
        <v>3.6164000000000002E-2</v>
      </c>
      <c r="AF1326">
        <f>IFERROR([1]!s_fa_dupont_roe($A1326,"2024/12/31")/100,"")</f>
        <v>3.7904E-2</v>
      </c>
      <c r="AG1326">
        <f>IFERROR([1]!s_fa_dupont_roe($A1326,"2025/12/31")/100,"")</f>
        <v>4.8057999999999997E-2</v>
      </c>
      <c r="AH1326">
        <f>IFERROR([1]!s_stm07_is($A1326,"W30028333","2025/12/31",1),"")</f>
        <v>2870360059.54</v>
      </c>
      <c r="AI1326">
        <f>IFERROR([1]!s_stm07_bs($A1326,"W38058048","2025/12/31",1),"")</f>
        <v>66689061669.599998</v>
      </c>
      <c r="AJ1326">
        <f>IFERROR([1]!s_fa_netdebt($A1326,"2025/12/31"),"")</f>
        <v>0</v>
      </c>
      <c r="AK1326">
        <f>IFERROR([1]!s_val_ev1($A1326,"2025/12/31"),"")</f>
        <v>159131322703.56</v>
      </c>
      <c r="AL1326">
        <f>IFERROR([1]!s_fa_ebitda($A1326,"2025/12/31"),"")</f>
        <v>0</v>
      </c>
      <c r="AM1326">
        <f>IFERROR([1]!s_west_netprofit($A1326,2026,$B$1,180)/[1]!s_west_netprofit($A1326,2026,$B$1-7,180)-1,"")</f>
        <v>0</v>
      </c>
      <c r="AN1326">
        <f>IFERROR([1]!s_west_netprofit($A1326,2026,$B$1,180)/[1]!s_west_netprofit($A1326,2026,$B$1-30,180)-1,"")</f>
        <v>5.0690529665615713E-3</v>
      </c>
      <c r="AO1326">
        <f>IFERROR([1]!s_est_mediannetprofit($A1326,2026,$B$1)/[1]!s_est_mediannetprofit($A1326,2026,$B$1-7)-1,"")</f>
        <v>0</v>
      </c>
      <c r="AP1326">
        <f>IFERROR([1]!s_est_mediannetprofit($A1326,2026,$B$1)/[1]!s_est_mediannetprofit($A1326,2026,$B$1-30)-1,"")</f>
        <v>0</v>
      </c>
    </row>
    <row r="1327" spans="1:42">
      <c r="A1327" t="s">
        <v>1366</v>
      </c>
      <c r="B1327">
        <f>IFERROR([1]!s_stm07_is($A1327,"W30028333","2011/12/31",1)/[1]!S_SHARE_TOTAL($A1327,$B$1),"")</f>
        <v>0.271001979129943</v>
      </c>
      <c r="C1327">
        <f>IFERROR([1]!s_stm07_is($A1327,"W30028333","2012/12/31",1)/[1]!S_SHARE_TOTAL($A1327,$B$1),"")</f>
        <v>0.29792890224972263</v>
      </c>
      <c r="D1327">
        <f>IFERROR([1]!s_stm07_is($A1327,"W30028333","2013/12/31",1)/[1]!S_SHARE_TOTAL($A1327,$B$1),"")</f>
        <v>0.37975166985707121</v>
      </c>
      <c r="E1327">
        <f>IFERROR([1]!s_stm07_is($A1327,"W30028333","2014/12/31",1)/[1]!S_SHARE_TOTAL($A1327,$B$1),"")</f>
        <v>0.41966616154534692</v>
      </c>
      <c r="F1327">
        <f>IFERROR([1]!s_stm07_is($A1327,"W30028333","2015/12/31",1)/[1]!S_SHARE_TOTAL($A1327,$B$1),"")</f>
        <v>0.49653908302591926</v>
      </c>
      <c r="G1327">
        <f>IFERROR([1]!s_stm07_is($A1327,"W30028333","2016/12/31",1)/[1]!S_SHARE_TOTAL($A1327,$B$1),"")</f>
        <v>0.50672658764786238</v>
      </c>
      <c r="H1327">
        <f>IFERROR([1]!s_stm07_is($A1327,"W30028333","2017/12/31",1)/[1]!S_SHARE_TOTAL($A1327,$B$1),"")</f>
        <v>0.65084211938990866</v>
      </c>
      <c r="I1327">
        <f>IFERROR([1]!s_stm07_is($A1327,"W30028333","2018/12/31",1)/[1]!S_SHARE_TOTAL($A1327,$B$1),"")</f>
        <v>0.69666950453024101</v>
      </c>
      <c r="J1327">
        <f>IFERROR([1]!s_stm07_is($A1327,"W30028333","2019/12/31",1)/[1]!S_SHARE_TOTAL($A1327,$B$1),"")</f>
        <v>0.95914097621333105</v>
      </c>
      <c r="K1327">
        <f>IFERROR([1]!s_stm07_is($A1327,"W30028333","2020/12/31",1)/[1]!S_SHARE_TOTAL($A1327,$B$1),"")</f>
        <v>1.0203178547305687</v>
      </c>
      <c r="L1327">
        <f>IFERROR([1]!s_stm07_is($A1327,"W30028333","2021/12/31",1)/[1]!S_SHARE_TOTAL($A1327,$B$1),"")</f>
        <v>1.118745917436494</v>
      </c>
      <c r="M1327">
        <f>IFERROR([1]!s_stm07_is($A1327,"W30028333","2022/12/31",1)/[1]!S_SHARE_TOTAL($A1327,$B$1),"")</f>
        <v>1.2669339233015204</v>
      </c>
      <c r="N1327">
        <f>IFERROR([1]!s_stm07_is($A1327,"W30028333","2023/12/31",1)/[1]!S_SHARE_TOTAL($A1327,$B$1),"")</f>
        <v>1.3563345211875577</v>
      </c>
      <c r="O1327">
        <f>IFERROR([1]!s_stm07_is($A1327,"W30028333","2024/12/31",1)/[1]!S_SHARE_TOTAL($A1327,$B$1),"")</f>
        <v>1.1296481527309046</v>
      </c>
      <c r="P1327">
        <f>IFERROR([1]!s_stm07_is($A1327,"W30028333","2025/12/31",1)/[1]!S_SHARE_TOTAL($A1327,$B$1),"")</f>
        <v>0.92730686233959925</v>
      </c>
      <c r="Q1327">
        <f>IFERROR([1]!s_west_netprofit($A1327,2026,$B$1,180)/[1]!S_SHARE_TOTAL($A1327,$B$1),"")</f>
        <v>0.91335675280115081</v>
      </c>
      <c r="R1327">
        <f>IFERROR([1]!s_west_netprofit($A1327,2027,$B$1,180)/[1]!S_SHARE_TOTAL($A1327,$B$1),"")</f>
        <v>0.91847397974512468</v>
      </c>
      <c r="S1327">
        <f>IFERROR([1]!s_fa_dupont_roe($A1327,"2011/12/31")/100,"")</f>
        <v>9.6417000000000003E-2</v>
      </c>
      <c r="T1327">
        <f>IFERROR([1]!s_fa_dupont_roe($A1327,"2012/12/31")/100,"")</f>
        <v>9.7811999999999996E-2</v>
      </c>
      <c r="U1327">
        <f>IFERROR([1]!s_fa_dupont_roe($A1327,"2013/12/31")/100,"")</f>
        <v>0.11363300000000001</v>
      </c>
      <c r="V1327">
        <f>IFERROR([1]!s_fa_dupont_roe($A1327,"2014/12/31")/100,"")</f>
        <v>0.111786</v>
      </c>
      <c r="W1327">
        <f>IFERROR([1]!s_fa_dupont_roe($A1327,"2015/12/31")/100,"")</f>
        <v>0.10691100000000001</v>
      </c>
      <c r="X1327">
        <f>IFERROR([1]!s_fa_dupont_roe($A1327,"2016/12/31")/100,"")</f>
        <v>9.2345999999999998E-2</v>
      </c>
      <c r="Y1327">
        <f>IFERROR([1]!s_fa_dupont_roe($A1327,"2017/12/31")/100,"")</f>
        <v>0.108665</v>
      </c>
      <c r="Z1327">
        <f>IFERROR([1]!s_fa_dupont_roe($A1327,"2018/12/31")/100,"")</f>
        <v>9.9077999999999999E-2</v>
      </c>
      <c r="AA1327">
        <f>IFERROR([1]!s_fa_dupont_roe($A1327,"2019/12/31")/100,"")</f>
        <v>0.114595</v>
      </c>
      <c r="AB1327">
        <f>IFERROR([1]!s_fa_dupont_roe($A1327,"2020/12/31")/100,"")</f>
        <v>0.10565300000000001</v>
      </c>
      <c r="AC1327">
        <f>IFERROR([1]!s_fa_dupont_roe($A1327,"2021/12/31")/100,"")</f>
        <v>0.10409599999999999</v>
      </c>
      <c r="AD1327">
        <f>IFERROR([1]!s_fa_dupont_roe($A1327,"2022/12/31")/100,"")</f>
        <v>0.10850199999999999</v>
      </c>
      <c r="AE1327">
        <f>IFERROR([1]!s_fa_dupont_roe($A1327,"2023/12/31")/100,"")</f>
        <v>0.10566300000000001</v>
      </c>
      <c r="AF1327">
        <f>IFERROR([1]!s_fa_dupont_roe($A1327,"2024/12/31")/100,"")</f>
        <v>8.1155000000000005E-2</v>
      </c>
      <c r="AG1327">
        <f>IFERROR([1]!s_fa_dupont_roe($A1327,"2025/12/31")/100,"")</f>
        <v>6.3081999999999999E-2</v>
      </c>
      <c r="AH1327">
        <f>IFERROR([1]!s_stm07_is($A1327,"W30028333","2025/12/31",1),"")</f>
        <v>22891703000</v>
      </c>
      <c r="AI1327">
        <f>IFERROR([1]!s_stm07_bs($A1327,"W38058048","2025/12/31",1),"")</f>
        <v>540598124000</v>
      </c>
      <c r="AJ1327">
        <f>IFERROR([1]!s_fa_netdebt($A1327,"2025/12/31"),"")</f>
        <v>332865779000</v>
      </c>
      <c r="AK1327">
        <f>IFERROR([1]!s_val_ev1($A1327,"2025/12/31"),"")</f>
        <v>711713998740.80396</v>
      </c>
      <c r="AL1327">
        <f>IFERROR([1]!s_fa_ebitda($A1327,"2025/12/31"),"")</f>
        <v>60539420000</v>
      </c>
      <c r="AM1327">
        <f>IFERROR([1]!s_west_netprofit($A1327,2026,$B$1,180)/[1]!s_west_netprofit($A1327,2026,$B$1-7,180)-1,"")</f>
        <v>0</v>
      </c>
      <c r="AN1327">
        <f>IFERROR([1]!s_west_netprofit($A1327,2026,$B$1,180)/[1]!s_west_netprofit($A1327,2026,$B$1-30,180)-1,"")</f>
        <v>-2.2060687432613801E-2</v>
      </c>
      <c r="AO1327">
        <f>IFERROR([1]!s_est_mediannetprofit($A1327,2026,$B$1)/[1]!s_est_mediannetprofit($A1327,2026,$B$1-7)-1,"")</f>
        <v>0</v>
      </c>
      <c r="AP1327">
        <f>IFERROR([1]!s_est_mediannetprofit($A1327,2026,$B$1)/[1]!s_est_mediannetprofit($A1327,2026,$B$1-30)-1,"")</f>
        <v>-1.24758015287465E-2</v>
      </c>
    </row>
    <row r="1328" spans="1:42">
      <c r="A1328" t="s">
        <v>1367</v>
      </c>
      <c r="B1328">
        <f>IFERROR([1]!s_stm07_is($A1328,"W30028333","2011/12/31",1)/[1]!S_SHARE_TOTAL($A1328,$B$1),"")</f>
        <v>0.58434720451047828</v>
      </c>
      <c r="C1328">
        <f>IFERROR([1]!s_stm07_is($A1328,"W30028333","2012/12/31",1)/[1]!S_SHARE_TOTAL($A1328,$B$1),"")</f>
        <v>0.66926995599977634</v>
      </c>
      <c r="D1328">
        <f>IFERROR([1]!s_stm07_is($A1328,"W30028333","2013/12/31",1)/[1]!S_SHARE_TOTAL($A1328,$B$1),"")</f>
        <v>0.73693711817863117</v>
      </c>
      <c r="E1328">
        <f>IFERROR([1]!s_stm07_is($A1328,"W30028333","2014/12/31",1)/[1]!S_SHARE_TOTAL($A1328,$B$1),"")</f>
        <v>0.77386688508985924</v>
      </c>
      <c r="F1328">
        <f>IFERROR([1]!s_stm07_is($A1328,"W30028333","2015/12/31",1)/[1]!S_SHARE_TOTAL($A1328,$B$1),"")</f>
        <v>0.77757052377112512</v>
      </c>
      <c r="G1328">
        <f>IFERROR([1]!s_stm07_is($A1328,"W30028333","2016/12/31",1)/[1]!S_SHARE_TOTAL($A1328,$B$1),"")</f>
        <v>0.78070739350268203</v>
      </c>
      <c r="H1328">
        <f>IFERROR([1]!s_stm07_is($A1328,"W30028333","2017/12/31",1)/[1]!S_SHARE_TOTAL($A1328,$B$1),"")</f>
        <v>0.80259253116470752</v>
      </c>
      <c r="I1328">
        <f>IFERROR([1]!s_stm07_is($A1328,"W30028333","2018/12/31",1)/[1]!S_SHARE_TOTAL($A1328,$B$1),"")</f>
        <v>0.83521541521552423</v>
      </c>
      <c r="J1328">
        <f>IFERROR([1]!s_stm07_is($A1328,"W30028333","2019/12/31",1)/[1]!S_SHARE_TOTAL($A1328,$B$1),"")</f>
        <v>0.87603400274208143</v>
      </c>
      <c r="K1328">
        <f>IFERROR([1]!s_stm07_is($A1328,"W30028333","2020/12/31",1)/[1]!S_SHARE_TOTAL($A1328,$B$1),"")</f>
        <v>0.88636491003330931</v>
      </c>
      <c r="L1328">
        <f>IFERROR([1]!s_stm07_is($A1328,"W30028333","2021/12/31",1)/[1]!S_SHARE_TOTAL($A1328,$B$1),"")</f>
        <v>0.97736219011725922</v>
      </c>
      <c r="M1328">
        <f>IFERROR([1]!s_stm07_is($A1328,"W30028333","2022/12/31",1)/[1]!S_SHARE_TOTAL($A1328,$B$1),"")</f>
        <v>1.0114384717717848</v>
      </c>
      <c r="N1328">
        <f>IFERROR([1]!s_stm07_is($A1328,"W30028333","2023/12/31",1)/[1]!S_SHARE_TOTAL($A1328,$B$1),"")</f>
        <v>1.0212867837196962</v>
      </c>
      <c r="O1328">
        <f>IFERROR([1]!s_stm07_is($A1328,"W30028333","2024/12/31",1)/[1]!S_SHARE_TOTAL($A1328,$B$1),"")</f>
        <v>1.0265336051848228</v>
      </c>
      <c r="P1328">
        <f>IFERROR([1]!s_stm07_is($A1328,"W30028333","2025/12/31",1)/[1]!S_SHARE_TOTAL($A1328,$B$1),"")</f>
        <v>1.0341064239732596</v>
      </c>
      <c r="Q1328">
        <f>IFERROR([1]!s_west_netprofit($A1328,2026,$B$1,180)/[1]!S_SHARE_TOTAL($A1328,$B$1),"")</f>
        <v>1.0545275265920684</v>
      </c>
      <c r="R1328">
        <f>IFERROR([1]!s_west_netprofit($A1328,2027,$B$1,180)/[1]!S_SHARE_TOTAL($A1328,$B$1),"")</f>
        <v>1.0861783172182922</v>
      </c>
      <c r="S1328">
        <f>IFERROR([1]!s_fa_dupont_roe($A1328,"2011/12/31")/100,"")</f>
        <v>0.234378</v>
      </c>
      <c r="T1328">
        <f>IFERROR([1]!s_fa_dupont_roe($A1328,"2012/12/31")/100,"")</f>
        <v>0.22916599999999998</v>
      </c>
      <c r="U1328">
        <f>IFERROR([1]!s_fa_dupont_roe($A1328,"2013/12/31")/100,"")</f>
        <v>0.21895299999999998</v>
      </c>
      <c r="V1328">
        <f>IFERROR([1]!s_fa_dupont_roe($A1328,"2014/12/31")/100,"")</f>
        <v>0.196657</v>
      </c>
      <c r="W1328">
        <f>IFERROR([1]!s_fa_dupont_roe($A1328,"2015/12/31")/100,"")</f>
        <v>0.16693000000000002</v>
      </c>
      <c r="X1328">
        <f>IFERROR([1]!s_fa_dupont_roe($A1328,"2016/12/31")/100,"")</f>
        <v>0.148035</v>
      </c>
      <c r="Y1328">
        <f>IFERROR([1]!s_fa_dupont_roe($A1328,"2017/12/31")/100,"")</f>
        <v>0.13963</v>
      </c>
      <c r="Z1328">
        <f>IFERROR([1]!s_fa_dupont_roe($A1328,"2018/12/31")/100,"")</f>
        <v>0.13356199999999999</v>
      </c>
      <c r="AA1328">
        <f>IFERROR([1]!s_fa_dupont_roe($A1328,"2019/12/31")/100,"")</f>
        <v>0.124735</v>
      </c>
      <c r="AB1328">
        <f>IFERROR([1]!s_fa_dupont_roe($A1328,"2020/12/31")/100,"")</f>
        <v>0.113438</v>
      </c>
      <c r="AC1328">
        <f>IFERROR([1]!s_fa_dupont_roe($A1328,"2021/12/31")/100,"")</f>
        <v>0.113258</v>
      </c>
      <c r="AD1328">
        <f>IFERROR([1]!s_fa_dupont_roe($A1328,"2022/12/31")/100,"")</f>
        <v>0.106763</v>
      </c>
      <c r="AE1328">
        <f>IFERROR([1]!s_fa_dupont_roe($A1328,"2023/12/31")/100,"")</f>
        <v>0.100383</v>
      </c>
      <c r="AF1328">
        <f>IFERROR([1]!s_fa_dupont_roe($A1328,"2024/12/31")/100,"")</f>
        <v>9.4701000000000007E-2</v>
      </c>
      <c r="AG1328">
        <f>IFERROR([1]!s_fa_dupont_roe($A1328,"2025/12/31")/100,"")</f>
        <v>8.9738999999999999E-2</v>
      </c>
      <c r="AH1328">
        <f>IFERROR([1]!s_stm07_is($A1328,"W30028333","2025/12/31",1),"")</f>
        <v>368562000000</v>
      </c>
      <c r="AI1328">
        <f>IFERROR([1]!s_stm07_bs($A1328,"W38058048","2025/12/31",1),"")</f>
        <v>4272024000000</v>
      </c>
      <c r="AJ1328">
        <f>IFERROR([1]!s_fa_netdebt($A1328,"2025/12/31"),"")</f>
        <v>0</v>
      </c>
      <c r="AK1328">
        <f>IFERROR([1]!s_val_ev1($A1328,"2025/12/31"),"")</f>
        <v>48092537840851.297</v>
      </c>
      <c r="AL1328">
        <f>IFERROR([1]!s_fa_ebitda($A1328,"2025/12/31"),"")</f>
        <v>0</v>
      </c>
      <c r="AM1328">
        <f>IFERROR([1]!s_west_netprofit($A1328,2026,$B$1,180)/[1]!s_west_netprofit($A1328,2026,$B$1-7,180)-1,"")</f>
        <v>0</v>
      </c>
      <c r="AN1328">
        <f>IFERROR([1]!s_west_netprofit($A1328,2026,$B$1,180)/[1]!s_west_netprofit($A1328,2026,$B$1-30,180)-1,"")</f>
        <v>4.0959266085935919E-3</v>
      </c>
      <c r="AO1328">
        <f>IFERROR([1]!s_est_mediannetprofit($A1328,2026,$B$1)/[1]!s_est_mediannetprofit($A1328,2026,$B$1-7)-1,"")</f>
        <v>0</v>
      </c>
      <c r="AP1328">
        <f>IFERROR([1]!s_est_mediannetprofit($A1328,2026,$B$1)/[1]!s_est_mediannetprofit($A1328,2026,$B$1-30)-1,"")</f>
        <v>1.0913194851100982E-3</v>
      </c>
    </row>
    <row r="1329" spans="1:42">
      <c r="A1329" t="s">
        <v>1368</v>
      </c>
      <c r="B1329">
        <f>IFERROR([1]!s_stm07_is($A1329,"W30028333","2011/12/31",1)/[1]!S_SHARE_TOTAL($A1329,$B$1),"")</f>
        <v>-1.9424138267818979E-2</v>
      </c>
      <c r="C1329">
        <f>IFERROR([1]!s_stm07_is($A1329,"W30028333","2012/12/31",1)/[1]!S_SHARE_TOTAL($A1329,$B$1),"")</f>
        <v>-0.40050327731223828</v>
      </c>
      <c r="D1329">
        <f>IFERROR([1]!s_stm07_is($A1329,"W30028333","2013/12/31",1)/[1]!S_SHARE_TOTAL($A1329,$B$1),"")</f>
        <v>-0.44464627962285047</v>
      </c>
      <c r="E1329">
        <f>IFERROR([1]!s_stm07_is($A1329,"W30028333","2014/12/31",1)/[1]!S_SHARE_TOTAL($A1329,$B$1),"")</f>
        <v>-1.0948175418836326</v>
      </c>
      <c r="F1329">
        <f>IFERROR([1]!s_stm07_is($A1329,"W30028333","2015/12/31",1)/[1]!S_SHARE_TOTAL($A1329,$B$1),"")</f>
        <v>1.3013836791663094E-2</v>
      </c>
      <c r="G1329">
        <f>IFERROR([1]!s_stm07_is($A1329,"W30028333","2016/12/31",1)/[1]!S_SHARE_TOTAL($A1329,$B$1),"")</f>
        <v>4.9672615954459598E-2</v>
      </c>
      <c r="H1329">
        <f>IFERROR([1]!s_stm07_is($A1329,"W30028333","2017/12/31",1)/[1]!S_SHARE_TOTAL($A1329,$B$1),"")</f>
        <v>6.1732433918939247E-2</v>
      </c>
      <c r="I1329">
        <f>IFERROR([1]!s_stm07_is($A1329,"W30028333","2018/12/31",1)/[1]!S_SHARE_TOTAL($A1329,$B$1),"")</f>
        <v>6.6749652349335303E-2</v>
      </c>
      <c r="J1329">
        <f>IFERROR([1]!s_stm07_is($A1329,"W30028333","2019/12/31",1)/[1]!S_SHARE_TOTAL($A1329,$B$1),"")</f>
        <v>6.9095849418864069E-2</v>
      </c>
      <c r="K1329">
        <f>IFERROR([1]!s_stm07_is($A1329,"W30028333","2020/12/31",1)/[1]!S_SHARE_TOTAL($A1329,$B$1),"")</f>
        <v>4.6747111710532543E-2</v>
      </c>
      <c r="L1329">
        <f>IFERROR([1]!s_stm07_is($A1329,"W30028333","2021/12/31",1)/[1]!S_SHARE_TOTAL($A1329,$B$1),"")</f>
        <v>5.4685588208563812E-2</v>
      </c>
      <c r="M1329">
        <f>IFERROR([1]!s_stm07_is($A1329,"W30028333","2022/12/31",1)/[1]!S_SHARE_TOTAL($A1329,$B$1),"")</f>
        <v>5.5886410222296068E-2</v>
      </c>
      <c r="N1329">
        <f>IFERROR([1]!s_stm07_is($A1329,"W30028333","2023/12/31",1)/[1]!S_SHARE_TOTAL($A1329,$B$1),"")</f>
        <v>5.970019122566194E-2</v>
      </c>
      <c r="O1329">
        <f>IFERROR([1]!s_stm07_is($A1329,"W30028333","2024/12/31",1)/[1]!S_SHARE_TOTAL($A1329,$B$1),"")</f>
        <v>5.9865265500840252E-2</v>
      </c>
      <c r="P1329">
        <f>IFERROR([1]!s_stm07_is($A1329,"W30028333","2025/12/31",1)/[1]!S_SHARE_TOTAL($A1329,$B$1),"")</f>
        <v>6.4255960044970278E-2</v>
      </c>
      <c r="Q1329">
        <f>IFERROR([1]!s_west_netprofit($A1329,2026,$B$1,180)/[1]!S_SHARE_TOTAL($A1329,$B$1),"")</f>
        <v>8.7335567867902114E-2</v>
      </c>
      <c r="R1329">
        <f>IFERROR([1]!s_west_netprofit($A1329,2027,$B$1,180)/[1]!S_SHARE_TOTAL($A1329,$B$1),"")</f>
        <v>9.9812077563316698E-2</v>
      </c>
      <c r="S1329">
        <f>IFERROR([1]!s_fa_dupont_roe($A1329,"2011/12/31")/100,"")</f>
        <v>-2.5590999999999999E-2</v>
      </c>
      <c r="T1329">
        <f>IFERROR([1]!s_fa_dupont_roe($A1329,"2012/12/31")/100,"")</f>
        <v>-0.55684600000000006</v>
      </c>
      <c r="U1329">
        <f>IFERROR([1]!s_fa_dupont_roe($A1329,"2013/12/31")/100,"")</f>
        <v>-0.93882699999999997</v>
      </c>
      <c r="V1329">
        <f>IFERROR([1]!s_fa_dupont_roe($A1329,"2014/12/31")/100,"")</f>
        <v>0</v>
      </c>
      <c r="W1329">
        <f>IFERROR([1]!s_fa_dupont_roe($A1329,"2015/12/31")/100,"")</f>
        <v>0</v>
      </c>
      <c r="X1329">
        <f>IFERROR([1]!s_fa_dupont_roe($A1329,"2016/12/31")/100,"")</f>
        <v>0.62689399999999995</v>
      </c>
      <c r="Y1329">
        <f>IFERROR([1]!s_fa_dupont_roe($A1329,"2017/12/31")/100,"")</f>
        <v>0.45963599999999999</v>
      </c>
      <c r="Z1329">
        <f>IFERROR([1]!s_fa_dupont_roe($A1329,"2018/12/31")/100,"")</f>
        <v>7.5411999999999993E-2</v>
      </c>
      <c r="AA1329">
        <f>IFERROR([1]!s_fa_dupont_roe($A1329,"2019/12/31")/100,"")</f>
        <v>4.1664000000000007E-2</v>
      </c>
      <c r="AB1329">
        <f>IFERROR([1]!s_fa_dupont_roe($A1329,"2020/12/31")/100,"")</f>
        <v>2.6987999999999998E-2</v>
      </c>
      <c r="AC1329">
        <f>IFERROR([1]!s_fa_dupont_roe($A1329,"2021/12/31")/100,"")</f>
        <v>3.0939999999999999E-2</v>
      </c>
      <c r="AD1329">
        <f>IFERROR([1]!s_fa_dupont_roe($A1329,"2022/12/31")/100,"")</f>
        <v>3.0688E-2</v>
      </c>
      <c r="AE1329">
        <f>IFERROR([1]!s_fa_dupont_roe($A1329,"2023/12/31")/100,"")</f>
        <v>3.1522000000000001E-2</v>
      </c>
      <c r="AF1329">
        <f>IFERROR([1]!s_fa_dupont_roe($A1329,"2024/12/31")/100,"")</f>
        <v>3.0521E-2</v>
      </c>
      <c r="AG1329">
        <f>IFERROR([1]!s_fa_dupont_roe($A1329,"2025/12/31")/100,"")</f>
        <v>3.1719999999999998E-2</v>
      </c>
      <c r="AH1329">
        <f>IFERROR([1]!s_stm07_is($A1329,"W30028333","2025/12/31",1),"")</f>
        <v>463513959.05000001</v>
      </c>
      <c r="AI1329">
        <f>IFERROR([1]!s_stm07_bs($A1329,"W38058048","2025/12/31",1),"")</f>
        <v>15511750855.65</v>
      </c>
      <c r="AJ1329">
        <f>IFERROR([1]!s_fa_netdebt($A1329,"2025/12/31"),"")</f>
        <v>-8511006221.5799999</v>
      </c>
      <c r="AK1329">
        <f>IFERROR([1]!s_val_ev1($A1329,"2025/12/31"),"")</f>
        <v>35404967959.57</v>
      </c>
      <c r="AL1329">
        <f>IFERROR([1]!s_fa_ebitda($A1329,"2025/12/31"),"")</f>
        <v>1034375133.77</v>
      </c>
      <c r="AM1329">
        <f>IFERROR([1]!s_west_netprofit($A1329,2026,$B$1,180)/[1]!s_west_netprofit($A1329,2026,$B$1-7,180)-1,"")</f>
        <v>0</v>
      </c>
      <c r="AN1329">
        <f>IFERROR([1]!s_west_netprofit($A1329,2026,$B$1,180)/[1]!s_west_netprofit($A1329,2026,$B$1-30,180)-1,"")</f>
        <v>0</v>
      </c>
      <c r="AO1329">
        <f>IFERROR([1]!s_est_mediannetprofit($A1329,2026,$B$1)/[1]!s_est_mediannetprofit($A1329,2026,$B$1-7)-1,"")</f>
        <v>0</v>
      </c>
      <c r="AP1329">
        <f>IFERROR([1]!s_est_mediannetprofit($A1329,2026,$B$1)/[1]!s_est_mediannetprofit($A1329,2026,$B$1-30)-1,"")</f>
        <v>0</v>
      </c>
    </row>
    <row r="1330" spans="1:42">
      <c r="A1330" t="s">
        <v>1369</v>
      </c>
      <c r="B1330">
        <f>IFERROR([1]!s_stm07_is($A1330,"W30028333","2011/12/31",1)/[1]!S_SHARE_TOTAL($A1330,$B$1),"")</f>
        <v>2.3391932414104456E-2</v>
      </c>
      <c r="C1330">
        <f>IFERROR([1]!s_stm07_is($A1330,"W30028333","2012/12/31",1)/[1]!S_SHARE_TOTAL($A1330,$B$1),"")</f>
        <v>1.6533411706749958E-2</v>
      </c>
      <c r="D1330">
        <f>IFERROR([1]!s_stm07_is($A1330,"W30028333","2013/12/31",1)/[1]!S_SHARE_TOTAL($A1330,$B$1),"")</f>
        <v>4.7488353630112314E-2</v>
      </c>
      <c r="E1330">
        <f>IFERROR([1]!s_stm07_is($A1330,"W30028333","2014/12/31",1)/[1]!S_SHARE_TOTAL($A1330,$B$1),"")</f>
        <v>0.1258592235734349</v>
      </c>
      <c r="F1330">
        <f>IFERROR([1]!s_stm07_is($A1330,"W30028333","2015/12/31",1)/[1]!S_SHARE_TOTAL($A1330,$B$1),"")</f>
        <v>0.25902895177521373</v>
      </c>
      <c r="G1330">
        <f>IFERROR([1]!s_stm07_is($A1330,"W30028333","2016/12/31",1)/[1]!S_SHARE_TOTAL($A1330,$B$1),"")</f>
        <v>0.10739512949346224</v>
      </c>
      <c r="H1330">
        <f>IFERROR([1]!s_stm07_is($A1330,"W30028333","2017/12/31",1)/[1]!S_SHARE_TOTAL($A1330,$B$1),"")</f>
        <v>6.3636316198932993E-2</v>
      </c>
      <c r="I1330">
        <f>IFERROR([1]!s_stm07_is($A1330,"W30028333","2018/12/31",1)/[1]!S_SHARE_TOTAL($A1330,$B$1),"")</f>
        <v>8.9054085951324573E-3</v>
      </c>
      <c r="J1330">
        <f>IFERROR([1]!s_stm07_is($A1330,"W30028333","2019/12/31",1)/[1]!S_SHARE_TOTAL($A1330,$B$1),"")</f>
        <v>9.1776161010756308E-2</v>
      </c>
      <c r="K1330">
        <f>IFERROR([1]!s_stm07_is($A1330,"W30028333","2020/12/31",1)/[1]!S_SHARE_TOTAL($A1330,$B$1),"")</f>
        <v>0.10348768839742815</v>
      </c>
      <c r="L1330">
        <f>IFERROR([1]!s_stm07_is($A1330,"W30028333","2021/12/31",1)/[1]!S_SHARE_TOTAL($A1330,$B$1),"")</f>
        <v>0.15643433419508507</v>
      </c>
      <c r="M1330">
        <f>IFERROR([1]!s_stm07_is($A1330,"W30028333","2022/12/31",1)/[1]!S_SHARE_TOTAL($A1330,$B$1),"")</f>
        <v>0.13507121494073165</v>
      </c>
      <c r="N1330">
        <f>IFERROR([1]!s_stm07_is($A1330,"W30028333","2023/12/31",1)/[1]!S_SHARE_TOTAL($A1330,$B$1),"")</f>
        <v>0.11817765591839888</v>
      </c>
      <c r="O1330">
        <f>IFERROR([1]!s_stm07_is($A1330,"W30028333","2024/12/31",1)/[1]!S_SHARE_TOTAL($A1330,$B$1),"")</f>
        <v>6.9960886446610762E-2</v>
      </c>
      <c r="P1330">
        <f>IFERROR([1]!s_stm07_is($A1330,"W30028333","2025/12/31",1)/[1]!S_SHARE_TOTAL($A1330,$B$1),"")</f>
        <v>0.35364558647437755</v>
      </c>
      <c r="Q1330">
        <f>IFERROR([1]!s_west_netprofit($A1330,2026,$B$1,180)/[1]!S_SHARE_TOTAL($A1330,$B$1),"")</f>
        <v>0.39276006504874628</v>
      </c>
      <c r="R1330">
        <f>IFERROR([1]!s_west_netprofit($A1330,2027,$B$1,180)/[1]!S_SHARE_TOTAL($A1330,$B$1),"")</f>
        <v>0.43788475691704065</v>
      </c>
      <c r="S1330">
        <f>IFERROR([1]!s_fa_dupont_roe($A1330,"2011/12/31")/100,"")</f>
        <v>4.6836000000000003E-2</v>
      </c>
      <c r="T1330">
        <f>IFERROR([1]!s_fa_dupont_roe($A1330,"2012/12/31")/100,"")</f>
        <v>3.2065999999999997E-2</v>
      </c>
      <c r="U1330">
        <f>IFERROR([1]!s_fa_dupont_roe($A1330,"2013/12/31")/100,"")</f>
        <v>8.7489000000000011E-2</v>
      </c>
      <c r="V1330">
        <f>IFERROR([1]!s_fa_dupont_roe($A1330,"2014/12/31")/100,"")</f>
        <v>0.19611100000000001</v>
      </c>
      <c r="W1330">
        <f>IFERROR([1]!s_fa_dupont_roe($A1330,"2015/12/31")/100,"")</f>
        <v>0.24903099999999997</v>
      </c>
      <c r="X1330">
        <f>IFERROR([1]!s_fa_dupont_roe($A1330,"2016/12/31")/100,"")</f>
        <v>7.9724000000000003E-2</v>
      </c>
      <c r="Y1330">
        <f>IFERROR([1]!s_fa_dupont_roe($A1330,"2017/12/31")/100,"")</f>
        <v>4.7685000000000005E-2</v>
      </c>
      <c r="Z1330">
        <f>IFERROR([1]!s_fa_dupont_roe($A1330,"2018/12/31")/100,"")</f>
        <v>6.6379999999999998E-3</v>
      </c>
      <c r="AA1330">
        <f>IFERROR([1]!s_fa_dupont_roe($A1330,"2019/12/31")/100,"")</f>
        <v>6.6342999999999999E-2</v>
      </c>
      <c r="AB1330">
        <f>IFERROR([1]!s_fa_dupont_roe($A1330,"2020/12/31")/100,"")</f>
        <v>6.3004000000000004E-2</v>
      </c>
      <c r="AC1330">
        <f>IFERROR([1]!s_fa_dupont_roe($A1330,"2021/12/31")/100,"")</f>
        <v>6.5886E-2</v>
      </c>
      <c r="AD1330">
        <f>IFERROR([1]!s_fa_dupont_roe($A1330,"2022/12/31")/100,"")</f>
        <v>4.6303000000000004E-2</v>
      </c>
      <c r="AE1330">
        <f>IFERROR([1]!s_fa_dupont_roe($A1330,"2023/12/31")/100,"")</f>
        <v>3.8884000000000002E-2</v>
      </c>
      <c r="AF1330">
        <f>IFERROR([1]!s_fa_dupont_roe($A1330,"2024/12/31")/100,"")</f>
        <v>2.1863999999999998E-2</v>
      </c>
      <c r="AG1330">
        <f>IFERROR([1]!s_fa_dupont_roe($A1330,"2025/12/31")/100,"")</f>
        <v>5.6529999999999997E-2</v>
      </c>
      <c r="AH1330">
        <f>IFERROR([1]!s_stm07_is($A1330,"W30028333","2025/12/31",1),"")</f>
        <v>2008916574.4000001</v>
      </c>
      <c r="AI1330">
        <f>IFERROR([1]!s_stm07_bs($A1330,"W38058048","2025/12/31",1),"")</f>
        <v>52872392750.300003</v>
      </c>
      <c r="AJ1330">
        <f>IFERROR([1]!s_fa_netdebt($A1330,"2025/12/31"),"")</f>
        <v>0</v>
      </c>
      <c r="AK1330">
        <f>IFERROR([1]!s_val_ev1($A1330,"2025/12/31"),"")</f>
        <v>129572253184.058</v>
      </c>
      <c r="AL1330">
        <f>IFERROR([1]!s_fa_ebitda($A1330,"2025/12/31"),"")</f>
        <v>0</v>
      </c>
      <c r="AM1330">
        <f>IFERROR([1]!s_west_netprofit($A1330,2026,$B$1,180)/[1]!s_west_netprofit($A1330,2026,$B$1-7,180)-1,"")</f>
        <v>0</v>
      </c>
      <c r="AN1330">
        <f>IFERROR([1]!s_west_netprofit($A1330,2026,$B$1,180)/[1]!s_west_netprofit($A1330,2026,$B$1-30,180)-1,"")</f>
        <v>-5.9064420565513309E-4</v>
      </c>
      <c r="AO1330">
        <f>IFERROR([1]!s_est_mediannetprofit($A1330,2026,$B$1)/[1]!s_est_mediannetprofit($A1330,2026,$B$1-7)-1,"")</f>
        <v>0</v>
      </c>
      <c r="AP1330">
        <f>IFERROR([1]!s_est_mediannetprofit($A1330,2026,$B$1)/[1]!s_est_mediannetprofit($A1330,2026,$B$1-30)-1,"")</f>
        <v>-1.3428827215756778E-3</v>
      </c>
    </row>
    <row r="1331" spans="1:42">
      <c r="A1331" t="s">
        <v>1370</v>
      </c>
      <c r="B1331">
        <f>IFERROR([1]!s_stm07_is($A1331,"W30028333","2011/12/31",1)/[1]!S_SHARE_TOTAL($A1331,$B$1),"")</f>
        <v>5.8288421796818118E-2</v>
      </c>
      <c r="C1331">
        <f>IFERROR([1]!s_stm07_is($A1331,"W30028333","2012/12/31",1)/[1]!S_SHARE_TOTAL($A1331,$B$1),"")</f>
        <v>0.10421686278088728</v>
      </c>
      <c r="D1331">
        <f>IFERROR([1]!s_stm07_is($A1331,"W30028333","2013/12/31",1)/[1]!S_SHARE_TOTAL($A1331,$B$1),"")</f>
        <v>0.13862420916634288</v>
      </c>
      <c r="E1331">
        <f>IFERROR([1]!s_stm07_is($A1331,"W30028333","2014/12/31",1)/[1]!S_SHARE_TOTAL($A1331,$B$1),"")</f>
        <v>0.12750456690721684</v>
      </c>
      <c r="F1331">
        <f>IFERROR([1]!s_stm07_is($A1331,"W30028333","2015/12/31",1)/[1]!S_SHARE_TOTAL($A1331,$B$1),"")</f>
        <v>0.10065690374606404</v>
      </c>
      <c r="G1331">
        <f>IFERROR([1]!s_stm07_is($A1331,"W30028333","2016/12/31",1)/[1]!S_SHARE_TOTAL($A1331,$B$1),"")</f>
        <v>0.10716366956500308</v>
      </c>
      <c r="H1331">
        <f>IFERROR([1]!s_stm07_is($A1331,"W30028333","2017/12/31",1)/[1]!S_SHARE_TOTAL($A1331,$B$1),"")</f>
        <v>9.2806814732756676E-2</v>
      </c>
      <c r="I1331">
        <f>IFERROR([1]!s_stm07_is($A1331,"W30028333","2018/12/31",1)/[1]!S_SHARE_TOTAL($A1331,$B$1),"")</f>
        <v>9.3229629693435331E-2</v>
      </c>
      <c r="J1331">
        <f>IFERROR([1]!s_stm07_is($A1331,"W30028333","2019/12/31",1)/[1]!S_SHARE_TOTAL($A1331,$B$1),"")</f>
        <v>6.5520571172096281E-2</v>
      </c>
      <c r="K1331">
        <f>IFERROR([1]!s_stm07_is($A1331,"W30028333","2020/12/31",1)/[1]!S_SHARE_TOTAL($A1331,$B$1),"")</f>
        <v>5.7265577736194749E-2</v>
      </c>
      <c r="L1331">
        <f>IFERROR([1]!s_stm07_is($A1331,"W30028333","2021/12/31",1)/[1]!S_SHARE_TOTAL($A1331,$B$1),"")</f>
        <v>7.3052863533122955E-3</v>
      </c>
      <c r="M1331">
        <f>IFERROR([1]!s_stm07_is($A1331,"W30028333","2022/12/31",1)/[1]!S_SHARE_TOTAL($A1331,$B$1),"")</f>
        <v>1.0672546383617096E-2</v>
      </c>
      <c r="N1331">
        <f>IFERROR([1]!s_stm07_is($A1331,"W30028333","2023/12/31",1)/[1]!S_SHARE_TOTAL($A1331,$B$1),"")</f>
        <v>0.13612764448594603</v>
      </c>
      <c r="O1331">
        <f>IFERROR([1]!s_stm07_is($A1331,"W30028333","2024/12/31",1)/[1]!S_SHARE_TOTAL($A1331,$B$1),"")</f>
        <v>0.23524741528466653</v>
      </c>
      <c r="P1331">
        <f>IFERROR([1]!s_stm07_is($A1331,"W30028333","2025/12/31",1)/[1]!S_SHARE_TOTAL($A1331,$B$1),"")</f>
        <v>0.12671363821865136</v>
      </c>
      <c r="Q1331">
        <f>IFERROR([1]!s_west_netprofit($A1331,2026,$B$1,180)/[1]!S_SHARE_TOTAL($A1331,$B$1),"")</f>
        <v>0.23657980080339416</v>
      </c>
      <c r="R1331">
        <f>IFERROR([1]!s_west_netprofit($A1331,2027,$B$1,180)/[1]!S_SHARE_TOTAL($A1331,$B$1),"")</f>
        <v>0.30851851661809665</v>
      </c>
      <c r="S1331">
        <f>IFERROR([1]!s_fa_dupont_roe($A1331,"2011/12/31")/100,"")</f>
        <v>0.10832000000000001</v>
      </c>
      <c r="T1331">
        <f>IFERROR([1]!s_fa_dupont_roe($A1331,"2012/12/31")/100,"")</f>
        <v>0.17657299999999998</v>
      </c>
      <c r="U1331">
        <f>IFERROR([1]!s_fa_dupont_roe($A1331,"2013/12/31")/100,"")</f>
        <v>0.197214</v>
      </c>
      <c r="V1331">
        <f>IFERROR([1]!s_fa_dupont_roe($A1331,"2014/12/31")/100,"")</f>
        <v>0.15538299999999999</v>
      </c>
      <c r="W1331">
        <f>IFERROR([1]!s_fa_dupont_roe($A1331,"2015/12/31")/100,"")</f>
        <v>0.10700799999999999</v>
      </c>
      <c r="X1331">
        <f>IFERROR([1]!s_fa_dupont_roe($A1331,"2016/12/31")/100,"")</f>
        <v>8.2505000000000009E-2</v>
      </c>
      <c r="Y1331">
        <f>IFERROR([1]!s_fa_dupont_roe($A1331,"2017/12/31")/100,"")</f>
        <v>5.7511E-2</v>
      </c>
      <c r="Z1331">
        <f>IFERROR([1]!s_fa_dupont_roe($A1331,"2018/12/31")/100,"")</f>
        <v>5.6300999999999997E-2</v>
      </c>
      <c r="AA1331">
        <f>IFERROR([1]!s_fa_dupont_roe($A1331,"2019/12/31")/100,"")</f>
        <v>3.2922E-2</v>
      </c>
      <c r="AB1331">
        <f>IFERROR([1]!s_fa_dupont_roe($A1331,"2020/12/31")/100,"")</f>
        <v>2.4830000000000001E-2</v>
      </c>
      <c r="AC1331">
        <f>IFERROR([1]!s_fa_dupont_roe($A1331,"2021/12/31")/100,"")</f>
        <v>2.9189999999999997E-3</v>
      </c>
      <c r="AD1331">
        <f>IFERROR([1]!s_fa_dupont_roe($A1331,"2022/12/31")/100,"")</f>
        <v>3.9519999999999998E-3</v>
      </c>
      <c r="AE1331">
        <f>IFERROR([1]!s_fa_dupont_roe($A1331,"2023/12/31")/100,"")</f>
        <v>4.3934000000000001E-2</v>
      </c>
      <c r="AF1331">
        <f>IFERROR([1]!s_fa_dupont_roe($A1331,"2024/12/31")/100,"")</f>
        <v>6.5255999999999995E-2</v>
      </c>
      <c r="AG1331">
        <f>IFERROR([1]!s_fa_dupont_roe($A1331,"2025/12/31")/100,"")</f>
        <v>3.3177999999999999E-2</v>
      </c>
      <c r="AH1331">
        <f>IFERROR([1]!s_stm07_is($A1331,"W30028333","2025/12/31",1),"")</f>
        <v>201387979.06</v>
      </c>
      <c r="AI1331">
        <f>IFERROR([1]!s_stm07_bs($A1331,"W38058048","2025/12/31",1),"")</f>
        <v>6282496962.3299999</v>
      </c>
      <c r="AJ1331">
        <f>IFERROR([1]!s_fa_netdebt($A1331,"2025/12/31"),"")</f>
        <v>4928692930.8100004</v>
      </c>
      <c r="AK1331">
        <f>IFERROR([1]!s_val_ev1($A1331,"2025/12/31"),"")</f>
        <v>13243125258.040001</v>
      </c>
      <c r="AL1331">
        <f>IFERROR([1]!s_fa_ebitda($A1331,"2025/12/31"),"")</f>
        <v>989861599.28999996</v>
      </c>
      <c r="AM1331">
        <f>IFERROR([1]!s_west_netprofit($A1331,2026,$B$1,180)/[1]!s_west_netprofit($A1331,2026,$B$1-7,180)-1,"")</f>
        <v>0</v>
      </c>
      <c r="AN1331">
        <f>IFERROR([1]!s_west_netprofit($A1331,2026,$B$1,180)/[1]!s_west_netprofit($A1331,2026,$B$1-30,180)-1,"")</f>
        <v>5.027932960893855E-2</v>
      </c>
      <c r="AO1331">
        <f>IFERROR([1]!s_est_mediannetprofit($A1331,2026,$B$1)/[1]!s_est_mediannetprofit($A1331,2026,$B$1-7)-1,"")</f>
        <v>0</v>
      </c>
      <c r="AP1331">
        <f>IFERROR([1]!s_est_mediannetprofit($A1331,2026,$B$1)/[1]!s_est_mediannetprofit($A1331,2026,$B$1-30)-1,"")</f>
        <v>6.4245810055865826E-2</v>
      </c>
    </row>
    <row r="1332" spans="1:42">
      <c r="A1332" t="s">
        <v>1371</v>
      </c>
      <c r="B1332">
        <f>IFERROR([1]!s_stm07_is($A1332,"W30028333","2011/12/31",1)/[1]!S_SHARE_TOTAL($A1332,$B$1),"")</f>
        <v>5.3287101309095294E-2</v>
      </c>
      <c r="C1332">
        <f>IFERROR([1]!s_stm07_is($A1332,"W30028333","2012/12/31",1)/[1]!S_SHARE_TOTAL($A1332,$B$1),"")</f>
        <v>-0.13734686561161494</v>
      </c>
      <c r="D1332">
        <f>IFERROR([1]!s_stm07_is($A1332,"W30028333","2013/12/31",1)/[1]!S_SHARE_TOTAL($A1332,$B$1),"")</f>
        <v>-5.9287961360574314E-2</v>
      </c>
      <c r="E1332">
        <f>IFERROR([1]!s_stm07_is($A1332,"W30028333","2014/12/31",1)/[1]!S_SHARE_TOTAL($A1332,$B$1),"")</f>
        <v>0.10519946574433429</v>
      </c>
      <c r="F1332">
        <f>IFERROR([1]!s_stm07_is($A1332,"W30028333","2015/12/31",1)/[1]!S_SHARE_TOTAL($A1332,$B$1),"")</f>
        <v>-0.22494523582818879</v>
      </c>
      <c r="G1332">
        <f>IFERROR([1]!s_stm07_is($A1332,"W30028333","2016/12/31",1)/[1]!S_SHARE_TOTAL($A1332,$B$1),"")</f>
        <v>-0.88480812474612403</v>
      </c>
      <c r="H1332">
        <f>IFERROR([1]!s_stm07_is($A1332,"W30028333","2017/12/31",1)/[1]!S_SHARE_TOTAL($A1332,$B$1),"")</f>
        <v>0.19250570584568361</v>
      </c>
      <c r="I1332">
        <f>IFERROR([1]!s_stm07_is($A1332,"W30028333","2018/12/31",1)/[1]!S_SHARE_TOTAL($A1332,$B$1),"")</f>
        <v>5.445182698224376E-2</v>
      </c>
      <c r="J1332">
        <f>IFERROR([1]!s_stm07_is($A1332,"W30028333","2019/12/31",1)/[1]!S_SHARE_TOTAL($A1332,$B$1),"")</f>
        <v>2.998355325866195E-3</v>
      </c>
      <c r="K1332">
        <f>IFERROR([1]!s_stm07_is($A1332,"W30028333","2020/12/31",1)/[1]!S_SHARE_TOTAL($A1332,$B$1),"")</f>
        <v>3.6437538021074217E-2</v>
      </c>
      <c r="L1332">
        <f>IFERROR([1]!s_stm07_is($A1332,"W30028333","2021/12/31",1)/[1]!S_SHARE_TOTAL($A1332,$B$1),"")</f>
        <v>8.0684967976432254E-3</v>
      </c>
      <c r="M1332">
        <f>IFERROR([1]!s_stm07_is($A1332,"W30028333","2022/12/31",1)/[1]!S_SHARE_TOTAL($A1332,$B$1),"")</f>
        <v>-4.437815960505942E-2</v>
      </c>
      <c r="N1332">
        <f>IFERROR([1]!s_stm07_is($A1332,"W30028333","2023/12/31",1)/[1]!S_SHARE_TOTAL($A1332,$B$1),"")</f>
        <v>5.1489833522692999E-2</v>
      </c>
      <c r="O1332">
        <f>IFERROR([1]!s_stm07_is($A1332,"W30028333","2024/12/31",1)/[1]!S_SHARE_TOTAL($A1332,$B$1),"")</f>
        <v>-0.10118394178949909</v>
      </c>
      <c r="P1332">
        <f>IFERROR([1]!s_stm07_is($A1332,"W30028333","2025/12/31",1)/[1]!S_SHARE_TOTAL($A1332,$B$1),"")</f>
        <v>-2.2132820723320398E-2</v>
      </c>
      <c r="Q1332">
        <f>IFERROR([1]!s_west_netprofit($A1332,2026,$B$1,180)/[1]!S_SHARE_TOTAL($A1332,$B$1),"")</f>
        <v>0</v>
      </c>
      <c r="R1332">
        <f>IFERROR([1]!s_west_netprofit($A1332,2027,$B$1,180)/[1]!S_SHARE_TOTAL($A1332,$B$1),"")</f>
        <v>0</v>
      </c>
      <c r="S1332">
        <f>IFERROR([1]!s_fa_dupont_roe($A1332,"2011/12/31")/100,"")</f>
        <v>5.2125000000000005E-2</v>
      </c>
      <c r="T1332">
        <f>IFERROR([1]!s_fa_dupont_roe($A1332,"2012/12/31")/100,"")</f>
        <v>-8.8881000000000002E-2</v>
      </c>
      <c r="U1332">
        <f>IFERROR([1]!s_fa_dupont_roe($A1332,"2013/12/31")/100,"")</f>
        <v>-4.1494999999999997E-2</v>
      </c>
      <c r="V1332">
        <f>IFERROR([1]!s_fa_dupont_roe($A1332,"2014/12/31")/100,"")</f>
        <v>7.2464000000000001E-2</v>
      </c>
      <c r="W1332">
        <f>IFERROR([1]!s_fa_dupont_roe($A1332,"2015/12/31")/100,"")</f>
        <v>-0.16060300000000002</v>
      </c>
      <c r="X1332">
        <f>IFERROR([1]!s_fa_dupont_roe($A1332,"2016/12/31")/100,"")</f>
        <v>-0.99933400000000006</v>
      </c>
      <c r="Y1332">
        <f>IFERROR([1]!s_fa_dupont_roe($A1332,"2017/12/31")/100,"")</f>
        <v>0.33225399999999999</v>
      </c>
      <c r="Z1332">
        <f>IFERROR([1]!s_fa_dupont_roe($A1332,"2018/12/31")/100,"")</f>
        <v>7.7298000000000006E-2</v>
      </c>
      <c r="AA1332">
        <f>IFERROR([1]!s_fa_dupont_roe($A1332,"2019/12/31")/100,"")</f>
        <v>4.0990000000000002E-3</v>
      </c>
      <c r="AB1332">
        <f>IFERROR([1]!s_fa_dupont_roe($A1332,"2020/12/31")/100,"")</f>
        <v>4.8560999999999993E-2</v>
      </c>
      <c r="AC1332">
        <f>IFERROR([1]!s_fa_dupont_roe($A1332,"2021/12/31")/100,"")</f>
        <v>1.0377000000000001E-2</v>
      </c>
      <c r="AD1332">
        <f>IFERROR([1]!s_fa_dupont_roe($A1332,"2022/12/31")/100,"")</f>
        <v>-5.5372999999999999E-2</v>
      </c>
      <c r="AE1332">
        <f>IFERROR([1]!s_fa_dupont_roe($A1332,"2023/12/31")/100,"")</f>
        <v>6.1952E-2</v>
      </c>
      <c r="AF1332">
        <f>IFERROR([1]!s_fa_dupont_roe($A1332,"2024/12/31")/100,"")</f>
        <v>-0.12869900000000001</v>
      </c>
      <c r="AG1332">
        <f>IFERROR([1]!s_fa_dupont_roe($A1332,"2025/12/31")/100,"")</f>
        <v>-3.1793000000000002E-2</v>
      </c>
      <c r="AH1332">
        <f>IFERROR([1]!s_stm07_is($A1332,"W30028333","2025/12/31",1),"")</f>
        <v>-44025721.670000002</v>
      </c>
      <c r="AI1332">
        <f>IFERROR([1]!s_stm07_bs($A1332,"W38058048","2025/12/31",1),"")</f>
        <v>1336391508.3199999</v>
      </c>
      <c r="AJ1332">
        <f>IFERROR([1]!s_fa_netdebt($A1332,"2025/12/31"),"")</f>
        <v>-1087909910.52</v>
      </c>
      <c r="AK1332">
        <f>IFERROR([1]!s_val_ev1($A1332,"2025/12/31"),"")</f>
        <v>25653103769.540001</v>
      </c>
      <c r="AL1332">
        <f>IFERROR([1]!s_fa_ebitda($A1332,"2025/12/31"),"")</f>
        <v>-1404610.77</v>
      </c>
      <c r="AM1332" t="str">
        <f>IFERROR([1]!s_west_netprofit($A1332,2026,$B$1,180)/[1]!s_west_netprofit($A1332,2026,$B$1-7,180)-1,"")</f>
        <v/>
      </c>
      <c r="AN1332" t="str">
        <f>IFERROR([1]!s_west_netprofit($A1332,2026,$B$1,180)/[1]!s_west_netprofit($A1332,2026,$B$1-30,180)-1,"")</f>
        <v/>
      </c>
      <c r="AO1332" t="str">
        <f>IFERROR([1]!s_est_mediannetprofit($A1332,2026,$B$1)/[1]!s_est_mediannetprofit($A1332,2026,$B$1-7)-1,"")</f>
        <v/>
      </c>
      <c r="AP1332" t="str">
        <f>IFERROR([1]!s_est_mediannetprofit($A1332,2026,$B$1)/[1]!s_est_mediannetprofit($A1332,2026,$B$1-30)-1,"")</f>
        <v/>
      </c>
    </row>
    <row r="1333" spans="1:42">
      <c r="A1333" t="s">
        <v>1372</v>
      </c>
      <c r="B1333">
        <f>IFERROR([1]!s_stm07_is($A1333,"W30028333","2011/12/31",1)/[1]!S_SHARE_TOTAL($A1333,$B$1),"")</f>
        <v>0.40608599163678888</v>
      </c>
      <c r="C1333">
        <f>IFERROR([1]!s_stm07_is($A1333,"W30028333","2012/12/31",1)/[1]!S_SHARE_TOTAL($A1333,$B$1),"")</f>
        <v>0.48741897461498063</v>
      </c>
      <c r="D1333">
        <f>IFERROR([1]!s_stm07_is($A1333,"W30028333","2013/12/31",1)/[1]!S_SHARE_TOTAL($A1333,$B$1),"")</f>
        <v>0.48872138808438848</v>
      </c>
      <c r="E1333">
        <f>IFERROR([1]!s_stm07_is($A1333,"W30028333","2014/12/31",1)/[1]!S_SHARE_TOTAL($A1333,$B$1),"")</f>
        <v>0.38137229786849414</v>
      </c>
      <c r="F1333">
        <f>IFERROR([1]!s_stm07_is($A1333,"W30028333","2015/12/31",1)/[1]!S_SHARE_TOTAL($A1333,$B$1),"")</f>
        <v>0.37410602843401675</v>
      </c>
      <c r="G1333">
        <f>IFERROR([1]!s_stm07_is($A1333,"W30028333","2016/12/31",1)/[1]!S_SHARE_TOTAL($A1333,$B$1),"")</f>
        <v>0.40268087163135735</v>
      </c>
      <c r="H1333">
        <f>IFERROR([1]!s_stm07_is($A1333,"W30028333","2017/12/31",1)/[1]!S_SHARE_TOTAL($A1333,$B$1),"")</f>
        <v>0.40900586368431735</v>
      </c>
      <c r="I1333">
        <f>IFERROR([1]!s_stm07_is($A1333,"W30028333","2018/12/31",1)/[1]!S_SHARE_TOTAL($A1333,$B$1),"")</f>
        <v>0.49118922376413382</v>
      </c>
      <c r="J1333">
        <f>IFERROR([1]!s_stm07_is($A1333,"W30028333","2019/12/31",1)/[1]!S_SHARE_TOTAL($A1333,$B$1),"")</f>
        <v>0.52903701209043508</v>
      </c>
      <c r="K1333">
        <f>IFERROR([1]!s_stm07_is($A1333,"W30028333","2020/12/31",1)/[1]!S_SHARE_TOTAL($A1333,$B$1),"")</f>
        <v>0.56291663318551832</v>
      </c>
      <c r="L1333">
        <f>IFERROR([1]!s_stm07_is($A1333,"W30028333","2021/12/31",1)/[1]!S_SHARE_TOTAL($A1333,$B$1),"")</f>
        <v>0.64782234694817242</v>
      </c>
      <c r="M1333">
        <f>IFERROR([1]!s_stm07_is($A1333,"W30028333","2022/12/31",1)/[1]!S_SHARE_TOTAL($A1333,$B$1),"")</f>
        <v>0.77866377551475574</v>
      </c>
      <c r="N1333">
        <f>IFERROR([1]!s_stm07_is($A1333,"W30028333","2023/12/31",1)/[1]!S_SHARE_TOTAL($A1333,$B$1),"")</f>
        <v>0.88021352596227187</v>
      </c>
      <c r="O1333">
        <f>IFERROR([1]!s_stm07_is($A1333,"W30028333","2024/12/31",1)/[1]!S_SHARE_TOTAL($A1333,$B$1),"")</f>
        <v>0.97938120936274964</v>
      </c>
      <c r="P1333">
        <f>IFERROR([1]!s_stm07_is($A1333,"W30028333","2025/12/31",1)/[1]!S_SHARE_TOTAL($A1333,$B$1),"")</f>
        <v>1.0018732429500277</v>
      </c>
      <c r="Q1333">
        <f>IFERROR([1]!s_west_netprofit($A1333,2026,$B$1,180)/[1]!S_SHARE_TOTAL($A1333,$B$1),"")</f>
        <v>1.023834322252579</v>
      </c>
      <c r="R1333">
        <f>IFERROR([1]!s_west_netprofit($A1333,2027,$B$1,180)/[1]!S_SHARE_TOTAL($A1333,$B$1),"")</f>
        <v>1.0619379431833129</v>
      </c>
      <c r="S1333">
        <f>IFERROR([1]!s_fa_dupont_roe($A1333,"2011/12/31")/100,"")</f>
        <v>0.20127300000000001</v>
      </c>
      <c r="T1333">
        <f>IFERROR([1]!s_fa_dupont_roe($A1333,"2012/12/31")/100,"")</f>
        <v>0.20050599999999999</v>
      </c>
      <c r="U1333">
        <f>IFERROR([1]!s_fa_dupont_roe($A1333,"2013/12/31")/100,"")</f>
        <v>0.171597</v>
      </c>
      <c r="V1333">
        <f>IFERROR([1]!s_fa_dupont_roe($A1333,"2014/12/31")/100,"")</f>
        <v>0.11878</v>
      </c>
      <c r="W1333">
        <f>IFERROR([1]!s_fa_dupont_roe($A1333,"2015/12/31")/100,"")</f>
        <v>0.10566</v>
      </c>
      <c r="X1333">
        <f>IFERROR([1]!s_fa_dupont_roe($A1333,"2016/12/31")/100,"")</f>
        <v>0.10526300000000001</v>
      </c>
      <c r="Y1333">
        <f>IFERROR([1]!s_fa_dupont_roe($A1333,"2017/12/31")/100,"")</f>
        <v>9.9710000000000007E-2</v>
      </c>
      <c r="Z1333">
        <f>IFERROR([1]!s_fa_dupont_roe($A1333,"2018/12/31")/100,"")</f>
        <v>0.10854900000000001</v>
      </c>
      <c r="AA1333">
        <f>IFERROR([1]!s_fa_dupont_roe($A1333,"2019/12/31")/100,"")</f>
        <v>0.10573100000000001</v>
      </c>
      <c r="AB1333">
        <f>IFERROR([1]!s_fa_dupont_roe($A1333,"2020/12/31")/100,"")</f>
        <v>0.103908</v>
      </c>
      <c r="AC1333">
        <f>IFERROR([1]!s_fa_dupont_roe($A1333,"2021/12/31")/100,"")</f>
        <v>0.10334</v>
      </c>
      <c r="AD1333">
        <f>IFERROR([1]!s_fa_dupont_roe($A1333,"2022/12/31")/100,"")</f>
        <v>0.10725799999999999</v>
      </c>
      <c r="AE1333">
        <f>IFERROR([1]!s_fa_dupont_roe($A1333,"2023/12/31")/100,"")</f>
        <v>0.109504</v>
      </c>
      <c r="AF1333">
        <f>IFERROR([1]!s_fa_dupont_roe($A1333,"2024/12/31")/100,"")</f>
        <v>0.107972</v>
      </c>
      <c r="AG1333">
        <f>IFERROR([1]!s_fa_dupont_roe($A1333,"2025/12/31")/100,"")</f>
        <v>0.101704</v>
      </c>
      <c r="AH1333">
        <f>IFERROR([1]!s_stm07_is($A1333,"W30028333","2025/12/31",1),"")</f>
        <v>1965837000</v>
      </c>
      <c r="AI1333">
        <f>IFERROR([1]!s_stm07_bs($A1333,"W38058048","2025/12/31",1),"")</f>
        <v>19964242000</v>
      </c>
      <c r="AJ1333">
        <f>IFERROR([1]!s_fa_netdebt($A1333,"2025/12/31"),"")</f>
        <v>0</v>
      </c>
      <c r="AK1333">
        <f>IFERROR([1]!s_val_ev1($A1333,"2025/12/31"),"")</f>
        <v>214006634951.5</v>
      </c>
      <c r="AL1333">
        <f>IFERROR([1]!s_fa_ebitda($A1333,"2025/12/31"),"")</f>
        <v>0</v>
      </c>
      <c r="AM1333">
        <f>IFERROR([1]!s_west_netprofit($A1333,2026,$B$1,180)/[1]!s_west_netprofit($A1333,2026,$B$1-7,180)-1,"")</f>
        <v>0</v>
      </c>
      <c r="AN1333">
        <f>IFERROR([1]!s_west_netprofit($A1333,2026,$B$1,180)/[1]!s_west_netprofit($A1333,2026,$B$1-30,180)-1,"")</f>
        <v>-1.1896748455368922E-3</v>
      </c>
      <c r="AO1333">
        <f>IFERROR([1]!s_est_mediannetprofit($A1333,2026,$B$1)/[1]!s_est_mediannetprofit($A1333,2026,$B$1-7)-1,"")</f>
        <v>0</v>
      </c>
      <c r="AP1333">
        <f>IFERROR([1]!s_est_mediannetprofit($A1333,2026,$B$1)/[1]!s_est_mediannetprofit($A1333,2026,$B$1-30)-1,"")</f>
        <v>0</v>
      </c>
    </row>
    <row r="1334" spans="1:42">
      <c r="A1334" t="s">
        <v>1373</v>
      </c>
      <c r="B1334">
        <f>IFERROR([1]!s_stm07_is($A1334,"W30028333","2011/12/31",1)/[1]!S_SHARE_TOTAL($A1334,$B$1),"")</f>
        <v>4.6594547380857984E-2</v>
      </c>
      <c r="C1334">
        <f>IFERROR([1]!s_stm07_is($A1334,"W30028333","2012/12/31",1)/[1]!S_SHARE_TOTAL($A1334,$B$1),"")</f>
        <v>5.6704557926453424E-2</v>
      </c>
      <c r="D1334">
        <f>IFERROR([1]!s_stm07_is($A1334,"W30028333","2013/12/31",1)/[1]!S_SHARE_TOTAL($A1334,$B$1),"")</f>
        <v>7.7009273815020055E-2</v>
      </c>
      <c r="E1334">
        <f>IFERROR([1]!s_stm07_is($A1334,"W30028333","2014/12/31",1)/[1]!S_SHARE_TOTAL($A1334,$B$1),"")</f>
        <v>0.22449562541226292</v>
      </c>
      <c r="F1334">
        <f>IFERROR([1]!s_stm07_is($A1334,"W30028333","2015/12/31",1)/[1]!S_SHARE_TOTAL($A1334,$B$1),"")</f>
        <v>0.54511106635536555</v>
      </c>
      <c r="G1334">
        <f>IFERROR([1]!s_stm07_is($A1334,"W30028333","2016/12/31",1)/[1]!S_SHARE_TOTAL($A1334,$B$1),"")</f>
        <v>0.30154520315097688</v>
      </c>
      <c r="H1334">
        <f>IFERROR([1]!s_stm07_is($A1334,"W30028333","2017/12/31",1)/[1]!S_SHARE_TOTAL($A1334,$B$1),"")</f>
        <v>0.1586174052272066</v>
      </c>
      <c r="I1334">
        <f>IFERROR([1]!s_stm07_is($A1334,"W30028333","2018/12/31",1)/[1]!S_SHARE_TOTAL($A1334,$B$1),"")</f>
        <v>7.2133751413155811E-2</v>
      </c>
      <c r="J1334">
        <f>IFERROR([1]!s_stm07_is($A1334,"W30028333","2019/12/31",1)/[1]!S_SHARE_TOTAL($A1334,$B$1),"")</f>
        <v>0.20874158826657158</v>
      </c>
      <c r="K1334">
        <f>IFERROR([1]!s_stm07_is($A1334,"W30028333","2020/12/31",1)/[1]!S_SHARE_TOTAL($A1334,$B$1),"")</f>
        <v>0.34359993115442578</v>
      </c>
      <c r="L1334">
        <f>IFERROR([1]!s_stm07_is($A1334,"W30028333","2021/12/31",1)/[1]!S_SHARE_TOTAL($A1334,$B$1),"")</f>
        <v>0.48136888431913277</v>
      </c>
      <c r="M1334">
        <f>IFERROR([1]!s_stm07_is($A1334,"W30028333","2022/12/31",1)/[1]!S_SHARE_TOTAL($A1334,$B$1),"")</f>
        <v>0.34923346850175097</v>
      </c>
      <c r="N1334">
        <f>IFERROR([1]!s_stm07_is($A1334,"W30028333","2023/12/31",1)/[1]!S_SHARE_TOTAL($A1334,$B$1),"")</f>
        <v>0.40292833526321026</v>
      </c>
      <c r="O1334">
        <f>IFERROR([1]!s_stm07_is($A1334,"W30028333","2024/12/31",1)/[1]!S_SHARE_TOTAL($A1334,$B$1),"")</f>
        <v>0.47621769350743731</v>
      </c>
      <c r="P1334">
        <f>IFERROR([1]!s_stm07_is($A1334,"W30028333","2025/12/31",1)/[1]!S_SHARE_TOTAL($A1334,$B$1),"")</f>
        <v>0.7149048990107677</v>
      </c>
      <c r="Q1334">
        <f>IFERROR([1]!s_west_netprofit($A1334,2026,$B$1,180)/[1]!S_SHARE_TOTAL($A1334,$B$1),"")</f>
        <v>0.75609941995812702</v>
      </c>
      <c r="R1334">
        <f>IFERROR([1]!s_west_netprofit($A1334,2027,$B$1,180)/[1]!S_SHARE_TOTAL($A1334,$B$1),"")</f>
        <v>0.8513288354660361</v>
      </c>
      <c r="S1334">
        <f>IFERROR([1]!s_fa_dupont_roe($A1334,"2011/12/31")/100,"")</f>
        <v>3.9997999999999999E-2</v>
      </c>
      <c r="T1334">
        <f>IFERROR([1]!s_fa_dupont_roe($A1334,"2012/12/31")/100,"")</f>
        <v>3.7650000000000003E-2</v>
      </c>
      <c r="U1334">
        <f>IFERROR([1]!s_fa_dupont_roe($A1334,"2013/12/31")/100,"")</f>
        <v>4.9672999999999995E-2</v>
      </c>
      <c r="V1334">
        <f>IFERROR([1]!s_fa_dupont_roe($A1334,"2014/12/31")/100,"")</f>
        <v>0.10183099999999999</v>
      </c>
      <c r="W1334">
        <f>IFERROR([1]!s_fa_dupont_roe($A1334,"2015/12/31")/100,"")</f>
        <v>0.17691700000000002</v>
      </c>
      <c r="X1334">
        <f>IFERROR([1]!s_fa_dupont_roe($A1334,"2016/12/31")/100,"")</f>
        <v>8.1502000000000005E-2</v>
      </c>
      <c r="Y1334">
        <f>IFERROR([1]!s_fa_dupont_roe($A1334,"2017/12/31")/100,"")</f>
        <v>3.8400999999999998E-2</v>
      </c>
      <c r="Z1334">
        <f>IFERROR([1]!s_fa_dupont_roe($A1334,"2018/12/31")/100,"")</f>
        <v>1.7492000000000001E-2</v>
      </c>
      <c r="AA1334">
        <f>IFERROR([1]!s_fa_dupont_roe($A1334,"2019/12/31")/100,"")</f>
        <v>5.0450999999999996E-2</v>
      </c>
      <c r="AB1334">
        <f>IFERROR([1]!s_fa_dupont_roe($A1334,"2020/12/31")/100,"")</f>
        <v>6.9917999999999994E-2</v>
      </c>
      <c r="AC1334">
        <f>IFERROR([1]!s_fa_dupont_roe($A1334,"2021/12/31")/100,"")</f>
        <v>7.3587E-2</v>
      </c>
      <c r="AD1334">
        <f>IFERROR([1]!s_fa_dupont_roe($A1334,"2022/12/31")/100,"")</f>
        <v>4.6196000000000001E-2</v>
      </c>
      <c r="AE1334">
        <f>IFERROR([1]!s_fa_dupont_roe($A1334,"2023/12/31")/100,"")</f>
        <v>5.1523000000000006E-2</v>
      </c>
      <c r="AF1334">
        <f>IFERROR([1]!s_fa_dupont_roe($A1334,"2024/12/31")/100,"")</f>
        <v>5.8105999999999998E-2</v>
      </c>
      <c r="AG1334">
        <f>IFERROR([1]!s_fa_dupont_roe($A1334,"2025/12/31")/100,"")</f>
        <v>8.3579000000000014E-2</v>
      </c>
      <c r="AH1334">
        <f>IFERROR([1]!s_stm07_is($A1334,"W30028333","2025/12/31",1),"")</f>
        <v>3552149999.9000001</v>
      </c>
      <c r="AI1334">
        <f>IFERROR([1]!s_stm07_bs($A1334,"W38058048","2025/12/31",1),"")</f>
        <v>43758124460.839996</v>
      </c>
      <c r="AJ1334">
        <f>IFERROR([1]!s_fa_netdebt($A1334,"2025/12/31"),"")</f>
        <v>0</v>
      </c>
      <c r="AK1334">
        <f>IFERROR([1]!s_val_ev1($A1334,"2025/12/31"),"")</f>
        <v>103254858391.10001</v>
      </c>
      <c r="AL1334">
        <f>IFERROR([1]!s_fa_ebitda($A1334,"2025/12/31"),"")</f>
        <v>0</v>
      </c>
      <c r="AM1334">
        <f>IFERROR([1]!s_west_netprofit($A1334,2026,$B$1,180)/[1]!s_west_netprofit($A1334,2026,$B$1-7,180)-1,"")</f>
        <v>0</v>
      </c>
      <c r="AN1334">
        <f>IFERROR([1]!s_west_netprofit($A1334,2026,$B$1,180)/[1]!s_west_netprofit($A1334,2026,$B$1-30,180)-1,"")</f>
        <v>2.2963467120490133E-2</v>
      </c>
      <c r="AO1334">
        <f>IFERROR([1]!s_est_mediannetprofit($A1334,2026,$B$1)/[1]!s_est_mediannetprofit($A1334,2026,$B$1-7)-1,"")</f>
        <v>0</v>
      </c>
      <c r="AP1334">
        <f>IFERROR([1]!s_est_mediannetprofit($A1334,2026,$B$1)/[1]!s_est_mediannetprofit($A1334,2026,$B$1-30)-1,"")</f>
        <v>0</v>
      </c>
    </row>
    <row r="1335" spans="1:42">
      <c r="A1335" t="s">
        <v>1374</v>
      </c>
      <c r="B1335">
        <f>IFERROR([1]!s_stm07_is($A1335,"W30028333","2011/12/31",1)/[1]!S_SHARE_TOTAL($A1335,$B$1),"")</f>
        <v>0.14770577154550774</v>
      </c>
      <c r="C1335">
        <f>IFERROR([1]!s_stm07_is($A1335,"W30028333","2012/12/31",1)/[1]!S_SHARE_TOTAL($A1335,$B$1),"")</f>
        <v>0.18820207279427537</v>
      </c>
      <c r="D1335">
        <f>IFERROR([1]!s_stm07_is($A1335,"W30028333","2013/12/31",1)/[1]!S_SHARE_TOTAL($A1335,$B$1),"")</f>
        <v>0.20083649257541261</v>
      </c>
      <c r="E1335">
        <f>IFERROR([1]!s_stm07_is($A1335,"W30028333","2014/12/31",1)/[1]!S_SHARE_TOTAL($A1335,$B$1),"")</f>
        <v>0.26499467243102698</v>
      </c>
      <c r="F1335">
        <f>IFERROR([1]!s_stm07_is($A1335,"W30028333","2015/12/31",1)/[1]!S_SHARE_TOTAL($A1335,$B$1),"")</f>
        <v>0.40133144632394291</v>
      </c>
      <c r="G1335">
        <f>IFERROR([1]!s_stm07_is($A1335,"W30028333","2016/12/31",1)/[1]!S_SHARE_TOTAL($A1335,$B$1),"")</f>
        <v>0.56521718349592587</v>
      </c>
      <c r="H1335">
        <f>IFERROR([1]!s_stm07_is($A1335,"W30028333","2017/12/31",1)/[1]!S_SHARE_TOTAL($A1335,$B$1),"")</f>
        <v>0.63377674336650469</v>
      </c>
      <c r="I1335">
        <f>IFERROR([1]!s_stm07_is($A1335,"W30028333","2018/12/31",1)/[1]!S_SHARE_TOTAL($A1335,$B$1),"")</f>
        <v>0.36156866301207491</v>
      </c>
      <c r="J1335">
        <f>IFERROR([1]!s_stm07_is($A1335,"W30028333","2019/12/31",1)/[1]!S_SHARE_TOTAL($A1335,$B$1),"")</f>
        <v>0.73728995719072188</v>
      </c>
      <c r="K1335">
        <f>IFERROR([1]!s_stm07_is($A1335,"W30028333","2020/12/31",1)/[1]!S_SHARE_TOTAL($A1335,$B$1),"")</f>
        <v>0.6804109776521563</v>
      </c>
      <c r="L1335">
        <f>IFERROR([1]!s_stm07_is($A1335,"W30028333","2021/12/31",1)/[1]!S_SHARE_TOTAL($A1335,$B$1),"")</f>
        <v>0.49106031066971229</v>
      </c>
      <c r="M1335">
        <f>IFERROR([1]!s_stm07_is($A1335,"W30028333","2022/12/31",1)/[1]!S_SHARE_TOTAL($A1335,$B$1),"")</f>
        <v>0.67471476907285144</v>
      </c>
      <c r="N1335">
        <f>IFERROR([1]!s_stm07_is($A1335,"W30028333","2023/12/31",1)/[1]!S_SHARE_TOTAL($A1335,$B$1),"")</f>
        <v>1.3547461485241985</v>
      </c>
      <c r="O1335">
        <f>IFERROR([1]!s_stm07_is($A1335,"W30028333","2024/12/31",1)/[1]!S_SHARE_TOTAL($A1335,$B$1),"")</f>
        <v>1.6079581524148643</v>
      </c>
      <c r="P1335">
        <f>IFERROR([1]!s_stm07_is($A1335,"W30028333","2025/12/31",1)/[1]!S_SHARE_TOTAL($A1335,$B$1),"")</f>
        <v>0.90659844702149017</v>
      </c>
      <c r="Q1335">
        <f>IFERROR([1]!s_west_netprofit($A1335,2026,$B$1,180)/[1]!S_SHARE_TOTAL($A1335,$B$1),"")</f>
        <v>1.1755068910014408</v>
      </c>
      <c r="R1335">
        <f>IFERROR([1]!s_west_netprofit($A1335,2027,$B$1,180)/[1]!S_SHARE_TOTAL($A1335,$B$1),"")</f>
        <v>1.4581456685387957</v>
      </c>
      <c r="S1335">
        <f>IFERROR([1]!s_fa_dupont_roe($A1335,"2011/12/31")/100,"")</f>
        <v>0.162352</v>
      </c>
      <c r="T1335">
        <f>IFERROR([1]!s_fa_dupont_roe($A1335,"2012/12/31")/100,"")</f>
        <v>0.126585</v>
      </c>
      <c r="U1335">
        <f>IFERROR([1]!s_fa_dupont_roe($A1335,"2013/12/31")/100,"")</f>
        <v>0.12850600000000001</v>
      </c>
      <c r="V1335">
        <f>IFERROR([1]!s_fa_dupont_roe($A1335,"2014/12/31")/100,"")</f>
        <v>0.15998300000000001</v>
      </c>
      <c r="W1335">
        <f>IFERROR([1]!s_fa_dupont_roe($A1335,"2015/12/31")/100,"")</f>
        <v>0.20666000000000001</v>
      </c>
      <c r="X1335">
        <f>IFERROR([1]!s_fa_dupont_roe($A1335,"2016/12/31")/100,"")</f>
        <v>0.16056899999999999</v>
      </c>
      <c r="Y1335">
        <f>IFERROR([1]!s_fa_dupont_roe($A1335,"2017/12/31")/100,"")</f>
        <v>0.123957</v>
      </c>
      <c r="Z1335">
        <f>IFERROR([1]!s_fa_dupont_roe($A1335,"2018/12/31")/100,"")</f>
        <v>6.7864000000000008E-2</v>
      </c>
      <c r="AA1335">
        <f>IFERROR([1]!s_fa_dupont_roe($A1335,"2019/12/31")/100,"")</f>
        <v>0.13369999999999999</v>
      </c>
      <c r="AB1335">
        <f>IFERROR([1]!s_fa_dupont_roe($A1335,"2020/12/31")/100,"")</f>
        <v>0.11476699999999999</v>
      </c>
      <c r="AC1335">
        <f>IFERROR([1]!s_fa_dupont_roe($A1335,"2021/12/31")/100,"")</f>
        <v>7.8889000000000001E-2</v>
      </c>
      <c r="AD1335">
        <f>IFERROR([1]!s_fa_dupont_roe($A1335,"2022/12/31")/100,"")</f>
        <v>0.103175</v>
      </c>
      <c r="AE1335">
        <f>IFERROR([1]!s_fa_dupont_roe($A1335,"2023/12/31")/100,"")</f>
        <v>0.18562699999999999</v>
      </c>
      <c r="AF1335">
        <f>IFERROR([1]!s_fa_dupont_roe($A1335,"2024/12/31")/100,"")</f>
        <v>0.19573699999999999</v>
      </c>
      <c r="AG1335">
        <f>IFERROR([1]!s_fa_dupont_roe($A1335,"2025/12/31")/100,"")</f>
        <v>0.10792299999999999</v>
      </c>
      <c r="AH1335">
        <f>IFERROR([1]!s_stm07_is($A1335,"W30028333","2025/12/31",1),"")</f>
        <v>1273960659.78</v>
      </c>
      <c r="AI1335">
        <f>IFERROR([1]!s_stm07_bs($A1335,"W38058048","2025/12/31",1),"")</f>
        <v>11775629418.200001</v>
      </c>
      <c r="AJ1335">
        <f>IFERROR([1]!s_fa_netdebt($A1335,"2025/12/31"),"")</f>
        <v>800286770.64999998</v>
      </c>
      <c r="AK1335">
        <f>IFERROR([1]!s_val_ev1($A1335,"2025/12/31"),"")</f>
        <v>38573674202.059998</v>
      </c>
      <c r="AL1335">
        <f>IFERROR([1]!s_fa_ebitda($A1335,"2025/12/31"),"")</f>
        <v>2202537932.5100002</v>
      </c>
      <c r="AM1335">
        <f>IFERROR([1]!s_west_netprofit($A1335,2026,$B$1,180)/[1]!s_west_netprofit($A1335,2026,$B$1-7,180)-1,"")</f>
        <v>0</v>
      </c>
      <c r="AN1335">
        <f>IFERROR([1]!s_west_netprofit($A1335,2026,$B$1,180)/[1]!s_west_netprofit($A1335,2026,$B$1-30,180)-1,"")</f>
        <v>-6.630867797693063E-2</v>
      </c>
      <c r="AO1335">
        <f>IFERROR([1]!s_est_mediannetprofit($A1335,2026,$B$1)/[1]!s_est_mediannetprofit($A1335,2026,$B$1-7)-1,"")</f>
        <v>0</v>
      </c>
      <c r="AP1335">
        <f>IFERROR([1]!s_est_mediannetprofit($A1335,2026,$B$1)/[1]!s_est_mediannetprofit($A1335,2026,$B$1-30)-1,"")</f>
        <v>-1.0242085661080091E-2</v>
      </c>
    </row>
    <row r="1336" spans="1:42">
      <c r="A1336" t="s">
        <v>1375</v>
      </c>
      <c r="B1336">
        <f>IFERROR([1]!s_stm07_is($A1336,"W30028333","2011/12/31",1)/[1]!S_SHARE_TOTAL($A1336,$B$1),"")</f>
        <v>0.34987666239211479</v>
      </c>
      <c r="C1336">
        <f>IFERROR([1]!s_stm07_is($A1336,"W30028333","2012/12/31",1)/[1]!S_SHARE_TOTAL($A1336,$B$1),"")</f>
        <v>0.47569029422949743</v>
      </c>
      <c r="D1336">
        <f>IFERROR([1]!s_stm07_is($A1336,"W30028333","2013/12/31",1)/[1]!S_SHARE_TOTAL($A1336,$B$1),"")</f>
        <v>0.54083847513828354</v>
      </c>
      <c r="E1336">
        <f>IFERROR([1]!s_stm07_is($A1336,"W30028333","2014/12/31",1)/[1]!S_SHARE_TOTAL($A1336,$B$1),"")</f>
        <v>0.59481910384033121</v>
      </c>
      <c r="F1336">
        <f>IFERROR([1]!s_stm07_is($A1336,"W30028333","2015/12/31",1)/[1]!S_SHARE_TOTAL($A1336,$B$1),"")</f>
        <v>0.67934315120931243</v>
      </c>
      <c r="G1336">
        <f>IFERROR([1]!s_stm07_is($A1336,"W30028333","2016/12/31",1)/[1]!S_SHARE_TOTAL($A1336,$B$1),"")</f>
        <v>0.79324464998808519</v>
      </c>
      <c r="H1336">
        <f>IFERROR([1]!s_stm07_is($A1336,"W30028333","2017/12/31",1)/[1]!S_SHARE_TOTAL($A1336,$B$1),"")</f>
        <v>0.97741152809168697</v>
      </c>
      <c r="I1336">
        <f>IFERROR([1]!s_stm07_is($A1336,"W30028333","2018/12/31",1)/[1]!S_SHARE_TOTAL($A1336,$B$1),"")</f>
        <v>1.1136511592180995</v>
      </c>
      <c r="J1336">
        <f>IFERROR([1]!s_stm07_is($A1336,"W30028333","2019/12/31",1)/[1]!S_SHARE_TOTAL($A1336,$B$1),"")</f>
        <v>1.2632550279719574</v>
      </c>
      <c r="K1336">
        <f>IFERROR([1]!s_stm07_is($A1336,"W30028333","2020/12/31",1)/[1]!S_SHARE_TOTAL($A1336,$B$1),"")</f>
        <v>1.3274473814232151</v>
      </c>
      <c r="L1336">
        <f>IFERROR([1]!s_stm07_is($A1336,"W30028333","2021/12/31",1)/[1]!S_SHARE_TOTAL($A1336,$B$1),"")</f>
        <v>1.5676468314589636</v>
      </c>
      <c r="M1336">
        <f>IFERROR([1]!s_stm07_is($A1336,"W30028333","2022/12/31",1)/[1]!S_SHARE_TOTAL($A1336,$B$1),"")</f>
        <v>1.6936874195017908</v>
      </c>
      <c r="N1336">
        <f>IFERROR([1]!s_stm07_is($A1336,"W30028333","2023/12/31",1)/[1]!S_SHARE_TOTAL($A1336,$B$1),"")</f>
        <v>1.8557382187362401</v>
      </c>
      <c r="O1336">
        <f>IFERROR([1]!s_stm07_is($A1336,"W30028333","2024/12/31",1)/[1]!S_SHARE_TOTAL($A1336,$B$1),"")</f>
        <v>1.9461570026797159</v>
      </c>
      <c r="P1336">
        <f>IFERROR([1]!s_stm07_is($A1336,"W30028333","2025/12/31",1)/[1]!S_SHARE_TOTAL($A1336,$B$1),"")</f>
        <v>2.0160285043898485</v>
      </c>
      <c r="Q1336">
        <f>IFERROR([1]!s_west_netprofit($A1336,2026,$B$1,180)/[1]!S_SHARE_TOTAL($A1336,$B$1),"")</f>
        <v>2.1465584020638206</v>
      </c>
      <c r="R1336">
        <f>IFERROR([1]!s_west_netprofit($A1336,2027,$B$1,180)/[1]!S_SHARE_TOTAL($A1336,$B$1),"")</f>
        <v>2.3081874737512211</v>
      </c>
      <c r="S1336">
        <f>IFERROR([1]!s_fa_dupont_roe($A1336,"2011/12/31")/100,"")</f>
        <v>0.27850400000000003</v>
      </c>
      <c r="T1336">
        <f>IFERROR([1]!s_fa_dupont_roe($A1336,"2012/12/31")/100,"")</f>
        <v>0.29378900000000002</v>
      </c>
      <c r="U1336">
        <f>IFERROR([1]!s_fa_dupont_roe($A1336,"2013/12/31")/100,"")</f>
        <v>0.26315899999999998</v>
      </c>
      <c r="V1336">
        <f>IFERROR([1]!s_fa_dupont_roe($A1336,"2014/12/31")/100,"")</f>
        <v>0.21510000000000001</v>
      </c>
      <c r="W1336">
        <f>IFERROR([1]!s_fa_dupont_roe($A1336,"2015/12/31")/100,"")</f>
        <v>0.17825099999999999</v>
      </c>
      <c r="X1336">
        <f>IFERROR([1]!s_fa_dupont_roe($A1336,"2016/12/31")/100,"")</f>
        <v>0.16997699999999999</v>
      </c>
      <c r="Y1336">
        <f>IFERROR([1]!s_fa_dupont_roe($A1336,"2017/12/31")/100,"")</f>
        <v>0.18187799999999998</v>
      </c>
      <c r="Z1336">
        <f>IFERROR([1]!s_fa_dupont_roe($A1336,"2018/12/31")/100,"")</f>
        <v>0.165019</v>
      </c>
      <c r="AA1336">
        <f>IFERROR([1]!s_fa_dupont_roe($A1336,"2019/12/31")/100,"")</f>
        <v>0.14185</v>
      </c>
      <c r="AB1336">
        <f>IFERROR([1]!s_fa_dupont_roe($A1336,"2020/12/31")/100,"")</f>
        <v>0.12565999999999999</v>
      </c>
      <c r="AC1336">
        <f>IFERROR([1]!s_fa_dupont_roe($A1336,"2021/12/31")/100,"")</f>
        <v>0.12690599999999999</v>
      </c>
      <c r="AD1336">
        <f>IFERROR([1]!s_fa_dupont_roe($A1336,"2022/12/31")/100,"")</f>
        <v>0.11818400000000001</v>
      </c>
      <c r="AE1336">
        <f>IFERROR([1]!s_fa_dupont_roe($A1336,"2023/12/31")/100,"")</f>
        <v>0.11812900000000001</v>
      </c>
      <c r="AF1336">
        <f>IFERROR([1]!s_fa_dupont_roe($A1336,"2024/12/31")/100,"")</f>
        <v>0.10861000000000001</v>
      </c>
      <c r="AG1336">
        <f>IFERROR([1]!s_fa_dupont_roe($A1336,"2025/12/31")/100,"")</f>
        <v>0.10260799999999999</v>
      </c>
      <c r="AH1336">
        <f>IFERROR([1]!s_stm07_is($A1336,"W30028333","2025/12/31",1),"")</f>
        <v>8107567000</v>
      </c>
      <c r="AI1336">
        <f>IFERROR([1]!s_stm07_bs($A1336,"W38058048","2025/12/31",1),"")</f>
        <v>82338420000</v>
      </c>
      <c r="AJ1336">
        <f>IFERROR([1]!s_fa_netdebt($A1336,"2025/12/31"),"")</f>
        <v>0</v>
      </c>
      <c r="AK1336">
        <f>IFERROR([1]!s_val_ev1($A1336,"2025/12/31"),"")</f>
        <v>1191581672413.8</v>
      </c>
      <c r="AL1336">
        <f>IFERROR([1]!s_fa_ebitda($A1336,"2025/12/31"),"")</f>
        <v>0</v>
      </c>
      <c r="AM1336">
        <f>IFERROR([1]!s_west_netprofit($A1336,2026,$B$1,180)/[1]!s_west_netprofit($A1336,2026,$B$1-7,180)-1,"")</f>
        <v>0</v>
      </c>
      <c r="AN1336">
        <f>IFERROR([1]!s_west_netprofit($A1336,2026,$B$1,180)/[1]!s_west_netprofit($A1336,2026,$B$1-30,180)-1,"")</f>
        <v>-6.8168090430580364E-3</v>
      </c>
      <c r="AO1336">
        <f>IFERROR([1]!s_est_mediannetprofit($A1336,2026,$B$1)/[1]!s_est_mediannetprofit($A1336,2026,$B$1-7)-1,"")</f>
        <v>0</v>
      </c>
      <c r="AP1336">
        <f>IFERROR([1]!s_est_mediannetprofit($A1336,2026,$B$1)/[1]!s_est_mediannetprofit($A1336,2026,$B$1-30)-1,"")</f>
        <v>-1.3603489840431693E-2</v>
      </c>
    </row>
    <row r="1337" spans="1:42">
      <c r="A1337" t="s">
        <v>1376</v>
      </c>
      <c r="B1337">
        <f>IFERROR([1]!s_stm07_is($A1337,"W30028333","2011/12/31",1)/[1]!S_SHARE_TOTAL($A1337,$B$1),"")</f>
        <v>0.18948252603748328</v>
      </c>
      <c r="C1337">
        <f>IFERROR([1]!s_stm07_is($A1337,"W30028333","2012/12/31",1)/[1]!S_SHARE_TOTAL($A1337,$B$1),"")</f>
        <v>0.23369954134315041</v>
      </c>
      <c r="D1337">
        <f>IFERROR([1]!s_stm07_is($A1337,"W30028333","2013/12/31",1)/[1]!S_SHARE_TOTAL($A1337,$B$1),"")</f>
        <v>0.31294437436412315</v>
      </c>
      <c r="E1337">
        <f>IFERROR([1]!s_stm07_is($A1337,"W30028333","2014/12/31",1)/[1]!S_SHARE_TOTAL($A1337,$B$1),"")</f>
        <v>0.36010833027666217</v>
      </c>
      <c r="F1337">
        <f>IFERROR([1]!s_stm07_is($A1337,"W30028333","2015/12/31",1)/[1]!S_SHARE_TOTAL($A1337,$B$1),"")</f>
        <v>0.4300973311914324</v>
      </c>
      <c r="G1337">
        <f>IFERROR([1]!s_stm07_is($A1337,"W30028333","2016/12/31",1)/[1]!S_SHARE_TOTAL($A1337,$B$1),"")</f>
        <v>0.52716985696117802</v>
      </c>
      <c r="H1337">
        <f>IFERROR([1]!s_stm07_is($A1337,"W30028333","2017/12/31",1)/[1]!S_SHARE_TOTAL($A1337,$B$1),"")</f>
        <v>0.57367823935742968</v>
      </c>
      <c r="I1337">
        <f>IFERROR([1]!s_stm07_is($A1337,"W30028333","2018/12/31",1)/[1]!S_SHARE_TOTAL($A1337,$B$1),"")</f>
        <v>0.52418555528781796</v>
      </c>
      <c r="J1337">
        <f>IFERROR([1]!s_stm07_is($A1337,"W30028333","2019/12/31",1)/[1]!S_SHARE_TOTAL($A1337,$B$1),"")</f>
        <v>0.30597136456938867</v>
      </c>
      <c r="K1337">
        <f>IFERROR([1]!s_stm07_is($A1337,"W30028333","2020/12/31",1)/[1]!S_SHARE_TOTAL($A1337,$B$1),"")</f>
        <v>-0.96210858493975904</v>
      </c>
      <c r="L1337">
        <f>IFERROR([1]!s_stm07_is($A1337,"W30028333","2021/12/31",1)/[1]!S_SHARE_TOTAL($A1337,$B$1),"")</f>
        <v>4.8798598705934851E-2</v>
      </c>
      <c r="M1337">
        <f>IFERROR([1]!s_stm07_is($A1337,"W30028333","2022/12/31",1)/[1]!S_SHARE_TOTAL($A1337,$B$1),"")</f>
        <v>-0.74697838893351187</v>
      </c>
      <c r="N1337">
        <f>IFERROR([1]!s_stm07_is($A1337,"W30028333","2023/12/31",1)/[1]!S_SHARE_TOTAL($A1337,$B$1),"")</f>
        <v>0.28330367742079426</v>
      </c>
      <c r="O1337">
        <f>IFERROR([1]!s_stm07_is($A1337,"W30028333","2024/12/31",1)/[1]!S_SHARE_TOTAL($A1337,$B$1),"")</f>
        <v>0.20090840218652387</v>
      </c>
      <c r="P1337">
        <f>IFERROR([1]!s_stm07_is($A1337,"W30028333","2025/12/31",1)/[1]!S_SHARE_TOTAL($A1337,$B$1),"")</f>
        <v>0.25188939263721555</v>
      </c>
      <c r="Q1337">
        <f>IFERROR([1]!s_west_netprofit($A1337,2026,$B$1,180)/[1]!S_SHARE_TOTAL($A1337,$B$1),"")</f>
        <v>0.27498884426595271</v>
      </c>
      <c r="R1337">
        <f>IFERROR([1]!s_west_netprofit($A1337,2027,$B$1,180)/[1]!S_SHARE_TOTAL($A1337,$B$1),"")</f>
        <v>0.33969210174029452</v>
      </c>
      <c r="S1337">
        <f>IFERROR([1]!s_fa_dupont_roe($A1337,"2011/12/31")/100,"")</f>
        <v>0.24160399999999999</v>
      </c>
      <c r="T1337">
        <f>IFERROR([1]!s_fa_dupont_roe($A1337,"2012/12/31")/100,"")</f>
        <v>0.301402</v>
      </c>
      <c r="U1337">
        <f>IFERROR([1]!s_fa_dupont_roe($A1337,"2013/12/31")/100,"")</f>
        <v>0.346275</v>
      </c>
      <c r="V1337">
        <f>IFERROR([1]!s_fa_dupont_roe($A1337,"2014/12/31")/100,"")</f>
        <v>0.30477100000000001</v>
      </c>
      <c r="W1337">
        <f>IFERROR([1]!s_fa_dupont_roe($A1337,"2015/12/31")/100,"")</f>
        <v>0.28060099999999999</v>
      </c>
      <c r="X1337">
        <f>IFERROR([1]!s_fa_dupont_roe($A1337,"2016/12/31")/100,"")</f>
        <v>0.174313</v>
      </c>
      <c r="Y1337">
        <f>IFERROR([1]!s_fa_dupont_roe($A1337,"2017/12/31")/100,"")</f>
        <v>0.127664</v>
      </c>
      <c r="Z1337">
        <f>IFERROR([1]!s_fa_dupont_roe($A1337,"2018/12/31")/100,"")</f>
        <v>0.106336</v>
      </c>
      <c r="AA1337">
        <f>IFERROR([1]!s_fa_dupont_roe($A1337,"2019/12/31")/100,"")</f>
        <v>5.7069000000000002E-2</v>
      </c>
      <c r="AB1337">
        <f>IFERROR([1]!s_fa_dupont_roe($A1337,"2020/12/31")/100,"")</f>
        <v>-0.191437</v>
      </c>
      <c r="AC1337">
        <f>IFERROR([1]!s_fa_dupont_roe($A1337,"2021/12/31")/100,"")</f>
        <v>1.1073999999999999E-2</v>
      </c>
      <c r="AD1337">
        <f>IFERROR([1]!s_fa_dupont_roe($A1337,"2022/12/31")/100,"")</f>
        <v>-0.19101400000000002</v>
      </c>
      <c r="AE1337">
        <f>IFERROR([1]!s_fa_dupont_roe($A1337,"2023/12/31")/100,"")</f>
        <v>7.8798000000000007E-2</v>
      </c>
      <c r="AF1337">
        <f>IFERROR([1]!s_fa_dupont_roe($A1337,"2024/12/31")/100,"")</f>
        <v>5.4787999999999996E-2</v>
      </c>
      <c r="AG1337">
        <f>IFERROR([1]!s_fa_dupont_roe($A1337,"2025/12/31")/100,"")</f>
        <v>6.8053000000000002E-2</v>
      </c>
      <c r="AH1337">
        <f>IFERROR([1]!s_stm07_is($A1337,"W30028333","2025/12/31",1),"")</f>
        <v>112896825.78</v>
      </c>
      <c r="AI1337">
        <f>IFERROR([1]!s_stm07_bs($A1337,"W38058048","2025/12/31",1),"")</f>
        <v>1890580652.5699999</v>
      </c>
      <c r="AJ1337">
        <f>IFERROR([1]!s_fa_netdebt($A1337,"2025/12/31"),"")</f>
        <v>-462007912.63</v>
      </c>
      <c r="AK1337">
        <f>IFERROR([1]!s_val_ev1($A1337,"2025/12/31"),"")</f>
        <v>13214583137.870001</v>
      </c>
      <c r="AL1337">
        <f>IFERROR([1]!s_fa_ebitda($A1337,"2025/12/31"),"")</f>
        <v>306352220.56</v>
      </c>
      <c r="AM1337">
        <f>IFERROR([1]!s_west_netprofit($A1337,2026,$B$1,180)/[1]!s_west_netprofit($A1337,2026,$B$1-7,180)-1,"")</f>
        <v>0</v>
      </c>
      <c r="AN1337">
        <f>IFERROR([1]!s_west_netprofit($A1337,2026,$B$1,180)/[1]!s_west_netprofit($A1337,2026,$B$1-30,180)-1,"")</f>
        <v>-0.11203170028818443</v>
      </c>
      <c r="AO1337">
        <f>IFERROR([1]!s_est_mediannetprofit($A1337,2026,$B$1)/[1]!s_est_mediannetprofit($A1337,2026,$B$1-7)-1,"")</f>
        <v>0</v>
      </c>
      <c r="AP1337">
        <f>IFERROR([1]!s_est_mediannetprofit($A1337,2026,$B$1)/[1]!s_est_mediannetprofit($A1337,2026,$B$1-30)-1,"")</f>
        <v>-5.7692307692307709E-2</v>
      </c>
    </row>
    <row r="1338" spans="1:42">
      <c r="A1338" t="s">
        <v>1377</v>
      </c>
      <c r="B1338">
        <f>IFERROR([1]!s_stm07_is($A1338,"W30028333","2011/12/31",1)/[1]!S_SHARE_TOTAL($A1338,$B$1),"")</f>
        <v>8.9564438418460929E-2</v>
      </c>
      <c r="C1338">
        <f>IFERROR([1]!s_stm07_is($A1338,"W30028333","2012/12/31",1)/[1]!S_SHARE_TOTAL($A1338,$B$1),"")</f>
        <v>9.0476234742730088E-2</v>
      </c>
      <c r="D1338">
        <f>IFERROR([1]!s_stm07_is($A1338,"W30028333","2013/12/31",1)/[1]!S_SHARE_TOTAL($A1338,$B$1),"")</f>
        <v>0.11771512187677929</v>
      </c>
      <c r="E1338">
        <f>IFERROR([1]!s_stm07_is($A1338,"W30028333","2014/12/31",1)/[1]!S_SHARE_TOTAL($A1338,$B$1),"")</f>
        <v>0.17165816893192914</v>
      </c>
      <c r="F1338">
        <f>IFERROR([1]!s_stm07_is($A1338,"W30028333","2015/12/31",1)/[1]!S_SHARE_TOTAL($A1338,$B$1),"")</f>
        <v>0.20815664674567616</v>
      </c>
      <c r="G1338">
        <f>IFERROR([1]!s_stm07_is($A1338,"W30028333","2016/12/31",1)/[1]!S_SHARE_TOTAL($A1338,$B$1),"")</f>
        <v>0.22714364471785997</v>
      </c>
      <c r="H1338">
        <f>IFERROR([1]!s_stm07_is($A1338,"W30028333","2017/12/31",1)/[1]!S_SHARE_TOTAL($A1338,$B$1),"")</f>
        <v>0.32119750222696147</v>
      </c>
      <c r="I1338">
        <f>IFERROR([1]!s_stm07_is($A1338,"W30028333","2018/12/31",1)/[1]!S_SHARE_TOTAL($A1338,$B$1),"")</f>
        <v>0.37694454677386874</v>
      </c>
      <c r="J1338">
        <f>IFERROR([1]!s_stm07_is($A1338,"W30028333","2019/12/31",1)/[1]!S_SHARE_TOTAL($A1338,$B$1),"")</f>
        <v>0.39079903475164096</v>
      </c>
      <c r="K1338">
        <f>IFERROR([1]!s_stm07_is($A1338,"W30028333","2020/12/31",1)/[1]!S_SHARE_TOTAL($A1338,$B$1),"")</f>
        <v>0.38395850701835332</v>
      </c>
      <c r="L1338">
        <f>IFERROR([1]!s_stm07_is($A1338,"W30028333","2021/12/31",1)/[1]!S_SHARE_TOTAL($A1338,$B$1),"")</f>
        <v>0.5176378219185771</v>
      </c>
      <c r="M1338">
        <f>IFERROR([1]!s_stm07_is($A1338,"W30028333","2022/12/31",1)/[1]!S_SHARE_TOTAL($A1338,$B$1),"")</f>
        <v>0.56710359652258402</v>
      </c>
      <c r="N1338">
        <f>IFERROR([1]!s_stm07_is($A1338,"W30028333","2023/12/31",1)/[1]!S_SHARE_TOTAL($A1338,$B$1),"")</f>
        <v>0.58851253117060454</v>
      </c>
      <c r="O1338">
        <f>IFERROR([1]!s_stm07_is($A1338,"W30028333","2024/12/31",1)/[1]!S_SHARE_TOTAL($A1338,$B$1),"")</f>
        <v>0.5461091746024106</v>
      </c>
      <c r="P1338">
        <f>IFERROR([1]!s_stm07_is($A1338,"W30028333","2025/12/31",1)/[1]!S_SHARE_TOTAL($A1338,$B$1),"")</f>
        <v>0.56062684201440871</v>
      </c>
      <c r="Q1338">
        <f>IFERROR([1]!s_west_netprofit($A1338,2026,$B$1,180)/[1]!S_SHARE_TOTAL($A1338,$B$1),"")</f>
        <v>0.49235049951363474</v>
      </c>
      <c r="R1338">
        <f>IFERROR([1]!s_west_netprofit($A1338,2027,$B$1,180)/[1]!S_SHARE_TOTAL($A1338,$B$1),"")</f>
        <v>0.52317716885333521</v>
      </c>
      <c r="S1338">
        <f>IFERROR([1]!s_fa_dupont_roe($A1338,"2011/12/31")/100,"")</f>
        <v>6.4023999999999998E-2</v>
      </c>
      <c r="T1338">
        <f>IFERROR([1]!s_fa_dupont_roe($A1338,"2012/12/31")/100,"")</f>
        <v>6.2753000000000003E-2</v>
      </c>
      <c r="U1338">
        <f>IFERROR([1]!s_fa_dupont_roe($A1338,"2013/12/31")/100,"")</f>
        <v>7.7370999999999995E-2</v>
      </c>
      <c r="V1338">
        <f>IFERROR([1]!s_fa_dupont_roe($A1338,"2014/12/31")/100,"")</f>
        <v>9.8981999999999987E-2</v>
      </c>
      <c r="W1338">
        <f>IFERROR([1]!s_fa_dupont_roe($A1338,"2015/12/31")/100,"")</f>
        <v>0.102729</v>
      </c>
      <c r="X1338">
        <f>IFERROR([1]!s_fa_dupont_roe($A1338,"2016/12/31")/100,"")</f>
        <v>0.10273699999999999</v>
      </c>
      <c r="Y1338">
        <f>IFERROR([1]!s_fa_dupont_roe($A1338,"2017/12/31")/100,"")</f>
        <v>0.12202500000000001</v>
      </c>
      <c r="Z1338">
        <f>IFERROR([1]!s_fa_dupont_roe($A1338,"2018/12/31")/100,"")</f>
        <v>0.12108000000000001</v>
      </c>
      <c r="AA1338">
        <f>IFERROR([1]!s_fa_dupont_roe($A1338,"2019/12/31")/100,"")</f>
        <v>0.108505</v>
      </c>
      <c r="AB1338">
        <f>IFERROR([1]!s_fa_dupont_roe($A1338,"2020/12/31")/100,"")</f>
        <v>9.3550000000000008E-2</v>
      </c>
      <c r="AC1338">
        <f>IFERROR([1]!s_fa_dupont_roe($A1338,"2021/12/31")/100,"")</f>
        <v>0.11687099999999999</v>
      </c>
      <c r="AD1338">
        <f>IFERROR([1]!s_fa_dupont_roe($A1338,"2022/12/31")/100,"")</f>
        <v>0.119716</v>
      </c>
      <c r="AE1338">
        <f>IFERROR([1]!s_fa_dupont_roe($A1338,"2023/12/31")/100,"")</f>
        <v>0.11619600000000001</v>
      </c>
      <c r="AF1338">
        <f>IFERROR([1]!s_fa_dupont_roe($A1338,"2024/12/31")/100,"")</f>
        <v>0.101271</v>
      </c>
      <c r="AG1338">
        <f>IFERROR([1]!s_fa_dupont_roe($A1338,"2025/12/31")/100,"")</f>
        <v>9.9479000000000012E-2</v>
      </c>
      <c r="AH1338">
        <f>IFERROR([1]!s_stm07_is($A1338,"W30028333","2025/12/31",1),"")</f>
        <v>4021797495.79</v>
      </c>
      <c r="AI1338">
        <f>IFERROR([1]!s_stm07_bs($A1338,"W38058048","2025/12/31",1),"")</f>
        <v>44044448601.349998</v>
      </c>
      <c r="AJ1338">
        <f>IFERROR([1]!s_fa_netdebt($A1338,"2025/12/31"),"")</f>
        <v>-5576743323.6999998</v>
      </c>
      <c r="AK1338">
        <f>IFERROR([1]!s_val_ev1($A1338,"2025/12/31"),"")</f>
        <v>51519705476.007004</v>
      </c>
      <c r="AL1338">
        <f>IFERROR([1]!s_fa_ebitda($A1338,"2025/12/31"),"")</f>
        <v>7988670684.1099997</v>
      </c>
      <c r="AM1338">
        <f>IFERROR([1]!s_west_netprofit($A1338,2026,$B$1,180)/[1]!s_west_netprofit($A1338,2026,$B$1-7,180)-1,"")</f>
        <v>0</v>
      </c>
      <c r="AN1338">
        <f>IFERROR([1]!s_west_netprofit($A1338,2026,$B$1,180)/[1]!s_west_netprofit($A1338,2026,$B$1-30,180)-1,"")</f>
        <v>3.1090351773463754E-2</v>
      </c>
      <c r="AO1338">
        <f>IFERROR([1]!s_est_mediannetprofit($A1338,2026,$B$1)/[1]!s_est_mediannetprofit($A1338,2026,$B$1-7)-1,"")</f>
        <v>0</v>
      </c>
      <c r="AP1338">
        <f>IFERROR([1]!s_est_mediannetprofit($A1338,2026,$B$1)/[1]!s_est_mediannetprofit($A1338,2026,$B$1-30)-1,"")</f>
        <v>0</v>
      </c>
    </row>
    <row r="1339" spans="1:42">
      <c r="A1339" t="s">
        <v>1378</v>
      </c>
      <c r="B1339">
        <f>IFERROR([1]!s_stm07_is($A1339,"W30028333","2011/12/31",1)/[1]!S_SHARE_TOTAL($A1339,$B$1),"")</f>
        <v>1.387201385906461E-2</v>
      </c>
      <c r="C1339">
        <f>IFERROR([1]!s_stm07_is($A1339,"W30028333","2012/12/31",1)/[1]!S_SHARE_TOTAL($A1339,$B$1),"")</f>
        <v>-0.47996314555425662</v>
      </c>
      <c r="D1339">
        <f>IFERROR([1]!s_stm07_is($A1339,"W30028333","2013/12/31",1)/[1]!S_SHARE_TOTAL($A1339,$B$1),"")</f>
        <v>5.5254595413291419E-2</v>
      </c>
      <c r="E1339">
        <f>IFERROR([1]!s_stm07_is($A1339,"W30028333","2014/12/31",1)/[1]!S_SHARE_TOTAL($A1339,$B$1),"")</f>
        <v>-0.9453166485027259</v>
      </c>
      <c r="F1339">
        <f>IFERROR([1]!s_stm07_is($A1339,"W30028333","2015/12/31",1)/[1]!S_SHARE_TOTAL($A1339,$B$1),"")</f>
        <v>1.2026776149446373E-2</v>
      </c>
      <c r="G1339">
        <f>IFERROR([1]!s_stm07_is($A1339,"W30028333","2016/12/31",1)/[1]!S_SHARE_TOTAL($A1339,$B$1),"")</f>
        <v>2.3462236824990761E-2</v>
      </c>
      <c r="H1339">
        <f>IFERROR([1]!s_stm07_is($A1339,"W30028333","2017/12/31",1)/[1]!S_SHARE_TOTAL($A1339,$B$1),"")</f>
        <v>8.0351926781159808E-2</v>
      </c>
      <c r="I1339">
        <f>IFERROR([1]!s_stm07_is($A1339,"W30028333","2018/12/31",1)/[1]!S_SHARE_TOTAL($A1339,$B$1),"")</f>
        <v>5.0727569484791596E-2</v>
      </c>
      <c r="J1339">
        <f>IFERROR([1]!s_stm07_is($A1339,"W30028333","2019/12/31",1)/[1]!S_SHARE_TOTAL($A1339,$B$1),"")</f>
        <v>4.9606553329565935E-2</v>
      </c>
      <c r="K1339">
        <f>IFERROR([1]!s_stm07_is($A1339,"W30028333","2020/12/31",1)/[1]!S_SHARE_TOTAL($A1339,$B$1),"")</f>
        <v>4.3194709328003532E-2</v>
      </c>
      <c r="L1339">
        <f>IFERROR([1]!s_stm07_is($A1339,"W30028333","2021/12/31",1)/[1]!S_SHARE_TOTAL($A1339,$B$1),"")</f>
        <v>0.29609854211795383</v>
      </c>
      <c r="M1339">
        <f>IFERROR([1]!s_stm07_is($A1339,"W30028333","2022/12/31",1)/[1]!S_SHARE_TOTAL($A1339,$B$1),"")</f>
        <v>0.24435639792661018</v>
      </c>
      <c r="N1339">
        <f>IFERROR([1]!s_stm07_is($A1339,"W30028333","2023/12/31",1)/[1]!S_SHARE_TOTAL($A1339,$B$1),"")</f>
        <v>0.39154510211441057</v>
      </c>
      <c r="O1339">
        <f>IFERROR([1]!s_stm07_is($A1339,"W30028333","2024/12/31",1)/[1]!S_SHARE_TOTAL($A1339,$B$1),"")</f>
        <v>0.72283186976148073</v>
      </c>
      <c r="P1339">
        <f>IFERROR([1]!s_stm07_is($A1339,"W30028333","2025/12/31",1)/[1]!S_SHARE_TOTAL($A1339,$B$1),"")</f>
        <v>0.73878980957856077</v>
      </c>
      <c r="Q1339">
        <f>IFERROR([1]!s_west_netprofit($A1339,2026,$B$1,180)/[1]!S_SHARE_TOTAL($A1339,$B$1),"")</f>
        <v>1.2974256602206911</v>
      </c>
      <c r="R1339">
        <f>IFERROR([1]!s_west_netprofit($A1339,2027,$B$1,180)/[1]!S_SHARE_TOTAL($A1339,$B$1),"")</f>
        <v>1.4732697314522303</v>
      </c>
      <c r="S1339">
        <f>IFERROR([1]!s_fa_dupont_roe($A1339,"2011/12/31")/100,"")</f>
        <v>4.5999999999999999E-3</v>
      </c>
      <c r="T1339">
        <f>IFERROR([1]!s_fa_dupont_roe($A1339,"2012/12/31")/100,"")</f>
        <v>-0.172095</v>
      </c>
      <c r="U1339">
        <f>IFERROR([1]!s_fa_dupont_roe($A1339,"2013/12/31")/100,"")</f>
        <v>2.1496000000000001E-2</v>
      </c>
      <c r="V1339">
        <f>IFERROR([1]!s_fa_dupont_roe($A1339,"2014/12/31")/100,"")</f>
        <v>-0.44654000000000005</v>
      </c>
      <c r="W1339">
        <f>IFERROR([1]!s_fa_dupont_roe($A1339,"2015/12/31")/100,"")</f>
        <v>6.1479999999999998E-3</v>
      </c>
      <c r="X1339">
        <f>IFERROR([1]!s_fa_dupont_roe($A1339,"2016/12/31")/100,"")</f>
        <v>1.0461E-2</v>
      </c>
      <c r="Y1339">
        <f>IFERROR([1]!s_fa_dupont_roe($A1339,"2017/12/31")/100,"")</f>
        <v>3.5533000000000002E-2</v>
      </c>
      <c r="Z1339">
        <f>IFERROR([1]!s_fa_dupont_roe($A1339,"2018/12/31")/100,"")</f>
        <v>1.8939999999999999E-2</v>
      </c>
      <c r="AA1339">
        <f>IFERROR([1]!s_fa_dupont_roe($A1339,"2019/12/31")/100,"")</f>
        <v>1.5894999999999999E-2</v>
      </c>
      <c r="AB1339">
        <f>IFERROR([1]!s_fa_dupont_roe($A1339,"2020/12/31")/100,"")</f>
        <v>1.3597E-2</v>
      </c>
      <c r="AC1339">
        <f>IFERROR([1]!s_fa_dupont_roe($A1339,"2021/12/31")/100,"")</f>
        <v>9.1034000000000004E-2</v>
      </c>
      <c r="AD1339">
        <f>IFERROR([1]!s_fa_dupont_roe($A1339,"2022/12/31")/100,"")</f>
        <v>7.5079000000000007E-2</v>
      </c>
      <c r="AE1339">
        <f>IFERROR([1]!s_fa_dupont_roe($A1339,"2023/12/31")/100,"")</f>
        <v>0.11695800000000001</v>
      </c>
      <c r="AF1339">
        <f>IFERROR([1]!s_fa_dupont_roe($A1339,"2024/12/31")/100,"")</f>
        <v>0.19128799999999999</v>
      </c>
      <c r="AG1339">
        <f>IFERROR([1]!s_fa_dupont_roe($A1339,"2025/12/31")/100,"")</f>
        <v>0.17588499999999999</v>
      </c>
      <c r="AH1339">
        <f>IFERROR([1]!s_stm07_is($A1339,"W30028333","2025/12/31",1),"")</f>
        <v>12673918000</v>
      </c>
      <c r="AI1339">
        <f>IFERROR([1]!s_stm07_bs($A1339,"W38058048","2025/12/31",1),"")</f>
        <v>122571661000</v>
      </c>
      <c r="AJ1339">
        <f>IFERROR([1]!s_fa_netdebt($A1339,"2025/12/31"),"")</f>
        <v>34393429000</v>
      </c>
      <c r="AK1339">
        <f>IFERROR([1]!s_val_ev1($A1339,"2025/12/31"),"")</f>
        <v>268430872883.67801</v>
      </c>
      <c r="AL1339">
        <f>IFERROR([1]!s_fa_ebitda($A1339,"2025/12/31"),"")</f>
        <v>39073026000</v>
      </c>
      <c r="AM1339">
        <f>IFERROR([1]!s_west_netprofit($A1339,2026,$B$1,180)/[1]!s_west_netprofit($A1339,2026,$B$1-7,180)-1,"")</f>
        <v>0</v>
      </c>
      <c r="AN1339">
        <f>IFERROR([1]!s_west_netprofit($A1339,2026,$B$1,180)/[1]!s_west_netprofit($A1339,2026,$B$1-30,180)-1,"")</f>
        <v>2.576797386480445E-2</v>
      </c>
      <c r="AO1339">
        <f>IFERROR([1]!s_est_mediannetprofit($A1339,2026,$B$1)/[1]!s_est_mediannetprofit($A1339,2026,$B$1-7)-1,"")</f>
        <v>0</v>
      </c>
      <c r="AP1339">
        <f>IFERROR([1]!s_est_mediannetprofit($A1339,2026,$B$1)/[1]!s_est_mediannetprofit($A1339,2026,$B$1-30)-1,"")</f>
        <v>1.0479917240138636E-2</v>
      </c>
    </row>
    <row r="1340" spans="1:42">
      <c r="A1340" t="s">
        <v>1379</v>
      </c>
      <c r="B1340">
        <f>IFERROR([1]!s_stm07_is($A1340,"W30028333","2011/12/31",1)/[1]!S_SHARE_TOTAL($A1340,$B$1),"")</f>
        <v>0.86410654329524528</v>
      </c>
      <c r="C1340">
        <f>IFERROR([1]!s_stm07_is($A1340,"W30028333","2012/12/31",1)/[1]!S_SHARE_TOTAL($A1340,$B$1),"")</f>
        <v>0.52773594614579089</v>
      </c>
      <c r="D1340">
        <f>IFERROR([1]!s_stm07_is($A1340,"W30028333","2013/12/31",1)/[1]!S_SHARE_TOTAL($A1340,$B$1),"")</f>
        <v>0.96264774419069721</v>
      </c>
      <c r="E1340">
        <f>IFERROR([1]!s_stm07_is($A1340,"W30028333","2014/12/31",1)/[1]!S_SHARE_TOTAL($A1340,$B$1),"")</f>
        <v>1.1485039332213598</v>
      </c>
      <c r="F1340">
        <f>IFERROR([1]!s_stm07_is($A1340,"W30028333","2015/12/31",1)/[1]!S_SHARE_TOTAL($A1340,$B$1),"")</f>
        <v>1.842762035310731</v>
      </c>
      <c r="G1340">
        <f>IFERROR([1]!s_stm07_is($A1340,"W30028333","2016/12/31",1)/[1]!S_SHARE_TOTAL($A1340,$B$1),"")</f>
        <v>1.2532819189836126</v>
      </c>
      <c r="H1340">
        <f>IFERROR([1]!s_stm07_is($A1340,"W30028333","2017/12/31",1)/[1]!S_SHARE_TOTAL($A1340,$B$1),"")</f>
        <v>1.5240623286172124</v>
      </c>
      <c r="I1340">
        <f>IFERROR([1]!s_stm07_is($A1340,"W30028333","2018/12/31",1)/[1]!S_SHARE_TOTAL($A1340,$B$1),"")</f>
        <v>1.8730104419147147</v>
      </c>
      <c r="J1340">
        <f>IFERROR([1]!s_stm07_is($A1340,"W30028333","2019/12/31",1)/[1]!S_SHARE_TOTAL($A1340,$B$1),"")</f>
        <v>2.8835774831653311</v>
      </c>
      <c r="K1340">
        <f>IFERROR([1]!s_stm07_is($A1340,"W30028333","2020/12/31",1)/[1]!S_SHARE_TOTAL($A1340,$B$1),"")</f>
        <v>2.5554186527571647</v>
      </c>
      <c r="L1340">
        <f>IFERROR([1]!s_stm07_is($A1340,"W30028333","2021/12/31",1)/[1]!S_SHARE_TOTAL($A1340,$B$1),"")</f>
        <v>2.7892980852621929</v>
      </c>
      <c r="M1340">
        <f>IFERROR([1]!s_stm07_is($A1340,"W30028333","2022/12/31",1)/[1]!S_SHARE_TOTAL($A1340,$B$1),"")</f>
        <v>2.5580173131183317</v>
      </c>
      <c r="N1340">
        <f>IFERROR([1]!s_stm07_is($A1340,"W30028333","2023/12/31",1)/[1]!S_SHARE_TOTAL($A1340,$B$1),"")</f>
        <v>2.8332674185731386</v>
      </c>
      <c r="O1340">
        <f>IFERROR([1]!s_stm07_is($A1340,"W30028333","2024/12/31",1)/[1]!S_SHARE_TOTAL($A1340,$B$1),"")</f>
        <v>4.6734307935227024</v>
      </c>
      <c r="P1340">
        <f>IFERROR([1]!s_stm07_is($A1340,"W30028333","2025/12/31",1)/[1]!S_SHARE_TOTAL($A1340,$B$1),"")</f>
        <v>5.5616529049695771</v>
      </c>
      <c r="Q1340">
        <f>IFERROR([1]!s_west_netprofit($A1340,2026,$B$1,180)/[1]!S_SHARE_TOTAL($A1340,$B$1),"")</f>
        <v>5.9809438451995156</v>
      </c>
      <c r="R1340">
        <f>IFERROR([1]!s_west_netprofit($A1340,2027,$B$1,180)/[1]!S_SHARE_TOTAL($A1340,$B$1),"")</f>
        <v>6.5891779884854413</v>
      </c>
      <c r="S1340">
        <f>IFERROR([1]!s_fa_dupont_roe($A1340,"2011/12/31")/100,"")</f>
        <v>0.10583500000000001</v>
      </c>
      <c r="T1340">
        <f>IFERROR([1]!s_fa_dupont_roe($A1340,"2012/12/31")/100,"")</f>
        <v>5.8703000000000005E-2</v>
      </c>
      <c r="U1340">
        <f>IFERROR([1]!s_fa_dupont_roe($A1340,"2013/12/31")/100,"")</f>
        <v>9.4913999999999998E-2</v>
      </c>
      <c r="V1340">
        <f>IFERROR([1]!s_fa_dupont_roe($A1340,"2014/12/31")/100,"")</f>
        <v>0.10225899999999999</v>
      </c>
      <c r="W1340">
        <f>IFERROR([1]!s_fa_dupont_roe($A1340,"2015/12/31")/100,"")</f>
        <v>0.14156000000000002</v>
      </c>
      <c r="X1340">
        <f>IFERROR([1]!s_fa_dupont_roe($A1340,"2016/12/31")/100,"")</f>
        <v>9.0962000000000001E-2</v>
      </c>
      <c r="Y1340">
        <f>IFERROR([1]!s_fa_dupont_roe($A1340,"2017/12/31")/100,"")</f>
        <v>0.10890499999999999</v>
      </c>
      <c r="Z1340">
        <f>IFERROR([1]!s_fa_dupont_roe($A1340,"2018/12/31")/100,"")</f>
        <v>0.12553599999999998</v>
      </c>
      <c r="AA1340">
        <f>IFERROR([1]!s_fa_dupont_roe($A1340,"2019/12/31")/100,"")</f>
        <v>0.169151</v>
      </c>
      <c r="AB1340">
        <f>IFERROR([1]!s_fa_dupont_roe($A1340,"2020/12/31")/100,"")</f>
        <v>0.124903</v>
      </c>
      <c r="AC1340">
        <f>IFERROR([1]!s_fa_dupont_roe($A1340,"2021/12/31")/100,"")</f>
        <v>0.12143000000000001</v>
      </c>
      <c r="AD1340">
        <f>IFERROR([1]!s_fa_dupont_roe($A1340,"2022/12/31")/100,"")</f>
        <v>0.108127</v>
      </c>
      <c r="AE1340">
        <f>IFERROR([1]!s_fa_dupont_roe($A1340,"2023/12/31")/100,"")</f>
        <v>0.114038</v>
      </c>
      <c r="AF1340">
        <f>IFERROR([1]!s_fa_dupont_roe($A1340,"2024/12/31")/100,"")</f>
        <v>0.16621</v>
      </c>
      <c r="AG1340">
        <f>IFERROR([1]!s_fa_dupont_roe($A1340,"2025/12/31")/100,"")</f>
        <v>0.180285</v>
      </c>
      <c r="AH1340">
        <f>IFERROR([1]!s_stm07_is($A1340,"W30028333","2025/12/31",1),"")</f>
        <v>53505000000</v>
      </c>
      <c r="AI1340">
        <f>IFERROR([1]!s_stm07_bs($A1340,"W38058048","2025/12/31",1),"")</f>
        <v>334224000000</v>
      </c>
      <c r="AJ1340">
        <f>IFERROR([1]!s_fa_netdebt($A1340,"2025/12/31"),"")</f>
        <v>0</v>
      </c>
      <c r="AK1340">
        <f>IFERROR([1]!s_val_ev1($A1340,"2025/12/31"),"")</f>
        <v>399715754982.25</v>
      </c>
      <c r="AL1340">
        <f>IFERROR([1]!s_fa_ebitda($A1340,"2025/12/31"),"")</f>
        <v>0</v>
      </c>
      <c r="AM1340">
        <f>IFERROR([1]!s_west_netprofit($A1340,2026,$B$1,180)/[1]!s_west_netprofit($A1340,2026,$B$1-7,180)-1,"")</f>
        <v>0</v>
      </c>
      <c r="AN1340">
        <f>IFERROR([1]!s_west_netprofit($A1340,2026,$B$1,180)/[1]!s_west_netprofit($A1340,2026,$B$1-30,180)-1,"")</f>
        <v>0</v>
      </c>
      <c r="AO1340">
        <f>IFERROR([1]!s_est_mediannetprofit($A1340,2026,$B$1)/[1]!s_est_mediannetprofit($A1340,2026,$B$1-7)-1,"")</f>
        <v>0</v>
      </c>
      <c r="AP1340">
        <f>IFERROR([1]!s_est_mediannetprofit($A1340,2026,$B$1)/[1]!s_est_mediannetprofit($A1340,2026,$B$1-30)-1,"")</f>
        <v>0</v>
      </c>
    </row>
    <row r="1341" spans="1:42">
      <c r="A1341" t="s">
        <v>1380</v>
      </c>
      <c r="B1341">
        <f>IFERROR([1]!s_stm07_is($A1341,"W30028333","2011/12/31",1)/[1]!S_SHARE_TOTAL($A1341,$B$1),"")</f>
        <v>0.11034278026103368</v>
      </c>
      <c r="C1341">
        <f>IFERROR([1]!s_stm07_is($A1341,"W30028333","2012/12/31",1)/[1]!S_SHARE_TOTAL($A1341,$B$1),"")</f>
        <v>0.13536377744921352</v>
      </c>
      <c r="D1341">
        <f>IFERROR([1]!s_stm07_is($A1341,"W30028333","2013/12/31",1)/[1]!S_SHARE_TOTAL($A1341,$B$1),"")</f>
        <v>0.17642837020752017</v>
      </c>
      <c r="E1341">
        <f>IFERROR([1]!s_stm07_is($A1341,"W30028333","2014/12/31",1)/[1]!S_SHARE_TOTAL($A1341,$B$1),"")</f>
        <v>0.1230620905780552</v>
      </c>
      <c r="F1341">
        <f>IFERROR([1]!s_stm07_is($A1341,"W30028333","2015/12/31",1)/[1]!S_SHARE_TOTAL($A1341,$B$1),"")</f>
        <v>0.15983639871068298</v>
      </c>
      <c r="G1341">
        <f>IFERROR([1]!s_stm07_is($A1341,"W30028333","2016/12/31",1)/[1]!S_SHARE_TOTAL($A1341,$B$1),"")</f>
        <v>6.0534241159280688E-2</v>
      </c>
      <c r="H1341">
        <f>IFERROR([1]!s_stm07_is($A1341,"W30028333","2017/12/31",1)/[1]!S_SHARE_TOTAL($A1341,$B$1),"")</f>
        <v>0.15929057481037751</v>
      </c>
      <c r="I1341">
        <f>IFERROR([1]!s_stm07_is($A1341,"W30028333","2018/12/31",1)/[1]!S_SHARE_TOTAL($A1341,$B$1),"")</f>
        <v>0.13531773570326708</v>
      </c>
      <c r="J1341">
        <f>IFERROR([1]!s_stm07_is($A1341,"W30028333","2019/12/31",1)/[1]!S_SHARE_TOTAL($A1341,$B$1),"")</f>
        <v>0.13867087168909698</v>
      </c>
      <c r="K1341">
        <f>IFERROR([1]!s_stm07_is($A1341,"W30028333","2020/12/31",1)/[1]!S_SHARE_TOTAL($A1341,$B$1),"")</f>
        <v>0.16200877481468554</v>
      </c>
      <c r="L1341">
        <f>IFERROR([1]!s_stm07_is($A1341,"W30028333","2021/12/31",1)/[1]!S_SHARE_TOTAL($A1341,$B$1),"")</f>
        <v>0.18845024082181808</v>
      </c>
      <c r="M1341">
        <f>IFERROR([1]!s_stm07_is($A1341,"W30028333","2022/12/31",1)/[1]!S_SHARE_TOTAL($A1341,$B$1),"")</f>
        <v>0.1104395300018613</v>
      </c>
      <c r="N1341">
        <f>IFERROR([1]!s_stm07_is($A1341,"W30028333","2023/12/31",1)/[1]!S_SHARE_TOTAL($A1341,$B$1),"")</f>
        <v>3.6926875264764542E-2</v>
      </c>
      <c r="O1341">
        <f>IFERROR([1]!s_stm07_is($A1341,"W30028333","2024/12/31",1)/[1]!S_SHARE_TOTAL($A1341,$B$1),"")</f>
        <v>-0.50160566846039178</v>
      </c>
      <c r="P1341">
        <f>IFERROR([1]!s_stm07_is($A1341,"W30028333","2025/12/31",1)/[1]!S_SHARE_TOTAL($A1341,$B$1),"")</f>
        <v>1.1524282160158314E-2</v>
      </c>
      <c r="Q1341">
        <f>IFERROR([1]!s_west_netprofit($A1341,2026,$B$1,180)/[1]!S_SHARE_TOTAL($A1341,$B$1),"")</f>
        <v>0</v>
      </c>
      <c r="R1341">
        <f>IFERROR([1]!s_west_netprofit($A1341,2027,$B$1,180)/[1]!S_SHARE_TOTAL($A1341,$B$1),"")</f>
        <v>0</v>
      </c>
      <c r="S1341">
        <f>IFERROR([1]!s_fa_dupont_roe($A1341,"2011/12/31")/100,"")</f>
        <v>9.0329999999999994E-2</v>
      </c>
      <c r="T1341">
        <f>IFERROR([1]!s_fa_dupont_roe($A1341,"2012/12/31")/100,"")</f>
        <v>0.104099</v>
      </c>
      <c r="U1341">
        <f>IFERROR([1]!s_fa_dupont_roe($A1341,"2013/12/31")/100,"")</f>
        <v>0.117356</v>
      </c>
      <c r="V1341">
        <f>IFERROR([1]!s_fa_dupont_roe($A1341,"2014/12/31")/100,"")</f>
        <v>7.2621000000000005E-2</v>
      </c>
      <c r="W1341">
        <f>IFERROR([1]!s_fa_dupont_roe($A1341,"2015/12/31")/100,"")</f>
        <v>8.6221999999999993E-2</v>
      </c>
      <c r="X1341">
        <f>IFERROR([1]!s_fa_dupont_roe($A1341,"2016/12/31")/100,"")</f>
        <v>3.0173999999999999E-2</v>
      </c>
      <c r="Y1341">
        <f>IFERROR([1]!s_fa_dupont_roe($A1341,"2017/12/31")/100,"")</f>
        <v>7.3064000000000004E-2</v>
      </c>
      <c r="Z1341">
        <f>IFERROR([1]!s_fa_dupont_roe($A1341,"2018/12/31")/100,"")</f>
        <v>5.0650000000000001E-2</v>
      </c>
      <c r="AA1341">
        <f>IFERROR([1]!s_fa_dupont_roe($A1341,"2019/12/31")/100,"")</f>
        <v>4.4447E-2</v>
      </c>
      <c r="AB1341">
        <f>IFERROR([1]!s_fa_dupont_roe($A1341,"2020/12/31")/100,"")</f>
        <v>4.9764999999999997E-2</v>
      </c>
      <c r="AC1341">
        <f>IFERROR([1]!s_fa_dupont_roe($A1341,"2021/12/31")/100,"")</f>
        <v>5.4988000000000002E-2</v>
      </c>
      <c r="AD1341">
        <f>IFERROR([1]!s_fa_dupont_roe($A1341,"2022/12/31")/100,"")</f>
        <v>3.0939000000000001E-2</v>
      </c>
      <c r="AE1341">
        <f>IFERROR([1]!s_fa_dupont_roe($A1341,"2023/12/31")/100,"")</f>
        <v>1.0239E-2</v>
      </c>
      <c r="AF1341">
        <f>IFERROR([1]!s_fa_dupont_roe($A1341,"2024/12/31")/100,"")</f>
        <v>-0.150062</v>
      </c>
      <c r="AG1341">
        <f>IFERROR([1]!s_fa_dupont_roe($A1341,"2025/12/31")/100,"")</f>
        <v>3.738E-3</v>
      </c>
      <c r="AH1341">
        <f>IFERROR([1]!s_stm07_is($A1341,"W30028333","2025/12/31",1),"")</f>
        <v>8346212.4299999997</v>
      </c>
      <c r="AI1341">
        <f>IFERROR([1]!s_stm07_bs($A1341,"W38058048","2025/12/31",1),"")</f>
        <v>2247123036.6799998</v>
      </c>
      <c r="AJ1341">
        <f>IFERROR([1]!s_fa_netdebt($A1341,"2025/12/31"),"")</f>
        <v>77371456.120000005</v>
      </c>
      <c r="AK1341">
        <f>IFERROR([1]!s_val_ev1($A1341,"2025/12/31"),"")</f>
        <v>35385777544.050003</v>
      </c>
      <c r="AL1341">
        <f>IFERROR([1]!s_fa_ebitda($A1341,"2025/12/31"),"")</f>
        <v>128929302.38</v>
      </c>
      <c r="AM1341" t="str">
        <f>IFERROR([1]!s_west_netprofit($A1341,2026,$B$1,180)/[1]!s_west_netprofit($A1341,2026,$B$1-7,180)-1,"")</f>
        <v/>
      </c>
      <c r="AN1341" t="str">
        <f>IFERROR([1]!s_west_netprofit($A1341,2026,$B$1,180)/[1]!s_west_netprofit($A1341,2026,$B$1-30,180)-1,"")</f>
        <v/>
      </c>
      <c r="AO1341" t="str">
        <f>IFERROR([1]!s_est_mediannetprofit($A1341,2026,$B$1)/[1]!s_est_mediannetprofit($A1341,2026,$B$1-7)-1,"")</f>
        <v/>
      </c>
      <c r="AP1341" t="str">
        <f>IFERROR([1]!s_est_mediannetprofit($A1341,2026,$B$1)/[1]!s_est_mediannetprofit($A1341,2026,$B$1-30)-1,"")</f>
        <v/>
      </c>
    </row>
    <row r="1342" spans="1:42">
      <c r="A1342" t="s">
        <v>1381</v>
      </c>
      <c r="B1342">
        <f>IFERROR([1]!s_stm07_is($A1342,"W30028333","2011/12/31",1)/[1]!S_SHARE_TOTAL($A1342,$B$1),"")</f>
        <v>0.55071176654974552</v>
      </c>
      <c r="C1342">
        <f>IFERROR([1]!s_stm07_is($A1342,"W30028333","2012/12/31",1)/[1]!S_SHARE_TOTAL($A1342,$B$1),"")</f>
        <v>0.55357912854344138</v>
      </c>
      <c r="D1342">
        <f>IFERROR([1]!s_stm07_is($A1342,"W30028333","2013/12/31",1)/[1]!S_SHARE_TOTAL($A1342,$B$1),"")</f>
        <v>0.60482910152308711</v>
      </c>
      <c r="E1342">
        <f>IFERROR([1]!s_stm07_is($A1342,"W30028333","2014/12/31",1)/[1]!S_SHARE_TOTAL($A1342,$B$1),"")</f>
        <v>0.69872607022364031</v>
      </c>
      <c r="F1342">
        <f>IFERROR([1]!s_stm07_is($A1342,"W30028333","2015/12/31",1)/[1]!S_SHARE_TOTAL($A1342,$B$1),"")</f>
        <v>0.77581133945390601</v>
      </c>
      <c r="G1342">
        <f>IFERROR([1]!s_stm07_is($A1342,"W30028333","2016/12/31",1)/[1]!S_SHARE_TOTAL($A1342,$B$1),"")</f>
        <v>0.86194249893915886</v>
      </c>
      <c r="H1342">
        <f>IFERROR([1]!s_stm07_is($A1342,"W30028333","2017/12/31",1)/[1]!S_SHARE_TOTAL($A1342,$B$1),"")</f>
        <v>0.9493802784953661</v>
      </c>
      <c r="I1342">
        <f>IFERROR([1]!s_stm07_is($A1342,"W30028333","2018/12/31",1)/[1]!S_SHARE_TOTAL($A1342,$B$1),"")</f>
        <v>1.0465707126664026</v>
      </c>
      <c r="J1342">
        <f>IFERROR([1]!s_stm07_is($A1342,"W30028333","2019/12/31",1)/[1]!S_SHARE_TOTAL($A1342,$B$1),"")</f>
        <v>1.1004842228704983</v>
      </c>
      <c r="K1342">
        <f>IFERROR([1]!s_stm07_is($A1342,"W30028333","2020/12/31",1)/[1]!S_SHARE_TOTAL($A1342,$B$1),"")</f>
        <v>1.2124536898308889</v>
      </c>
      <c r="L1342">
        <f>IFERROR([1]!s_stm07_is($A1342,"W30028333","2021/12/31",1)/[1]!S_SHARE_TOTAL($A1342,$B$1),"")</f>
        <v>1.3735087144432407</v>
      </c>
      <c r="M1342">
        <f>IFERROR([1]!s_stm07_is($A1342,"W30028333","2022/12/31",1)/[1]!S_SHARE_TOTAL($A1342,$B$1),"")</f>
        <v>1.5147259874636467</v>
      </c>
      <c r="N1342">
        <f>IFERROR([1]!s_stm07_is($A1342,"W30028333","2023/12/31",1)/[1]!S_SHARE_TOTAL($A1342,$B$1),"")</f>
        <v>1.0160819723780086</v>
      </c>
      <c r="O1342">
        <f>IFERROR([1]!s_stm07_is($A1342,"W30028333","2024/12/31",1)/[1]!S_SHARE_TOTAL($A1342,$B$1),"")</f>
        <v>1.2276386914678206</v>
      </c>
      <c r="P1342">
        <f>IFERROR([1]!s_stm07_is($A1342,"W30028333","2025/12/31",1)/[1]!S_SHARE_TOTAL($A1342,$B$1),"")</f>
        <v>1.5436890474162468</v>
      </c>
      <c r="Q1342">
        <f>IFERROR([1]!s_west_netprofit($A1342,2026,$B$1,180)/[1]!S_SHARE_TOTAL($A1342,$B$1),"")</f>
        <v>1.4824055157342928</v>
      </c>
      <c r="R1342">
        <f>IFERROR([1]!s_west_netprofit($A1342,2027,$B$1,180)/[1]!S_SHARE_TOTAL($A1342,$B$1),"")</f>
        <v>1.6128612330879497</v>
      </c>
      <c r="S1342">
        <f>IFERROR([1]!s_fa_dupont_roe($A1342,"2011/12/31")/100,"")</f>
        <v>0.12679600000000002</v>
      </c>
      <c r="T1342">
        <f>IFERROR([1]!s_fa_dupont_roe($A1342,"2012/12/31")/100,"")</f>
        <v>8.6042000000000007E-2</v>
      </c>
      <c r="U1342">
        <f>IFERROR([1]!s_fa_dupont_roe($A1342,"2013/12/31")/100,"")</f>
        <v>8.8665000000000008E-2</v>
      </c>
      <c r="V1342">
        <f>IFERROR([1]!s_fa_dupont_roe($A1342,"2014/12/31")/100,"")</f>
        <v>9.6367999999999995E-2</v>
      </c>
      <c r="W1342">
        <f>IFERROR([1]!s_fa_dupont_roe($A1342,"2015/12/31")/100,"")</f>
        <v>9.9631999999999998E-2</v>
      </c>
      <c r="X1342">
        <f>IFERROR([1]!s_fa_dupont_roe($A1342,"2016/12/31")/100,"")</f>
        <v>0.10385899999999999</v>
      </c>
      <c r="Y1342">
        <f>IFERROR([1]!s_fa_dupont_roe($A1342,"2017/12/31")/100,"")</f>
        <v>0.107249</v>
      </c>
      <c r="Z1342">
        <f>IFERROR([1]!s_fa_dupont_roe($A1342,"2018/12/31")/100,"")</f>
        <v>0.106266</v>
      </c>
      <c r="AA1342">
        <f>IFERROR([1]!s_fa_dupont_roe($A1342,"2019/12/31")/100,"")</f>
        <v>0.101174</v>
      </c>
      <c r="AB1342">
        <f>IFERROR([1]!s_fa_dupont_roe($A1342,"2020/12/31")/100,"")</f>
        <v>0.10334500000000001</v>
      </c>
      <c r="AC1342">
        <f>IFERROR([1]!s_fa_dupont_roe($A1342,"2021/12/31")/100,"")</f>
        <v>0.107555</v>
      </c>
      <c r="AD1342">
        <f>IFERROR([1]!s_fa_dupont_roe($A1342,"2022/12/31")/100,"")</f>
        <v>9.6495999999999998E-2</v>
      </c>
      <c r="AE1342">
        <f>IFERROR([1]!s_fa_dupont_roe($A1342,"2023/12/31")/100,"")</f>
        <v>5.5579999999999997E-2</v>
      </c>
      <c r="AF1342">
        <f>IFERROR([1]!s_fa_dupont_roe($A1342,"2024/12/31")/100,"")</f>
        <v>6.4943000000000001E-2</v>
      </c>
      <c r="AG1342">
        <f>IFERROR([1]!s_fa_dupont_roe($A1342,"2025/12/31")/100,"")</f>
        <v>7.7586000000000002E-2</v>
      </c>
      <c r="AH1342">
        <f>IFERROR([1]!s_stm07_is($A1342,"W30028333","2025/12/31",1),"")</f>
        <v>5724557508.4099998</v>
      </c>
      <c r="AI1342">
        <f>IFERROR([1]!s_stm07_bs($A1342,"W38058048","2025/12/31",1),"")</f>
        <v>89787293723.600006</v>
      </c>
      <c r="AJ1342">
        <f>IFERROR([1]!s_fa_netdebt($A1342,"2025/12/31"),"")</f>
        <v>24600988199.130001</v>
      </c>
      <c r="AK1342">
        <f>IFERROR([1]!s_val_ev1($A1342,"2025/12/31"),"")</f>
        <v>116586275732.914</v>
      </c>
      <c r="AL1342">
        <f>IFERROR([1]!s_fa_ebitda($A1342,"2025/12/31"),"")</f>
        <v>14161337722.209999</v>
      </c>
      <c r="AM1342">
        <f>IFERROR([1]!s_west_netprofit($A1342,2026,$B$1,180)/[1]!s_west_netprofit($A1342,2026,$B$1-7,180)-1,"")</f>
        <v>0</v>
      </c>
      <c r="AN1342">
        <f>IFERROR([1]!s_west_netprofit($A1342,2026,$B$1,180)/[1]!s_west_netprofit($A1342,2026,$B$1-30,180)-1,"")</f>
        <v>-4.4729402169044752E-3</v>
      </c>
      <c r="AO1342">
        <f>IFERROR([1]!s_est_mediannetprofit($A1342,2026,$B$1)/[1]!s_est_mediannetprofit($A1342,2026,$B$1-7)-1,"")</f>
        <v>0</v>
      </c>
      <c r="AP1342">
        <f>IFERROR([1]!s_est_mediannetprofit($A1342,2026,$B$1)/[1]!s_est_mediannetprofit($A1342,2026,$B$1-30)-1,"")</f>
        <v>-1.7543859649122862E-2</v>
      </c>
    </row>
    <row r="1343" spans="1:42">
      <c r="A1343" t="s">
        <v>1382</v>
      </c>
      <c r="B1343">
        <f>IFERROR([1]!s_stm07_is($A1343,"W30028333","2011/12/31",1)/[1]!S_SHARE_TOTAL($A1343,$B$1),"")</f>
        <v>0.17851166089144599</v>
      </c>
      <c r="C1343">
        <f>IFERROR([1]!s_stm07_is($A1343,"W30028333","2012/12/31",1)/[1]!S_SHARE_TOTAL($A1343,$B$1),"")</f>
        <v>0.18404699570928928</v>
      </c>
      <c r="D1343">
        <f>IFERROR([1]!s_stm07_is($A1343,"W30028333","2013/12/31",1)/[1]!S_SHARE_TOTAL($A1343,$B$1),"")</f>
        <v>0.1091176938263555</v>
      </c>
      <c r="E1343">
        <f>IFERROR([1]!s_stm07_is($A1343,"W30028333","2014/12/31",1)/[1]!S_SHARE_TOTAL($A1343,$B$1),"")</f>
        <v>8.89769356609868E-2</v>
      </c>
      <c r="F1343">
        <f>IFERROR([1]!s_stm07_is($A1343,"W30028333","2015/12/31",1)/[1]!S_SHARE_TOTAL($A1343,$B$1),"")</f>
        <v>1.3531380623127774E-2</v>
      </c>
      <c r="G1343">
        <f>IFERROR([1]!s_stm07_is($A1343,"W30028333","2016/12/31",1)/[1]!S_SHARE_TOTAL($A1343,$B$1),"")</f>
        <v>-0.34587155736250447</v>
      </c>
      <c r="H1343">
        <f>IFERROR([1]!s_stm07_is($A1343,"W30028333","2017/12/31",1)/[1]!S_SHARE_TOTAL($A1343,$B$1),"")</f>
        <v>6.8395269693628863E-3</v>
      </c>
      <c r="I1343">
        <f>IFERROR([1]!s_stm07_is($A1343,"W30028333","2018/12/31",1)/[1]!S_SHARE_TOTAL($A1343,$B$1),"")</f>
        <v>2.3181235085564085E-2</v>
      </c>
      <c r="J1343">
        <f>IFERROR([1]!s_stm07_is($A1343,"W30028333","2019/12/31",1)/[1]!S_SHARE_TOTAL($A1343,$B$1),"")</f>
        <v>2.5525781189830891E-2</v>
      </c>
      <c r="K1343">
        <f>IFERROR([1]!s_stm07_is($A1343,"W30028333","2020/12/31",1)/[1]!S_SHARE_TOTAL($A1343,$B$1),"")</f>
        <v>4.2608401634423379E-2</v>
      </c>
      <c r="L1343">
        <f>IFERROR([1]!s_stm07_is($A1343,"W30028333","2021/12/31",1)/[1]!S_SHARE_TOTAL($A1343,$B$1),"")</f>
        <v>4.9480812982595622E-2</v>
      </c>
      <c r="M1343">
        <f>IFERROR([1]!s_stm07_is($A1343,"W30028333","2022/12/31",1)/[1]!S_SHARE_TOTAL($A1343,$B$1),"")</f>
        <v>3.1775351542862672E-2</v>
      </c>
      <c r="N1343">
        <f>IFERROR([1]!s_stm07_is($A1343,"W30028333","2023/12/31",1)/[1]!S_SHARE_TOTAL($A1343,$B$1),"")</f>
        <v>8.3762679780255617E-2</v>
      </c>
      <c r="O1343">
        <f>IFERROR([1]!s_stm07_is($A1343,"W30028333","2024/12/31",1)/[1]!S_SHARE_TOTAL($A1343,$B$1),"")</f>
        <v>8.1787405661404883E-2</v>
      </c>
      <c r="P1343">
        <f>IFERROR([1]!s_stm07_is($A1343,"W30028333","2025/12/31",1)/[1]!S_SHARE_TOTAL($A1343,$B$1),"")</f>
        <v>8.1986564108303031E-2</v>
      </c>
      <c r="Q1343">
        <f>IFERROR([1]!s_west_netprofit($A1343,2026,$B$1,180)/[1]!S_SHARE_TOTAL($A1343,$B$1),"")</f>
        <v>0.10252091311059419</v>
      </c>
      <c r="R1343">
        <f>IFERROR([1]!s_west_netprofit($A1343,2027,$B$1,180)/[1]!S_SHARE_TOTAL($A1343,$B$1),"")</f>
        <v>0.12927024613732005</v>
      </c>
      <c r="S1343">
        <f>IFERROR([1]!s_fa_dupont_roe($A1343,"2011/12/31")/100,"")</f>
        <v>0.26431100000000002</v>
      </c>
      <c r="T1343">
        <f>IFERROR([1]!s_fa_dupont_roe($A1343,"2012/12/31")/100,"")</f>
        <v>0.15345800000000001</v>
      </c>
      <c r="U1343">
        <f>IFERROR([1]!s_fa_dupont_roe($A1343,"2013/12/31")/100,"")</f>
        <v>6.5353999999999995E-2</v>
      </c>
      <c r="V1343">
        <f>IFERROR([1]!s_fa_dupont_roe($A1343,"2014/12/31")/100,"")</f>
        <v>5.1997000000000002E-2</v>
      </c>
      <c r="W1343">
        <f>IFERROR([1]!s_fa_dupont_roe($A1343,"2015/12/31")/100,"")</f>
        <v>7.4479999999999998E-3</v>
      </c>
      <c r="X1343">
        <f>IFERROR([1]!s_fa_dupont_roe($A1343,"2016/12/31")/100,"")</f>
        <v>-0.199353</v>
      </c>
      <c r="Y1343">
        <f>IFERROR([1]!s_fa_dupont_roe($A1343,"2017/12/31")/100,"")</f>
        <v>4.3959999999999997E-3</v>
      </c>
      <c r="Z1343">
        <f>IFERROR([1]!s_fa_dupont_roe($A1343,"2018/12/31")/100,"")</f>
        <v>1.4841E-2</v>
      </c>
      <c r="AA1343">
        <f>IFERROR([1]!s_fa_dupont_roe($A1343,"2019/12/31")/100,"")</f>
        <v>1.6323000000000001E-2</v>
      </c>
      <c r="AB1343">
        <f>IFERROR([1]!s_fa_dupont_roe($A1343,"2020/12/31")/100,"")</f>
        <v>2.6970999999999998E-2</v>
      </c>
      <c r="AC1343">
        <f>IFERROR([1]!s_fa_dupont_roe($A1343,"2021/12/31")/100,"")</f>
        <v>3.0528E-2</v>
      </c>
      <c r="AD1343">
        <f>IFERROR([1]!s_fa_dupont_roe($A1343,"2022/12/31")/100,"")</f>
        <v>1.9178000000000001E-2</v>
      </c>
      <c r="AE1343">
        <f>IFERROR([1]!s_fa_dupont_roe($A1343,"2023/12/31")/100,"")</f>
        <v>4.9016999999999998E-2</v>
      </c>
      <c r="AF1343">
        <f>IFERROR([1]!s_fa_dupont_roe($A1343,"2024/12/31")/100,"")</f>
        <v>4.3909000000000004E-2</v>
      </c>
      <c r="AG1343">
        <f>IFERROR([1]!s_fa_dupont_roe($A1343,"2025/12/31")/100,"")</f>
        <v>4.0839E-2</v>
      </c>
      <c r="AH1343">
        <f>IFERROR([1]!s_stm07_is($A1343,"W30028333","2025/12/31",1),"")</f>
        <v>375461851.44999999</v>
      </c>
      <c r="AI1343">
        <f>IFERROR([1]!s_stm07_bs($A1343,"W38058048","2025/12/31",1),"")</f>
        <v>9533400794.2299995</v>
      </c>
      <c r="AJ1343">
        <f>IFERROR([1]!s_fa_netdebt($A1343,"2025/12/31"),"")</f>
        <v>-204157028.69</v>
      </c>
      <c r="AK1343">
        <f>IFERROR([1]!s_val_ev1($A1343,"2025/12/31"),"")</f>
        <v>32172462904.549999</v>
      </c>
      <c r="AL1343">
        <f>IFERROR([1]!s_fa_ebitda($A1343,"2025/12/31"),"")</f>
        <v>748941974.27999997</v>
      </c>
      <c r="AM1343">
        <f>IFERROR([1]!s_west_netprofit($A1343,2026,$B$1,180)/[1]!s_west_netprofit($A1343,2026,$B$1-7,180)-1,"")</f>
        <v>0</v>
      </c>
      <c r="AN1343">
        <f>IFERROR([1]!s_west_netprofit($A1343,2026,$B$1,180)/[1]!s_west_netprofit($A1343,2026,$B$1-30,180)-1,"")</f>
        <v>3.2051282051281937E-3</v>
      </c>
      <c r="AO1343">
        <f>IFERROR([1]!s_est_mediannetprofit($A1343,2026,$B$1)/[1]!s_est_mediannetprofit($A1343,2026,$B$1-7)-1,"")</f>
        <v>0</v>
      </c>
      <c r="AP1343">
        <f>IFERROR([1]!s_est_mediannetprofit($A1343,2026,$B$1)/[1]!s_est_mediannetprofit($A1343,2026,$B$1-30)-1,"")</f>
        <v>3.2051282051281937E-3</v>
      </c>
    </row>
    <row r="1344" spans="1:42">
      <c r="A1344" t="s">
        <v>1383</v>
      </c>
      <c r="B1344">
        <f>IFERROR([1]!s_stm07_is($A1344,"W30028333","2011/12/31",1)/[1]!S_SHARE_TOTAL($A1344,$B$1),"")</f>
        <v>0</v>
      </c>
      <c r="C1344">
        <f>IFERROR([1]!s_stm07_is($A1344,"W30028333","2012/12/31",1)/[1]!S_SHARE_TOTAL($A1344,$B$1),"")</f>
        <v>0</v>
      </c>
      <c r="D1344">
        <f>IFERROR([1]!s_stm07_is($A1344,"W30028333","2013/12/31",1)/[1]!S_SHARE_TOTAL($A1344,$B$1),"")</f>
        <v>5.4426725627714972E-2</v>
      </c>
      <c r="E1344">
        <f>IFERROR([1]!s_stm07_is($A1344,"W30028333","2014/12/31",1)/[1]!S_SHARE_TOTAL($A1344,$B$1),"")</f>
        <v>8.3968335327645971E-2</v>
      </c>
      <c r="F1344">
        <f>IFERROR([1]!s_stm07_is($A1344,"W30028333","2015/12/31",1)/[1]!S_SHARE_TOTAL($A1344,$B$1),"")</f>
        <v>9.8276058088923646E-2</v>
      </c>
      <c r="G1344">
        <f>IFERROR([1]!s_stm07_is($A1344,"W30028333","2016/12/31",1)/[1]!S_SHARE_TOTAL($A1344,$B$1),"")</f>
        <v>0.16579606311521544</v>
      </c>
      <c r="H1344">
        <f>IFERROR([1]!s_stm07_is($A1344,"W30028333","2017/12/31",1)/[1]!S_SHARE_TOTAL($A1344,$B$1),"")</f>
        <v>0.25196624098308351</v>
      </c>
      <c r="I1344">
        <f>IFERROR([1]!s_stm07_is($A1344,"W30028333","2018/12/31",1)/[1]!S_SHARE_TOTAL($A1344,$B$1),"")</f>
        <v>0.24408659224272966</v>
      </c>
      <c r="J1344">
        <f>IFERROR([1]!s_stm07_is($A1344,"W30028333","2019/12/31",1)/[1]!S_SHARE_TOTAL($A1344,$B$1),"")</f>
        <v>0.28598163397168447</v>
      </c>
      <c r="K1344">
        <f>IFERROR([1]!s_stm07_is($A1344,"W30028333","2020/12/31",1)/[1]!S_SHARE_TOTAL($A1344,$B$1),"")</f>
        <v>0.29632778645311353</v>
      </c>
      <c r="L1344">
        <f>IFERROR([1]!s_stm07_is($A1344,"W30028333","2021/12/31",1)/[1]!S_SHARE_TOTAL($A1344,$B$1),"")</f>
        <v>0.42878922900785404</v>
      </c>
      <c r="M1344">
        <f>IFERROR([1]!s_stm07_is($A1344,"W30028333","2022/12/31",1)/[1]!S_SHARE_TOTAL($A1344,$B$1),"")</f>
        <v>0.24311149595778947</v>
      </c>
      <c r="N1344">
        <f>IFERROR([1]!s_stm07_is($A1344,"W30028333","2023/12/31",1)/[1]!S_SHARE_TOTAL($A1344,$B$1),"")</f>
        <v>0.30473187640023408</v>
      </c>
      <c r="O1344">
        <f>IFERROR([1]!s_stm07_is($A1344,"W30028333","2024/12/31",1)/[1]!S_SHARE_TOTAL($A1344,$B$1),"")</f>
        <v>0.26728706065908381</v>
      </c>
      <c r="P1344">
        <f>IFERROR([1]!s_stm07_is($A1344,"W30028333","2025/12/31",1)/[1]!S_SHARE_TOTAL($A1344,$B$1),"")</f>
        <v>0.43528624415855421</v>
      </c>
      <c r="Q1344">
        <f>IFERROR([1]!s_west_netprofit($A1344,2026,$B$1,180)/[1]!S_SHARE_TOTAL($A1344,$B$1),"")</f>
        <v>0.54513045981276664</v>
      </c>
      <c r="R1344">
        <f>IFERROR([1]!s_west_netprofit($A1344,2027,$B$1,180)/[1]!S_SHARE_TOTAL($A1344,$B$1),"")</f>
        <v>0.66873450134397205</v>
      </c>
      <c r="S1344">
        <f>IFERROR([1]!s_fa_dupont_roe($A1344,"2011/12/31")/100,"")</f>
        <v>0</v>
      </c>
      <c r="T1344">
        <f>IFERROR([1]!s_fa_dupont_roe($A1344,"2012/12/31")/100,"")</f>
        <v>0</v>
      </c>
      <c r="U1344">
        <f>IFERROR([1]!s_fa_dupont_roe($A1344,"2013/12/31")/100,"")</f>
        <v>3.3235000000000001E-2</v>
      </c>
      <c r="V1344">
        <f>IFERROR([1]!s_fa_dupont_roe($A1344,"2014/12/31")/100,"")</f>
        <v>5.0305999999999997E-2</v>
      </c>
      <c r="W1344">
        <f>IFERROR([1]!s_fa_dupont_roe($A1344,"2015/12/31")/100,"")</f>
        <v>5.6330999999999999E-2</v>
      </c>
      <c r="X1344">
        <f>IFERROR([1]!s_fa_dupont_roe($A1344,"2016/12/31")/100,"")</f>
        <v>8.8683999999999999E-2</v>
      </c>
      <c r="Y1344">
        <f>IFERROR([1]!s_fa_dupont_roe($A1344,"2017/12/31")/100,"")</f>
        <v>0.120202</v>
      </c>
      <c r="Z1344">
        <f>IFERROR([1]!s_fa_dupont_roe($A1344,"2018/12/31")/100,"")</f>
        <v>0.103187</v>
      </c>
      <c r="AA1344">
        <f>IFERROR([1]!s_fa_dupont_roe($A1344,"2019/12/31")/100,"")</f>
        <v>0.10840299999999999</v>
      </c>
      <c r="AB1344">
        <f>IFERROR([1]!s_fa_dupont_roe($A1344,"2020/12/31")/100,"")</f>
        <v>8.8881999999999989E-2</v>
      </c>
      <c r="AC1344">
        <f>IFERROR([1]!s_fa_dupont_roe($A1344,"2021/12/31")/100,"")</f>
        <v>0.104363</v>
      </c>
      <c r="AD1344">
        <f>IFERROR([1]!s_fa_dupont_roe($A1344,"2022/12/31")/100,"")</f>
        <v>5.5845000000000006E-2</v>
      </c>
      <c r="AE1344">
        <f>IFERROR([1]!s_fa_dupont_roe($A1344,"2023/12/31")/100,"")</f>
        <v>6.6637000000000002E-2</v>
      </c>
      <c r="AF1344">
        <f>IFERROR([1]!s_fa_dupont_roe($A1344,"2024/12/31")/100,"")</f>
        <v>5.5663999999999998E-2</v>
      </c>
      <c r="AG1344">
        <f>IFERROR([1]!s_fa_dupont_roe($A1344,"2025/12/31")/100,"")</f>
        <v>8.0373E-2</v>
      </c>
      <c r="AH1344">
        <f>IFERROR([1]!s_stm07_is($A1344,"W30028333","2025/12/31",1),"")</f>
        <v>752452426.53999996</v>
      </c>
      <c r="AI1344">
        <f>IFERROR([1]!s_stm07_bs($A1344,"W38058048","2025/12/31",1),"")</f>
        <v>10623976001.17</v>
      </c>
      <c r="AJ1344">
        <f>IFERROR([1]!s_fa_netdebt($A1344,"2025/12/31"),"")</f>
        <v>10818484228.77</v>
      </c>
      <c r="AK1344">
        <f>IFERROR([1]!s_val_ev1($A1344,"2025/12/31"),"")</f>
        <v>32904878977.16</v>
      </c>
      <c r="AL1344">
        <f>IFERROR([1]!s_fa_ebitda($A1344,"2025/12/31"),"")</f>
        <v>1965660363.74</v>
      </c>
      <c r="AM1344">
        <f>IFERROR([1]!s_west_netprofit($A1344,2026,$B$1,180)/[1]!s_west_netprofit($A1344,2026,$B$1-7,180)-1,"")</f>
        <v>4.2980999446596613E-2</v>
      </c>
      <c r="AN1344">
        <f>IFERROR([1]!s_west_netprofit($A1344,2026,$B$1,180)/[1]!s_west_netprofit($A1344,2026,$B$1-30,180)-1,"")</f>
        <v>7.9419625429553165E-2</v>
      </c>
      <c r="AO1344">
        <f>IFERROR([1]!s_est_mediannetprofit($A1344,2026,$B$1)/[1]!s_est_mediannetprofit($A1344,2026,$B$1-7)-1,"")</f>
        <v>3.3757609297177638E-2</v>
      </c>
      <c r="AP1344">
        <f>IFERROR([1]!s_est_mediannetprofit($A1344,2026,$B$1)/[1]!s_est_mediannetprofit($A1344,2026,$B$1-30)-1,"")</f>
        <v>6.9873997709049229E-2</v>
      </c>
    </row>
    <row r="1345" spans="1:42">
      <c r="A1345" t="s">
        <v>1384</v>
      </c>
      <c r="B1345">
        <f>IFERROR([1]!s_stm07_is($A1345,"W30028333","2011/12/31",1)/[1]!S_SHARE_TOTAL($A1345,$B$1),"")</f>
        <v>0.12807007028560469</v>
      </c>
      <c r="C1345">
        <f>IFERROR([1]!s_stm07_is($A1345,"W30028333","2012/12/31",1)/[1]!S_SHARE_TOTAL($A1345,$B$1),"")</f>
        <v>0.15791434523671802</v>
      </c>
      <c r="D1345">
        <f>IFERROR([1]!s_stm07_is($A1345,"W30028333","2013/12/31",1)/[1]!S_SHARE_TOTAL($A1345,$B$1),"")</f>
        <v>0.19919375436434925</v>
      </c>
      <c r="E1345">
        <f>IFERROR([1]!s_stm07_is($A1345,"W30028333","2014/12/31",1)/[1]!S_SHARE_TOTAL($A1345,$B$1),"")</f>
        <v>0.22107557991647089</v>
      </c>
      <c r="F1345">
        <f>IFERROR([1]!s_stm07_is($A1345,"W30028333","2015/12/31",1)/[1]!S_SHARE_TOTAL($A1345,$B$1),"")</f>
        <v>0.26462356713402385</v>
      </c>
      <c r="G1345">
        <f>IFERROR([1]!s_stm07_is($A1345,"W30028333","2016/12/31",1)/[1]!S_SHARE_TOTAL($A1345,$B$1),"")</f>
        <v>0.2649500128708473</v>
      </c>
      <c r="H1345">
        <f>IFERROR([1]!s_stm07_is($A1345,"W30028333","2017/12/31",1)/[1]!S_SHARE_TOTAL($A1345,$B$1),"")</f>
        <v>0.28303387216974096</v>
      </c>
      <c r="I1345">
        <f>IFERROR([1]!s_stm07_is($A1345,"W30028333","2018/12/31",1)/[1]!S_SHARE_TOTAL($A1345,$B$1),"")</f>
        <v>0.31880507836308281</v>
      </c>
      <c r="J1345">
        <f>IFERROR([1]!s_stm07_is($A1345,"W30028333","2019/12/31",1)/[1]!S_SHARE_TOTAL($A1345,$B$1),"")</f>
        <v>0.40043424038548275</v>
      </c>
      <c r="K1345">
        <f>IFERROR([1]!s_stm07_is($A1345,"W30028333","2020/12/31",1)/[1]!S_SHARE_TOTAL($A1345,$B$1),"")</f>
        <v>0.45121632825236502</v>
      </c>
      <c r="L1345">
        <f>IFERROR([1]!s_stm07_is($A1345,"W30028333","2021/12/31",1)/[1]!S_SHARE_TOTAL($A1345,$B$1),"")</f>
        <v>0.50853709247760048</v>
      </c>
      <c r="M1345">
        <f>IFERROR([1]!s_stm07_is($A1345,"W30028333","2022/12/31",1)/[1]!S_SHARE_TOTAL($A1345,$B$1),"")</f>
        <v>0.58217113031431733</v>
      </c>
      <c r="N1345">
        <f>IFERROR([1]!s_stm07_is($A1345,"W30028333","2023/12/31",1)/[1]!S_SHARE_TOTAL($A1345,$B$1),"")</f>
        <v>0.68445321958539107</v>
      </c>
      <c r="O1345">
        <f>IFERROR([1]!s_stm07_is($A1345,"W30028333","2024/12/31",1)/[1]!S_SHARE_TOTAL($A1345,$B$1),"")</f>
        <v>0.68491389473284003</v>
      </c>
      <c r="P1345">
        <f>IFERROR([1]!s_stm07_is($A1345,"W30028333","2025/12/31",1)/[1]!S_SHARE_TOTAL($A1345,$B$1),"")</f>
        <v>0.43766416512827083</v>
      </c>
      <c r="Q1345">
        <f>IFERROR([1]!s_west_netprofit($A1345,2026,$B$1,180)/[1]!S_SHARE_TOTAL($A1345,$B$1),"")</f>
        <v>0.51568530007781332</v>
      </c>
      <c r="R1345">
        <f>IFERROR([1]!s_west_netprofit($A1345,2027,$B$1,180)/[1]!S_SHARE_TOTAL($A1345,$B$1),"")</f>
        <v>0.55396958908766947</v>
      </c>
      <c r="S1345">
        <f>IFERROR([1]!s_fa_dupont_roe($A1345,"2011/12/31")/100,"")</f>
        <v>0.19666599999999998</v>
      </c>
      <c r="T1345">
        <f>IFERROR([1]!s_fa_dupont_roe($A1345,"2012/12/31")/100,"")</f>
        <v>0.191692</v>
      </c>
      <c r="U1345">
        <f>IFERROR([1]!s_fa_dupont_roe($A1345,"2013/12/31")/100,"")</f>
        <v>0.19095600000000001</v>
      </c>
      <c r="V1345">
        <f>IFERROR([1]!s_fa_dupont_roe($A1345,"2014/12/31")/100,"")</f>
        <v>0.17805800000000002</v>
      </c>
      <c r="W1345">
        <f>IFERROR([1]!s_fa_dupont_roe($A1345,"2015/12/31")/100,"")</f>
        <v>0.157917</v>
      </c>
      <c r="X1345">
        <f>IFERROR([1]!s_fa_dupont_roe($A1345,"2016/12/31")/100,"")</f>
        <v>0.109637</v>
      </c>
      <c r="Y1345">
        <f>IFERROR([1]!s_fa_dupont_roe($A1345,"2017/12/31")/100,"")</f>
        <v>9.5603999999999995E-2</v>
      </c>
      <c r="Z1345">
        <f>IFERROR([1]!s_fa_dupont_roe($A1345,"2018/12/31")/100,"")</f>
        <v>9.9183999999999994E-2</v>
      </c>
      <c r="AA1345">
        <f>IFERROR([1]!s_fa_dupont_roe($A1345,"2019/12/31")/100,"")</f>
        <v>9.4128000000000003E-2</v>
      </c>
      <c r="AB1345">
        <f>IFERROR([1]!s_fa_dupont_roe($A1345,"2020/12/31")/100,"")</f>
        <v>8.3308999999999994E-2</v>
      </c>
      <c r="AC1345">
        <f>IFERROR([1]!s_fa_dupont_roe($A1345,"2021/12/31")/100,"")</f>
        <v>8.1797999999999996E-2</v>
      </c>
      <c r="AD1345">
        <f>IFERROR([1]!s_fa_dupont_roe($A1345,"2022/12/31")/100,"")</f>
        <v>7.7135999999999996E-2</v>
      </c>
      <c r="AE1345">
        <f>IFERROR([1]!s_fa_dupont_roe($A1345,"2023/12/31")/100,"")</f>
        <v>7.6711000000000001E-2</v>
      </c>
      <c r="AF1345">
        <f>IFERROR([1]!s_fa_dupont_roe($A1345,"2024/12/31")/100,"")</f>
        <v>6.9767999999999997E-2</v>
      </c>
      <c r="AG1345">
        <f>IFERROR([1]!s_fa_dupont_roe($A1345,"2025/12/31")/100,"")</f>
        <v>4.1428E-2</v>
      </c>
      <c r="AH1345">
        <f>IFERROR([1]!s_stm07_is($A1345,"W30028333","2025/12/31",1),"")</f>
        <v>1319047234.23</v>
      </c>
      <c r="AI1345">
        <f>IFERROR([1]!s_stm07_bs($A1345,"W38058048","2025/12/31",1),"")</f>
        <v>50856411084.800003</v>
      </c>
      <c r="AJ1345">
        <f>IFERROR([1]!s_fa_netdebt($A1345,"2025/12/31"),"")</f>
        <v>54604758578</v>
      </c>
      <c r="AK1345">
        <f>IFERROR([1]!s_val_ev1($A1345,"2025/12/31"),"")</f>
        <v>112565838591.33</v>
      </c>
      <c r="AL1345">
        <f>IFERROR([1]!s_fa_ebitda($A1345,"2025/12/31"),"")</f>
        <v>9327224094</v>
      </c>
      <c r="AM1345">
        <f>IFERROR([1]!s_west_netprofit($A1345,2026,$B$1,180)/[1]!s_west_netprofit($A1345,2026,$B$1-7,180)-1,"")</f>
        <v>0</v>
      </c>
      <c r="AN1345">
        <f>IFERROR([1]!s_west_netprofit($A1345,2026,$B$1,180)/[1]!s_west_netprofit($A1345,2026,$B$1-30,180)-1,"")</f>
        <v>-0.11300144390733879</v>
      </c>
      <c r="AO1345">
        <f>IFERROR([1]!s_est_mediannetprofit($A1345,2026,$B$1)/[1]!s_est_mediannetprofit($A1345,2026,$B$1-7)-1,"")</f>
        <v>0</v>
      </c>
      <c r="AP1345">
        <f>IFERROR([1]!s_est_mediannetprofit($A1345,2026,$B$1)/[1]!s_est_mediannetprofit($A1345,2026,$B$1-30)-1,"")</f>
        <v>-0.20495971527133883</v>
      </c>
    </row>
    <row r="1346" spans="1:42">
      <c r="A1346" t="s">
        <v>1385</v>
      </c>
      <c r="B1346">
        <f>IFERROR([1]!s_stm07_is($A1346,"W30028333","2011/12/31",1)/[1]!S_SHARE_TOTAL($A1346,$B$1),"")</f>
        <v>3.3844898206984171E-2</v>
      </c>
      <c r="C1346">
        <f>IFERROR([1]!s_stm07_is($A1346,"W30028333","2012/12/31",1)/[1]!S_SHARE_TOTAL($A1346,$B$1),"")</f>
        <v>-8.4215667856029144E-2</v>
      </c>
      <c r="D1346">
        <f>IFERROR([1]!s_stm07_is($A1346,"W30028333","2013/12/31",1)/[1]!S_SHARE_TOTAL($A1346,$B$1),"")</f>
        <v>8.0079851285885535E-3</v>
      </c>
      <c r="E1346">
        <f>IFERROR([1]!s_stm07_is($A1346,"W30028333","2014/12/31",1)/[1]!S_SHARE_TOTAL($A1346,$B$1),"")</f>
        <v>0.13113955813561995</v>
      </c>
      <c r="F1346">
        <f>IFERROR([1]!s_stm07_is($A1346,"W30028333","2015/12/31",1)/[1]!S_SHARE_TOTAL($A1346,$B$1),"")</f>
        <v>0.15811531475650975</v>
      </c>
      <c r="G1346">
        <f>IFERROR([1]!s_stm07_is($A1346,"W30028333","2016/12/31",1)/[1]!S_SHARE_TOTAL($A1346,$B$1),"")</f>
        <v>0.13948158538241973</v>
      </c>
      <c r="H1346">
        <f>IFERROR([1]!s_stm07_is($A1346,"W30028333","2017/12/31",1)/[1]!S_SHARE_TOTAL($A1346,$B$1),"")</f>
        <v>0.15743541446484868</v>
      </c>
      <c r="I1346">
        <f>IFERROR([1]!s_stm07_is($A1346,"W30028333","2018/12/31",1)/[1]!S_SHARE_TOTAL($A1346,$B$1),"")</f>
        <v>0.18835601837927241</v>
      </c>
      <c r="J1346">
        <f>IFERROR([1]!s_stm07_is($A1346,"W30028333","2019/12/31",1)/[1]!S_SHARE_TOTAL($A1346,$B$1),"")</f>
        <v>0.31508478034900134</v>
      </c>
      <c r="K1346">
        <f>IFERROR([1]!s_stm07_is($A1346,"W30028333","2020/12/31",1)/[1]!S_SHARE_TOTAL($A1346,$B$1),"")</f>
        <v>0.60759376850934044</v>
      </c>
      <c r="L1346">
        <f>IFERROR([1]!s_stm07_is($A1346,"W30028333","2021/12/31",1)/[1]!S_SHARE_TOTAL($A1346,$B$1),"")</f>
        <v>1.3712705321623404</v>
      </c>
      <c r="M1346">
        <f>IFERROR([1]!s_stm07_is($A1346,"W30028333","2022/12/31",1)/[1]!S_SHARE_TOTAL($A1346,$B$1),"")</f>
        <v>1.5275757438534159</v>
      </c>
      <c r="N1346">
        <f>IFERROR([1]!s_stm07_is($A1346,"W30028333","2023/12/31",1)/[1]!S_SHARE_TOTAL($A1346,$B$1),"")</f>
        <v>0.16469235416609093</v>
      </c>
      <c r="O1346">
        <f>IFERROR([1]!s_stm07_is($A1346,"W30028333","2024/12/31",1)/[1]!S_SHARE_TOTAL($A1346,$B$1),"")</f>
        <v>0.15304664939892246</v>
      </c>
      <c r="P1346">
        <f>IFERROR([1]!s_stm07_is($A1346,"W30028333","2025/12/31",1)/[1]!S_SHARE_TOTAL($A1346,$B$1),"")</f>
        <v>0.29178628957507757</v>
      </c>
      <c r="Q1346">
        <f>IFERROR([1]!s_west_netprofit($A1346,2026,$B$1,180)/[1]!S_SHARE_TOTAL($A1346,$B$1),"")</f>
        <v>0.82934077419788199</v>
      </c>
      <c r="R1346">
        <f>IFERROR([1]!s_west_netprofit($A1346,2027,$B$1,180)/[1]!S_SHARE_TOTAL($A1346,$B$1),"")</f>
        <v>1.1513705534444409</v>
      </c>
      <c r="S1346">
        <f>IFERROR([1]!s_fa_dupont_roe($A1346,"2011/12/31")/100,"")</f>
        <v>2.6143E-2</v>
      </c>
      <c r="T1346">
        <f>IFERROR([1]!s_fa_dupont_roe($A1346,"2012/12/31")/100,"")</f>
        <v>-6.4225000000000004E-2</v>
      </c>
      <c r="U1346">
        <f>IFERROR([1]!s_fa_dupont_roe($A1346,"2013/12/31")/100,"")</f>
        <v>6.2150000000000009E-3</v>
      </c>
      <c r="V1346">
        <f>IFERROR([1]!s_fa_dupont_roe($A1346,"2014/12/31")/100,"")</f>
        <v>0.10293100000000001</v>
      </c>
      <c r="W1346">
        <f>IFERROR([1]!s_fa_dupont_roe($A1346,"2015/12/31")/100,"")</f>
        <v>0.11898400000000001</v>
      </c>
      <c r="X1346">
        <f>IFERROR([1]!s_fa_dupont_roe($A1346,"2016/12/31")/100,"")</f>
        <v>9.5124999999999987E-2</v>
      </c>
      <c r="Y1346">
        <f>IFERROR([1]!s_fa_dupont_roe($A1346,"2017/12/31")/100,"")</f>
        <v>9.5272000000000009E-2</v>
      </c>
      <c r="Z1346">
        <f>IFERROR([1]!s_fa_dupont_roe($A1346,"2018/12/31")/100,"")</f>
        <v>0.10048600000000001</v>
      </c>
      <c r="AA1346">
        <f>IFERROR([1]!s_fa_dupont_roe($A1346,"2019/12/31")/100,"")</f>
        <v>0.127556</v>
      </c>
      <c r="AB1346">
        <f>IFERROR([1]!s_fa_dupont_roe($A1346,"2020/12/31")/100,"")</f>
        <v>0.12792299999999998</v>
      </c>
      <c r="AC1346">
        <f>IFERROR([1]!s_fa_dupont_roe($A1346,"2021/12/31")/100,"")</f>
        <v>0.187058</v>
      </c>
      <c r="AD1346">
        <f>IFERROR([1]!s_fa_dupont_roe($A1346,"2022/12/31")/100,"")</f>
        <v>0.148559</v>
      </c>
      <c r="AE1346">
        <f>IFERROR([1]!s_fa_dupont_roe($A1346,"2023/12/31")/100,"")</f>
        <v>1.3413E-2</v>
      </c>
      <c r="AF1346">
        <f>IFERROR([1]!s_fa_dupont_roe($A1346,"2024/12/31")/100,"")</f>
        <v>1.29E-2</v>
      </c>
      <c r="AG1346">
        <f>IFERROR([1]!s_fa_dupont_roe($A1346,"2025/12/31")/100,"")</f>
        <v>2.5112000000000002E-2</v>
      </c>
      <c r="AH1346">
        <f>IFERROR([1]!s_stm07_is($A1346,"W30028333","2025/12/31",1),"")</f>
        <v>659873732.73000002</v>
      </c>
      <c r="AI1346">
        <f>IFERROR([1]!s_stm07_bs($A1346,"W38058048","2025/12/31",1),"")</f>
        <v>27398537049.950001</v>
      </c>
      <c r="AJ1346">
        <f>IFERROR([1]!s_fa_netdebt($A1346,"2025/12/31"),"")</f>
        <v>9226254709.2199993</v>
      </c>
      <c r="AK1346">
        <f>IFERROR([1]!s_val_ev1($A1346,"2025/12/31"),"")</f>
        <v>52621673869.290001</v>
      </c>
      <c r="AL1346">
        <f>IFERROR([1]!s_fa_ebitda($A1346,"2025/12/31"),"")</f>
        <v>2671709947.1999998</v>
      </c>
      <c r="AM1346">
        <f>IFERROR([1]!s_west_netprofit($A1346,2026,$B$1,180)/[1]!s_west_netprofit($A1346,2026,$B$1-7,180)-1,"")</f>
        <v>0</v>
      </c>
      <c r="AN1346">
        <f>IFERROR([1]!s_west_netprofit($A1346,2026,$B$1,180)/[1]!s_west_netprofit($A1346,2026,$B$1-30,180)-1,"")</f>
        <v>-8.888355274663351E-2</v>
      </c>
      <c r="AO1346">
        <f>IFERROR([1]!s_est_mediannetprofit($A1346,2026,$B$1)/[1]!s_est_mediannetprofit($A1346,2026,$B$1-7)-1,"")</f>
        <v>0</v>
      </c>
      <c r="AP1346">
        <f>IFERROR([1]!s_est_mediannetprofit($A1346,2026,$B$1)/[1]!s_est_mediannetprofit($A1346,2026,$B$1-30)-1,"")</f>
        <v>-6.6086065573770503E-2</v>
      </c>
    </row>
    <row r="1347" spans="1:42">
      <c r="A1347" t="s">
        <v>1386</v>
      </c>
      <c r="B1347">
        <f>IFERROR([1]!s_stm07_is($A1347,"W30028333","2011/12/31",1)/[1]!S_SHARE_TOTAL($A1347,$B$1),"")</f>
        <v>0.20507935919062248</v>
      </c>
      <c r="C1347">
        <f>IFERROR([1]!s_stm07_is($A1347,"W30028333","2012/12/31",1)/[1]!S_SHARE_TOTAL($A1347,$B$1),"")</f>
        <v>-0.33595746871654802</v>
      </c>
      <c r="D1347">
        <f>IFERROR([1]!s_stm07_is($A1347,"W30028333","2013/12/31",1)/[1]!S_SHARE_TOTAL($A1347,$B$1),"")</f>
        <v>0.1440614180799269</v>
      </c>
      <c r="E1347">
        <f>IFERROR([1]!s_stm07_is($A1347,"W30028333","2014/12/31",1)/[1]!S_SHARE_TOTAL($A1347,$B$1),"")</f>
        <v>0.19162048012891203</v>
      </c>
      <c r="F1347">
        <f>IFERROR([1]!s_stm07_is($A1347,"W30028333","2015/12/31",1)/[1]!S_SHARE_TOTAL($A1347,$B$1),"")</f>
        <v>0.23205346863147394</v>
      </c>
      <c r="G1347">
        <f>IFERROR([1]!s_stm07_is($A1347,"W30028333","2016/12/31",1)/[1]!S_SHARE_TOTAL($A1347,$B$1),"")</f>
        <v>0.25980847394457435</v>
      </c>
      <c r="H1347">
        <f>IFERROR([1]!s_stm07_is($A1347,"W30028333","2017/12/31",1)/[1]!S_SHARE_TOTAL($A1347,$B$1),"")</f>
        <v>0.29294411182612151</v>
      </c>
      <c r="I1347">
        <f>IFERROR([1]!s_stm07_is($A1347,"W30028333","2018/12/31",1)/[1]!S_SHARE_TOTAL($A1347,$B$1),"")</f>
        <v>0.30793046922291678</v>
      </c>
      <c r="J1347">
        <f>IFERROR([1]!s_stm07_is($A1347,"W30028333","2019/12/31",1)/[1]!S_SHARE_TOTAL($A1347,$B$1),"")</f>
        <v>0.31895580262605422</v>
      </c>
      <c r="K1347">
        <f>IFERROR([1]!s_stm07_is($A1347,"W30028333","2020/12/31",1)/[1]!S_SHARE_TOTAL($A1347,$B$1),"")</f>
        <v>0.37996953913587805</v>
      </c>
      <c r="L1347">
        <f>IFERROR([1]!s_stm07_is($A1347,"W30028333","2021/12/31",1)/[1]!S_SHARE_TOTAL($A1347,$B$1),"")</f>
        <v>0.40475179497516339</v>
      </c>
      <c r="M1347">
        <f>IFERROR([1]!s_stm07_is($A1347,"W30028333","2022/12/31",1)/[1]!S_SHARE_TOTAL($A1347,$B$1),"")</f>
        <v>0.49645012870203525</v>
      </c>
      <c r="N1347">
        <f>IFERROR([1]!s_stm07_is($A1347,"W30028333","2023/12/31",1)/[1]!S_SHARE_TOTAL($A1347,$B$1),"")</f>
        <v>0.41902979794693368</v>
      </c>
      <c r="O1347">
        <f>IFERROR([1]!s_stm07_is($A1347,"W30028333","2024/12/31",1)/[1]!S_SHARE_TOTAL($A1347,$B$1),"")</f>
        <v>0.32602349504772948</v>
      </c>
      <c r="P1347">
        <f>IFERROR([1]!s_stm07_is($A1347,"W30028333","2025/12/31",1)/[1]!S_SHARE_TOTAL($A1347,$B$1),"")</f>
        <v>6.3879389483273583E-2</v>
      </c>
      <c r="Q1347">
        <f>IFERROR([1]!s_west_netprofit($A1347,2026,$B$1,180)/[1]!S_SHARE_TOTAL($A1347,$B$1),"")</f>
        <v>0.27424560965375627</v>
      </c>
      <c r="R1347">
        <f>IFERROR([1]!s_west_netprofit($A1347,2027,$B$1,180)/[1]!S_SHARE_TOTAL($A1347,$B$1),"")</f>
        <v>0.28736065042318293</v>
      </c>
      <c r="S1347">
        <f>IFERROR([1]!s_fa_dupont_roe($A1347,"2011/12/31")/100,"")</f>
        <v>9.1085999999999986E-2</v>
      </c>
      <c r="T1347">
        <f>IFERROR([1]!s_fa_dupont_roe($A1347,"2012/12/31")/100,"")</f>
        <v>-0.15559799999999999</v>
      </c>
      <c r="U1347">
        <f>IFERROR([1]!s_fa_dupont_roe($A1347,"2013/12/31")/100,"")</f>
        <v>6.9572999999999996E-2</v>
      </c>
      <c r="V1347">
        <f>IFERROR([1]!s_fa_dupont_roe($A1347,"2014/12/31")/100,"")</f>
        <v>8.630800000000001E-2</v>
      </c>
      <c r="W1347">
        <f>IFERROR([1]!s_fa_dupont_roe($A1347,"2015/12/31")/100,"")</f>
        <v>8.9004E-2</v>
      </c>
      <c r="X1347">
        <f>IFERROR([1]!s_fa_dupont_roe($A1347,"2016/12/31")/100,"")</f>
        <v>8.2004999999999995E-2</v>
      </c>
      <c r="Y1347">
        <f>IFERROR([1]!s_fa_dupont_roe($A1347,"2017/12/31")/100,"")</f>
        <v>7.9208000000000001E-2</v>
      </c>
      <c r="Z1347">
        <f>IFERROR([1]!s_fa_dupont_roe($A1347,"2018/12/31")/100,"")</f>
        <v>7.6562000000000005E-2</v>
      </c>
      <c r="AA1347">
        <f>IFERROR([1]!s_fa_dupont_roe($A1347,"2019/12/31")/100,"")</f>
        <v>7.2567000000000006E-2</v>
      </c>
      <c r="AB1347">
        <f>IFERROR([1]!s_fa_dupont_roe($A1347,"2020/12/31")/100,"")</f>
        <v>8.0291000000000001E-2</v>
      </c>
      <c r="AC1347">
        <f>IFERROR([1]!s_fa_dupont_roe($A1347,"2021/12/31")/100,"")</f>
        <v>8.1553E-2</v>
      </c>
      <c r="AD1347">
        <f>IFERROR([1]!s_fa_dupont_roe($A1347,"2022/12/31")/100,"")</f>
        <v>8.9870999999999993E-2</v>
      </c>
      <c r="AE1347">
        <f>IFERROR([1]!s_fa_dupont_roe($A1347,"2023/12/31")/100,"")</f>
        <v>6.5046999999999994E-2</v>
      </c>
      <c r="AF1347">
        <f>IFERROR([1]!s_fa_dupont_roe($A1347,"2024/12/31")/100,"")</f>
        <v>4.5194999999999999E-2</v>
      </c>
      <c r="AG1347">
        <f>IFERROR([1]!s_fa_dupont_roe($A1347,"2025/12/31")/100,"")</f>
        <v>8.5609999999999992E-3</v>
      </c>
      <c r="AH1347">
        <f>IFERROR([1]!s_stm07_is($A1347,"W30028333","2025/12/31",1),"")</f>
        <v>1321768000</v>
      </c>
      <c r="AI1347">
        <f>IFERROR([1]!s_stm07_bs($A1347,"W38058048","2025/12/31",1),"")</f>
        <v>183559438000</v>
      </c>
      <c r="AJ1347">
        <f>IFERROR([1]!s_fa_netdebt($A1347,"2025/12/31"),"")</f>
        <v>2758382000</v>
      </c>
      <c r="AK1347">
        <f>IFERROR([1]!s_val_ev1($A1347,"2025/12/31"),"")</f>
        <v>138290998589.5</v>
      </c>
      <c r="AL1347">
        <f>IFERROR([1]!s_fa_ebitda($A1347,"2025/12/31"),"")</f>
        <v>9876049000</v>
      </c>
      <c r="AM1347">
        <f>IFERROR([1]!s_west_netprofit($A1347,2026,$B$1,180)/[1]!s_west_netprofit($A1347,2026,$B$1-7,180)-1,"")</f>
        <v>0</v>
      </c>
      <c r="AN1347">
        <f>IFERROR([1]!s_west_netprofit($A1347,2026,$B$1,180)/[1]!s_west_netprofit($A1347,2026,$B$1-30,180)-1,"")</f>
        <v>0</v>
      </c>
      <c r="AO1347">
        <f>IFERROR([1]!s_est_mediannetprofit($A1347,2026,$B$1)/[1]!s_est_mediannetprofit($A1347,2026,$B$1-7)-1,"")</f>
        <v>0</v>
      </c>
      <c r="AP1347">
        <f>IFERROR([1]!s_est_mediannetprofit($A1347,2026,$B$1)/[1]!s_est_mediannetprofit($A1347,2026,$B$1-30)-1,"")</f>
        <v>0</v>
      </c>
    </row>
    <row r="1348" spans="1:42">
      <c r="A1348" t="s">
        <v>1387</v>
      </c>
      <c r="B1348">
        <f>IFERROR([1]!s_stm07_is($A1348,"W30028333","2011/12/31",1)/[1]!S_SHARE_TOTAL($A1348,$B$1),"")</f>
        <v>0</v>
      </c>
      <c r="C1348">
        <f>IFERROR([1]!s_stm07_is($A1348,"W30028333","2012/12/31",1)/[1]!S_SHARE_TOTAL($A1348,$B$1),"")</f>
        <v>4.063102894807471E-3</v>
      </c>
      <c r="D1348">
        <f>IFERROR([1]!s_stm07_is($A1348,"W30028333","2013/12/31",1)/[1]!S_SHARE_TOTAL($A1348,$B$1),"")</f>
        <v>1.4749651607354222E-2</v>
      </c>
      <c r="E1348">
        <f>IFERROR([1]!s_stm07_is($A1348,"W30028333","2014/12/31",1)/[1]!S_SHARE_TOTAL($A1348,$B$1),"")</f>
        <v>1.7324236675969867E-2</v>
      </c>
      <c r="F1348">
        <f>IFERROR([1]!s_stm07_is($A1348,"W30028333","2015/12/31",1)/[1]!S_SHARE_TOTAL($A1348,$B$1),"")</f>
        <v>1.7859058904553127E-2</v>
      </c>
      <c r="G1348">
        <f>IFERROR([1]!s_stm07_is($A1348,"W30028333","2016/12/31",1)/[1]!S_SHARE_TOTAL($A1348,$B$1),"")</f>
        <v>4.7023461547212909E-2</v>
      </c>
      <c r="H1348">
        <f>IFERROR([1]!s_stm07_is($A1348,"W30028333","2017/12/31",1)/[1]!S_SHARE_TOTAL($A1348,$B$1),"")</f>
        <v>5.6634253961884255E-2</v>
      </c>
      <c r="I1348">
        <f>IFERROR([1]!s_stm07_is($A1348,"W30028333","2018/12/31",1)/[1]!S_SHARE_TOTAL($A1348,$B$1),"")</f>
        <v>9.2459101651983913E-2</v>
      </c>
      <c r="J1348">
        <f>IFERROR([1]!s_stm07_is($A1348,"W30028333","2019/12/31",1)/[1]!S_SHARE_TOTAL($A1348,$B$1),"")</f>
        <v>0.10066335960048728</v>
      </c>
      <c r="K1348">
        <f>IFERROR([1]!s_stm07_is($A1348,"W30028333","2020/12/31",1)/[1]!S_SHARE_TOTAL($A1348,$B$1),"")</f>
        <v>6.7996058254963396E-2</v>
      </c>
      <c r="L1348">
        <f>IFERROR([1]!s_stm07_is($A1348,"W30028333","2021/12/31",1)/[1]!S_SHARE_TOTAL($A1348,$B$1),"")</f>
        <v>0.25810428280741887</v>
      </c>
      <c r="M1348">
        <f>IFERROR([1]!s_stm07_is($A1348,"W30028333","2022/12/31",1)/[1]!S_SHARE_TOTAL($A1348,$B$1),"")</f>
        <v>0.18382473893397488</v>
      </c>
      <c r="N1348">
        <f>IFERROR([1]!s_stm07_is($A1348,"W30028333","2023/12/31",1)/[1]!S_SHARE_TOTAL($A1348,$B$1),"")</f>
        <v>0.27570346963808467</v>
      </c>
      <c r="O1348">
        <f>IFERROR([1]!s_stm07_is($A1348,"W30028333","2024/12/31",1)/[1]!S_SHARE_TOTAL($A1348,$B$1),"")</f>
        <v>0.21633120451995924</v>
      </c>
      <c r="P1348">
        <f>IFERROR([1]!s_stm07_is($A1348,"W30028333","2025/12/31",1)/[1]!S_SHARE_TOTAL($A1348,$B$1),"")</f>
        <v>0.24520659224298375</v>
      </c>
      <c r="Q1348">
        <f>IFERROR([1]!s_west_netprofit($A1348,2026,$B$1,180)/[1]!S_SHARE_TOTAL($A1348,$B$1),"")</f>
        <v>0.2594447870296821</v>
      </c>
      <c r="R1348">
        <f>IFERROR([1]!s_west_netprofit($A1348,2027,$B$1,180)/[1]!S_SHARE_TOTAL($A1348,$B$1),"")</f>
        <v>0.294568007737603</v>
      </c>
      <c r="S1348">
        <f>IFERROR([1]!s_fa_dupont_roe($A1348,"2011/12/31")/100,"")</f>
        <v>0</v>
      </c>
      <c r="T1348">
        <f>IFERROR([1]!s_fa_dupont_roe($A1348,"2012/12/31")/100,"")</f>
        <v>1.7732000000000001E-2</v>
      </c>
      <c r="U1348">
        <f>IFERROR([1]!s_fa_dupont_roe($A1348,"2013/12/31")/100,"")</f>
        <v>5.4743000000000007E-2</v>
      </c>
      <c r="V1348">
        <f>IFERROR([1]!s_fa_dupont_roe($A1348,"2014/12/31")/100,"")</f>
        <v>4.9099000000000004E-2</v>
      </c>
      <c r="W1348">
        <f>IFERROR([1]!s_fa_dupont_roe($A1348,"2015/12/31")/100,"")</f>
        <v>3.3746999999999999E-2</v>
      </c>
      <c r="X1348">
        <f>IFERROR([1]!s_fa_dupont_roe($A1348,"2016/12/31")/100,"")</f>
        <v>6.8547999999999998E-2</v>
      </c>
      <c r="Y1348">
        <f>IFERROR([1]!s_fa_dupont_roe($A1348,"2017/12/31")/100,"")</f>
        <v>7.3366000000000001E-2</v>
      </c>
      <c r="Z1348">
        <f>IFERROR([1]!s_fa_dupont_roe($A1348,"2018/12/31")/100,"")</f>
        <v>0.106073</v>
      </c>
      <c r="AA1348">
        <f>IFERROR([1]!s_fa_dupont_roe($A1348,"2019/12/31")/100,"")</f>
        <v>9.8207000000000003E-2</v>
      </c>
      <c r="AB1348">
        <f>IFERROR([1]!s_fa_dupont_roe($A1348,"2020/12/31")/100,"")</f>
        <v>5.6687000000000001E-2</v>
      </c>
      <c r="AC1348">
        <f>IFERROR([1]!s_fa_dupont_roe($A1348,"2021/12/31")/100,"")</f>
        <v>0.168965</v>
      </c>
      <c r="AD1348">
        <f>IFERROR([1]!s_fa_dupont_roe($A1348,"2022/12/31")/100,"")</f>
        <v>9.6935000000000007E-2</v>
      </c>
      <c r="AE1348">
        <f>IFERROR([1]!s_fa_dupont_roe($A1348,"2023/12/31")/100,"")</f>
        <v>0.13011300000000001</v>
      </c>
      <c r="AF1348">
        <f>IFERROR([1]!s_fa_dupont_roe($A1348,"2024/12/31")/100,"")</f>
        <v>9.3853000000000006E-2</v>
      </c>
      <c r="AG1348">
        <f>IFERROR([1]!s_fa_dupont_roe($A1348,"2025/12/31")/100,"")</f>
        <v>9.6377000000000004E-2</v>
      </c>
      <c r="AH1348">
        <f>IFERROR([1]!s_stm07_is($A1348,"W30028333","2025/12/31",1),"")</f>
        <v>714231358.07000005</v>
      </c>
      <c r="AI1348">
        <f>IFERROR([1]!s_stm07_bs($A1348,"W38058048","2025/12/31",1),"")</f>
        <v>7953923082.25</v>
      </c>
      <c r="AJ1348">
        <f>IFERROR([1]!s_fa_netdebt($A1348,"2025/12/31"),"")</f>
        <v>4903870877.8299999</v>
      </c>
      <c r="AK1348">
        <f>IFERROR([1]!s_val_ev1($A1348,"2025/12/31"),"")</f>
        <v>18972443752.98</v>
      </c>
      <c r="AL1348">
        <f>IFERROR([1]!s_fa_ebitda($A1348,"2025/12/31"),"")</f>
        <v>2191118033.5799999</v>
      </c>
      <c r="AM1348">
        <f>IFERROR([1]!s_west_netprofit($A1348,2026,$B$1,180)/[1]!s_west_netprofit($A1348,2026,$B$1-7,180)-1,"")</f>
        <v>-2.0639425631455488E-2</v>
      </c>
      <c r="AN1348">
        <f>IFERROR([1]!s_west_netprofit($A1348,2026,$B$1,180)/[1]!s_west_netprofit($A1348,2026,$B$1-30,180)-1,"")</f>
        <v>-0.10515330484655605</v>
      </c>
      <c r="AO1348">
        <f>IFERROR([1]!s_est_mediannetprofit($A1348,2026,$B$1)/[1]!s_est_mediannetprofit($A1348,2026,$B$1-7)-1,"")</f>
        <v>-4.5333877884419005E-2</v>
      </c>
      <c r="AP1348">
        <f>IFERROR([1]!s_est_mediannetprofit($A1348,2026,$B$1)/[1]!s_est_mediannetprofit($A1348,2026,$B$1-30)-1,"")</f>
        <v>-8.7226045785132045E-2</v>
      </c>
    </row>
    <row r="1349" spans="1:42">
      <c r="A1349" t="s">
        <v>1388</v>
      </c>
      <c r="B1349">
        <f>IFERROR([1]!s_stm07_is($A1349,"W30028333","2011/12/31",1)/[1]!S_SHARE_TOTAL($A1349,$B$1),"")</f>
        <v>0.64854736676006353</v>
      </c>
      <c r="C1349">
        <f>IFERROR([1]!s_stm07_is($A1349,"W30028333","2012/12/31",1)/[1]!S_SHARE_TOTAL($A1349,$B$1),"")</f>
        <v>0.39133612043713173</v>
      </c>
      <c r="D1349">
        <f>IFERROR([1]!s_stm07_is($A1349,"W30028333","2013/12/31",1)/[1]!S_SHARE_TOTAL($A1349,$B$1),"")</f>
        <v>0.87618108874654799</v>
      </c>
      <c r="E1349">
        <f>IFERROR([1]!s_stm07_is($A1349,"W30028333","2014/12/31",1)/[1]!S_SHARE_TOTAL($A1349,$B$1),"")</f>
        <v>1.1396191822982056</v>
      </c>
      <c r="F1349">
        <f>IFERROR([1]!s_stm07_is($A1349,"W30028333","2015/12/31",1)/[1]!S_SHARE_TOTAL($A1349,$B$1),"")</f>
        <v>1.2276441590315554</v>
      </c>
      <c r="G1349">
        <f>IFERROR([1]!s_stm07_is($A1349,"W30028333","2016/12/31",1)/[1]!S_SHARE_TOTAL($A1349,$B$1),"")</f>
        <v>0.67670969854452756</v>
      </c>
      <c r="H1349">
        <f>IFERROR([1]!s_stm07_is($A1349,"W30028333","2017/12/31",1)/[1]!S_SHARE_TOTAL($A1349,$B$1),"")</f>
        <v>1.1411051344777878</v>
      </c>
      <c r="I1349">
        <f>IFERROR([1]!s_stm07_is($A1349,"W30028333","2018/12/31",1)/[1]!S_SHARE_TOTAL($A1349,$B$1),"")</f>
        <v>0.40315297824619079</v>
      </c>
      <c r="J1349">
        <f>IFERROR([1]!s_stm07_is($A1349,"W30028333","2019/12/31",1)/[1]!S_SHARE_TOTAL($A1349,$B$1),"")</f>
        <v>2.0621832069360004</v>
      </c>
      <c r="K1349">
        <f>IFERROR([1]!s_stm07_is($A1349,"W30028333","2020/12/31",1)/[1]!S_SHARE_TOTAL($A1349,$B$1),"")</f>
        <v>1.7784724800771845</v>
      </c>
      <c r="L1349">
        <f>IFERROR([1]!s_stm07_is($A1349,"W30028333","2021/12/31",1)/[1]!S_SHARE_TOTAL($A1349,$B$1),"")</f>
        <v>1.801575498488309</v>
      </c>
      <c r="M1349">
        <f>IFERROR([1]!s_stm07_is($A1349,"W30028333","2022/12/31",1)/[1]!S_SHARE_TOTAL($A1349,$B$1),"")</f>
        <v>1.13505518631806</v>
      </c>
      <c r="N1349">
        <f>IFERROR([1]!s_stm07_is($A1349,"W30028333","2023/12/31",1)/[1]!S_SHARE_TOTAL($A1349,$B$1),"")</f>
        <v>0.74686786930909066</v>
      </c>
      <c r="O1349">
        <f>IFERROR([1]!s_stm07_is($A1349,"W30028333","2024/12/31",1)/[1]!S_SHARE_TOTAL($A1349,$B$1),"")</f>
        <v>3.7833403886578685</v>
      </c>
      <c r="P1349">
        <f>IFERROR([1]!s_stm07_is($A1349,"W30028333","2025/12/31",1)/[1]!S_SHARE_TOTAL($A1349,$B$1),"")</f>
        <v>5.4512509506113718</v>
      </c>
      <c r="Q1349">
        <f>IFERROR([1]!s_west_netprofit($A1349,2026,$B$1,180)/[1]!S_SHARE_TOTAL($A1349,$B$1),"")</f>
        <v>5.0982877010391583</v>
      </c>
      <c r="R1349">
        <f>IFERROR([1]!s_west_netprofit($A1349,2027,$B$1,180)/[1]!S_SHARE_TOTAL($A1349,$B$1),"")</f>
        <v>5.6373658400114204</v>
      </c>
      <c r="S1349">
        <f>IFERROR([1]!s_fa_dupont_roe($A1349,"2011/12/31")/100,"")</f>
        <v>9.1600000000000001E-2</v>
      </c>
      <c r="T1349">
        <f>IFERROR([1]!s_fa_dupont_roe($A1349,"2012/12/31")/100,"")</f>
        <v>5.3613999999999995E-2</v>
      </c>
      <c r="U1349">
        <f>IFERROR([1]!s_fa_dupont_roe($A1349,"2013/12/31")/100,"")</f>
        <v>0.112207</v>
      </c>
      <c r="V1349">
        <f>IFERROR([1]!s_fa_dupont_roe($A1349,"2014/12/31")/100,"")</f>
        <v>0.12770699999999999</v>
      </c>
      <c r="W1349">
        <f>IFERROR([1]!s_fa_dupont_roe($A1349,"2015/12/31")/100,"")</f>
        <v>0.114402</v>
      </c>
      <c r="X1349">
        <f>IFERROR([1]!s_fa_dupont_roe($A1349,"2016/12/31")/100,"")</f>
        <v>6.1098E-2</v>
      </c>
      <c r="Y1349">
        <f>IFERROR([1]!s_fa_dupont_roe($A1349,"2017/12/31")/100,"")</f>
        <v>0.103283</v>
      </c>
      <c r="Z1349">
        <f>IFERROR([1]!s_fa_dupont_roe($A1349,"2018/12/31")/100,"")</f>
        <v>3.5647999999999999E-2</v>
      </c>
      <c r="AA1349">
        <f>IFERROR([1]!s_fa_dupont_roe($A1349,"2019/12/31")/100,"")</f>
        <v>0.16143000000000002</v>
      </c>
      <c r="AB1349">
        <f>IFERROR([1]!s_fa_dupont_roe($A1349,"2020/12/31")/100,"")</f>
        <v>0.11774900000000001</v>
      </c>
      <c r="AC1349">
        <f>IFERROR([1]!s_fa_dupont_roe($A1349,"2021/12/31")/100,"")</f>
        <v>0.10966799999999999</v>
      </c>
      <c r="AD1349">
        <f>IFERROR([1]!s_fa_dupont_roe($A1349,"2022/12/31")/100,"")</f>
        <v>7.0143000000000011E-2</v>
      </c>
      <c r="AE1349">
        <f>IFERROR([1]!s_fa_dupont_roe($A1349,"2023/12/31")/100,"")</f>
        <v>4.7106000000000002E-2</v>
      </c>
      <c r="AF1349">
        <f>IFERROR([1]!s_fa_dupont_roe($A1349,"2024/12/31")/100,"")</f>
        <v>0.22053300000000001</v>
      </c>
      <c r="AG1349">
        <f>IFERROR([1]!s_fa_dupont_roe($A1349,"2025/12/31")/100,"")</f>
        <v>0.27890399999999999</v>
      </c>
      <c r="AH1349">
        <f>IFERROR([1]!s_stm07_is($A1349,"W30028333","2025/12/31",1),"")</f>
        <v>154078000000</v>
      </c>
      <c r="AI1349">
        <f>IFERROR([1]!s_stm07_bs($A1349,"W38058048","2025/12/31",1),"")</f>
        <v>608393000000</v>
      </c>
      <c r="AJ1349">
        <f>IFERROR([1]!s_fa_netdebt($A1349,"2025/12/31"),"")</f>
        <v>0</v>
      </c>
      <c r="AK1349">
        <f>IFERROR([1]!s_val_ev1($A1349,"2025/12/31"),"")</f>
        <v>1250604090126.23</v>
      </c>
      <c r="AL1349">
        <f>IFERROR([1]!s_fa_ebitda($A1349,"2025/12/31"),"")</f>
        <v>0</v>
      </c>
      <c r="AM1349">
        <f>IFERROR([1]!s_west_netprofit($A1349,2026,$B$1,180)/[1]!s_west_netprofit($A1349,2026,$B$1-7,180)-1,"")</f>
        <v>0</v>
      </c>
      <c r="AN1349">
        <f>IFERROR([1]!s_west_netprofit($A1349,2026,$B$1,180)/[1]!s_west_netprofit($A1349,2026,$B$1-30,180)-1,"")</f>
        <v>1.0763776309938189E-2</v>
      </c>
      <c r="AO1349">
        <f>IFERROR([1]!s_est_mediannetprofit($A1349,2026,$B$1)/[1]!s_est_mediannetprofit($A1349,2026,$B$1-7)-1,"")</f>
        <v>0</v>
      </c>
      <c r="AP1349">
        <f>IFERROR([1]!s_est_mediannetprofit($A1349,2026,$B$1)/[1]!s_est_mediannetprofit($A1349,2026,$B$1-30)-1,"")</f>
        <v>8.8242666184971119E-2</v>
      </c>
    </row>
    <row r="1350" spans="1:42">
      <c r="A1350" t="s">
        <v>1389</v>
      </c>
      <c r="B1350">
        <f>IFERROR([1]!s_stm07_is($A1350,"W30028333","2011/12/31",1)/[1]!S_SHARE_TOTAL($A1350,$B$1),"")</f>
        <v>0.40056450475473399</v>
      </c>
      <c r="C1350">
        <f>IFERROR([1]!s_stm07_is($A1350,"W30028333","2012/12/31",1)/[1]!S_SHARE_TOTAL($A1350,$B$1),"")</f>
        <v>0.66551755571899229</v>
      </c>
      <c r="D1350">
        <f>IFERROR([1]!s_stm07_is($A1350,"W30028333","2013/12/31",1)/[1]!S_SHARE_TOTAL($A1350,$B$1),"")</f>
        <v>0.96144601707431543</v>
      </c>
      <c r="E1350">
        <f>IFERROR([1]!s_stm07_is($A1350,"W30028333","2014/12/31",1)/[1]!S_SHARE_TOTAL($A1350,$B$1),"")</f>
        <v>0.94015477404070458</v>
      </c>
      <c r="F1350">
        <f>IFERROR([1]!s_stm07_is($A1350,"W30028333","2015/12/31",1)/[1]!S_SHARE_TOTAL($A1350,$B$1),"")</f>
        <v>0.94223545544844423</v>
      </c>
      <c r="G1350">
        <f>IFERROR([1]!s_stm07_is($A1350,"W30028333","2016/12/31",1)/[1]!S_SHARE_TOTAL($A1350,$B$1),"")</f>
        <v>1.2335607266723321</v>
      </c>
      <c r="H1350">
        <f>IFERROR([1]!s_stm07_is($A1350,"W30028333","2017/12/31",1)/[1]!S_SHARE_TOTAL($A1350,$B$1),"")</f>
        <v>0.5877531974777801</v>
      </c>
      <c r="I1350">
        <f>IFERROR([1]!s_stm07_is($A1350,"W30028333","2018/12/31",1)/[1]!S_SHARE_TOTAL($A1350,$B$1),"")</f>
        <v>0.60879928665408989</v>
      </c>
      <c r="J1350">
        <f>IFERROR([1]!s_stm07_is($A1350,"W30028333","2019/12/31",1)/[1]!S_SHARE_TOTAL($A1350,$B$1),"")</f>
        <v>0.52574018861567517</v>
      </c>
      <c r="K1350">
        <f>IFERROR([1]!s_stm07_is($A1350,"W30028333","2020/12/31",1)/[1]!S_SHARE_TOTAL($A1350,$B$1),"")</f>
        <v>0.62694130317552488</v>
      </c>
      <c r="L1350">
        <f>IFERROR([1]!s_stm07_is($A1350,"W30028333","2021/12/31",1)/[1]!S_SHARE_TOTAL($A1350,$B$1),"")</f>
        <v>0.78636340803138227</v>
      </c>
      <c r="M1350">
        <f>IFERROR([1]!s_stm07_is($A1350,"W30028333","2022/12/31",1)/[1]!S_SHARE_TOTAL($A1350,$B$1),"")</f>
        <v>0.96640233091948713</v>
      </c>
      <c r="N1350">
        <f>IFERROR([1]!s_stm07_is($A1350,"W30028333","2023/12/31",1)/[1]!S_SHARE_TOTAL($A1350,$B$1),"")</f>
        <v>0.82090700709650954</v>
      </c>
      <c r="O1350">
        <f>IFERROR([1]!s_stm07_is($A1350,"W30028333","2024/12/31",1)/[1]!S_SHARE_TOTAL($A1350,$B$1),"")</f>
        <v>1.4838753518944523</v>
      </c>
      <c r="P1350">
        <f>IFERROR([1]!s_stm07_is($A1350,"W30028333","2025/12/31",1)/[1]!S_SHARE_TOTAL($A1350,$B$1),"")</f>
        <v>1.1533730402270497</v>
      </c>
      <c r="Q1350">
        <f>IFERROR([1]!s_west_netprofit($A1350,2026,$B$1,180)/[1]!S_SHARE_TOTAL($A1350,$B$1),"")</f>
        <v>1.4893516760607721</v>
      </c>
      <c r="R1350">
        <f>IFERROR([1]!s_west_netprofit($A1350,2027,$B$1,180)/[1]!S_SHARE_TOTAL($A1350,$B$1),"")</f>
        <v>1.8148728435773873</v>
      </c>
      <c r="S1350">
        <f>IFERROR([1]!s_fa_dupont_roe($A1350,"2011/12/31")/100,"")</f>
        <v>0.25614300000000001</v>
      </c>
      <c r="T1350">
        <f>IFERROR([1]!s_fa_dupont_roe($A1350,"2012/12/31")/100,"")</f>
        <v>0.29763400000000001</v>
      </c>
      <c r="U1350">
        <f>IFERROR([1]!s_fa_dupont_roe($A1350,"2013/12/31")/100,"")</f>
        <v>0.33220100000000002</v>
      </c>
      <c r="V1350">
        <f>IFERROR([1]!s_fa_dupont_roe($A1350,"2014/12/31")/100,"")</f>
        <v>0.26173600000000002</v>
      </c>
      <c r="W1350">
        <f>IFERROR([1]!s_fa_dupont_roe($A1350,"2015/12/31")/100,"")</f>
        <v>0.224548</v>
      </c>
      <c r="X1350">
        <f>IFERROR([1]!s_fa_dupont_roe($A1350,"2016/12/31")/100,"")</f>
        <v>0.246448</v>
      </c>
      <c r="Y1350">
        <f>IFERROR([1]!s_fa_dupont_roe($A1350,"2017/12/31")/100,"")</f>
        <v>0.104269</v>
      </c>
      <c r="Z1350">
        <f>IFERROR([1]!s_fa_dupont_roe($A1350,"2018/12/31")/100,"")</f>
        <v>0.102446</v>
      </c>
      <c r="AA1350">
        <f>IFERROR([1]!s_fa_dupont_roe($A1350,"2019/12/31")/100,"")</f>
        <v>8.4113000000000007E-2</v>
      </c>
      <c r="AB1350">
        <f>IFERROR([1]!s_fa_dupont_roe($A1350,"2020/12/31")/100,"")</f>
        <v>9.5981000000000011E-2</v>
      </c>
      <c r="AC1350">
        <f>IFERROR([1]!s_fa_dupont_roe($A1350,"2021/12/31")/100,"")</f>
        <v>0.11260199999999999</v>
      </c>
      <c r="AD1350">
        <f>IFERROR([1]!s_fa_dupont_roe($A1350,"2022/12/31")/100,"")</f>
        <v>0.12984099999999998</v>
      </c>
      <c r="AE1350">
        <f>IFERROR([1]!s_fa_dupont_roe($A1350,"2023/12/31")/100,"")</f>
        <v>0.10503299999999999</v>
      </c>
      <c r="AF1350">
        <f>IFERROR([1]!s_fa_dupont_roe($A1350,"2024/12/31")/100,"")</f>
        <v>0.17211099999999999</v>
      </c>
      <c r="AG1350">
        <f>IFERROR([1]!s_fa_dupont_roe($A1350,"2025/12/31")/100,"")</f>
        <v>0.118232</v>
      </c>
      <c r="AH1350">
        <f>IFERROR([1]!s_stm07_is($A1350,"W30028333","2025/12/31",1),"")</f>
        <v>9865280190.1599998</v>
      </c>
      <c r="AI1350">
        <f>IFERROR([1]!s_stm07_bs($A1350,"W38058048","2025/12/31",1),"")</f>
        <v>87892041477.229996</v>
      </c>
      <c r="AJ1350">
        <f>IFERROR([1]!s_fa_netdebt($A1350,"2025/12/31"),"")</f>
        <v>-12478080220.52</v>
      </c>
      <c r="AK1350">
        <f>IFERROR([1]!s_val_ev1($A1350,"2025/12/31"),"")</f>
        <v>189602758940.04599</v>
      </c>
      <c r="AL1350">
        <f>IFERROR([1]!s_fa_ebitda($A1350,"2025/12/31"),"")</f>
        <v>22690758341.75</v>
      </c>
      <c r="AM1350">
        <f>IFERROR([1]!s_west_netprofit($A1350,2026,$B$1,180)/[1]!s_west_netprofit($A1350,2026,$B$1-7,180)-1,"")</f>
        <v>-1.365725048855293E-2</v>
      </c>
      <c r="AN1350">
        <f>IFERROR([1]!s_west_netprofit($A1350,2026,$B$1,180)/[1]!s_west_netprofit($A1350,2026,$B$1-30,180)-1,"")</f>
        <v>-1.5111101704743168E-2</v>
      </c>
      <c r="AO1350">
        <f>IFERROR([1]!s_est_mediannetprofit($A1350,2026,$B$1)/[1]!s_est_mediannetprofit($A1350,2026,$B$1-7)-1,"")</f>
        <v>-1.7543859649122862E-3</v>
      </c>
      <c r="AP1350">
        <f>IFERROR([1]!s_est_mediannetprofit($A1350,2026,$B$1)/[1]!s_est_mediannetprofit($A1350,2026,$B$1-30)-1,"")</f>
        <v>-7.2957969865186101E-3</v>
      </c>
    </row>
    <row r="1351" spans="1:42">
      <c r="A1351" t="s">
        <v>1390</v>
      </c>
      <c r="B1351">
        <f>IFERROR([1]!s_stm07_is($A1351,"W30028333","2011/12/31",1)/[1]!S_SHARE_TOTAL($A1351,$B$1),"")</f>
        <v>7.0382094676812418E-2</v>
      </c>
      <c r="C1351">
        <f>IFERROR([1]!s_stm07_is($A1351,"W30028333","2012/12/31",1)/[1]!S_SHARE_TOTAL($A1351,$B$1),"")</f>
        <v>6.6695926174974135E-2</v>
      </c>
      <c r="D1351">
        <f>IFERROR([1]!s_stm07_is($A1351,"W30028333","2013/12/31",1)/[1]!S_SHARE_TOTAL($A1351,$B$1),"")</f>
        <v>0.1308495205255733</v>
      </c>
      <c r="E1351">
        <f>IFERROR([1]!s_stm07_is($A1351,"W30028333","2014/12/31",1)/[1]!S_SHARE_TOTAL($A1351,$B$1),"")</f>
        <v>7.4715958453655182E-2</v>
      </c>
      <c r="F1351">
        <f>IFERROR([1]!s_stm07_is($A1351,"W30028333","2015/12/31",1)/[1]!S_SHARE_TOTAL($A1351,$B$1),"")</f>
        <v>5.7908965803787363E-2</v>
      </c>
      <c r="G1351">
        <f>IFERROR([1]!s_stm07_is($A1351,"W30028333","2016/12/31",1)/[1]!S_SHARE_TOTAL($A1351,$B$1),"")</f>
        <v>0.28224218796786482</v>
      </c>
      <c r="H1351">
        <f>IFERROR([1]!s_stm07_is($A1351,"W30028333","2017/12/31",1)/[1]!S_SHARE_TOTAL($A1351,$B$1),"")</f>
        <v>0.38620548565594093</v>
      </c>
      <c r="I1351">
        <f>IFERROR([1]!s_stm07_is($A1351,"W30028333","2018/12/31",1)/[1]!S_SHARE_TOTAL($A1351,$B$1),"")</f>
        <v>0.40818902156771758</v>
      </c>
      <c r="J1351">
        <f>IFERROR([1]!s_stm07_is($A1351,"W30028333","2019/12/31",1)/[1]!S_SHARE_TOTAL($A1351,$B$1),"")</f>
        <v>0.45180675283809352</v>
      </c>
      <c r="K1351">
        <f>IFERROR([1]!s_stm07_is($A1351,"W30028333","2020/12/31",1)/[1]!S_SHARE_TOTAL($A1351,$B$1),"")</f>
        <v>0.61312495085940655</v>
      </c>
      <c r="L1351">
        <f>IFERROR([1]!s_stm07_is($A1351,"W30028333","2021/12/31",1)/[1]!S_SHARE_TOTAL($A1351,$B$1),"")</f>
        <v>1.4308964325446063</v>
      </c>
      <c r="M1351">
        <f>IFERROR([1]!s_stm07_is($A1351,"W30028333","2022/12/31",1)/[1]!S_SHARE_TOTAL($A1351,$B$1),"")</f>
        <v>0.44504577108457077</v>
      </c>
      <c r="N1351">
        <f>IFERROR([1]!s_stm07_is($A1351,"W30028333","2023/12/31",1)/[1]!S_SHARE_TOTAL($A1351,$B$1),"")</f>
        <v>0.59178349927200402</v>
      </c>
      <c r="O1351">
        <f>IFERROR([1]!s_stm07_is($A1351,"W30028333","2024/12/31",1)/[1]!S_SHARE_TOTAL($A1351,$B$1),"")</f>
        <v>0.12931118259946642</v>
      </c>
      <c r="P1351">
        <f>IFERROR([1]!s_stm07_is($A1351,"W30028333","2025/12/31",1)/[1]!S_SHARE_TOTAL($A1351,$B$1),"")</f>
        <v>0.20923301400615948</v>
      </c>
      <c r="Q1351">
        <f>IFERROR([1]!s_west_netprofit($A1351,2026,$B$1,180)/[1]!S_SHARE_TOTAL($A1351,$B$1),"")</f>
        <v>0.24751995344012087</v>
      </c>
      <c r="R1351">
        <f>IFERROR([1]!s_west_netprofit($A1351,2027,$B$1,180)/[1]!S_SHARE_TOTAL($A1351,$B$1),"")</f>
        <v>0.37995490630122158</v>
      </c>
      <c r="S1351">
        <f>IFERROR([1]!s_fa_dupont_roe($A1351,"2011/12/31")/100,"")</f>
        <v>0.122027</v>
      </c>
      <c r="T1351">
        <f>IFERROR([1]!s_fa_dupont_roe($A1351,"2012/12/31")/100,"")</f>
        <v>7.4340000000000003E-2</v>
      </c>
      <c r="U1351">
        <f>IFERROR([1]!s_fa_dupont_roe($A1351,"2013/12/31")/100,"")</f>
        <v>0.1313</v>
      </c>
      <c r="V1351">
        <f>IFERROR([1]!s_fa_dupont_roe($A1351,"2014/12/31")/100,"")</f>
        <v>6.1970999999999998E-2</v>
      </c>
      <c r="W1351">
        <f>IFERROR([1]!s_fa_dupont_roe($A1351,"2015/12/31")/100,"")</f>
        <v>3.7538000000000002E-2</v>
      </c>
      <c r="X1351">
        <f>IFERROR([1]!s_fa_dupont_roe($A1351,"2016/12/31")/100,"")</f>
        <v>0.149808</v>
      </c>
      <c r="Y1351">
        <f>IFERROR([1]!s_fa_dupont_roe($A1351,"2017/12/31")/100,"")</f>
        <v>0.17441800000000002</v>
      </c>
      <c r="Z1351">
        <f>IFERROR([1]!s_fa_dupont_roe($A1351,"2018/12/31")/100,"")</f>
        <v>0.16489899999999999</v>
      </c>
      <c r="AA1351">
        <f>IFERROR([1]!s_fa_dupont_roe($A1351,"2019/12/31")/100,"")</f>
        <v>0.16923200000000002</v>
      </c>
      <c r="AB1351">
        <f>IFERROR([1]!s_fa_dupont_roe($A1351,"2020/12/31")/100,"")</f>
        <v>0.205208</v>
      </c>
      <c r="AC1351">
        <f>IFERROR([1]!s_fa_dupont_roe($A1351,"2021/12/31")/100,"")</f>
        <v>0.37138199999999999</v>
      </c>
      <c r="AD1351">
        <f>IFERROR([1]!s_fa_dupont_roe($A1351,"2022/12/31")/100,"")</f>
        <v>0.101504</v>
      </c>
      <c r="AE1351">
        <f>IFERROR([1]!s_fa_dupont_roe($A1351,"2023/12/31")/100,"")</f>
        <v>0.13392300000000001</v>
      </c>
      <c r="AF1351">
        <f>IFERROR([1]!s_fa_dupont_roe($A1351,"2024/12/31")/100,"")</f>
        <v>2.8454E-2</v>
      </c>
      <c r="AG1351">
        <f>IFERROR([1]!s_fa_dupont_roe($A1351,"2025/12/31")/100,"")</f>
        <v>4.3872999999999995E-2</v>
      </c>
      <c r="AH1351">
        <f>IFERROR([1]!s_stm07_is($A1351,"W30028333","2025/12/31",1),"")</f>
        <v>619048036.90999997</v>
      </c>
      <c r="AI1351">
        <f>IFERROR([1]!s_stm07_bs($A1351,"W38058048","2025/12/31",1),"")</f>
        <v>15917877651.85</v>
      </c>
      <c r="AJ1351">
        <f>IFERROR([1]!s_fa_netdebt($A1351,"2025/12/31"),"")</f>
        <v>10291203226.700001</v>
      </c>
      <c r="AK1351">
        <f>IFERROR([1]!s_val_ev1($A1351,"2025/12/31"),"")</f>
        <v>30691462792.560001</v>
      </c>
      <c r="AL1351">
        <f>IFERROR([1]!s_fa_ebitda($A1351,"2025/12/31"),"")</f>
        <v>2931560457.4000001</v>
      </c>
      <c r="AM1351">
        <f>IFERROR([1]!s_west_netprofit($A1351,2026,$B$1,180)/[1]!s_west_netprofit($A1351,2026,$B$1-7,180)-1,"")</f>
        <v>7.7151434019504528E-3</v>
      </c>
      <c r="AN1351">
        <f>IFERROR([1]!s_west_netprofit($A1351,2026,$B$1,180)/[1]!s_west_netprofit($A1351,2026,$B$1-30,180)-1,"")</f>
        <v>-2.1297338199875893E-2</v>
      </c>
      <c r="AO1351">
        <f>IFERROR([1]!s_est_mediannetprofit($A1351,2026,$B$1)/[1]!s_est_mediannetprofit($A1351,2026,$B$1-7)-1,"")</f>
        <v>1.0788965797454697E-2</v>
      </c>
      <c r="AP1351">
        <f>IFERROR([1]!s_est_mediannetprofit($A1351,2026,$B$1)/[1]!s_est_mediannetprofit($A1351,2026,$B$1-30)-1,"")</f>
        <v>1.0788965797454697E-2</v>
      </c>
    </row>
    <row r="1352" spans="1:42">
      <c r="A1352" t="s">
        <v>1391</v>
      </c>
      <c r="B1352">
        <f>IFERROR([1]!s_stm07_is($A1352,"W30028333","2011/12/31",1)/[1]!S_SHARE_TOTAL($A1352,$B$1),"")</f>
        <v>0.19218110429117258</v>
      </c>
      <c r="C1352">
        <f>IFERROR([1]!s_stm07_is($A1352,"W30028333","2012/12/31",1)/[1]!S_SHARE_TOTAL($A1352,$B$1),"")</f>
        <v>0.23623787304353799</v>
      </c>
      <c r="D1352">
        <f>IFERROR([1]!s_stm07_is($A1352,"W30028333","2013/12/31",1)/[1]!S_SHARE_TOTAL($A1352,$B$1),"")</f>
        <v>0.24703765173789027</v>
      </c>
      <c r="E1352">
        <f>IFERROR([1]!s_stm07_is($A1352,"W30028333","2014/12/31",1)/[1]!S_SHARE_TOTAL($A1352,$B$1),"")</f>
        <v>0.27117686410097996</v>
      </c>
      <c r="F1352">
        <f>IFERROR([1]!s_stm07_is($A1352,"W30028333","2015/12/31",1)/[1]!S_SHARE_TOTAL($A1352,$B$1),"")</f>
        <v>0.29026174672816224</v>
      </c>
      <c r="G1352">
        <f>IFERROR([1]!s_stm07_is($A1352,"W30028333","2016/12/31",1)/[1]!S_SHARE_TOTAL($A1352,$B$1),"")</f>
        <v>0.33141248405082147</v>
      </c>
      <c r="H1352">
        <f>IFERROR([1]!s_stm07_is($A1352,"W30028333","2017/12/31",1)/[1]!S_SHARE_TOTAL($A1352,$B$1),"")</f>
        <v>0.39704382997902865</v>
      </c>
      <c r="I1352">
        <f>IFERROR([1]!s_stm07_is($A1352,"W30028333","2018/12/31",1)/[1]!S_SHARE_TOTAL($A1352,$B$1),"")</f>
        <v>0.43557997168871437</v>
      </c>
      <c r="J1352">
        <f>IFERROR([1]!s_stm07_is($A1352,"W30028333","2019/12/31",1)/[1]!S_SHARE_TOTAL($A1352,$B$1),"")</f>
        <v>0.50737310345641329</v>
      </c>
      <c r="K1352">
        <f>IFERROR([1]!s_stm07_is($A1352,"W30028333","2020/12/31",1)/[1]!S_SHARE_TOTAL($A1352,$B$1),"")</f>
        <v>0.53456822852638597</v>
      </c>
      <c r="L1352">
        <f>IFERROR([1]!s_stm07_is($A1352,"W30028333","2021/12/31",1)/[1]!S_SHARE_TOTAL($A1352,$B$1),"")</f>
        <v>0.63424760458659513</v>
      </c>
      <c r="M1352">
        <f>IFERROR([1]!s_stm07_is($A1352,"W30028333","2022/12/31",1)/[1]!S_SHARE_TOTAL($A1352,$B$1),"")</f>
        <v>0.70963788700653774</v>
      </c>
      <c r="N1352">
        <f>IFERROR([1]!s_stm07_is($A1352,"W30028333","2023/12/31",1)/[1]!S_SHARE_TOTAL($A1352,$B$1),"")</f>
        <v>0.7183476545580354</v>
      </c>
      <c r="O1352">
        <f>IFERROR([1]!s_stm07_is($A1352,"W30028333","2024/12/31",1)/[1]!S_SHARE_TOTAL($A1352,$B$1),"")</f>
        <v>0.72008794272081078</v>
      </c>
      <c r="P1352">
        <f>IFERROR([1]!s_stm07_is($A1352,"W30028333","2025/12/31",1)/[1]!S_SHARE_TOTAL($A1352,$B$1),"")</f>
        <v>0.72779017502017529</v>
      </c>
      <c r="Q1352">
        <f>IFERROR([1]!s_west_netprofit($A1352,2026,$B$1,180)/[1]!S_SHARE_TOTAL($A1352,$B$1),"")</f>
        <v>0.73408802615565427</v>
      </c>
      <c r="R1352">
        <f>IFERROR([1]!s_west_netprofit($A1352,2027,$B$1,180)/[1]!S_SHARE_TOTAL($A1352,$B$1),"")</f>
        <v>0.75730785139338364</v>
      </c>
      <c r="S1352">
        <f>IFERROR([1]!s_fa_dupont_roe($A1352,"2011/12/31")/100,"")</f>
        <v>0.31786300000000001</v>
      </c>
      <c r="T1352">
        <f>IFERROR([1]!s_fa_dupont_roe($A1352,"2012/12/31")/100,"")</f>
        <v>0.277945</v>
      </c>
      <c r="U1352">
        <f>IFERROR([1]!s_fa_dupont_roe($A1352,"2013/12/31")/100,"")</f>
        <v>0.23185700000000001</v>
      </c>
      <c r="V1352">
        <f>IFERROR([1]!s_fa_dupont_roe($A1352,"2014/12/31")/100,"")</f>
        <v>0.19800200000000001</v>
      </c>
      <c r="W1352">
        <f>IFERROR([1]!s_fa_dupont_roe($A1352,"2015/12/31")/100,"")</f>
        <v>0.15210399999999999</v>
      </c>
      <c r="X1352">
        <f>IFERROR([1]!s_fa_dupont_roe($A1352,"2016/12/31")/100,"")</f>
        <v>0.12901899999999999</v>
      </c>
      <c r="Y1352">
        <f>IFERROR([1]!s_fa_dupont_roe($A1352,"2017/12/31")/100,"")</f>
        <v>0.122657</v>
      </c>
      <c r="Z1352">
        <f>IFERROR([1]!s_fa_dupont_roe($A1352,"2018/12/31")/100,"")</f>
        <v>0.11555600000000001</v>
      </c>
      <c r="AA1352">
        <f>IFERROR([1]!s_fa_dupont_roe($A1352,"2019/12/31")/100,"")</f>
        <v>0.11967900000000001</v>
      </c>
      <c r="AB1352">
        <f>IFERROR([1]!s_fa_dupont_roe($A1352,"2020/12/31")/100,"")</f>
        <v>0.10561899999999999</v>
      </c>
      <c r="AC1352">
        <f>IFERROR([1]!s_fa_dupont_roe($A1352,"2021/12/31")/100,"")</f>
        <v>0.103923</v>
      </c>
      <c r="AD1352">
        <f>IFERROR([1]!s_fa_dupont_roe($A1352,"2022/12/31")/100,"")</f>
        <v>0.10532400000000001</v>
      </c>
      <c r="AE1352">
        <f>IFERROR([1]!s_fa_dupont_roe($A1352,"2023/12/31")/100,"")</f>
        <v>9.6981999999999999E-2</v>
      </c>
      <c r="AF1352">
        <f>IFERROR([1]!s_fa_dupont_roe($A1352,"2024/12/31")/100,"")</f>
        <v>8.7152999999999994E-2</v>
      </c>
      <c r="AG1352">
        <f>IFERROR([1]!s_fa_dupont_roe($A1352,"2025/12/31")/100,"")</f>
        <v>7.9827999999999996E-2</v>
      </c>
      <c r="AH1352">
        <f>IFERROR([1]!s_stm07_is($A1352,"W30028333","2025/12/31",1),"")</f>
        <v>87404000000</v>
      </c>
      <c r="AI1352">
        <f>IFERROR([1]!s_stm07_bs($A1352,"W38058048","2025/12/31",1),"")</f>
        <v>1162345000000</v>
      </c>
      <c r="AJ1352">
        <f>IFERROR([1]!s_fa_netdebt($A1352,"2025/12/31"),"")</f>
        <v>0</v>
      </c>
      <c r="AK1352">
        <f>IFERROR([1]!s_val_ev1($A1352,"2025/12/31"),"")</f>
        <v>17718181403060.602</v>
      </c>
      <c r="AL1352">
        <f>IFERROR([1]!s_fa_ebitda($A1352,"2025/12/31"),"")</f>
        <v>0</v>
      </c>
      <c r="AM1352">
        <f>IFERROR([1]!s_west_netprofit($A1352,2026,$B$1,180)/[1]!s_west_netprofit($A1352,2026,$B$1-7,180)-1,"")</f>
        <v>0</v>
      </c>
      <c r="AN1352">
        <f>IFERROR([1]!s_west_netprofit($A1352,2026,$B$1,180)/[1]!s_west_netprofit($A1352,2026,$B$1-30,180)-1,"")</f>
        <v>0</v>
      </c>
      <c r="AO1352">
        <f>IFERROR([1]!s_est_mediannetprofit($A1352,2026,$B$1)/[1]!s_est_mediannetprofit($A1352,2026,$B$1-7)-1,"")</f>
        <v>0</v>
      </c>
      <c r="AP1352">
        <f>IFERROR([1]!s_est_mediannetprofit($A1352,2026,$B$1)/[1]!s_est_mediannetprofit($A1352,2026,$B$1-30)-1,"")</f>
        <v>0</v>
      </c>
    </row>
    <row r="1353" spans="1:42">
      <c r="A1353" t="s">
        <v>1392</v>
      </c>
      <c r="B1353">
        <f>IFERROR([1]!s_stm07_is($A1353,"W30028333","2011/12/31",1)/[1]!S_SHARE_TOTAL($A1353,$B$1),"")</f>
        <v>0.12829342070302652</v>
      </c>
      <c r="C1353">
        <f>IFERROR([1]!s_stm07_is($A1353,"W30028333","2012/12/31",1)/[1]!S_SHARE_TOTAL($A1353,$B$1),"")</f>
        <v>0.13998823718681361</v>
      </c>
      <c r="D1353">
        <f>IFERROR([1]!s_stm07_is($A1353,"W30028333","2013/12/31",1)/[1]!S_SHARE_TOTAL($A1353,$B$1),"")</f>
        <v>0.16271044472331536</v>
      </c>
      <c r="E1353">
        <f>IFERROR([1]!s_stm07_is($A1353,"W30028333","2014/12/31",1)/[1]!S_SHARE_TOTAL($A1353,$B$1),"")</f>
        <v>0.17713540354203328</v>
      </c>
      <c r="F1353">
        <f>IFERROR([1]!s_stm07_is($A1353,"W30028333","2015/12/31",1)/[1]!S_SHARE_TOTAL($A1353,$B$1),"")</f>
        <v>0.1928835514035192</v>
      </c>
      <c r="G1353">
        <f>IFERROR([1]!s_stm07_is($A1353,"W30028333","2016/12/31",1)/[1]!S_SHARE_TOTAL($A1353,$B$1),"")</f>
        <v>0.26681361983665647</v>
      </c>
      <c r="H1353">
        <f>IFERROR([1]!s_stm07_is($A1353,"W30028333","2017/12/31",1)/[1]!S_SHARE_TOTAL($A1353,$B$1),"")</f>
        <v>0.32741445557221177</v>
      </c>
      <c r="I1353">
        <f>IFERROR([1]!s_stm07_is($A1353,"W30028333","2018/12/31",1)/[1]!S_SHARE_TOTAL($A1353,$B$1),"")</f>
        <v>0.34976358125121182</v>
      </c>
      <c r="J1353">
        <f>IFERROR([1]!s_stm07_is($A1353,"W30028333","2019/12/31",1)/[1]!S_SHARE_TOTAL($A1353,$B$1),"")</f>
        <v>0.37988427401300784</v>
      </c>
      <c r="K1353">
        <f>IFERROR([1]!s_stm07_is($A1353,"W30028333","2020/12/31",1)/[1]!S_SHARE_TOTAL($A1353,$B$1),"")</f>
        <v>0.40930475386189702</v>
      </c>
      <c r="L1353">
        <f>IFERROR([1]!s_stm07_is($A1353,"W30028333","2021/12/31",1)/[1]!S_SHARE_TOTAL($A1353,$B$1),"")</f>
        <v>0.49329244088838625</v>
      </c>
      <c r="M1353">
        <f>IFERROR([1]!s_stm07_is($A1353,"W30028333","2022/12/31",1)/[1]!S_SHARE_TOTAL($A1353,$B$1),"")</f>
        <v>0.58294796875713029</v>
      </c>
      <c r="N1353">
        <f>IFERROR([1]!s_stm07_is($A1353,"W30028333","2023/12/31",1)/[1]!S_SHARE_TOTAL($A1353,$B$1),"")</f>
        <v>0.68798494319612125</v>
      </c>
      <c r="O1353">
        <f>IFERROR([1]!s_stm07_is($A1353,"W30028333","2024/12/31",1)/[1]!S_SHARE_TOTAL($A1353,$B$1),"")</f>
        <v>0.81027244030752965</v>
      </c>
      <c r="P1353">
        <f>IFERROR([1]!s_stm07_is($A1353,"W30028333","2025/12/31",1)/[1]!S_SHARE_TOTAL($A1353,$B$1),"")</f>
        <v>0.92844299749123005</v>
      </c>
      <c r="Q1353">
        <f>IFERROR([1]!s_west_netprofit($A1353,2026,$B$1,180)/[1]!S_SHARE_TOTAL($A1353,$B$1),"")</f>
        <v>1.0406506136586589</v>
      </c>
      <c r="R1353">
        <f>IFERROR([1]!s_west_netprofit($A1353,2027,$B$1,180)/[1]!S_SHARE_TOTAL($A1353,$B$1),"")</f>
        <v>1.1857090325852953</v>
      </c>
      <c r="S1353">
        <f>IFERROR([1]!s_fa_dupont_roe($A1353,"2011/12/31")/100,"")</f>
        <v>0.19725300000000001</v>
      </c>
      <c r="T1353">
        <f>IFERROR([1]!s_fa_dupont_roe($A1353,"2012/12/31")/100,"")</f>
        <v>0.17790299999999998</v>
      </c>
      <c r="U1353">
        <f>IFERROR([1]!s_fa_dupont_roe($A1353,"2013/12/31")/100,"")</f>
        <v>0.17747199999999999</v>
      </c>
      <c r="V1353">
        <f>IFERROR([1]!s_fa_dupont_roe($A1353,"2014/12/31")/100,"")</f>
        <v>0.16549700000000001</v>
      </c>
      <c r="W1353">
        <f>IFERROR([1]!s_fa_dupont_roe($A1353,"2015/12/31")/100,"")</f>
        <v>0.13838400000000001</v>
      </c>
      <c r="X1353">
        <f>IFERROR([1]!s_fa_dupont_roe($A1353,"2016/12/31")/100,"")</f>
        <v>0.14441300000000001</v>
      </c>
      <c r="Y1353">
        <f>IFERROR([1]!s_fa_dupont_roe($A1353,"2017/12/31")/100,"")</f>
        <v>0.129802</v>
      </c>
      <c r="Z1353">
        <f>IFERROR([1]!s_fa_dupont_roe($A1353,"2018/12/31")/100,"")</f>
        <v>0.11049099999999999</v>
      </c>
      <c r="AA1353">
        <f>IFERROR([1]!s_fa_dupont_roe($A1353,"2019/12/31")/100,"")</f>
        <v>0.10833999999999999</v>
      </c>
      <c r="AB1353">
        <f>IFERROR([1]!s_fa_dupont_roe($A1353,"2020/12/31")/100,"")</f>
        <v>0.10168200000000001</v>
      </c>
      <c r="AC1353">
        <f>IFERROR([1]!s_fa_dupont_roe($A1353,"2021/12/31")/100,"")</f>
        <v>0.102143</v>
      </c>
      <c r="AD1353">
        <f>IFERROR([1]!s_fa_dupont_roe($A1353,"2022/12/31")/100,"")</f>
        <v>0.106043</v>
      </c>
      <c r="AE1353">
        <f>IFERROR([1]!s_fa_dupont_roe($A1353,"2023/12/31")/100,"")</f>
        <v>0.11017300000000001</v>
      </c>
      <c r="AF1353">
        <f>IFERROR([1]!s_fa_dupont_roe($A1353,"2024/12/31")/100,"")</f>
        <v>0.111224</v>
      </c>
      <c r="AG1353">
        <f>IFERROR([1]!s_fa_dupont_roe($A1353,"2025/12/31")/100,"")</f>
        <v>0.11244799999999999</v>
      </c>
      <c r="AH1353">
        <f>IFERROR([1]!s_stm07_is($A1353,"W30028333","2025/12/31",1),"")</f>
        <v>5713492000</v>
      </c>
      <c r="AI1353">
        <f>IFERROR([1]!s_stm07_bs($A1353,"W38058048","2025/12/31",1),"")</f>
        <v>53664163000</v>
      </c>
      <c r="AJ1353">
        <f>IFERROR([1]!s_fa_netdebt($A1353,"2025/12/31"),"")</f>
        <v>0</v>
      </c>
      <c r="AK1353">
        <f>IFERROR([1]!s_val_ev1($A1353,"2025/12/31"),"")</f>
        <v>741566564093.5</v>
      </c>
      <c r="AL1353">
        <f>IFERROR([1]!s_fa_ebitda($A1353,"2025/12/31"),"")</f>
        <v>0</v>
      </c>
      <c r="AM1353">
        <f>IFERROR([1]!s_west_netprofit($A1353,2026,$B$1,180)/[1]!s_west_netprofit($A1353,2026,$B$1-7,180)-1,"")</f>
        <v>0</v>
      </c>
      <c r="AN1353">
        <f>IFERROR([1]!s_west_netprofit($A1353,2026,$B$1,180)/[1]!s_west_netprofit($A1353,2026,$B$1-30,180)-1,"")</f>
        <v>0</v>
      </c>
      <c r="AO1353">
        <f>IFERROR([1]!s_est_mediannetprofit($A1353,2026,$B$1)/[1]!s_est_mediannetprofit($A1353,2026,$B$1-7)-1,"")</f>
        <v>0</v>
      </c>
      <c r="AP1353">
        <f>IFERROR([1]!s_est_mediannetprofit($A1353,2026,$B$1)/[1]!s_est_mediannetprofit($A1353,2026,$B$1-30)-1,"")</f>
        <v>0</v>
      </c>
    </row>
    <row r="1354" spans="1:42">
      <c r="A1354" t="s">
        <v>1393</v>
      </c>
      <c r="B1354">
        <f>IFERROR([1]!s_stm07_is($A1354,"W30028333","2011/12/31",1)/[1]!S_SHARE_TOTAL($A1354,$B$1),"")</f>
        <v>0.73820517111184891</v>
      </c>
      <c r="C1354">
        <f>IFERROR([1]!s_stm07_is($A1354,"W30028333","2012/12/31",1)/[1]!S_SHARE_TOTAL($A1354,$B$1),"")</f>
        <v>0.42307182451477587</v>
      </c>
      <c r="D1354">
        <f>IFERROR([1]!s_stm07_is($A1354,"W30028333","2013/12/31",1)/[1]!S_SHARE_TOTAL($A1354,$B$1),"")</f>
        <v>0.2332540295179619</v>
      </c>
      <c r="E1354">
        <f>IFERROR([1]!s_stm07_is($A1354,"W30028333","2014/12/31",1)/[1]!S_SHARE_TOTAL($A1354,$B$1),"")</f>
        <v>4.707048278868204E-2</v>
      </c>
      <c r="F1354">
        <f>IFERROR([1]!s_stm07_is($A1354,"W30028333","2015/12/31",1)/[1]!S_SHARE_TOTAL($A1354,$B$1),"")</f>
        <v>-0.8995685026319824</v>
      </c>
      <c r="G1354">
        <f>IFERROR([1]!s_stm07_is($A1354,"W30028333","2016/12/31",1)/[1]!S_SHARE_TOTAL($A1354,$B$1),"")</f>
        <v>0.27140005771081332</v>
      </c>
      <c r="H1354">
        <f>IFERROR([1]!s_stm07_is($A1354,"W30028333","2017/12/31",1)/[1]!S_SHARE_TOTAL($A1354,$B$1),"")</f>
        <v>0.52266471202969689</v>
      </c>
      <c r="I1354">
        <f>IFERROR([1]!s_stm07_is($A1354,"W30028333","2018/12/31",1)/[1]!S_SHARE_TOTAL($A1354,$B$1),"")</f>
        <v>0.25308724189808207</v>
      </c>
      <c r="J1354">
        <f>IFERROR([1]!s_stm07_is($A1354,"W30028333","2019/12/31",1)/[1]!S_SHARE_TOTAL($A1354,$B$1),"")</f>
        <v>0.43331490329565298</v>
      </c>
      <c r="K1354">
        <f>IFERROR([1]!s_stm07_is($A1354,"W30028333","2020/12/31",1)/[1]!S_SHARE_TOTAL($A1354,$B$1),"")</f>
        <v>0.5259794503071451</v>
      </c>
      <c r="L1354">
        <f>IFERROR([1]!s_stm07_is($A1354,"W30028333","2021/12/31",1)/[1]!S_SHARE_TOTAL($A1354,$B$1),"")</f>
        <v>1.1498917184752011</v>
      </c>
      <c r="M1354">
        <f>IFERROR([1]!s_stm07_is($A1354,"W30028333","2022/12/31",1)/[1]!S_SHARE_TOTAL($A1354,$B$1),"")</f>
        <v>2.282764469650882</v>
      </c>
      <c r="N1354">
        <f>IFERROR([1]!s_stm07_is($A1354,"W30028333","2023/12/31",1)/[1]!S_SHARE_TOTAL($A1354,$B$1),"")</f>
        <v>1.620930895153216</v>
      </c>
      <c r="O1354">
        <f>IFERROR([1]!s_stm07_is($A1354,"W30028333","2024/12/31",1)/[1]!S_SHARE_TOTAL($A1354,$B$1),"")</f>
        <v>0.92439348102322949</v>
      </c>
      <c r="P1354">
        <f>IFERROR([1]!s_stm07_is($A1354,"W30028333","2025/12/31",1)/[1]!S_SHARE_TOTAL($A1354,$B$1),"")</f>
        <v>9.3672771605233407E-2</v>
      </c>
      <c r="Q1354">
        <f>IFERROR([1]!s_west_netprofit($A1354,2026,$B$1,180)/[1]!S_SHARE_TOTAL($A1354,$B$1),"")</f>
        <v>0.49223607448722273</v>
      </c>
      <c r="R1354">
        <f>IFERROR([1]!s_west_netprofit($A1354,2027,$B$1,180)/[1]!S_SHARE_TOTAL($A1354,$B$1),"")</f>
        <v>0.58505214975573983</v>
      </c>
      <c r="S1354">
        <f>IFERROR([1]!s_fa_dupont_roe($A1354,"2011/12/31")/100,"")</f>
        <v>0.18416399999999999</v>
      </c>
      <c r="T1354">
        <f>IFERROR([1]!s_fa_dupont_roe($A1354,"2012/12/31")/100,"")</f>
        <v>9.6770999999999996E-2</v>
      </c>
      <c r="U1354">
        <f>IFERROR([1]!s_fa_dupont_roe($A1354,"2013/12/31")/100,"")</f>
        <v>5.0957000000000002E-2</v>
      </c>
      <c r="V1354">
        <f>IFERROR([1]!s_fa_dupont_roe($A1354,"2014/12/31")/100,"")</f>
        <v>1.0132E-2</v>
      </c>
      <c r="W1354">
        <f>IFERROR([1]!s_fa_dupont_roe($A1354,"2015/12/31")/100,"")</f>
        <v>-0.21331900000000001</v>
      </c>
      <c r="X1354">
        <f>IFERROR([1]!s_fa_dupont_roe($A1354,"2016/12/31")/100,"")</f>
        <v>6.6278000000000004E-2</v>
      </c>
      <c r="Y1354">
        <f>IFERROR([1]!s_fa_dupont_roe($A1354,"2017/12/31")/100,"")</f>
        <v>0.112914</v>
      </c>
      <c r="Z1354">
        <f>IFERROR([1]!s_fa_dupont_roe($A1354,"2018/12/31")/100,"")</f>
        <v>5.0320999999999998E-2</v>
      </c>
      <c r="AA1354">
        <f>IFERROR([1]!s_fa_dupont_roe($A1354,"2019/12/31")/100,"")</f>
        <v>7.8692999999999999E-2</v>
      </c>
      <c r="AB1354">
        <f>IFERROR([1]!s_fa_dupont_roe($A1354,"2020/12/31")/100,"")</f>
        <v>8.6751000000000009E-2</v>
      </c>
      <c r="AC1354">
        <f>IFERROR([1]!s_fa_dupont_roe($A1354,"2021/12/31")/100,"")</f>
        <v>0.17523900000000001</v>
      </c>
      <c r="AD1354">
        <f>IFERROR([1]!s_fa_dupont_roe($A1354,"2022/12/31")/100,"")</f>
        <v>0.29247499999999998</v>
      </c>
      <c r="AE1354">
        <f>IFERROR([1]!s_fa_dupont_roe($A1354,"2023/12/31")/100,"")</f>
        <v>0.16530500000000001</v>
      </c>
      <c r="AF1354">
        <f>IFERROR([1]!s_fa_dupont_roe($A1354,"2024/12/31")/100,"")</f>
        <v>8.8278999999999996E-2</v>
      </c>
      <c r="AG1354">
        <f>IFERROR([1]!s_fa_dupont_roe($A1354,"2025/12/31")/100,"")</f>
        <v>9.300000000000001E-3</v>
      </c>
      <c r="AH1354">
        <f>IFERROR([1]!s_stm07_is($A1354,"W30028333","2025/12/31",1),"")</f>
        <v>231312162.02000001</v>
      </c>
      <c r="AI1354">
        <f>IFERROR([1]!s_stm07_bs($A1354,"W38058048","2025/12/31",1),"")</f>
        <v>28220424380.259998</v>
      </c>
      <c r="AJ1354">
        <f>IFERROR([1]!s_fa_netdebt($A1354,"2025/12/31"),"")</f>
        <v>21711794478.25</v>
      </c>
      <c r="AK1354">
        <f>IFERROR([1]!s_val_ev1($A1354,"2025/12/31"),"")</f>
        <v>50588035633.400002</v>
      </c>
      <c r="AL1354">
        <f>IFERROR([1]!s_fa_ebitda($A1354,"2025/12/31"),"")</f>
        <v>5177392739.7200003</v>
      </c>
      <c r="AM1354">
        <f>IFERROR([1]!s_west_netprofit($A1354,2026,$B$1,180)/[1]!s_west_netprofit($A1354,2026,$B$1-7,180)-1,"")</f>
        <v>0</v>
      </c>
      <c r="AN1354">
        <f>IFERROR([1]!s_west_netprofit($A1354,2026,$B$1,180)/[1]!s_west_netprofit($A1354,2026,$B$1-30,180)-1,"")</f>
        <v>7.1273707960234134E-2</v>
      </c>
      <c r="AO1354">
        <f>IFERROR([1]!s_est_mediannetprofit($A1354,2026,$B$1)/[1]!s_est_mediannetprofit($A1354,2026,$B$1-7)-1,"")</f>
        <v>0</v>
      </c>
      <c r="AP1354">
        <f>IFERROR([1]!s_est_mediannetprofit($A1354,2026,$B$1)/[1]!s_est_mediannetprofit($A1354,2026,$B$1-30)-1,"")</f>
        <v>4.9044056525353374E-2</v>
      </c>
    </row>
    <row r="1355" spans="1:42">
      <c r="A1355" t="s">
        <v>1394</v>
      </c>
      <c r="B1355">
        <f>IFERROR([1]!s_stm07_is($A1355,"W30028333","2011/12/31",1)/[1]!S_SHARE_TOTAL($A1355,$B$1),"")</f>
        <v>0.3276099488543352</v>
      </c>
      <c r="C1355">
        <f>IFERROR([1]!s_stm07_is($A1355,"W30028333","2012/12/31",1)/[1]!S_SHARE_TOTAL($A1355,$B$1),"")</f>
        <v>0.38081043840390094</v>
      </c>
      <c r="D1355">
        <f>IFERROR([1]!s_stm07_is($A1355,"W30028333","2013/12/31",1)/[1]!S_SHARE_TOTAL($A1355,$B$1),"")</f>
        <v>0.49366697121716097</v>
      </c>
      <c r="E1355">
        <f>IFERROR([1]!s_stm07_is($A1355,"W30028333","2014/12/31",1)/[1]!S_SHARE_TOTAL($A1355,$B$1),"")</f>
        <v>0.54621862856277326</v>
      </c>
      <c r="F1355">
        <f>IFERROR([1]!s_stm07_is($A1355,"W30028333","2015/12/31",1)/[1]!S_SHARE_TOTAL($A1355,$B$1),"")</f>
        <v>0.63072729274716632</v>
      </c>
      <c r="G1355">
        <f>IFERROR([1]!s_stm07_is($A1355,"W30028333","2016/12/31",1)/[1]!S_SHARE_TOTAL($A1355,$B$1),"")</f>
        <v>0.72289016824470353</v>
      </c>
      <c r="H1355">
        <f>IFERROR([1]!s_stm07_is($A1355,"W30028333","2017/12/31",1)/[1]!S_SHARE_TOTAL($A1355,$B$1),"")</f>
        <v>0.79722864779423619</v>
      </c>
      <c r="I1355">
        <f>IFERROR([1]!s_stm07_is($A1355,"W30028333","2018/12/31",1)/[1]!S_SHARE_TOTAL($A1355,$B$1),"")</f>
        <v>0.92548312320105142</v>
      </c>
      <c r="J1355">
        <f>IFERROR([1]!s_stm07_is($A1355,"W30028333","2019/12/31",1)/[1]!S_SHARE_TOTAL($A1355,$B$1),"")</f>
        <v>1.0135770390834111</v>
      </c>
      <c r="K1355">
        <f>IFERROR([1]!s_stm07_is($A1355,"W30028333","2020/12/31",1)/[1]!S_SHARE_TOTAL($A1355,$B$1),"")</f>
        <v>1.0877014838693571</v>
      </c>
      <c r="L1355">
        <f>IFERROR([1]!s_stm07_is($A1355,"W30028333","2021/12/31",1)/[1]!S_SHARE_TOTAL($A1355,$B$1),"")</f>
        <v>1.2441233117017834</v>
      </c>
      <c r="M1355">
        <f>IFERROR([1]!s_stm07_is($A1355,"W30028333","2022/12/31",1)/[1]!S_SHARE_TOTAL($A1355,$B$1),"")</f>
        <v>1.233054684443291</v>
      </c>
      <c r="N1355">
        <f>IFERROR([1]!s_stm07_is($A1355,"W30028333","2023/12/31",1)/[1]!S_SHARE_TOTAL($A1355,$B$1),"")</f>
        <v>1.3132541202276933</v>
      </c>
      <c r="O1355">
        <f>IFERROR([1]!s_stm07_is($A1355,"W30028333","2024/12/31",1)/[1]!S_SHARE_TOTAL($A1355,$B$1),"")</f>
        <v>1.1177798298541171</v>
      </c>
      <c r="P1355">
        <f>IFERROR([1]!s_stm07_is($A1355,"W30028333","2025/12/31",1)/[1]!S_SHARE_TOTAL($A1355,$B$1),"")</f>
        <v>0.94551386325714359</v>
      </c>
      <c r="Q1355">
        <f>IFERROR([1]!s_west_netprofit($A1355,2026,$B$1,180)/[1]!S_SHARE_TOTAL($A1355,$B$1),"")</f>
        <v>0.9427248770263339</v>
      </c>
      <c r="R1355">
        <f>IFERROR([1]!s_west_netprofit($A1355,2027,$B$1,180)/[1]!S_SHARE_TOTAL($A1355,$B$1),"")</f>
        <v>0.96310953133257859</v>
      </c>
      <c r="S1355">
        <f>IFERROR([1]!s_fa_dupont_roe($A1355,"2011/12/31")/100,"")</f>
        <v>0.16278800000000002</v>
      </c>
      <c r="T1355">
        <f>IFERROR([1]!s_fa_dupont_roe($A1355,"2012/12/31")/100,"")</f>
        <v>0.164799</v>
      </c>
      <c r="U1355">
        <f>IFERROR([1]!s_fa_dupont_roe($A1355,"2013/12/31")/100,"")</f>
        <v>0.185529</v>
      </c>
      <c r="V1355">
        <f>IFERROR([1]!s_fa_dupont_roe($A1355,"2014/12/31")/100,"")</f>
        <v>0.17560300000000001</v>
      </c>
      <c r="W1355">
        <f>IFERROR([1]!s_fa_dupont_roe($A1355,"2015/12/31")/100,"")</f>
        <v>0.16978599999999999</v>
      </c>
      <c r="X1355">
        <f>IFERROR([1]!s_fa_dupont_roe($A1355,"2016/12/31")/100,"")</f>
        <v>0.16665400000000002</v>
      </c>
      <c r="Y1355">
        <f>IFERROR([1]!s_fa_dupont_roe($A1355,"2017/12/31")/100,"")</f>
        <v>0.162577</v>
      </c>
      <c r="Z1355">
        <f>IFERROR([1]!s_fa_dupont_roe($A1355,"2018/12/31")/100,"")</f>
        <v>0.16673200000000002</v>
      </c>
      <c r="AA1355">
        <f>IFERROR([1]!s_fa_dupont_roe($A1355,"2019/12/31")/100,"")</f>
        <v>0.16072399999999998</v>
      </c>
      <c r="AB1355">
        <f>IFERROR([1]!s_fa_dupont_roe($A1355,"2020/12/31")/100,"")</f>
        <v>0.15561900000000001</v>
      </c>
      <c r="AC1355">
        <f>IFERROR([1]!s_fa_dupont_roe($A1355,"2021/12/31")/100,"")</f>
        <v>0.15957100000000002</v>
      </c>
      <c r="AD1355">
        <f>IFERROR([1]!s_fa_dupont_roe($A1355,"2022/12/31")/100,"")</f>
        <v>0.139931</v>
      </c>
      <c r="AE1355">
        <f>IFERROR([1]!s_fa_dupont_roe($A1355,"2023/12/31")/100,"")</f>
        <v>0.13366700000000001</v>
      </c>
      <c r="AF1355">
        <f>IFERROR([1]!s_fa_dupont_roe($A1355,"2024/12/31")/100,"")</f>
        <v>0.103815</v>
      </c>
      <c r="AG1355">
        <f>IFERROR([1]!s_fa_dupont_roe($A1355,"2025/12/31")/100,"")</f>
        <v>8.1928000000000001E-2</v>
      </c>
      <c r="AH1355">
        <f>IFERROR([1]!s_stm07_is($A1355,"W30028333","2025/12/31",1),"")</f>
        <v>39069002000</v>
      </c>
      <c r="AI1355">
        <f>IFERROR([1]!s_stm07_bs($A1355,"W38058048","2025/12/31",1),"")</f>
        <v>822508162000</v>
      </c>
      <c r="AJ1355">
        <f>IFERROR([1]!s_fa_netdebt($A1355,"2025/12/31"),"")</f>
        <v>538859619000</v>
      </c>
      <c r="AK1355">
        <f>IFERROR([1]!s_val_ev1($A1355,"2025/12/31"),"")</f>
        <v>1162503428977.72</v>
      </c>
      <c r="AL1355">
        <f>IFERROR([1]!s_fa_ebitda($A1355,"2025/12/31"),"")</f>
        <v>100763305000</v>
      </c>
      <c r="AM1355">
        <f>IFERROR([1]!s_west_netprofit($A1355,2026,$B$1,180)/[1]!s_west_netprofit($A1355,2026,$B$1-7,180)-1,"")</f>
        <v>1.5791282726491662E-3</v>
      </c>
      <c r="AN1355">
        <f>IFERROR([1]!s_west_netprofit($A1355,2026,$B$1,180)/[1]!s_west_netprofit($A1355,2026,$B$1-30,180)-1,"")</f>
        <v>-1.3989929872847973E-2</v>
      </c>
      <c r="AO1355">
        <f>IFERROR([1]!s_est_mediannetprofit($A1355,2026,$B$1)/[1]!s_est_mediannetprofit($A1355,2026,$B$1-7)-1,"")</f>
        <v>4.8750353570792271E-3</v>
      </c>
      <c r="AP1355">
        <f>IFERROR([1]!s_est_mediannetprofit($A1355,2026,$B$1)/[1]!s_est_mediannetprofit($A1355,2026,$B$1-30)-1,"")</f>
        <v>-6.0443527046027956E-4</v>
      </c>
    </row>
    <row r="1356" spans="1:42">
      <c r="A1356" t="s">
        <v>1395</v>
      </c>
      <c r="B1356">
        <f>IFERROR([1]!s_stm07_is($A1356,"W30028333","2011/12/31",1)/[1]!S_SHARE_TOTAL($A1356,$B$1),"")</f>
        <v>0.21009219834782705</v>
      </c>
      <c r="C1356">
        <f>IFERROR([1]!s_stm07_is($A1356,"W30028333","2012/12/31",1)/[1]!S_SHARE_TOTAL($A1356,$B$1),"")</f>
        <v>0.237676237048325</v>
      </c>
      <c r="D1356">
        <f>IFERROR([1]!s_stm07_is($A1356,"W30028333","2013/12/31",1)/[1]!S_SHARE_TOTAL($A1356,$B$1),"")</f>
        <v>0.26448128826590128</v>
      </c>
      <c r="E1356">
        <f>IFERROR([1]!s_stm07_is($A1356,"W30028333","2014/12/31",1)/[1]!S_SHARE_TOTAL($A1356,$B$1),"")</f>
        <v>0.27785267119078655</v>
      </c>
      <c r="F1356">
        <f>IFERROR([1]!s_stm07_is($A1356,"W30028333","2015/12/31",1)/[1]!S_SHARE_TOTAL($A1356,$B$1),"")</f>
        <v>0.30398406700990754</v>
      </c>
      <c r="G1356">
        <f>IFERROR([1]!s_stm07_is($A1356,"W30028333","2016/12/31",1)/[1]!S_SHARE_TOTAL($A1356,$B$1),"")</f>
        <v>0.39311214685586859</v>
      </c>
      <c r="H1356">
        <f>IFERROR([1]!s_stm07_is($A1356,"W30028333","2017/12/31",1)/[1]!S_SHARE_TOTAL($A1356,$B$1),"")</f>
        <v>0.42764151410814993</v>
      </c>
      <c r="I1356">
        <f>IFERROR([1]!s_stm07_is($A1356,"W30028333","2018/12/31",1)/[1]!S_SHARE_TOTAL($A1356,$B$1),"")</f>
        <v>0.44671264153361046</v>
      </c>
      <c r="J1356">
        <f>IFERROR([1]!s_stm07_is($A1356,"W30028333","2019/12/31",1)/[1]!S_SHARE_TOTAL($A1356,$B$1),"")</f>
        <v>0.42025417487294214</v>
      </c>
      <c r="K1356">
        <f>IFERROR([1]!s_stm07_is($A1356,"W30028333","2020/12/31",1)/[1]!S_SHARE_TOTAL($A1356,$B$1),"")</f>
        <v>0.46366507332980411</v>
      </c>
      <c r="L1356">
        <f>IFERROR([1]!s_stm07_is($A1356,"W30028333","2021/12/31",1)/[1]!S_SHARE_TOTAL($A1356,$B$1),"")</f>
        <v>0.50110391655280162</v>
      </c>
      <c r="M1356">
        <f>IFERROR([1]!s_stm07_is($A1356,"W30028333","2022/12/31",1)/[1]!S_SHARE_TOTAL($A1356,$B$1),"")</f>
        <v>0.6638417543177707</v>
      </c>
      <c r="N1356">
        <f>IFERROR([1]!s_stm07_is($A1356,"W30028333","2023/12/31",1)/[1]!S_SHARE_TOTAL($A1356,$B$1),"")</f>
        <v>0.75399193991920621</v>
      </c>
      <c r="O1356">
        <f>IFERROR([1]!s_stm07_is($A1356,"W30028333","2024/12/31",1)/[1]!S_SHARE_TOTAL($A1356,$B$1),"")</f>
        <v>0.69748670303515958</v>
      </c>
      <c r="P1356">
        <f>IFERROR([1]!s_stm07_is($A1356,"W30028333","2025/12/31",1)/[1]!S_SHARE_TOTAL($A1356,$B$1),"")</f>
        <v>0.58092714617462515</v>
      </c>
      <c r="Q1356">
        <f>IFERROR([1]!s_west_netprofit($A1356,2026,$B$1,180)/[1]!S_SHARE_TOTAL($A1356,$B$1),"")</f>
        <v>0.60720534375616841</v>
      </c>
      <c r="R1356">
        <f>IFERROR([1]!s_west_netprofit($A1356,2027,$B$1,180)/[1]!S_SHARE_TOTAL($A1356,$B$1),"")</f>
        <v>0.64285838678751883</v>
      </c>
      <c r="S1356">
        <f>IFERROR([1]!s_fa_dupont_roe($A1356,"2011/12/31")/100,"")</f>
        <v>0.190243</v>
      </c>
      <c r="T1356">
        <f>IFERROR([1]!s_fa_dupont_roe($A1356,"2012/12/31")/100,"")</f>
        <v>0.14071600000000001</v>
      </c>
      <c r="U1356">
        <f>IFERROR([1]!s_fa_dupont_roe($A1356,"2013/12/31")/100,"")</f>
        <v>0.14058500000000002</v>
      </c>
      <c r="V1356">
        <f>IFERROR([1]!s_fa_dupont_roe($A1356,"2014/12/31")/100,"")</f>
        <v>0.12941900000000001</v>
      </c>
      <c r="W1356">
        <f>IFERROR([1]!s_fa_dupont_roe($A1356,"2015/12/31")/100,"")</f>
        <v>0.109613</v>
      </c>
      <c r="X1356">
        <f>IFERROR([1]!s_fa_dupont_roe($A1356,"2016/12/31")/100,"")</f>
        <v>0.115623</v>
      </c>
      <c r="Y1356">
        <f>IFERROR([1]!s_fa_dupont_roe($A1356,"2017/12/31")/100,"")</f>
        <v>0.10487299999999999</v>
      </c>
      <c r="Z1356">
        <f>IFERROR([1]!s_fa_dupont_roe($A1356,"2018/12/31")/100,"")</f>
        <v>9.3309000000000003E-2</v>
      </c>
      <c r="AA1356">
        <f>IFERROR([1]!s_fa_dupont_roe($A1356,"2019/12/31")/100,"")</f>
        <v>7.4760999999999994E-2</v>
      </c>
      <c r="AB1356">
        <f>IFERROR([1]!s_fa_dupont_roe($A1356,"2020/12/31")/100,"")</f>
        <v>7.0819000000000007E-2</v>
      </c>
      <c r="AC1356">
        <f>IFERROR([1]!s_fa_dupont_roe($A1356,"2021/12/31")/100,"")</f>
        <v>7.1040000000000006E-2</v>
      </c>
      <c r="AD1356">
        <f>IFERROR([1]!s_fa_dupont_roe($A1356,"2022/12/31")/100,"")</f>
        <v>8.2608000000000001E-2</v>
      </c>
      <c r="AE1356">
        <f>IFERROR([1]!s_fa_dupont_roe($A1356,"2023/12/31")/100,"")</f>
        <v>8.3140000000000006E-2</v>
      </c>
      <c r="AF1356">
        <f>IFERROR([1]!s_fa_dupont_roe($A1356,"2024/12/31")/100,"")</f>
        <v>7.3680999999999996E-2</v>
      </c>
      <c r="AG1356">
        <f>IFERROR([1]!s_fa_dupont_roe($A1356,"2025/12/31")/100,"")</f>
        <v>6.0095000000000003E-2</v>
      </c>
      <c r="AH1356">
        <f>IFERROR([1]!s_stm07_is($A1356,"W30028333","2025/12/31",1),"")</f>
        <v>10007143581.450001</v>
      </c>
      <c r="AI1356">
        <f>IFERROR([1]!s_stm07_bs($A1356,"W38058048","2025/12/31",1),"")</f>
        <v>281681545658.73999</v>
      </c>
      <c r="AJ1356">
        <f>IFERROR([1]!s_fa_netdebt($A1356,"2025/12/31"),"")</f>
        <v>397544249963.17999</v>
      </c>
      <c r="AK1356">
        <f>IFERROR([1]!s_val_ev1($A1356,"2025/12/31"),"")</f>
        <v>615045012654.81995</v>
      </c>
      <c r="AL1356">
        <f>IFERROR([1]!s_fa_ebitda($A1356,"2025/12/31"),"")</f>
        <v>50128291671.870003</v>
      </c>
      <c r="AM1356">
        <f>IFERROR([1]!s_west_netprofit($A1356,2026,$B$1,180)/[1]!s_west_netprofit($A1356,2026,$B$1-7,180)-1,"")</f>
        <v>0</v>
      </c>
      <c r="AN1356">
        <f>IFERROR([1]!s_west_netprofit($A1356,2026,$B$1,180)/[1]!s_west_netprofit($A1356,2026,$B$1-30,180)-1,"")</f>
        <v>-4.1273358030297191E-2</v>
      </c>
      <c r="AO1356">
        <f>IFERROR([1]!s_est_mediannetprofit($A1356,2026,$B$1)/[1]!s_est_mediannetprofit($A1356,2026,$B$1-7)-1,"")</f>
        <v>0</v>
      </c>
      <c r="AP1356">
        <f>IFERROR([1]!s_est_mediannetprofit($A1356,2026,$B$1)/[1]!s_est_mediannetprofit($A1356,2026,$B$1-30)-1,"")</f>
        <v>-2.5644638579681578E-2</v>
      </c>
    </row>
    <row r="1357" spans="1:42">
      <c r="A1357" t="s">
        <v>1396</v>
      </c>
      <c r="B1357">
        <f>IFERROR([1]!s_stm07_is($A1357,"W30028333","2011/12/31",1)/[1]!S_SHARE_TOTAL($A1357,$B$1),"")</f>
        <v>0.20600681480256267</v>
      </c>
      <c r="C1357">
        <f>IFERROR([1]!s_stm07_is($A1357,"W30028333","2012/12/31",1)/[1]!S_SHARE_TOTAL($A1357,$B$1),"")</f>
        <v>5.0928496399208344E-2</v>
      </c>
      <c r="D1357">
        <f>IFERROR([1]!s_stm07_is($A1357,"W30028333","2013/12/31",1)/[1]!S_SHARE_TOTAL($A1357,$B$1),"")</f>
        <v>4.7793224301961736E-2</v>
      </c>
      <c r="E1357">
        <f>IFERROR([1]!s_stm07_is($A1357,"W30028333","2014/12/31",1)/[1]!S_SHARE_TOTAL($A1357,$B$1),"")</f>
        <v>0.14272217686620603</v>
      </c>
      <c r="F1357">
        <f>IFERROR([1]!s_stm07_is($A1357,"W30028333","2015/12/31",1)/[1]!S_SHARE_TOTAL($A1357,$B$1),"")</f>
        <v>0.13909356625356664</v>
      </c>
      <c r="G1357">
        <f>IFERROR([1]!s_stm07_is($A1357,"W30028333","2016/12/31",1)/[1]!S_SHARE_TOTAL($A1357,$B$1),"")</f>
        <v>0.21646354970302467</v>
      </c>
      <c r="H1357">
        <f>IFERROR([1]!s_stm07_is($A1357,"W30028333","2017/12/31",1)/[1]!S_SHARE_TOTAL($A1357,$B$1),"")</f>
        <v>0.28303934257294172</v>
      </c>
      <c r="I1357">
        <f>IFERROR([1]!s_stm07_is($A1357,"W30028333","2018/12/31",1)/[1]!S_SHARE_TOTAL($A1357,$B$1),"")</f>
        <v>0.39856985275439405</v>
      </c>
      <c r="J1357">
        <f>IFERROR([1]!s_stm07_is($A1357,"W30028333","2019/12/31",1)/[1]!S_SHARE_TOTAL($A1357,$B$1),"")</f>
        <v>0.73742444506042337</v>
      </c>
      <c r="K1357">
        <f>IFERROR([1]!s_stm07_is($A1357,"W30028333","2020/12/31",1)/[1]!S_SHARE_TOTAL($A1357,$B$1),"")</f>
        <v>0.86049831889523076</v>
      </c>
      <c r="L1357">
        <f>IFERROR([1]!s_stm07_is($A1357,"W30028333","2021/12/31",1)/[1]!S_SHARE_TOTAL($A1357,$B$1),"")</f>
        <v>1.4893223210707842</v>
      </c>
      <c r="M1357">
        <f>IFERROR([1]!s_stm07_is($A1357,"W30028333","2022/12/31",1)/[1]!S_SHARE_TOTAL($A1357,$B$1),"")</f>
        <v>1.285531178065827</v>
      </c>
      <c r="N1357">
        <f>IFERROR([1]!s_stm07_is($A1357,"W30028333","2023/12/31",1)/[1]!S_SHARE_TOTAL($A1357,$B$1),"")</f>
        <v>1.0836049256424782</v>
      </c>
      <c r="O1357">
        <f>IFERROR([1]!s_stm07_is($A1357,"W30028333","2024/12/31",1)/[1]!S_SHARE_TOTAL($A1357,$B$1),"")</f>
        <v>1.4060681869295917</v>
      </c>
      <c r="P1357">
        <f>IFERROR([1]!s_stm07_is($A1357,"W30028333","2025/12/31",1)/[1]!S_SHARE_TOTAL($A1357,$B$1),"")</f>
        <v>1.5761330643458695</v>
      </c>
      <c r="Q1357">
        <f>IFERROR([1]!s_west_netprofit($A1357,2026,$B$1,180)/[1]!S_SHARE_TOTAL($A1357,$B$1),"")</f>
        <v>1.9234871095858961</v>
      </c>
      <c r="R1357">
        <f>IFERROR([1]!s_west_netprofit($A1357,2027,$B$1,180)/[1]!S_SHARE_TOTAL($A1357,$B$1),"")</f>
        <v>2.1134861798649203</v>
      </c>
      <c r="S1357">
        <f>IFERROR([1]!s_fa_dupont_roe($A1357,"2011/12/31")/100,"")</f>
        <v>0.14050399999999999</v>
      </c>
      <c r="T1357">
        <f>IFERROR([1]!s_fa_dupont_roe($A1357,"2012/12/31")/100,"")</f>
        <v>2.5367000000000001E-2</v>
      </c>
      <c r="U1357">
        <f>IFERROR([1]!s_fa_dupont_roe($A1357,"2013/12/31")/100,"")</f>
        <v>2.3604E-2</v>
      </c>
      <c r="V1357">
        <f>IFERROR([1]!s_fa_dupont_roe($A1357,"2014/12/31")/100,"")</f>
        <v>6.7035999999999998E-2</v>
      </c>
      <c r="W1357">
        <f>IFERROR([1]!s_fa_dupont_roe($A1357,"2015/12/31")/100,"")</f>
        <v>5.425E-2</v>
      </c>
      <c r="X1357">
        <f>IFERROR([1]!s_fa_dupont_roe($A1357,"2016/12/31")/100,"")</f>
        <v>7.1904999999999997E-2</v>
      </c>
      <c r="Y1357">
        <f>IFERROR([1]!s_fa_dupont_roe($A1357,"2017/12/31")/100,"")</f>
        <v>7.6386000000000009E-2</v>
      </c>
      <c r="Z1357">
        <f>IFERROR([1]!s_fa_dupont_roe($A1357,"2018/12/31")/100,"")</f>
        <v>8.7942999999999993E-2</v>
      </c>
      <c r="AA1357">
        <f>IFERROR([1]!s_fa_dupont_roe($A1357,"2019/12/31")/100,"")</f>
        <v>0.14133300000000001</v>
      </c>
      <c r="AB1357">
        <f>IFERROR([1]!s_fa_dupont_roe($A1357,"2020/12/31")/100,"")</f>
        <v>0.13631000000000001</v>
      </c>
      <c r="AC1357">
        <f>IFERROR([1]!s_fa_dupont_roe($A1357,"2021/12/31")/100,"")</f>
        <v>0.19160099999999999</v>
      </c>
      <c r="AD1357">
        <f>IFERROR([1]!s_fa_dupont_roe($A1357,"2022/12/31")/100,"")</f>
        <v>0.139761</v>
      </c>
      <c r="AE1357">
        <f>IFERROR([1]!s_fa_dupont_roe($A1357,"2023/12/31")/100,"")</f>
        <v>9.6780000000000005E-2</v>
      </c>
      <c r="AF1357">
        <f>IFERROR([1]!s_fa_dupont_roe($A1357,"2024/12/31")/100,"")</f>
        <v>0.106142</v>
      </c>
      <c r="AG1357">
        <f>IFERROR([1]!s_fa_dupont_roe($A1357,"2025/12/31")/100,"")</f>
        <v>0.10766299999999999</v>
      </c>
      <c r="AH1357">
        <f>IFERROR([1]!s_stm07_is($A1357,"W30028333","2025/12/31",1),"")</f>
        <v>1959958704.8099999</v>
      </c>
      <c r="AI1357">
        <f>IFERROR([1]!s_stm07_bs($A1357,"W38058048","2025/12/31",1),"")</f>
        <v>19402030059.060001</v>
      </c>
      <c r="AJ1357">
        <f>IFERROR([1]!s_fa_netdebt($A1357,"2025/12/31"),"")</f>
        <v>-2061721978.1900001</v>
      </c>
      <c r="AK1357">
        <f>IFERROR([1]!s_val_ev1($A1357,"2025/12/31"),"")</f>
        <v>19107300319.16</v>
      </c>
      <c r="AL1357">
        <f>IFERROR([1]!s_fa_ebitda($A1357,"2025/12/31"),"")</f>
        <v>3044555603.6900001</v>
      </c>
      <c r="AM1357">
        <f>IFERROR([1]!s_west_netprofit($A1357,2026,$B$1,180)/[1]!s_west_netprofit($A1357,2026,$B$1-7,180)-1,"")</f>
        <v>0</v>
      </c>
      <c r="AN1357">
        <f>IFERROR([1]!s_west_netprofit($A1357,2026,$B$1,180)/[1]!s_west_netprofit($A1357,2026,$B$1-30,180)-1,"")</f>
        <v>4.0281995422918992E-2</v>
      </c>
      <c r="AO1357">
        <f>IFERROR([1]!s_est_mediannetprofit($A1357,2026,$B$1)/[1]!s_est_mediannetprofit($A1357,2026,$B$1-7)-1,"")</f>
        <v>0</v>
      </c>
      <c r="AP1357">
        <f>IFERROR([1]!s_est_mediannetprofit($A1357,2026,$B$1)/[1]!s_est_mediannetprofit($A1357,2026,$B$1-30)-1,"")</f>
        <v>9.0712742980560979E-3</v>
      </c>
    </row>
    <row r="1358" spans="1:42">
      <c r="A1358" t="s">
        <v>1397</v>
      </c>
      <c r="B1358">
        <f>IFERROR([1]!s_stm07_is($A1358,"W30028333","2011/12/31",1)/[1]!S_SHARE_TOTAL($A1358,$B$1),"")</f>
        <v>0.29599154098155356</v>
      </c>
      <c r="C1358">
        <f>IFERROR([1]!s_stm07_is($A1358,"W30028333","2012/12/31",1)/[1]!S_SHARE_TOTAL($A1358,$B$1),"")</f>
        <v>0.17815614840410368</v>
      </c>
      <c r="D1358">
        <f>IFERROR([1]!s_stm07_is($A1358,"W30028333","2013/12/31",1)/[1]!S_SHARE_TOTAL($A1358,$B$1),"")</f>
        <v>0.12283808819793492</v>
      </c>
      <c r="E1358">
        <f>IFERROR([1]!s_stm07_is($A1358,"W30028333","2014/12/31",1)/[1]!S_SHARE_TOTAL($A1358,$B$1),"")</f>
        <v>0.17583780763209372</v>
      </c>
      <c r="F1358">
        <f>IFERROR([1]!s_stm07_is($A1358,"W30028333","2015/12/31",1)/[1]!S_SHARE_TOTAL($A1358,$B$1),"")</f>
        <v>0.20954575854145427</v>
      </c>
      <c r="G1358">
        <f>IFERROR([1]!s_stm07_is($A1358,"W30028333","2016/12/31",1)/[1]!S_SHARE_TOTAL($A1358,$B$1),"")</f>
        <v>0.17444904192753552</v>
      </c>
      <c r="H1358">
        <f>IFERROR([1]!s_stm07_is($A1358,"W30028333","2017/12/31",1)/[1]!S_SHARE_TOTAL($A1358,$B$1),"")</f>
        <v>0.40147158751297712</v>
      </c>
      <c r="I1358">
        <f>IFERROR([1]!s_stm07_is($A1358,"W30028333","2018/12/31",1)/[1]!S_SHARE_TOTAL($A1358,$B$1),"")</f>
        <v>0.34120163800533826</v>
      </c>
      <c r="J1358">
        <f>IFERROR([1]!s_stm07_is($A1358,"W30028333","2019/12/31",1)/[1]!S_SHARE_TOTAL($A1358,$B$1),"")</f>
        <v>0.21321927784299738</v>
      </c>
      <c r="K1358">
        <f>IFERROR([1]!s_stm07_is($A1358,"W30028333","2020/12/31",1)/[1]!S_SHARE_TOTAL($A1358,$B$1),"")</f>
        <v>0.2465882481255888</v>
      </c>
      <c r="L1358">
        <f>IFERROR([1]!s_stm07_is($A1358,"W30028333","2021/12/31",1)/[1]!S_SHARE_TOTAL($A1358,$B$1),"")</f>
        <v>0.79049532024589786</v>
      </c>
      <c r="M1358">
        <f>IFERROR([1]!s_stm07_is($A1358,"W30028333","2022/12/31",1)/[1]!S_SHARE_TOTAL($A1358,$B$1),"")</f>
        <v>0.57293225239673873</v>
      </c>
      <c r="N1358">
        <f>IFERROR([1]!s_stm07_is($A1358,"W30028333","2023/12/31",1)/[1]!S_SHARE_TOTAL($A1358,$B$1),"")</f>
        <v>0.18626161168989416</v>
      </c>
      <c r="O1358">
        <f>IFERROR([1]!s_stm07_is($A1358,"W30028333","2024/12/31",1)/[1]!S_SHARE_TOTAL($A1358,$B$1),"")</f>
        <v>0.10659538874255055</v>
      </c>
      <c r="P1358">
        <f>IFERROR([1]!s_stm07_is($A1358,"W30028333","2025/12/31",1)/[1]!S_SHARE_TOTAL($A1358,$B$1),"")</f>
        <v>0.1095279194891057</v>
      </c>
      <c r="Q1358">
        <f>IFERROR([1]!s_west_netprofit($A1358,2026,$B$1,180)/[1]!S_SHARE_TOTAL($A1358,$B$1),"")</f>
        <v>0.36415149262954755</v>
      </c>
      <c r="R1358">
        <f>IFERROR([1]!s_west_netprofit($A1358,2027,$B$1,180)/[1]!S_SHARE_TOTAL($A1358,$B$1),"")</f>
        <v>0.47872875371243212</v>
      </c>
      <c r="S1358">
        <f>IFERROR([1]!s_fa_dupont_roe($A1358,"2011/12/31")/100,"")</f>
        <v>0.17988199999999999</v>
      </c>
      <c r="T1358">
        <f>IFERROR([1]!s_fa_dupont_roe($A1358,"2012/12/31")/100,"")</f>
        <v>9.6719000000000013E-2</v>
      </c>
      <c r="U1358">
        <f>IFERROR([1]!s_fa_dupont_roe($A1358,"2013/12/31")/100,"")</f>
        <v>6.3448000000000004E-2</v>
      </c>
      <c r="V1358">
        <f>IFERROR([1]!s_fa_dupont_roe($A1358,"2014/12/31")/100,"")</f>
        <v>8.5314000000000001E-2</v>
      </c>
      <c r="W1358">
        <f>IFERROR([1]!s_fa_dupont_roe($A1358,"2015/12/31")/100,"")</f>
        <v>9.3963000000000005E-2</v>
      </c>
      <c r="X1358">
        <f>IFERROR([1]!s_fa_dupont_roe($A1358,"2016/12/31")/100,"")</f>
        <v>7.3707000000000009E-2</v>
      </c>
      <c r="Y1358">
        <f>IFERROR([1]!s_fa_dupont_roe($A1358,"2017/12/31")/100,"")</f>
        <v>0.154451</v>
      </c>
      <c r="Z1358">
        <f>IFERROR([1]!s_fa_dupont_roe($A1358,"2018/12/31")/100,"")</f>
        <v>0.118508</v>
      </c>
      <c r="AA1358">
        <f>IFERROR([1]!s_fa_dupont_roe($A1358,"2019/12/31")/100,"")</f>
        <v>7.0308999999999996E-2</v>
      </c>
      <c r="AB1358">
        <f>IFERROR([1]!s_fa_dupont_roe($A1358,"2020/12/31")/100,"")</f>
        <v>7.3891999999999999E-2</v>
      </c>
      <c r="AC1358">
        <f>IFERROR([1]!s_fa_dupont_roe($A1358,"2021/12/31")/100,"")</f>
        <v>0.184748</v>
      </c>
      <c r="AD1358">
        <f>IFERROR([1]!s_fa_dupont_roe($A1358,"2022/12/31")/100,"")</f>
        <v>0.10936700000000001</v>
      </c>
      <c r="AE1358">
        <f>IFERROR([1]!s_fa_dupont_roe($A1358,"2023/12/31")/100,"")</f>
        <v>3.3688999999999997E-2</v>
      </c>
      <c r="AF1358">
        <f>IFERROR([1]!s_fa_dupont_roe($A1358,"2024/12/31")/100,"")</f>
        <v>1.9237999999999998E-2</v>
      </c>
      <c r="AG1358">
        <f>IFERROR([1]!s_fa_dupont_roe($A1358,"2025/12/31")/100,"")</f>
        <v>1.9671000000000001E-2</v>
      </c>
      <c r="AH1358">
        <f>IFERROR([1]!s_stm07_is($A1358,"W30028333","2025/12/31",1),"")</f>
        <v>225280998.03999999</v>
      </c>
      <c r="AI1358">
        <f>IFERROR([1]!s_stm07_bs($A1358,"W38058048","2025/12/31",1),"")</f>
        <v>12152768697.08</v>
      </c>
      <c r="AJ1358">
        <f>IFERROR([1]!s_fa_netdebt($A1358,"2025/12/31"),"")</f>
        <v>6632127415.5299997</v>
      </c>
      <c r="AK1358">
        <f>IFERROR([1]!s_val_ev1($A1358,"2025/12/31"),"")</f>
        <v>17717006684.59</v>
      </c>
      <c r="AL1358">
        <f>IFERROR([1]!s_fa_ebitda($A1358,"2025/12/31"),"")</f>
        <v>1777813299.77</v>
      </c>
      <c r="AM1358">
        <f>IFERROR([1]!s_west_netprofit($A1358,2026,$B$1,180)/[1]!s_west_netprofit($A1358,2026,$B$1-7,180)-1,"")</f>
        <v>-1.3824884792626779E-2</v>
      </c>
      <c r="AN1358" t="str">
        <f>IFERROR([1]!s_west_netprofit($A1358,2026,$B$1,180)/[1]!s_west_netprofit($A1358,2026,$B$1-30,180)-1,"")</f>
        <v/>
      </c>
      <c r="AO1358">
        <f>IFERROR([1]!s_est_mediannetprofit($A1358,2026,$B$1)/[1]!s_est_mediannetprofit($A1358,2026,$B$1-7)-1,"")</f>
        <v>-4.1474654377880227E-2</v>
      </c>
      <c r="AP1358" t="str">
        <f>IFERROR([1]!s_est_mediannetprofit($A1358,2026,$B$1)/[1]!s_est_mediannetprofit($A1358,2026,$B$1-30)-1,"")</f>
        <v/>
      </c>
    </row>
    <row r="1359" spans="1:42">
      <c r="A1359" t="s">
        <v>1398</v>
      </c>
      <c r="B1359">
        <f>IFERROR([1]!s_stm07_is($A1359,"W30028333","2011/12/31",1)/[1]!S_SHARE_TOTAL($A1359,$B$1),"")</f>
        <v>0.197679817174988</v>
      </c>
      <c r="C1359">
        <f>IFERROR([1]!s_stm07_is($A1359,"W30028333","2012/12/31",1)/[1]!S_SHARE_TOTAL($A1359,$B$1),"")</f>
        <v>0.17898584362775052</v>
      </c>
      <c r="D1359">
        <f>IFERROR([1]!s_stm07_is($A1359,"W30028333","2013/12/31",1)/[1]!S_SHARE_TOTAL($A1359,$B$1),"")</f>
        <v>0.24501414919323342</v>
      </c>
      <c r="E1359">
        <f>IFERROR([1]!s_stm07_is($A1359,"W30028333","2014/12/31",1)/[1]!S_SHARE_TOTAL($A1359,$B$1),"")</f>
        <v>0.49699167268236433</v>
      </c>
      <c r="F1359">
        <f>IFERROR([1]!s_stm07_is($A1359,"W30028333","2015/12/31",1)/[1]!S_SHARE_TOTAL($A1359,$B$1),"")</f>
        <v>1.1850041309485646</v>
      </c>
      <c r="G1359">
        <f>IFERROR([1]!s_stm07_is($A1359,"W30028333","2016/12/31",1)/[1]!S_SHARE_TOTAL($A1359,$B$1),"")</f>
        <v>0.69466113681201835</v>
      </c>
      <c r="H1359">
        <f>IFERROR([1]!s_stm07_is($A1359,"W30028333","2017/12/31",1)/[1]!S_SHARE_TOTAL($A1359,$B$1),"")</f>
        <v>1.0276570764330353</v>
      </c>
      <c r="I1359">
        <f>IFERROR([1]!s_stm07_is($A1359,"W30028333","2018/12/31",1)/[1]!S_SHARE_TOTAL($A1359,$B$1),"")</f>
        <v>0.55752892942789334</v>
      </c>
      <c r="J1359">
        <f>IFERROR([1]!s_stm07_is($A1359,"W30028333","2019/12/31",1)/[1]!S_SHARE_TOTAL($A1359,$B$1),"")</f>
        <v>0.99720614289991683</v>
      </c>
      <c r="K1359">
        <f>IFERROR([1]!s_stm07_is($A1359,"W30028333","2020/12/31",1)/[1]!S_SHARE_TOTAL($A1359,$B$1),"")</f>
        <v>1.198921036981293</v>
      </c>
      <c r="L1359">
        <f>IFERROR([1]!s_stm07_is($A1359,"W30028333","2021/12/31",1)/[1]!S_SHARE_TOTAL($A1359,$B$1),"")</f>
        <v>1.4784876554112656</v>
      </c>
      <c r="M1359">
        <f>IFERROR([1]!s_stm07_is($A1359,"W30028333","2022/12/31",1)/[1]!S_SHARE_TOTAL($A1359,$B$1),"")</f>
        <v>1.2244225608557333</v>
      </c>
      <c r="N1359">
        <f>IFERROR([1]!s_stm07_is($A1359,"W30028333","2023/12/31",1)/[1]!S_SHARE_TOTAL($A1359,$B$1),"")</f>
        <v>1.4125207604534025</v>
      </c>
      <c r="O1359">
        <f>IFERROR([1]!s_stm07_is($A1359,"W30028333","2024/12/31",1)/[1]!S_SHARE_TOTAL($A1359,$B$1),"")</f>
        <v>1.700608615083848</v>
      </c>
      <c r="P1359">
        <f>IFERROR([1]!s_stm07_is($A1359,"W30028333","2025/12/31",1)/[1]!S_SHARE_TOTAL($A1359,$B$1),"")</f>
        <v>1.8149711246900164</v>
      </c>
      <c r="Q1359">
        <f>IFERROR([1]!s_west_netprofit($A1359,2026,$B$1,180)/[1]!S_SHARE_TOTAL($A1359,$B$1),"")</f>
        <v>2.1339752084080024</v>
      </c>
      <c r="R1359">
        <f>IFERROR([1]!s_west_netprofit($A1359,2027,$B$1,180)/[1]!S_SHARE_TOTAL($A1359,$B$1),"")</f>
        <v>2.3654088791187617</v>
      </c>
      <c r="S1359">
        <f>IFERROR([1]!s_fa_dupont_roe($A1359,"2011/12/31")/100,"")</f>
        <v>5.3982999999999996E-2</v>
      </c>
      <c r="T1359">
        <f>IFERROR([1]!s_fa_dupont_roe($A1359,"2012/12/31")/100,"")</f>
        <v>4.7935999999999999E-2</v>
      </c>
      <c r="U1359">
        <f>IFERROR([1]!s_fa_dupont_roe($A1359,"2013/12/31")/100,"")</f>
        <v>6.3299999999999995E-2</v>
      </c>
      <c r="V1359">
        <f>IFERROR([1]!s_fa_dupont_roe($A1359,"2014/12/31")/100,"")</f>
        <v>0.116531</v>
      </c>
      <c r="W1359">
        <f>IFERROR([1]!s_fa_dupont_roe($A1359,"2015/12/31")/100,"")</f>
        <v>0.17523900000000001</v>
      </c>
      <c r="X1359">
        <f>IFERROR([1]!s_fa_dupont_roe($A1359,"2016/12/31")/100,"")</f>
        <v>7.5941999999999996E-2</v>
      </c>
      <c r="Y1359">
        <f>IFERROR([1]!s_fa_dupont_roe($A1359,"2017/12/31")/100,"")</f>
        <v>0.10805899999999999</v>
      </c>
      <c r="Z1359">
        <f>IFERROR([1]!s_fa_dupont_roe($A1359,"2018/12/31")/100,"")</f>
        <v>5.2774000000000001E-2</v>
      </c>
      <c r="AA1359">
        <f>IFERROR([1]!s_fa_dupont_roe($A1359,"2019/12/31")/100,"")</f>
        <v>7.9684999999999992E-2</v>
      </c>
      <c r="AB1359">
        <f>IFERROR([1]!s_fa_dupont_roe($A1359,"2020/12/31")/100,"")</f>
        <v>8.6026000000000005E-2</v>
      </c>
      <c r="AC1359">
        <f>IFERROR([1]!s_fa_dupont_roe($A1359,"2021/12/31")/100,"")</f>
        <v>9.6189999999999998E-2</v>
      </c>
      <c r="AD1359">
        <f>IFERROR([1]!s_fa_dupont_roe($A1359,"2022/12/31")/100,"")</f>
        <v>7.0509000000000002E-2</v>
      </c>
      <c r="AE1359">
        <f>IFERROR([1]!s_fa_dupont_roe($A1359,"2023/12/31")/100,"")</f>
        <v>7.4089000000000002E-2</v>
      </c>
      <c r="AF1359">
        <f>IFERROR([1]!s_fa_dupont_roe($A1359,"2024/12/31")/100,"")</f>
        <v>8.2804000000000003E-2</v>
      </c>
      <c r="AG1359">
        <f>IFERROR([1]!s_fa_dupont_roe($A1359,"2025/12/31")/100,"")</f>
        <v>8.2201999999999997E-2</v>
      </c>
      <c r="AH1359">
        <f>IFERROR([1]!s_stm07_is($A1359,"W30028333","2025/12/31",1),"")</f>
        <v>16383497118.1</v>
      </c>
      <c r="AI1359">
        <f>IFERROR([1]!s_stm07_bs($A1359,"W38058048","2025/12/31",1),"")</f>
        <v>206996204153.34</v>
      </c>
      <c r="AJ1359">
        <f>IFERROR([1]!s_fa_netdebt($A1359,"2025/12/31"),"")</f>
        <v>0</v>
      </c>
      <c r="AK1359">
        <f>IFERROR([1]!s_val_ev1($A1359,"2025/12/31"),"")</f>
        <v>541421690224.336</v>
      </c>
      <c r="AL1359">
        <f>IFERROR([1]!s_fa_ebitda($A1359,"2025/12/31"),"")</f>
        <v>0</v>
      </c>
      <c r="AM1359">
        <f>IFERROR([1]!s_west_netprofit($A1359,2026,$B$1,180)/[1]!s_west_netprofit($A1359,2026,$B$1-7,180)-1,"")</f>
        <v>0</v>
      </c>
      <c r="AN1359">
        <f>IFERROR([1]!s_west_netprofit($A1359,2026,$B$1,180)/[1]!s_west_netprofit($A1359,2026,$B$1-30,180)-1,"")</f>
        <v>2.1313204282458198E-3</v>
      </c>
      <c r="AO1359">
        <f>IFERROR([1]!s_est_mediannetprofit($A1359,2026,$B$1)/[1]!s_est_mediannetprofit($A1359,2026,$B$1-7)-1,"")</f>
        <v>0</v>
      </c>
      <c r="AP1359">
        <f>IFERROR([1]!s_est_mediannetprofit($A1359,2026,$B$1)/[1]!s_est_mediannetprofit($A1359,2026,$B$1-30)-1,"")</f>
        <v>1.7570908923292272E-3</v>
      </c>
    </row>
    <row r="1360" spans="1:42">
      <c r="A1360" t="s">
        <v>1399</v>
      </c>
      <c r="B1360">
        <f>IFERROR([1]!s_stm07_is($A1360,"W30028333","2011/12/31",1)/[1]!S_SHARE_TOTAL($A1360,$B$1),"")</f>
        <v>0.11836161057307849</v>
      </c>
      <c r="C1360">
        <f>IFERROR([1]!s_stm07_is($A1360,"W30028333","2012/12/31",1)/[1]!S_SHARE_TOTAL($A1360,$B$1),"")</f>
        <v>0.14003753817147649</v>
      </c>
      <c r="D1360">
        <f>IFERROR([1]!s_stm07_is($A1360,"W30028333","2013/12/31",1)/[1]!S_SHARE_TOTAL($A1360,$B$1),"")</f>
        <v>0.19533774104797647</v>
      </c>
      <c r="E1360">
        <f>IFERROR([1]!s_stm07_is($A1360,"W30028333","2014/12/31",1)/[1]!S_SHARE_TOTAL($A1360,$B$1),"")</f>
        <v>0.22958984244642983</v>
      </c>
      <c r="F1360">
        <f>IFERROR([1]!s_stm07_is($A1360,"W30028333","2015/12/31",1)/[1]!S_SHARE_TOTAL($A1360,$B$1),"")</f>
        <v>0.23508834005458676</v>
      </c>
      <c r="G1360">
        <f>IFERROR([1]!s_stm07_is($A1360,"W30028333","2016/12/31",1)/[1]!S_SHARE_TOTAL($A1360,$B$1),"")</f>
        <v>0.35428532882840386</v>
      </c>
      <c r="H1360">
        <f>IFERROR([1]!s_stm07_is($A1360,"W30028333","2017/12/31",1)/[1]!S_SHARE_TOTAL($A1360,$B$1),"")</f>
        <v>0.42466633061454528</v>
      </c>
      <c r="I1360">
        <f>IFERROR([1]!s_stm07_is($A1360,"W30028333","2018/12/31",1)/[1]!S_SHARE_TOTAL($A1360,$B$1),"")</f>
        <v>0.43347950828006415</v>
      </c>
      <c r="J1360">
        <f>IFERROR([1]!s_stm07_is($A1360,"W30028333","2019/12/31",1)/[1]!S_SHARE_TOTAL($A1360,$B$1),"")</f>
        <v>0.26251379802570274</v>
      </c>
      <c r="K1360">
        <f>IFERROR([1]!s_stm07_is($A1360,"W30028333","2020/12/31",1)/[1]!S_SHARE_TOTAL($A1360,$B$1),"")</f>
        <v>0.36148465110260886</v>
      </c>
      <c r="L1360">
        <f>IFERROR([1]!s_stm07_is($A1360,"W30028333","2021/12/31",1)/[1]!S_SHARE_TOTAL($A1360,$B$1),"")</f>
        <v>0.58535669511956934</v>
      </c>
      <c r="M1360">
        <f>IFERROR([1]!s_stm07_is($A1360,"W30028333","2022/12/31",1)/[1]!S_SHARE_TOTAL($A1360,$B$1),"")</f>
        <v>0.97830417036921291</v>
      </c>
      <c r="N1360">
        <f>IFERROR([1]!s_stm07_is($A1360,"W30028333","2023/12/31",1)/[1]!S_SHARE_TOTAL($A1360,$B$1),"")</f>
        <v>1.2375406990286157</v>
      </c>
      <c r="O1360">
        <f>IFERROR([1]!s_stm07_is($A1360,"W30028333","2024/12/31",1)/[1]!S_SHARE_TOTAL($A1360,$B$1),"")</f>
        <v>1.7266339904491999</v>
      </c>
      <c r="P1360">
        <f>IFERROR([1]!s_stm07_is($A1360,"W30028333","2025/12/31",1)/[1]!S_SHARE_TOTAL($A1360,$B$1),"")</f>
        <v>1.5991565228167328</v>
      </c>
      <c r="Q1360">
        <f>IFERROR([1]!s_west_netprofit($A1360,2026,$B$1,180)/[1]!S_SHARE_TOTAL($A1360,$B$1),"")</f>
        <v>1.9319972284144395</v>
      </c>
      <c r="R1360">
        <f>IFERROR([1]!s_west_netprofit($A1360,2027,$B$1,180)/[1]!S_SHARE_TOTAL($A1360,$B$1),"")</f>
        <v>2.3539888687283064</v>
      </c>
      <c r="S1360">
        <f>IFERROR([1]!s_fa_dupont_roe($A1360,"2011/12/31")/100,"")</f>
        <v>0.24099000000000001</v>
      </c>
      <c r="T1360">
        <f>IFERROR([1]!s_fa_dupont_roe($A1360,"2012/12/31")/100,"")</f>
        <v>0.24954699999999999</v>
      </c>
      <c r="U1360">
        <f>IFERROR([1]!s_fa_dupont_roe($A1360,"2013/12/31")/100,"")</f>
        <v>0.268011</v>
      </c>
      <c r="V1360">
        <f>IFERROR([1]!s_fa_dupont_roe($A1360,"2014/12/31")/100,"")</f>
        <v>0.274063</v>
      </c>
      <c r="W1360">
        <f>IFERROR([1]!s_fa_dupont_roe($A1360,"2015/12/31")/100,"")</f>
        <v>0.176428</v>
      </c>
      <c r="X1360">
        <f>IFERROR([1]!s_fa_dupont_roe($A1360,"2016/12/31")/100,"")</f>
        <v>0.18864500000000001</v>
      </c>
      <c r="Y1360">
        <f>IFERROR([1]!s_fa_dupont_roe($A1360,"2017/12/31")/100,"")</f>
        <v>0.14999700000000002</v>
      </c>
      <c r="Z1360">
        <f>IFERROR([1]!s_fa_dupont_roe($A1360,"2018/12/31")/100,"")</f>
        <v>0.110058</v>
      </c>
      <c r="AA1360">
        <f>IFERROR([1]!s_fa_dupont_roe($A1360,"2019/12/31")/100,"")</f>
        <v>6.251000000000001E-2</v>
      </c>
      <c r="AB1360">
        <f>IFERROR([1]!s_fa_dupont_roe($A1360,"2020/12/31")/100,"")</f>
        <v>8.2863000000000006E-2</v>
      </c>
      <c r="AC1360">
        <f>IFERROR([1]!s_fa_dupont_roe($A1360,"2021/12/31")/100,"")</f>
        <v>0.110717</v>
      </c>
      <c r="AD1360">
        <f>IFERROR([1]!s_fa_dupont_roe($A1360,"2022/12/31")/100,"")</f>
        <v>0.149672</v>
      </c>
      <c r="AE1360">
        <f>IFERROR([1]!s_fa_dupont_roe($A1360,"2023/12/31")/100,"")</f>
        <v>0.16598500000000002</v>
      </c>
      <c r="AF1360">
        <f>IFERROR([1]!s_fa_dupont_roe($A1360,"2024/12/31")/100,"")</f>
        <v>0.18002899999999999</v>
      </c>
      <c r="AG1360">
        <f>IFERROR([1]!s_fa_dupont_roe($A1360,"2025/12/31")/100,"")</f>
        <v>0.12733900000000001</v>
      </c>
      <c r="AH1360">
        <f>IFERROR([1]!s_stm07_is($A1360,"W30028333","2025/12/31",1),"")</f>
        <v>2779071103.3400002</v>
      </c>
      <c r="AI1360">
        <f>IFERROR([1]!s_stm07_bs($A1360,"W38058048","2025/12/31",1),"")</f>
        <v>24134552920.939999</v>
      </c>
      <c r="AJ1360">
        <f>IFERROR([1]!s_fa_netdebt($A1360,"2025/12/31"),"")</f>
        <v>-18316517.719999999</v>
      </c>
      <c r="AK1360">
        <f>IFERROR([1]!s_val_ev1($A1360,"2025/12/31"),"")</f>
        <v>139327639554.60001</v>
      </c>
      <c r="AL1360">
        <f>IFERROR([1]!s_fa_ebitda($A1360,"2025/12/31"),"")</f>
        <v>5372406853.2700005</v>
      </c>
      <c r="AM1360">
        <f>IFERROR([1]!s_west_netprofit($A1360,2026,$B$1,180)/[1]!s_west_netprofit($A1360,2026,$B$1-7,180)-1,"")</f>
        <v>0</v>
      </c>
      <c r="AN1360">
        <f>IFERROR([1]!s_west_netprofit($A1360,2026,$B$1,180)/[1]!s_west_netprofit($A1360,2026,$B$1-30,180)-1,"")</f>
        <v>-1.6477066621465641E-2</v>
      </c>
      <c r="AO1360">
        <f>IFERROR([1]!s_est_mediannetprofit($A1360,2026,$B$1)/[1]!s_est_mediannetprofit($A1360,2026,$B$1-7)-1,"")</f>
        <v>0</v>
      </c>
      <c r="AP1360">
        <f>IFERROR([1]!s_est_mediannetprofit($A1360,2026,$B$1)/[1]!s_est_mediannetprofit($A1360,2026,$B$1-30)-1,"")</f>
        <v>-6.5281899109792541E-3</v>
      </c>
    </row>
    <row r="1361" spans="1:42">
      <c r="A1361" t="s">
        <v>1400</v>
      </c>
      <c r="B1361">
        <f>IFERROR([1]!s_stm07_is($A1361,"W30028333","2011/12/31",1)/[1]!S_SHARE_TOTAL($A1361,$B$1),"")</f>
        <v>0.13296080129589632</v>
      </c>
      <c r="C1361">
        <f>IFERROR([1]!s_stm07_is($A1361,"W30028333","2012/12/31",1)/[1]!S_SHARE_TOTAL($A1361,$B$1),"")</f>
        <v>0.12932497228221743</v>
      </c>
      <c r="D1361">
        <f>IFERROR([1]!s_stm07_is($A1361,"W30028333","2013/12/31",1)/[1]!S_SHARE_TOTAL($A1361,$B$1),"")</f>
        <v>0.11417311689344853</v>
      </c>
      <c r="E1361">
        <f>IFERROR([1]!s_stm07_is($A1361,"W30028333","2014/12/31",1)/[1]!S_SHARE_TOTAL($A1361,$B$1),"")</f>
        <v>0.34976192845212384</v>
      </c>
      <c r="F1361">
        <f>IFERROR([1]!s_stm07_is($A1361,"W30028333","2015/12/31",1)/[1]!S_SHARE_TOTAL($A1361,$B$1),"")</f>
        <v>0.74762059035277173</v>
      </c>
      <c r="G1361">
        <f>IFERROR([1]!s_stm07_is($A1361,"W30028333","2016/12/31",1)/[1]!S_SHARE_TOTAL($A1361,$B$1),"")</f>
        <v>0.38362064043556515</v>
      </c>
      <c r="H1361">
        <f>IFERROR([1]!s_stm07_is($A1361,"W30028333","2017/12/31",1)/[1]!S_SHARE_TOTAL($A1361,$B$1),"")</f>
        <v>0.38413601134629227</v>
      </c>
      <c r="I1361">
        <f>IFERROR([1]!s_stm07_is($A1361,"W30028333","2018/12/31",1)/[1]!S_SHARE_TOTAL($A1361,$B$1),"")</f>
        <v>0.25377478438444923</v>
      </c>
      <c r="J1361">
        <f>IFERROR([1]!s_stm07_is($A1361,"W30028333","2019/12/31",1)/[1]!S_SHARE_TOTAL($A1361,$B$1),"")</f>
        <v>0.28734808202303819</v>
      </c>
      <c r="K1361">
        <f>IFERROR([1]!s_stm07_is($A1361,"W30028333","2020/12/31",1)/[1]!S_SHARE_TOTAL($A1361,$B$1),"")</f>
        <v>0.31793623771418289</v>
      </c>
      <c r="L1361">
        <f>IFERROR([1]!s_stm07_is($A1361,"W30028333","2021/12/31",1)/[1]!S_SHARE_TOTAL($A1361,$B$1),"")</f>
        <v>0.34615742065154792</v>
      </c>
      <c r="M1361">
        <f>IFERROR([1]!s_stm07_is($A1361,"W30028333","2022/12/31",1)/[1]!S_SHARE_TOTAL($A1361,$B$1),"")</f>
        <v>0.29075776660187186</v>
      </c>
      <c r="N1361">
        <f>IFERROR([1]!s_stm07_is($A1361,"W30028333","2023/12/31",1)/[1]!S_SHARE_TOTAL($A1361,$B$1),"")</f>
        <v>0.3242233806911447</v>
      </c>
      <c r="O1361">
        <f>IFERROR([1]!s_stm07_is($A1361,"W30028333","2024/12/31",1)/[1]!S_SHARE_TOTAL($A1361,$B$1),"")</f>
        <v>0.3262855556299496</v>
      </c>
      <c r="P1361">
        <f>IFERROR([1]!s_stm07_is($A1361,"W30028333","2025/12/31",1)/[1]!S_SHARE_TOTAL($A1361,$B$1),"")</f>
        <v>0.37627251430165587</v>
      </c>
      <c r="Q1361">
        <f>IFERROR([1]!s_west_netprofit($A1361,2026,$B$1,180)/[1]!S_SHARE_TOTAL($A1361,$B$1),"")</f>
        <v>0</v>
      </c>
      <c r="R1361">
        <f>IFERROR([1]!s_west_netprofit($A1361,2027,$B$1,180)/[1]!S_SHARE_TOTAL($A1361,$B$1),"")</f>
        <v>0</v>
      </c>
      <c r="S1361">
        <f>IFERROR([1]!s_fa_dupont_roe($A1361,"2011/12/31")/100,"")</f>
        <v>8.510899999999999E-2</v>
      </c>
      <c r="T1361">
        <f>IFERROR([1]!s_fa_dupont_roe($A1361,"2012/12/31")/100,"")</f>
        <v>7.6498999999999998E-2</v>
      </c>
      <c r="U1361">
        <f>IFERROR([1]!s_fa_dupont_roe($A1361,"2013/12/31")/100,"")</f>
        <v>5.1596000000000003E-2</v>
      </c>
      <c r="V1361">
        <f>IFERROR([1]!s_fa_dupont_roe($A1361,"2014/12/31")/100,"")</f>
        <v>0.12607299999999999</v>
      </c>
      <c r="W1361">
        <f>IFERROR([1]!s_fa_dupont_roe($A1361,"2015/12/31")/100,"")</f>
        <v>0.230822</v>
      </c>
      <c r="X1361">
        <f>IFERROR([1]!s_fa_dupont_roe($A1361,"2016/12/31")/100,"")</f>
        <v>0.102835</v>
      </c>
      <c r="Y1361">
        <f>IFERROR([1]!s_fa_dupont_roe($A1361,"2017/12/31")/100,"")</f>
        <v>9.5755999999999994E-2</v>
      </c>
      <c r="Z1361">
        <f>IFERROR([1]!s_fa_dupont_roe($A1361,"2018/12/31")/100,"")</f>
        <v>5.9709999999999999E-2</v>
      </c>
      <c r="AA1361">
        <f>IFERROR([1]!s_fa_dupont_roe($A1361,"2019/12/31")/100,"")</f>
        <v>6.4438999999999996E-2</v>
      </c>
      <c r="AB1361">
        <f>IFERROR([1]!s_fa_dupont_roe($A1361,"2020/12/31")/100,"")</f>
        <v>6.3695000000000002E-2</v>
      </c>
      <c r="AC1361">
        <f>IFERROR([1]!s_fa_dupont_roe($A1361,"2021/12/31")/100,"")</f>
        <v>6.2642000000000003E-2</v>
      </c>
      <c r="AD1361">
        <f>IFERROR([1]!s_fa_dupont_roe($A1361,"2022/12/31")/100,"")</f>
        <v>5.0319000000000003E-2</v>
      </c>
      <c r="AE1361">
        <f>IFERROR([1]!s_fa_dupont_roe($A1361,"2023/12/31")/100,"")</f>
        <v>5.3582999999999999E-2</v>
      </c>
      <c r="AF1361">
        <f>IFERROR([1]!s_fa_dupont_roe($A1361,"2024/12/31")/100,"")</f>
        <v>5.1498000000000002E-2</v>
      </c>
      <c r="AG1361">
        <f>IFERROR([1]!s_fa_dupont_roe($A1361,"2025/12/31")/100,"")</f>
        <v>5.6637000000000007E-2</v>
      </c>
      <c r="AH1361">
        <f>IFERROR([1]!s_stm07_is($A1361,"W30028333","2025/12/31",1),"")</f>
        <v>1045285044.73</v>
      </c>
      <c r="AI1361">
        <f>IFERROR([1]!s_stm07_bs($A1361,"W38058048","2025/12/31",1),"")</f>
        <v>18928478033.02</v>
      </c>
      <c r="AJ1361">
        <f>IFERROR([1]!s_fa_netdebt($A1361,"2025/12/31"),"")</f>
        <v>0</v>
      </c>
      <c r="AK1361">
        <f>IFERROR([1]!s_val_ev1($A1361,"2025/12/31"),"")</f>
        <v>74322511074.979996</v>
      </c>
      <c r="AL1361">
        <f>IFERROR([1]!s_fa_ebitda($A1361,"2025/12/31"),"")</f>
        <v>0</v>
      </c>
      <c r="AM1361" t="str">
        <f>IFERROR([1]!s_west_netprofit($A1361,2026,$B$1,180)/[1]!s_west_netprofit($A1361,2026,$B$1-7,180)-1,"")</f>
        <v/>
      </c>
      <c r="AN1361" t="str">
        <f>IFERROR([1]!s_west_netprofit($A1361,2026,$B$1,180)/[1]!s_west_netprofit($A1361,2026,$B$1-30,180)-1,"")</f>
        <v/>
      </c>
      <c r="AO1361" t="str">
        <f>IFERROR([1]!s_est_mediannetprofit($A1361,2026,$B$1)/[1]!s_est_mediannetprofit($A1361,2026,$B$1-7)-1,"")</f>
        <v/>
      </c>
      <c r="AP1361" t="str">
        <f>IFERROR([1]!s_est_mediannetprofit($A1361,2026,$B$1)/[1]!s_est_mediannetprofit($A1361,2026,$B$1-30)-1,"")</f>
        <v/>
      </c>
    </row>
    <row r="1362" spans="1:42">
      <c r="A1362" t="s">
        <v>1401</v>
      </c>
      <c r="B1362">
        <f>IFERROR([1]!s_stm07_is($A1362,"W30028333","2011/12/31",1)/[1]!S_SHARE_TOTAL($A1362,$B$1),"")</f>
        <v>0</v>
      </c>
      <c r="C1362">
        <f>IFERROR([1]!s_stm07_is($A1362,"W30028333","2012/12/31",1)/[1]!S_SHARE_TOTAL($A1362,$B$1),"")</f>
        <v>0</v>
      </c>
      <c r="D1362">
        <f>IFERROR([1]!s_stm07_is($A1362,"W30028333","2013/12/31",1)/[1]!S_SHARE_TOTAL($A1362,$B$1),"")</f>
        <v>0</v>
      </c>
      <c r="E1362">
        <f>IFERROR([1]!s_stm07_is($A1362,"W30028333","2014/12/31",1)/[1]!S_SHARE_TOTAL($A1362,$B$1),"")</f>
        <v>0.12142150024307488</v>
      </c>
      <c r="F1362">
        <f>IFERROR([1]!s_stm07_is($A1362,"W30028333","2015/12/31",1)/[1]!S_SHARE_TOTAL($A1362,$B$1),"")</f>
        <v>0.1217871560224013</v>
      </c>
      <c r="G1362">
        <f>IFERROR([1]!s_stm07_is($A1362,"W30028333","2016/12/31",1)/[1]!S_SHARE_TOTAL($A1362,$B$1),"")</f>
        <v>0.10359937581377103</v>
      </c>
      <c r="H1362">
        <f>IFERROR([1]!s_stm07_is($A1362,"W30028333","2017/12/31",1)/[1]!S_SHARE_TOTAL($A1362,$B$1),"")</f>
        <v>9.219258405582241E-2</v>
      </c>
      <c r="I1362">
        <f>IFERROR([1]!s_stm07_is($A1362,"W30028333","2018/12/31",1)/[1]!S_SHARE_TOTAL($A1362,$B$1),"")</f>
        <v>9.9010541931584539E-2</v>
      </c>
      <c r="J1362">
        <f>IFERROR([1]!s_stm07_is($A1362,"W30028333","2019/12/31",1)/[1]!S_SHARE_TOTAL($A1362,$B$1),"")</f>
        <v>0.10567751226293649</v>
      </c>
      <c r="K1362">
        <f>IFERROR([1]!s_stm07_is($A1362,"W30028333","2020/12/31",1)/[1]!S_SHARE_TOTAL($A1362,$B$1),"")</f>
        <v>0.11570657310091099</v>
      </c>
      <c r="L1362">
        <f>IFERROR([1]!s_stm07_is($A1362,"W30028333","2021/12/31",1)/[1]!S_SHARE_TOTAL($A1362,$B$1),"")</f>
        <v>0.13547650762032318</v>
      </c>
      <c r="M1362">
        <f>IFERROR([1]!s_stm07_is($A1362,"W30028333","2022/12/31",1)/[1]!S_SHARE_TOTAL($A1362,$B$1),"")</f>
        <v>0.2179562430985878</v>
      </c>
      <c r="N1362">
        <f>IFERROR([1]!s_stm07_is($A1362,"W30028333","2023/12/31",1)/[1]!S_SHARE_TOTAL($A1362,$B$1),"")</f>
        <v>8.2561253563480486E-2</v>
      </c>
      <c r="O1362">
        <f>IFERROR([1]!s_stm07_is($A1362,"W30028333","2024/12/31",1)/[1]!S_SHARE_TOTAL($A1362,$B$1),"")</f>
        <v>0.10758791621591747</v>
      </c>
      <c r="P1362">
        <f>IFERROR([1]!s_stm07_is($A1362,"W30028333","2025/12/31",1)/[1]!S_SHARE_TOTAL($A1362,$B$1),"")</f>
        <v>0.10444982099327446</v>
      </c>
      <c r="Q1362">
        <f>IFERROR([1]!s_west_netprofit($A1362,2026,$B$1,180)/[1]!S_SHARE_TOTAL($A1362,$B$1),"")</f>
        <v>0</v>
      </c>
      <c r="R1362">
        <f>IFERROR([1]!s_west_netprofit($A1362,2027,$B$1,180)/[1]!S_SHARE_TOTAL($A1362,$B$1),"")</f>
        <v>0</v>
      </c>
      <c r="S1362">
        <f>IFERROR([1]!s_fa_dupont_roe($A1362,"2011/12/31")/100,"")</f>
        <v>0</v>
      </c>
      <c r="T1362">
        <f>IFERROR([1]!s_fa_dupont_roe($A1362,"2012/12/31")/100,"")</f>
        <v>0</v>
      </c>
      <c r="U1362">
        <f>IFERROR([1]!s_fa_dupont_roe($A1362,"2013/12/31")/100,"")</f>
        <v>0</v>
      </c>
      <c r="V1362">
        <f>IFERROR([1]!s_fa_dupont_roe($A1362,"2014/12/31")/100,"")</f>
        <v>6.7700999999999997E-2</v>
      </c>
      <c r="W1362">
        <f>IFERROR([1]!s_fa_dupont_roe($A1362,"2015/12/31")/100,"")</f>
        <v>6.5665000000000001E-2</v>
      </c>
      <c r="X1362">
        <f>IFERROR([1]!s_fa_dupont_roe($A1362,"2016/12/31")/100,"")</f>
        <v>5.0469999999999994E-2</v>
      </c>
      <c r="Y1362">
        <f>IFERROR([1]!s_fa_dupont_roe($A1362,"2017/12/31")/100,"")</f>
        <v>4.2027999999999996E-2</v>
      </c>
      <c r="Z1362">
        <f>IFERROR([1]!s_fa_dupont_roe($A1362,"2018/12/31")/100,"")</f>
        <v>4.3917999999999999E-2</v>
      </c>
      <c r="AA1362">
        <f>IFERROR([1]!s_fa_dupont_roe($A1362,"2019/12/31")/100,"")</f>
        <v>4.2381000000000002E-2</v>
      </c>
      <c r="AB1362">
        <f>IFERROR([1]!s_fa_dupont_roe($A1362,"2020/12/31")/100,"")</f>
        <v>4.2714000000000002E-2</v>
      </c>
      <c r="AC1362">
        <f>IFERROR([1]!s_fa_dupont_roe($A1362,"2021/12/31")/100,"")</f>
        <v>4.8521999999999996E-2</v>
      </c>
      <c r="AD1362">
        <f>IFERROR([1]!s_fa_dupont_roe($A1362,"2022/12/31")/100,"")</f>
        <v>6.7919000000000007E-2</v>
      </c>
      <c r="AE1362">
        <f>IFERROR([1]!s_fa_dupont_roe($A1362,"2023/12/31")/100,"")</f>
        <v>2.2941E-2</v>
      </c>
      <c r="AF1362">
        <f>IFERROR([1]!s_fa_dupont_roe($A1362,"2024/12/31")/100,"")</f>
        <v>2.9298000000000001E-2</v>
      </c>
      <c r="AG1362">
        <f>IFERROR([1]!s_fa_dupont_roe($A1362,"2025/12/31")/100,"")</f>
        <v>2.7825000000000003E-2</v>
      </c>
      <c r="AH1362">
        <f>IFERROR([1]!s_stm07_is($A1362,"W30028333","2025/12/31",1),"")</f>
        <v>441236300.08999997</v>
      </c>
      <c r="AI1362">
        <f>IFERROR([1]!s_stm07_bs($A1362,"W38058048","2025/12/31",1),"")</f>
        <v>20249240003.490002</v>
      </c>
      <c r="AJ1362">
        <f>IFERROR([1]!s_fa_netdebt($A1362,"2025/12/31"),"")</f>
        <v>-5341993355.0200005</v>
      </c>
      <c r="AK1362">
        <f>IFERROR([1]!s_val_ev1($A1362,"2025/12/31"),"")</f>
        <v>151037814208.10001</v>
      </c>
      <c r="AL1362">
        <f>IFERROR([1]!s_fa_ebitda($A1362,"2025/12/31"),"")</f>
        <v>1765403615.6099999</v>
      </c>
      <c r="AM1362" t="str">
        <f>IFERROR([1]!s_west_netprofit($A1362,2026,$B$1,180)/[1]!s_west_netprofit($A1362,2026,$B$1-7,180)-1,"")</f>
        <v/>
      </c>
      <c r="AN1362" t="str">
        <f>IFERROR([1]!s_west_netprofit($A1362,2026,$B$1,180)/[1]!s_west_netprofit($A1362,2026,$B$1-30,180)-1,"")</f>
        <v/>
      </c>
      <c r="AO1362" t="str">
        <f>IFERROR([1]!s_est_mediannetprofit($A1362,2026,$B$1)/[1]!s_est_mediannetprofit($A1362,2026,$B$1-7)-1,"")</f>
        <v/>
      </c>
      <c r="AP1362" t="str">
        <f>IFERROR([1]!s_est_mediannetprofit($A1362,2026,$B$1)/[1]!s_est_mediannetprofit($A1362,2026,$B$1-30)-1,"")</f>
        <v/>
      </c>
    </row>
    <row r="1363" spans="1:42">
      <c r="A1363" t="s">
        <v>1402</v>
      </c>
      <c r="B1363">
        <f>IFERROR([1]!s_stm07_is($A1363,"W30028333","2011/12/31",1)/[1]!S_SHARE_TOTAL($A1363,$B$1),"")</f>
        <v>1.2823160407208749</v>
      </c>
      <c r="C1363">
        <f>IFERROR([1]!s_stm07_is($A1363,"W30028333","2012/12/31",1)/[1]!S_SHARE_TOTAL($A1363,$B$1),"")</f>
        <v>0.85796189393279942</v>
      </c>
      <c r="D1363">
        <f>IFERROR([1]!s_stm07_is($A1363,"W30028333","2013/12/31",1)/[1]!S_SHARE_TOTAL($A1363,$B$1),"")</f>
        <v>0.51108345764263885</v>
      </c>
      <c r="E1363">
        <f>IFERROR([1]!s_stm07_is($A1363,"W30028333","2014/12/31",1)/[1]!S_SHARE_TOTAL($A1363,$B$1),"")</f>
        <v>0.32827104104647403</v>
      </c>
      <c r="F1363">
        <f>IFERROR([1]!s_stm07_is($A1363,"W30028333","2015/12/31",1)/[1]!S_SHARE_TOTAL($A1363,$B$1),"")</f>
        <v>3.4438450429984641E-2</v>
      </c>
      <c r="G1363">
        <f>IFERROR([1]!s_stm07_is($A1363,"W30028333","2016/12/31",1)/[1]!S_SHARE_TOTAL($A1363,$B$1),"")</f>
        <v>0.28653414191211285</v>
      </c>
      <c r="H1363">
        <f>IFERROR([1]!s_stm07_is($A1363,"W30028333","2017/12/31",1)/[1]!S_SHARE_TOTAL($A1363,$B$1),"")</f>
        <v>0.93007673731163221</v>
      </c>
      <c r="I1363">
        <f>IFERROR([1]!s_stm07_is($A1363,"W30028333","2018/12/31",1)/[1]!S_SHARE_TOTAL($A1363,$B$1),"")</f>
        <v>0.89020161619145921</v>
      </c>
      <c r="J1363">
        <f>IFERROR([1]!s_stm07_is($A1363,"W30028333","2019/12/31",1)/[1]!S_SHARE_TOTAL($A1363,$B$1),"")</f>
        <v>0.79518021438858988</v>
      </c>
      <c r="K1363">
        <f>IFERROR([1]!s_stm07_is($A1363,"W30028333","2020/12/31",1)/[1]!S_SHARE_TOTAL($A1363,$B$1),"")</f>
        <v>0.64559881717619916</v>
      </c>
      <c r="L1363">
        <f>IFERROR([1]!s_stm07_is($A1363,"W30028333","2021/12/31",1)/[1]!S_SHARE_TOTAL($A1363,$B$1),"")</f>
        <v>2.2425385337886907</v>
      </c>
      <c r="M1363">
        <f>IFERROR([1]!s_stm07_is($A1363,"W30028333","2022/12/31",1)/[1]!S_SHARE_TOTAL($A1363,$B$1),"")</f>
        <v>4.7363168328425278</v>
      </c>
      <c r="N1363">
        <f>IFERROR([1]!s_stm07_is($A1363,"W30028333","2023/12/31",1)/[1]!S_SHARE_TOTAL($A1363,$B$1),"")</f>
        <v>2.6481159671869698</v>
      </c>
      <c r="O1363">
        <f>IFERROR([1]!s_stm07_is($A1363,"W30028333","2024/12/31",1)/[1]!S_SHARE_TOTAL($A1363,$B$1),"")</f>
        <v>0.81885096533433144</v>
      </c>
      <c r="P1363">
        <f>IFERROR([1]!s_stm07_is($A1363,"W30028333","2025/12/31",1)/[1]!S_SHARE_TOTAL($A1363,$B$1),"")</f>
        <v>0.37278573100263246</v>
      </c>
      <c r="Q1363">
        <f>IFERROR([1]!s_west_netprofit($A1363,2026,$B$1,180)/[1]!S_SHARE_TOTAL($A1363,$B$1),"")</f>
        <v>1.1460874918082087</v>
      </c>
      <c r="R1363">
        <f>IFERROR([1]!s_west_netprofit($A1363,2027,$B$1,180)/[1]!S_SHARE_TOTAL($A1363,$B$1),"")</f>
        <v>1.313455655949711</v>
      </c>
      <c r="S1363">
        <f>IFERROR([1]!s_fa_dupont_roe($A1363,"2011/12/31")/100,"")</f>
        <v>0.286493</v>
      </c>
      <c r="T1363">
        <f>IFERROR([1]!s_fa_dupont_roe($A1363,"2012/12/31")/100,"")</f>
        <v>0.16609300000000002</v>
      </c>
      <c r="U1363">
        <f>IFERROR([1]!s_fa_dupont_roe($A1363,"2013/12/31")/100,"")</f>
        <v>9.2429000000000011E-2</v>
      </c>
      <c r="V1363">
        <f>IFERROR([1]!s_fa_dupont_roe($A1363,"2014/12/31")/100,"")</f>
        <v>5.5288000000000004E-2</v>
      </c>
      <c r="W1363">
        <f>IFERROR([1]!s_fa_dupont_roe($A1363,"2015/12/31")/100,"")</f>
        <v>5.6879999999999995E-3</v>
      </c>
      <c r="X1363">
        <f>IFERROR([1]!s_fa_dupont_roe($A1363,"2016/12/31")/100,"")</f>
        <v>4.7508999999999996E-2</v>
      </c>
      <c r="Y1363">
        <f>IFERROR([1]!s_fa_dupont_roe($A1363,"2017/12/31")/100,"")</f>
        <v>0.14110699999999998</v>
      </c>
      <c r="Z1363">
        <f>IFERROR([1]!s_fa_dupont_roe($A1363,"2018/12/31")/100,"")</f>
        <v>0.118314</v>
      </c>
      <c r="AA1363">
        <f>IFERROR([1]!s_fa_dupont_roe($A1363,"2019/12/31")/100,"")</f>
        <v>9.7361000000000003E-2</v>
      </c>
      <c r="AB1363">
        <f>IFERROR([1]!s_fa_dupont_roe($A1363,"2020/12/31")/100,"")</f>
        <v>7.4135000000000006E-2</v>
      </c>
      <c r="AC1363">
        <f>IFERROR([1]!s_fa_dupont_roe($A1363,"2021/12/31")/100,"")</f>
        <v>0.217254</v>
      </c>
      <c r="AD1363">
        <f>IFERROR([1]!s_fa_dupont_roe($A1363,"2022/12/31")/100,"")</f>
        <v>0.33995800000000004</v>
      </c>
      <c r="AE1363">
        <f>IFERROR([1]!s_fa_dupont_roe($A1363,"2023/12/31")/100,"")</f>
        <v>0.16367599999999999</v>
      </c>
      <c r="AF1363">
        <f>IFERROR([1]!s_fa_dupont_roe($A1363,"2024/12/31")/100,"")</f>
        <v>5.1970999999999996E-2</v>
      </c>
      <c r="AG1363">
        <f>IFERROR([1]!s_fa_dupont_roe($A1363,"2025/12/31")/100,"")</f>
        <v>2.4369000000000002E-2</v>
      </c>
      <c r="AH1363">
        <f>IFERROR([1]!s_stm07_is($A1363,"W30028333","2025/12/31",1),"")</f>
        <v>1115154665.3499999</v>
      </c>
      <c r="AI1363">
        <f>IFERROR([1]!s_stm07_bs($A1363,"W38058048","2025/12/31",1),"")</f>
        <v>46540876613.419998</v>
      </c>
      <c r="AJ1363">
        <f>IFERROR([1]!s_fa_netdebt($A1363,"2025/12/31"),"")</f>
        <v>-15539060040.42</v>
      </c>
      <c r="AK1363">
        <f>IFERROR([1]!s_val_ev1($A1363,"2025/12/31"),"")</f>
        <v>37803471309.410004</v>
      </c>
      <c r="AL1363">
        <f>IFERROR([1]!s_fa_ebitda($A1363,"2025/12/31"),"")</f>
        <v>4169774193.3800001</v>
      </c>
      <c r="AM1363">
        <f>IFERROR([1]!s_west_netprofit($A1363,2026,$B$1,180)/[1]!s_west_netprofit($A1363,2026,$B$1-7,180)-1,"")</f>
        <v>2.381079127319552E-3</v>
      </c>
      <c r="AN1363">
        <f>IFERROR([1]!s_west_netprofit($A1363,2026,$B$1,180)/[1]!s_west_netprofit($A1363,2026,$B$1-30,180)-1,"")</f>
        <v>2.1163340854151169E-2</v>
      </c>
      <c r="AO1363">
        <f>IFERROR([1]!s_est_mediannetprofit($A1363,2026,$B$1)/[1]!s_est_mediannetprofit($A1363,2026,$B$1-7)-1,"")</f>
        <v>1.1097217880587706E-2</v>
      </c>
      <c r="AP1363">
        <f>IFERROR([1]!s_est_mediannetprofit($A1363,2026,$B$1)/[1]!s_est_mediannetprofit($A1363,2026,$B$1-30)-1,"")</f>
        <v>2.292852624920938E-2</v>
      </c>
    </row>
    <row r="1364" spans="1:42">
      <c r="A1364" t="s">
        <v>1403</v>
      </c>
      <c r="B1364">
        <f>IFERROR([1]!s_stm07_is($A1364,"W30028333","2011/12/31",1)/[1]!S_SHARE_TOTAL($A1364,$B$1),"")</f>
        <v>0</v>
      </c>
      <c r="C1364">
        <f>IFERROR([1]!s_stm07_is($A1364,"W30028333","2012/12/31",1)/[1]!S_SHARE_TOTAL($A1364,$B$1),"")</f>
        <v>0</v>
      </c>
      <c r="D1364">
        <f>IFERROR([1]!s_stm07_is($A1364,"W30028333","2013/12/31",1)/[1]!S_SHARE_TOTAL($A1364,$B$1),"")</f>
        <v>0</v>
      </c>
      <c r="E1364">
        <f>IFERROR([1]!s_stm07_is($A1364,"W30028333","2014/12/31",1)/[1]!S_SHARE_TOTAL($A1364,$B$1),"")</f>
        <v>0.10629158485478563</v>
      </c>
      <c r="F1364">
        <f>IFERROR([1]!s_stm07_is($A1364,"W30028333","2015/12/31",1)/[1]!S_SHARE_TOTAL($A1364,$B$1),"")</f>
        <v>8.9055157648648922E-2</v>
      </c>
      <c r="G1364">
        <f>IFERROR([1]!s_stm07_is($A1364,"W30028333","2016/12/31",1)/[1]!S_SHARE_TOTAL($A1364,$B$1),"")</f>
        <v>0.16753086986017254</v>
      </c>
      <c r="H1364">
        <f>IFERROR([1]!s_stm07_is($A1364,"W30028333","2017/12/31",1)/[1]!S_SHARE_TOTAL($A1364,$B$1),"")</f>
        <v>0.20699558771659077</v>
      </c>
      <c r="I1364">
        <f>IFERROR([1]!s_stm07_is($A1364,"W30028333","2018/12/31",1)/[1]!S_SHARE_TOTAL($A1364,$B$1),"")</f>
        <v>0.16794556588451068</v>
      </c>
      <c r="J1364">
        <f>IFERROR([1]!s_stm07_is($A1364,"W30028333","2019/12/31",1)/[1]!S_SHARE_TOTAL($A1364,$B$1),"")</f>
        <v>0.18379806472630883</v>
      </c>
      <c r="K1364">
        <f>IFERROR([1]!s_stm07_is($A1364,"W30028333","2020/12/31",1)/[1]!S_SHARE_TOTAL($A1364,$B$1),"")</f>
        <v>0.24983869145322135</v>
      </c>
      <c r="L1364">
        <f>IFERROR([1]!s_stm07_is($A1364,"W30028333","2021/12/31",1)/[1]!S_SHARE_TOTAL($A1364,$B$1),"")</f>
        <v>0.50089873709428634</v>
      </c>
      <c r="M1364">
        <f>IFERROR([1]!s_stm07_is($A1364,"W30028333","2022/12/31",1)/[1]!S_SHARE_TOTAL($A1364,$B$1),"")</f>
        <v>0.66675117883217594</v>
      </c>
      <c r="N1364">
        <f>IFERROR([1]!s_stm07_is($A1364,"W30028333","2023/12/31",1)/[1]!S_SHARE_TOTAL($A1364,$B$1),"")</f>
        <v>0.90052477987154322</v>
      </c>
      <c r="O1364">
        <f>IFERROR([1]!s_stm07_is($A1364,"W30028333","2024/12/31",1)/[1]!S_SHARE_TOTAL($A1364,$B$1),"")</f>
        <v>1.2196996493046883</v>
      </c>
      <c r="P1364">
        <f>IFERROR([1]!s_stm07_is($A1364,"W30028333","2025/12/31",1)/[1]!S_SHARE_TOTAL($A1364,$B$1),"")</f>
        <v>1.2036286199441459</v>
      </c>
      <c r="Q1364">
        <f>IFERROR([1]!s_west_netprofit($A1364,2026,$B$1,180)/[1]!S_SHARE_TOTAL($A1364,$B$1),"")</f>
        <v>1.4969996913464645</v>
      </c>
      <c r="R1364">
        <f>IFERROR([1]!s_west_netprofit($A1364,2027,$B$1,180)/[1]!S_SHARE_TOTAL($A1364,$B$1),"")</f>
        <v>1.7782129060441412</v>
      </c>
      <c r="S1364">
        <f>IFERROR([1]!s_fa_dupont_roe($A1364,"2011/12/31")/100,"")</f>
        <v>0</v>
      </c>
      <c r="T1364">
        <f>IFERROR([1]!s_fa_dupont_roe($A1364,"2012/12/31")/100,"")</f>
        <v>0</v>
      </c>
      <c r="U1364">
        <f>IFERROR([1]!s_fa_dupont_roe($A1364,"2013/12/31")/100,"")</f>
        <v>0</v>
      </c>
      <c r="V1364">
        <f>IFERROR([1]!s_fa_dupont_roe($A1364,"2014/12/31")/100,"")</f>
        <v>0</v>
      </c>
      <c r="W1364">
        <f>IFERROR([1]!s_fa_dupont_roe($A1364,"2015/12/31")/100,"")</f>
        <v>0.12661800000000001</v>
      </c>
      <c r="X1364">
        <f>IFERROR([1]!s_fa_dupont_roe($A1364,"2016/12/31")/100,"")</f>
        <v>0.19353300000000001</v>
      </c>
      <c r="Y1364">
        <f>IFERROR([1]!s_fa_dupont_roe($A1364,"2017/12/31")/100,"")</f>
        <v>0.22698000000000002</v>
      </c>
      <c r="Z1364">
        <f>IFERROR([1]!s_fa_dupont_roe($A1364,"2018/12/31")/100,"")</f>
        <v>0.15649299999999999</v>
      </c>
      <c r="AA1364">
        <f>IFERROR([1]!s_fa_dupont_roe($A1364,"2019/12/31")/100,"")</f>
        <v>0.12950799999999998</v>
      </c>
      <c r="AB1364">
        <f>IFERROR([1]!s_fa_dupont_roe($A1364,"2020/12/31")/100,"")</f>
        <v>0.119356</v>
      </c>
      <c r="AC1364">
        <f>IFERROR([1]!s_fa_dupont_roe($A1364,"2021/12/31")/100,"")</f>
        <v>0.17232199999999998</v>
      </c>
      <c r="AD1364">
        <f>IFERROR([1]!s_fa_dupont_roe($A1364,"2022/12/31")/100,"")</f>
        <v>0.19372399999999998</v>
      </c>
      <c r="AE1364">
        <f>IFERROR([1]!s_fa_dupont_roe($A1364,"2023/12/31")/100,"")</f>
        <v>0.217804</v>
      </c>
      <c r="AF1364">
        <f>IFERROR([1]!s_fa_dupont_roe($A1364,"2024/12/31")/100,"")</f>
        <v>0.24219200000000002</v>
      </c>
      <c r="AG1364">
        <f>IFERROR([1]!s_fa_dupont_roe($A1364,"2025/12/31")/100,"")</f>
        <v>0.20086600000000002</v>
      </c>
      <c r="AH1364">
        <f>IFERROR([1]!s_stm07_is($A1364,"W30028333","2025/12/31",1),"")</f>
        <v>1201860008.05</v>
      </c>
      <c r="AI1364">
        <f>IFERROR([1]!s_stm07_bs($A1364,"W38058048","2025/12/31",1),"")</f>
        <v>6433895725.8900003</v>
      </c>
      <c r="AJ1364">
        <f>IFERROR([1]!s_fa_netdebt($A1364,"2025/12/31"),"")</f>
        <v>1682320190.3399999</v>
      </c>
      <c r="AK1364">
        <f>IFERROR([1]!s_val_ev1($A1364,"2025/12/31"),"")</f>
        <v>22513472121.419998</v>
      </c>
      <c r="AL1364">
        <f>IFERROR([1]!s_fa_ebitda($A1364,"2025/12/31"),"")</f>
        <v>1601313304.48</v>
      </c>
      <c r="AM1364">
        <f>IFERROR([1]!s_west_netprofit($A1364,2026,$B$1,180)/[1]!s_west_netprofit($A1364,2026,$B$1-7,180)-1,"")</f>
        <v>0</v>
      </c>
      <c r="AN1364">
        <f>IFERROR([1]!s_west_netprofit($A1364,2026,$B$1,180)/[1]!s_west_netprofit($A1364,2026,$B$1-30,180)-1,"")</f>
        <v>-3.0400000209643285E-2</v>
      </c>
      <c r="AO1364">
        <f>IFERROR([1]!s_est_mediannetprofit($A1364,2026,$B$1)/[1]!s_est_mediannetprofit($A1364,2026,$B$1-7)-1,"")</f>
        <v>0</v>
      </c>
      <c r="AP1364">
        <f>IFERROR([1]!s_est_mediannetprofit($A1364,2026,$B$1)/[1]!s_est_mediannetprofit($A1364,2026,$B$1-30)-1,"")</f>
        <v>-2.4180192116594945E-2</v>
      </c>
    </row>
    <row r="1365" spans="1:42">
      <c r="A1365" t="s">
        <v>1404</v>
      </c>
      <c r="B1365">
        <f>IFERROR([1]!s_stm07_is($A1365,"W30028333","2011/12/31",1)/[1]!S_SHARE_TOTAL($A1365,$B$1),"")</f>
        <v>0.66879067181883456</v>
      </c>
      <c r="C1365">
        <f>IFERROR([1]!s_stm07_is($A1365,"W30028333","2012/12/31",1)/[1]!S_SHARE_TOTAL($A1365,$B$1),"")</f>
        <v>0.89007886481769949</v>
      </c>
      <c r="D1365">
        <f>IFERROR([1]!s_stm07_is($A1365,"W30028333","2013/12/31",1)/[1]!S_SHARE_TOTAL($A1365,$B$1),"")</f>
        <v>0.48544438701753506</v>
      </c>
      <c r="E1365">
        <f>IFERROR([1]!s_stm07_is($A1365,"W30028333","2014/12/31",1)/[1]!S_SHARE_TOTAL($A1365,$B$1),"")</f>
        <v>0.11492836026939914</v>
      </c>
      <c r="F1365">
        <f>IFERROR([1]!s_stm07_is($A1365,"W30028333","2015/12/31",1)/[1]!S_SHARE_TOTAL($A1365,$B$1),"")</f>
        <v>2.3635368401745151E-2</v>
      </c>
      <c r="G1365">
        <f>IFERROR([1]!s_stm07_is($A1365,"W30028333","2016/12/31",1)/[1]!S_SHARE_TOTAL($A1365,$B$1),"")</f>
        <v>3.4724632480522162E-2</v>
      </c>
      <c r="H1365">
        <f>IFERROR([1]!s_stm07_is($A1365,"W30028333","2017/12/31",1)/[1]!S_SHARE_TOTAL($A1365,$B$1),"")</f>
        <v>0.15920849030726689</v>
      </c>
      <c r="I1365">
        <f>IFERROR([1]!s_stm07_is($A1365,"W30028333","2018/12/31",1)/[1]!S_SHARE_TOTAL($A1365,$B$1),"")</f>
        <v>0.46619450185035016</v>
      </c>
      <c r="J1365">
        <f>IFERROR([1]!s_stm07_is($A1365,"W30028333","2019/12/31",1)/[1]!S_SHARE_TOTAL($A1365,$B$1),"")</f>
        <v>0.58264438642047001</v>
      </c>
      <c r="K1365">
        <f>IFERROR([1]!s_stm07_is($A1365,"W30028333","2020/12/31",1)/[1]!S_SHARE_TOTAL($A1365,$B$1),"")</f>
        <v>0.69404590523872156</v>
      </c>
      <c r="L1365">
        <f>IFERROR([1]!s_stm07_is($A1365,"W30028333","2021/12/31",1)/[1]!S_SHARE_TOTAL($A1365,$B$1),"")</f>
        <v>1.0909519298513695</v>
      </c>
      <c r="M1365">
        <f>IFERROR([1]!s_stm07_is($A1365,"W30028333","2022/12/31",1)/[1]!S_SHARE_TOTAL($A1365,$B$1),"")</f>
        <v>1.4216618295487444</v>
      </c>
      <c r="N1365">
        <f>IFERROR([1]!s_stm07_is($A1365,"W30028333","2023/12/31",1)/[1]!S_SHARE_TOTAL($A1365,$B$1),"")</f>
        <v>1.8337419134098432</v>
      </c>
      <c r="O1365">
        <f>IFERROR([1]!s_stm07_is($A1365,"W30028333","2024/12/31",1)/[1]!S_SHARE_TOTAL($A1365,$B$1),"")</f>
        <v>2.2033361119824844</v>
      </c>
      <c r="P1365">
        <f>IFERROR([1]!s_stm07_is($A1365,"W30028333","2025/12/31",1)/[1]!S_SHARE_TOTAL($A1365,$B$1),"")</f>
        <v>2.4047230151062009</v>
      </c>
      <c r="Q1365">
        <f>IFERROR([1]!s_west_netprofit($A1365,2026,$B$1,180)/[1]!S_SHARE_TOTAL($A1365,$B$1),"")</f>
        <v>2.4969217961154508</v>
      </c>
      <c r="R1365">
        <f>IFERROR([1]!s_west_netprofit($A1365,2027,$B$1,180)/[1]!S_SHARE_TOTAL($A1365,$B$1),"")</f>
        <v>2.8394344117622992</v>
      </c>
      <c r="S1365">
        <f>IFERROR([1]!s_fa_dupont_roe($A1365,"2011/12/31")/100,"")</f>
        <v>0.21971599999999999</v>
      </c>
      <c r="T1365">
        <f>IFERROR([1]!s_fa_dupont_roe($A1365,"2012/12/31")/100,"")</f>
        <v>0.21139500000000003</v>
      </c>
      <c r="U1365">
        <f>IFERROR([1]!s_fa_dupont_roe($A1365,"2013/12/31")/100,"")</f>
        <v>9.2797999999999992E-2</v>
      </c>
      <c r="V1365">
        <f>IFERROR([1]!s_fa_dupont_roe($A1365,"2014/12/31")/100,"")</f>
        <v>2.1655000000000001E-2</v>
      </c>
      <c r="W1365">
        <f>IFERROR([1]!s_fa_dupont_roe($A1365,"2015/12/31")/100,"")</f>
        <v>4.457E-3</v>
      </c>
      <c r="X1365">
        <f>IFERROR([1]!s_fa_dupont_roe($A1365,"2016/12/31")/100,"")</f>
        <v>6.4659999999999995E-3</v>
      </c>
      <c r="Y1365">
        <f>IFERROR([1]!s_fa_dupont_roe($A1365,"2017/12/31")/100,"")</f>
        <v>2.7766000000000002E-2</v>
      </c>
      <c r="Z1365">
        <f>IFERROR([1]!s_fa_dupont_roe($A1365,"2018/12/31")/100,"")</f>
        <v>7.4791999999999997E-2</v>
      </c>
      <c r="AA1365">
        <f>IFERROR([1]!s_fa_dupont_roe($A1365,"2019/12/31")/100,"")</f>
        <v>8.7795999999999999E-2</v>
      </c>
      <c r="AB1365">
        <f>IFERROR([1]!s_fa_dupont_roe($A1365,"2020/12/31")/100,"")</f>
        <v>9.7943000000000002E-2</v>
      </c>
      <c r="AC1365">
        <f>IFERROR([1]!s_fa_dupont_roe($A1365,"2021/12/31")/100,"")</f>
        <v>0.13983000000000001</v>
      </c>
      <c r="AD1365">
        <f>IFERROR([1]!s_fa_dupont_roe($A1365,"2022/12/31")/100,"")</f>
        <v>0.15570700000000001</v>
      </c>
      <c r="AE1365">
        <f>IFERROR([1]!s_fa_dupont_roe($A1365,"2023/12/31")/100,"")</f>
        <v>0.17147699999999999</v>
      </c>
      <c r="AF1365">
        <f>IFERROR([1]!s_fa_dupont_roe($A1365,"2024/12/31")/100,"")</f>
        <v>0.18587000000000001</v>
      </c>
      <c r="AG1365">
        <f>IFERROR([1]!s_fa_dupont_roe($A1365,"2025/12/31")/100,"")</f>
        <v>0.186113</v>
      </c>
      <c r="AH1365">
        <f>IFERROR([1]!s_stm07_is($A1365,"W30028333","2025/12/31",1),"")</f>
        <v>4293392302.8400002</v>
      </c>
      <c r="AI1365">
        <f>IFERROR([1]!s_stm07_bs($A1365,"W38058048","2025/12/31",1),"")</f>
        <v>24910576451.68</v>
      </c>
      <c r="AJ1365">
        <f>IFERROR([1]!s_fa_netdebt($A1365,"2025/12/31"),"")</f>
        <v>2928243160.96</v>
      </c>
      <c r="AK1365">
        <f>IFERROR([1]!s_val_ev1($A1365,"2025/12/31"),"")</f>
        <v>49766636144.622002</v>
      </c>
      <c r="AL1365">
        <f>IFERROR([1]!s_fa_ebitda($A1365,"2025/12/31"),"")</f>
        <v>6639431420.6000004</v>
      </c>
      <c r="AM1365">
        <f>IFERROR([1]!s_west_netprofit($A1365,2026,$B$1,180)/[1]!s_west_netprofit($A1365,2026,$B$1-7,180)-1,"")</f>
        <v>0</v>
      </c>
      <c r="AN1365">
        <f>IFERROR([1]!s_west_netprofit($A1365,2026,$B$1,180)/[1]!s_west_netprofit($A1365,2026,$B$1-30,180)-1,"")</f>
        <v>-2.8493785351364376E-2</v>
      </c>
      <c r="AO1365">
        <f>IFERROR([1]!s_est_mediannetprofit($A1365,2026,$B$1)/[1]!s_est_mediannetprofit($A1365,2026,$B$1-7)-1,"")</f>
        <v>0</v>
      </c>
      <c r="AP1365">
        <f>IFERROR([1]!s_est_mediannetprofit($A1365,2026,$B$1)/[1]!s_est_mediannetprofit($A1365,2026,$B$1-30)-1,"")</f>
        <v>-2.7204464054660926E-3</v>
      </c>
    </row>
    <row r="1366" spans="1:42">
      <c r="A1366" t="s">
        <v>1405</v>
      </c>
      <c r="B1366">
        <f>IFERROR([1]!s_stm07_is($A1366,"W30028333","2011/12/31",1)/[1]!S_SHARE_TOTAL($A1366,$B$1),"")</f>
        <v>0.18131120259135924</v>
      </c>
      <c r="C1366">
        <f>IFERROR([1]!s_stm07_is($A1366,"W30028333","2012/12/31",1)/[1]!S_SHARE_TOTAL($A1366,$B$1),"")</f>
        <v>0.16378131611248578</v>
      </c>
      <c r="D1366">
        <f>IFERROR([1]!s_stm07_is($A1366,"W30028333","2013/12/31",1)/[1]!S_SHARE_TOTAL($A1366,$B$1),"")</f>
        <v>0.1920218087679319</v>
      </c>
      <c r="E1366">
        <f>IFERROR([1]!s_stm07_is($A1366,"W30028333","2014/12/31",1)/[1]!S_SHARE_TOTAL($A1366,$B$1),"")</f>
        <v>0.19336282968886406</v>
      </c>
      <c r="F1366">
        <f>IFERROR([1]!s_stm07_is($A1366,"W30028333","2015/12/31",1)/[1]!S_SHARE_TOTAL($A1366,$B$1),"")</f>
        <v>0.21917011789681465</v>
      </c>
      <c r="G1366">
        <f>IFERROR([1]!s_stm07_is($A1366,"W30028333","2016/12/31",1)/[1]!S_SHARE_TOTAL($A1366,$B$1),"")</f>
        <v>0.19678852872433641</v>
      </c>
      <c r="H1366">
        <f>IFERROR([1]!s_stm07_is($A1366,"W30028333","2017/12/31",1)/[1]!S_SHARE_TOTAL($A1366,$B$1),"")</f>
        <v>0.20350990332313285</v>
      </c>
      <c r="I1366">
        <f>IFERROR([1]!s_stm07_is($A1366,"W30028333","2018/12/31",1)/[1]!S_SHARE_TOTAL($A1366,$B$1),"")</f>
        <v>0.223283126218253</v>
      </c>
      <c r="J1366">
        <f>IFERROR([1]!s_stm07_is($A1366,"W30028333","2019/12/31",1)/[1]!S_SHARE_TOTAL($A1366,$B$1),"")</f>
        <v>0.22425572793288809</v>
      </c>
      <c r="K1366">
        <f>IFERROR([1]!s_stm07_is($A1366,"W30028333","2020/12/31",1)/[1]!S_SHARE_TOTAL($A1366,$B$1),"")</f>
        <v>0.22790571639005805</v>
      </c>
      <c r="L1366">
        <f>IFERROR([1]!s_stm07_is($A1366,"W30028333","2021/12/31",1)/[1]!S_SHARE_TOTAL($A1366,$B$1),"")</f>
        <v>0.28360601649894673</v>
      </c>
      <c r="M1366">
        <f>IFERROR([1]!s_stm07_is($A1366,"W30028333","2022/12/31",1)/[1]!S_SHARE_TOTAL($A1366,$B$1),"")</f>
        <v>0.30154391588228674</v>
      </c>
      <c r="N1366">
        <f>IFERROR([1]!s_stm07_is($A1366,"W30028333","2023/12/31",1)/[1]!S_SHARE_TOTAL($A1366,$B$1),"")</f>
        <v>0.33271378136930768</v>
      </c>
      <c r="O1366">
        <f>IFERROR([1]!s_stm07_is($A1366,"W30028333","2024/12/31",1)/[1]!S_SHARE_TOTAL($A1366,$B$1),"")</f>
        <v>0.36075950332671436</v>
      </c>
      <c r="P1366">
        <f>IFERROR([1]!s_stm07_is($A1366,"W30028333","2025/12/31",1)/[1]!S_SHARE_TOTAL($A1366,$B$1),"")</f>
        <v>0.36264638912420333</v>
      </c>
      <c r="Q1366">
        <f>IFERROR([1]!s_west_netprofit($A1366,2026,$B$1,180)/[1]!S_SHARE_TOTAL($A1366,$B$1),"")</f>
        <v>0.33049507590308358</v>
      </c>
      <c r="R1366">
        <f>IFERROR([1]!s_west_netprofit($A1366,2027,$B$1,180)/[1]!S_SHARE_TOTAL($A1366,$B$1),"")</f>
        <v>0.34019608133961027</v>
      </c>
      <c r="S1366">
        <f>IFERROR([1]!s_fa_dupont_roe($A1366,"2011/12/31")/100,"")</f>
        <v>6.6172999999999996E-2</v>
      </c>
      <c r="T1366">
        <f>IFERROR([1]!s_fa_dupont_roe($A1366,"2012/12/31")/100,"")</f>
        <v>5.7527999999999996E-2</v>
      </c>
      <c r="U1366">
        <f>IFERROR([1]!s_fa_dupont_roe($A1366,"2013/12/31")/100,"")</f>
        <v>6.4746999999999999E-2</v>
      </c>
      <c r="V1366">
        <f>IFERROR([1]!s_fa_dupont_roe($A1366,"2014/12/31")/100,"")</f>
        <v>6.2420999999999997E-2</v>
      </c>
      <c r="W1366">
        <f>IFERROR([1]!s_fa_dupont_roe($A1366,"2015/12/31")/100,"")</f>
        <v>6.7643000000000009E-2</v>
      </c>
      <c r="X1366">
        <f>IFERROR([1]!s_fa_dupont_roe($A1366,"2016/12/31")/100,"")</f>
        <v>5.8171E-2</v>
      </c>
      <c r="Y1366">
        <f>IFERROR([1]!s_fa_dupont_roe($A1366,"2017/12/31")/100,"")</f>
        <v>5.8085999999999999E-2</v>
      </c>
      <c r="Z1366">
        <f>IFERROR([1]!s_fa_dupont_roe($A1366,"2018/12/31")/100,"")</f>
        <v>6.1086999999999995E-2</v>
      </c>
      <c r="AA1366">
        <f>IFERROR([1]!s_fa_dupont_roe($A1366,"2019/12/31")/100,"")</f>
        <v>5.9003E-2</v>
      </c>
      <c r="AB1366">
        <f>IFERROR([1]!s_fa_dupont_roe($A1366,"2020/12/31")/100,"")</f>
        <v>5.8255999999999995E-2</v>
      </c>
      <c r="AC1366">
        <f>IFERROR([1]!s_fa_dupont_roe($A1366,"2021/12/31")/100,"")</f>
        <v>6.5522999999999998E-2</v>
      </c>
      <c r="AD1366">
        <f>IFERROR([1]!s_fa_dupont_roe($A1366,"2022/12/31")/100,"")</f>
        <v>6.4113000000000003E-2</v>
      </c>
      <c r="AE1366">
        <f>IFERROR([1]!s_fa_dupont_roe($A1366,"2023/12/31")/100,"")</f>
        <v>6.9588999999999998E-2</v>
      </c>
      <c r="AF1366">
        <f>IFERROR([1]!s_fa_dupont_roe($A1366,"2024/12/31")/100,"")</f>
        <v>7.374399999999999E-2</v>
      </c>
      <c r="AG1366">
        <f>IFERROR([1]!s_fa_dupont_roe($A1366,"2025/12/31")/100,"")</f>
        <v>7.2676999999999992E-2</v>
      </c>
      <c r="AH1366">
        <f>IFERROR([1]!s_stm07_is($A1366,"W30028333","2025/12/31",1),"")</f>
        <v>33184733428.279999</v>
      </c>
      <c r="AI1366">
        <f>IFERROR([1]!s_stm07_bs($A1366,"W38058048","2025/12/31",1),"")</f>
        <v>468259308478.65997</v>
      </c>
      <c r="AJ1366">
        <f>IFERROR([1]!s_fa_netdebt($A1366,"2025/12/31"),"")</f>
        <v>-50129655897.970001</v>
      </c>
      <c r="AK1366">
        <f>IFERROR([1]!s_val_ev1($A1366,"2025/12/31"),"")</f>
        <v>606304255575.328</v>
      </c>
      <c r="AL1366">
        <f>IFERROR([1]!s_fa_ebitda($A1366,"2025/12/31"),"")</f>
        <v>146936655273.32999</v>
      </c>
      <c r="AM1366">
        <f>IFERROR([1]!s_west_netprofit($A1366,2026,$B$1,180)/[1]!s_west_netprofit($A1366,2026,$B$1-7,180)-1,"")</f>
        <v>0</v>
      </c>
      <c r="AN1366">
        <f>IFERROR([1]!s_west_netprofit($A1366,2026,$B$1,180)/[1]!s_west_netprofit($A1366,2026,$B$1-30,180)-1,"")</f>
        <v>0</v>
      </c>
      <c r="AO1366">
        <f>IFERROR([1]!s_est_mediannetprofit($A1366,2026,$B$1)/[1]!s_est_mediannetprofit($A1366,2026,$B$1-7)-1,"")</f>
        <v>0</v>
      </c>
      <c r="AP1366">
        <f>IFERROR([1]!s_est_mediannetprofit($A1366,2026,$B$1)/[1]!s_est_mediannetprofit($A1366,2026,$B$1-30)-1,"")</f>
        <v>0</v>
      </c>
    </row>
    <row r="1367" spans="1:42">
      <c r="A1367" t="s">
        <v>1406</v>
      </c>
      <c r="B1367">
        <f>IFERROR([1]!s_stm07_is($A1367,"W30028333","2011/12/31",1)/[1]!S_SHARE_TOTAL($A1367,$B$1),"")</f>
        <v>0.13464479037049196</v>
      </c>
      <c r="C1367">
        <f>IFERROR([1]!s_stm07_is($A1367,"W30028333","2012/12/31",1)/[1]!S_SHARE_TOTAL($A1367,$B$1),"")</f>
        <v>0.13970791139000149</v>
      </c>
      <c r="D1367">
        <f>IFERROR([1]!s_stm07_is($A1367,"W30028333","2013/12/31",1)/[1]!S_SHARE_TOTAL($A1367,$B$1),"")</f>
        <v>0.14425559009253844</v>
      </c>
      <c r="E1367">
        <f>IFERROR([1]!s_stm07_is($A1367,"W30028333","2014/12/31",1)/[1]!S_SHARE_TOTAL($A1367,$B$1),"")</f>
        <v>0.18519783513739743</v>
      </c>
      <c r="F1367">
        <f>IFERROR([1]!s_stm07_is($A1367,"W30028333","2015/12/31",1)/[1]!S_SHARE_TOTAL($A1367,$B$1),"")</f>
        <v>0.4118071699200696</v>
      </c>
      <c r="G1367">
        <f>IFERROR([1]!s_stm07_is($A1367,"W30028333","2016/12/31",1)/[1]!S_SHARE_TOTAL($A1367,$B$1),"")</f>
        <v>0.39359035135899628</v>
      </c>
      <c r="H1367">
        <f>IFERROR([1]!s_stm07_is($A1367,"W30028333","2017/12/31",1)/[1]!S_SHARE_TOTAL($A1367,$B$1),"")</f>
        <v>0.37627119898850819</v>
      </c>
      <c r="I1367">
        <f>IFERROR([1]!s_stm07_is($A1367,"W30028333","2018/12/31",1)/[1]!S_SHARE_TOTAL($A1367,$B$1),"")</f>
        <v>0.39391956299507458</v>
      </c>
      <c r="J1367">
        <f>IFERROR([1]!s_stm07_is($A1367,"W30028333","2019/12/31",1)/[1]!S_SHARE_TOTAL($A1367,$B$1),"")</f>
        <v>0.41098940236216086</v>
      </c>
      <c r="K1367">
        <f>IFERROR([1]!s_stm07_is($A1367,"W30028333","2020/12/31",1)/[1]!S_SHARE_TOTAL($A1367,$B$1),"")</f>
        <v>0.3948258357980764</v>
      </c>
      <c r="L1367">
        <f>IFERROR([1]!s_stm07_is($A1367,"W30028333","2021/12/31",1)/[1]!S_SHARE_TOTAL($A1367,$B$1),"")</f>
        <v>0.35898999237073914</v>
      </c>
      <c r="M1367">
        <f>IFERROR([1]!s_stm07_is($A1367,"W30028333","2022/12/31",1)/[1]!S_SHARE_TOTAL($A1367,$B$1),"")</f>
        <v>0.40605955567672503</v>
      </c>
      <c r="N1367">
        <f>IFERROR([1]!s_stm07_is($A1367,"W30028333","2023/12/31",1)/[1]!S_SHARE_TOTAL($A1367,$B$1),"")</f>
        <v>0.40808500169513745</v>
      </c>
      <c r="O1367">
        <f>IFERROR([1]!s_stm07_is($A1367,"W30028333","2024/12/31",1)/[1]!S_SHARE_TOTAL($A1367,$B$1),"")</f>
        <v>0.43163778057611879</v>
      </c>
      <c r="P1367">
        <f>IFERROR([1]!s_stm07_is($A1367,"W30028333","2025/12/31",1)/[1]!S_SHARE_TOTAL($A1367,$B$1),"")</f>
        <v>0.45928699336610485</v>
      </c>
      <c r="Q1367">
        <f>IFERROR([1]!s_west_netprofit($A1367,2026,$B$1,180)/[1]!S_SHARE_TOTAL($A1367,$B$1),"")</f>
        <v>0.50084909130637645</v>
      </c>
      <c r="R1367">
        <f>IFERROR([1]!s_west_netprofit($A1367,2027,$B$1,180)/[1]!S_SHARE_TOTAL($A1367,$B$1),"")</f>
        <v>0.54167997563709014</v>
      </c>
      <c r="S1367">
        <f>IFERROR([1]!s_fa_dupont_roe($A1367,"2011/12/31")/100,"")</f>
        <v>0.184862</v>
      </c>
      <c r="T1367">
        <f>IFERROR([1]!s_fa_dupont_roe($A1367,"2012/12/31")/100,"")</f>
        <v>0.14496300000000001</v>
      </c>
      <c r="U1367">
        <f>IFERROR([1]!s_fa_dupont_roe($A1367,"2013/12/31")/100,"")</f>
        <v>0.11945299999999999</v>
      </c>
      <c r="V1367">
        <f>IFERROR([1]!s_fa_dupont_roe($A1367,"2014/12/31")/100,"")</f>
        <v>0.13792499999999999</v>
      </c>
      <c r="W1367">
        <f>IFERROR([1]!s_fa_dupont_roe($A1367,"2015/12/31")/100,"")</f>
        <v>0.172016</v>
      </c>
      <c r="X1367">
        <f>IFERROR([1]!s_fa_dupont_roe($A1367,"2016/12/31")/100,"")</f>
        <v>0.111972</v>
      </c>
      <c r="Y1367">
        <f>IFERROR([1]!s_fa_dupont_roe($A1367,"2017/12/31")/100,"")</f>
        <v>9.5387E-2</v>
      </c>
      <c r="Z1367">
        <f>IFERROR([1]!s_fa_dupont_roe($A1367,"2018/12/31")/100,"")</f>
        <v>9.0434E-2</v>
      </c>
      <c r="AA1367">
        <f>IFERROR([1]!s_fa_dupont_roe($A1367,"2019/12/31")/100,"")</f>
        <v>8.9236999999999997E-2</v>
      </c>
      <c r="AB1367">
        <f>IFERROR([1]!s_fa_dupont_roe($A1367,"2020/12/31")/100,"")</f>
        <v>8.1251000000000004E-2</v>
      </c>
      <c r="AC1367">
        <f>IFERROR([1]!s_fa_dupont_roe($A1367,"2021/12/31")/100,"")</f>
        <v>7.0664000000000005E-2</v>
      </c>
      <c r="AD1367">
        <f>IFERROR([1]!s_fa_dupont_roe($A1367,"2022/12/31")/100,"")</f>
        <v>7.6763999999999999E-2</v>
      </c>
      <c r="AE1367">
        <f>IFERROR([1]!s_fa_dupont_roe($A1367,"2023/12/31")/100,"")</f>
        <v>7.4120000000000005E-2</v>
      </c>
      <c r="AF1367">
        <f>IFERROR([1]!s_fa_dupont_roe($A1367,"2024/12/31")/100,"")</f>
        <v>7.5133000000000005E-2</v>
      </c>
      <c r="AG1367">
        <f>IFERROR([1]!s_fa_dupont_roe($A1367,"2025/12/31")/100,"")</f>
        <v>7.7331999999999998E-2</v>
      </c>
      <c r="AH1367">
        <f>IFERROR([1]!s_stm07_is($A1367,"W30028333","2025/12/31",1),"")</f>
        <v>13181015000</v>
      </c>
      <c r="AI1367">
        <f>IFERROR([1]!s_stm07_bs($A1367,"W38058048","2025/12/31",1),"")</f>
        <v>216078500000</v>
      </c>
      <c r="AJ1367">
        <f>IFERROR([1]!s_fa_netdebt($A1367,"2025/12/31"),"")</f>
        <v>-39520890000</v>
      </c>
      <c r="AK1367">
        <f>IFERROR([1]!s_val_ev1($A1367,"2025/12/31"),"")</f>
        <v>217838561613.88</v>
      </c>
      <c r="AL1367">
        <f>IFERROR([1]!s_fa_ebitda($A1367,"2025/12/31"),"")</f>
        <v>28218231000</v>
      </c>
      <c r="AM1367">
        <f>IFERROR([1]!s_west_netprofit($A1367,2026,$B$1,180)/[1]!s_west_netprofit($A1367,2026,$B$1-7,180)-1,"")</f>
        <v>0</v>
      </c>
      <c r="AN1367">
        <f>IFERROR([1]!s_west_netprofit($A1367,2026,$B$1,180)/[1]!s_west_netprofit($A1367,2026,$B$1-30,180)-1,"")</f>
        <v>-8.1997754594320682E-3</v>
      </c>
      <c r="AO1367">
        <f>IFERROR([1]!s_est_mediannetprofit($A1367,2026,$B$1)/[1]!s_est_mediannetprofit($A1367,2026,$B$1-7)-1,"")</f>
        <v>0</v>
      </c>
      <c r="AP1367">
        <f>IFERROR([1]!s_est_mediannetprofit($A1367,2026,$B$1)/[1]!s_est_mediannetprofit($A1367,2026,$B$1-30)-1,"")</f>
        <v>-1.9494534567987554E-3</v>
      </c>
    </row>
    <row r="1368" spans="1:42">
      <c r="A1368" t="s">
        <v>1407</v>
      </c>
      <c r="B1368">
        <f>IFERROR([1]!s_stm07_is($A1368,"W30028333","2011/12/31",1)/[1]!S_SHARE_TOTAL($A1368,$B$1),"")</f>
        <v>8.632041513597366E-2</v>
      </c>
      <c r="C1368">
        <f>IFERROR([1]!s_stm07_is($A1368,"W30028333","2012/12/31",1)/[1]!S_SHARE_TOTAL($A1368,$B$1),"")</f>
        <v>7.1093611652552166E-2</v>
      </c>
      <c r="D1368">
        <f>IFERROR([1]!s_stm07_is($A1368,"W30028333","2013/12/31",1)/[1]!S_SHARE_TOTAL($A1368,$B$1),"")</f>
        <v>9.3843499510542022E-2</v>
      </c>
      <c r="E1368">
        <f>IFERROR([1]!s_stm07_is($A1368,"W30028333","2014/12/31",1)/[1]!S_SHARE_TOTAL($A1368,$B$1),"")</f>
        <v>8.5393802069637939E-2</v>
      </c>
      <c r="F1368">
        <f>IFERROR([1]!s_stm07_is($A1368,"W30028333","2015/12/31",1)/[1]!S_SHARE_TOTAL($A1368,$B$1),"")</f>
        <v>7.8280864002578721E-2</v>
      </c>
      <c r="G1368">
        <f>IFERROR([1]!s_stm07_is($A1368,"W30028333","2016/12/31",1)/[1]!S_SHARE_TOTAL($A1368,$B$1),"")</f>
        <v>1.8270288735663776E-2</v>
      </c>
      <c r="H1368">
        <f>IFERROR([1]!s_stm07_is($A1368,"W30028333","2017/12/31",1)/[1]!S_SHARE_TOTAL($A1368,$B$1),"")</f>
        <v>3.7720924739955843E-2</v>
      </c>
      <c r="I1368">
        <f>IFERROR([1]!s_stm07_is($A1368,"W30028333","2018/12/31",1)/[1]!S_SHARE_TOTAL($A1368,$B$1),"")</f>
        <v>5.5953648814954529E-2</v>
      </c>
      <c r="J1368">
        <f>IFERROR([1]!s_stm07_is($A1368,"W30028333","2019/12/31",1)/[1]!S_SHARE_TOTAL($A1368,$B$1),"")</f>
        <v>-1.035606900438369</v>
      </c>
      <c r="K1368">
        <f>IFERROR([1]!s_stm07_is($A1368,"W30028333","2020/12/31",1)/[1]!S_SHARE_TOTAL($A1368,$B$1),"")</f>
        <v>1.2851693956676413E-2</v>
      </c>
      <c r="L1368">
        <f>IFERROR([1]!s_stm07_is($A1368,"W30028333","2021/12/31",1)/[1]!S_SHARE_TOTAL($A1368,$B$1),"")</f>
        <v>1.2307196860540361E-2</v>
      </c>
      <c r="M1368">
        <f>IFERROR([1]!s_stm07_is($A1368,"W30028333","2022/12/31",1)/[1]!S_SHARE_TOTAL($A1368,$B$1),"")</f>
        <v>3.4218912567839065E-2</v>
      </c>
      <c r="N1368">
        <f>IFERROR([1]!s_stm07_is($A1368,"W30028333","2023/12/31",1)/[1]!S_SHARE_TOTAL($A1368,$B$1),"")</f>
        <v>5.3553800556873357E-3</v>
      </c>
      <c r="O1368">
        <f>IFERROR([1]!s_stm07_is($A1368,"W30028333","2024/12/31",1)/[1]!S_SHARE_TOTAL($A1368,$B$1),"")</f>
        <v>8.8512174098258293E-3</v>
      </c>
      <c r="P1368">
        <f>IFERROR([1]!s_stm07_is($A1368,"W30028333","2025/12/31",1)/[1]!S_SHARE_TOTAL($A1368,$B$1),"")</f>
        <v>1.8669839840844346E-2</v>
      </c>
      <c r="Q1368">
        <f>IFERROR([1]!s_west_netprofit($A1368,2026,$B$1,180)/[1]!S_SHARE_TOTAL($A1368,$B$1),"")</f>
        <v>3.1469111005218445E-2</v>
      </c>
      <c r="R1368">
        <f>IFERROR([1]!s_west_netprofit($A1368,2027,$B$1,180)/[1]!S_SHARE_TOTAL($A1368,$B$1),"")</f>
        <v>7.200349359398199E-2</v>
      </c>
      <c r="S1368">
        <f>IFERROR([1]!s_fa_dupont_roe($A1368,"2011/12/31")/100,"")</f>
        <v>8.2296999999999995E-2</v>
      </c>
      <c r="T1368">
        <f>IFERROR([1]!s_fa_dupont_roe($A1368,"2012/12/31")/100,"")</f>
        <v>6.6433000000000006E-2</v>
      </c>
      <c r="U1368">
        <f>IFERROR([1]!s_fa_dupont_roe($A1368,"2013/12/31")/100,"")</f>
        <v>7.9870999999999998E-2</v>
      </c>
      <c r="V1368">
        <f>IFERROR([1]!s_fa_dupont_roe($A1368,"2014/12/31")/100,"")</f>
        <v>6.9422999999999999E-2</v>
      </c>
      <c r="W1368">
        <f>IFERROR([1]!s_fa_dupont_roe($A1368,"2015/12/31")/100,"")</f>
        <v>5.7837E-2</v>
      </c>
      <c r="X1368">
        <f>IFERROR([1]!s_fa_dupont_roe($A1368,"2016/12/31")/100,"")</f>
        <v>1.218E-2</v>
      </c>
      <c r="Y1368">
        <f>IFERROR([1]!s_fa_dupont_roe($A1368,"2017/12/31")/100,"")</f>
        <v>2.4496000000000004E-2</v>
      </c>
      <c r="Z1368">
        <f>IFERROR([1]!s_fa_dupont_roe($A1368,"2018/12/31")/100,"")</f>
        <v>3.4551999999999999E-2</v>
      </c>
      <c r="AA1368">
        <f>IFERROR([1]!s_fa_dupont_roe($A1368,"2019/12/31")/100,"")</f>
        <v>-0.91840699999999997</v>
      </c>
      <c r="AB1368">
        <f>IFERROR([1]!s_fa_dupont_roe($A1368,"2020/12/31")/100,"")</f>
        <v>9.0650000000000001E-3</v>
      </c>
      <c r="AC1368">
        <f>IFERROR([1]!s_fa_dupont_roe($A1368,"2021/12/31")/100,"")</f>
        <v>5.4969999999999993E-3</v>
      </c>
      <c r="AD1368">
        <f>IFERROR([1]!s_fa_dupont_roe($A1368,"2022/12/31")/100,"")</f>
        <v>1.5169999999999999E-2</v>
      </c>
      <c r="AE1368">
        <f>IFERROR([1]!s_fa_dupont_roe($A1368,"2023/12/31")/100,"")</f>
        <v>2.343E-3</v>
      </c>
      <c r="AF1368">
        <f>IFERROR([1]!s_fa_dupont_roe($A1368,"2024/12/31")/100,"")</f>
        <v>3.82E-3</v>
      </c>
      <c r="AG1368">
        <f>IFERROR([1]!s_fa_dupont_roe($A1368,"2025/12/31")/100,"")</f>
        <v>8.116E-3</v>
      </c>
      <c r="AH1368">
        <f>IFERROR([1]!s_stm07_is($A1368,"W30028333","2025/12/31",1),"")</f>
        <v>84408214.230000004</v>
      </c>
      <c r="AI1368">
        <f>IFERROR([1]!s_stm07_bs($A1368,"W38058048","2025/12/31",1),"")</f>
        <v>17413947447.810001</v>
      </c>
      <c r="AJ1368">
        <f>IFERROR([1]!s_fa_netdebt($A1368,"2025/12/31"),"")</f>
        <v>-3233274067.25</v>
      </c>
      <c r="AK1368">
        <f>IFERROR([1]!s_val_ev1($A1368,"2025/12/31"),"")</f>
        <v>49334912571.330002</v>
      </c>
      <c r="AL1368">
        <f>IFERROR([1]!s_fa_ebitda($A1368,"2025/12/31"),"")</f>
        <v>596718483.36000001</v>
      </c>
      <c r="AM1368">
        <f>IFERROR([1]!s_west_netprofit($A1368,2026,$B$1,180)/[1]!s_west_netprofit($A1368,2026,$B$1-7,180)-1,"")</f>
        <v>0</v>
      </c>
      <c r="AN1368">
        <f>IFERROR([1]!s_west_netprofit($A1368,2026,$B$1,180)/[1]!s_west_netprofit($A1368,2026,$B$1-30,180)-1,"")</f>
        <v>-5.1057160008003755E-2</v>
      </c>
      <c r="AO1368">
        <f>IFERROR([1]!s_est_mediannetprofit($A1368,2026,$B$1)/[1]!s_est_mediannetprofit($A1368,2026,$B$1-7)-1,"")</f>
        <v>0</v>
      </c>
      <c r="AP1368">
        <f>IFERROR([1]!s_est_mediannetprofit($A1368,2026,$B$1)/[1]!s_est_mediannetprofit($A1368,2026,$B$1-30)-1,"")</f>
        <v>-4.9635267998731414E-2</v>
      </c>
    </row>
    <row r="1369" spans="1:42">
      <c r="A1369" t="s">
        <v>1408</v>
      </c>
      <c r="B1369">
        <f>IFERROR([1]!s_stm07_is($A1369,"W30028333","2011/12/31",1)/[1]!S_SHARE_TOTAL($A1369,$B$1),"")</f>
        <v>0</v>
      </c>
      <c r="C1369">
        <f>IFERROR([1]!s_stm07_is($A1369,"W30028333","2012/12/31",1)/[1]!S_SHARE_TOTAL($A1369,$B$1),"")</f>
        <v>0</v>
      </c>
      <c r="D1369">
        <f>IFERROR([1]!s_stm07_is($A1369,"W30028333","2013/12/31",1)/[1]!S_SHARE_TOTAL($A1369,$B$1),"")</f>
        <v>0</v>
      </c>
      <c r="E1369">
        <f>IFERROR([1]!s_stm07_is($A1369,"W30028333","2014/12/31",1)/[1]!S_SHARE_TOTAL($A1369,$B$1),"")</f>
        <v>0</v>
      </c>
      <c r="F1369">
        <f>IFERROR([1]!s_stm07_is($A1369,"W30028333","2015/12/31",1)/[1]!S_SHARE_TOTAL($A1369,$B$1),"")</f>
        <v>5.9672960955070896E-3</v>
      </c>
      <c r="G1369">
        <f>IFERROR([1]!s_stm07_is($A1369,"W30028333","2016/12/31",1)/[1]!S_SHARE_TOTAL($A1369,$B$1),"")</f>
        <v>2.6009057797666851E-2</v>
      </c>
      <c r="H1369">
        <f>IFERROR([1]!s_stm07_is($A1369,"W30028333","2017/12/31",1)/[1]!S_SHARE_TOTAL($A1369,$B$1),"")</f>
        <v>0.18011717908218572</v>
      </c>
      <c r="I1369">
        <f>IFERROR([1]!s_stm07_is($A1369,"W30028333","2018/12/31",1)/[1]!S_SHARE_TOTAL($A1369,$B$1),"")</f>
        <v>0.24193964375368482</v>
      </c>
      <c r="J1369">
        <f>IFERROR([1]!s_stm07_is($A1369,"W30028333","2019/12/31",1)/[1]!S_SHARE_TOTAL($A1369,$B$1),"")</f>
        <v>0.19544349026992072</v>
      </c>
      <c r="K1369">
        <f>IFERROR([1]!s_stm07_is($A1369,"W30028333","2020/12/31",1)/[1]!S_SHARE_TOTAL($A1369,$B$1),"")</f>
        <v>0.12761493882811512</v>
      </c>
      <c r="L1369">
        <f>IFERROR([1]!s_stm07_is($A1369,"W30028333","2021/12/31",1)/[1]!S_SHARE_TOTAL($A1369,$B$1),"")</f>
        <v>9.6826953614793876E-2</v>
      </c>
      <c r="M1369">
        <f>IFERROR([1]!s_stm07_is($A1369,"W30028333","2022/12/31",1)/[1]!S_SHARE_TOTAL($A1369,$B$1),"")</f>
        <v>5.6122170518974779E-2</v>
      </c>
      <c r="N1369">
        <f>IFERROR([1]!s_stm07_is($A1369,"W30028333","2023/12/31",1)/[1]!S_SHARE_TOTAL($A1369,$B$1),"")</f>
        <v>0.10282563432030638</v>
      </c>
      <c r="O1369">
        <f>IFERROR([1]!s_stm07_is($A1369,"W30028333","2024/12/31",1)/[1]!S_SHARE_TOTAL($A1369,$B$1),"")</f>
        <v>8.7000629172066649E-2</v>
      </c>
      <c r="P1369">
        <f>IFERROR([1]!s_stm07_is($A1369,"W30028333","2025/12/31",1)/[1]!S_SHARE_TOTAL($A1369,$B$1),"")</f>
        <v>8.8468674062320868E-2</v>
      </c>
      <c r="Q1369">
        <f>IFERROR([1]!s_west_netprofit($A1369,2026,$B$1,180)/[1]!S_SHARE_TOTAL($A1369,$B$1),"")</f>
        <v>0</v>
      </c>
      <c r="R1369">
        <f>IFERROR([1]!s_west_netprofit($A1369,2027,$B$1,180)/[1]!S_SHARE_TOTAL($A1369,$B$1),"")</f>
        <v>0</v>
      </c>
      <c r="S1369">
        <f>IFERROR([1]!s_fa_dupont_roe($A1369,"2011/12/31")/100,"")</f>
        <v>0</v>
      </c>
      <c r="T1369">
        <f>IFERROR([1]!s_fa_dupont_roe($A1369,"2012/12/31")/100,"")</f>
        <v>0</v>
      </c>
      <c r="U1369">
        <f>IFERROR([1]!s_fa_dupont_roe($A1369,"2013/12/31")/100,"")</f>
        <v>0</v>
      </c>
      <c r="V1369">
        <f>IFERROR([1]!s_fa_dupont_roe($A1369,"2014/12/31")/100,"")</f>
        <v>0</v>
      </c>
      <c r="W1369">
        <f>IFERROR([1]!s_fa_dupont_roe($A1369,"2015/12/31")/100,"")</f>
        <v>8.4700000000000001E-3</v>
      </c>
      <c r="X1369">
        <f>IFERROR([1]!s_fa_dupont_roe($A1369,"2016/12/31")/100,"")</f>
        <v>3.4423000000000002E-2</v>
      </c>
      <c r="Y1369">
        <f>IFERROR([1]!s_fa_dupont_roe($A1369,"2017/12/31")/100,"")</f>
        <v>0.15461800000000001</v>
      </c>
      <c r="Z1369">
        <f>IFERROR([1]!s_fa_dupont_roe($A1369,"2018/12/31")/100,"")</f>
        <v>0.13663500000000001</v>
      </c>
      <c r="AA1369">
        <f>IFERROR([1]!s_fa_dupont_roe($A1369,"2019/12/31")/100,"")</f>
        <v>9.2355000000000007E-2</v>
      </c>
      <c r="AB1369">
        <f>IFERROR([1]!s_fa_dupont_roe($A1369,"2020/12/31")/100,"")</f>
        <v>4.9241E-2</v>
      </c>
      <c r="AC1369">
        <f>IFERROR([1]!s_fa_dupont_roe($A1369,"2021/12/31")/100,"")</f>
        <v>3.0886E-2</v>
      </c>
      <c r="AD1369">
        <f>IFERROR([1]!s_fa_dupont_roe($A1369,"2022/12/31")/100,"")</f>
        <v>1.6943E-2</v>
      </c>
      <c r="AE1369">
        <f>IFERROR([1]!s_fa_dupont_roe($A1369,"2023/12/31")/100,"")</f>
        <v>2.7412000000000002E-2</v>
      </c>
      <c r="AF1369">
        <f>IFERROR([1]!s_fa_dupont_roe($A1369,"2024/12/31")/100,"")</f>
        <v>2.0627E-2</v>
      </c>
      <c r="AG1369">
        <f>IFERROR([1]!s_fa_dupont_roe($A1369,"2025/12/31")/100,"")</f>
        <v>2.0613000000000003E-2</v>
      </c>
      <c r="AH1369">
        <f>IFERROR([1]!s_stm07_is($A1369,"W30028333","2025/12/31",1),"")</f>
        <v>329850522.74000001</v>
      </c>
      <c r="AI1369">
        <f>IFERROR([1]!s_stm07_bs($A1369,"W38058048","2025/12/31",1),"")</f>
        <v>16256485721.76</v>
      </c>
      <c r="AJ1369">
        <f>IFERROR([1]!s_fa_netdebt($A1369,"2025/12/31"),"")</f>
        <v>12083401138.200001</v>
      </c>
      <c r="AK1369">
        <f>IFERROR([1]!s_val_ev1($A1369,"2025/12/31"),"")</f>
        <v>31231124879.959999</v>
      </c>
      <c r="AL1369">
        <f>IFERROR([1]!s_fa_ebitda($A1369,"2025/12/31"),"")</f>
        <v>2509039394.4499998</v>
      </c>
      <c r="AM1369" t="str">
        <f>IFERROR([1]!s_west_netprofit($A1369,2026,$B$1,180)/[1]!s_west_netprofit($A1369,2026,$B$1-7,180)-1,"")</f>
        <v/>
      </c>
      <c r="AN1369">
        <f>IFERROR([1]!s_west_netprofit($A1369,2026,$B$1,180)/[1]!s_west_netprofit($A1369,2026,$B$1-30,180)-1,"")</f>
        <v>-1</v>
      </c>
      <c r="AO1369" t="str">
        <f>IFERROR([1]!s_est_mediannetprofit($A1369,2026,$B$1)/[1]!s_est_mediannetprofit($A1369,2026,$B$1-7)-1,"")</f>
        <v/>
      </c>
      <c r="AP1369">
        <f>IFERROR([1]!s_est_mediannetprofit($A1369,2026,$B$1)/[1]!s_est_mediannetprofit($A1369,2026,$B$1-30)-1,"")</f>
        <v>-1</v>
      </c>
    </row>
    <row r="1370" spans="1:42">
      <c r="A1370" t="s">
        <v>1409</v>
      </c>
      <c r="B1370">
        <f>IFERROR([1]!s_stm07_is($A1370,"W30028333","2011/12/31",1)/[1]!S_SHARE_TOTAL($A1370,$B$1),"")</f>
        <v>0.33496956897259522</v>
      </c>
      <c r="C1370">
        <f>IFERROR([1]!s_stm07_is($A1370,"W30028333","2012/12/31",1)/[1]!S_SHARE_TOTAL($A1370,$B$1),"")</f>
        <v>0.21752654489798331</v>
      </c>
      <c r="D1370">
        <f>IFERROR([1]!s_stm07_is($A1370,"W30028333","2013/12/31",1)/[1]!S_SHARE_TOTAL($A1370,$B$1),"")</f>
        <v>4.4629521364082929E-2</v>
      </c>
      <c r="E1370">
        <f>IFERROR([1]!s_stm07_is($A1370,"W30028333","2014/12/31",1)/[1]!S_SHARE_TOTAL($A1370,$B$1),"")</f>
        <v>0.4485800830611622</v>
      </c>
      <c r="F1370">
        <f>IFERROR([1]!s_stm07_is($A1370,"W30028333","2015/12/31",1)/[1]!S_SHARE_TOTAL($A1370,$B$1),"")</f>
        <v>1.6583969325441319</v>
      </c>
      <c r="G1370">
        <f>IFERROR([1]!s_stm07_is($A1370,"W30028333","2016/12/31",1)/[1]!S_SHARE_TOTAL($A1370,$B$1),"")</f>
        <v>0.65347168784452447</v>
      </c>
      <c r="H1370">
        <f>IFERROR([1]!s_stm07_is($A1370,"W30028333","2017/12/31",1)/[1]!S_SHARE_TOTAL($A1370,$B$1),"")</f>
        <v>0.65422015883477558</v>
      </c>
      <c r="I1370">
        <f>IFERROR([1]!s_stm07_is($A1370,"W30028333","2018/12/31",1)/[1]!S_SHARE_TOTAL($A1370,$B$1),"")</f>
        <v>2.2408939189923077E-2</v>
      </c>
      <c r="J1370">
        <f>IFERROR([1]!s_stm07_is($A1370,"W30028333","2019/12/31",1)/[1]!S_SHARE_TOTAL($A1370,$B$1),"")</f>
        <v>0.12317741148954267</v>
      </c>
      <c r="K1370">
        <f>IFERROR([1]!s_stm07_is($A1370,"W30028333","2020/12/31",1)/[1]!S_SHARE_TOTAL($A1370,$B$1),"")</f>
        <v>0.5062211286738465</v>
      </c>
      <c r="L1370">
        <f>IFERROR([1]!s_stm07_is($A1370,"W30028333","2021/12/31",1)/[1]!S_SHARE_TOTAL($A1370,$B$1),"")</f>
        <v>0.75569123758119794</v>
      </c>
      <c r="M1370">
        <f>IFERROR([1]!s_stm07_is($A1370,"W30028333","2022/12/31",1)/[1]!S_SHARE_TOTAL($A1370,$B$1),"")</f>
        <v>0.69165459267641627</v>
      </c>
      <c r="N1370">
        <f>IFERROR([1]!s_stm07_is($A1370,"W30028333","2023/12/31",1)/[1]!S_SHARE_TOTAL($A1370,$B$1),"")</f>
        <v>0.92633897088054551</v>
      </c>
      <c r="O1370">
        <f>IFERROR([1]!s_stm07_is($A1370,"W30028333","2024/12/31",1)/[1]!S_SHARE_TOTAL($A1370,$B$1),"")</f>
        <v>0.66332798026528239</v>
      </c>
      <c r="P1370">
        <f>IFERROR([1]!s_stm07_is($A1370,"W30028333","2025/12/31",1)/[1]!S_SHARE_TOTAL($A1370,$B$1),"")</f>
        <v>0.80771243863178921</v>
      </c>
      <c r="Q1370">
        <f>IFERROR([1]!s_west_netprofit($A1370,2026,$B$1,180)/[1]!S_SHARE_TOTAL($A1370,$B$1),"")</f>
        <v>0.88010993299186291</v>
      </c>
      <c r="R1370">
        <f>IFERROR([1]!s_west_netprofit($A1370,2027,$B$1,180)/[1]!S_SHARE_TOTAL($A1370,$B$1),"")</f>
        <v>0.9408370846029328</v>
      </c>
      <c r="S1370">
        <f>IFERROR([1]!s_fa_dupont_roe($A1370,"2011/12/31")/100,"")</f>
        <v>6.9898000000000002E-2</v>
      </c>
      <c r="T1370">
        <f>IFERROR([1]!s_fa_dupont_roe($A1370,"2012/12/31")/100,"")</f>
        <v>4.5956000000000004E-2</v>
      </c>
      <c r="U1370">
        <f>IFERROR([1]!s_fa_dupont_roe($A1370,"2013/12/31")/100,"")</f>
        <v>9.1439999999999994E-3</v>
      </c>
      <c r="V1370">
        <f>IFERROR([1]!s_fa_dupont_roe($A1370,"2014/12/31")/100,"")</f>
        <v>8.5036E-2</v>
      </c>
      <c r="W1370">
        <f>IFERROR([1]!s_fa_dupont_roe($A1370,"2015/12/31")/100,"")</f>
        <v>0.23069299999999998</v>
      </c>
      <c r="X1370">
        <f>IFERROR([1]!s_fa_dupont_roe($A1370,"2016/12/31")/100,"")</f>
        <v>6.8728999999999998E-2</v>
      </c>
      <c r="Y1370">
        <f>IFERROR([1]!s_fa_dupont_roe($A1370,"2017/12/31")/100,"")</f>
        <v>6.2992999999999993E-2</v>
      </c>
      <c r="Z1370">
        <f>IFERROR([1]!s_fa_dupont_roe($A1370,"2018/12/31")/100,"")</f>
        <v>2.1579999999999998E-3</v>
      </c>
      <c r="AA1370">
        <f>IFERROR([1]!s_fa_dupont_roe($A1370,"2019/12/31")/100,"")</f>
        <v>1.2001E-2</v>
      </c>
      <c r="AB1370">
        <f>IFERROR([1]!s_fa_dupont_roe($A1370,"2020/12/31")/100,"")</f>
        <v>4.6730999999999995E-2</v>
      </c>
      <c r="AC1370">
        <f>IFERROR([1]!s_fa_dupont_roe($A1370,"2021/12/31")/100,"")</f>
        <v>6.3171000000000005E-2</v>
      </c>
      <c r="AD1370">
        <f>IFERROR([1]!s_fa_dupont_roe($A1370,"2022/12/31")/100,"")</f>
        <v>5.2335E-2</v>
      </c>
      <c r="AE1370">
        <f>IFERROR([1]!s_fa_dupont_roe($A1370,"2023/12/31")/100,"")</f>
        <v>6.5161999999999998E-2</v>
      </c>
      <c r="AF1370">
        <f>IFERROR([1]!s_fa_dupont_roe($A1370,"2024/12/31")/100,"")</f>
        <v>4.5149999999999996E-2</v>
      </c>
      <c r="AG1370">
        <f>IFERROR([1]!s_fa_dupont_roe($A1370,"2025/12/31")/100,"")</f>
        <v>5.3083999999999999E-2</v>
      </c>
      <c r="AH1370">
        <f>IFERROR([1]!s_stm07_is($A1370,"W30028333","2025/12/31",1),"")</f>
        <v>3724190527.9099998</v>
      </c>
      <c r="AI1370">
        <f>IFERROR([1]!s_stm07_bs($A1370,"W38058048","2025/12/31",1),"")</f>
        <v>72802537596.440002</v>
      </c>
      <c r="AJ1370">
        <f>IFERROR([1]!s_fa_netdebt($A1370,"2025/12/31"),"")</f>
        <v>0</v>
      </c>
      <c r="AK1370">
        <f>IFERROR([1]!s_val_ev1($A1370,"2025/12/31"),"")</f>
        <v>147994649883.741</v>
      </c>
      <c r="AL1370">
        <f>IFERROR([1]!s_fa_ebitda($A1370,"2025/12/31"),"")</f>
        <v>0</v>
      </c>
      <c r="AM1370">
        <f>IFERROR([1]!s_west_netprofit($A1370,2026,$B$1,180)/[1]!s_west_netprofit($A1370,2026,$B$1-7,180)-1,"")</f>
        <v>0</v>
      </c>
      <c r="AN1370">
        <f>IFERROR([1]!s_west_netprofit($A1370,2026,$B$1,180)/[1]!s_west_netprofit($A1370,2026,$B$1-30,180)-1,"")</f>
        <v>0</v>
      </c>
      <c r="AO1370">
        <f>IFERROR([1]!s_est_mediannetprofit($A1370,2026,$B$1)/[1]!s_est_mediannetprofit($A1370,2026,$B$1-7)-1,"")</f>
        <v>0</v>
      </c>
      <c r="AP1370">
        <f>IFERROR([1]!s_est_mediannetprofit($A1370,2026,$B$1)/[1]!s_est_mediannetprofit($A1370,2026,$B$1-30)-1,"")</f>
        <v>0</v>
      </c>
    </row>
    <row r="1371" spans="1:42">
      <c r="A1371" t="s">
        <v>1410</v>
      </c>
      <c r="B1371">
        <f>IFERROR([1]!s_stm07_is($A1371,"W30028333","2011/12/31",1)/[1]!S_SHARE_TOTAL($A1371,$B$1),"")</f>
        <v>0.58514125881080703</v>
      </c>
      <c r="C1371">
        <f>IFERROR([1]!s_stm07_is($A1371,"W30028333","2012/12/31",1)/[1]!S_SHARE_TOTAL($A1371,$B$1),"")</f>
        <v>0.66082205225291357</v>
      </c>
      <c r="D1371">
        <f>IFERROR([1]!s_stm07_is($A1371,"W30028333","2013/12/31",1)/[1]!S_SHARE_TOTAL($A1371,$B$1),"")</f>
        <v>0.76245059508469526</v>
      </c>
      <c r="E1371">
        <f>IFERROR([1]!s_stm07_is($A1371,"W30028333","2014/12/31",1)/[1]!S_SHARE_TOTAL($A1371,$B$1),"")</f>
        <v>0.95457960564530553</v>
      </c>
      <c r="F1371">
        <f>IFERROR([1]!s_stm07_is($A1371,"W30028333","2015/12/31",1)/[1]!S_SHARE_TOTAL($A1371,$B$1),"")</f>
        <v>1.0273215907093398</v>
      </c>
      <c r="G1371">
        <f>IFERROR([1]!s_stm07_is($A1371,"W30028333","2016/12/31",1)/[1]!S_SHARE_TOTAL($A1371,$B$1),"")</f>
        <v>1.224813754574319</v>
      </c>
      <c r="H1371">
        <f>IFERROR([1]!s_stm07_is($A1371,"W30028333","2017/12/31",1)/[1]!S_SHARE_TOTAL($A1371,$B$1),"")</f>
        <v>1.6451158961507129</v>
      </c>
      <c r="I1371">
        <f>IFERROR([1]!s_stm07_is($A1371,"W30028333","2018/12/31",1)/[1]!S_SHARE_TOTAL($A1371,$B$1),"")</f>
        <v>2.1371389153168221</v>
      </c>
      <c r="J1371">
        <f>IFERROR([1]!s_stm07_is($A1371,"W30028333","2019/12/31",1)/[1]!S_SHARE_TOTAL($A1371,$B$1),"")</f>
        <v>2.7650289951058742</v>
      </c>
      <c r="K1371">
        <f>IFERROR([1]!s_stm07_is($A1371,"W30028333","2020/12/31",1)/[1]!S_SHARE_TOTAL($A1371,$B$1),"")</f>
        <v>4.0588700320410549</v>
      </c>
      <c r="L1371">
        <f>IFERROR([1]!s_stm07_is($A1371,"W30028333","2021/12/31",1)/[1]!S_SHARE_TOTAL($A1371,$B$1),"")</f>
        <v>3.3234529302231604</v>
      </c>
      <c r="M1371">
        <f>IFERROR([1]!s_stm07_is($A1371,"W30028333","2022/12/31",1)/[1]!S_SHARE_TOTAL($A1371,$B$1),"")</f>
        <v>3.2953870475002613</v>
      </c>
      <c r="N1371">
        <f>IFERROR([1]!s_stm07_is($A1371,"W30028333","2023/12/31",1)/[1]!S_SHARE_TOTAL($A1371,$B$1),"")</f>
        <v>3.8579247152207352</v>
      </c>
      <c r="O1371">
        <f>IFERROR([1]!s_stm07_is($A1371,"W30028333","2024/12/31",1)/[1]!S_SHARE_TOTAL($A1371,$B$1),"")</f>
        <v>4.9295833084146672</v>
      </c>
      <c r="P1371">
        <f>IFERROR([1]!s_stm07_is($A1371,"W30028333","2025/12/31",1)/[1]!S_SHARE_TOTAL($A1371,$B$1),"")</f>
        <v>5.6850108655884659</v>
      </c>
      <c r="Q1371">
        <f>IFERROR([1]!s_west_netprofit($A1371,2026,$B$1,180)/[1]!S_SHARE_TOTAL($A1371,$B$1),"")</f>
        <v>6.9471811233276135</v>
      </c>
      <c r="R1371">
        <f>IFERROR([1]!s_west_netprofit($A1371,2027,$B$1,180)/[1]!S_SHARE_TOTAL($A1371,$B$1),"")</f>
        <v>8.5474597419284173</v>
      </c>
      <c r="S1371">
        <f>IFERROR([1]!s_fa_dupont_roe($A1371,"2011/12/31")/100,"")</f>
        <v>0.15306400000000001</v>
      </c>
      <c r="T1371">
        <f>IFERROR([1]!s_fa_dupont_roe($A1371,"2012/12/31")/100,"")</f>
        <v>0.104966</v>
      </c>
      <c r="U1371">
        <f>IFERROR([1]!s_fa_dupont_roe($A1371,"2013/12/31")/100,"")</f>
        <v>0.117271</v>
      </c>
      <c r="V1371">
        <f>IFERROR([1]!s_fa_dupont_roe($A1371,"2014/12/31")/100,"")</f>
        <v>0.14075499999999999</v>
      </c>
      <c r="W1371">
        <f>IFERROR([1]!s_fa_dupont_roe($A1371,"2015/12/31")/100,"")</f>
        <v>0.14382500000000001</v>
      </c>
      <c r="X1371">
        <f>IFERROR([1]!s_fa_dupont_roe($A1371,"2016/12/31")/100,"")</f>
        <v>0.119742</v>
      </c>
      <c r="Y1371">
        <f>IFERROR([1]!s_fa_dupont_roe($A1371,"2017/12/31")/100,"")</f>
        <v>0.12094900000000001</v>
      </c>
      <c r="Z1371">
        <f>IFERROR([1]!s_fa_dupont_roe($A1371,"2018/12/31")/100,"")</f>
        <v>0.14553099999999999</v>
      </c>
      <c r="AA1371">
        <f>IFERROR([1]!s_fa_dupont_roe($A1371,"2019/12/31")/100,"")</f>
        <v>0.17072399999999999</v>
      </c>
      <c r="AB1371">
        <f>IFERROR([1]!s_fa_dupont_roe($A1371,"2020/12/31")/100,"")</f>
        <v>0.21463599999999999</v>
      </c>
      <c r="AC1371">
        <f>IFERROR([1]!s_fa_dupont_roe($A1371,"2021/12/31")/100,"")</f>
        <v>0.13781599999999999</v>
      </c>
      <c r="AD1371">
        <f>IFERROR([1]!s_fa_dupont_roe($A1371,"2022/12/31")/100,"")</f>
        <v>0.114943</v>
      </c>
      <c r="AE1371">
        <f>IFERROR([1]!s_fa_dupont_roe($A1371,"2023/12/31")/100,"")</f>
        <v>0.124831</v>
      </c>
      <c r="AF1371">
        <f>IFERROR([1]!s_fa_dupont_roe($A1371,"2024/12/31")/100,"")</f>
        <v>0.14583399999999999</v>
      </c>
      <c r="AG1371">
        <f>IFERROR([1]!s_fa_dupont_roe($A1371,"2025/12/31")/100,"")</f>
        <v>0.15054899999999999</v>
      </c>
      <c r="AH1371">
        <f>IFERROR([1]!s_stm07_is($A1371,"W30028333","2025/12/31",1),"")</f>
        <v>1624090601.0899999</v>
      </c>
      <c r="AI1371">
        <f>IFERROR([1]!s_stm07_bs($A1371,"W38058048","2025/12/31",1),"")</f>
        <v>11398250467.52</v>
      </c>
      <c r="AJ1371">
        <f>IFERROR([1]!s_fa_netdebt($A1371,"2025/12/31"),"")</f>
        <v>-2345962466.2800002</v>
      </c>
      <c r="AK1371">
        <f>IFERROR([1]!s_val_ev1($A1371,"2025/12/31"),"")</f>
        <v>35271656439.970001</v>
      </c>
      <c r="AL1371">
        <f>IFERROR([1]!s_fa_ebitda($A1371,"2025/12/31"),"")</f>
        <v>2445294183.0500002</v>
      </c>
      <c r="AM1371">
        <f>IFERROR([1]!s_west_netprofit($A1371,2026,$B$1,180)/[1]!s_west_netprofit($A1371,2026,$B$1-7,180)-1,"")</f>
        <v>0</v>
      </c>
      <c r="AN1371">
        <f>IFERROR([1]!s_west_netprofit($A1371,2026,$B$1,180)/[1]!s_west_netprofit($A1371,2026,$B$1-30,180)-1,"")</f>
        <v>-5.7444389161953602E-3</v>
      </c>
      <c r="AO1371">
        <f>IFERROR([1]!s_est_mediannetprofit($A1371,2026,$B$1)/[1]!s_est_mediannetprofit($A1371,2026,$B$1-7)-1,"")</f>
        <v>0</v>
      </c>
      <c r="AP1371">
        <f>IFERROR([1]!s_est_mediannetprofit($A1371,2026,$B$1)/[1]!s_est_mediannetprofit($A1371,2026,$B$1-30)-1,"")</f>
        <v>-2.5393600812595452E-3</v>
      </c>
    </row>
    <row r="1372" spans="1:42">
      <c r="A1372" t="s">
        <v>1411</v>
      </c>
      <c r="B1372">
        <f>IFERROR([1]!s_stm07_is($A1372,"W30028333","2011/12/31",1)/[1]!S_SHARE_TOTAL($A1372,$B$1),"")</f>
        <v>0.71284697438600997</v>
      </c>
      <c r="C1372">
        <f>IFERROR([1]!s_stm07_is($A1372,"W30028333","2012/12/31",1)/[1]!S_SHARE_TOTAL($A1372,$B$1),"")</f>
        <v>0.73428870160140169</v>
      </c>
      <c r="D1372">
        <f>IFERROR([1]!s_stm07_is($A1372,"W30028333","2013/12/31",1)/[1]!S_SHARE_TOTAL($A1372,$B$1),"")</f>
        <v>0.7458746267001729</v>
      </c>
      <c r="E1372">
        <f>IFERROR([1]!s_stm07_is($A1372,"W30028333","2014/12/31",1)/[1]!S_SHARE_TOTAL($A1372,$B$1),"")</f>
        <v>0.85332119774802639</v>
      </c>
      <c r="F1372">
        <f>IFERROR([1]!s_stm07_is($A1372,"W30028333","2015/12/31",1)/[1]!S_SHARE_TOTAL($A1372,$B$1),"")</f>
        <v>0.96446253282074434</v>
      </c>
      <c r="G1372">
        <f>IFERROR([1]!s_stm07_is($A1372,"W30028333","2016/12/31",1)/[1]!S_SHARE_TOTAL($A1372,$B$1),"")</f>
        <v>1.0287828087990047</v>
      </c>
      <c r="H1372">
        <f>IFERROR([1]!s_stm07_is($A1372,"W30028333","2017/12/31",1)/[1]!S_SHARE_TOTAL($A1372,$B$1),"")</f>
        <v>1.2645915741976841</v>
      </c>
      <c r="I1372">
        <f>IFERROR([1]!s_stm07_is($A1372,"W30028333","2018/12/31",1)/[1]!S_SHARE_TOTAL($A1372,$B$1),"")</f>
        <v>1.2092685716452274</v>
      </c>
      <c r="J1372">
        <f>IFERROR([1]!s_stm07_is($A1372,"W30028333","2019/12/31",1)/[1]!S_SHARE_TOTAL($A1372,$B$1),"")</f>
        <v>1.2355144325743317</v>
      </c>
      <c r="K1372">
        <f>IFERROR([1]!s_stm07_is($A1372,"W30028333","2020/12/31",1)/[1]!S_SHARE_TOTAL($A1372,$B$1),"")</f>
        <v>0.9957828104841413</v>
      </c>
      <c r="L1372">
        <f>IFERROR([1]!s_stm07_is($A1372,"W30028333","2021/12/31",1)/[1]!S_SHARE_TOTAL($A1372,$B$1),"")</f>
        <v>1.10559007067941</v>
      </c>
      <c r="M1372">
        <f>IFERROR([1]!s_stm07_is($A1372,"W30028333","2022/12/31",1)/[1]!S_SHARE_TOTAL($A1372,$B$1),"")</f>
        <v>1.1738410241038617</v>
      </c>
      <c r="N1372">
        <f>IFERROR([1]!s_stm07_is($A1372,"W30028333","2023/12/31",1)/[1]!S_SHARE_TOTAL($A1372,$B$1),"")</f>
        <v>1.463110990126729</v>
      </c>
      <c r="O1372">
        <f>IFERROR([1]!s_stm07_is($A1372,"W30028333","2024/12/31",1)/[1]!S_SHARE_TOTAL($A1372,$B$1),"")</f>
        <v>1.4368420504135475</v>
      </c>
      <c r="P1372">
        <f>IFERROR([1]!s_stm07_is($A1372,"W30028333","2025/12/31",1)/[1]!S_SHARE_TOTAL($A1372,$B$1),"")</f>
        <v>0.90640228904911746</v>
      </c>
      <c r="Q1372">
        <f>IFERROR([1]!s_west_netprofit($A1372,2026,$B$1,180)/[1]!S_SHARE_TOTAL($A1372,$B$1),"")</f>
        <v>0.96210288388040011</v>
      </c>
      <c r="R1372">
        <f>IFERROR([1]!s_west_netprofit($A1372,2027,$B$1,180)/[1]!S_SHARE_TOTAL($A1372,$B$1),"")</f>
        <v>0.98995150666649978</v>
      </c>
      <c r="S1372">
        <f>IFERROR([1]!s_fa_dupont_roe($A1372,"2011/12/31")/100,"")</f>
        <v>0.17157699999999998</v>
      </c>
      <c r="T1372">
        <f>IFERROR([1]!s_fa_dupont_roe($A1372,"2012/12/31")/100,"")</f>
        <v>0.15040200000000001</v>
      </c>
      <c r="U1372">
        <f>IFERROR([1]!s_fa_dupont_roe($A1372,"2013/12/31")/100,"")</f>
        <v>0.13252900000000001</v>
      </c>
      <c r="V1372">
        <f>IFERROR([1]!s_fa_dupont_roe($A1372,"2014/12/31")/100,"")</f>
        <v>0.13065499999999999</v>
      </c>
      <c r="W1372">
        <f>IFERROR([1]!s_fa_dupont_roe($A1372,"2015/12/31")/100,"")</f>
        <v>0.11877</v>
      </c>
      <c r="X1372">
        <f>IFERROR([1]!s_fa_dupont_roe($A1372,"2016/12/31")/100,"")</f>
        <v>0.10911</v>
      </c>
      <c r="Y1372">
        <f>IFERROR([1]!s_fa_dupont_roe($A1372,"2017/12/31")/100,"")</f>
        <v>0.120731</v>
      </c>
      <c r="Z1372">
        <f>IFERROR([1]!s_fa_dupont_roe($A1372,"2018/12/31")/100,"")</f>
        <v>0.104006</v>
      </c>
      <c r="AA1372">
        <f>IFERROR([1]!s_fa_dupont_roe($A1372,"2019/12/31")/100,"")</f>
        <v>9.4107999999999997E-2</v>
      </c>
      <c r="AB1372">
        <f>IFERROR([1]!s_fa_dupont_roe($A1372,"2020/12/31")/100,"")</f>
        <v>6.8204000000000001E-2</v>
      </c>
      <c r="AC1372">
        <f>IFERROR([1]!s_fa_dupont_roe($A1372,"2021/12/31")/100,"")</f>
        <v>7.1201E-2</v>
      </c>
      <c r="AD1372">
        <f>IFERROR([1]!s_fa_dupont_roe($A1372,"2022/12/31")/100,"")</f>
        <v>7.0452000000000001E-2</v>
      </c>
      <c r="AE1372">
        <f>IFERROR([1]!s_fa_dupont_roe($A1372,"2023/12/31")/100,"")</f>
        <v>8.1586999999999993E-2</v>
      </c>
      <c r="AF1372">
        <f>IFERROR([1]!s_fa_dupont_roe($A1372,"2024/12/31")/100,"")</f>
        <v>7.6025999999999996E-2</v>
      </c>
      <c r="AG1372">
        <f>IFERROR([1]!s_fa_dupont_roe($A1372,"2025/12/31")/100,"")</f>
        <v>4.7252999999999996E-2</v>
      </c>
      <c r="AH1372">
        <f>IFERROR([1]!s_stm07_is($A1372,"W30028333","2025/12/31",1),"")</f>
        <v>14751374779</v>
      </c>
      <c r="AI1372">
        <f>IFERROR([1]!s_stm07_bs($A1372,"W38058048","2025/12/31",1),"")</f>
        <v>467886935653</v>
      </c>
      <c r="AJ1372">
        <f>IFERROR([1]!s_fa_netdebt($A1372,"2025/12/31"),"")</f>
        <v>566119308979</v>
      </c>
      <c r="AK1372">
        <f>IFERROR([1]!s_val_ev1($A1372,"2025/12/31"),"")</f>
        <v>835223840494.87195</v>
      </c>
      <c r="AL1372">
        <f>IFERROR([1]!s_fa_ebitda($A1372,"2025/12/31"),"")</f>
        <v>39712320100</v>
      </c>
      <c r="AM1372">
        <f>IFERROR([1]!s_west_netprofit($A1372,2026,$B$1,180)/[1]!s_west_netprofit($A1372,2026,$B$1-7,180)-1,"")</f>
        <v>-4.2664713866880088E-4</v>
      </c>
      <c r="AN1372">
        <f>IFERROR([1]!s_west_netprofit($A1372,2026,$B$1,180)/[1]!s_west_netprofit($A1372,2026,$B$1-30,180)-1,"")</f>
        <v>-4.2664713866880088E-4</v>
      </c>
      <c r="AO1372">
        <f>IFERROR([1]!s_est_mediannetprofit($A1372,2026,$B$1)/[1]!s_est_mediannetprofit($A1372,2026,$B$1-7)-1,"")</f>
        <v>1.8083731748288479E-3</v>
      </c>
      <c r="AP1372">
        <f>IFERROR([1]!s_est_mediannetprofit($A1372,2026,$B$1)/[1]!s_est_mediannetprofit($A1372,2026,$B$1-30)-1,"")</f>
        <v>1.8083731748288479E-3</v>
      </c>
    </row>
    <row r="1373" spans="1:42">
      <c r="A1373" t="s">
        <v>1412</v>
      </c>
      <c r="B1373">
        <f>IFERROR([1]!s_stm07_is($A1373,"W30028333","2011/12/31",1)/[1]!S_SHARE_TOTAL($A1373,$B$1),"")</f>
        <v>0.20256104354700583</v>
      </c>
      <c r="C1373">
        <f>IFERROR([1]!s_stm07_is($A1373,"W30028333","2012/12/31",1)/[1]!S_SHARE_TOTAL($A1373,$B$1),"")</f>
        <v>0.25477508137840699</v>
      </c>
      <c r="D1373">
        <f>IFERROR([1]!s_stm07_is($A1373,"W30028333","2013/12/31",1)/[1]!S_SHARE_TOTAL($A1373,$B$1),"")</f>
        <v>0.30935981354895764</v>
      </c>
      <c r="E1373">
        <f>IFERROR([1]!s_stm07_is($A1373,"W30028333","2014/12/31",1)/[1]!S_SHARE_TOTAL($A1373,$B$1),"")</f>
        <v>0.35457541279831983</v>
      </c>
      <c r="F1373">
        <f>IFERROR([1]!s_stm07_is($A1373,"W30028333","2015/12/31",1)/[1]!S_SHARE_TOTAL($A1373,$B$1),"")</f>
        <v>0.39468503628557211</v>
      </c>
      <c r="G1373">
        <f>IFERROR([1]!s_stm07_is($A1373,"W30028333","2016/12/31",1)/[1]!S_SHARE_TOTAL($A1373,$B$1),"")</f>
        <v>0.54070903027326289</v>
      </c>
      <c r="H1373">
        <f>IFERROR([1]!s_stm07_is($A1373,"W30028333","2017/12/31",1)/[1]!S_SHARE_TOTAL($A1373,$B$1),"")</f>
        <v>0.57033519164902113</v>
      </c>
      <c r="I1373">
        <f>IFERROR([1]!s_stm07_is($A1373,"W30028333","2018/12/31",1)/[1]!S_SHARE_TOTAL($A1373,$B$1),"")</f>
        <v>0.55510837319564144</v>
      </c>
      <c r="J1373">
        <f>IFERROR([1]!s_stm07_is($A1373,"W30028333","2019/12/31",1)/[1]!S_SHARE_TOTAL($A1373,$B$1),"")</f>
        <v>0.28449792911700705</v>
      </c>
      <c r="K1373">
        <f>IFERROR([1]!s_stm07_is($A1373,"W30028333","2020/12/31",1)/[1]!S_SHARE_TOTAL($A1373,$B$1),"")</f>
        <v>0.31346654873865726</v>
      </c>
      <c r="L1373">
        <f>IFERROR([1]!s_stm07_is($A1373,"W30028333","2021/12/31",1)/[1]!S_SHARE_TOTAL($A1373,$B$1),"")</f>
        <v>0.32672853118692036</v>
      </c>
      <c r="M1373">
        <f>IFERROR([1]!s_stm07_is($A1373,"W30028333","2022/12/31",1)/[1]!S_SHARE_TOTAL($A1373,$B$1),"")</f>
        <v>0.3615111178901938</v>
      </c>
      <c r="N1373">
        <f>IFERROR([1]!s_stm07_is($A1373,"W30028333","2023/12/31",1)/[1]!S_SHARE_TOTAL($A1373,$B$1),"")</f>
        <v>0.47796610404658457</v>
      </c>
      <c r="O1373">
        <f>IFERROR([1]!s_stm07_is($A1373,"W30028333","2024/12/31",1)/[1]!S_SHARE_TOTAL($A1373,$B$1),"")</f>
        <v>0.3600636020599941</v>
      </c>
      <c r="P1373">
        <f>IFERROR([1]!s_stm07_is($A1373,"W30028333","2025/12/31",1)/[1]!S_SHARE_TOTAL($A1373,$B$1),"")</f>
        <v>0.40916667634737774</v>
      </c>
      <c r="Q1373">
        <f>IFERROR([1]!s_west_netprofit($A1373,2026,$B$1,180)/[1]!S_SHARE_TOTAL($A1373,$B$1),"")</f>
        <v>0.41531974393848442</v>
      </c>
      <c r="R1373">
        <f>IFERROR([1]!s_west_netprofit($A1373,2027,$B$1,180)/[1]!S_SHARE_TOTAL($A1373,$B$1),"")</f>
        <v>0.43257392496465902</v>
      </c>
      <c r="S1373">
        <f>IFERROR([1]!s_fa_dupont_roe($A1373,"2011/12/31")/100,"")</f>
        <v>0.110277</v>
      </c>
      <c r="T1373">
        <f>IFERROR([1]!s_fa_dupont_roe($A1373,"2012/12/31")/100,"")</f>
        <v>0.126502</v>
      </c>
      <c r="U1373">
        <f>IFERROR([1]!s_fa_dupont_roe($A1373,"2013/12/31")/100,"")</f>
        <v>0.13833399999999998</v>
      </c>
      <c r="V1373">
        <f>IFERROR([1]!s_fa_dupont_roe($A1373,"2014/12/31")/100,"")</f>
        <v>0.142097</v>
      </c>
      <c r="W1373">
        <f>IFERROR([1]!s_fa_dupont_roe($A1373,"2015/12/31")/100,"")</f>
        <v>0.14191900000000002</v>
      </c>
      <c r="X1373">
        <f>IFERROR([1]!s_fa_dupont_roe($A1373,"2016/12/31")/100,"")</f>
        <v>0.148173</v>
      </c>
      <c r="Y1373">
        <f>IFERROR([1]!s_fa_dupont_roe($A1373,"2017/12/31")/100,"")</f>
        <v>0.12501899999999999</v>
      </c>
      <c r="Z1373">
        <f>IFERROR([1]!s_fa_dupont_roe($A1373,"2018/12/31")/100,"")</f>
        <v>0.11243700000000001</v>
      </c>
      <c r="AA1373">
        <f>IFERROR([1]!s_fa_dupont_roe($A1373,"2019/12/31")/100,"")</f>
        <v>5.4701000000000007E-2</v>
      </c>
      <c r="AB1373">
        <f>IFERROR([1]!s_fa_dupont_roe($A1373,"2020/12/31")/100,"")</f>
        <v>5.8589000000000002E-2</v>
      </c>
      <c r="AC1373">
        <f>IFERROR([1]!s_fa_dupont_roe($A1373,"2021/12/31")/100,"")</f>
        <v>5.9423000000000004E-2</v>
      </c>
      <c r="AD1373">
        <f>IFERROR([1]!s_fa_dupont_roe($A1373,"2022/12/31")/100,"")</f>
        <v>6.3990000000000005E-2</v>
      </c>
      <c r="AE1373">
        <f>IFERROR([1]!s_fa_dupont_roe($A1373,"2023/12/31")/100,"")</f>
        <v>8.162599999999999E-2</v>
      </c>
      <c r="AF1373">
        <f>IFERROR([1]!s_fa_dupont_roe($A1373,"2024/12/31")/100,"")</f>
        <v>6.0774000000000002E-2</v>
      </c>
      <c r="AG1373">
        <f>IFERROR([1]!s_fa_dupont_roe($A1373,"2025/12/31")/100,"")</f>
        <v>6.8806000000000006E-2</v>
      </c>
      <c r="AH1373">
        <f>IFERROR([1]!s_stm07_is($A1373,"W30028333","2025/12/31",1),"")</f>
        <v>801120216.75999999</v>
      </c>
      <c r="AI1373">
        <f>IFERROR([1]!s_stm07_bs($A1373,"W38058048","2025/12/31",1),"")</f>
        <v>11973261236.74</v>
      </c>
      <c r="AJ1373">
        <f>IFERROR([1]!s_fa_netdebt($A1373,"2025/12/31"),"")</f>
        <v>-7330455635.2399998</v>
      </c>
      <c r="AK1373">
        <f>IFERROR([1]!s_val_ev1($A1373,"2025/12/31"),"")</f>
        <v>15125233766.98</v>
      </c>
      <c r="AL1373">
        <f>IFERROR([1]!s_fa_ebitda($A1373,"2025/12/31"),"")</f>
        <v>943060086.52999997</v>
      </c>
      <c r="AM1373">
        <f>IFERROR([1]!s_west_netprofit($A1373,2026,$B$1,180)/[1]!s_west_netprofit($A1373,2026,$B$1-7,180)-1,"")</f>
        <v>0</v>
      </c>
      <c r="AN1373">
        <f>IFERROR([1]!s_west_netprofit($A1373,2026,$B$1,180)/[1]!s_west_netprofit($A1373,2026,$B$1-30,180)-1,"")</f>
        <v>9.4479175851696073E-3</v>
      </c>
      <c r="AO1373">
        <f>IFERROR([1]!s_est_mediannetprofit($A1373,2026,$B$1)/[1]!s_est_mediannetprofit($A1373,2026,$B$1-7)-1,"")</f>
        <v>0</v>
      </c>
      <c r="AP1373">
        <f>IFERROR([1]!s_est_mediannetprofit($A1373,2026,$B$1)/[1]!s_est_mediannetprofit($A1373,2026,$B$1-30)-1,"")</f>
        <v>2.9784537389100141E-2</v>
      </c>
    </row>
    <row r="1374" spans="1:42">
      <c r="A1374" t="s">
        <v>1413</v>
      </c>
      <c r="B1374">
        <f>IFERROR([1]!s_stm07_is($A1374,"W30028333","2011/12/31",1)/[1]!S_SHARE_TOTAL($A1374,$B$1),"")</f>
        <v>0.84652608793878437</v>
      </c>
      <c r="C1374">
        <f>IFERROR([1]!s_stm07_is($A1374,"W30028333","2012/12/31",1)/[1]!S_SHARE_TOTAL($A1374,$B$1),"")</f>
        <v>0.95552044894031174</v>
      </c>
      <c r="D1374">
        <f>IFERROR([1]!s_stm07_is($A1374,"W30028333","2013/12/31",1)/[1]!S_SHARE_TOTAL($A1374,$B$1),"")</f>
        <v>1.4074897985829466</v>
      </c>
      <c r="E1374">
        <f>IFERROR([1]!s_stm07_is($A1374,"W30028333","2014/12/31",1)/[1]!S_SHARE_TOTAL($A1374,$B$1),"")</f>
        <v>1.570137917701262</v>
      </c>
      <c r="F1374">
        <f>IFERROR([1]!s_stm07_is($A1374,"W30028333","2015/12/31",1)/[1]!S_SHARE_TOTAL($A1374,$B$1),"")</f>
        <v>0.2250626478542172</v>
      </c>
      <c r="G1374">
        <f>IFERROR([1]!s_stm07_is($A1374,"W30028333","2016/12/31",1)/[1]!S_SHARE_TOTAL($A1374,$B$1),"")</f>
        <v>-2.4009148975855439</v>
      </c>
      <c r="H1374">
        <f>IFERROR([1]!s_stm07_is($A1374,"W30028333","2017/12/31",1)/[1]!S_SHARE_TOTAL($A1374,$B$1),"")</f>
        <v>6.9299904518240456E-3</v>
      </c>
      <c r="I1374">
        <f>IFERROR([1]!s_stm07_is($A1374,"W30028333","2018/12/31",1)/[1]!S_SHARE_TOTAL($A1374,$B$1),"")</f>
        <v>1.4838302185098809E-2</v>
      </c>
      <c r="J1374">
        <f>IFERROR([1]!s_stm07_is($A1374,"W30028333","2019/12/31",1)/[1]!S_SHARE_TOTAL($A1374,$B$1),"")</f>
        <v>0.52440318095092786</v>
      </c>
      <c r="K1374">
        <f>IFERROR([1]!s_stm07_is($A1374,"W30028333","2020/12/31",1)/[1]!S_SHARE_TOTAL($A1374,$B$1),"")</f>
        <v>0.56651673278017067</v>
      </c>
      <c r="L1374">
        <f>IFERROR([1]!s_stm07_is($A1374,"W30028333","2021/12/31",1)/[1]!S_SHARE_TOTAL($A1374,$B$1),"")</f>
        <v>6.5633346899734935E-2</v>
      </c>
      <c r="M1374">
        <f>IFERROR([1]!s_stm07_is($A1374,"W30028333","2022/12/31",1)/[1]!S_SHARE_TOTAL($A1374,$B$1),"")</f>
        <v>0.49304824574272066</v>
      </c>
      <c r="N1374">
        <f>IFERROR([1]!s_stm07_is($A1374,"W30028333","2023/12/31",1)/[1]!S_SHARE_TOTAL($A1374,$B$1),"")</f>
        <v>0.63149884503955911</v>
      </c>
      <c r="O1374">
        <f>IFERROR([1]!s_stm07_is($A1374,"W30028333","2024/12/31",1)/[1]!S_SHARE_TOTAL($A1374,$B$1),"")</f>
        <v>0.65743086919418092</v>
      </c>
      <c r="P1374">
        <f>IFERROR([1]!s_stm07_is($A1374,"W30028333","2025/12/31",1)/[1]!S_SHARE_TOTAL($A1374,$B$1),"")</f>
        <v>0.80512771523634041</v>
      </c>
      <c r="Q1374">
        <f>IFERROR([1]!s_west_netprofit($A1374,2026,$B$1,180)/[1]!S_SHARE_TOTAL($A1374,$B$1),"")</f>
        <v>0.93381532075667828</v>
      </c>
      <c r="R1374">
        <f>IFERROR([1]!s_west_netprofit($A1374,2027,$B$1,180)/[1]!S_SHARE_TOTAL($A1374,$B$1),"")</f>
        <v>1.0280635896782457</v>
      </c>
      <c r="S1374">
        <f>IFERROR([1]!s_fa_dupont_roe($A1374,"2011/12/31")/100,"")</f>
        <v>0.14946999999999999</v>
      </c>
      <c r="T1374">
        <f>IFERROR([1]!s_fa_dupont_roe($A1374,"2012/12/31")/100,"")</f>
        <v>0.15034400000000001</v>
      </c>
      <c r="U1374">
        <f>IFERROR([1]!s_fa_dupont_roe($A1374,"2013/12/31")/100,"")</f>
        <v>0.19345300000000001</v>
      </c>
      <c r="V1374">
        <f>IFERROR([1]!s_fa_dupont_roe($A1374,"2014/12/31")/100,"")</f>
        <v>0.17730299999999999</v>
      </c>
      <c r="W1374">
        <f>IFERROR([1]!s_fa_dupont_roe($A1374,"2015/12/31")/100,"")</f>
        <v>2.2846000000000002E-2</v>
      </c>
      <c r="X1374">
        <f>IFERROR([1]!s_fa_dupont_roe($A1374,"2016/12/31")/100,"")</f>
        <v>-0.27959700000000004</v>
      </c>
      <c r="Y1374">
        <f>IFERROR([1]!s_fa_dupont_roe($A1374,"2017/12/31")/100,"")</f>
        <v>9.4799999999999995E-4</v>
      </c>
      <c r="Z1374">
        <f>IFERROR([1]!s_fa_dupont_roe($A1374,"2018/12/31")/100,"")</f>
        <v>2.0499999999999997E-3</v>
      </c>
      <c r="AA1374">
        <f>IFERROR([1]!s_fa_dupont_roe($A1374,"2019/12/31")/100,"")</f>
        <v>7.0224000000000009E-2</v>
      </c>
      <c r="AB1374">
        <f>IFERROR([1]!s_fa_dupont_roe($A1374,"2020/12/31")/100,"")</f>
        <v>7.1850999999999998E-2</v>
      </c>
      <c r="AC1374">
        <f>IFERROR([1]!s_fa_dupont_roe($A1374,"2021/12/31")/100,"")</f>
        <v>8.183000000000001E-3</v>
      </c>
      <c r="AD1374">
        <f>IFERROR([1]!s_fa_dupont_roe($A1374,"2022/12/31")/100,"")</f>
        <v>6.0819999999999999E-2</v>
      </c>
      <c r="AE1374">
        <f>IFERROR([1]!s_fa_dupont_roe($A1374,"2023/12/31")/100,"")</f>
        <v>7.4425000000000005E-2</v>
      </c>
      <c r="AF1374">
        <f>IFERROR([1]!s_fa_dupont_roe($A1374,"2024/12/31")/100,"")</f>
        <v>7.3430999999999996E-2</v>
      </c>
      <c r="AG1374">
        <f>IFERROR([1]!s_fa_dupont_roe($A1374,"2025/12/31")/100,"")</f>
        <v>8.5022E-2</v>
      </c>
      <c r="AH1374">
        <f>IFERROR([1]!s_stm07_is($A1374,"W30028333","2025/12/31",1),"")</f>
        <v>3841740965</v>
      </c>
      <c r="AI1374">
        <f>IFERROR([1]!s_stm07_bs($A1374,"W38058048","2025/12/31",1),"")</f>
        <v>47151052140</v>
      </c>
      <c r="AJ1374">
        <f>IFERROR([1]!s_fa_netdebt($A1374,"2025/12/31"),"")</f>
        <v>9316075616</v>
      </c>
      <c r="AK1374">
        <f>IFERROR([1]!s_val_ev1($A1374,"2025/12/31"),"")</f>
        <v>69893724198.767197</v>
      </c>
      <c r="AL1374">
        <f>IFERROR([1]!s_fa_ebitda($A1374,"2025/12/31"),"")</f>
        <v>12719239298</v>
      </c>
      <c r="AM1374">
        <f>IFERROR([1]!s_west_netprofit($A1374,2026,$B$1,180)/[1]!s_west_netprofit($A1374,2026,$B$1-7,180)-1,"")</f>
        <v>0</v>
      </c>
      <c r="AN1374">
        <f>IFERROR([1]!s_west_netprofit($A1374,2026,$B$1,180)/[1]!s_west_netprofit($A1374,2026,$B$1-30,180)-1,"")</f>
        <v>-6.1444503350293056E-3</v>
      </c>
      <c r="AO1374">
        <f>IFERROR([1]!s_est_mediannetprofit($A1374,2026,$B$1)/[1]!s_est_mediannetprofit($A1374,2026,$B$1-7)-1,"")</f>
        <v>0</v>
      </c>
      <c r="AP1374">
        <f>IFERROR([1]!s_est_mediannetprofit($A1374,2026,$B$1)/[1]!s_est_mediannetprofit($A1374,2026,$B$1-30)-1,"")</f>
        <v>-7.7267637178051185E-3</v>
      </c>
    </row>
    <row r="1375" spans="1:42">
      <c r="A1375" t="s">
        <v>1414</v>
      </c>
      <c r="B1375">
        <f>IFERROR([1]!s_stm07_is($A1375,"W30028333","2011/12/31",1)/[1]!S_SHARE_TOTAL($A1375,$B$1),"")</f>
        <v>0.41885445531474474</v>
      </c>
      <c r="C1375">
        <f>IFERROR([1]!s_stm07_is($A1375,"W30028333","2012/12/31",1)/[1]!S_SHARE_TOTAL($A1375,$B$1),"")</f>
        <v>0.50540053378028449</v>
      </c>
      <c r="D1375">
        <f>IFERROR([1]!s_stm07_is($A1375,"W30028333","2013/12/31",1)/[1]!S_SHARE_TOTAL($A1375,$B$1),"")</f>
        <v>0.50483149593018872</v>
      </c>
      <c r="E1375">
        <f>IFERROR([1]!s_stm07_is($A1375,"W30028333","2014/12/31",1)/[1]!S_SHARE_TOTAL($A1375,$B$1),"")</f>
        <v>0.51285973567907051</v>
      </c>
      <c r="F1375">
        <f>IFERROR([1]!s_stm07_is($A1375,"W30028333","2015/12/31",1)/[1]!S_SHARE_TOTAL($A1375,$B$1),"")</f>
        <v>0.52459717945018847</v>
      </c>
      <c r="G1375">
        <f>IFERROR([1]!s_stm07_is($A1375,"W30028333","2016/12/31",1)/[1]!S_SHARE_TOTAL($A1375,$B$1),"")</f>
        <v>0.52475342563588023</v>
      </c>
      <c r="H1375">
        <f>IFERROR([1]!s_stm07_is($A1375,"W30028333","2017/12/31",1)/[1]!S_SHARE_TOTAL($A1375,$B$1),"")</f>
        <v>0.74875490443258086</v>
      </c>
      <c r="I1375">
        <f>IFERROR([1]!s_stm07_is($A1375,"W30028333","2018/12/31",1)/[1]!S_SHARE_TOTAL($A1375,$B$1),"")</f>
        <v>0.75551453068912444</v>
      </c>
      <c r="J1375">
        <f>IFERROR([1]!s_stm07_is($A1375,"W30028333","2019/12/31",1)/[1]!S_SHARE_TOTAL($A1375,$B$1),"")</f>
        <v>0.92317207899559173</v>
      </c>
      <c r="K1375">
        <f>IFERROR([1]!s_stm07_is($A1375,"W30028333","2020/12/31",1)/[1]!S_SHARE_TOTAL($A1375,$B$1),"")</f>
        <v>1.0234532208282916</v>
      </c>
      <c r="L1375">
        <f>IFERROR([1]!s_stm07_is($A1375,"W30028333","2021/12/31",1)/[1]!S_SHARE_TOTAL($A1375,$B$1),"")</f>
        <v>1.0584357863047182</v>
      </c>
      <c r="M1375">
        <f>IFERROR([1]!s_stm07_is($A1375,"W30028333","2022/12/31",1)/[1]!S_SHARE_TOTAL($A1375,$B$1),"")</f>
        <v>1.1319716748511355</v>
      </c>
      <c r="N1375">
        <f>IFERROR([1]!s_stm07_is($A1375,"W30028333","2023/12/31",1)/[1]!S_SHARE_TOTAL($A1375,$B$1),"")</f>
        <v>1.2798618336074097</v>
      </c>
      <c r="O1375">
        <f>IFERROR([1]!s_stm07_is($A1375,"W30028333","2024/12/31",1)/[1]!S_SHARE_TOTAL($A1375,$B$1),"")</f>
        <v>1.2520707257499142</v>
      </c>
      <c r="P1375">
        <f>IFERROR([1]!s_stm07_is($A1375,"W30028333","2025/12/31",1)/[1]!S_SHARE_TOTAL($A1375,$B$1),"")</f>
        <v>1.2711933690483621</v>
      </c>
      <c r="Q1375">
        <f>IFERROR([1]!s_west_netprofit($A1375,2026,$B$1,180)/[1]!S_SHARE_TOTAL($A1375,$B$1),"")</f>
        <v>1.3038835636034141</v>
      </c>
      <c r="R1375">
        <f>IFERROR([1]!s_west_netprofit($A1375,2027,$B$1,180)/[1]!S_SHARE_TOTAL($A1375,$B$1),"")</f>
        <v>1.3621892934340811</v>
      </c>
      <c r="S1375">
        <f>IFERROR([1]!s_fa_dupont_roe($A1375,"2011/12/31")/100,"")</f>
        <v>0.109931</v>
      </c>
      <c r="T1375">
        <f>IFERROR([1]!s_fa_dupont_roe($A1375,"2012/12/31")/100,"")</f>
        <v>0.128911</v>
      </c>
      <c r="U1375">
        <f>IFERROR([1]!s_fa_dupont_roe($A1375,"2013/12/31")/100,"")</f>
        <v>0.11996800000000001</v>
      </c>
      <c r="V1375">
        <f>IFERROR([1]!s_fa_dupont_roe($A1375,"2014/12/31")/100,"")</f>
        <v>0.11132099999999999</v>
      </c>
      <c r="W1375">
        <f>IFERROR([1]!s_fa_dupont_roe($A1375,"2015/12/31")/100,"")</f>
        <v>9.7858000000000001E-2</v>
      </c>
      <c r="X1375">
        <f>IFERROR([1]!s_fa_dupont_roe($A1375,"2016/12/31")/100,"")</f>
        <v>8.2973999999999992E-2</v>
      </c>
      <c r="Y1375">
        <f>IFERROR([1]!s_fa_dupont_roe($A1375,"2017/12/31")/100,"")</f>
        <v>0.11291900000000001</v>
      </c>
      <c r="Z1375">
        <f>IFERROR([1]!s_fa_dupont_roe($A1375,"2018/12/31")/100,"")</f>
        <v>0.112938</v>
      </c>
      <c r="AA1375">
        <f>IFERROR([1]!s_fa_dupont_roe($A1375,"2019/12/31")/100,"")</f>
        <v>0.12879499999999999</v>
      </c>
      <c r="AB1375">
        <f>IFERROR([1]!s_fa_dupont_roe($A1375,"2020/12/31")/100,"")</f>
        <v>0.13055999999999998</v>
      </c>
      <c r="AC1375">
        <f>IFERROR([1]!s_fa_dupont_roe($A1375,"2021/12/31")/100,"")</f>
        <v>0.12228799999999999</v>
      </c>
      <c r="AD1375">
        <f>IFERROR([1]!s_fa_dupont_roe($A1375,"2022/12/31")/100,"")</f>
        <v>0.11780499999999999</v>
      </c>
      <c r="AE1375">
        <f>IFERROR([1]!s_fa_dupont_roe($A1375,"2023/12/31")/100,"")</f>
        <v>0.123559</v>
      </c>
      <c r="AF1375">
        <f>IFERROR([1]!s_fa_dupont_roe($A1375,"2024/12/31")/100,"")</f>
        <v>0.111633</v>
      </c>
      <c r="AG1375">
        <f>IFERROR([1]!s_fa_dupont_roe($A1375,"2025/12/31")/100,"")</f>
        <v>0.10502800000000001</v>
      </c>
      <c r="AH1375">
        <f>IFERROR([1]!s_stm07_is($A1375,"W30028333","2025/12/31",1),"")</f>
        <v>1568450497.6600001</v>
      </c>
      <c r="AI1375">
        <f>IFERROR([1]!s_stm07_bs($A1375,"W38058048","2025/12/31",1),"")</f>
        <v>15650858965.030001</v>
      </c>
      <c r="AJ1375">
        <f>IFERROR([1]!s_fa_netdebt($A1375,"2025/12/31"),"")</f>
        <v>-8450950473.7200003</v>
      </c>
      <c r="AK1375">
        <f>IFERROR([1]!s_val_ev1($A1375,"2025/12/31"),"")</f>
        <v>15077159078.4009</v>
      </c>
      <c r="AL1375">
        <f>IFERROR([1]!s_fa_ebitda($A1375,"2025/12/31"),"")</f>
        <v>1715441329.02</v>
      </c>
      <c r="AM1375">
        <f>IFERROR([1]!s_west_netprofit($A1375,2026,$B$1,180)/[1]!s_west_netprofit($A1375,2026,$B$1-7,180)-1,"")</f>
        <v>0</v>
      </c>
      <c r="AN1375">
        <f>IFERROR([1]!s_west_netprofit($A1375,2026,$B$1,180)/[1]!s_west_netprofit($A1375,2026,$B$1-30,180)-1,"")</f>
        <v>-6.8758429470296423E-2</v>
      </c>
      <c r="AO1375">
        <f>IFERROR([1]!s_est_mediannetprofit($A1375,2026,$B$1)/[1]!s_est_mediannetprofit($A1375,2026,$B$1-7)-1,"")</f>
        <v>0</v>
      </c>
      <c r="AP1375">
        <f>IFERROR([1]!s_est_mediannetprofit($A1375,2026,$B$1)/[1]!s_est_mediannetprofit($A1375,2026,$B$1-30)-1,"")</f>
        <v>-6.8758429470296423E-2</v>
      </c>
    </row>
    <row r="1376" spans="1:42">
      <c r="A1376" t="s">
        <v>1415</v>
      </c>
      <c r="B1376">
        <f>IFERROR([1]!s_stm07_is($A1376,"W30028333","2011/12/31",1)/[1]!S_SHARE_TOTAL($A1376,$B$1),"")</f>
        <v>0</v>
      </c>
      <c r="C1376">
        <f>IFERROR([1]!s_stm07_is($A1376,"W30028333","2012/12/31",1)/[1]!S_SHARE_TOTAL($A1376,$B$1),"")</f>
        <v>0</v>
      </c>
      <c r="D1376">
        <f>IFERROR([1]!s_stm07_is($A1376,"W30028333","2013/12/31",1)/[1]!S_SHARE_TOTAL($A1376,$B$1),"")</f>
        <v>0</v>
      </c>
      <c r="E1376">
        <f>IFERROR([1]!s_stm07_is($A1376,"W30028333","2014/12/31",1)/[1]!S_SHARE_TOTAL($A1376,$B$1),"")</f>
        <v>-4.635484533283038E-2</v>
      </c>
      <c r="F1376">
        <f>IFERROR([1]!s_stm07_is($A1376,"W30028333","2015/12/31",1)/[1]!S_SHARE_TOTAL($A1376,$B$1),"")</f>
        <v>0.13451014037498077</v>
      </c>
      <c r="G1376">
        <f>IFERROR([1]!s_stm07_is($A1376,"W30028333","2016/12/31",1)/[1]!S_SHARE_TOTAL($A1376,$B$1),"")</f>
        <v>0.16153455901209288</v>
      </c>
      <c r="H1376">
        <f>IFERROR([1]!s_stm07_is($A1376,"W30028333","2017/12/31",1)/[1]!S_SHARE_TOTAL($A1376,$B$1),"")</f>
        <v>0.18504479372873753</v>
      </c>
      <c r="I1376">
        <f>IFERROR([1]!s_stm07_is($A1376,"W30028333","2018/12/31",1)/[1]!S_SHARE_TOTAL($A1376,$B$1),"")</f>
        <v>0.20946003640909688</v>
      </c>
      <c r="J1376">
        <f>IFERROR([1]!s_stm07_is($A1376,"W30028333","2019/12/31",1)/[1]!S_SHARE_TOTAL($A1376,$B$1),"")</f>
        <v>0.24398740973905866</v>
      </c>
      <c r="K1376">
        <f>IFERROR([1]!s_stm07_is($A1376,"W30028333","2020/12/31",1)/[1]!S_SHARE_TOTAL($A1376,$B$1),"")</f>
        <v>6.5995324956894932E-2</v>
      </c>
      <c r="L1376">
        <f>IFERROR([1]!s_stm07_is($A1376,"W30028333","2021/12/31",1)/[1]!S_SHARE_TOTAL($A1376,$B$1),"")</f>
        <v>9.8429094093333586E-2</v>
      </c>
      <c r="M1376">
        <f>IFERROR([1]!s_stm07_is($A1376,"W30028333","2022/12/31",1)/[1]!S_SHARE_TOTAL($A1376,$B$1),"")</f>
        <v>-1.177624404830007E-2</v>
      </c>
      <c r="N1376">
        <f>IFERROR([1]!s_stm07_is($A1376,"W30028333","2023/12/31",1)/[1]!S_SHARE_TOTAL($A1376,$B$1),"")</f>
        <v>0.23598110767981348</v>
      </c>
      <c r="O1376">
        <f>IFERROR([1]!s_stm07_is($A1376,"W30028333","2024/12/31",1)/[1]!S_SHARE_TOTAL($A1376,$B$1),"")</f>
        <v>0.26097316103124357</v>
      </c>
      <c r="P1376">
        <f>IFERROR([1]!s_stm07_is($A1376,"W30028333","2025/12/31",1)/[1]!S_SHARE_TOTAL($A1376,$B$1),"")</f>
        <v>0.26922288104836589</v>
      </c>
      <c r="Q1376">
        <f>IFERROR([1]!s_west_netprofit($A1376,2026,$B$1,180)/[1]!S_SHARE_TOTAL($A1376,$B$1),"")</f>
        <v>0.28536037066377073</v>
      </c>
      <c r="R1376">
        <f>IFERROR([1]!s_west_netprofit($A1376,2027,$B$1,180)/[1]!S_SHARE_TOTAL($A1376,$B$1),"")</f>
        <v>0.30589401501855934</v>
      </c>
      <c r="S1376">
        <f>IFERROR([1]!s_fa_dupont_roe($A1376,"2011/12/31")/100,"")</f>
        <v>0</v>
      </c>
      <c r="T1376">
        <f>IFERROR([1]!s_fa_dupont_roe($A1376,"2012/12/31")/100,"")</f>
        <v>0</v>
      </c>
      <c r="U1376">
        <f>IFERROR([1]!s_fa_dupont_roe($A1376,"2013/12/31")/100,"")</f>
        <v>0</v>
      </c>
      <c r="V1376">
        <f>IFERROR([1]!s_fa_dupont_roe($A1376,"2014/12/31")/100,"")</f>
        <v>0</v>
      </c>
      <c r="W1376">
        <f>IFERROR([1]!s_fa_dupont_roe($A1376,"2015/12/31")/100,"")</f>
        <v>0</v>
      </c>
      <c r="X1376">
        <f>IFERROR([1]!s_fa_dupont_roe($A1376,"2016/12/31")/100,"")</f>
        <v>5.8383000000000004E-2</v>
      </c>
      <c r="Y1376">
        <f>IFERROR([1]!s_fa_dupont_roe($A1376,"2017/12/31")/100,"")</f>
        <v>6.3769000000000006E-2</v>
      </c>
      <c r="Z1376">
        <f>IFERROR([1]!s_fa_dupont_roe($A1376,"2018/12/31")/100,"")</f>
        <v>7.0057999999999995E-2</v>
      </c>
      <c r="AA1376">
        <f>IFERROR([1]!s_fa_dupont_roe($A1376,"2019/12/31")/100,"")</f>
        <v>7.7780000000000002E-2</v>
      </c>
      <c r="AB1376">
        <f>IFERROR([1]!s_fa_dupont_roe($A1376,"2020/12/31")/100,"")</f>
        <v>1.8859999999999998E-2</v>
      </c>
      <c r="AC1376">
        <f>IFERROR([1]!s_fa_dupont_roe($A1376,"2021/12/31")/100,"")</f>
        <v>2.5996999999999999E-2</v>
      </c>
      <c r="AD1376">
        <f>IFERROR([1]!s_fa_dupont_roe($A1376,"2022/12/31")/100,"")</f>
        <v>-3.107E-3</v>
      </c>
      <c r="AE1376">
        <f>IFERROR([1]!s_fa_dupont_roe($A1376,"2023/12/31")/100,"")</f>
        <v>6.0930999999999999E-2</v>
      </c>
      <c r="AF1376">
        <f>IFERROR([1]!s_fa_dupont_roe($A1376,"2024/12/31")/100,"")</f>
        <v>6.4263000000000001E-2</v>
      </c>
      <c r="AG1376">
        <f>IFERROR([1]!s_fa_dupont_roe($A1376,"2025/12/31")/100,"")</f>
        <v>6.4328999999999997E-2</v>
      </c>
      <c r="AH1376">
        <f>IFERROR([1]!s_stm07_is($A1376,"W30028333","2025/12/31",1),"")</f>
        <v>13171912357.24</v>
      </c>
      <c r="AI1376">
        <f>IFERROR([1]!s_stm07_bs($A1376,"W38058048","2025/12/31",1),"")</f>
        <v>229990541986.07001</v>
      </c>
      <c r="AJ1376">
        <f>IFERROR([1]!s_fa_netdebt($A1376,"2025/12/31"),"")</f>
        <v>35047320006.849998</v>
      </c>
      <c r="AK1376">
        <f>IFERROR([1]!s_val_ev1($A1376,"2025/12/31"),"")</f>
        <v>302593187004.67999</v>
      </c>
      <c r="AL1376">
        <f>IFERROR([1]!s_fa_ebitda($A1376,"2025/12/31"),"")</f>
        <v>24736652166.07</v>
      </c>
      <c r="AM1376">
        <f>IFERROR([1]!s_west_netprofit($A1376,2026,$B$1,180)/[1]!s_west_netprofit($A1376,2026,$B$1-7,180)-1,"")</f>
        <v>1.4251024208995489E-3</v>
      </c>
      <c r="AN1376">
        <f>IFERROR([1]!s_west_netprofit($A1376,2026,$B$1,180)/[1]!s_west_netprofit($A1376,2026,$B$1-30,180)-1,"")</f>
        <v>6.1512866641530994E-3</v>
      </c>
      <c r="AO1376">
        <f>IFERROR([1]!s_est_mediannetprofit($A1376,2026,$B$1)/[1]!s_est_mediannetprofit($A1376,2026,$B$1-7)-1,"")</f>
        <v>3.4572169403630504E-3</v>
      </c>
      <c r="AP1376">
        <f>IFERROR([1]!s_est_mediannetprofit($A1376,2026,$B$1)/[1]!s_est_mediannetprofit($A1376,2026,$B$1-30)-1,"")</f>
        <v>7.0475983953159904E-3</v>
      </c>
    </row>
    <row r="1377" spans="1:42">
      <c r="A1377" t="s">
        <v>1416</v>
      </c>
      <c r="B1377">
        <f>IFERROR([1]!s_stm07_is($A1377,"W30028333","2011/12/31",1)/[1]!S_SHARE_TOTAL($A1377,$B$1),"")</f>
        <v>0.30579198595180551</v>
      </c>
      <c r="C1377">
        <f>IFERROR([1]!s_stm07_is($A1377,"W30028333","2012/12/31",1)/[1]!S_SHARE_TOTAL($A1377,$B$1),"")</f>
        <v>0.39926851110594908</v>
      </c>
      <c r="D1377">
        <f>IFERROR([1]!s_stm07_is($A1377,"W30028333","2013/12/31",1)/[1]!S_SHARE_TOTAL($A1377,$B$1),"")</f>
        <v>0.45214099759210841</v>
      </c>
      <c r="E1377">
        <f>IFERROR([1]!s_stm07_is($A1377,"W30028333","2014/12/31",1)/[1]!S_SHARE_TOTAL($A1377,$B$1),"")</f>
        <v>0.48883355543525614</v>
      </c>
      <c r="F1377">
        <f>IFERROR([1]!s_stm07_is($A1377,"W30028333","2015/12/31",1)/[1]!S_SHARE_TOTAL($A1377,$B$1),"")</f>
        <v>0.49974992988582362</v>
      </c>
      <c r="G1377">
        <f>IFERROR([1]!s_stm07_is($A1377,"W30028333","2016/12/31",1)/[1]!S_SHARE_TOTAL($A1377,$B$1),"")</f>
        <v>0.5133065437383888</v>
      </c>
      <c r="H1377">
        <f>IFERROR([1]!s_stm07_is($A1377,"W30028333","2017/12/31",1)/[1]!S_SHARE_TOTAL($A1377,$B$1),"")</f>
        <v>0.5338868713847299</v>
      </c>
      <c r="I1377">
        <f>IFERROR([1]!s_stm07_is($A1377,"W30028333","2018/12/31",1)/[1]!S_SHARE_TOTAL($A1377,$B$1),"")</f>
        <v>0.56966550020410922</v>
      </c>
      <c r="J1377">
        <f>IFERROR([1]!s_stm07_is($A1377,"W30028333","2019/12/31",1)/[1]!S_SHARE_TOTAL($A1377,$B$1),"")</f>
        <v>0.63220193988604223</v>
      </c>
      <c r="K1377">
        <f>IFERROR([1]!s_stm07_is($A1377,"W30028333","2020/12/31",1)/[1]!S_SHARE_TOTAL($A1377,$B$1),"")</f>
        <v>0.64015650731513785</v>
      </c>
      <c r="L1377">
        <f>IFERROR([1]!s_stm07_is($A1377,"W30028333","2021/12/31",1)/[1]!S_SHARE_TOTAL($A1377,$B$1),"")</f>
        <v>0.7346466136058637</v>
      </c>
      <c r="M1377">
        <f>IFERROR([1]!s_stm07_is($A1377,"W30028333","2022/12/31",1)/[1]!S_SHARE_TOTAL($A1377,$B$1),"")</f>
        <v>0.75834106977763815</v>
      </c>
      <c r="N1377">
        <f>IFERROR([1]!s_stm07_is($A1377,"W30028333","2023/12/31",1)/[1]!S_SHARE_TOTAL($A1377,$B$1),"")</f>
        <v>0.69038875439929948</v>
      </c>
      <c r="O1377">
        <f>IFERROR([1]!s_stm07_is($A1377,"W30028333","2024/12/31",1)/[1]!S_SHARE_TOTAL($A1377,$B$1),"")</f>
        <v>0.70568860324164528</v>
      </c>
      <c r="P1377">
        <f>IFERROR([1]!s_stm07_is($A1377,"W30028333","2025/12/31",1)/[1]!S_SHARE_TOTAL($A1377,$B$1),"")</f>
        <v>0.65711496808950787</v>
      </c>
      <c r="Q1377">
        <f>IFERROR([1]!s_west_netprofit($A1377,2026,$B$1,180)/[1]!S_SHARE_TOTAL($A1377,$B$1),"")</f>
        <v>0.62046049062235042</v>
      </c>
      <c r="R1377">
        <f>IFERROR([1]!s_west_netprofit($A1377,2027,$B$1,180)/[1]!S_SHARE_TOTAL($A1377,$B$1),"")</f>
        <v>0.62470433696883076</v>
      </c>
      <c r="S1377">
        <f>IFERROR([1]!s_fa_dupont_roe($A1377,"2011/12/31")/100,"")</f>
        <v>0.20369800000000002</v>
      </c>
      <c r="T1377">
        <f>IFERROR([1]!s_fa_dupont_roe($A1377,"2012/12/31")/100,"")</f>
        <v>0.22444900000000001</v>
      </c>
      <c r="U1377">
        <f>IFERROR([1]!s_fa_dupont_roe($A1377,"2013/12/31")/100,"")</f>
        <v>0.20010000000000003</v>
      </c>
      <c r="V1377">
        <f>IFERROR([1]!s_fa_dupont_roe($A1377,"2014/12/31")/100,"")</f>
        <v>0.174092</v>
      </c>
      <c r="W1377">
        <f>IFERROR([1]!s_fa_dupont_roe($A1377,"2015/12/31")/100,"")</f>
        <v>0.146735</v>
      </c>
      <c r="X1377">
        <f>IFERROR([1]!s_fa_dupont_roe($A1377,"2016/12/31")/100,"")</f>
        <v>0.12798500000000002</v>
      </c>
      <c r="Y1377">
        <f>IFERROR([1]!s_fa_dupont_roe($A1377,"2017/12/31")/100,"")</f>
        <v>0.11363200000000001</v>
      </c>
      <c r="Z1377">
        <f>IFERROR([1]!s_fa_dupont_roe($A1377,"2018/12/31")/100,"")</f>
        <v>0.10749399999999999</v>
      </c>
      <c r="AA1377">
        <f>IFERROR([1]!s_fa_dupont_roe($A1377,"2019/12/31")/100,"")</f>
        <v>0.10574799999999999</v>
      </c>
      <c r="AB1377">
        <f>IFERROR([1]!s_fa_dupont_roe($A1377,"2020/12/31")/100,"")</f>
        <v>9.0226000000000001E-2</v>
      </c>
      <c r="AC1377">
        <f>IFERROR([1]!s_fa_dupont_roe($A1377,"2021/12/31")/100,"")</f>
        <v>9.2756000000000005E-2</v>
      </c>
      <c r="AD1377">
        <f>IFERROR([1]!s_fa_dupont_roe($A1377,"2022/12/31")/100,"")</f>
        <v>9.048500000000001E-2</v>
      </c>
      <c r="AE1377">
        <f>IFERROR([1]!s_fa_dupont_roe($A1377,"2023/12/31")/100,"")</f>
        <v>7.6946000000000001E-2</v>
      </c>
      <c r="AF1377">
        <f>IFERROR([1]!s_fa_dupont_roe($A1377,"2024/12/31")/100,"")</f>
        <v>7.3145000000000002E-2</v>
      </c>
      <c r="AG1377">
        <f>IFERROR([1]!s_fa_dupont_roe($A1377,"2025/12/31")/100,"")</f>
        <v>6.5117000000000008E-2</v>
      </c>
      <c r="AH1377">
        <f>IFERROR([1]!s_stm07_is($A1377,"W30028333","2025/12/31",1),"")</f>
        <v>38826000000</v>
      </c>
      <c r="AI1377">
        <f>IFERROR([1]!s_stm07_bs($A1377,"W38058048","2025/12/31",1),"")</f>
        <v>607442000000</v>
      </c>
      <c r="AJ1377">
        <f>IFERROR([1]!s_fa_netdebt($A1377,"2025/12/31"),"")</f>
        <v>0</v>
      </c>
      <c r="AK1377">
        <f>IFERROR([1]!s_val_ev1($A1377,"2025/12/31"),"")</f>
        <v>6514175928728.9404</v>
      </c>
      <c r="AL1377">
        <f>IFERROR([1]!s_fa_ebitda($A1377,"2025/12/31"),"")</f>
        <v>0</v>
      </c>
      <c r="AM1377">
        <f>IFERROR([1]!s_west_netprofit($A1377,2026,$B$1,180)/[1]!s_west_netprofit($A1377,2026,$B$1-7,180)-1,"")</f>
        <v>0</v>
      </c>
      <c r="AN1377">
        <f>IFERROR([1]!s_west_netprofit($A1377,2026,$B$1,180)/[1]!s_west_netprofit($A1377,2026,$B$1-30,180)-1,"")</f>
        <v>0</v>
      </c>
      <c r="AO1377">
        <f>IFERROR([1]!s_est_mediannetprofit($A1377,2026,$B$1)/[1]!s_est_mediannetprofit($A1377,2026,$B$1-7)-1,"")</f>
        <v>0</v>
      </c>
      <c r="AP1377">
        <f>IFERROR([1]!s_est_mediannetprofit($A1377,2026,$B$1)/[1]!s_est_mediannetprofit($A1377,2026,$B$1-30)-1,"")</f>
        <v>0</v>
      </c>
    </row>
    <row r="1378" spans="1:42">
      <c r="A1378" t="s">
        <v>1417</v>
      </c>
      <c r="B1378">
        <f>IFERROR([1]!s_stm07_is($A1378,"W30028333","2011/12/31",1)/[1]!S_SHARE_TOTAL($A1378,$B$1),"")</f>
        <v>0.33044941242336123</v>
      </c>
      <c r="C1378">
        <f>IFERROR([1]!s_stm07_is($A1378,"W30028333","2012/12/31",1)/[1]!S_SHARE_TOTAL($A1378,$B$1),"")</f>
        <v>0.3861721658763726</v>
      </c>
      <c r="D1378">
        <f>IFERROR([1]!s_stm07_is($A1378,"W30028333","2013/12/31",1)/[1]!S_SHARE_TOTAL($A1378,$B$1),"")</f>
        <v>0.43705182025132189</v>
      </c>
      <c r="E1378">
        <f>IFERROR([1]!s_stm07_is($A1378,"W30028333","2014/12/31",1)/[1]!S_SHARE_TOTAL($A1378,$B$1),"")</f>
        <v>0.50269603683740227</v>
      </c>
      <c r="F1378">
        <f>IFERROR([1]!s_stm07_is($A1378,"W30028333","2015/12/31",1)/[1]!S_SHARE_TOTAL($A1378,$B$1),"")</f>
        <v>0.58412073729354141</v>
      </c>
      <c r="G1378">
        <f>IFERROR([1]!s_stm07_is($A1378,"W30028333","2016/12/31",1)/[1]!S_SHARE_TOTAL($A1378,$B$1),"")</f>
        <v>0.61200943544861697</v>
      </c>
      <c r="H1378">
        <f>IFERROR([1]!s_stm07_is($A1378,"W30028333","2017/12/31",1)/[1]!S_SHARE_TOTAL($A1378,$B$1),"")</f>
        <v>0.70186334097339498</v>
      </c>
      <c r="I1378">
        <f>IFERROR([1]!s_stm07_is($A1378,"W30028333","2018/12/31",1)/[1]!S_SHARE_TOTAL($A1378,$B$1),"")</f>
        <v>0.75775738474897714</v>
      </c>
      <c r="J1378">
        <f>IFERROR([1]!s_stm07_is($A1378,"W30028333","2019/12/31",1)/[1]!S_SHARE_TOTAL($A1378,$B$1),"")</f>
        <v>0.91717538013149913</v>
      </c>
      <c r="K1378">
        <f>IFERROR([1]!s_stm07_is($A1378,"W30028333","2020/12/31",1)/[1]!S_SHARE_TOTAL($A1378,$B$1),"")</f>
        <v>0.84615252299273314</v>
      </c>
      <c r="L1378">
        <f>IFERROR([1]!s_stm07_is($A1378,"W30028333","2021/12/31",1)/[1]!S_SHARE_TOTAL($A1378,$B$1),"")</f>
        <v>1.0055391013245658</v>
      </c>
      <c r="M1378">
        <f>IFERROR([1]!s_stm07_is($A1378,"W30028333","2022/12/31",1)/[1]!S_SHARE_TOTAL($A1378,$B$1),"")</f>
        <v>1.137896336339983</v>
      </c>
      <c r="N1378">
        <f>IFERROR([1]!s_stm07_is($A1378,"W30028333","2023/12/31",1)/[1]!S_SHARE_TOTAL($A1378,$B$1),"")</f>
        <v>1.2589587787293226</v>
      </c>
      <c r="O1378">
        <f>IFERROR([1]!s_stm07_is($A1378,"W30028333","2024/12/31",1)/[1]!S_SHARE_TOTAL($A1378,$B$1),"")</f>
        <v>1.2741175575302928</v>
      </c>
      <c r="P1378">
        <f>IFERROR([1]!s_stm07_is($A1378,"W30028333","2025/12/31",1)/[1]!S_SHARE_TOTAL($A1378,$B$1),"")</f>
        <v>1.2766754031522651</v>
      </c>
      <c r="Q1378">
        <f>IFERROR([1]!s_west_netprofit($A1378,2026,$B$1,180)/[1]!S_SHARE_TOTAL($A1378,$B$1),"")</f>
        <v>1.2968915455243726</v>
      </c>
      <c r="R1378">
        <f>IFERROR([1]!s_west_netprofit($A1378,2027,$B$1,180)/[1]!S_SHARE_TOTAL($A1378,$B$1),"")</f>
        <v>1.3268474919396978</v>
      </c>
      <c r="S1378">
        <f>IFERROR([1]!s_fa_dupont_roe($A1378,"2011/12/31")/100,"")</f>
        <v>0.13233499999999998</v>
      </c>
      <c r="T1378">
        <f>IFERROR([1]!s_fa_dupont_roe($A1378,"2012/12/31")/100,"")</f>
        <v>0.138622</v>
      </c>
      <c r="U1378">
        <f>IFERROR([1]!s_fa_dupont_roe($A1378,"2013/12/31")/100,"")</f>
        <v>0.13908899999999999</v>
      </c>
      <c r="V1378">
        <f>IFERROR([1]!s_fa_dupont_roe($A1378,"2014/12/31")/100,"")</f>
        <v>0.141037</v>
      </c>
      <c r="W1378">
        <f>IFERROR([1]!s_fa_dupont_roe($A1378,"2015/12/31")/100,"")</f>
        <v>0.143014</v>
      </c>
      <c r="X1378">
        <f>IFERROR([1]!s_fa_dupont_roe($A1378,"2016/12/31")/100,"")</f>
        <v>0.13396</v>
      </c>
      <c r="Y1378">
        <f>IFERROR([1]!s_fa_dupont_roe($A1378,"2017/12/31")/100,"")</f>
        <v>0.13827899999999999</v>
      </c>
      <c r="Z1378">
        <f>IFERROR([1]!s_fa_dupont_roe($A1378,"2018/12/31")/100,"")</f>
        <v>0.126748</v>
      </c>
      <c r="AA1378">
        <f>IFERROR([1]!s_fa_dupont_roe($A1378,"2019/12/31")/100,"")</f>
        <v>0.13125500000000001</v>
      </c>
      <c r="AB1378">
        <f>IFERROR([1]!s_fa_dupont_roe($A1378,"2020/12/31")/100,"")</f>
        <v>0.110011</v>
      </c>
      <c r="AC1378">
        <f>IFERROR([1]!s_fa_dupont_roe($A1378,"2021/12/31")/100,"")</f>
        <v>0.113439</v>
      </c>
      <c r="AD1378">
        <f>IFERROR([1]!s_fa_dupont_roe($A1378,"2022/12/31")/100,"")</f>
        <v>0.11221100000000001</v>
      </c>
      <c r="AE1378">
        <f>IFERROR([1]!s_fa_dupont_roe($A1378,"2023/12/31")/100,"")</f>
        <v>0.11333799999999999</v>
      </c>
      <c r="AF1378">
        <f>IFERROR([1]!s_fa_dupont_roe($A1378,"2024/12/31")/100,"")</f>
        <v>0.104021</v>
      </c>
      <c r="AG1378">
        <f>IFERROR([1]!s_fa_dupont_roe($A1378,"2025/12/31")/100,"")</f>
        <v>9.7820999999999991E-2</v>
      </c>
      <c r="AH1378">
        <f>IFERROR([1]!s_stm07_is($A1378,"W30028333","2025/12/31",1),"")</f>
        <v>12312825000</v>
      </c>
      <c r="AI1378">
        <f>IFERROR([1]!s_stm07_bs($A1378,"W38058048","2025/12/31",1),"")</f>
        <v>132280294000</v>
      </c>
      <c r="AJ1378">
        <f>IFERROR([1]!s_fa_netdebt($A1378,"2025/12/31"),"")</f>
        <v>0</v>
      </c>
      <c r="AK1378">
        <f>IFERROR([1]!s_val_ev1($A1378,"2025/12/31"),"")</f>
        <v>1496068093894.05</v>
      </c>
      <c r="AL1378">
        <f>IFERROR([1]!s_fa_ebitda($A1378,"2025/12/31"),"")</f>
        <v>0</v>
      </c>
      <c r="AM1378">
        <f>IFERROR([1]!s_west_netprofit($A1378,2026,$B$1,180)/[1]!s_west_netprofit($A1378,2026,$B$1-7,180)-1,"")</f>
        <v>-1.0987206247208281E-3</v>
      </c>
      <c r="AN1378">
        <f>IFERROR([1]!s_west_netprofit($A1378,2026,$B$1,180)/[1]!s_west_netprofit($A1378,2026,$B$1-30,180)-1,"")</f>
        <v>-2.5117183562539669E-3</v>
      </c>
      <c r="AO1378">
        <f>IFERROR([1]!s_est_mediannetprofit($A1378,2026,$B$1)/[1]!s_est_mediannetprofit($A1378,2026,$B$1-7)-1,"")</f>
        <v>-2.8943791476776504E-4</v>
      </c>
      <c r="AP1378">
        <f>IFERROR([1]!s_est_mediannetprofit($A1378,2026,$B$1)/[1]!s_est_mediannetprofit($A1378,2026,$B$1-30)-1,"")</f>
        <v>-2.8407369008692784E-3</v>
      </c>
    </row>
    <row r="1379" spans="1:42">
      <c r="A1379" t="s">
        <v>1418</v>
      </c>
      <c r="B1379">
        <f>IFERROR([1]!s_stm07_is($A1379,"W30028333","2011/12/31",1)/[1]!S_SHARE_TOTAL($A1379,$B$1),"")</f>
        <v>0.56722511919325358</v>
      </c>
      <c r="C1379">
        <f>IFERROR([1]!s_stm07_is($A1379,"W30028333","2012/12/31",1)/[1]!S_SHARE_TOTAL($A1379,$B$1),"")</f>
        <v>0.59964816884657945</v>
      </c>
      <c r="D1379">
        <f>IFERROR([1]!s_stm07_is($A1379,"W30028333","2013/12/31",1)/[1]!S_SHARE_TOTAL($A1379,$B$1),"")</f>
        <v>0.70100255175391191</v>
      </c>
      <c r="E1379">
        <f>IFERROR([1]!s_stm07_is($A1379,"W30028333","2014/12/31",1)/[1]!S_SHARE_TOTAL($A1379,$B$1),"")</f>
        <v>0.83713486274532667</v>
      </c>
      <c r="F1379">
        <f>IFERROR([1]!s_stm07_is($A1379,"W30028333","2015/12/31",1)/[1]!S_SHARE_TOTAL($A1379,$B$1),"")</f>
        <v>0.66444094658972541</v>
      </c>
      <c r="G1379">
        <f>IFERROR([1]!s_stm07_is($A1379,"W30028333","2016/12/31",1)/[1]!S_SHARE_TOTAL($A1379,$B$1),"")</f>
        <v>0.60812181465768234</v>
      </c>
      <c r="H1379">
        <f>IFERROR([1]!s_stm07_is($A1379,"W30028333","2017/12/31",1)/[1]!S_SHARE_TOTAL($A1379,$B$1),"")</f>
        <v>0.92217473470887124</v>
      </c>
      <c r="I1379">
        <f>IFERROR([1]!s_stm07_is($A1379,"W30028333","2018/12/31",1)/[1]!S_SHARE_TOTAL($A1379,$B$1),"")</f>
        <v>1.0968977015111516</v>
      </c>
      <c r="J1379">
        <f>IFERROR([1]!s_stm07_is($A1379,"W30028333","2019/12/31",1)/[1]!S_SHARE_TOTAL($A1379,$B$1),"")</f>
        <v>1.3096578179827736</v>
      </c>
      <c r="K1379">
        <f>IFERROR([1]!s_stm07_is($A1379,"W30028333","2020/12/31",1)/[1]!S_SHARE_TOTAL($A1379,$B$1),"")</f>
        <v>1.4214174557296233</v>
      </c>
      <c r="L1379">
        <f>IFERROR([1]!s_stm07_is($A1379,"W30028333","2021/12/31",1)/[1]!S_SHARE_TOTAL($A1379,$B$1),"")</f>
        <v>1.8475534819505219</v>
      </c>
      <c r="M1379">
        <f>IFERROR([1]!s_stm07_is($A1379,"W30028333","2022/12/31",1)/[1]!S_SHARE_TOTAL($A1379,$B$1),"")</f>
        <v>2.3693594820984689</v>
      </c>
      <c r="N1379">
        <f>IFERROR([1]!s_stm07_is($A1379,"W30028333","2023/12/31",1)/[1]!S_SHARE_TOTAL($A1379,$B$1),"")</f>
        <v>2.7536383169034702</v>
      </c>
      <c r="O1379">
        <f>IFERROR([1]!s_stm07_is($A1379,"W30028333","2024/12/31",1)/[1]!S_SHARE_TOTAL($A1379,$B$1),"")</f>
        <v>3.0337563086334352</v>
      </c>
      <c r="P1379">
        <f>IFERROR([1]!s_stm07_is($A1379,"W30028333","2025/12/31",1)/[1]!S_SHARE_TOTAL($A1379,$B$1),"")</f>
        <v>3.1340555852044947</v>
      </c>
      <c r="Q1379">
        <f>IFERROR([1]!s_west_netprofit($A1379,2026,$B$1,180)/[1]!S_SHARE_TOTAL($A1379,$B$1),"")</f>
        <v>3.2877269941780844</v>
      </c>
      <c r="R1379">
        <f>IFERROR([1]!s_west_netprofit($A1379,2027,$B$1,180)/[1]!S_SHARE_TOTAL($A1379,$B$1),"")</f>
        <v>3.499856506010139</v>
      </c>
      <c r="S1379">
        <f>IFERROR([1]!s_fa_dupont_roe($A1379,"2011/12/31")/100,"")</f>
        <v>0.24111299999999999</v>
      </c>
      <c r="T1379">
        <f>IFERROR([1]!s_fa_dupont_roe($A1379,"2012/12/31")/100,"")</f>
        <v>0.21348500000000001</v>
      </c>
      <c r="U1379">
        <f>IFERROR([1]!s_fa_dupont_roe($A1379,"2013/12/31")/100,"")</f>
        <v>0.211505</v>
      </c>
      <c r="V1379">
        <f>IFERROR([1]!s_fa_dupont_roe($A1379,"2014/12/31")/100,"")</f>
        <v>0.21277699999999999</v>
      </c>
      <c r="W1379">
        <f>IFERROR([1]!s_fa_dupont_roe($A1379,"2015/12/31")/100,"")</f>
        <v>0.14687799999999998</v>
      </c>
      <c r="X1379">
        <f>IFERROR([1]!s_fa_dupont_roe($A1379,"2016/12/31")/100,"")</f>
        <v>0.122377</v>
      </c>
      <c r="Y1379">
        <f>IFERROR([1]!s_fa_dupont_roe($A1379,"2017/12/31")/100,"")</f>
        <v>0.16680299999999998</v>
      </c>
      <c r="Z1379">
        <f>IFERROR([1]!s_fa_dupont_roe($A1379,"2018/12/31")/100,"")</f>
        <v>0.16559200000000002</v>
      </c>
      <c r="AA1379">
        <f>IFERROR([1]!s_fa_dupont_roe($A1379,"2019/12/31")/100,"")</f>
        <v>0.16631799999999999</v>
      </c>
      <c r="AB1379">
        <f>IFERROR([1]!s_fa_dupont_roe($A1379,"2020/12/31")/100,"")</f>
        <v>0.14769099999999999</v>
      </c>
      <c r="AC1379">
        <f>IFERROR([1]!s_fa_dupont_roe($A1379,"2021/12/31")/100,"")</f>
        <v>0.159857</v>
      </c>
      <c r="AD1379">
        <f>IFERROR([1]!s_fa_dupont_roe($A1379,"2022/12/31")/100,"")</f>
        <v>0.17729900000000001</v>
      </c>
      <c r="AE1379">
        <f>IFERROR([1]!s_fa_dupont_roe($A1379,"2023/12/31")/100,"")</f>
        <v>0.176064</v>
      </c>
      <c r="AF1379">
        <f>IFERROR([1]!s_fa_dupont_roe($A1379,"2024/12/31")/100,"")</f>
        <v>0.16370599999999999</v>
      </c>
      <c r="AG1379">
        <f>IFERROR([1]!s_fa_dupont_roe($A1379,"2025/12/31")/100,"")</f>
        <v>0.143451</v>
      </c>
      <c r="AH1379">
        <f>IFERROR([1]!s_stm07_is($A1379,"W30028333","2025/12/31",1),"")</f>
        <v>13283492000</v>
      </c>
      <c r="AI1379">
        <f>IFERROR([1]!s_stm07_bs($A1379,"W38058048","2025/12/31",1),"")</f>
        <v>99343175000</v>
      </c>
      <c r="AJ1379">
        <f>IFERROR([1]!s_fa_netdebt($A1379,"2025/12/31"),"")</f>
        <v>0</v>
      </c>
      <c r="AK1379">
        <f>IFERROR([1]!s_val_ev1($A1379,"2025/12/31"),"")</f>
        <v>1332313153938.72</v>
      </c>
      <c r="AL1379">
        <f>IFERROR([1]!s_fa_ebitda($A1379,"2025/12/31"),"")</f>
        <v>0</v>
      </c>
      <c r="AM1379">
        <f>IFERROR([1]!s_west_netprofit($A1379,2026,$B$1,180)/[1]!s_west_netprofit($A1379,2026,$B$1-7,180)-1,"")</f>
        <v>0</v>
      </c>
      <c r="AN1379">
        <f>IFERROR([1]!s_west_netprofit($A1379,2026,$B$1,180)/[1]!s_west_netprofit($A1379,2026,$B$1-30,180)-1,"")</f>
        <v>-1.9571571623256956E-3</v>
      </c>
      <c r="AO1379">
        <f>IFERROR([1]!s_est_mediannetprofit($A1379,2026,$B$1)/[1]!s_est_mediannetprofit($A1379,2026,$B$1-7)-1,"")</f>
        <v>0</v>
      </c>
      <c r="AP1379">
        <f>IFERROR([1]!s_est_mediannetprofit($A1379,2026,$B$1)/[1]!s_est_mediannetprofit($A1379,2026,$B$1-30)-1,"")</f>
        <v>-1.7410867820704112E-3</v>
      </c>
    </row>
    <row r="1380" spans="1:42">
      <c r="A1380" t="s">
        <v>1419</v>
      </c>
      <c r="B1380">
        <f>IFERROR([1]!s_stm07_is($A1380,"W30028333","2011/12/31",1)/[1]!S_SHARE_TOTAL($A1380,$B$1),"")</f>
        <v>0.72660523173601532</v>
      </c>
      <c r="C1380">
        <f>IFERROR([1]!s_stm07_is($A1380,"W30028333","2012/12/31",1)/[1]!S_SHARE_TOTAL($A1380,$B$1),"")</f>
        <v>0.63010809675970414</v>
      </c>
      <c r="D1380">
        <f>IFERROR([1]!s_stm07_is($A1380,"W30028333","2013/12/31",1)/[1]!S_SHARE_TOTAL($A1380,$B$1),"")</f>
        <v>0.70798987932877377</v>
      </c>
      <c r="E1380">
        <f>IFERROR([1]!s_stm07_is($A1380,"W30028333","2014/12/31",1)/[1]!S_SHARE_TOTAL($A1380,$B$1),"")</f>
        <v>0.5855776822839136</v>
      </c>
      <c r="F1380">
        <f>IFERROR([1]!s_stm07_is($A1380,"W30028333","2015/12/31",1)/[1]!S_SHARE_TOTAL($A1380,$B$1),"")</f>
        <v>0.19480280580433851</v>
      </c>
      <c r="G1380">
        <f>IFERROR([1]!s_stm07_is($A1380,"W30028333","2016/12/31",1)/[1]!S_SHARE_TOTAL($A1380,$B$1),"")</f>
        <v>4.3164450841563805E-2</v>
      </c>
      <c r="H1380">
        <f>IFERROR([1]!s_stm07_is($A1380,"W30028333","2017/12/31",1)/[1]!S_SHARE_TOTAL($A1380,$B$1),"")</f>
        <v>0.12453763645971692</v>
      </c>
      <c r="I1380">
        <f>IFERROR([1]!s_stm07_is($A1380,"W30028333","2018/12/31",1)/[1]!S_SHARE_TOTAL($A1380,$B$1),"")</f>
        <v>0.28731679082324463</v>
      </c>
      <c r="J1380">
        <f>IFERROR([1]!s_stm07_is($A1380,"W30028333","2019/12/31",1)/[1]!S_SHARE_TOTAL($A1380,$B$1),"")</f>
        <v>0.24957248368229237</v>
      </c>
      <c r="K1380">
        <f>IFERROR([1]!s_stm07_is($A1380,"W30028333","2020/12/31",1)/[1]!S_SHARE_TOTAL($A1380,$B$1),"")</f>
        <v>0.1038241639103032</v>
      </c>
      <c r="L1380">
        <f>IFERROR([1]!s_stm07_is($A1380,"W30028333","2021/12/31",1)/[1]!S_SHARE_TOTAL($A1380,$B$1),"")</f>
        <v>0.50355429797586859</v>
      </c>
      <c r="M1380">
        <f>IFERROR([1]!s_stm07_is($A1380,"W30028333","2022/12/31",1)/[1]!S_SHARE_TOTAL($A1380,$B$1),"")</f>
        <v>0.81616327145045475</v>
      </c>
      <c r="N1380">
        <f>IFERROR([1]!s_stm07_is($A1380,"W30028333","2023/12/31",1)/[1]!S_SHARE_TOTAL($A1380,$B$1),"")</f>
        <v>0.88046737549531107</v>
      </c>
      <c r="O1380">
        <f>IFERROR([1]!s_stm07_is($A1380,"W30028333","2024/12/31",1)/[1]!S_SHARE_TOTAL($A1380,$B$1),"")</f>
        <v>0.89976570971966585</v>
      </c>
      <c r="P1380">
        <f>IFERROR([1]!s_stm07_is($A1380,"W30028333","2025/12/31",1)/[1]!S_SHARE_TOTAL($A1380,$B$1),"")</f>
        <v>0.85947524636451511</v>
      </c>
      <c r="Q1380">
        <f>IFERROR([1]!s_west_netprofit($A1380,2026,$B$1,180)/[1]!S_SHARE_TOTAL($A1380,$B$1),"")</f>
        <v>1.0017809094885513</v>
      </c>
      <c r="R1380">
        <f>IFERROR([1]!s_west_netprofit($A1380,2027,$B$1,180)/[1]!S_SHARE_TOTAL($A1380,$B$1),"")</f>
        <v>1.0291017812903203</v>
      </c>
      <c r="S1380">
        <f>IFERROR([1]!s_fa_dupont_roe($A1380,"2011/12/31")/100,"")</f>
        <v>0.136961</v>
      </c>
      <c r="T1380">
        <f>IFERROR([1]!s_fa_dupont_roe($A1380,"2012/12/31")/100,"")</f>
        <v>0.111583</v>
      </c>
      <c r="U1380">
        <f>IFERROR([1]!s_fa_dupont_roe($A1380,"2013/12/31")/100,"")</f>
        <v>0.11795799999999999</v>
      </c>
      <c r="V1380">
        <f>IFERROR([1]!s_fa_dupont_roe($A1380,"2014/12/31")/100,"")</f>
        <v>9.2836000000000002E-2</v>
      </c>
      <c r="W1380">
        <f>IFERROR([1]!s_fa_dupont_roe($A1380,"2015/12/31")/100,"")</f>
        <v>3.0266000000000001E-2</v>
      </c>
      <c r="X1380">
        <f>IFERROR([1]!s_fa_dupont_roe($A1380,"2016/12/31")/100,"")</f>
        <v>6.6690000000000004E-3</v>
      </c>
      <c r="Y1380">
        <f>IFERROR([1]!s_fa_dupont_roe($A1380,"2017/12/31")/100,"")</f>
        <v>1.9129E-2</v>
      </c>
      <c r="Z1380">
        <f>IFERROR([1]!s_fa_dupont_roe($A1380,"2018/12/31")/100,"")</f>
        <v>4.3667999999999998E-2</v>
      </c>
      <c r="AA1380">
        <f>IFERROR([1]!s_fa_dupont_roe($A1380,"2019/12/31")/100,"")</f>
        <v>3.7364000000000001E-2</v>
      </c>
      <c r="AB1380">
        <f>IFERROR([1]!s_fa_dupont_roe($A1380,"2020/12/31")/100,"")</f>
        <v>1.5538000000000001E-2</v>
      </c>
      <c r="AC1380">
        <f>IFERROR([1]!s_fa_dupont_roe($A1380,"2021/12/31")/100,"")</f>
        <v>7.4345999999999995E-2</v>
      </c>
      <c r="AD1380">
        <f>IFERROR([1]!s_fa_dupont_roe($A1380,"2022/12/31")/100,"")</f>
        <v>0.11344699999999999</v>
      </c>
      <c r="AE1380">
        <f>IFERROR([1]!s_fa_dupont_roe($A1380,"2023/12/31")/100,"")</f>
        <v>0.11444900000000001</v>
      </c>
      <c r="AF1380">
        <f>IFERROR([1]!s_fa_dupont_roe($A1380,"2024/12/31")/100,"")</f>
        <v>0.11120100000000001</v>
      </c>
      <c r="AG1380">
        <f>IFERROR([1]!s_fa_dupont_roe($A1380,"2025/12/31")/100,"")</f>
        <v>0.101438</v>
      </c>
      <c r="AH1380">
        <f>IFERROR([1]!s_stm07_is($A1380,"W30028333","2025/12/31",1),"")</f>
        <v>157302000000</v>
      </c>
      <c r="AI1380">
        <f>IFERROR([1]!s_stm07_bs($A1380,"W38058048","2025/12/31",1),"")</f>
        <v>1799548000000</v>
      </c>
      <c r="AJ1380">
        <f>IFERROR([1]!s_fa_netdebt($A1380,"2025/12/31"),"")</f>
        <v>119019000000</v>
      </c>
      <c r="AK1380">
        <f>IFERROR([1]!s_val_ev1($A1380,"2025/12/31"),"")</f>
        <v>2203233058163.4199</v>
      </c>
      <c r="AL1380">
        <f>IFERROR([1]!s_fa_ebitda($A1380,"2025/12/31"),"")</f>
        <v>473564000000</v>
      </c>
      <c r="AM1380">
        <f>IFERROR([1]!s_west_netprofit($A1380,2026,$B$1,180)/[1]!s_west_netprofit($A1380,2026,$B$1-7,180)-1,"")</f>
        <v>0</v>
      </c>
      <c r="AN1380">
        <f>IFERROR([1]!s_west_netprofit($A1380,2026,$B$1,180)/[1]!s_west_netprofit($A1380,2026,$B$1-30,180)-1,"")</f>
        <v>2.7411087094402209E-3</v>
      </c>
      <c r="AO1380">
        <f>IFERROR([1]!s_est_mediannetprofit($A1380,2026,$B$1)/[1]!s_est_mediannetprofit($A1380,2026,$B$1-7)-1,"")</f>
        <v>0</v>
      </c>
      <c r="AP1380">
        <f>IFERROR([1]!s_est_mediannetprofit($A1380,2026,$B$1)/[1]!s_est_mediannetprofit($A1380,2026,$B$1-30)-1,"")</f>
        <v>0</v>
      </c>
    </row>
    <row r="1381" spans="1:42">
      <c r="A1381" t="s">
        <v>1420</v>
      </c>
      <c r="B1381">
        <f>IFERROR([1]!s_stm07_is($A1381,"W30028333","2011/12/31",1)/[1]!S_SHARE_TOTAL($A1381,$B$1),"")</f>
        <v>0.20145304407337128</v>
      </c>
      <c r="C1381">
        <f>IFERROR([1]!s_stm07_is($A1381,"W30028333","2012/12/31",1)/[1]!S_SHARE_TOTAL($A1381,$B$1),"")</f>
        <v>0.21779763678684377</v>
      </c>
      <c r="D1381">
        <f>IFERROR([1]!s_stm07_is($A1381,"W30028333","2013/12/31",1)/[1]!S_SHARE_TOTAL($A1381,$B$1),"")</f>
        <v>0.25096082526249208</v>
      </c>
      <c r="E1381">
        <f>IFERROR([1]!s_stm07_is($A1381,"W30028333","2014/12/31",1)/[1]!S_SHARE_TOTAL($A1381,$B$1),"")</f>
        <v>0.28515468769133462</v>
      </c>
      <c r="F1381">
        <f>IFERROR([1]!s_stm07_is($A1381,"W30028333","2015/12/31",1)/[1]!S_SHARE_TOTAL($A1381,$B$1),"")</f>
        <v>0.31935684112586971</v>
      </c>
      <c r="G1381">
        <f>IFERROR([1]!s_stm07_is($A1381,"W30028333","2016/12/31",1)/[1]!S_SHARE_TOTAL($A1381,$B$1),"")</f>
        <v>0.35414325206831121</v>
      </c>
      <c r="H1381">
        <f>IFERROR([1]!s_stm07_is($A1381,"W30028333","2017/12/31",1)/[1]!S_SHARE_TOTAL($A1381,$B$1),"")</f>
        <v>0.4695482977229602</v>
      </c>
      <c r="I1381">
        <f>IFERROR([1]!s_stm07_is($A1381,"W30028333","2018/12/31",1)/[1]!S_SHARE_TOTAL($A1381,$B$1),"")</f>
        <v>0.53702606953826693</v>
      </c>
      <c r="J1381">
        <f>IFERROR([1]!s_stm07_is($A1381,"W30028333","2019/12/31",1)/[1]!S_SHARE_TOTAL($A1381,$B$1),"")</f>
        <v>0.5883596936875396</v>
      </c>
      <c r="K1381">
        <f>IFERROR([1]!s_stm07_is($A1381,"W30028333","2020/12/31",1)/[1]!S_SHARE_TOTAL($A1381,$B$1),"")</f>
        <v>0.58860169167615428</v>
      </c>
      <c r="L1381">
        <f>IFERROR([1]!s_stm07_is($A1381,"W30028333","2021/12/31",1)/[1]!S_SHARE_TOTAL($A1381,$B$1),"")</f>
        <v>0.61524687476280837</v>
      </c>
      <c r="M1381">
        <f>IFERROR([1]!s_stm07_is($A1381,"W30028333","2022/12/31",1)/[1]!S_SHARE_TOTAL($A1381,$B$1),"")</f>
        <v>0.59292217237191647</v>
      </c>
      <c r="N1381">
        <f>IFERROR([1]!s_stm07_is($A1381,"W30028333","2023/12/31",1)/[1]!S_SHARE_TOTAL($A1381,$B$1),"")</f>
        <v>0.64933441838077166</v>
      </c>
      <c r="O1381">
        <f>IFERROR([1]!s_stm07_is($A1381,"W30028333","2024/12/31",1)/[1]!S_SHARE_TOTAL($A1381,$B$1),"")</f>
        <v>0.54771509449715372</v>
      </c>
      <c r="P1381">
        <f>IFERROR([1]!s_stm07_is($A1381,"W30028333","2025/12/31",1)/[1]!S_SHARE_TOTAL($A1381,$B$1),"")</f>
        <v>0.61216706046805824</v>
      </c>
      <c r="Q1381">
        <f>IFERROR([1]!s_west_netprofit($A1381,2026,$B$1,180)/[1]!S_SHARE_TOTAL($A1381,$B$1),"")</f>
        <v>0.64642631246046811</v>
      </c>
      <c r="R1381">
        <f>IFERROR([1]!s_west_netprofit($A1381,2027,$B$1,180)/[1]!S_SHARE_TOTAL($A1381,$B$1),"")</f>
        <v>0.6957621758380772</v>
      </c>
      <c r="S1381">
        <f>IFERROR([1]!s_fa_dupont_roe($A1381,"2011/12/31")/100,"")</f>
        <v>0.14614199999999999</v>
      </c>
      <c r="T1381">
        <f>IFERROR([1]!s_fa_dupont_roe($A1381,"2012/12/31")/100,"")</f>
        <v>0.146457</v>
      </c>
      <c r="U1381">
        <f>IFERROR([1]!s_fa_dupont_roe($A1381,"2013/12/31")/100,"")</f>
        <v>0.14585100000000001</v>
      </c>
      <c r="V1381">
        <f>IFERROR([1]!s_fa_dupont_roe($A1381,"2014/12/31")/100,"")</f>
        <v>0.14344300000000001</v>
      </c>
      <c r="W1381">
        <f>IFERROR([1]!s_fa_dupont_roe($A1381,"2015/12/31")/100,"")</f>
        <v>0.14027699999999999</v>
      </c>
      <c r="X1381">
        <f>IFERROR([1]!s_fa_dupont_roe($A1381,"2016/12/31")/100,"")</f>
        <v>0.14080799999999999</v>
      </c>
      <c r="Y1381">
        <f>IFERROR([1]!s_fa_dupont_roe($A1381,"2017/12/31")/100,"")</f>
        <v>0.13971700000000001</v>
      </c>
      <c r="Z1381">
        <f>IFERROR([1]!s_fa_dupont_roe($A1381,"2018/12/31")/100,"")</f>
        <v>0.125136</v>
      </c>
      <c r="AA1381">
        <f>IFERROR([1]!s_fa_dupont_roe($A1381,"2019/12/31")/100,"")</f>
        <v>0.12430300000000001</v>
      </c>
      <c r="AB1381">
        <f>IFERROR([1]!s_fa_dupont_roe($A1381,"2020/12/31")/100,"")</f>
        <v>0.11346500000000001</v>
      </c>
      <c r="AC1381">
        <f>IFERROR([1]!s_fa_dupont_roe($A1381,"2021/12/31")/100,"")</f>
        <v>0.11050499999999999</v>
      </c>
      <c r="AD1381">
        <f>IFERROR([1]!s_fa_dupont_roe($A1381,"2022/12/31")/100,"")</f>
        <v>9.9936000000000011E-2</v>
      </c>
      <c r="AE1381">
        <f>IFERROR([1]!s_fa_dupont_roe($A1381,"2023/12/31")/100,"")</f>
        <v>0.102936</v>
      </c>
      <c r="AF1381">
        <f>IFERROR([1]!s_fa_dupont_roe($A1381,"2024/12/31")/100,"")</f>
        <v>8.2316E-2</v>
      </c>
      <c r="AG1381">
        <f>IFERROR([1]!s_fa_dupont_roe($A1381,"2025/12/31")/100,"")</f>
        <v>8.7581000000000006E-2</v>
      </c>
      <c r="AH1381">
        <f>IFERROR([1]!s_stm07_is($A1381,"W30028333","2025/12/31",1),"")</f>
        <v>483918061.30000001</v>
      </c>
      <c r="AI1381">
        <f>IFERROR([1]!s_stm07_bs($A1381,"W38058048","2025/12/31",1),"")</f>
        <v>5764111658.8400002</v>
      </c>
      <c r="AJ1381">
        <f>IFERROR([1]!s_fa_netdebt($A1381,"2025/12/31"),"")</f>
        <v>-1712574976.3900001</v>
      </c>
      <c r="AK1381">
        <f>IFERROR([1]!s_val_ev1($A1381,"2025/12/31"),"")</f>
        <v>14371467743.82</v>
      </c>
      <c r="AL1381">
        <f>IFERROR([1]!s_fa_ebitda($A1381,"2025/12/31"),"")</f>
        <v>446540524.13</v>
      </c>
      <c r="AM1381">
        <f>IFERROR([1]!s_west_netprofit($A1381,2026,$B$1,180)/[1]!s_west_netprofit($A1381,2026,$B$1-7,180)-1,"")</f>
        <v>0</v>
      </c>
      <c r="AN1381">
        <f>IFERROR([1]!s_west_netprofit($A1381,2026,$B$1,180)/[1]!s_west_netprofit($A1381,2026,$B$1-30,180)-1,"")</f>
        <v>0</v>
      </c>
      <c r="AO1381">
        <f>IFERROR([1]!s_est_mediannetprofit($A1381,2026,$B$1)/[1]!s_est_mediannetprofit($A1381,2026,$B$1-7)-1,"")</f>
        <v>0</v>
      </c>
      <c r="AP1381">
        <f>IFERROR([1]!s_est_mediannetprofit($A1381,2026,$B$1)/[1]!s_est_mediannetprofit($A1381,2026,$B$1-30)-1,"")</f>
        <v>0</v>
      </c>
    </row>
    <row r="1382" spans="1:42">
      <c r="A1382" t="s">
        <v>1421</v>
      </c>
      <c r="B1382">
        <f>IFERROR([1]!s_stm07_is($A1382,"W30028333","2011/12/31",1)/[1]!S_SHARE_TOTAL($A1382,$B$1),"")</f>
        <v>0.12639872400689908</v>
      </c>
      <c r="C1382">
        <f>IFERROR([1]!s_stm07_is($A1382,"W30028333","2012/12/31",1)/[1]!S_SHARE_TOTAL($A1382,$B$1),"")</f>
        <v>0.13063048782697279</v>
      </c>
      <c r="D1382">
        <f>IFERROR([1]!s_stm07_is($A1382,"W30028333","2013/12/31",1)/[1]!S_SHARE_TOTAL($A1382,$B$1),"")</f>
        <v>0.15771987440067364</v>
      </c>
      <c r="E1382">
        <f>IFERROR([1]!s_stm07_is($A1382,"W30028333","2014/12/31",1)/[1]!S_SHARE_TOTAL($A1382,$B$1),"")</f>
        <v>0.20448210970804778</v>
      </c>
      <c r="F1382">
        <f>IFERROR([1]!s_stm07_is($A1382,"W30028333","2015/12/31",1)/[1]!S_SHARE_TOTAL($A1382,$B$1),"")</f>
        <v>0.22933261242985656</v>
      </c>
      <c r="G1382">
        <f>IFERROR([1]!s_stm07_is($A1382,"W30028333","2016/12/31",1)/[1]!S_SHARE_TOTAL($A1382,$B$1),"")</f>
        <v>0.28216674791478835</v>
      </c>
      <c r="H1382">
        <f>IFERROR([1]!s_stm07_is($A1382,"W30028333","2017/12/31",1)/[1]!S_SHARE_TOTAL($A1382,$B$1),"")</f>
        <v>0.31075247473192819</v>
      </c>
      <c r="I1382">
        <f>IFERROR([1]!s_stm07_is($A1382,"W30028333","2018/12/31",1)/[1]!S_SHARE_TOTAL($A1382,$B$1),"")</f>
        <v>0.34246443176174618</v>
      </c>
      <c r="J1382">
        <f>IFERROR([1]!s_stm07_is($A1382,"W30028333","2019/12/31",1)/[1]!S_SHARE_TOTAL($A1382,$B$1),"")</f>
        <v>0.38707681534254351</v>
      </c>
      <c r="K1382">
        <f>IFERROR([1]!s_stm07_is($A1382,"W30028333","2020/12/31",1)/[1]!S_SHARE_TOTAL($A1382,$B$1),"")</f>
        <v>0.39374273583438135</v>
      </c>
      <c r="L1382">
        <f>IFERROR([1]!s_stm07_is($A1382,"W30028333","2021/12/31",1)/[1]!S_SHARE_TOTAL($A1382,$B$1),"")</f>
        <v>0.41387597905731122</v>
      </c>
      <c r="M1382">
        <f>IFERROR([1]!s_stm07_is($A1382,"W30028333","2022/12/31",1)/[1]!S_SHARE_TOTAL($A1382,$B$1),"")</f>
        <v>0.43708624220896403</v>
      </c>
      <c r="N1382">
        <f>IFERROR([1]!s_stm07_is($A1382,"W30028333","2023/12/31",1)/[1]!S_SHARE_TOTAL($A1382,$B$1),"")</f>
        <v>0.44214140490944109</v>
      </c>
      <c r="O1382">
        <f>IFERROR([1]!s_stm07_is($A1382,"W30028333","2024/12/31",1)/[1]!S_SHARE_TOTAL($A1382,$B$1),"")</f>
        <v>0.44346344454148895</v>
      </c>
      <c r="P1382">
        <f>IFERROR([1]!s_stm07_is($A1382,"W30028333","2025/12/31",1)/[1]!S_SHARE_TOTAL($A1382,$B$1),"")</f>
        <v>0.33992179222713537</v>
      </c>
      <c r="Q1382">
        <f>IFERROR([1]!s_west_netprofit($A1382,2026,$B$1,180)/[1]!S_SHARE_TOTAL($A1382,$B$1),"")</f>
        <v>0.35290810012516211</v>
      </c>
      <c r="R1382">
        <f>IFERROR([1]!s_west_netprofit($A1382,2027,$B$1,180)/[1]!S_SHARE_TOTAL($A1382,$B$1),"")</f>
        <v>0.36574608828760996</v>
      </c>
      <c r="S1382">
        <f>IFERROR([1]!s_fa_dupont_roe($A1382,"2011/12/31")/100,"")</f>
        <v>0.15449499999999999</v>
      </c>
      <c r="T1382">
        <f>IFERROR([1]!s_fa_dupont_roe($A1382,"2012/12/31")/100,"")</f>
        <v>0.12009499999999999</v>
      </c>
      <c r="U1382">
        <f>IFERROR([1]!s_fa_dupont_roe($A1382,"2013/12/31")/100,"")</f>
        <v>0.13017400000000001</v>
      </c>
      <c r="V1382">
        <f>IFERROR([1]!s_fa_dupont_roe($A1382,"2014/12/31")/100,"")</f>
        <v>0.14954000000000001</v>
      </c>
      <c r="W1382">
        <f>IFERROR([1]!s_fa_dupont_roe($A1382,"2015/12/31")/100,"")</f>
        <v>0.147176</v>
      </c>
      <c r="X1382">
        <f>IFERROR([1]!s_fa_dupont_roe($A1382,"2016/12/31")/100,"")</f>
        <v>0.134688</v>
      </c>
      <c r="Y1382">
        <f>IFERROR([1]!s_fa_dupont_roe($A1382,"2017/12/31")/100,"")</f>
        <v>0.11808299999999999</v>
      </c>
      <c r="Z1382">
        <f>IFERROR([1]!s_fa_dupont_roe($A1382,"2018/12/31")/100,"")</f>
        <v>0.112705</v>
      </c>
      <c r="AA1382">
        <f>IFERROR([1]!s_fa_dupont_roe($A1382,"2019/12/31")/100,"")</f>
        <v>0.10882699999999999</v>
      </c>
      <c r="AB1382">
        <f>IFERROR([1]!s_fa_dupont_roe($A1382,"2020/12/31")/100,"")</f>
        <v>0.10093000000000001</v>
      </c>
      <c r="AC1382">
        <f>IFERROR([1]!s_fa_dupont_roe($A1382,"2021/12/31")/100,"")</f>
        <v>9.8344000000000001E-2</v>
      </c>
      <c r="AD1382">
        <f>IFERROR([1]!s_fa_dupont_roe($A1382,"2022/12/31")/100,"")</f>
        <v>9.6698000000000006E-2</v>
      </c>
      <c r="AE1382">
        <f>IFERROR([1]!s_fa_dupont_roe($A1382,"2023/12/31")/100,"")</f>
        <v>9.1016E-2</v>
      </c>
      <c r="AF1382">
        <f>IFERROR([1]!s_fa_dupont_roe($A1382,"2024/12/31")/100,"")</f>
        <v>8.4541000000000005E-2</v>
      </c>
      <c r="AG1382">
        <f>IFERROR([1]!s_fa_dupont_roe($A1382,"2025/12/31")/100,"")</f>
        <v>6.1856000000000001E-2</v>
      </c>
      <c r="AH1382">
        <f>IFERROR([1]!s_stm07_is($A1382,"W30028333","2025/12/31",1),"")</f>
        <v>1244457000</v>
      </c>
      <c r="AI1382">
        <f>IFERROR([1]!s_stm07_bs($A1382,"W38058048","2025/12/31",1),"")</f>
        <v>20300789000</v>
      </c>
      <c r="AJ1382">
        <f>IFERROR([1]!s_fa_netdebt($A1382,"2025/12/31"),"")</f>
        <v>0</v>
      </c>
      <c r="AK1382">
        <f>IFERROR([1]!s_val_ev1($A1382,"2025/12/31"),"")</f>
        <v>265329672644.44</v>
      </c>
      <c r="AL1382">
        <f>IFERROR([1]!s_fa_ebitda($A1382,"2025/12/31"),"")</f>
        <v>0</v>
      </c>
      <c r="AM1382">
        <f>IFERROR([1]!s_west_netprofit($A1382,2026,$B$1,180)/[1]!s_west_netprofit($A1382,2026,$B$1-7,180)-1,"")</f>
        <v>0</v>
      </c>
      <c r="AN1382">
        <f>IFERROR([1]!s_west_netprofit($A1382,2026,$B$1,180)/[1]!s_west_netprofit($A1382,2026,$B$1-30,180)-1,"")</f>
        <v>-8.4420567920183709E-3</v>
      </c>
      <c r="AO1382">
        <f>IFERROR([1]!s_est_mediannetprofit($A1382,2026,$B$1)/[1]!s_est_mediannetprofit($A1382,2026,$B$1-7)-1,"")</f>
        <v>0</v>
      </c>
      <c r="AP1382">
        <f>IFERROR([1]!s_est_mediannetprofit($A1382,2026,$B$1)/[1]!s_est_mediannetprofit($A1382,2026,$B$1-30)-1,"")</f>
        <v>-8.4420567920183709E-3</v>
      </c>
    </row>
    <row r="1383" spans="1:42">
      <c r="A1383" t="s">
        <v>1422</v>
      </c>
      <c r="B1383">
        <f>IFERROR([1]!s_stm07_is($A1383,"W30028333","2011/12/31",1)/[1]!S_SHARE_TOTAL($A1383,$B$1),"")</f>
        <v>0.15892602340759679</v>
      </c>
      <c r="C1383">
        <f>IFERROR([1]!s_stm07_is($A1383,"W30028333","2012/12/31",1)/[1]!S_SHARE_TOTAL($A1383,$B$1),"")</f>
        <v>0</v>
      </c>
      <c r="D1383">
        <f>IFERROR([1]!s_stm07_is($A1383,"W30028333","2013/12/31",1)/[1]!S_SHARE_TOTAL($A1383,$B$1),"")</f>
        <v>0</v>
      </c>
      <c r="E1383">
        <f>IFERROR([1]!s_stm07_is($A1383,"W30028333","2014/12/31",1)/[1]!S_SHARE_TOTAL($A1383,$B$1),"")</f>
        <v>0.16731311489645709</v>
      </c>
      <c r="F1383">
        <f>IFERROR([1]!s_stm07_is($A1383,"W30028333","2015/12/31",1)/[1]!S_SHARE_TOTAL($A1383,$B$1),"")</f>
        <v>0.18373983290099138</v>
      </c>
      <c r="G1383">
        <f>IFERROR([1]!s_stm07_is($A1383,"W30028333","2016/12/31",1)/[1]!S_SHARE_TOTAL($A1383,$B$1),"")</f>
        <v>0.25749438466303703</v>
      </c>
      <c r="H1383">
        <f>IFERROR([1]!s_stm07_is($A1383,"W30028333","2017/12/31",1)/[1]!S_SHARE_TOTAL($A1383,$B$1),"")</f>
        <v>0.18205230464167876</v>
      </c>
      <c r="I1383">
        <f>IFERROR([1]!s_stm07_is($A1383,"W30028333","2018/12/31",1)/[1]!S_SHARE_TOTAL($A1383,$B$1),"")</f>
        <v>0.17385212194408425</v>
      </c>
      <c r="J1383">
        <f>IFERROR([1]!s_stm07_is($A1383,"W30028333","2019/12/31",1)/[1]!S_SHARE_TOTAL($A1383,$B$1),"")</f>
        <v>0.30613757792247659</v>
      </c>
      <c r="K1383">
        <f>IFERROR([1]!s_stm07_is($A1383,"W30028333","2020/12/31",1)/[1]!S_SHARE_TOTAL($A1383,$B$1),"")</f>
        <v>0.69520571275427334</v>
      </c>
      <c r="L1383">
        <f>IFERROR([1]!s_stm07_is($A1383,"W30028333","2021/12/31",1)/[1]!S_SHARE_TOTAL($A1383,$B$1),"")</f>
        <v>0.90483466099376231</v>
      </c>
      <c r="M1383">
        <f>IFERROR([1]!s_stm07_is($A1383,"W30028333","2022/12/31",1)/[1]!S_SHARE_TOTAL($A1383,$B$1),"")</f>
        <v>0.90605585098243901</v>
      </c>
      <c r="N1383">
        <f>IFERROR([1]!s_stm07_is($A1383,"W30028333","2023/12/31",1)/[1]!S_SHARE_TOTAL($A1383,$B$1),"")</f>
        <v>1.1779051571591435</v>
      </c>
      <c r="O1383">
        <f>IFERROR([1]!s_stm07_is($A1383,"W30028333","2024/12/31",1)/[1]!S_SHARE_TOTAL($A1383,$B$1),"")</f>
        <v>0.42964325812105386</v>
      </c>
      <c r="P1383">
        <f>IFERROR([1]!s_stm07_is($A1383,"W30028333","2025/12/31",1)/[1]!S_SHARE_TOTAL($A1383,$B$1),"")</f>
        <v>0.41853359689335939</v>
      </c>
      <c r="Q1383">
        <f>IFERROR([1]!s_west_netprofit($A1383,2026,$B$1,180)/[1]!S_SHARE_TOTAL($A1383,$B$1),"")</f>
        <v>0.39273332461594401</v>
      </c>
      <c r="R1383">
        <f>IFERROR([1]!s_west_netprofit($A1383,2027,$B$1,180)/[1]!S_SHARE_TOTAL($A1383,$B$1),"")</f>
        <v>0.72312740624246152</v>
      </c>
      <c r="S1383">
        <f>IFERROR([1]!s_fa_dupont_roe($A1383,"2011/12/31")/100,"")</f>
        <v>0.27555200000000002</v>
      </c>
      <c r="T1383">
        <f>IFERROR([1]!s_fa_dupont_roe($A1383,"2012/12/31")/100,"")</f>
        <v>0</v>
      </c>
      <c r="U1383">
        <f>IFERROR([1]!s_fa_dupont_roe($A1383,"2013/12/31")/100,"")</f>
        <v>0</v>
      </c>
      <c r="V1383">
        <f>IFERROR([1]!s_fa_dupont_roe($A1383,"2014/12/31")/100,"")</f>
        <v>0.23649300000000001</v>
      </c>
      <c r="W1383">
        <f>IFERROR([1]!s_fa_dupont_roe($A1383,"2015/12/31")/100,"")</f>
        <v>0.20352200000000001</v>
      </c>
      <c r="X1383">
        <f>IFERROR([1]!s_fa_dupont_roe($A1383,"2016/12/31")/100,"")</f>
        <v>0.218167</v>
      </c>
      <c r="Y1383">
        <f>IFERROR([1]!s_fa_dupont_roe($A1383,"2017/12/31")/100,"")</f>
        <v>0.13741100000000001</v>
      </c>
      <c r="Z1383">
        <f>IFERROR([1]!s_fa_dupont_roe($A1383,"2018/12/31")/100,"")</f>
        <v>0.117738</v>
      </c>
      <c r="AA1383">
        <f>IFERROR([1]!s_fa_dupont_roe($A1383,"2019/12/31")/100,"")</f>
        <v>0.17533200000000002</v>
      </c>
      <c r="AB1383">
        <f>IFERROR([1]!s_fa_dupont_roe($A1383,"2020/12/31")/100,"")</f>
        <v>0.27729599999999999</v>
      </c>
      <c r="AC1383">
        <f>IFERROR([1]!s_fa_dupont_roe($A1383,"2021/12/31")/100,"")</f>
        <v>0.22262299999999999</v>
      </c>
      <c r="AD1383">
        <f>IFERROR([1]!s_fa_dupont_roe($A1383,"2022/12/31")/100,"")</f>
        <v>0.16428499999999999</v>
      </c>
      <c r="AE1383">
        <f>IFERROR([1]!s_fa_dupont_roe($A1383,"2023/12/31")/100,"")</f>
        <v>0.15226900000000002</v>
      </c>
      <c r="AF1383">
        <f>IFERROR([1]!s_fa_dupont_roe($A1383,"2024/12/31")/100,"")</f>
        <v>4.5843999999999996E-2</v>
      </c>
      <c r="AG1383">
        <f>IFERROR([1]!s_fa_dupont_roe($A1383,"2025/12/31")/100,"")</f>
        <v>4.4356E-2</v>
      </c>
      <c r="AH1383">
        <f>IFERROR([1]!s_stm07_is($A1383,"W30028333","2025/12/31",1),"")</f>
        <v>980574130.35000002</v>
      </c>
      <c r="AI1383">
        <f>IFERROR([1]!s_stm07_bs($A1383,"W38058048","2025/12/31",1),"")</f>
        <v>22611524253.599998</v>
      </c>
      <c r="AJ1383">
        <f>IFERROR([1]!s_fa_netdebt($A1383,"2025/12/31"),"")</f>
        <v>10486666877.93</v>
      </c>
      <c r="AK1383">
        <f>IFERROR([1]!s_val_ev1($A1383,"2025/12/31"),"")</f>
        <v>48054633455.948997</v>
      </c>
      <c r="AL1383">
        <f>IFERROR([1]!s_fa_ebitda($A1383,"2025/12/31"),"")</f>
        <v>3562390766.1799998</v>
      </c>
      <c r="AM1383">
        <f>IFERROR([1]!s_west_netprofit($A1383,2026,$B$1,180)/[1]!s_west_netprofit($A1383,2026,$B$1-7,180)-1,"")</f>
        <v>0</v>
      </c>
      <c r="AN1383">
        <f>IFERROR([1]!s_west_netprofit($A1383,2026,$B$1,180)/[1]!s_west_netprofit($A1383,2026,$B$1-30,180)-1,"")</f>
        <v>0</v>
      </c>
      <c r="AO1383">
        <f>IFERROR([1]!s_est_mediannetprofit($A1383,2026,$B$1)/[1]!s_est_mediannetprofit($A1383,2026,$B$1-7)-1,"")</f>
        <v>0</v>
      </c>
      <c r="AP1383">
        <f>IFERROR([1]!s_est_mediannetprofit($A1383,2026,$B$1)/[1]!s_est_mediannetprofit($A1383,2026,$B$1-30)-1,"")</f>
        <v>0</v>
      </c>
    </row>
    <row r="1384" spans="1:42">
      <c r="A1384" t="s">
        <v>1423</v>
      </c>
      <c r="B1384">
        <f>IFERROR([1]!s_stm07_is($A1384,"W30028333","2011/12/31",1)/[1]!S_SHARE_TOTAL($A1384,$B$1),"")</f>
        <v>-0.20787549807690017</v>
      </c>
      <c r="C1384">
        <f>IFERROR([1]!s_stm07_is($A1384,"W30028333","2012/12/31",1)/[1]!S_SHARE_TOTAL($A1384,$B$1),"")</f>
        <v>3.9604885248477405E-2</v>
      </c>
      <c r="D1384">
        <f>IFERROR([1]!s_stm07_is($A1384,"W30028333","2013/12/31",1)/[1]!S_SHARE_TOTAL($A1384,$B$1),"")</f>
        <v>-0.20050145229503341</v>
      </c>
      <c r="E1384">
        <f>IFERROR([1]!s_stm07_is($A1384,"W30028333","2014/12/31",1)/[1]!S_SHARE_TOTAL($A1384,$B$1),"")</f>
        <v>8.0414434138501426E-2</v>
      </c>
      <c r="F1384">
        <f>IFERROR([1]!s_stm07_is($A1384,"W30028333","2015/12/31",1)/[1]!S_SHARE_TOTAL($A1384,$B$1),"")</f>
        <v>-0.2234574090756975</v>
      </c>
      <c r="G1384">
        <f>IFERROR([1]!s_stm07_is($A1384,"W30028333","2016/12/31",1)/[1]!S_SHARE_TOTAL($A1384,$B$1),"")</f>
        <v>2.7928608542088802E-2</v>
      </c>
      <c r="H1384">
        <f>IFERROR([1]!s_stm07_is($A1384,"W30028333","2017/12/31",1)/[1]!S_SHARE_TOTAL($A1384,$B$1),"")</f>
        <v>0.11076894875865917</v>
      </c>
      <c r="I1384">
        <f>IFERROR([1]!s_stm07_is($A1384,"W30028333","2018/12/31",1)/[1]!S_SHARE_TOTAL($A1384,$B$1),"")</f>
        <v>0.10503163497030793</v>
      </c>
      <c r="J1384">
        <f>IFERROR([1]!s_stm07_is($A1384,"W30028333","2019/12/31",1)/[1]!S_SHARE_TOTAL($A1384,$B$1),"")</f>
        <v>0.13207849564302399</v>
      </c>
      <c r="K1384">
        <f>IFERROR([1]!s_stm07_is($A1384,"W30028333","2020/12/31",1)/[1]!S_SHARE_TOTAL($A1384,$B$1),"")</f>
        <v>0.16143145620537935</v>
      </c>
      <c r="L1384">
        <f>IFERROR([1]!s_stm07_is($A1384,"W30028333","2021/12/31",1)/[1]!S_SHARE_TOTAL($A1384,$B$1),"")</f>
        <v>0.46149726350796738</v>
      </c>
      <c r="M1384">
        <f>IFERROR([1]!s_stm07_is($A1384,"W30028333","2022/12/31",1)/[1]!S_SHARE_TOTAL($A1384,$B$1),"")</f>
        <v>0.29714044936049866</v>
      </c>
      <c r="N1384">
        <f>IFERROR([1]!s_stm07_is($A1384,"W30028333","2023/12/31",1)/[1]!S_SHARE_TOTAL($A1384,$B$1),"")</f>
        <v>0.10677101222662436</v>
      </c>
      <c r="O1384">
        <f>IFERROR([1]!s_stm07_is($A1384,"W30028333","2024/12/31",1)/[1]!S_SHARE_TOTAL($A1384,$B$1),"")</f>
        <v>0.12774591615846517</v>
      </c>
      <c r="P1384">
        <f>IFERROR([1]!s_stm07_is($A1384,"W30028333","2025/12/31",1)/[1]!S_SHARE_TOTAL($A1384,$B$1),"")</f>
        <v>0.12194598095906398</v>
      </c>
      <c r="Q1384">
        <f>IFERROR([1]!s_west_netprofit($A1384,2026,$B$1,180)/[1]!S_SHARE_TOTAL($A1384,$B$1),"")</f>
        <v>0</v>
      </c>
      <c r="R1384">
        <f>IFERROR([1]!s_west_netprofit($A1384,2027,$B$1,180)/[1]!S_SHARE_TOTAL($A1384,$B$1),"")</f>
        <v>0</v>
      </c>
      <c r="S1384">
        <f>IFERROR([1]!s_fa_dupont_roe($A1384,"2011/12/31")/100,"")</f>
        <v>-9.9385999999999988E-2</v>
      </c>
      <c r="T1384">
        <f>IFERROR([1]!s_fa_dupont_roe($A1384,"2012/12/31")/100,"")</f>
        <v>1.9892E-2</v>
      </c>
      <c r="U1384">
        <f>IFERROR([1]!s_fa_dupont_roe($A1384,"2013/12/31")/100,"")</f>
        <v>-0.105215</v>
      </c>
      <c r="V1384">
        <f>IFERROR([1]!s_fa_dupont_roe($A1384,"2014/12/31")/100,"")</f>
        <v>4.3707000000000003E-2</v>
      </c>
      <c r="W1384">
        <f>IFERROR([1]!s_fa_dupont_roe($A1384,"2015/12/31")/100,"")</f>
        <v>-0.125583</v>
      </c>
      <c r="X1384">
        <f>IFERROR([1]!s_fa_dupont_roe($A1384,"2016/12/31")/100,"")</f>
        <v>2.0809999999999999E-2</v>
      </c>
      <c r="Y1384">
        <f>IFERROR([1]!s_fa_dupont_roe($A1384,"2017/12/31")/100,"")</f>
        <v>9.9023E-2</v>
      </c>
      <c r="Z1384">
        <f>IFERROR([1]!s_fa_dupont_roe($A1384,"2018/12/31")/100,"")</f>
        <v>8.0787999999999999E-2</v>
      </c>
      <c r="AA1384">
        <f>IFERROR([1]!s_fa_dupont_roe($A1384,"2019/12/31")/100,"")</f>
        <v>8.2518999999999995E-2</v>
      </c>
      <c r="AB1384">
        <f>IFERROR([1]!s_fa_dupont_roe($A1384,"2020/12/31")/100,"")</f>
        <v>8.7715999999999988E-2</v>
      </c>
      <c r="AC1384">
        <f>IFERROR([1]!s_fa_dupont_roe($A1384,"2021/12/31")/100,"")</f>
        <v>0.21348800000000001</v>
      </c>
      <c r="AD1384">
        <f>IFERROR([1]!s_fa_dupont_roe($A1384,"2022/12/31")/100,"")</f>
        <v>0.127358</v>
      </c>
      <c r="AE1384">
        <f>IFERROR([1]!s_fa_dupont_roe($A1384,"2023/12/31")/100,"")</f>
        <v>4.8441999999999999E-2</v>
      </c>
      <c r="AF1384">
        <f>IFERROR([1]!s_fa_dupont_roe($A1384,"2024/12/31")/100,"")</f>
        <v>5.6595000000000006E-2</v>
      </c>
      <c r="AG1384">
        <f>IFERROR([1]!s_fa_dupont_roe($A1384,"2025/12/31")/100,"")</f>
        <v>5.2693999999999998E-2</v>
      </c>
      <c r="AH1384">
        <f>IFERROR([1]!s_stm07_is($A1384,"W30028333","2025/12/31",1),"")</f>
        <v>1609401085.3299999</v>
      </c>
      <c r="AI1384">
        <f>IFERROR([1]!s_stm07_bs($A1384,"W38058048","2025/12/31",1),"")</f>
        <v>31227519336.77</v>
      </c>
      <c r="AJ1384">
        <f>IFERROR([1]!s_fa_netdebt($A1384,"2025/12/31"),"")</f>
        <v>83592861415.080002</v>
      </c>
      <c r="AK1384">
        <f>IFERROR([1]!s_val_ev1($A1384,"2025/12/31"),"")</f>
        <v>121712747787.472</v>
      </c>
      <c r="AL1384">
        <f>IFERROR([1]!s_fa_ebitda($A1384,"2025/12/31"),"")</f>
        <v>8584276501.2200003</v>
      </c>
      <c r="AM1384" t="str">
        <f>IFERROR([1]!s_west_netprofit($A1384,2026,$B$1,180)/[1]!s_west_netprofit($A1384,2026,$B$1-7,180)-1,"")</f>
        <v/>
      </c>
      <c r="AN1384">
        <f>IFERROR([1]!s_west_netprofit($A1384,2026,$B$1,180)/[1]!s_west_netprofit($A1384,2026,$B$1-30,180)-1,"")</f>
        <v>-1</v>
      </c>
      <c r="AO1384" t="str">
        <f>IFERROR([1]!s_est_mediannetprofit($A1384,2026,$B$1)/[1]!s_est_mediannetprofit($A1384,2026,$B$1-7)-1,"")</f>
        <v/>
      </c>
      <c r="AP1384">
        <f>IFERROR([1]!s_est_mediannetprofit($A1384,2026,$B$1)/[1]!s_est_mediannetprofit($A1384,2026,$B$1-30)-1,"")</f>
        <v>-1</v>
      </c>
    </row>
    <row r="1385" spans="1:42">
      <c r="A1385" t="s">
        <v>1424</v>
      </c>
      <c r="B1385">
        <f>IFERROR([1]!s_stm07_is($A1385,"W30028333","2011/12/31",1)/[1]!S_SHARE_TOTAL($A1385,$B$1),"")</f>
        <v>0</v>
      </c>
      <c r="C1385">
        <f>IFERROR([1]!s_stm07_is($A1385,"W30028333","2012/12/31",1)/[1]!S_SHARE_TOTAL($A1385,$B$1),"")</f>
        <v>0</v>
      </c>
      <c r="D1385">
        <f>IFERROR([1]!s_stm07_is($A1385,"W30028333","2013/12/31",1)/[1]!S_SHARE_TOTAL($A1385,$B$1),"")</f>
        <v>3.166415456069905E-2</v>
      </c>
      <c r="E1385">
        <f>IFERROR([1]!s_stm07_is($A1385,"W30028333","2014/12/31",1)/[1]!S_SHARE_TOTAL($A1385,$B$1),"")</f>
        <v>5.1120267463129053E-2</v>
      </c>
      <c r="F1385">
        <f>IFERROR([1]!s_stm07_is($A1385,"W30028333","2015/12/31",1)/[1]!S_SHARE_TOTAL($A1385,$B$1),"")</f>
        <v>9.4773793701756801E-2</v>
      </c>
      <c r="G1385">
        <f>IFERROR([1]!s_stm07_is($A1385,"W30028333","2016/12/31",1)/[1]!S_SHARE_TOTAL($A1385,$B$1),"")</f>
        <v>9.6359311546805479E-2</v>
      </c>
      <c r="H1385">
        <f>IFERROR([1]!s_stm07_is($A1385,"W30028333","2017/12/31",1)/[1]!S_SHARE_TOTAL($A1385,$B$1),"")</f>
        <v>0.11754685199168627</v>
      </c>
      <c r="I1385">
        <f>IFERROR([1]!s_stm07_is($A1385,"W30028333","2018/12/31",1)/[1]!S_SHARE_TOTAL($A1385,$B$1),"")</f>
        <v>0.1062950057243279</v>
      </c>
      <c r="J1385">
        <f>IFERROR([1]!s_stm07_is($A1385,"W30028333","2019/12/31",1)/[1]!S_SHARE_TOTAL($A1385,$B$1),"")</f>
        <v>0.11555690635049297</v>
      </c>
      <c r="K1385">
        <f>IFERROR([1]!s_stm07_is($A1385,"W30028333","2020/12/31",1)/[1]!S_SHARE_TOTAL($A1385,$B$1),"")</f>
        <v>0.10557316912287004</v>
      </c>
      <c r="L1385">
        <f>IFERROR([1]!s_stm07_is($A1385,"W30028333","2021/12/31",1)/[1]!S_SHARE_TOTAL($A1385,$B$1),"")</f>
        <v>0.14701797151866738</v>
      </c>
      <c r="M1385">
        <f>IFERROR([1]!s_stm07_is($A1385,"W30028333","2022/12/31",1)/[1]!S_SHARE_TOTAL($A1385,$B$1),"")</f>
        <v>0.17652148855499261</v>
      </c>
      <c r="N1385">
        <f>IFERROR([1]!s_stm07_is($A1385,"W30028333","2023/12/31",1)/[1]!S_SHARE_TOTAL($A1385,$B$1),"")</f>
        <v>0.18051724506054392</v>
      </c>
      <c r="O1385">
        <f>IFERROR([1]!s_stm07_is($A1385,"W30028333","2024/12/31",1)/[1]!S_SHARE_TOTAL($A1385,$B$1),"")</f>
        <v>0.1897859905751747</v>
      </c>
      <c r="P1385">
        <f>IFERROR([1]!s_stm07_is($A1385,"W30028333","2025/12/31",1)/[1]!S_SHARE_TOTAL($A1385,$B$1),"")</f>
        <v>0.1320133320407097</v>
      </c>
      <c r="Q1385">
        <f>IFERROR([1]!s_west_netprofit($A1385,2026,$B$1,180)/[1]!S_SHARE_TOTAL($A1385,$B$1),"")</f>
        <v>0.15482905028617402</v>
      </c>
      <c r="R1385">
        <f>IFERROR([1]!s_west_netprofit($A1385,2027,$B$1,180)/[1]!S_SHARE_TOTAL($A1385,$B$1),"")</f>
        <v>0.16744264580260523</v>
      </c>
      <c r="S1385">
        <f>IFERROR([1]!s_fa_dupont_roe($A1385,"2011/12/31")/100,"")</f>
        <v>0</v>
      </c>
      <c r="T1385">
        <f>IFERROR([1]!s_fa_dupont_roe($A1385,"2012/12/31")/100,"")</f>
        <v>0</v>
      </c>
      <c r="U1385">
        <f>IFERROR([1]!s_fa_dupont_roe($A1385,"2013/12/31")/100,"")</f>
        <v>7.3750999999999997E-2</v>
      </c>
      <c r="V1385">
        <f>IFERROR([1]!s_fa_dupont_roe($A1385,"2014/12/31")/100,"")</f>
        <v>9.1234999999999997E-2</v>
      </c>
      <c r="W1385">
        <f>IFERROR([1]!s_fa_dupont_roe($A1385,"2015/12/31")/100,"")</f>
        <v>0.11557000000000001</v>
      </c>
      <c r="X1385">
        <f>IFERROR([1]!s_fa_dupont_roe($A1385,"2016/12/31")/100,"")</f>
        <v>9.8714999999999997E-2</v>
      </c>
      <c r="Y1385">
        <f>IFERROR([1]!s_fa_dupont_roe($A1385,"2017/12/31")/100,"")</f>
        <v>0.11141899999999999</v>
      </c>
      <c r="Z1385">
        <f>IFERROR([1]!s_fa_dupont_roe($A1385,"2018/12/31")/100,"")</f>
        <v>9.4441000000000011E-2</v>
      </c>
      <c r="AA1385">
        <f>IFERROR([1]!s_fa_dupont_roe($A1385,"2019/12/31")/100,"")</f>
        <v>9.3994999999999995E-2</v>
      </c>
      <c r="AB1385">
        <f>IFERROR([1]!s_fa_dupont_roe($A1385,"2020/12/31")/100,"")</f>
        <v>7.3806999999999998E-2</v>
      </c>
      <c r="AC1385">
        <f>IFERROR([1]!s_fa_dupont_roe($A1385,"2021/12/31")/100,"")</f>
        <v>7.9993999999999996E-2</v>
      </c>
      <c r="AD1385">
        <f>IFERROR([1]!s_fa_dupont_roe($A1385,"2022/12/31")/100,"")</f>
        <v>7.9649999999999999E-2</v>
      </c>
      <c r="AE1385">
        <f>IFERROR([1]!s_fa_dupont_roe($A1385,"2023/12/31")/100,"")</f>
        <v>7.5214000000000003E-2</v>
      </c>
      <c r="AF1385">
        <f>IFERROR([1]!s_fa_dupont_roe($A1385,"2024/12/31")/100,"")</f>
        <v>7.4146000000000004E-2</v>
      </c>
      <c r="AG1385">
        <f>IFERROR([1]!s_fa_dupont_roe($A1385,"2025/12/31")/100,"")</f>
        <v>4.9494999999999997E-2</v>
      </c>
      <c r="AH1385">
        <f>IFERROR([1]!s_stm07_is($A1385,"W30028333","2025/12/31",1),"")</f>
        <v>5840294000</v>
      </c>
      <c r="AI1385">
        <f>IFERROR([1]!s_stm07_bs($A1385,"W38058048","2025/12/31",1),"")</f>
        <v>209618280000</v>
      </c>
      <c r="AJ1385">
        <f>IFERROR([1]!s_fa_netdebt($A1385,"2025/12/31"),"")</f>
        <v>229016751000</v>
      </c>
      <c r="AK1385">
        <f>IFERROR([1]!s_val_ev1($A1385,"2025/12/31"),"")</f>
        <v>408168561435.15503</v>
      </c>
      <c r="AL1385">
        <f>IFERROR([1]!s_fa_ebitda($A1385,"2025/12/31"),"")</f>
        <v>29528363000</v>
      </c>
      <c r="AM1385">
        <f>IFERROR([1]!s_west_netprofit($A1385,2026,$B$1,180)/[1]!s_west_netprofit($A1385,2026,$B$1-7,180)-1,"")</f>
        <v>-4.2346953157984202E-2</v>
      </c>
      <c r="AN1385">
        <f>IFERROR([1]!s_west_netprofit($A1385,2026,$B$1,180)/[1]!s_west_netprofit($A1385,2026,$B$1-30,180)-1,"")</f>
        <v>-0.1050217192481564</v>
      </c>
      <c r="AO1385">
        <f>IFERROR([1]!s_est_mediannetprofit($A1385,2026,$B$1)/[1]!s_est_mediannetprofit($A1385,2026,$B$1-7)-1,"")</f>
        <v>0</v>
      </c>
      <c r="AP1385">
        <f>IFERROR([1]!s_est_mediannetprofit($A1385,2026,$B$1)/[1]!s_est_mediannetprofit($A1385,2026,$B$1-30)-1,"")</f>
        <v>-3.270873068156066E-2</v>
      </c>
    </row>
    <row r="1386" spans="1:42">
      <c r="A1386" t="s">
        <v>1425</v>
      </c>
      <c r="B1386">
        <f>IFERROR([1]!s_stm07_is($A1386,"W30028333","2011/12/31",1)/[1]!S_SHARE_TOTAL($A1386,$B$1),"")</f>
        <v>0</v>
      </c>
      <c r="C1386">
        <f>IFERROR([1]!s_stm07_is($A1386,"W30028333","2012/12/31",1)/[1]!S_SHARE_TOTAL($A1386,$B$1),"")</f>
        <v>0.44061776703037325</v>
      </c>
      <c r="D1386">
        <f>IFERROR([1]!s_stm07_is($A1386,"W30028333","2013/12/31",1)/[1]!S_SHARE_TOTAL($A1386,$B$1),"")</f>
        <v>0.50132907260671233</v>
      </c>
      <c r="E1386">
        <f>IFERROR([1]!s_stm07_is($A1386,"W30028333","2014/12/31",1)/[1]!S_SHARE_TOTAL($A1386,$B$1),"")</f>
        <v>0.58951837267804363</v>
      </c>
      <c r="F1386">
        <f>IFERROR([1]!s_stm07_is($A1386,"W30028333","2015/12/31",1)/[1]!S_SHARE_TOTAL($A1386,$B$1),"")</f>
        <v>0.68034494238197163</v>
      </c>
      <c r="G1386">
        <f>IFERROR([1]!s_stm07_is($A1386,"W30028333","2016/12/31",1)/[1]!S_SHARE_TOTAL($A1386,$B$1),"")</f>
        <v>0.86615390226581379</v>
      </c>
      <c r="H1386">
        <f>IFERROR([1]!s_stm07_is($A1386,"W30028333","2017/12/31",1)/[1]!S_SHARE_TOTAL($A1386,$B$1),"")</f>
        <v>1.5320030734730048</v>
      </c>
      <c r="I1386">
        <f>IFERROR([1]!s_stm07_is($A1386,"W30028333","2018/12/31",1)/[1]!S_SHARE_TOTAL($A1386,$B$1),"")</f>
        <v>1.7987388151251749</v>
      </c>
      <c r="J1386">
        <f>IFERROR([1]!s_stm07_is($A1386,"W30028333","2019/12/31",1)/[1]!S_SHARE_TOTAL($A1386,$B$1),"")</f>
        <v>0.96777400484404308</v>
      </c>
      <c r="K1386">
        <f>IFERROR([1]!s_stm07_is($A1386,"W30028333","2020/12/31",1)/[1]!S_SHARE_TOTAL($A1386,$B$1),"")</f>
        <v>0.6566909706758326</v>
      </c>
      <c r="L1386">
        <f>IFERROR([1]!s_stm07_is($A1386,"W30028333","2021/12/31",1)/[1]!S_SHARE_TOTAL($A1386,$B$1),"")</f>
        <v>0.85578214115813867</v>
      </c>
      <c r="M1386">
        <f>IFERROR([1]!s_stm07_is($A1386,"W30028333","2022/12/31",1)/[1]!S_SHARE_TOTAL($A1386,$B$1),"")</f>
        <v>1.4095799696406752</v>
      </c>
      <c r="N1386">
        <f>IFERROR([1]!s_stm07_is($A1386,"W30028333","2023/12/31",1)/[1]!S_SHARE_TOTAL($A1386,$B$1),"")</f>
        <v>1.5671334558307859</v>
      </c>
      <c r="O1386">
        <f>IFERROR([1]!s_stm07_is($A1386,"W30028333","2024/12/31",1)/[1]!S_SHARE_TOTAL($A1386,$B$1),"")</f>
        <v>0.8163723021745144</v>
      </c>
      <c r="P1386">
        <f>IFERROR([1]!s_stm07_is($A1386,"W30028333","2025/12/31",1)/[1]!S_SHARE_TOTAL($A1386,$B$1),"")</f>
        <v>0.9828871185077892</v>
      </c>
      <c r="Q1386">
        <f>IFERROR([1]!s_west_netprofit($A1386,2026,$B$1,180)/[1]!S_SHARE_TOTAL($A1386,$B$1),"")</f>
        <v>7.1786152356967943</v>
      </c>
      <c r="R1386">
        <f>IFERROR([1]!s_west_netprofit($A1386,2027,$B$1,180)/[1]!S_SHARE_TOTAL($A1386,$B$1),"")</f>
        <v>10.330978656070812</v>
      </c>
      <c r="S1386">
        <f>IFERROR([1]!s_fa_dupont_roe($A1386,"2011/12/31")/100,"")</f>
        <v>0</v>
      </c>
      <c r="T1386">
        <f>IFERROR([1]!s_fa_dupont_roe($A1386,"2012/12/31")/100,"")</f>
        <v>0</v>
      </c>
      <c r="U1386">
        <f>IFERROR([1]!s_fa_dupont_roe($A1386,"2013/12/31")/100,"")</f>
        <v>0</v>
      </c>
      <c r="V1386">
        <f>IFERROR([1]!s_fa_dupont_roe($A1386,"2014/12/31")/100,"")</f>
        <v>0.225775</v>
      </c>
      <c r="W1386">
        <f>IFERROR([1]!s_fa_dupont_roe($A1386,"2015/12/31")/100,"")</f>
        <v>0.17707699999999998</v>
      </c>
      <c r="X1386">
        <f>IFERROR([1]!s_fa_dupont_roe($A1386,"2016/12/31")/100,"")</f>
        <v>0.18592400000000001</v>
      </c>
      <c r="Y1386">
        <f>IFERROR([1]!s_fa_dupont_roe($A1386,"2017/12/31")/100,"")</f>
        <v>0.26974199999999998</v>
      </c>
      <c r="Z1386">
        <f>IFERROR([1]!s_fa_dupont_roe($A1386,"2018/12/31")/100,"")</f>
        <v>0.22183</v>
      </c>
      <c r="AA1386">
        <f>IFERROR([1]!s_fa_dupont_roe($A1386,"2019/12/31")/100,"")</f>
        <v>9.4393999999999992E-2</v>
      </c>
      <c r="AB1386">
        <f>IFERROR([1]!s_fa_dupont_roe($A1386,"2020/12/31")/100,"")</f>
        <v>6.0964999999999998E-2</v>
      </c>
      <c r="AC1386">
        <f>IFERROR([1]!s_fa_dupont_roe($A1386,"2021/12/31")/100,"")</f>
        <v>7.5255000000000002E-2</v>
      </c>
      <c r="AD1386">
        <f>IFERROR([1]!s_fa_dupont_roe($A1386,"2022/12/31")/100,"")</f>
        <v>0.117132</v>
      </c>
      <c r="AE1386">
        <f>IFERROR([1]!s_fa_dupont_roe($A1386,"2023/12/31")/100,"")</f>
        <v>0.120966</v>
      </c>
      <c r="AF1386">
        <f>IFERROR([1]!s_fa_dupont_roe($A1386,"2024/12/31")/100,"")</f>
        <v>5.8936000000000002E-2</v>
      </c>
      <c r="AG1386">
        <f>IFERROR([1]!s_fa_dupont_roe($A1386,"2025/12/31")/100,"")</f>
        <v>6.3987000000000002E-2</v>
      </c>
      <c r="AH1386">
        <f>IFERROR([1]!s_stm07_is($A1386,"W30028333","2025/12/31",1),"")</f>
        <v>813737266</v>
      </c>
      <c r="AI1386">
        <f>IFERROR([1]!s_stm07_bs($A1386,"W38058048","2025/12/31",1),"")</f>
        <v>17772992446</v>
      </c>
      <c r="AJ1386">
        <f>IFERROR([1]!s_fa_netdebt($A1386,"2025/12/31"),"")</f>
        <v>3410144921</v>
      </c>
      <c r="AK1386">
        <f>IFERROR([1]!s_val_ev1($A1386,"2025/12/31"),"")</f>
        <v>76141054031.324402</v>
      </c>
      <c r="AL1386">
        <f>IFERROR([1]!s_fa_ebitda($A1386,"2025/12/31"),"")</f>
        <v>2535876322</v>
      </c>
      <c r="AM1386">
        <f>IFERROR([1]!s_west_netprofit($A1386,2026,$B$1,180)/[1]!s_west_netprofit($A1386,2026,$B$1-7,180)-1,"")</f>
        <v>0</v>
      </c>
      <c r="AN1386">
        <f>IFERROR([1]!s_west_netprofit($A1386,2026,$B$1,180)/[1]!s_west_netprofit($A1386,2026,$B$1-30,180)-1,"")</f>
        <v>2.0098899030249751E-2</v>
      </c>
      <c r="AO1386">
        <f>IFERROR([1]!s_est_mediannetprofit($A1386,2026,$B$1)/[1]!s_est_mediannetprofit($A1386,2026,$B$1-7)-1,"")</f>
        <v>0</v>
      </c>
      <c r="AP1386">
        <f>IFERROR([1]!s_est_mediannetprofit($A1386,2026,$B$1)/[1]!s_est_mediannetprofit($A1386,2026,$B$1-30)-1,"")</f>
        <v>2.8338509316770288E-2</v>
      </c>
    </row>
    <row r="1387" spans="1:42">
      <c r="A1387" t="s">
        <v>1426</v>
      </c>
      <c r="B1387">
        <f>IFERROR([1]!s_stm07_is($A1387,"W30028333","2011/12/31",1)/[1]!S_SHARE_TOTAL($A1387,$B$1),"")</f>
        <v>2.0126924524509499E-2</v>
      </c>
      <c r="C1387">
        <f>IFERROR([1]!s_stm07_is($A1387,"W30028333","2012/12/31",1)/[1]!S_SHARE_TOTAL($A1387,$B$1),"")</f>
        <v>1.1278798241836658E-2</v>
      </c>
      <c r="D1387">
        <f>IFERROR([1]!s_stm07_is($A1387,"W30028333","2013/12/31",1)/[1]!S_SHARE_TOTAL($A1387,$B$1),"")</f>
        <v>-0.27042081566508824</v>
      </c>
      <c r="E1387">
        <f>IFERROR([1]!s_stm07_is($A1387,"W30028333","2014/12/31",1)/[1]!S_SHARE_TOTAL($A1387,$B$1),"")</f>
        <v>2.4801938242092241E-2</v>
      </c>
      <c r="F1387">
        <f>IFERROR([1]!s_stm07_is($A1387,"W30028333","2015/12/31",1)/[1]!S_SHARE_TOTAL($A1387,$B$1),"")</f>
        <v>0.14287876538507341</v>
      </c>
      <c r="G1387">
        <f>IFERROR([1]!s_stm07_is($A1387,"W30028333","2016/12/31",1)/[1]!S_SHARE_TOTAL($A1387,$B$1),"")</f>
        <v>0.21424985009378561</v>
      </c>
      <c r="H1387">
        <f>IFERROR([1]!s_stm07_is($A1387,"W30028333","2017/12/31",1)/[1]!S_SHARE_TOTAL($A1387,$B$1),"")</f>
        <v>7.6095113397231282E-2</v>
      </c>
      <c r="I1387">
        <f>IFERROR([1]!s_stm07_is($A1387,"W30028333","2018/12/31",1)/[1]!S_SHARE_TOTAL($A1387,$B$1),"")</f>
        <v>0.1445276317477395</v>
      </c>
      <c r="J1387">
        <f>IFERROR([1]!s_stm07_is($A1387,"W30028333","2019/12/31",1)/[1]!S_SHARE_TOTAL($A1387,$B$1),"")</f>
        <v>0.1997606873904284</v>
      </c>
      <c r="K1387">
        <f>IFERROR([1]!s_stm07_is($A1387,"W30028333","2020/12/31",1)/[1]!S_SHARE_TOTAL($A1387,$B$1),"")</f>
        <v>0.34398119746930894</v>
      </c>
      <c r="L1387">
        <f>IFERROR([1]!s_stm07_is($A1387,"W30028333","2021/12/31",1)/[1]!S_SHARE_TOTAL($A1387,$B$1),"")</f>
        <v>0.4469690791970416</v>
      </c>
      <c r="M1387">
        <f>IFERROR([1]!s_stm07_is($A1387,"W30028333","2022/12/31",1)/[1]!S_SHARE_TOTAL($A1387,$B$1),"")</f>
        <v>0.62986724636835467</v>
      </c>
      <c r="N1387">
        <f>IFERROR([1]!s_stm07_is($A1387,"W30028333","2023/12/31",1)/[1]!S_SHARE_TOTAL($A1387,$B$1),"")</f>
        <v>0.59903938989354266</v>
      </c>
      <c r="O1387">
        <f>IFERROR([1]!s_stm07_is($A1387,"W30028333","2024/12/31",1)/[1]!S_SHARE_TOTAL($A1387,$B$1),"")</f>
        <v>0.63253744347183749</v>
      </c>
      <c r="P1387">
        <f>IFERROR([1]!s_stm07_is($A1387,"W30028333","2025/12/31",1)/[1]!S_SHARE_TOTAL($A1387,$B$1),"")</f>
        <v>0.74457459909081503</v>
      </c>
      <c r="Q1387">
        <f>IFERROR([1]!s_west_netprofit($A1387,2026,$B$1,180)/[1]!S_SHARE_TOTAL($A1387,$B$1),"")</f>
        <v>1.6969384685708195</v>
      </c>
      <c r="R1387">
        <f>IFERROR([1]!s_west_netprofit($A1387,2027,$B$1,180)/[1]!S_SHARE_TOTAL($A1387,$B$1),"")</f>
        <v>1.6914804166971324</v>
      </c>
      <c r="S1387">
        <f>IFERROR([1]!s_fa_dupont_roe($A1387,"2011/12/31")/100,"")</f>
        <v>1.6982000000000001E-2</v>
      </c>
      <c r="T1387">
        <f>IFERROR([1]!s_fa_dupont_roe($A1387,"2012/12/31")/100,"")</f>
        <v>8.3979999999999992E-3</v>
      </c>
      <c r="U1387">
        <f>IFERROR([1]!s_fa_dupont_roe($A1387,"2013/12/31")/100,"")</f>
        <v>-0.19666899999999998</v>
      </c>
      <c r="V1387">
        <f>IFERROR([1]!s_fa_dupont_roe($A1387,"2014/12/31")/100,"")</f>
        <v>2.0036999999999999E-2</v>
      </c>
      <c r="W1387">
        <f>IFERROR([1]!s_fa_dupont_roe($A1387,"2015/12/31")/100,"")</f>
        <v>9.6997E-2</v>
      </c>
      <c r="X1387">
        <f>IFERROR([1]!s_fa_dupont_roe($A1387,"2016/12/31")/100,"")</f>
        <v>0.11662699999999999</v>
      </c>
      <c r="Y1387">
        <f>IFERROR([1]!s_fa_dupont_roe($A1387,"2017/12/31")/100,"")</f>
        <v>3.9405000000000003E-2</v>
      </c>
      <c r="Z1387">
        <f>IFERROR([1]!s_fa_dupont_roe($A1387,"2018/12/31")/100,"")</f>
        <v>6.5785999999999997E-2</v>
      </c>
      <c r="AA1387">
        <f>IFERROR([1]!s_fa_dupont_roe($A1387,"2019/12/31")/100,"")</f>
        <v>7.0773000000000003E-2</v>
      </c>
      <c r="AB1387">
        <f>IFERROR([1]!s_fa_dupont_roe($A1387,"2020/12/31")/100,"")</f>
        <v>0.10917299999999999</v>
      </c>
      <c r="AC1387">
        <f>IFERROR([1]!s_fa_dupont_roe($A1387,"2021/12/31")/100,"")</f>
        <v>0.138902</v>
      </c>
      <c r="AD1387">
        <f>IFERROR([1]!s_fa_dupont_roe($A1387,"2022/12/31")/100,"")</f>
        <v>0.171097</v>
      </c>
      <c r="AE1387">
        <f>IFERROR([1]!s_fa_dupont_roe($A1387,"2023/12/31")/100,"")</f>
        <v>0.138321</v>
      </c>
      <c r="AF1387">
        <f>IFERROR([1]!s_fa_dupont_roe($A1387,"2024/12/31")/100,"")</f>
        <v>0.132773</v>
      </c>
      <c r="AG1387">
        <f>IFERROR([1]!s_fa_dupont_roe($A1387,"2025/12/31")/100,"")</f>
        <v>0.144784</v>
      </c>
      <c r="AH1387">
        <f>IFERROR([1]!s_stm07_is($A1387,"W30028333","2025/12/31",1),"")</f>
        <v>6012096267.9700003</v>
      </c>
      <c r="AI1387">
        <f>IFERROR([1]!s_stm07_bs($A1387,"W38058048","2025/12/31",1),"")</f>
        <v>43754793435.949997</v>
      </c>
      <c r="AJ1387">
        <f>IFERROR([1]!s_fa_netdebt($A1387,"2025/12/31"),"")</f>
        <v>23677014528.41</v>
      </c>
      <c r="AK1387">
        <f>IFERROR([1]!s_val_ev1($A1387,"2025/12/31"),"")</f>
        <v>100907284939.47</v>
      </c>
      <c r="AL1387">
        <f>IFERROR([1]!s_fa_ebitda($A1387,"2025/12/31"),"")</f>
        <v>11713655369.709999</v>
      </c>
      <c r="AM1387">
        <f>IFERROR([1]!s_west_netprofit($A1387,2026,$B$1,180)/[1]!s_west_netprofit($A1387,2026,$B$1-7,180)-1,"")</f>
        <v>0</v>
      </c>
      <c r="AN1387">
        <f>IFERROR([1]!s_west_netprofit($A1387,2026,$B$1,180)/[1]!s_west_netprofit($A1387,2026,$B$1-30,180)-1,"")</f>
        <v>-6.7518098612932009E-3</v>
      </c>
      <c r="AO1387">
        <f>IFERROR([1]!s_est_mediannetprofit($A1387,2026,$B$1)/[1]!s_est_mediannetprofit($A1387,2026,$B$1-7)-1,"")</f>
        <v>0</v>
      </c>
      <c r="AP1387">
        <f>IFERROR([1]!s_est_mediannetprofit($A1387,2026,$B$1)/[1]!s_est_mediannetprofit($A1387,2026,$B$1-30)-1,"")</f>
        <v>0</v>
      </c>
    </row>
    <row r="1388" spans="1:42">
      <c r="A1388" t="s">
        <v>1427</v>
      </c>
      <c r="B1388">
        <f>IFERROR([1]!s_stm07_is($A1388,"W30028333","2011/12/31",1)/[1]!S_SHARE_TOTAL($A1388,$B$1),"")</f>
        <v>0.3835619969508578</v>
      </c>
      <c r="C1388">
        <f>IFERROR([1]!s_stm07_is($A1388,"W30028333","2012/12/31",1)/[1]!S_SHARE_TOTAL($A1388,$B$1),"")</f>
        <v>0.58705954906256408</v>
      </c>
      <c r="D1388">
        <f>IFERROR([1]!s_stm07_is($A1388,"W30028333","2013/12/31",1)/[1]!S_SHARE_TOTAL($A1388,$B$1),"")</f>
        <v>0.71743214755930473</v>
      </c>
      <c r="E1388">
        <f>IFERROR([1]!s_stm07_is($A1388,"W30028333","2014/12/31",1)/[1]!S_SHARE_TOTAL($A1388,$B$1),"")</f>
        <v>0.85286392121465415</v>
      </c>
      <c r="F1388">
        <f>IFERROR([1]!s_stm07_is($A1388,"W30028333","2015/12/31",1)/[1]!S_SHARE_TOTAL($A1388,$B$1),"")</f>
        <v>0.81122848100623302</v>
      </c>
      <c r="G1388">
        <f>IFERROR([1]!s_stm07_is($A1388,"W30028333","2016/12/31",1)/[1]!S_SHARE_TOTAL($A1388,$B$1),"")</f>
        <v>1.0166566016353695</v>
      </c>
      <c r="H1388">
        <f>IFERROR([1]!s_stm07_is($A1388,"W30028333","2017/12/31",1)/[1]!S_SHARE_TOTAL($A1388,$B$1),"")</f>
        <v>1.3214963767722629</v>
      </c>
      <c r="I1388">
        <f>IFERROR([1]!s_stm07_is($A1388,"W30028333","2018/12/31",1)/[1]!S_SHARE_TOTAL($A1388,$B$1),"")</f>
        <v>1.6712943006535055</v>
      </c>
      <c r="J1388">
        <f>IFERROR([1]!s_stm07_is($A1388,"W30028333","2019/12/31",1)/[1]!S_SHARE_TOTAL($A1388,$B$1),"")</f>
        <v>1.7505116781220578</v>
      </c>
      <c r="K1388">
        <f>IFERROR([1]!s_stm07_is($A1388,"W30028333","2020/12/31",1)/[1]!S_SHARE_TOTAL($A1388,$B$1),"")</f>
        <v>2.9908169848097423</v>
      </c>
      <c r="L1388">
        <f>IFERROR([1]!s_stm07_is($A1388,"W30028333","2021/12/31",1)/[1]!S_SHARE_TOTAL($A1388,$B$1),"")</f>
        <v>1.5824509422419879</v>
      </c>
      <c r="M1388">
        <f>IFERROR([1]!s_stm07_is($A1388,"W30028333","2022/12/31",1)/[1]!S_SHARE_TOTAL($A1388,$B$1),"")</f>
        <v>1.8721829983272873</v>
      </c>
      <c r="N1388">
        <f>IFERROR([1]!s_stm07_is($A1388,"W30028333","2023/12/31",1)/[1]!S_SHARE_TOTAL($A1388,$B$1),"")</f>
        <v>1.7153054788167403</v>
      </c>
      <c r="O1388">
        <f>IFERROR([1]!s_stm07_is($A1388,"W30028333","2024/12/31",1)/[1]!S_SHARE_TOTAL($A1388,$B$1),"")</f>
        <v>1.8028613079428655</v>
      </c>
      <c r="P1388">
        <f>IFERROR([1]!s_stm07_is($A1388,"W30028333","2025/12/31",1)/[1]!S_SHARE_TOTAL($A1388,$B$1),"")</f>
        <v>2.0946822035833801</v>
      </c>
      <c r="Q1388">
        <f>IFERROR([1]!s_west_netprofit($A1388,2026,$B$1,180)/[1]!S_SHARE_TOTAL($A1388,$B$1),"")</f>
        <v>2.520371424850202</v>
      </c>
      <c r="R1388">
        <f>IFERROR([1]!s_west_netprofit($A1388,2027,$B$1,180)/[1]!S_SHARE_TOTAL($A1388,$B$1),"")</f>
        <v>2.9440164426087088</v>
      </c>
      <c r="S1388">
        <f>IFERROR([1]!s_fa_dupont_roe($A1388,"2011/12/31")/100,"")</f>
        <v>0.18765299999999999</v>
      </c>
      <c r="T1388">
        <f>IFERROR([1]!s_fa_dupont_roe($A1388,"2012/12/31")/100,"")</f>
        <v>0.27600400000000003</v>
      </c>
      <c r="U1388">
        <f>IFERROR([1]!s_fa_dupont_roe($A1388,"2013/12/31")/100,"")</f>
        <v>0.31492399999999998</v>
      </c>
      <c r="V1388">
        <f>IFERROR([1]!s_fa_dupont_roe($A1388,"2014/12/31")/100,"")</f>
        <v>0.32464199999999999</v>
      </c>
      <c r="W1388">
        <f>IFERROR([1]!s_fa_dupont_roe($A1388,"2015/12/31")/100,"")</f>
        <v>0.273559</v>
      </c>
      <c r="X1388">
        <f>IFERROR([1]!s_fa_dupont_roe($A1388,"2016/12/31")/100,"")</f>
        <v>0.21754200000000001</v>
      </c>
      <c r="Y1388">
        <f>IFERROR([1]!s_fa_dupont_roe($A1388,"2017/12/31")/100,"")</f>
        <v>0.17021999999999998</v>
      </c>
      <c r="Z1388">
        <f>IFERROR([1]!s_fa_dupont_roe($A1388,"2018/12/31")/100,"")</f>
        <v>0.17252500000000001</v>
      </c>
      <c r="AA1388">
        <f>IFERROR([1]!s_fa_dupont_roe($A1388,"2019/12/31")/100,"")</f>
        <v>0.164021</v>
      </c>
      <c r="AB1388">
        <f>IFERROR([1]!s_fa_dupont_roe($A1388,"2020/12/31")/100,"")</f>
        <v>0.237456</v>
      </c>
      <c r="AC1388">
        <f>IFERROR([1]!s_fa_dupont_roe($A1388,"2021/12/31")/100,"")</f>
        <v>0.10981999999999999</v>
      </c>
      <c r="AD1388">
        <f>IFERROR([1]!s_fa_dupont_roe($A1388,"2022/12/31")/100,"")</f>
        <v>0.11770899999999999</v>
      </c>
      <c r="AE1388">
        <f>IFERROR([1]!s_fa_dupont_roe($A1388,"2023/12/31")/100,"")</f>
        <v>9.7734000000000001E-2</v>
      </c>
      <c r="AF1388">
        <f>IFERROR([1]!s_fa_dupont_roe($A1388,"2024/12/31")/100,"")</f>
        <v>9.5429E-2</v>
      </c>
      <c r="AG1388">
        <f>IFERROR([1]!s_fa_dupont_roe($A1388,"2025/12/31")/100,"")</f>
        <v>0.103948</v>
      </c>
      <c r="AH1388">
        <f>IFERROR([1]!s_stm07_is($A1388,"W30028333","2025/12/31",1),"")</f>
        <v>4501407070.0799999</v>
      </c>
      <c r="AI1388">
        <f>IFERROR([1]!s_stm07_bs($A1388,"W38058048","2025/12/31",1),"")</f>
        <v>53729263820.620003</v>
      </c>
      <c r="AJ1388">
        <f>IFERROR([1]!s_fa_netdebt($A1388,"2025/12/31"),"")</f>
        <v>38038897601.629997</v>
      </c>
      <c r="AK1388">
        <f>IFERROR([1]!s_val_ev1($A1388,"2025/12/31"),"")</f>
        <v>112016765066.82001</v>
      </c>
      <c r="AL1388">
        <f>IFERROR([1]!s_fa_ebitda($A1388,"2025/12/31"),"")</f>
        <v>12196821230.629999</v>
      </c>
      <c r="AM1388">
        <f>IFERROR([1]!s_west_netprofit($A1388,2026,$B$1,180)/[1]!s_west_netprofit($A1388,2026,$B$1-7,180)-1,"")</f>
        <v>0</v>
      </c>
      <c r="AN1388">
        <f>IFERROR([1]!s_west_netprofit($A1388,2026,$B$1,180)/[1]!s_west_netprofit($A1388,2026,$B$1-30,180)-1,"")</f>
        <v>-1.6059295861643008E-2</v>
      </c>
      <c r="AO1388">
        <f>IFERROR([1]!s_est_mediannetprofit($A1388,2026,$B$1)/[1]!s_est_mediannetprofit($A1388,2026,$B$1-7)-1,"")</f>
        <v>0</v>
      </c>
      <c r="AP1388">
        <f>IFERROR([1]!s_est_mediannetprofit($A1388,2026,$B$1)/[1]!s_est_mediannetprofit($A1388,2026,$B$1-30)-1,"")</f>
        <v>-7.4008810572687267E-2</v>
      </c>
    </row>
    <row r="1389" spans="1:42">
      <c r="A1389" t="s">
        <v>1428</v>
      </c>
      <c r="B1389">
        <f>IFERROR([1]!s_stm07_is($A1389,"W30028333","2011/12/31",1)/[1]!S_SHARE_TOTAL($A1389,$B$1),"")</f>
        <v>6.5752698166692589E-2</v>
      </c>
      <c r="C1389">
        <f>IFERROR([1]!s_stm07_is($A1389,"W30028333","2012/12/31",1)/[1]!S_SHARE_TOTAL($A1389,$B$1),"")</f>
        <v>3.7022903792028432E-2</v>
      </c>
      <c r="D1389">
        <f>IFERROR([1]!s_stm07_is($A1389,"W30028333","2013/12/31",1)/[1]!S_SHARE_TOTAL($A1389,$B$1),"")</f>
        <v>8.8161026623204006E-2</v>
      </c>
      <c r="E1389">
        <f>IFERROR([1]!s_stm07_is($A1389,"W30028333","2014/12/31",1)/[1]!S_SHARE_TOTAL($A1389,$B$1),"")</f>
        <v>0.16403055374889394</v>
      </c>
      <c r="F1389">
        <f>IFERROR([1]!s_stm07_is($A1389,"W30028333","2015/12/31",1)/[1]!S_SHARE_TOTAL($A1389,$B$1),"")</f>
        <v>0.40107992201662029</v>
      </c>
      <c r="G1389">
        <f>IFERROR([1]!s_stm07_is($A1389,"W30028333","2016/12/31",1)/[1]!S_SHARE_TOTAL($A1389,$B$1),"")</f>
        <v>0.27130465278213695</v>
      </c>
      <c r="H1389">
        <f>IFERROR([1]!s_stm07_is($A1389,"W30028333","2017/12/31",1)/[1]!S_SHARE_TOTAL($A1389,$B$1),"")</f>
        <v>0.23252187681709474</v>
      </c>
      <c r="I1389">
        <f>IFERROR([1]!s_stm07_is($A1389,"W30028333","2018/12/31",1)/[1]!S_SHARE_TOTAL($A1389,$B$1),"")</f>
        <v>0.161125956409187</v>
      </c>
      <c r="J1389">
        <f>IFERROR([1]!s_stm07_is($A1389,"W30028333","2019/12/31",1)/[1]!S_SHARE_TOTAL($A1389,$B$1),"")</f>
        <v>0.2115435240779624</v>
      </c>
      <c r="K1389">
        <f>IFERROR([1]!s_stm07_is($A1389,"W30028333","2020/12/31",1)/[1]!S_SHARE_TOTAL($A1389,$B$1),"")</f>
        <v>0.35575828006331267</v>
      </c>
      <c r="L1389">
        <f>IFERROR([1]!s_stm07_is($A1389,"W30028333","2021/12/31",1)/[1]!S_SHARE_TOTAL($A1389,$B$1),"")</f>
        <v>0.48005692791362431</v>
      </c>
      <c r="M1389">
        <f>IFERROR([1]!s_stm07_is($A1389,"W30028333","2022/12/31",1)/[1]!S_SHARE_TOTAL($A1389,$B$1),"")</f>
        <v>0.3616663260681538</v>
      </c>
      <c r="N1389">
        <f>IFERROR([1]!s_stm07_is($A1389,"W30028333","2023/12/31",1)/[1]!S_SHARE_TOTAL($A1389,$B$1),"")</f>
        <v>0.38338771128516719</v>
      </c>
      <c r="O1389">
        <f>IFERROR([1]!s_stm07_is($A1389,"W30028333","2024/12/31",1)/[1]!S_SHARE_TOTAL($A1389,$B$1),"")</f>
        <v>0.42238037550186758</v>
      </c>
      <c r="P1389">
        <f>IFERROR([1]!s_stm07_is($A1389,"W30028333","2025/12/31",1)/[1]!S_SHARE_TOTAL($A1389,$B$1),"")</f>
        <v>0.52744451253028268</v>
      </c>
      <c r="Q1389">
        <f>IFERROR([1]!s_west_netprofit($A1389,2026,$B$1,180)/[1]!S_SHARE_TOTAL($A1389,$B$1),"")</f>
        <v>0.62202153365131285</v>
      </c>
      <c r="R1389">
        <f>IFERROR([1]!s_west_netprofit($A1389,2027,$B$1,180)/[1]!S_SHARE_TOTAL($A1389,$B$1),"")</f>
        <v>0.65962705343620764</v>
      </c>
      <c r="S1389">
        <f>IFERROR([1]!s_fa_dupont_roe($A1389,"2011/12/31")/100,"")</f>
        <v>6.6920000000000007E-2</v>
      </c>
      <c r="T1389">
        <f>IFERROR([1]!s_fa_dupont_roe($A1389,"2012/12/31")/100,"")</f>
        <v>3.2183999999999997E-2</v>
      </c>
      <c r="U1389">
        <f>IFERROR([1]!s_fa_dupont_roe($A1389,"2013/12/31")/100,"")</f>
        <v>7.2646000000000002E-2</v>
      </c>
      <c r="V1389">
        <f>IFERROR([1]!s_fa_dupont_roe($A1389,"2014/12/31")/100,"")</f>
        <v>0.12189800000000001</v>
      </c>
      <c r="W1389">
        <f>IFERROR([1]!s_fa_dupont_roe($A1389,"2015/12/31")/100,"")</f>
        <v>0.24459800000000001</v>
      </c>
      <c r="X1389">
        <f>IFERROR([1]!s_fa_dupont_roe($A1389,"2016/12/31")/100,"")</f>
        <v>0.13780200000000001</v>
      </c>
      <c r="Y1389">
        <f>IFERROR([1]!s_fa_dupont_roe($A1389,"2017/12/31")/100,"")</f>
        <v>9.2161000000000007E-2</v>
      </c>
      <c r="Z1389">
        <f>IFERROR([1]!s_fa_dupont_roe($A1389,"2018/12/31")/100,"")</f>
        <v>5.4231999999999995E-2</v>
      </c>
      <c r="AA1389">
        <f>IFERROR([1]!s_fa_dupont_roe($A1389,"2019/12/31")/100,"")</f>
        <v>6.7851999999999996E-2</v>
      </c>
      <c r="AB1389">
        <f>IFERROR([1]!s_fa_dupont_roe($A1389,"2020/12/31")/100,"")</f>
        <v>9.5142000000000004E-2</v>
      </c>
      <c r="AC1389">
        <f>IFERROR([1]!s_fa_dupont_roe($A1389,"2021/12/31")/100,"")</f>
        <v>0.101685</v>
      </c>
      <c r="AD1389">
        <f>IFERROR([1]!s_fa_dupont_roe($A1389,"2022/12/31")/100,"")</f>
        <v>6.6217999999999999E-2</v>
      </c>
      <c r="AE1389">
        <f>IFERROR([1]!s_fa_dupont_roe($A1389,"2023/12/31")/100,"")</f>
        <v>6.5994999999999998E-2</v>
      </c>
      <c r="AF1389">
        <f>IFERROR([1]!s_fa_dupont_roe($A1389,"2024/12/31")/100,"")</f>
        <v>6.2108999999999998E-2</v>
      </c>
      <c r="AG1389">
        <f>IFERROR([1]!s_fa_dupont_roe($A1389,"2025/12/31")/100,"")</f>
        <v>6.7028999999999991E-2</v>
      </c>
      <c r="AH1389">
        <f>IFERROR([1]!s_stm07_is($A1389,"W30028333","2025/12/31",1),"")</f>
        <v>2412423938.6700001</v>
      </c>
      <c r="AI1389">
        <f>IFERROR([1]!s_stm07_bs($A1389,"W38058048","2025/12/31",1),"")</f>
        <v>47329230632.07</v>
      </c>
      <c r="AJ1389">
        <f>IFERROR([1]!s_fa_netdebt($A1389,"2025/12/31"),"")</f>
        <v>0</v>
      </c>
      <c r="AK1389">
        <f>IFERROR([1]!s_val_ev1($A1389,"2025/12/31"),"")</f>
        <v>107526790538.44</v>
      </c>
      <c r="AL1389">
        <f>IFERROR([1]!s_fa_ebitda($A1389,"2025/12/31"),"")</f>
        <v>0</v>
      </c>
      <c r="AM1389">
        <f>IFERROR([1]!s_west_netprofit($A1389,2026,$B$1,180)/[1]!s_west_netprofit($A1389,2026,$B$1-7,180)-1,"")</f>
        <v>0</v>
      </c>
      <c r="AN1389">
        <f>IFERROR([1]!s_west_netprofit($A1389,2026,$B$1,180)/[1]!s_west_netprofit($A1389,2026,$B$1-30,180)-1,"")</f>
        <v>0</v>
      </c>
      <c r="AO1389">
        <f>IFERROR([1]!s_est_mediannetprofit($A1389,2026,$B$1)/[1]!s_est_mediannetprofit($A1389,2026,$B$1-7)-1,"")</f>
        <v>0</v>
      </c>
      <c r="AP1389">
        <f>IFERROR([1]!s_est_mediannetprofit($A1389,2026,$B$1)/[1]!s_est_mediannetprofit($A1389,2026,$B$1-30)-1,"")</f>
        <v>0</v>
      </c>
    </row>
    <row r="1390" spans="1:42">
      <c r="A1390" t="s">
        <v>1429</v>
      </c>
      <c r="B1390">
        <f>IFERROR([1]!s_stm07_is($A1390,"W30028333","2011/12/31",1)/[1]!S_SHARE_TOTAL($A1390,$B$1),"")</f>
        <v>2.8268462198392574E-2</v>
      </c>
      <c r="C1390">
        <f>IFERROR([1]!s_stm07_is($A1390,"W30028333","2012/12/31",1)/[1]!S_SHARE_TOTAL($A1390,$B$1),"")</f>
        <v>2.5457990107718615E-2</v>
      </c>
      <c r="D1390">
        <f>IFERROR([1]!s_stm07_is($A1390,"W30028333","2013/12/31",1)/[1]!S_SHARE_TOTAL($A1390,$B$1),"")</f>
        <v>2.8957634783256758E-2</v>
      </c>
      <c r="E1390">
        <f>IFERROR([1]!s_stm07_is($A1390,"W30028333","2014/12/31",1)/[1]!S_SHARE_TOTAL($A1390,$B$1),"")</f>
        <v>2.2088711798530183E-2</v>
      </c>
      <c r="F1390">
        <f>IFERROR([1]!s_stm07_is($A1390,"W30028333","2015/12/31",1)/[1]!S_SHARE_TOTAL($A1390,$B$1),"")</f>
        <v>2.0547177353884893E-2</v>
      </c>
      <c r="G1390">
        <f>IFERROR([1]!s_stm07_is($A1390,"W30028333","2016/12/31",1)/[1]!S_SHARE_TOTAL($A1390,$B$1),"")</f>
        <v>2.2527488610915122E-2</v>
      </c>
      <c r="H1390">
        <f>IFERROR([1]!s_stm07_is($A1390,"W30028333","2017/12/31",1)/[1]!S_SHARE_TOTAL($A1390,$B$1),"")</f>
        <v>2.1244904540454492E-2</v>
      </c>
      <c r="I1390">
        <f>IFERROR([1]!s_stm07_is($A1390,"W30028333","2018/12/31",1)/[1]!S_SHARE_TOTAL($A1390,$B$1),"")</f>
        <v>2.2200948930184056E-2</v>
      </c>
      <c r="J1390">
        <f>IFERROR([1]!s_stm07_is($A1390,"W30028333","2019/12/31",1)/[1]!S_SHARE_TOTAL($A1390,$B$1),"")</f>
        <v>3.04699454996268E-2</v>
      </c>
      <c r="K1390">
        <f>IFERROR([1]!s_stm07_is($A1390,"W30028333","2020/12/31",1)/[1]!S_SHARE_TOTAL($A1390,$B$1),"")</f>
        <v>3.4475150491551733E-2</v>
      </c>
      <c r="L1390">
        <f>IFERROR([1]!s_stm07_is($A1390,"W30028333","2021/12/31",1)/[1]!S_SHARE_TOTAL($A1390,$B$1),"")</f>
        <v>8.1286914262129237E-2</v>
      </c>
      <c r="M1390">
        <f>IFERROR([1]!s_stm07_is($A1390,"W30028333","2022/12/31",1)/[1]!S_SHARE_TOTAL($A1390,$B$1),"")</f>
        <v>5.4290998954215741E-2</v>
      </c>
      <c r="N1390">
        <f>IFERROR([1]!s_stm07_is($A1390,"W30028333","2023/12/31",1)/[1]!S_SHARE_TOTAL($A1390,$B$1),"")</f>
        <v>5.69795663003691E-2</v>
      </c>
      <c r="O1390">
        <f>IFERROR([1]!s_stm07_is($A1390,"W30028333","2024/12/31",1)/[1]!S_SHARE_TOTAL($A1390,$B$1),"")</f>
        <v>4.8531510788427025E-2</v>
      </c>
      <c r="P1390">
        <f>IFERROR([1]!s_stm07_is($A1390,"W30028333","2025/12/31",1)/[1]!S_SHARE_TOTAL($A1390,$B$1),"")</f>
        <v>5.5438789446779185E-2</v>
      </c>
      <c r="Q1390">
        <f>IFERROR([1]!s_west_netprofit($A1390,2026,$B$1,180)/[1]!S_SHARE_TOTAL($A1390,$B$1),"")</f>
        <v>5.9647627914150653E-2</v>
      </c>
      <c r="R1390">
        <f>IFERROR([1]!s_west_netprofit($A1390,2027,$B$1,180)/[1]!S_SHARE_TOTAL($A1390,$B$1),"")</f>
        <v>6.3338483979962251E-2</v>
      </c>
      <c r="S1390">
        <f>IFERROR([1]!s_fa_dupont_roe($A1390,"2011/12/31")/100,"")</f>
        <v>5.3696000000000001E-2</v>
      </c>
      <c r="T1390">
        <f>IFERROR([1]!s_fa_dupont_roe($A1390,"2012/12/31")/100,"")</f>
        <v>4.6893999999999998E-2</v>
      </c>
      <c r="U1390">
        <f>IFERROR([1]!s_fa_dupont_roe($A1390,"2013/12/31")/100,"")</f>
        <v>5.1692999999999996E-2</v>
      </c>
      <c r="V1390">
        <f>IFERROR([1]!s_fa_dupont_roe($A1390,"2014/12/31")/100,"")</f>
        <v>3.8355E-2</v>
      </c>
      <c r="W1390">
        <f>IFERROR([1]!s_fa_dupont_roe($A1390,"2015/12/31")/100,"")</f>
        <v>3.4915000000000002E-2</v>
      </c>
      <c r="X1390">
        <f>IFERROR([1]!s_fa_dupont_roe($A1390,"2016/12/31")/100,"")</f>
        <v>3.3384999999999998E-2</v>
      </c>
      <c r="Y1390">
        <f>IFERROR([1]!s_fa_dupont_roe($A1390,"2017/12/31")/100,"")</f>
        <v>2.7951E-2</v>
      </c>
      <c r="Z1390">
        <f>IFERROR([1]!s_fa_dupont_roe($A1390,"2018/12/31")/100,"")</f>
        <v>2.8804E-2</v>
      </c>
      <c r="AA1390">
        <f>IFERROR([1]!s_fa_dupont_roe($A1390,"2019/12/31")/100,"")</f>
        <v>3.8774999999999997E-2</v>
      </c>
      <c r="AB1390">
        <f>IFERROR([1]!s_fa_dupont_roe($A1390,"2020/12/31")/100,"")</f>
        <v>4.2633000000000004E-2</v>
      </c>
      <c r="AC1390">
        <f>IFERROR([1]!s_fa_dupont_roe($A1390,"2021/12/31")/100,"")</f>
        <v>6.6879999999999995E-2</v>
      </c>
      <c r="AD1390">
        <f>IFERROR([1]!s_fa_dupont_roe($A1390,"2022/12/31")/100,"")</f>
        <v>3.3417000000000002E-2</v>
      </c>
      <c r="AE1390">
        <f>IFERROR([1]!s_fa_dupont_roe($A1390,"2023/12/31")/100,"")</f>
        <v>3.4328999999999998E-2</v>
      </c>
      <c r="AF1390">
        <f>IFERROR([1]!s_fa_dupont_roe($A1390,"2024/12/31")/100,"")</f>
        <v>2.8816000000000001E-2</v>
      </c>
      <c r="AG1390">
        <f>IFERROR([1]!s_fa_dupont_roe($A1390,"2025/12/31")/100,"")</f>
        <v>3.2612000000000002E-2</v>
      </c>
      <c r="AH1390">
        <f>IFERROR([1]!s_stm07_is($A1390,"W30028333","2025/12/31",1),"")</f>
        <v>1306790239.4100001</v>
      </c>
      <c r="AI1390">
        <f>IFERROR([1]!s_stm07_bs($A1390,"W38058048","2025/12/31",1),"")</f>
        <v>44031614995.150002</v>
      </c>
      <c r="AJ1390">
        <f>IFERROR([1]!s_fa_netdebt($A1390,"2025/12/31"),"")</f>
        <v>3495107259.4000001</v>
      </c>
      <c r="AK1390">
        <f>IFERROR([1]!s_val_ev1($A1390,"2025/12/31"),"")</f>
        <v>43381331746.5634</v>
      </c>
      <c r="AL1390">
        <f>IFERROR([1]!s_fa_ebitda($A1390,"2025/12/31"),"")</f>
        <v>5048662444.3999996</v>
      </c>
      <c r="AM1390">
        <f>IFERROR([1]!s_west_netprofit($A1390,2026,$B$1,180)/[1]!s_west_netprofit($A1390,2026,$B$1-7,180)-1,"")</f>
        <v>0</v>
      </c>
      <c r="AN1390">
        <f>IFERROR([1]!s_west_netprofit($A1390,2026,$B$1,180)/[1]!s_west_netprofit($A1390,2026,$B$1-30,180)-1,"")</f>
        <v>0</v>
      </c>
      <c r="AO1390">
        <f>IFERROR([1]!s_est_mediannetprofit($A1390,2026,$B$1)/[1]!s_est_mediannetprofit($A1390,2026,$B$1-7)-1,"")</f>
        <v>0</v>
      </c>
      <c r="AP1390">
        <f>IFERROR([1]!s_est_mediannetprofit($A1390,2026,$B$1)/[1]!s_est_mediannetprofit($A1390,2026,$B$1-30)-1,"")</f>
        <v>0</v>
      </c>
    </row>
    <row r="1391" spans="1:42">
      <c r="A1391" t="s">
        <v>1430</v>
      </c>
      <c r="B1391">
        <f>IFERROR([1]!s_stm07_is($A1391,"W30028333","2011/12/31",1)/[1]!S_SHARE_TOTAL($A1391,$B$1),"")</f>
        <v>0.1443270114865253</v>
      </c>
      <c r="C1391">
        <f>IFERROR([1]!s_stm07_is($A1391,"W30028333","2012/12/31",1)/[1]!S_SHARE_TOTAL($A1391,$B$1),"")</f>
        <v>0.12984516819114908</v>
      </c>
      <c r="D1391">
        <f>IFERROR([1]!s_stm07_is($A1391,"W30028333","2013/12/31",1)/[1]!S_SHARE_TOTAL($A1391,$B$1),"")</f>
        <v>0.19527792131923194</v>
      </c>
      <c r="E1391">
        <f>IFERROR([1]!s_stm07_is($A1391,"W30028333","2014/12/31",1)/[1]!S_SHARE_TOTAL($A1391,$B$1),"")</f>
        <v>0.34484989693157669</v>
      </c>
      <c r="F1391">
        <f>IFERROR([1]!s_stm07_is($A1391,"W30028333","2015/12/31",1)/[1]!S_SHARE_TOTAL($A1391,$B$1),"")</f>
        <v>0.89950142640334918</v>
      </c>
      <c r="G1391">
        <f>IFERROR([1]!s_stm07_is($A1391,"W30028333","2016/12/31",1)/[1]!S_SHARE_TOTAL($A1391,$B$1),"")</f>
        <v>0.47131485573361914</v>
      </c>
      <c r="H1391">
        <f>IFERROR([1]!s_stm07_is($A1391,"W30028333","2017/12/31",1)/[1]!S_SHARE_TOTAL($A1391,$B$1),"")</f>
        <v>0.36405560546811472</v>
      </c>
      <c r="I1391">
        <f>IFERROR([1]!s_stm07_is($A1391,"W30028333","2018/12/31",1)/[1]!S_SHARE_TOTAL($A1391,$B$1),"")</f>
        <v>0.264040657183227</v>
      </c>
      <c r="J1391">
        <f>IFERROR([1]!s_stm07_is($A1391,"W30028333","2019/12/31",1)/[1]!S_SHARE_TOTAL($A1391,$B$1),"")</f>
        <v>0.47816322554084023</v>
      </c>
      <c r="K1391">
        <f>IFERROR([1]!s_stm07_is($A1391,"W30028333","2020/12/31",1)/[1]!S_SHARE_TOTAL($A1391,$B$1),"")</f>
        <v>0.66246459711368422</v>
      </c>
      <c r="L1391">
        <f>IFERROR([1]!s_stm07_is($A1391,"W30028333","2021/12/31",1)/[1]!S_SHARE_TOTAL($A1391,$B$1),"")</f>
        <v>0.95389197492955302</v>
      </c>
      <c r="M1391">
        <f>IFERROR([1]!s_stm07_is($A1391,"W30028333","2022/12/31",1)/[1]!S_SHARE_TOTAL($A1391,$B$1),"")</f>
        <v>0.70973643689864996</v>
      </c>
      <c r="N1391">
        <f>IFERROR([1]!s_stm07_is($A1391,"W30028333","2023/12/31",1)/[1]!S_SHARE_TOTAL($A1391,$B$1),"")</f>
        <v>0.72054869287314793</v>
      </c>
      <c r="O1391">
        <f>IFERROR([1]!s_stm07_is($A1391,"W30028333","2024/12/31",1)/[1]!S_SHARE_TOTAL($A1391,$B$1),"")</f>
        <v>0.91736497615640678</v>
      </c>
      <c r="P1391">
        <f>IFERROR([1]!s_stm07_is($A1391,"W30028333","2025/12/31",1)/[1]!S_SHARE_TOTAL($A1391,$B$1),"")</f>
        <v>1.1449842889372481</v>
      </c>
      <c r="Q1391">
        <f>IFERROR([1]!s_west_netprofit($A1391,2026,$B$1,180)/[1]!S_SHARE_TOTAL($A1391,$B$1),"")</f>
        <v>1.312950904574806</v>
      </c>
      <c r="R1391">
        <f>IFERROR([1]!s_west_netprofit($A1391,2027,$B$1,180)/[1]!S_SHARE_TOTAL($A1391,$B$1),"")</f>
        <v>1.4569154881107933</v>
      </c>
      <c r="S1391">
        <f>IFERROR([1]!s_fa_dupont_roe($A1391,"2011/12/31")/100,"")</f>
        <v>0.10347400000000001</v>
      </c>
      <c r="T1391">
        <f>IFERROR([1]!s_fa_dupont_roe($A1391,"2012/12/31")/100,"")</f>
        <v>8.4930000000000005E-2</v>
      </c>
      <c r="U1391">
        <f>IFERROR([1]!s_fa_dupont_roe($A1391,"2013/12/31")/100,"")</f>
        <v>0.100235</v>
      </c>
      <c r="V1391">
        <f>IFERROR([1]!s_fa_dupont_roe($A1391,"2014/12/31")/100,"")</f>
        <v>0.13914499999999999</v>
      </c>
      <c r="W1391">
        <f>IFERROR([1]!s_fa_dupont_roe($A1391,"2015/12/31")/100,"")</f>
        <v>0.22889999999999999</v>
      </c>
      <c r="X1391">
        <f>IFERROR([1]!s_fa_dupont_roe($A1391,"2016/12/31")/100,"")</f>
        <v>8.9703000000000005E-2</v>
      </c>
      <c r="Y1391">
        <f>IFERROR([1]!s_fa_dupont_roe($A1391,"2017/12/31")/100,"")</f>
        <v>6.4991000000000007E-2</v>
      </c>
      <c r="Z1391">
        <f>IFERROR([1]!s_fa_dupont_roe($A1391,"2018/12/31")/100,"")</f>
        <v>4.4249000000000004E-2</v>
      </c>
      <c r="AA1391">
        <f>IFERROR([1]!s_fa_dupont_roe($A1391,"2019/12/31")/100,"")</f>
        <v>7.6395999999999992E-2</v>
      </c>
      <c r="AB1391">
        <f>IFERROR([1]!s_fa_dupont_roe($A1391,"2020/12/31")/100,"")</f>
        <v>9.5216999999999996E-2</v>
      </c>
      <c r="AC1391">
        <f>IFERROR([1]!s_fa_dupont_roe($A1391,"2021/12/31")/100,"")</f>
        <v>0.115756</v>
      </c>
      <c r="AD1391">
        <f>IFERROR([1]!s_fa_dupont_roe($A1391,"2022/12/31")/100,"")</f>
        <v>7.7009999999999995E-2</v>
      </c>
      <c r="AE1391">
        <f>IFERROR([1]!s_fa_dupont_roe($A1391,"2023/12/31")/100,"")</f>
        <v>6.7613000000000006E-2</v>
      </c>
      <c r="AF1391">
        <f>IFERROR([1]!s_fa_dupont_roe($A1391,"2024/12/31")/100,"")</f>
        <v>7.4042999999999998E-2</v>
      </c>
      <c r="AG1391">
        <f>IFERROR([1]!s_fa_dupont_roe($A1391,"2025/12/31")/100,"")</f>
        <v>8.6864000000000011E-2</v>
      </c>
      <c r="AH1391">
        <f>IFERROR([1]!s_stm07_is($A1391,"W30028333","2025/12/31",1),"")</f>
        <v>12519718792.040001</v>
      </c>
      <c r="AI1391">
        <f>IFERROR([1]!s_stm07_bs($A1391,"W38058048","2025/12/31",1),"")</f>
        <v>147796416695.56</v>
      </c>
      <c r="AJ1391">
        <f>IFERROR([1]!s_fa_netdebt($A1391,"2025/12/31"),"")</f>
        <v>0</v>
      </c>
      <c r="AK1391">
        <f>IFERROR([1]!s_val_ev1($A1391,"2025/12/31"),"")</f>
        <v>393924679971.86902</v>
      </c>
      <c r="AL1391">
        <f>IFERROR([1]!s_fa_ebitda($A1391,"2025/12/31"),"")</f>
        <v>0</v>
      </c>
      <c r="AM1391">
        <f>IFERROR([1]!s_west_netprofit($A1391,2026,$B$1,180)/[1]!s_west_netprofit($A1391,2026,$B$1-7,180)-1,"")</f>
        <v>0</v>
      </c>
      <c r="AN1391">
        <f>IFERROR([1]!s_west_netprofit($A1391,2026,$B$1,180)/[1]!s_west_netprofit($A1391,2026,$B$1-30,180)-1,"")</f>
        <v>4.7474075655247194E-3</v>
      </c>
      <c r="AO1391">
        <f>IFERROR([1]!s_est_mediannetprofit($A1391,2026,$B$1)/[1]!s_est_mediannetprofit($A1391,2026,$B$1-7)-1,"")</f>
        <v>0</v>
      </c>
      <c r="AP1391">
        <f>IFERROR([1]!s_est_mediannetprofit($A1391,2026,$B$1)/[1]!s_est_mediannetprofit($A1391,2026,$B$1-30)-1,"")</f>
        <v>-2.5732313440727239E-3</v>
      </c>
    </row>
    <row r="1392" spans="1:42">
      <c r="A1392" t="s">
        <v>1431</v>
      </c>
      <c r="B1392">
        <f>IFERROR([1]!s_stm07_is($A1392,"W30028333","2011/12/31",1)/[1]!S_SHARE_TOTAL($A1392,$B$1),"")</f>
        <v>7.9801127796934865E-2</v>
      </c>
      <c r="C1392">
        <f>IFERROR([1]!s_stm07_is($A1392,"W30028333","2012/12/31",1)/[1]!S_SHARE_TOTAL($A1392,$B$1),"")</f>
        <v>0.17575848685823756</v>
      </c>
      <c r="D1392">
        <f>IFERROR([1]!s_stm07_is($A1392,"W30028333","2013/12/31",1)/[1]!S_SHARE_TOTAL($A1392,$B$1),"")</f>
        <v>6.8739716245210733E-2</v>
      </c>
      <c r="E1392">
        <f>IFERROR([1]!s_stm07_is($A1392,"W30028333","2014/12/31",1)/[1]!S_SHARE_TOTAL($A1392,$B$1),"")</f>
        <v>0.15627183070881226</v>
      </c>
      <c r="F1392">
        <f>IFERROR([1]!s_stm07_is($A1392,"W30028333","2015/12/31",1)/[1]!S_SHARE_TOTAL($A1392,$B$1),"")</f>
        <v>0.11191217224137931</v>
      </c>
      <c r="G1392">
        <f>IFERROR([1]!s_stm07_is($A1392,"W30028333","2016/12/31",1)/[1]!S_SHARE_TOTAL($A1392,$B$1),"")</f>
        <v>0.12122099977011495</v>
      </c>
      <c r="H1392">
        <f>IFERROR([1]!s_stm07_is($A1392,"W30028333","2017/12/31",1)/[1]!S_SHARE_TOTAL($A1392,$B$1),"")</f>
        <v>0.19717309877394637</v>
      </c>
      <c r="I1392">
        <f>IFERROR([1]!s_stm07_is($A1392,"W30028333","2018/12/31",1)/[1]!S_SHARE_TOTAL($A1392,$B$1),"")</f>
        <v>0.19445934773946361</v>
      </c>
      <c r="J1392">
        <f>IFERROR([1]!s_stm07_is($A1392,"W30028333","2019/12/31",1)/[1]!S_SHARE_TOTAL($A1392,$B$1),"")</f>
        <v>0.14697006293103448</v>
      </c>
      <c r="K1392">
        <f>IFERROR([1]!s_stm07_is($A1392,"W30028333","2020/12/31",1)/[1]!S_SHARE_TOTAL($A1392,$B$1),"")</f>
        <v>0.26479164818007661</v>
      </c>
      <c r="L1392">
        <f>IFERROR([1]!s_stm07_is($A1392,"W30028333","2021/12/31",1)/[1]!S_SHARE_TOTAL($A1392,$B$1),"")</f>
        <v>0.71086327185823761</v>
      </c>
      <c r="M1392">
        <f>IFERROR([1]!s_stm07_is($A1392,"W30028333","2022/12/31",1)/[1]!S_SHARE_TOTAL($A1392,$B$1),"")</f>
        <v>0.99741204488505752</v>
      </c>
      <c r="N1392">
        <f>IFERROR([1]!s_stm07_is($A1392,"W30028333","2023/12/31",1)/[1]!S_SHARE_TOTAL($A1392,$B$1),"")</f>
        <v>1.1675933907088123</v>
      </c>
      <c r="O1392">
        <f>IFERROR([1]!s_stm07_is($A1392,"W30028333","2024/12/31",1)/[1]!S_SHARE_TOTAL($A1392,$B$1),"")</f>
        <v>1.001902052624521</v>
      </c>
      <c r="P1392">
        <f>IFERROR([1]!s_stm07_is($A1392,"W30028333","2025/12/31",1)/[1]!S_SHARE_TOTAL($A1392,$B$1),"")</f>
        <v>0.82181748858237547</v>
      </c>
      <c r="Q1392">
        <f>IFERROR([1]!s_west_netprofit($A1392,2026,$B$1,180)/[1]!S_SHARE_TOTAL($A1392,$B$1),"")</f>
        <v>0.97667213984674328</v>
      </c>
      <c r="R1392">
        <f>IFERROR([1]!s_west_netprofit($A1392,2027,$B$1,180)/[1]!S_SHARE_TOTAL($A1392,$B$1),"")</f>
        <v>1.1365736187739464</v>
      </c>
      <c r="S1392">
        <f>IFERROR([1]!s_fa_dupont_roe($A1392,"2011/12/31")/100,"")</f>
        <v>5.8552E-2</v>
      </c>
      <c r="T1392">
        <f>IFERROR([1]!s_fa_dupont_roe($A1392,"2012/12/31")/100,"")</f>
        <v>0.11792</v>
      </c>
      <c r="U1392">
        <f>IFERROR([1]!s_fa_dupont_roe($A1392,"2013/12/31")/100,"")</f>
        <v>4.1569000000000002E-2</v>
      </c>
      <c r="V1392">
        <f>IFERROR([1]!s_fa_dupont_roe($A1392,"2014/12/31")/100,"")</f>
        <v>8.9418000000000011E-2</v>
      </c>
      <c r="W1392">
        <f>IFERROR([1]!s_fa_dupont_roe($A1392,"2015/12/31")/100,"")</f>
        <v>6.0975000000000001E-2</v>
      </c>
      <c r="X1392">
        <f>IFERROR([1]!s_fa_dupont_roe($A1392,"2016/12/31")/100,"")</f>
        <v>6.1609999999999998E-2</v>
      </c>
      <c r="Y1392">
        <f>IFERROR([1]!s_fa_dupont_roe($A1392,"2017/12/31")/100,"")</f>
        <v>9.1691999999999996E-2</v>
      </c>
      <c r="Z1392">
        <f>IFERROR([1]!s_fa_dupont_roe($A1392,"2018/12/31")/100,"")</f>
        <v>8.4495000000000001E-2</v>
      </c>
      <c r="AA1392">
        <f>IFERROR([1]!s_fa_dupont_roe($A1392,"2019/12/31")/100,"")</f>
        <v>6.0815000000000001E-2</v>
      </c>
      <c r="AB1392">
        <f>IFERROR([1]!s_fa_dupont_roe($A1392,"2020/12/31")/100,"")</f>
        <v>0.10301500000000001</v>
      </c>
      <c r="AC1392">
        <f>IFERROR([1]!s_fa_dupont_roe($A1392,"2021/12/31")/100,"")</f>
        <v>0.24376600000000001</v>
      </c>
      <c r="AD1392">
        <f>IFERROR([1]!s_fa_dupont_roe($A1392,"2022/12/31")/100,"")</f>
        <v>0.28678399999999998</v>
      </c>
      <c r="AE1392">
        <f>IFERROR([1]!s_fa_dupont_roe($A1392,"2023/12/31")/100,"")</f>
        <v>0.28362799999999999</v>
      </c>
      <c r="AF1392">
        <f>IFERROR([1]!s_fa_dupont_roe($A1392,"2024/12/31")/100,"")</f>
        <v>0.20857399999999998</v>
      </c>
      <c r="AG1392">
        <f>IFERROR([1]!s_fa_dupont_roe($A1392,"2025/12/31")/100,"")</f>
        <v>0.151841</v>
      </c>
      <c r="AH1392">
        <f>IFERROR([1]!s_stm07_is($A1392,"W30028333","2025/12/31",1),"")</f>
        <v>428988729.04000002</v>
      </c>
      <c r="AI1392">
        <f>IFERROR([1]!s_stm07_bs($A1392,"W38058048","2025/12/31",1),"")</f>
        <v>2951568490</v>
      </c>
      <c r="AJ1392">
        <f>IFERROR([1]!s_fa_netdebt($A1392,"2025/12/31"),"")</f>
        <v>-659891432.62</v>
      </c>
      <c r="AK1392">
        <f>IFERROR([1]!s_val_ev1($A1392,"2025/12/31"),"")</f>
        <v>10216531717.51</v>
      </c>
      <c r="AL1392">
        <f>IFERROR([1]!s_fa_ebitda($A1392,"2025/12/31"),"")</f>
        <v>542906341.60000002</v>
      </c>
      <c r="AM1392">
        <f>IFERROR([1]!s_west_netprofit($A1392,2026,$B$1,180)/[1]!s_west_netprofit($A1392,2026,$B$1-7,180)-1,"")</f>
        <v>0</v>
      </c>
      <c r="AN1392">
        <f>IFERROR([1]!s_west_netprofit($A1392,2026,$B$1,180)/[1]!s_west_netprofit($A1392,2026,$B$1-30,180)-1,"")</f>
        <v>-5.1305772536628713E-2</v>
      </c>
      <c r="AO1392">
        <f>IFERROR([1]!s_est_mediannetprofit($A1392,2026,$B$1)/[1]!s_est_mediannetprofit($A1392,2026,$B$1-7)-1,"")</f>
        <v>0</v>
      </c>
      <c r="AP1392">
        <f>IFERROR([1]!s_est_mediannetprofit($A1392,2026,$B$1)/[1]!s_est_mediannetprofit($A1392,2026,$B$1-30)-1,"")</f>
        <v>-3.8314393939393954E-2</v>
      </c>
    </row>
    <row r="1393" spans="1:42">
      <c r="A1393" t="s">
        <v>1432</v>
      </c>
      <c r="B1393">
        <f>IFERROR([1]!s_stm07_is($A1393,"W30028333","2011/12/31",1)/[1]!S_SHARE_TOTAL($A1393,$B$1),"")</f>
        <v>0.32962945657255571</v>
      </c>
      <c r="C1393">
        <f>IFERROR([1]!s_stm07_is($A1393,"W30028333","2012/12/31",1)/[1]!S_SHARE_TOTAL($A1393,$B$1),"")</f>
        <v>0.48399321329349493</v>
      </c>
      <c r="D1393">
        <f>IFERROR([1]!s_stm07_is($A1393,"W30028333","2013/12/31",1)/[1]!S_SHARE_TOTAL($A1393,$B$1),"")</f>
        <v>0.62306199036290288</v>
      </c>
      <c r="E1393">
        <f>IFERROR([1]!s_stm07_is($A1393,"W30028333","2014/12/31",1)/[1]!S_SHARE_TOTAL($A1393,$B$1),"")</f>
        <v>0.70761605311843023</v>
      </c>
      <c r="F1393">
        <f>IFERROR([1]!s_stm07_is($A1393,"W30028333","2015/12/31",1)/[1]!S_SHARE_TOTAL($A1393,$B$1),"")</f>
        <v>0.72475565456250679</v>
      </c>
      <c r="G1393">
        <f>IFERROR([1]!s_stm07_is($A1393,"W30028333","2016/12/31",1)/[1]!S_SHARE_TOTAL($A1393,$B$1),"")</f>
        <v>0.87024422078621866</v>
      </c>
      <c r="H1393">
        <f>IFERROR([1]!s_stm07_is($A1393,"W30028333","2017/12/31",1)/[1]!S_SHARE_TOTAL($A1393,$B$1),"")</f>
        <v>1.2180031368700199</v>
      </c>
      <c r="I1393">
        <f>IFERROR([1]!s_stm07_is($A1393,"W30028333","2018/12/31",1)/[1]!S_SHARE_TOTAL($A1393,$B$1),"")</f>
        <v>1.4894375036106757</v>
      </c>
      <c r="J1393">
        <f>IFERROR([1]!s_stm07_is($A1393,"W30028333","2019/12/31",1)/[1]!S_SHARE_TOTAL($A1393,$B$1),"")</f>
        <v>2.2278352888127966</v>
      </c>
      <c r="K1393">
        <f>IFERROR([1]!s_stm07_is($A1393,"W30028333","2020/12/31",1)/[1]!S_SHARE_TOTAL($A1393,$B$1),"")</f>
        <v>2.9550239089230139</v>
      </c>
      <c r="L1393">
        <f>IFERROR([1]!s_stm07_is($A1393,"W30028333","2021/12/31",1)/[1]!S_SHARE_TOTAL($A1393,$B$1),"")</f>
        <v>4.6461427927207684</v>
      </c>
      <c r="M1393">
        <f>IFERROR([1]!s_stm07_is($A1393,"W30028333","2022/12/31",1)/[1]!S_SHARE_TOTAL($A1393,$B$1),"")</f>
        <v>2.4210172670824659</v>
      </c>
      <c r="N1393">
        <f>IFERROR([1]!s_stm07_is($A1393,"W30028333","2023/12/31",1)/[1]!S_SHARE_TOTAL($A1393,$B$1),"")</f>
        <v>3.2311567678949431</v>
      </c>
      <c r="O1393">
        <f>IFERROR([1]!s_stm07_is($A1393,"W30028333","2024/12/31",1)/[1]!S_SHARE_TOTAL($A1393,$B$1),"")</f>
        <v>2.0536714624994841</v>
      </c>
      <c r="P1393">
        <f>IFERROR([1]!s_stm07_is($A1393,"W30028333","2025/12/31",1)/[1]!S_SHARE_TOTAL($A1393,$B$1),"")</f>
        <v>1.7259521535544458</v>
      </c>
      <c r="Q1393">
        <f>IFERROR([1]!s_west_netprofit($A1393,2026,$B$1,180)/[1]!S_SHARE_TOTAL($A1393,$B$1),"")</f>
        <v>2.4757529283987041</v>
      </c>
      <c r="R1393">
        <f>IFERROR([1]!s_west_netprofit($A1393,2027,$B$1,180)/[1]!S_SHARE_TOTAL($A1393,$B$1),"")</f>
        <v>2.9101261725784173</v>
      </c>
      <c r="S1393">
        <f>IFERROR([1]!s_fa_dupont_roe($A1393,"2011/12/31")/100,"")</f>
        <v>0.15595599999999998</v>
      </c>
      <c r="T1393">
        <f>IFERROR([1]!s_fa_dupont_roe($A1393,"2012/12/31")/100,"")</f>
        <v>0.19564199999999998</v>
      </c>
      <c r="U1393">
        <f>IFERROR([1]!s_fa_dupont_roe($A1393,"2013/12/31")/100,"")</f>
        <v>0.17654900000000001</v>
      </c>
      <c r="V1393">
        <f>IFERROR([1]!s_fa_dupont_roe($A1393,"2014/12/31")/100,"")</f>
        <v>0.153451</v>
      </c>
      <c r="W1393">
        <f>IFERROR([1]!s_fa_dupont_roe($A1393,"2015/12/31")/100,"")</f>
        <v>0.14154</v>
      </c>
      <c r="X1393">
        <f>IFERROR([1]!s_fa_dupont_roe($A1393,"2016/12/31")/100,"")</f>
        <v>0.15207399999999999</v>
      </c>
      <c r="Y1393">
        <f>IFERROR([1]!s_fa_dupont_roe($A1393,"2017/12/31")/100,"")</f>
        <v>0.190051</v>
      </c>
      <c r="Z1393">
        <f>IFERROR([1]!s_fa_dupont_roe($A1393,"2018/12/31")/100,"")</f>
        <v>0.20448699999999997</v>
      </c>
      <c r="AA1393">
        <f>IFERROR([1]!s_fa_dupont_roe($A1393,"2019/12/31")/100,"")</f>
        <v>0.256276</v>
      </c>
      <c r="AB1393">
        <f>IFERROR([1]!s_fa_dupont_roe($A1393,"2020/12/31")/100,"")</f>
        <v>0.29101099999999996</v>
      </c>
      <c r="AC1393">
        <f>IFERROR([1]!s_fa_dupont_roe($A1393,"2021/12/31")/100,"")</f>
        <v>0.37182299999999996</v>
      </c>
      <c r="AD1393">
        <f>IFERROR([1]!s_fa_dupont_roe($A1393,"2022/12/31")/100,"")</f>
        <v>0.128667</v>
      </c>
      <c r="AE1393">
        <f>IFERROR([1]!s_fa_dupont_roe($A1393,"2023/12/31")/100,"")</f>
        <v>0.13111700000000001</v>
      </c>
      <c r="AF1393">
        <f>IFERROR([1]!s_fa_dupont_roe($A1393,"2024/12/31")/100,"")</f>
        <v>7.8344999999999998E-2</v>
      </c>
      <c r="AG1393">
        <f>IFERROR([1]!s_fa_dupont_roe($A1393,"2025/12/31")/100,"")</f>
        <v>6.486900000000001E-2</v>
      </c>
      <c r="AH1393">
        <f>IFERROR([1]!s_stm07_is($A1393,"W30028333","2025/12/31",1),"")</f>
        <v>3586177592.3600001</v>
      </c>
      <c r="AI1393">
        <f>IFERROR([1]!s_stm07_bs($A1393,"W38058048","2025/12/31",1),"")</f>
        <v>61125524436.650002</v>
      </c>
      <c r="AJ1393">
        <f>IFERROR([1]!s_fa_netdebt($A1393,"2025/12/31"),"")</f>
        <v>-28752087751.68</v>
      </c>
      <c r="AK1393">
        <f>IFERROR([1]!s_val_ev1($A1393,"2025/12/31"),"")</f>
        <v>197943949575.56</v>
      </c>
      <c r="AL1393">
        <f>IFERROR([1]!s_fa_ebitda($A1393,"2025/12/31"),"")</f>
        <v>5908705160.7399998</v>
      </c>
      <c r="AM1393">
        <f>IFERROR([1]!s_west_netprofit($A1393,2026,$B$1,180)/[1]!s_west_netprofit($A1393,2026,$B$1-7,180)-1,"")</f>
        <v>2.8687798485038662E-4</v>
      </c>
      <c r="AN1393">
        <f>IFERROR([1]!s_west_netprofit($A1393,2026,$B$1,180)/[1]!s_west_netprofit($A1393,2026,$B$1-30,180)-1,"")</f>
        <v>5.0792960871948178E-3</v>
      </c>
      <c r="AO1393">
        <f>IFERROR([1]!s_est_mediannetprofit($A1393,2026,$B$1)/[1]!s_est_mediannetprofit($A1393,2026,$B$1-7)-1,"")</f>
        <v>1.7647058823528905E-3</v>
      </c>
      <c r="AP1393">
        <f>IFERROR([1]!s_est_mediannetprofit($A1393,2026,$B$1)/[1]!s_est_mediannetprofit($A1393,2026,$B$1-30)-1,"")</f>
        <v>5.9066745422327038E-3</v>
      </c>
    </row>
    <row r="1394" spans="1:42">
      <c r="A1394" t="s">
        <v>1433</v>
      </c>
      <c r="B1394">
        <f>IFERROR([1]!s_stm07_is($A1394,"W30028333","2011/12/31",1)/[1]!S_SHARE_TOTAL($A1394,$B$1),"")</f>
        <v>0.10419902334792579</v>
      </c>
      <c r="C1394">
        <f>IFERROR([1]!s_stm07_is($A1394,"W30028333","2012/12/31",1)/[1]!S_SHARE_TOTAL($A1394,$B$1),"")</f>
        <v>7.8330675359599741E-2</v>
      </c>
      <c r="D1394">
        <f>IFERROR([1]!s_stm07_is($A1394,"W30028333","2013/12/31",1)/[1]!S_SHARE_TOTAL($A1394,$B$1),"")</f>
        <v>-2.1870486700020848E-2</v>
      </c>
      <c r="E1394">
        <f>IFERROR([1]!s_stm07_is($A1394,"W30028333","2014/12/31",1)/[1]!S_SHARE_TOTAL($A1394,$B$1),"")</f>
        <v>3.1148694079633107E-2</v>
      </c>
      <c r="F1394">
        <f>IFERROR([1]!s_stm07_is($A1394,"W30028333","2015/12/31",1)/[1]!S_SHARE_TOTAL($A1394,$B$1),"")</f>
        <v>0.18467885239733167</v>
      </c>
      <c r="G1394">
        <f>IFERROR([1]!s_stm07_is($A1394,"W30028333","2016/12/31",1)/[1]!S_SHARE_TOTAL($A1394,$B$1),"")</f>
        <v>5.6217561111111113E-2</v>
      </c>
      <c r="H1394">
        <f>IFERROR([1]!s_stm07_is($A1394,"W30028333","2017/12/31",1)/[1]!S_SHARE_TOTAL($A1394,$B$1),"")</f>
        <v>3.4584363935793207E-2</v>
      </c>
      <c r="I1394">
        <f>IFERROR([1]!s_stm07_is($A1394,"W30028333","2018/12/31",1)/[1]!S_SHARE_TOTAL($A1394,$B$1),"")</f>
        <v>-1.5304589899937462E-2</v>
      </c>
      <c r="J1394">
        <f>IFERROR([1]!s_stm07_is($A1394,"W30028333","2019/12/31",1)/[1]!S_SHARE_TOTAL($A1394,$B$1),"")</f>
        <v>9.3710060318949351E-2</v>
      </c>
      <c r="K1394">
        <f>IFERROR([1]!s_stm07_is($A1394,"W30028333","2020/12/31",1)/[1]!S_SHARE_TOTAL($A1394,$B$1),"")</f>
        <v>9.0852456597873665E-2</v>
      </c>
      <c r="L1394">
        <f>IFERROR([1]!s_stm07_is($A1394,"W30028333","2021/12/31",1)/[1]!S_SHARE_TOTAL($A1394,$B$1),"")</f>
        <v>0.12630264730039609</v>
      </c>
      <c r="M1394">
        <f>IFERROR([1]!s_stm07_is($A1394,"W30028333","2022/12/31",1)/[1]!S_SHARE_TOTAL($A1394,$B$1),"")</f>
        <v>0.15532788304148426</v>
      </c>
      <c r="N1394">
        <f>IFERROR([1]!s_stm07_is($A1394,"W30028333","2023/12/31",1)/[1]!S_SHARE_TOTAL($A1394,$B$1),"")</f>
        <v>0.24651813382322285</v>
      </c>
      <c r="O1394">
        <f>IFERROR([1]!s_stm07_is($A1394,"W30028333","2024/12/31",1)/[1]!S_SHARE_TOTAL($A1394,$B$1),"")</f>
        <v>0.29386410970398169</v>
      </c>
      <c r="P1394">
        <f>IFERROR([1]!s_stm07_is($A1394,"W30028333","2025/12/31",1)/[1]!S_SHARE_TOTAL($A1394,$B$1),"")</f>
        <v>0.33086248473003965</v>
      </c>
      <c r="Q1394">
        <f>IFERROR([1]!s_west_netprofit($A1394,2026,$B$1,180)/[1]!S_SHARE_TOTAL($A1394,$B$1),"")</f>
        <v>0.38635258182197207</v>
      </c>
      <c r="R1394">
        <f>IFERROR([1]!s_west_netprofit($A1394,2027,$B$1,180)/[1]!S_SHARE_TOTAL($A1394,$B$1),"")</f>
        <v>0.44645959245361683</v>
      </c>
      <c r="S1394">
        <f>IFERROR([1]!s_fa_dupont_roe($A1394,"2011/12/31")/100,"")</f>
        <v>3.6398E-2</v>
      </c>
      <c r="T1394">
        <f>IFERROR([1]!s_fa_dupont_roe($A1394,"2012/12/31")/100,"")</f>
        <v>2.6997E-2</v>
      </c>
      <c r="U1394">
        <f>IFERROR([1]!s_fa_dupont_roe($A1394,"2013/12/31")/100,"")</f>
        <v>-7.5649999999999997E-3</v>
      </c>
      <c r="V1394">
        <f>IFERROR([1]!s_fa_dupont_roe($A1394,"2014/12/31")/100,"")</f>
        <v>1.0800000000000001E-2</v>
      </c>
      <c r="W1394">
        <f>IFERROR([1]!s_fa_dupont_roe($A1394,"2015/12/31")/100,"")</f>
        <v>6.1914999999999998E-2</v>
      </c>
      <c r="X1394">
        <f>IFERROR([1]!s_fa_dupont_roe($A1394,"2016/12/31")/100,"")</f>
        <v>1.8366E-2</v>
      </c>
      <c r="Y1394">
        <f>IFERROR([1]!s_fa_dupont_roe($A1394,"2017/12/31")/100,"")</f>
        <v>1.1297E-2</v>
      </c>
      <c r="Z1394">
        <f>IFERROR([1]!s_fa_dupont_roe($A1394,"2018/12/31")/100,"")</f>
        <v>-5.0239999999999998E-3</v>
      </c>
      <c r="AA1394">
        <f>IFERROR([1]!s_fa_dupont_roe($A1394,"2019/12/31")/100,"")</f>
        <v>3.0472000000000003E-2</v>
      </c>
      <c r="AB1394">
        <f>IFERROR([1]!s_fa_dupont_roe($A1394,"2020/12/31")/100,"")</f>
        <v>2.8818999999999997E-2</v>
      </c>
      <c r="AC1394">
        <f>IFERROR([1]!s_fa_dupont_roe($A1394,"2021/12/31")/100,"")</f>
        <v>3.9093000000000003E-2</v>
      </c>
      <c r="AD1394">
        <f>IFERROR([1]!s_fa_dupont_roe($A1394,"2022/12/31")/100,"")</f>
        <v>4.6557000000000001E-2</v>
      </c>
      <c r="AE1394">
        <f>IFERROR([1]!s_fa_dupont_roe($A1394,"2023/12/31")/100,"")</f>
        <v>7.0591000000000001E-2</v>
      </c>
      <c r="AF1394">
        <f>IFERROR([1]!s_fa_dupont_roe($A1394,"2024/12/31")/100,"")</f>
        <v>7.9747999999999999E-2</v>
      </c>
      <c r="AG1394">
        <f>IFERROR([1]!s_fa_dupont_roe($A1394,"2025/12/31")/100,"")</f>
        <v>8.5388999999999993E-2</v>
      </c>
      <c r="AH1394">
        <f>IFERROR([1]!s_stm07_is($A1394,"W30028333","2025/12/31",1),"")</f>
        <v>317429467.85000002</v>
      </c>
      <c r="AI1394">
        <f>IFERROR([1]!s_stm07_bs($A1394,"W38058048","2025/12/31",1),"")</f>
        <v>4007707302.5900002</v>
      </c>
      <c r="AJ1394">
        <f>IFERROR([1]!s_fa_netdebt($A1394,"2025/12/31"),"")</f>
        <v>-834274524.02999997</v>
      </c>
      <c r="AK1394">
        <f>IFERROR([1]!s_val_ev1($A1394,"2025/12/31"),"")</f>
        <v>10956017650.969999</v>
      </c>
      <c r="AL1394">
        <f>IFERROR([1]!s_fa_ebitda($A1394,"2025/12/31"),"")</f>
        <v>424468674.38</v>
      </c>
      <c r="AM1394">
        <f>IFERROR([1]!s_west_netprofit($A1394,2026,$B$1,180)/[1]!s_west_netprofit($A1394,2026,$B$1-7,180)-1,"")</f>
        <v>0</v>
      </c>
      <c r="AN1394">
        <f>IFERROR([1]!s_west_netprofit($A1394,2026,$B$1,180)/[1]!s_west_netprofit($A1394,2026,$B$1-30,180)-1,"")</f>
        <v>-2.8396678899082595E-2</v>
      </c>
      <c r="AO1394">
        <f>IFERROR([1]!s_est_mediannetprofit($A1394,2026,$B$1)/[1]!s_est_mediannetprofit($A1394,2026,$B$1-7)-1,"")</f>
        <v>0</v>
      </c>
      <c r="AP1394">
        <f>IFERROR([1]!s_est_mediannetprofit($A1394,2026,$B$1)/[1]!s_est_mediannetprofit($A1394,2026,$B$1-30)-1,"")</f>
        <v>-1.0638297872340385E-2</v>
      </c>
    </row>
    <row r="1395" spans="1:42">
      <c r="A1395" t="s">
        <v>1434</v>
      </c>
      <c r="B1395">
        <f>IFERROR([1]!s_stm07_is($A1395,"W30028333","2011/12/31",1)/[1]!S_SHARE_TOTAL($A1395,$B$1),"")</f>
        <v>0.71680053360431495</v>
      </c>
      <c r="C1395">
        <f>IFERROR([1]!s_stm07_is($A1395,"W30028333","2012/12/31",1)/[1]!S_SHARE_TOTAL($A1395,$B$1),"")</f>
        <v>0.70001558377294648</v>
      </c>
      <c r="D1395">
        <f>IFERROR([1]!s_stm07_is($A1395,"W30028333","2013/12/31",1)/[1]!S_SHARE_TOTAL($A1395,$B$1),"")</f>
        <v>0.26968042645987983</v>
      </c>
      <c r="E1395">
        <f>IFERROR([1]!s_stm07_is($A1395,"W30028333","2014/12/31",1)/[1]!S_SHARE_TOTAL($A1395,$B$1),"")</f>
        <v>5.7824908655573833E-2</v>
      </c>
      <c r="F1395">
        <f>IFERROR([1]!s_stm07_is($A1395,"W30028333","2015/12/31",1)/[1]!S_SHARE_TOTAL($A1395,$B$1),"")</f>
        <v>-0.19007111983852007</v>
      </c>
      <c r="G1395">
        <f>IFERROR([1]!s_stm07_is($A1395,"W30028333","2016/12/31",1)/[1]!S_SHARE_TOTAL($A1395,$B$1),"")</f>
        <v>0.15284572349879552</v>
      </c>
      <c r="H1395">
        <f>IFERROR([1]!s_stm07_is($A1395,"W30028333","2017/12/31",1)/[1]!S_SHARE_TOTAL($A1395,$B$1),"")</f>
        <v>0.18210176449611051</v>
      </c>
      <c r="I1395">
        <f>IFERROR([1]!s_stm07_is($A1395,"W30028333","2018/12/31",1)/[1]!S_SHARE_TOTAL($A1395,$B$1),"")</f>
        <v>0.25904406020293114</v>
      </c>
      <c r="J1395">
        <f>IFERROR([1]!s_stm07_is($A1395,"W30028333","2019/12/31",1)/[1]!S_SHARE_TOTAL($A1395,$B$1),"")</f>
        <v>0.42435929099761294</v>
      </c>
      <c r="K1395">
        <f>IFERROR([1]!s_stm07_is($A1395,"W30028333","2020/12/31",1)/[1]!S_SHARE_TOTAL($A1395,$B$1),"")</f>
        <v>0.44530634965814125</v>
      </c>
      <c r="L1395">
        <f>IFERROR([1]!s_stm07_is($A1395,"W30028333","2021/12/31",1)/[1]!S_SHARE_TOTAL($A1395,$B$1),"")</f>
        <v>1.0017531631431265</v>
      </c>
      <c r="M1395">
        <f>IFERROR([1]!s_stm07_is($A1395,"W30028333","2022/12/31",1)/[1]!S_SHARE_TOTAL($A1395,$B$1),"")</f>
        <v>1.3757446319966158</v>
      </c>
      <c r="N1395">
        <f>IFERROR([1]!s_stm07_is($A1395,"W30028333","2023/12/31",1)/[1]!S_SHARE_TOTAL($A1395,$B$1),"")</f>
        <v>1.4733045413914045</v>
      </c>
      <c r="O1395">
        <f>IFERROR([1]!s_stm07_is($A1395,"W30028333","2024/12/31",1)/[1]!S_SHARE_TOTAL($A1395,$B$1),"")</f>
        <v>1.4573818956743407</v>
      </c>
      <c r="P1395">
        <f>IFERROR([1]!s_stm07_is($A1395,"W30028333","2025/12/31",1)/[1]!S_SHARE_TOTAL($A1395,$B$1),"")</f>
        <v>1.348822008710169</v>
      </c>
      <c r="Q1395">
        <f>IFERROR([1]!s_west_netprofit($A1395,2026,$B$1,180)/[1]!S_SHARE_TOTAL($A1395,$B$1),"")</f>
        <v>1.5469360469623206</v>
      </c>
      <c r="R1395">
        <f>IFERROR([1]!s_west_netprofit($A1395,2027,$B$1,180)/[1]!S_SHARE_TOTAL($A1395,$B$1),"")</f>
        <v>1.6429225077091858</v>
      </c>
      <c r="S1395">
        <f>IFERROR([1]!s_fa_dupont_roe($A1395,"2011/12/31")/100,"")</f>
        <v>0.122933</v>
      </c>
      <c r="T1395">
        <f>IFERROR([1]!s_fa_dupont_roe($A1395,"2012/12/31")/100,"")</f>
        <v>0.11096500000000001</v>
      </c>
      <c r="U1395">
        <f>IFERROR([1]!s_fa_dupont_roe($A1395,"2013/12/31")/100,"")</f>
        <v>4.1211000000000005E-2</v>
      </c>
      <c r="V1395">
        <f>IFERROR([1]!s_fa_dupont_roe($A1395,"2014/12/31")/100,"")</f>
        <v>8.8050000000000003E-3</v>
      </c>
      <c r="W1395">
        <f>IFERROR([1]!s_fa_dupont_roe($A1395,"2015/12/31")/100,"")</f>
        <v>-2.9613E-2</v>
      </c>
      <c r="X1395">
        <f>IFERROR([1]!s_fa_dupont_roe($A1395,"2016/12/31")/100,"")</f>
        <v>2.3925000000000002E-2</v>
      </c>
      <c r="Y1395">
        <f>IFERROR([1]!s_fa_dupont_roe($A1395,"2017/12/31")/100,"")</f>
        <v>2.7604000000000004E-2</v>
      </c>
      <c r="Z1395">
        <f>IFERROR([1]!s_fa_dupont_roe($A1395,"2018/12/31")/100,"")</f>
        <v>3.7919000000000001E-2</v>
      </c>
      <c r="AA1395">
        <f>IFERROR([1]!s_fa_dupont_roe($A1395,"2019/12/31")/100,"")</f>
        <v>5.944E-2</v>
      </c>
      <c r="AB1395">
        <f>IFERROR([1]!s_fa_dupont_roe($A1395,"2020/12/31")/100,"")</f>
        <v>5.9629000000000001E-2</v>
      </c>
      <c r="AC1395">
        <f>IFERROR([1]!s_fa_dupont_roe($A1395,"2021/12/31")/100,"")</f>
        <v>0.12375799999999999</v>
      </c>
      <c r="AD1395">
        <f>IFERROR([1]!s_fa_dupont_roe($A1395,"2022/12/31")/100,"")</f>
        <v>0.149176</v>
      </c>
      <c r="AE1395">
        <f>IFERROR([1]!s_fa_dupont_roe($A1395,"2023/12/31")/100,"")</f>
        <v>0.142125</v>
      </c>
      <c r="AF1395">
        <f>IFERROR([1]!s_fa_dupont_roe($A1395,"2024/12/31")/100,"")</f>
        <v>0.130546</v>
      </c>
      <c r="AG1395">
        <f>IFERROR([1]!s_fa_dupont_roe($A1395,"2025/12/31")/100,"")</f>
        <v>0.11462199999999999</v>
      </c>
      <c r="AH1395">
        <f>IFERROR([1]!s_stm07_is($A1395,"W30028333","2025/12/31",1),"")</f>
        <v>17883577000</v>
      </c>
      <c r="AI1395">
        <f>IFERROR([1]!s_stm07_bs($A1395,"W38058048","2025/12/31",1),"")</f>
        <v>200615829000</v>
      </c>
      <c r="AJ1395">
        <f>IFERROR([1]!s_fa_netdebt($A1395,"2025/12/31"),"")</f>
        <v>-17676933000</v>
      </c>
      <c r="AK1395">
        <f>IFERROR([1]!s_val_ev1($A1395,"2025/12/31"),"")</f>
        <v>221798063516.85699</v>
      </c>
      <c r="AL1395">
        <f>IFERROR([1]!s_fa_ebitda($A1395,"2025/12/31"),"")</f>
        <v>39370815000</v>
      </c>
      <c r="AM1395">
        <f>IFERROR([1]!s_west_netprofit($A1395,2026,$B$1,180)/[1]!s_west_netprofit($A1395,2026,$B$1-7,180)-1,"")</f>
        <v>0</v>
      </c>
      <c r="AN1395">
        <f>IFERROR([1]!s_west_netprofit($A1395,2026,$B$1,180)/[1]!s_west_netprofit($A1395,2026,$B$1-30,180)-1,"")</f>
        <v>-6.323094019296982E-3</v>
      </c>
      <c r="AO1395">
        <f>IFERROR([1]!s_est_mediannetprofit($A1395,2026,$B$1)/[1]!s_est_mediannetprofit($A1395,2026,$B$1-7)-1,"")</f>
        <v>0</v>
      </c>
      <c r="AP1395">
        <f>IFERROR([1]!s_est_mediannetprofit($A1395,2026,$B$1)/[1]!s_est_mediannetprofit($A1395,2026,$B$1-30)-1,"")</f>
        <v>-4.9334227416418797E-3</v>
      </c>
    </row>
    <row r="1396" spans="1:42">
      <c r="A1396" t="s">
        <v>1435</v>
      </c>
      <c r="B1396">
        <f>IFERROR([1]!s_stm07_is($A1396,"W30028333","2011/12/31",1)/[1]!S_SHARE_TOTAL($A1396,$B$1),"")</f>
        <v>0.21483322961443349</v>
      </c>
      <c r="C1396">
        <f>IFERROR([1]!s_stm07_is($A1396,"W30028333","2012/12/31",1)/[1]!S_SHARE_TOTAL($A1396,$B$1),"")</f>
        <v>0.19597852299495827</v>
      </c>
      <c r="D1396">
        <f>IFERROR([1]!s_stm07_is($A1396,"W30028333","2013/12/31",1)/[1]!S_SHARE_TOTAL($A1396,$B$1),"")</f>
        <v>7.9928420624001378E-2</v>
      </c>
      <c r="E1396">
        <f>IFERROR([1]!s_stm07_is($A1396,"W30028333","2014/12/31",1)/[1]!S_SHARE_TOTAL($A1396,$B$1),"")</f>
        <v>8.8191035943795099E-2</v>
      </c>
      <c r="F1396">
        <f>IFERROR([1]!s_stm07_is($A1396,"W30028333","2015/12/31",1)/[1]!S_SHARE_TOTAL($A1396,$B$1),"")</f>
        <v>6.2265028997384272E-2</v>
      </c>
      <c r="G1396">
        <f>IFERROR([1]!s_stm07_is($A1396,"W30028333","2016/12/31",1)/[1]!S_SHARE_TOTAL($A1396,$B$1),"")</f>
        <v>6.9189521460917433E-2</v>
      </c>
      <c r="H1396">
        <f>IFERROR([1]!s_stm07_is($A1396,"W30028333","2017/12/31",1)/[1]!S_SHARE_TOTAL($A1396,$B$1),"")</f>
        <v>0.13191513191217008</v>
      </c>
      <c r="I1396">
        <f>IFERROR([1]!s_stm07_is($A1396,"W30028333","2018/12/31",1)/[1]!S_SHARE_TOTAL($A1396,$B$1),"")</f>
        <v>0.15395500603105228</v>
      </c>
      <c r="J1396">
        <f>IFERROR([1]!s_stm07_is($A1396,"W30028333","2019/12/31",1)/[1]!S_SHARE_TOTAL($A1396,$B$1),"")</f>
        <v>0.16110726717572457</v>
      </c>
      <c r="K1396">
        <f>IFERROR([1]!s_stm07_is($A1396,"W30028333","2020/12/31",1)/[1]!S_SHARE_TOTAL($A1396,$B$1),"")</f>
        <v>0.24476792013762225</v>
      </c>
      <c r="L1396">
        <f>IFERROR([1]!s_stm07_is($A1396,"W30028333","2021/12/31",1)/[1]!S_SHARE_TOTAL($A1396,$B$1),"")</f>
        <v>0.58941140972694839</v>
      </c>
      <c r="M1396">
        <f>IFERROR([1]!s_stm07_is($A1396,"W30028333","2022/12/31",1)/[1]!S_SHARE_TOTAL($A1396,$B$1),"")</f>
        <v>0.75372348061748151</v>
      </c>
      <c r="N1396">
        <f>IFERROR([1]!s_stm07_is($A1396,"W30028333","2023/12/31",1)/[1]!S_SHARE_TOTAL($A1396,$B$1),"")</f>
        <v>0.79424039072371189</v>
      </c>
      <c r="O1396">
        <f>IFERROR([1]!s_stm07_is($A1396,"W30028333","2024/12/31",1)/[1]!S_SHARE_TOTAL($A1396,$B$1),"")</f>
        <v>1.2053306160671111</v>
      </c>
      <c r="P1396">
        <f>IFERROR([1]!s_stm07_is($A1396,"W30028333","2025/12/31",1)/[1]!S_SHARE_TOTAL($A1396,$B$1),"")</f>
        <v>1.9471957982716903</v>
      </c>
      <c r="Q1396">
        <f>IFERROR([1]!s_west_netprofit($A1396,2026,$B$1,180)/[1]!S_SHARE_TOTAL($A1396,$B$1),"")</f>
        <v>3.1238869657633979</v>
      </c>
      <c r="R1396">
        <f>IFERROR([1]!s_west_netprofit($A1396,2027,$B$1,180)/[1]!S_SHARE_TOTAL($A1396,$B$1),"")</f>
        <v>3.6924012773529289</v>
      </c>
      <c r="S1396">
        <f>IFERROR([1]!s_fa_dupont_roe($A1396,"2011/12/31")/100,"")</f>
        <v>0.24391699999999999</v>
      </c>
      <c r="T1396">
        <f>IFERROR([1]!s_fa_dupont_roe($A1396,"2012/12/31")/100,"")</f>
        <v>0.19594600000000001</v>
      </c>
      <c r="U1396">
        <f>IFERROR([1]!s_fa_dupont_roe($A1396,"2013/12/31")/100,"")</f>
        <v>7.6186000000000004E-2</v>
      </c>
      <c r="V1396">
        <f>IFERROR([1]!s_fa_dupont_roe($A1396,"2014/12/31")/100,"")</f>
        <v>8.4246000000000001E-2</v>
      </c>
      <c r="W1396">
        <f>IFERROR([1]!s_fa_dupont_roe($A1396,"2015/12/31")/100,"")</f>
        <v>5.9560000000000002E-2</v>
      </c>
      <c r="X1396">
        <f>IFERROR([1]!s_fa_dupont_roe($A1396,"2016/12/31")/100,"")</f>
        <v>6.6539000000000001E-2</v>
      </c>
      <c r="Y1396">
        <f>IFERROR([1]!s_fa_dupont_roe($A1396,"2017/12/31")/100,"")</f>
        <v>0.11177799999999999</v>
      </c>
      <c r="Z1396">
        <f>IFERROR([1]!s_fa_dupont_roe($A1396,"2018/12/31")/100,"")</f>
        <v>0.10850899999999999</v>
      </c>
      <c r="AA1396">
        <f>IFERROR([1]!s_fa_dupont_roe($A1396,"2019/12/31")/100,"")</f>
        <v>9.3493999999999994E-2</v>
      </c>
      <c r="AB1396">
        <f>IFERROR([1]!s_fa_dupont_roe($A1396,"2020/12/31")/100,"")</f>
        <v>0.120837</v>
      </c>
      <c r="AC1396">
        <f>IFERROR([1]!s_fa_dupont_roe($A1396,"2021/12/31")/100,"")</f>
        <v>0.24570799999999998</v>
      </c>
      <c r="AD1396">
        <f>IFERROR([1]!s_fa_dupont_roe($A1396,"2022/12/31")/100,"")</f>
        <v>0.25056100000000003</v>
      </c>
      <c r="AE1396">
        <f>IFERROR([1]!s_fa_dupont_roe($A1396,"2023/12/31")/100,"")</f>
        <v>0.21501200000000001</v>
      </c>
      <c r="AF1396">
        <f>IFERROR([1]!s_fa_dupont_roe($A1396,"2024/12/31")/100,"")</f>
        <v>0.25921299999999997</v>
      </c>
      <c r="AG1396">
        <f>IFERROR([1]!s_fa_dupont_roe($A1396,"2025/12/31")/100,"")</f>
        <v>0.31830900000000001</v>
      </c>
      <c r="AH1396">
        <f>IFERROR([1]!s_stm07_is($A1396,"W30028333","2025/12/31",1),"")</f>
        <v>51777327785</v>
      </c>
      <c r="AI1396">
        <f>IFERROR([1]!s_stm07_bs($A1396,"W38058048","2025/12/31",1),"")</f>
        <v>248022521414</v>
      </c>
      <c r="AJ1396">
        <f>IFERROR([1]!s_fa_netdebt($A1396,"2025/12/31"),"")</f>
        <v>98921390498</v>
      </c>
      <c r="AK1396">
        <f>IFERROR([1]!s_val_ev1($A1396,"2025/12/31"),"")</f>
        <v>1067504415444.5699</v>
      </c>
      <c r="AL1396">
        <f>IFERROR([1]!s_fa_ebitda($A1396,"2025/12/31"),"")</f>
        <v>98746879617</v>
      </c>
      <c r="AM1396">
        <f>IFERROR([1]!s_west_netprofit($A1396,2026,$B$1,180)/[1]!s_west_netprofit($A1396,2026,$B$1-7,180)-1,"")</f>
        <v>0</v>
      </c>
      <c r="AN1396">
        <f>IFERROR([1]!s_west_netprofit($A1396,2026,$B$1,180)/[1]!s_west_netprofit($A1396,2026,$B$1-30,180)-1,"")</f>
        <v>0</v>
      </c>
      <c r="AO1396">
        <f>IFERROR([1]!s_est_mediannetprofit($A1396,2026,$B$1)/[1]!s_est_mediannetprofit($A1396,2026,$B$1-7)-1,"")</f>
        <v>0</v>
      </c>
      <c r="AP1396">
        <f>IFERROR([1]!s_est_mediannetprofit($A1396,2026,$B$1)/[1]!s_est_mediannetprofit($A1396,2026,$B$1-30)-1,"")</f>
        <v>0</v>
      </c>
    </row>
    <row r="1397" spans="1:42">
      <c r="A1397" t="s">
        <v>1436</v>
      </c>
      <c r="B1397">
        <f>IFERROR([1]!s_stm07_is($A1397,"W30028333","2011/12/31",1)/[1]!S_SHARE_TOTAL($A1397,$B$1),"")</f>
        <v>0.26089682809585152</v>
      </c>
      <c r="C1397">
        <f>IFERROR([1]!s_stm07_is($A1397,"W30028333","2012/12/31",1)/[1]!S_SHARE_TOTAL($A1397,$B$1),"")</f>
        <v>0.29099229564126244</v>
      </c>
      <c r="D1397">
        <f>IFERROR([1]!s_stm07_is($A1397,"W30028333","2013/12/31",1)/[1]!S_SHARE_TOTAL($A1397,$B$1),"")</f>
        <v>0.29162587957319103</v>
      </c>
      <c r="E1397">
        <f>IFERROR([1]!s_stm07_is($A1397,"W30028333","2014/12/31",1)/[1]!S_SHARE_TOTAL($A1397,$B$1),"")</f>
        <v>0.35008415097122331</v>
      </c>
      <c r="F1397">
        <f>IFERROR([1]!s_stm07_is($A1397,"W30028333","2015/12/31",1)/[1]!S_SHARE_TOTAL($A1397,$B$1),"")</f>
        <v>0.42743215640143917</v>
      </c>
      <c r="G1397">
        <f>IFERROR([1]!s_stm07_is($A1397,"W30028333","2016/12/31",1)/[1]!S_SHARE_TOTAL($A1397,$B$1),"")</f>
        <v>0.47877128997074586</v>
      </c>
      <c r="H1397">
        <f>IFERROR([1]!s_stm07_is($A1397,"W30028333","2017/12/31",1)/[1]!S_SHARE_TOTAL($A1397,$B$1),"")</f>
        <v>0.69324749338949809</v>
      </c>
      <c r="I1397">
        <f>IFERROR([1]!s_stm07_is($A1397,"W30028333","2018/12/31",1)/[1]!S_SHARE_TOTAL($A1397,$B$1),"")</f>
        <v>0.74298869350325158</v>
      </c>
      <c r="J1397">
        <f>IFERROR([1]!s_stm07_is($A1397,"W30028333","2019/12/31",1)/[1]!S_SHARE_TOTAL($A1397,$B$1),"")</f>
        <v>0.8312125391975026</v>
      </c>
      <c r="K1397">
        <f>IFERROR([1]!s_stm07_is($A1397,"W30028333","2020/12/31",1)/[1]!S_SHARE_TOTAL($A1397,$B$1),"")</f>
        <v>0.86220340966572495</v>
      </c>
      <c r="L1397">
        <f>IFERROR([1]!s_stm07_is($A1397,"W30028333","2021/12/31",1)/[1]!S_SHARE_TOTAL($A1397,$B$1),"")</f>
        <v>0.91650768737970389</v>
      </c>
      <c r="M1397">
        <f>IFERROR([1]!s_stm07_is($A1397,"W30028333","2022/12/31",1)/[1]!S_SHARE_TOTAL($A1397,$B$1),"")</f>
        <v>1.0696041624513406</v>
      </c>
      <c r="N1397">
        <f>IFERROR([1]!s_stm07_is($A1397,"W30028333","2023/12/31",1)/[1]!S_SHARE_TOTAL($A1397,$B$1),"")</f>
        <v>1.4553952463948283</v>
      </c>
      <c r="O1397">
        <f>IFERROR([1]!s_stm07_is($A1397,"W30028333","2024/12/31",1)/[1]!S_SHARE_TOTAL($A1397,$B$1),"")</f>
        <v>0.91817799470647354</v>
      </c>
      <c r="P1397">
        <f>IFERROR([1]!s_stm07_is($A1397,"W30028333","2025/12/31",1)/[1]!S_SHARE_TOTAL($A1397,$B$1),"")</f>
        <v>1.1825481821382484</v>
      </c>
      <c r="Q1397">
        <f>IFERROR([1]!s_west_netprofit($A1397,2026,$B$1,180)/[1]!S_SHARE_TOTAL($A1397,$B$1),"")</f>
        <v>1.2595179253322846</v>
      </c>
      <c r="R1397">
        <f>IFERROR([1]!s_west_netprofit($A1397,2027,$B$1,180)/[1]!S_SHARE_TOTAL($A1397,$B$1),"")</f>
        <v>1.3418012459275064</v>
      </c>
      <c r="S1397">
        <f>IFERROR([1]!s_fa_dupont_roe($A1397,"2011/12/31")/100,"")</f>
        <v>0.18887000000000001</v>
      </c>
      <c r="T1397">
        <f>IFERROR([1]!s_fa_dupont_roe($A1397,"2012/12/31")/100,"")</f>
        <v>0.191832</v>
      </c>
      <c r="U1397">
        <f>IFERROR([1]!s_fa_dupont_roe($A1397,"2013/12/31")/100,"")</f>
        <v>0.16352799999999998</v>
      </c>
      <c r="V1397">
        <f>IFERROR([1]!s_fa_dupont_roe($A1397,"2014/12/31")/100,"")</f>
        <v>0.17058700000000002</v>
      </c>
      <c r="W1397">
        <f>IFERROR([1]!s_fa_dupont_roe($A1397,"2015/12/31")/100,"")</f>
        <v>0.177483</v>
      </c>
      <c r="X1397">
        <f>IFERROR([1]!s_fa_dupont_roe($A1397,"2016/12/31")/100,"")</f>
        <v>0.14324100000000001</v>
      </c>
      <c r="Y1397">
        <f>IFERROR([1]!s_fa_dupont_roe($A1397,"2017/12/31")/100,"")</f>
        <v>0.144534</v>
      </c>
      <c r="Z1397">
        <f>IFERROR([1]!s_fa_dupont_roe($A1397,"2018/12/31")/100,"")</f>
        <v>0.126557</v>
      </c>
      <c r="AA1397">
        <f>IFERROR([1]!s_fa_dupont_roe($A1397,"2019/12/31")/100,"")</f>
        <v>0.12728</v>
      </c>
      <c r="AB1397">
        <f>IFERROR([1]!s_fa_dupont_roe($A1397,"2020/12/31")/100,"")</f>
        <v>0.12047100000000001</v>
      </c>
      <c r="AC1397">
        <f>IFERROR([1]!s_fa_dupont_roe($A1397,"2021/12/31")/100,"")</f>
        <v>0.11809500000000001</v>
      </c>
      <c r="AD1397">
        <f>IFERROR([1]!s_fa_dupont_roe($A1397,"2022/12/31")/100,"")</f>
        <v>0.13150600000000001</v>
      </c>
      <c r="AE1397">
        <f>IFERROR([1]!s_fa_dupont_roe($A1397,"2023/12/31")/100,"")</f>
        <v>0.16908300000000001</v>
      </c>
      <c r="AF1397">
        <f>IFERROR([1]!s_fa_dupont_roe($A1397,"2024/12/31")/100,"")</f>
        <v>9.9863999999999994E-2</v>
      </c>
      <c r="AG1397">
        <f>IFERROR([1]!s_fa_dupont_roe($A1397,"2025/12/31")/100,"")</f>
        <v>0.121946</v>
      </c>
      <c r="AH1397">
        <f>IFERROR([1]!s_stm07_is($A1397,"W30028333","2025/12/31",1),"")</f>
        <v>1042972131.36</v>
      </c>
      <c r="AI1397">
        <f>IFERROR([1]!s_stm07_bs($A1397,"W38058048","2025/12/31",1),"")</f>
        <v>9590684497.2099991</v>
      </c>
      <c r="AJ1397">
        <f>IFERROR([1]!s_fa_netdebt($A1397,"2025/12/31"),"")</f>
        <v>-206898722.47999999</v>
      </c>
      <c r="AK1397">
        <f>IFERROR([1]!s_val_ev1($A1397,"2025/12/31"),"")</f>
        <v>13099907195.719999</v>
      </c>
      <c r="AL1397">
        <f>IFERROR([1]!s_fa_ebitda($A1397,"2025/12/31"),"")</f>
        <v>1493745793.6199999</v>
      </c>
      <c r="AM1397">
        <f>IFERROR([1]!s_west_netprofit($A1397,2026,$B$1,180)/[1]!s_west_netprofit($A1397,2026,$B$1-7,180)-1,"")</f>
        <v>0</v>
      </c>
      <c r="AN1397">
        <f>IFERROR([1]!s_west_netprofit($A1397,2026,$B$1,180)/[1]!s_west_netprofit($A1397,2026,$B$1-30,180)-1,"")</f>
        <v>-1.6528383195324459E-3</v>
      </c>
      <c r="AO1397">
        <f>IFERROR([1]!s_est_mediannetprofit($A1397,2026,$B$1)/[1]!s_est_mediannetprofit($A1397,2026,$B$1-7)-1,"")</f>
        <v>0</v>
      </c>
      <c r="AP1397">
        <f>IFERROR([1]!s_est_mediannetprofit($A1397,2026,$B$1)/[1]!s_est_mediannetprofit($A1397,2026,$B$1-30)-1,"")</f>
        <v>-4.5146726862299591E-4</v>
      </c>
    </row>
    <row r="1398" spans="1:42">
      <c r="A1398" t="s">
        <v>1437</v>
      </c>
      <c r="B1398">
        <f>IFERROR([1]!s_stm07_is($A1398,"W30028333","2011/12/31",1)/[1]!S_SHARE_TOTAL($A1398,$B$1),"")</f>
        <v>3.1209179918027477E-2</v>
      </c>
      <c r="C1398">
        <f>IFERROR([1]!s_stm07_is($A1398,"W30028333","2012/12/31",1)/[1]!S_SHARE_TOTAL($A1398,$B$1),"")</f>
        <v>6.829624664748192E-2</v>
      </c>
      <c r="D1398">
        <f>IFERROR([1]!s_stm07_is($A1398,"W30028333","2013/12/31",1)/[1]!S_SHARE_TOTAL($A1398,$B$1),"")</f>
        <v>0.13430656360009521</v>
      </c>
      <c r="E1398">
        <f>IFERROR([1]!s_stm07_is($A1398,"W30028333","2014/12/31",1)/[1]!S_SHARE_TOTAL($A1398,$B$1),"")</f>
        <v>0.21818217286668878</v>
      </c>
      <c r="F1398">
        <f>IFERROR([1]!s_stm07_is($A1398,"W30028333","2015/12/31",1)/[1]!S_SHARE_TOTAL($A1398,$B$1),"")</f>
        <v>0.49370285867816377</v>
      </c>
      <c r="G1398">
        <f>IFERROR([1]!s_stm07_is($A1398,"W30028333","2016/12/31",1)/[1]!S_SHARE_TOTAL($A1398,$B$1),"")</f>
        <v>0.31211190913301429</v>
      </c>
      <c r="H1398">
        <f>IFERROR([1]!s_stm07_is($A1398,"W30028333","2017/12/31",1)/[1]!S_SHARE_TOTAL($A1398,$B$1),"")</f>
        <v>0.17649903028435671</v>
      </c>
      <c r="I1398">
        <f>IFERROR([1]!s_stm07_is($A1398,"W30028333","2018/12/31",1)/[1]!S_SHARE_TOTAL($A1398,$B$1),"")</f>
        <v>8.0339862056570302E-2</v>
      </c>
      <c r="J1398">
        <f>IFERROR([1]!s_stm07_is($A1398,"W30028333","2019/12/31",1)/[1]!S_SHARE_TOTAL($A1398,$B$1),"")</f>
        <v>0.12239835046273748</v>
      </c>
      <c r="K1398">
        <f>IFERROR([1]!s_stm07_is($A1398,"W30028333","2020/12/31",1)/[1]!S_SHARE_TOTAL($A1398,$B$1),"")</f>
        <v>0.13319712893307967</v>
      </c>
      <c r="L1398">
        <f>IFERROR([1]!s_stm07_is($A1398,"W30028333","2021/12/31",1)/[1]!S_SHARE_TOTAL($A1398,$B$1),"")</f>
        <v>0.22136292813239822</v>
      </c>
      <c r="M1398">
        <f>IFERROR([1]!s_stm07_is($A1398,"W30028333","2022/12/31",1)/[1]!S_SHARE_TOTAL($A1398,$B$1),"")</f>
        <v>0.26093499771330259</v>
      </c>
      <c r="N1398">
        <f>IFERROR([1]!s_stm07_is($A1398,"W30028333","2023/12/31",1)/[1]!S_SHARE_TOTAL($A1398,$B$1),"")</f>
        <v>0.26147053234516193</v>
      </c>
      <c r="O1398">
        <f>IFERROR([1]!s_stm07_is($A1398,"W30028333","2024/12/31",1)/[1]!S_SHARE_TOTAL($A1398,$B$1),"")</f>
        <v>0.26814461338519507</v>
      </c>
      <c r="P1398">
        <f>IFERROR([1]!s_stm07_is($A1398,"W30028333","2025/12/31",1)/[1]!S_SHARE_TOTAL($A1398,$B$1),"")</f>
        <v>0.48226556581790014</v>
      </c>
      <c r="Q1398">
        <f>IFERROR([1]!s_west_netprofit($A1398,2026,$B$1,180)/[1]!S_SHARE_TOTAL($A1398,$B$1),"")</f>
        <v>0.54332016242129877</v>
      </c>
      <c r="R1398">
        <f>IFERROR([1]!s_west_netprofit($A1398,2027,$B$1,180)/[1]!S_SHARE_TOTAL($A1398,$B$1),"")</f>
        <v>0.58134204589689698</v>
      </c>
      <c r="S1398">
        <f>IFERROR([1]!s_fa_dupont_roe($A1398,"2011/12/31")/100,"")</f>
        <v>2.2511999999999997E-2</v>
      </c>
      <c r="T1398">
        <f>IFERROR([1]!s_fa_dupont_roe($A1398,"2012/12/31")/100,"")</f>
        <v>3.9287999999999997E-2</v>
      </c>
      <c r="U1398">
        <f>IFERROR([1]!s_fa_dupont_roe($A1398,"2013/12/31")/100,"")</f>
        <v>7.3976E-2</v>
      </c>
      <c r="V1398">
        <f>IFERROR([1]!s_fa_dupont_roe($A1398,"2014/12/31")/100,"")</f>
        <v>7.8440999999999997E-2</v>
      </c>
      <c r="W1398">
        <f>IFERROR([1]!s_fa_dupont_roe($A1398,"2015/12/31")/100,"")</f>
        <v>0.12449099999999999</v>
      </c>
      <c r="X1398">
        <f>IFERROR([1]!s_fa_dupont_roe($A1398,"2016/12/31")/100,"")</f>
        <v>7.3006000000000001E-2</v>
      </c>
      <c r="Y1398">
        <f>IFERROR([1]!s_fa_dupont_roe($A1398,"2017/12/31")/100,"")</f>
        <v>3.9885000000000004E-2</v>
      </c>
      <c r="Z1398">
        <f>IFERROR([1]!s_fa_dupont_roe($A1398,"2018/12/31")/100,"")</f>
        <v>1.7594000000000002E-2</v>
      </c>
      <c r="AA1398">
        <f>IFERROR([1]!s_fa_dupont_roe($A1398,"2019/12/31")/100,"")</f>
        <v>2.6409999999999999E-2</v>
      </c>
      <c r="AB1398">
        <f>IFERROR([1]!s_fa_dupont_roe($A1398,"2020/12/31")/100,"")</f>
        <v>2.8052999999999998E-2</v>
      </c>
      <c r="AC1398">
        <f>IFERROR([1]!s_fa_dupont_roe($A1398,"2021/12/31")/100,"")</f>
        <v>4.5006000000000004E-2</v>
      </c>
      <c r="AD1398">
        <f>IFERROR([1]!s_fa_dupont_roe($A1398,"2022/12/31")/100,"")</f>
        <v>5.0903999999999998E-2</v>
      </c>
      <c r="AE1398">
        <f>IFERROR([1]!s_fa_dupont_roe($A1398,"2023/12/31")/100,"")</f>
        <v>4.8765999999999997E-2</v>
      </c>
      <c r="AF1398">
        <f>IFERROR([1]!s_fa_dupont_roe($A1398,"2024/12/31")/100,"")</f>
        <v>4.7257999999999994E-2</v>
      </c>
      <c r="AG1398">
        <f>IFERROR([1]!s_fa_dupont_roe($A1398,"2025/12/31")/100,"")</f>
        <v>8.0225000000000005E-2</v>
      </c>
      <c r="AH1398">
        <f>IFERROR([1]!s_stm07_is($A1398,"W30028333","2025/12/31",1),"")</f>
        <v>3970059037.1300001</v>
      </c>
      <c r="AI1398">
        <f>IFERROR([1]!s_stm07_bs($A1398,"W38058048","2025/12/31",1),"")</f>
        <v>51361401200.709999</v>
      </c>
      <c r="AJ1398">
        <f>IFERROR([1]!s_fa_netdebt($A1398,"2025/12/31"),"")</f>
        <v>0</v>
      </c>
      <c r="AK1398">
        <f>IFERROR([1]!s_val_ev1($A1398,"2025/12/31"),"")</f>
        <v>154043485407.45999</v>
      </c>
      <c r="AL1398">
        <f>IFERROR([1]!s_fa_ebitda($A1398,"2025/12/31"),"")</f>
        <v>0</v>
      </c>
      <c r="AM1398">
        <f>IFERROR([1]!s_west_netprofit($A1398,2026,$B$1,180)/[1]!s_west_netprofit($A1398,2026,$B$1-7,180)-1,"")</f>
        <v>0</v>
      </c>
      <c r="AN1398">
        <f>IFERROR([1]!s_west_netprofit($A1398,2026,$B$1,180)/[1]!s_west_netprofit($A1398,2026,$B$1-30,180)-1,"")</f>
        <v>0</v>
      </c>
      <c r="AO1398">
        <f>IFERROR([1]!s_est_mediannetprofit($A1398,2026,$B$1)/[1]!s_est_mediannetprofit($A1398,2026,$B$1-7)-1,"")</f>
        <v>0</v>
      </c>
      <c r="AP1398">
        <f>IFERROR([1]!s_est_mediannetprofit($A1398,2026,$B$1)/[1]!s_est_mediannetprofit($A1398,2026,$B$1-30)-1,"")</f>
        <v>0</v>
      </c>
    </row>
    <row r="1399" spans="1:42">
      <c r="A1399" t="s">
        <v>1438</v>
      </c>
      <c r="B1399">
        <f>IFERROR([1]!s_stm07_is($A1399,"W30028333","2011/12/31",1)/[1]!S_SHARE_TOTAL($A1399,$B$1),"")</f>
        <v>0.18807806771251895</v>
      </c>
      <c r="C1399">
        <f>IFERROR([1]!s_stm07_is($A1399,"W30028333","2012/12/31",1)/[1]!S_SHARE_TOTAL($A1399,$B$1),"")</f>
        <v>3.1426834791611721E-2</v>
      </c>
      <c r="D1399">
        <f>IFERROR([1]!s_stm07_is($A1399,"W30028333","2013/12/31",1)/[1]!S_SHARE_TOTAL($A1399,$B$1),"")</f>
        <v>2.3568874053446258E-2</v>
      </c>
      <c r="E1399">
        <f>IFERROR([1]!s_stm07_is($A1399,"W30028333","2014/12/31",1)/[1]!S_SHARE_TOTAL($A1399,$B$1),"")</f>
        <v>4.7618304950728711E-2</v>
      </c>
      <c r="F1399">
        <f>IFERROR([1]!s_stm07_is($A1399,"W30028333","2015/12/31",1)/[1]!S_SHARE_TOTAL($A1399,$B$1),"")</f>
        <v>9.2993757829395701E-2</v>
      </c>
      <c r="G1399">
        <f>IFERROR([1]!s_stm07_is($A1399,"W30028333","2016/12/31",1)/[1]!S_SHARE_TOTAL($A1399,$B$1),"")</f>
        <v>0.10685295616404059</v>
      </c>
      <c r="H1399">
        <f>IFERROR([1]!s_stm07_is($A1399,"W30028333","2017/12/31",1)/[1]!S_SHARE_TOTAL($A1399,$B$1),"")</f>
        <v>0.16157169747095732</v>
      </c>
      <c r="I1399">
        <f>IFERROR([1]!s_stm07_is($A1399,"W30028333","2018/12/31",1)/[1]!S_SHARE_TOTAL($A1399,$B$1),"")</f>
        <v>0.18721365217499428</v>
      </c>
      <c r="J1399">
        <f>IFERROR([1]!s_stm07_is($A1399,"W30028333","2019/12/31",1)/[1]!S_SHARE_TOTAL($A1399,$B$1),"")</f>
        <v>0.10908978452916693</v>
      </c>
      <c r="K1399">
        <f>IFERROR([1]!s_stm07_is($A1399,"W30028333","2020/12/31",1)/[1]!S_SHARE_TOTAL($A1399,$B$1),"")</f>
        <v>0.18227485230748264</v>
      </c>
      <c r="L1399">
        <f>IFERROR([1]!s_stm07_is($A1399,"W30028333","2021/12/31",1)/[1]!S_SHARE_TOTAL($A1399,$B$1),"")</f>
        <v>0.34297947660304706</v>
      </c>
      <c r="M1399">
        <f>IFERROR([1]!s_stm07_is($A1399,"W30028333","2022/12/31",1)/[1]!S_SHARE_TOTAL($A1399,$B$1),"")</f>
        <v>0.17538361080820405</v>
      </c>
      <c r="N1399">
        <f>IFERROR([1]!s_stm07_is($A1399,"W30028333","2023/12/31",1)/[1]!S_SHARE_TOTAL($A1399,$B$1),"")</f>
        <v>9.7720446476353279E-2</v>
      </c>
      <c r="O1399">
        <f>IFERROR([1]!s_stm07_is($A1399,"W30028333","2024/12/31",1)/[1]!S_SHARE_TOTAL($A1399,$B$1),"")</f>
        <v>-0.97765462641436018</v>
      </c>
      <c r="P1399">
        <f>IFERROR([1]!s_stm07_is($A1399,"W30028333","2025/12/31",1)/[1]!S_SHARE_TOTAL($A1399,$B$1),"")</f>
        <v>-0.61297630632187017</v>
      </c>
      <c r="Q1399">
        <f>IFERROR([1]!s_west_netprofit($A1399,2026,$B$1,180)/[1]!S_SHARE_TOTAL($A1399,$B$1),"")</f>
        <v>0</v>
      </c>
      <c r="R1399">
        <f>IFERROR([1]!s_west_netprofit($A1399,2027,$B$1,180)/[1]!S_SHARE_TOTAL($A1399,$B$1),"")</f>
        <v>0</v>
      </c>
      <c r="S1399">
        <f>IFERROR([1]!s_fa_dupont_roe($A1399,"2011/12/31")/100,"")</f>
        <v>0.20124800000000001</v>
      </c>
      <c r="T1399">
        <f>IFERROR([1]!s_fa_dupont_roe($A1399,"2012/12/31")/100,"")</f>
        <v>2.0711E-2</v>
      </c>
      <c r="U1399">
        <f>IFERROR([1]!s_fa_dupont_roe($A1399,"2013/12/31")/100,"")</f>
        <v>1.5579000000000001E-2</v>
      </c>
      <c r="V1399">
        <f>IFERROR([1]!s_fa_dupont_roe($A1399,"2014/12/31")/100,"")</f>
        <v>3.0929999999999999E-2</v>
      </c>
      <c r="W1399">
        <f>IFERROR([1]!s_fa_dupont_roe($A1399,"2015/12/31")/100,"")</f>
        <v>4.5633E-2</v>
      </c>
      <c r="X1399">
        <f>IFERROR([1]!s_fa_dupont_roe($A1399,"2016/12/31")/100,"")</f>
        <v>4.1856999999999998E-2</v>
      </c>
      <c r="Y1399">
        <f>IFERROR([1]!s_fa_dupont_roe($A1399,"2017/12/31")/100,"")</f>
        <v>6.0879000000000003E-2</v>
      </c>
      <c r="Z1399">
        <f>IFERROR([1]!s_fa_dupont_roe($A1399,"2018/12/31")/100,"")</f>
        <v>6.7171000000000008E-2</v>
      </c>
      <c r="AA1399">
        <f>IFERROR([1]!s_fa_dupont_roe($A1399,"2019/12/31")/100,"")</f>
        <v>3.7532000000000003E-2</v>
      </c>
      <c r="AB1399">
        <f>IFERROR([1]!s_fa_dupont_roe($A1399,"2020/12/31")/100,"")</f>
        <v>5.9795000000000001E-2</v>
      </c>
      <c r="AC1399">
        <f>IFERROR([1]!s_fa_dupont_roe($A1399,"2021/12/31")/100,"")</f>
        <v>9.0196999999999999E-2</v>
      </c>
      <c r="AD1399">
        <f>IFERROR([1]!s_fa_dupont_roe($A1399,"2022/12/31")/100,"")</f>
        <v>3.8595000000000004E-2</v>
      </c>
      <c r="AE1399">
        <f>IFERROR([1]!s_fa_dupont_roe($A1399,"2023/12/31")/100,"")</f>
        <v>2.0914000000000002E-2</v>
      </c>
      <c r="AF1399">
        <f>IFERROR([1]!s_fa_dupont_roe($A1399,"2024/12/31")/100,"")</f>
        <v>-0.231187</v>
      </c>
      <c r="AG1399">
        <f>IFERROR([1]!s_fa_dupont_roe($A1399,"2025/12/31")/100,"")</f>
        <v>-0.17866499999999999</v>
      </c>
      <c r="AH1399">
        <f>IFERROR([1]!s_stm07_is($A1399,"W30028333","2025/12/31",1),"")</f>
        <v>-1480094342.97</v>
      </c>
      <c r="AI1399">
        <f>IFERROR([1]!s_stm07_bs($A1399,"W38058048","2025/12/31",1),"")</f>
        <v>7453229899.6800003</v>
      </c>
      <c r="AJ1399">
        <f>IFERROR([1]!s_fa_netdebt($A1399,"2025/12/31"),"")</f>
        <v>3058678503.3299999</v>
      </c>
      <c r="AK1399">
        <f>IFERROR([1]!s_val_ev1($A1399,"2025/12/31"),"")</f>
        <v>12749654303.16</v>
      </c>
      <c r="AL1399">
        <f>IFERROR([1]!s_fa_ebitda($A1399,"2025/12/31"),"")</f>
        <v>-233218407.44</v>
      </c>
      <c r="AM1399" t="str">
        <f>IFERROR([1]!s_west_netprofit($A1399,2026,$B$1,180)/[1]!s_west_netprofit($A1399,2026,$B$1-7,180)-1,"")</f>
        <v/>
      </c>
      <c r="AN1399" t="str">
        <f>IFERROR([1]!s_west_netprofit($A1399,2026,$B$1,180)/[1]!s_west_netprofit($A1399,2026,$B$1-30,180)-1,"")</f>
        <v/>
      </c>
      <c r="AO1399" t="str">
        <f>IFERROR([1]!s_est_mediannetprofit($A1399,2026,$B$1)/[1]!s_est_mediannetprofit($A1399,2026,$B$1-7)-1,"")</f>
        <v/>
      </c>
      <c r="AP1399" t="str">
        <f>IFERROR([1]!s_est_mediannetprofit($A1399,2026,$B$1)/[1]!s_est_mediannetprofit($A1399,2026,$B$1-30)-1,"")</f>
        <v/>
      </c>
    </row>
    <row r="1400" spans="1:42">
      <c r="A1400" t="s">
        <v>1439</v>
      </c>
      <c r="B1400">
        <f>IFERROR([1]!s_stm07_is($A1400,"W30028333","2011/12/31",1)/[1]!S_SHARE_TOTAL($A1400,$B$1),"")</f>
        <v>0.10376354537665276</v>
      </c>
      <c r="C1400">
        <f>IFERROR([1]!s_stm07_is($A1400,"W30028333","2012/12/31",1)/[1]!S_SHARE_TOTAL($A1400,$B$1),"")</f>
        <v>0.14657740249764695</v>
      </c>
      <c r="D1400">
        <f>IFERROR([1]!s_stm07_is($A1400,"W30028333","2013/12/31",1)/[1]!S_SHARE_TOTAL($A1400,$B$1),"")</f>
        <v>0.17845672546335217</v>
      </c>
      <c r="E1400">
        <f>IFERROR([1]!s_stm07_is($A1400,"W30028333","2014/12/31",1)/[1]!S_SHARE_TOTAL($A1400,$B$1),"")</f>
        <v>0.18552960275405053</v>
      </c>
      <c r="F1400">
        <f>IFERROR([1]!s_stm07_is($A1400,"W30028333","2015/12/31",1)/[1]!S_SHARE_TOTAL($A1400,$B$1),"")</f>
        <v>0.25671885873523309</v>
      </c>
      <c r="G1400">
        <f>IFERROR([1]!s_stm07_is($A1400,"W30028333","2016/12/31",1)/[1]!S_SHARE_TOTAL($A1400,$B$1),"")</f>
        <v>0.36968077835359581</v>
      </c>
      <c r="H1400">
        <f>IFERROR([1]!s_stm07_is($A1400,"W30028333","2017/12/31",1)/[1]!S_SHARE_TOTAL($A1400,$B$1),"")</f>
        <v>0.39868538635470574</v>
      </c>
      <c r="I1400">
        <f>IFERROR([1]!s_stm07_is($A1400,"W30028333","2018/12/31",1)/[1]!S_SHARE_TOTAL($A1400,$B$1),"")</f>
        <v>0.41837131995777183</v>
      </c>
      <c r="J1400">
        <f>IFERROR([1]!s_stm07_is($A1400,"W30028333","2019/12/31",1)/[1]!S_SHARE_TOTAL($A1400,$B$1),"")</f>
        <v>0.47059658891572687</v>
      </c>
      <c r="K1400">
        <f>IFERROR([1]!s_stm07_is($A1400,"W30028333","2020/12/31",1)/[1]!S_SHARE_TOTAL($A1400,$B$1),"")</f>
        <v>0.44817633907773341</v>
      </c>
      <c r="L1400">
        <f>IFERROR([1]!s_stm07_is($A1400,"W30028333","2021/12/31",1)/[1]!S_SHARE_TOTAL($A1400,$B$1),"")</f>
        <v>0.46051948465798787</v>
      </c>
      <c r="M1400">
        <f>IFERROR([1]!s_stm07_is($A1400,"W30028333","2022/12/31",1)/[1]!S_SHARE_TOTAL($A1400,$B$1),"")</f>
        <v>0.49583762982862734</v>
      </c>
      <c r="N1400">
        <f>IFERROR([1]!s_stm07_is($A1400,"W30028333","2023/12/31",1)/[1]!S_SHARE_TOTAL($A1400,$B$1),"")</f>
        <v>0.54790458611111648</v>
      </c>
      <c r="O1400">
        <f>IFERROR([1]!s_stm07_is($A1400,"W30028333","2024/12/31",1)/[1]!S_SHARE_TOTAL($A1400,$B$1),"")</f>
        <v>0.55292922944467138</v>
      </c>
      <c r="P1400">
        <f>IFERROR([1]!s_stm07_is($A1400,"W30028333","2025/12/31",1)/[1]!S_SHARE_TOTAL($A1400,$B$1),"")</f>
        <v>0.47082364453766928</v>
      </c>
      <c r="Q1400">
        <f>IFERROR([1]!s_west_netprofit($A1400,2026,$B$1,180)/[1]!S_SHARE_TOTAL($A1400,$B$1),"")</f>
        <v>0.4566599760104747</v>
      </c>
      <c r="R1400">
        <f>IFERROR([1]!s_west_netprofit($A1400,2027,$B$1,180)/[1]!S_SHARE_TOTAL($A1400,$B$1),"")</f>
        <v>0.46528925477897115</v>
      </c>
      <c r="S1400">
        <f>IFERROR([1]!s_fa_dupont_roe($A1400,"2011/12/31")/100,"")</f>
        <v>0.148037</v>
      </c>
      <c r="T1400">
        <f>IFERROR([1]!s_fa_dupont_roe($A1400,"2012/12/31")/100,"")</f>
        <v>0.18553600000000001</v>
      </c>
      <c r="U1400">
        <f>IFERROR([1]!s_fa_dupont_roe($A1400,"2013/12/31")/100,"")</f>
        <v>0.19403999999999999</v>
      </c>
      <c r="V1400">
        <f>IFERROR([1]!s_fa_dupont_roe($A1400,"2014/12/31")/100,"")</f>
        <v>0.16717899999999999</v>
      </c>
      <c r="W1400">
        <f>IFERROR([1]!s_fa_dupont_roe($A1400,"2015/12/31")/100,"")</f>
        <v>0.170292</v>
      </c>
      <c r="X1400">
        <f>IFERROR([1]!s_fa_dupont_roe($A1400,"2016/12/31")/100,"")</f>
        <v>0.17336200000000002</v>
      </c>
      <c r="Y1400">
        <f>IFERROR([1]!s_fa_dupont_roe($A1400,"2017/12/31")/100,"")</f>
        <v>0.140679</v>
      </c>
      <c r="Z1400">
        <f>IFERROR([1]!s_fa_dupont_roe($A1400,"2018/12/31")/100,"")</f>
        <v>0.12154</v>
      </c>
      <c r="AA1400">
        <f>IFERROR([1]!s_fa_dupont_roe($A1400,"2019/12/31")/100,"")</f>
        <v>0.11380800000000001</v>
      </c>
      <c r="AB1400">
        <f>IFERROR([1]!s_fa_dupont_roe($A1400,"2020/12/31")/100,"")</f>
        <v>9.5879999999999993E-2</v>
      </c>
      <c r="AC1400">
        <f>IFERROR([1]!s_fa_dupont_roe($A1400,"2021/12/31")/100,"")</f>
        <v>8.5841999999999988E-2</v>
      </c>
      <c r="AD1400">
        <f>IFERROR([1]!s_fa_dupont_roe($A1400,"2022/12/31")/100,"")</f>
        <v>8.3264999999999992E-2</v>
      </c>
      <c r="AE1400">
        <f>IFERROR([1]!s_fa_dupont_roe($A1400,"2023/12/31")/100,"")</f>
        <v>8.619099999999999E-2</v>
      </c>
      <c r="AF1400">
        <f>IFERROR([1]!s_fa_dupont_roe($A1400,"2024/12/31")/100,"")</f>
        <v>7.8857999999999998E-2</v>
      </c>
      <c r="AG1400">
        <f>IFERROR([1]!s_fa_dupont_roe($A1400,"2025/12/31")/100,"")</f>
        <v>6.4369999999999997E-2</v>
      </c>
      <c r="AH1400">
        <f>IFERROR([1]!s_stm07_is($A1400,"W30028333","2025/12/31",1),"")</f>
        <v>12931000000</v>
      </c>
      <c r="AI1400">
        <f>IFERROR([1]!s_stm07_bs($A1400,"W38058048","2025/12/31",1),"")</f>
        <v>207335000000</v>
      </c>
      <c r="AJ1400">
        <f>IFERROR([1]!s_fa_netdebt($A1400,"2025/12/31"),"")</f>
        <v>0</v>
      </c>
      <c r="AK1400">
        <f>IFERROR([1]!s_val_ev1($A1400,"2025/12/31"),"")</f>
        <v>3258079137798.3999</v>
      </c>
      <c r="AL1400">
        <f>IFERROR([1]!s_fa_ebitda($A1400,"2025/12/31"),"")</f>
        <v>0</v>
      </c>
      <c r="AM1400">
        <f>IFERROR([1]!s_west_netprofit($A1400,2026,$B$1,180)/[1]!s_west_netprofit($A1400,2026,$B$1-7,180)-1,"")</f>
        <v>0</v>
      </c>
      <c r="AN1400">
        <f>IFERROR([1]!s_west_netprofit($A1400,2026,$B$1,180)/[1]!s_west_netprofit($A1400,2026,$B$1-30,180)-1,"")</f>
        <v>-2.3829599579088367E-2</v>
      </c>
      <c r="AO1400">
        <f>IFERROR([1]!s_est_mediannetprofit($A1400,2026,$B$1)/[1]!s_est_mediannetprofit($A1400,2026,$B$1-7)-1,"")</f>
        <v>0</v>
      </c>
      <c r="AP1400">
        <f>IFERROR([1]!s_est_mediannetprofit($A1400,2026,$B$1)/[1]!s_est_mediannetprofit($A1400,2026,$B$1-30)-1,"")</f>
        <v>-2.6801198171212404E-3</v>
      </c>
    </row>
    <row r="1401" spans="1:42">
      <c r="A1401" t="s">
        <v>1440</v>
      </c>
      <c r="B1401">
        <f>IFERROR([1]!s_stm07_is($A1401,"W30028333","2011/12/31",1)/[1]!S_SHARE_TOTAL($A1401,$B$1),"")</f>
        <v>0.52021353996295294</v>
      </c>
      <c r="C1401">
        <f>IFERROR([1]!s_stm07_is($A1401,"W30028333","2012/12/31",1)/[1]!S_SHARE_TOTAL($A1401,$B$1),"")</f>
        <v>0.51684524791300412</v>
      </c>
      <c r="D1401">
        <f>IFERROR([1]!s_stm07_is($A1401,"W30028333","2013/12/31",1)/[1]!S_SHARE_TOTAL($A1401,$B$1),"")</f>
        <v>5.7572334327900057E-3</v>
      </c>
      <c r="E1401">
        <f>IFERROR([1]!s_stm07_is($A1401,"W30028333","2014/12/31",1)/[1]!S_SHARE_TOTAL($A1401,$B$1),"")</f>
        <v>-0.76017174897158579</v>
      </c>
      <c r="F1401">
        <f>IFERROR([1]!s_stm07_is($A1401,"W30028333","2015/12/31",1)/[1]!S_SHARE_TOTAL($A1401,$B$1),"")</f>
        <v>-0.98865960681275245</v>
      </c>
      <c r="G1401">
        <f>IFERROR([1]!s_stm07_is($A1401,"W30028333","2016/12/31",1)/[1]!S_SHARE_TOTAL($A1401,$B$1),"")</f>
        <v>9.3314989744616356E-2</v>
      </c>
      <c r="H1401">
        <f>IFERROR([1]!s_stm07_is($A1401,"W30028333","2017/12/31",1)/[1]!S_SHARE_TOTAL($A1401,$B$1),"")</f>
        <v>8.5439995100638801E-3</v>
      </c>
      <c r="I1401">
        <f>IFERROR([1]!s_stm07_is($A1401,"W30028333","2018/12/31",1)/[1]!S_SHARE_TOTAL($A1401,$B$1),"")</f>
        <v>0.10087844355570715</v>
      </c>
      <c r="J1401">
        <f>IFERROR([1]!s_stm07_is($A1401,"W30028333","2019/12/31",1)/[1]!S_SHARE_TOTAL($A1401,$B$1),"")</f>
        <v>0.22237602423554795</v>
      </c>
      <c r="K1401">
        <f>IFERROR([1]!s_stm07_is($A1401,"W30028333","2020/12/31",1)/[1]!S_SHARE_TOTAL($A1401,$B$1),"")</f>
        <v>0.32699743452508662</v>
      </c>
      <c r="L1401">
        <f>IFERROR([1]!s_stm07_is($A1401,"W30028333","2021/12/31",1)/[1]!S_SHARE_TOTAL($A1401,$B$1),"")</f>
        <v>0.93954262990853876</v>
      </c>
      <c r="M1401">
        <f>IFERROR([1]!s_stm07_is($A1401,"W30028333","2022/12/31",1)/[1]!S_SHARE_TOTAL($A1401,$B$1),"")</f>
        <v>0.79686284266094454</v>
      </c>
      <c r="N1401">
        <f>IFERROR([1]!s_stm07_is($A1401,"W30028333","2023/12/31",1)/[1]!S_SHARE_TOTAL($A1401,$B$1),"")</f>
        <v>0.81425425484738367</v>
      </c>
      <c r="O1401">
        <f>IFERROR([1]!s_stm07_is($A1401,"W30028333","2024/12/31",1)/[1]!S_SHARE_TOTAL($A1401,$B$1),"")</f>
        <v>0.92372223981485257</v>
      </c>
      <c r="P1401">
        <f>IFERROR([1]!s_stm07_is($A1401,"W30028333","2025/12/31",1)/[1]!S_SHARE_TOTAL($A1401,$B$1),"")</f>
        <v>0.82457369070825259</v>
      </c>
      <c r="Q1401">
        <f>IFERROR([1]!s_west_netprofit($A1401,2026,$B$1,180)/[1]!S_SHARE_TOTAL($A1401,$B$1),"")</f>
        <v>0.90207641775940461</v>
      </c>
      <c r="R1401">
        <f>IFERROR([1]!s_west_netprofit($A1401,2027,$B$1,180)/[1]!S_SHARE_TOTAL($A1401,$B$1),"")</f>
        <v>0.95838381492242275</v>
      </c>
      <c r="S1401">
        <f>IFERROR([1]!s_fa_dupont_roe($A1401,"2011/12/31")/100,"")</f>
        <v>0.18088499999999999</v>
      </c>
      <c r="T1401">
        <f>IFERROR([1]!s_fa_dupont_roe($A1401,"2012/12/31")/100,"")</f>
        <v>0.16170100000000001</v>
      </c>
      <c r="U1401">
        <f>IFERROR([1]!s_fa_dupont_roe($A1401,"2013/12/31")/100,"")</f>
        <v>1.712E-3</v>
      </c>
      <c r="V1401">
        <f>IFERROR([1]!s_fa_dupont_roe($A1401,"2014/12/31")/100,"")</f>
        <v>-0.25597799999999998</v>
      </c>
      <c r="W1401">
        <f>IFERROR([1]!s_fa_dupont_roe($A1401,"2015/12/31")/100,"")</f>
        <v>-0.46507800000000005</v>
      </c>
      <c r="X1401">
        <f>IFERROR([1]!s_fa_dupont_roe($A1401,"2016/12/31")/100,"")</f>
        <v>5.4808000000000003E-2</v>
      </c>
      <c r="Y1401">
        <f>IFERROR([1]!s_fa_dupont_roe($A1401,"2017/12/31")/100,"")</f>
        <v>4.7569999999999999E-3</v>
      </c>
      <c r="Z1401">
        <f>IFERROR([1]!s_fa_dupont_roe($A1401,"2018/12/31")/100,"")</f>
        <v>5.1759000000000006E-2</v>
      </c>
      <c r="AA1401">
        <f>IFERROR([1]!s_fa_dupont_roe($A1401,"2019/12/31")/100,"")</f>
        <v>0.101046</v>
      </c>
      <c r="AB1401">
        <f>IFERROR([1]!s_fa_dupont_roe($A1401,"2020/12/31")/100,"")</f>
        <v>0.12987500000000002</v>
      </c>
      <c r="AC1401">
        <f>IFERROR([1]!s_fa_dupont_roe($A1401,"2021/12/31")/100,"")</f>
        <v>0.298093</v>
      </c>
      <c r="AD1401">
        <f>IFERROR([1]!s_fa_dupont_roe($A1401,"2022/12/31")/100,"")</f>
        <v>0.19800999999999999</v>
      </c>
      <c r="AE1401">
        <f>IFERROR([1]!s_fa_dupont_roe($A1401,"2023/12/31")/100,"")</f>
        <v>0.16883299999999998</v>
      </c>
      <c r="AF1401">
        <f>IFERROR([1]!s_fa_dupont_roe($A1401,"2024/12/31")/100,"")</f>
        <v>0.164602</v>
      </c>
      <c r="AG1401">
        <f>IFERROR([1]!s_fa_dupont_roe($A1401,"2025/12/31")/100,"")</f>
        <v>0.131383</v>
      </c>
      <c r="AH1401">
        <f>IFERROR([1]!s_stm07_is($A1401,"W30028333","2025/12/31",1),"")</f>
        <v>2136092612.96</v>
      </c>
      <c r="AI1401">
        <f>IFERROR([1]!s_stm07_bs($A1401,"W38058048","2025/12/31",1),"")</f>
        <v>19343162977.41</v>
      </c>
      <c r="AJ1401">
        <f>IFERROR([1]!s_fa_netdebt($A1401,"2025/12/31"),"")</f>
        <v>21568636173.880001</v>
      </c>
      <c r="AK1401">
        <f>IFERROR([1]!s_val_ev1($A1401,"2025/12/31"),"")</f>
        <v>41170282957.43</v>
      </c>
      <c r="AL1401">
        <f>IFERROR([1]!s_fa_ebitda($A1401,"2025/12/31"),"")</f>
        <v>5282655851.1800003</v>
      </c>
      <c r="AM1401">
        <f>IFERROR([1]!s_west_netprofit($A1401,2026,$B$1,180)/[1]!s_west_netprofit($A1401,2026,$B$1-7,180)-1,"")</f>
        <v>0</v>
      </c>
      <c r="AN1401">
        <f>IFERROR([1]!s_west_netprofit($A1401,2026,$B$1,180)/[1]!s_west_netprofit($A1401,2026,$B$1-30,180)-1,"")</f>
        <v>2.0009720435640865E-3</v>
      </c>
      <c r="AO1401">
        <f>IFERROR([1]!s_est_mediannetprofit($A1401,2026,$B$1)/[1]!s_est_mediannetprofit($A1401,2026,$B$1-7)-1,"")</f>
        <v>0</v>
      </c>
      <c r="AP1401">
        <f>IFERROR([1]!s_est_mediannetprofit($A1401,2026,$B$1)/[1]!s_est_mediannetprofit($A1401,2026,$B$1-30)-1,"")</f>
        <v>1.2970168612191912E-3</v>
      </c>
    </row>
    <row r="1402" spans="1:42">
      <c r="A1402" t="s">
        <v>1441</v>
      </c>
      <c r="B1402">
        <f>IFERROR([1]!s_stm07_is($A1402,"W30028333","2011/12/31",1)/[1]!S_SHARE_TOTAL($A1402,$B$1),"")</f>
        <v>-0.68235271881691817</v>
      </c>
      <c r="C1402">
        <f>IFERROR([1]!s_stm07_is($A1402,"W30028333","2012/12/31",1)/[1]!S_SHARE_TOTAL($A1402,$B$1),"")</f>
        <v>-0.62425221004218301</v>
      </c>
      <c r="D1402">
        <f>IFERROR([1]!s_stm07_is($A1402,"W30028333","2013/12/31",1)/[1]!S_SHARE_TOTAL($A1402,$B$1),"")</f>
        <v>1.537714083242708E-2</v>
      </c>
      <c r="E1402">
        <f>IFERROR([1]!s_stm07_is($A1402,"W30028333","2014/12/31",1)/[1]!S_SHARE_TOTAL($A1402,$B$1),"")</f>
        <v>2.367459075985532E-2</v>
      </c>
      <c r="F1402">
        <f>IFERROR([1]!s_stm07_is($A1402,"W30028333","2015/12/31",1)/[1]!S_SHARE_TOTAL($A1402,$B$1),"")</f>
        <v>1.8506589414023299E-2</v>
      </c>
      <c r="G1402">
        <f>IFERROR([1]!s_stm07_is($A1402,"W30028333","2016/12/31",1)/[1]!S_SHARE_TOTAL($A1402,$B$1),"")</f>
        <v>-0.64690224398954788</v>
      </c>
      <c r="H1402">
        <f>IFERROR([1]!s_stm07_is($A1402,"W30028333","2017/12/31",1)/[1]!S_SHARE_TOTAL($A1402,$B$1),"")</f>
        <v>0.17383521709921385</v>
      </c>
      <c r="I1402">
        <f>IFERROR([1]!s_stm07_is($A1402,"W30028333","2018/12/31",1)/[1]!S_SHARE_TOTAL($A1402,$B$1),"")</f>
        <v>8.0325717741874136E-2</v>
      </c>
      <c r="J1402">
        <f>IFERROR([1]!s_stm07_is($A1402,"W30028333","2019/12/31",1)/[1]!S_SHARE_TOTAL($A1402,$B$1),"")</f>
        <v>0.44172349680922374</v>
      </c>
      <c r="K1402">
        <f>IFERROR([1]!s_stm07_is($A1402,"W30028333","2020/12/31",1)/[1]!S_SHARE_TOTAL($A1402,$B$1),"")</f>
        <v>0.6482798087033077</v>
      </c>
      <c r="L1402">
        <f>IFERROR([1]!s_stm07_is($A1402,"W30028333","2021/12/31",1)/[1]!S_SHARE_TOTAL($A1402,$B$1),"")</f>
        <v>5.8314002492025221</v>
      </c>
      <c r="M1402">
        <f>IFERROR([1]!s_stm07_is($A1402,"W30028333","2022/12/31",1)/[1]!S_SHARE_TOTAL($A1402,$B$1),"")</f>
        <v>7.1569814942540368</v>
      </c>
      <c r="N1402">
        <f>IFERROR([1]!s_stm07_is($A1402,"W30028333","2023/12/31",1)/[1]!S_SHARE_TOTAL($A1402,$B$1),"")</f>
        <v>1.5581716619752404</v>
      </c>
      <c r="O1402">
        <f>IFERROR([1]!s_stm07_is($A1402,"W30028333","2024/12/31",1)/[1]!S_SHARE_TOTAL($A1402,$B$1),"")</f>
        <v>3.2064616357033113</v>
      </c>
      <c r="P1402">
        <f>IFERROR([1]!s_stm07_is($A1402,"W30028333","2025/12/31",1)/[1]!S_SHARE_TOTAL($A1402,$B$1),"")</f>
        <v>2.0158153453173955</v>
      </c>
      <c r="Q1402">
        <f>IFERROR([1]!s_west_netprofit($A1402,2026,$B$1,180)/[1]!S_SHARE_TOTAL($A1402,$B$1),"")</f>
        <v>1.7302844003973041</v>
      </c>
      <c r="R1402">
        <f>IFERROR([1]!s_west_netprofit($A1402,2027,$B$1,180)/[1]!S_SHARE_TOTAL($A1402,$B$1),"")</f>
        <v>1.3121196051503938</v>
      </c>
      <c r="S1402">
        <f>IFERROR([1]!s_fa_dupont_roe($A1402,"2011/12/31")/100,"")</f>
        <v>-0.25346599999999997</v>
      </c>
      <c r="T1402">
        <f>IFERROR([1]!s_fa_dupont_roe($A1402,"2012/12/31")/100,"")</f>
        <v>-0.31953300000000001</v>
      </c>
      <c r="U1402">
        <f>IFERROR([1]!s_fa_dupont_roe($A1402,"2013/12/31")/100,"")</f>
        <v>9.5409999999999991E-3</v>
      </c>
      <c r="V1402">
        <f>IFERROR([1]!s_fa_dupont_roe($A1402,"2014/12/31")/100,"")</f>
        <v>1.4918000000000001E-2</v>
      </c>
      <c r="W1402">
        <f>IFERROR([1]!s_fa_dupont_roe($A1402,"2015/12/31")/100,"")</f>
        <v>1.1559E-2</v>
      </c>
      <c r="X1402">
        <f>IFERROR([1]!s_fa_dupont_roe($A1402,"2016/12/31")/100,"")</f>
        <v>-0.46099499999999999</v>
      </c>
      <c r="Y1402">
        <f>IFERROR([1]!s_fa_dupont_roe($A1402,"2017/12/31")/100,"")</f>
        <v>0.13653600000000002</v>
      </c>
      <c r="Z1402">
        <f>IFERROR([1]!s_fa_dupont_roe($A1402,"2018/12/31")/100,"")</f>
        <v>5.6481000000000003E-2</v>
      </c>
      <c r="AA1402">
        <f>IFERROR([1]!s_fa_dupont_roe($A1402,"2019/12/31")/100,"")</f>
        <v>0.23225999999999999</v>
      </c>
      <c r="AB1402">
        <f>IFERROR([1]!s_fa_dupont_roe($A1402,"2020/12/31")/100,"")</f>
        <v>0.25045200000000001</v>
      </c>
      <c r="AC1402">
        <f>IFERROR([1]!s_fa_dupont_roe($A1402,"2021/12/31")/100,"")</f>
        <v>1.0089490000000001</v>
      </c>
      <c r="AD1402">
        <f>IFERROR([1]!s_fa_dupont_roe($A1402,"2022/12/31")/100,"")</f>
        <v>0.65728500000000001</v>
      </c>
      <c r="AE1402">
        <f>IFERROR([1]!s_fa_dupont_roe($A1402,"2023/12/31")/100,"")</f>
        <v>0.120355</v>
      </c>
      <c r="AF1402">
        <f>IFERROR([1]!s_fa_dupont_roe($A1402,"2024/12/31")/100,"")</f>
        <v>0.22795899999999999</v>
      </c>
      <c r="AG1402">
        <f>IFERROR([1]!s_fa_dupont_roe($A1402,"2025/12/31")/100,"")</f>
        <v>0.132216</v>
      </c>
      <c r="AH1402">
        <f>IFERROR([1]!s_stm07_is($A1402,"W30028333","2025/12/31",1),"")</f>
        <v>30868147821.380001</v>
      </c>
      <c r="AI1402">
        <f>IFERROR([1]!s_stm07_bs($A1402,"W38058048","2025/12/31",1),"")</f>
        <v>283406024919.5</v>
      </c>
      <c r="AJ1402">
        <f>IFERROR([1]!s_fa_netdebt($A1402,"2025/12/31"),"")</f>
        <v>-75309844663.259995</v>
      </c>
      <c r="AK1402">
        <f>IFERROR([1]!s_val_ev1($A1402,"2025/12/31"),"")</f>
        <v>303345895697.84302</v>
      </c>
      <c r="AL1402">
        <f>IFERROR([1]!s_fa_ebitda($A1402,"2025/12/31"),"")</f>
        <v>60624664252.099998</v>
      </c>
      <c r="AM1402">
        <f>IFERROR([1]!s_west_netprofit($A1402,2026,$B$1,180)/[1]!s_west_netprofit($A1402,2026,$B$1-7,180)-1,"")</f>
        <v>1.4034565015393241E-2</v>
      </c>
      <c r="AN1402">
        <f>IFERROR([1]!s_west_netprofit($A1402,2026,$B$1,180)/[1]!s_west_netprofit($A1402,2026,$B$1-30,180)-1,"")</f>
        <v>3.781359666102202E-2</v>
      </c>
      <c r="AO1402">
        <f>IFERROR([1]!s_est_mediannetprofit($A1402,2026,$B$1)/[1]!s_est_mediannetprofit($A1402,2026,$B$1-7)-1,"")</f>
        <v>2.5836424400455416E-2</v>
      </c>
      <c r="AP1402">
        <f>IFERROR([1]!s_est_mediannetprofit($A1402,2026,$B$1)/[1]!s_est_mediannetprofit($A1402,2026,$B$1-30)-1,"")</f>
        <v>5.9453821354067848E-2</v>
      </c>
    </row>
    <row r="1403" spans="1:42">
      <c r="A1403" t="s">
        <v>1442</v>
      </c>
      <c r="B1403">
        <f>IFERROR([1]!s_stm07_is($A1403,"W30028333","2011/12/31",1)/[1]!S_SHARE_TOTAL($A1403,$B$1),"")</f>
        <v>0</v>
      </c>
      <c r="C1403">
        <f>IFERROR([1]!s_stm07_is($A1403,"W30028333","2012/12/31",1)/[1]!S_SHARE_TOTAL($A1403,$B$1),"")</f>
        <v>0</v>
      </c>
      <c r="D1403">
        <f>IFERROR([1]!s_stm07_is($A1403,"W30028333","2013/12/31",1)/[1]!S_SHARE_TOTAL($A1403,$B$1),"")</f>
        <v>0</v>
      </c>
      <c r="E1403">
        <f>IFERROR([1]!s_stm07_is($A1403,"W30028333","2014/12/31",1)/[1]!S_SHARE_TOTAL($A1403,$B$1),"")</f>
        <v>0</v>
      </c>
      <c r="F1403">
        <f>IFERROR([1]!s_stm07_is($A1403,"W30028333","2015/12/31",1)/[1]!S_SHARE_TOTAL($A1403,$B$1),"")</f>
        <v>0</v>
      </c>
      <c r="G1403">
        <f>IFERROR([1]!s_stm07_is($A1403,"W30028333","2016/12/31",1)/[1]!S_SHARE_TOTAL($A1403,$B$1),"")</f>
        <v>0</v>
      </c>
      <c r="H1403">
        <f>IFERROR([1]!s_stm07_is($A1403,"W30028333","2017/12/31",1)/[1]!S_SHARE_TOTAL($A1403,$B$1),"")</f>
        <v>0.44969278484260755</v>
      </c>
      <c r="I1403">
        <f>IFERROR([1]!s_stm07_is($A1403,"W30028333","2018/12/31",1)/[1]!S_SHARE_TOTAL($A1403,$B$1),"")</f>
        <v>0.4717102637489014</v>
      </c>
      <c r="J1403">
        <f>IFERROR([1]!s_stm07_is($A1403,"W30028333","2019/12/31",1)/[1]!S_SHARE_TOTAL($A1403,$B$1),"")</f>
        <v>0.49649354148322727</v>
      </c>
      <c r="K1403">
        <f>IFERROR([1]!s_stm07_is($A1403,"W30028333","2020/12/31",1)/[1]!S_SHARE_TOTAL($A1403,$B$1),"")</f>
        <v>0.51690495926608326</v>
      </c>
      <c r="L1403">
        <f>IFERROR([1]!s_stm07_is($A1403,"W30028333","2021/12/31",1)/[1]!S_SHARE_TOTAL($A1403,$B$1),"")</f>
        <v>0.59268044308006185</v>
      </c>
      <c r="M1403">
        <f>IFERROR([1]!s_stm07_is($A1403,"W30028333","2022/12/31",1)/[1]!S_SHARE_TOTAL($A1403,$B$1),"")</f>
        <v>0.63610330290536377</v>
      </c>
      <c r="N1403">
        <f>IFERROR([1]!s_stm07_is($A1403,"W30028333","2023/12/31",1)/[1]!S_SHARE_TOTAL($A1403,$B$1),"")</f>
        <v>0.67908395827432055</v>
      </c>
      <c r="O1403">
        <f>IFERROR([1]!s_stm07_is($A1403,"W30028333","2024/12/31",1)/[1]!S_SHARE_TOTAL($A1403,$B$1),"")</f>
        <v>0.48717928858548726</v>
      </c>
      <c r="P1403">
        <f>IFERROR([1]!s_stm07_is($A1403,"W30028333","2025/12/31",1)/[1]!S_SHARE_TOTAL($A1403,$B$1),"")</f>
        <v>0.57856316647500294</v>
      </c>
      <c r="Q1403">
        <f>IFERROR([1]!s_west_netprofit($A1403,2026,$B$1,180)/[1]!S_SHARE_TOTAL($A1403,$B$1),"")</f>
        <v>0</v>
      </c>
      <c r="R1403">
        <f>IFERROR([1]!s_west_netprofit($A1403,2027,$B$1,180)/[1]!S_SHARE_TOTAL($A1403,$B$1),"")</f>
        <v>0</v>
      </c>
      <c r="S1403">
        <f>IFERROR([1]!s_fa_dupont_roe($A1403,"2011/12/31")/100,"")</f>
        <v>0</v>
      </c>
      <c r="T1403">
        <f>IFERROR([1]!s_fa_dupont_roe($A1403,"2012/12/31")/100,"")</f>
        <v>0</v>
      </c>
      <c r="U1403">
        <f>IFERROR([1]!s_fa_dupont_roe($A1403,"2013/12/31")/100,"")</f>
        <v>0</v>
      </c>
      <c r="V1403">
        <f>IFERROR([1]!s_fa_dupont_roe($A1403,"2014/12/31")/100,"")</f>
        <v>0</v>
      </c>
      <c r="W1403">
        <f>IFERROR([1]!s_fa_dupont_roe($A1403,"2015/12/31")/100,"")</f>
        <v>0</v>
      </c>
      <c r="X1403">
        <f>IFERROR([1]!s_fa_dupont_roe($A1403,"2016/12/31")/100,"")</f>
        <v>0</v>
      </c>
      <c r="Y1403">
        <f>IFERROR([1]!s_fa_dupont_roe($A1403,"2017/12/31")/100,"")</f>
        <v>0.155696</v>
      </c>
      <c r="Z1403">
        <f>IFERROR([1]!s_fa_dupont_roe($A1403,"2018/12/31")/100,"")</f>
        <v>0.157691</v>
      </c>
      <c r="AA1403">
        <f>IFERROR([1]!s_fa_dupont_roe($A1403,"2019/12/31")/100,"")</f>
        <v>0.15204700000000002</v>
      </c>
      <c r="AB1403">
        <f>IFERROR([1]!s_fa_dupont_roe($A1403,"2020/12/31")/100,"")</f>
        <v>0.14253299999999999</v>
      </c>
      <c r="AC1403">
        <f>IFERROR([1]!s_fa_dupont_roe($A1403,"2021/12/31")/100,"")</f>
        <v>0.128576</v>
      </c>
      <c r="AD1403">
        <f>IFERROR([1]!s_fa_dupont_roe($A1403,"2022/12/31")/100,"")</f>
        <v>0.11441000000000001</v>
      </c>
      <c r="AE1403">
        <f>IFERROR([1]!s_fa_dupont_roe($A1403,"2023/12/31")/100,"")</f>
        <v>0.11579</v>
      </c>
      <c r="AF1403">
        <f>IFERROR([1]!s_fa_dupont_roe($A1403,"2024/12/31")/100,"")</f>
        <v>8.0024999999999999E-2</v>
      </c>
      <c r="AG1403">
        <f>IFERROR([1]!s_fa_dupont_roe($A1403,"2025/12/31")/100,"")</f>
        <v>9.1572999999999988E-2</v>
      </c>
      <c r="AH1403">
        <f>IFERROR([1]!s_stm07_is($A1403,"W30028333","2025/12/31",1),"")</f>
        <v>1285695925.95</v>
      </c>
      <c r="AI1403">
        <f>IFERROR([1]!s_stm07_bs($A1403,"W38058048","2025/12/31",1),"")</f>
        <v>14429013560.200001</v>
      </c>
      <c r="AJ1403">
        <f>IFERROR([1]!s_fa_netdebt($A1403,"2025/12/31"),"")</f>
        <v>-5031659470.1400003</v>
      </c>
      <c r="AK1403">
        <f>IFERROR([1]!s_val_ev1($A1403,"2025/12/31"),"")</f>
        <v>17430927018.400002</v>
      </c>
      <c r="AL1403">
        <f>IFERROR([1]!s_fa_ebitda($A1403,"2025/12/31"),"")</f>
        <v>1462955446.6800001</v>
      </c>
      <c r="AM1403" t="str">
        <f>IFERROR([1]!s_west_netprofit($A1403,2026,$B$1,180)/[1]!s_west_netprofit($A1403,2026,$B$1-7,180)-1,"")</f>
        <v/>
      </c>
      <c r="AN1403" t="str">
        <f>IFERROR([1]!s_west_netprofit($A1403,2026,$B$1,180)/[1]!s_west_netprofit($A1403,2026,$B$1-30,180)-1,"")</f>
        <v/>
      </c>
      <c r="AO1403" t="str">
        <f>IFERROR([1]!s_est_mediannetprofit($A1403,2026,$B$1)/[1]!s_est_mediannetprofit($A1403,2026,$B$1-7)-1,"")</f>
        <v/>
      </c>
      <c r="AP1403" t="str">
        <f>IFERROR([1]!s_est_mediannetprofit($A1403,2026,$B$1)/[1]!s_est_mediannetprofit($A1403,2026,$B$1-30)-1,"")</f>
        <v/>
      </c>
    </row>
    <row r="1404" spans="1:42">
      <c r="A1404" t="s">
        <v>1443</v>
      </c>
      <c r="B1404">
        <f>IFERROR([1]!s_stm07_is($A1404,"W30028333","2011/12/31",1)/[1]!S_SHARE_TOTAL($A1404,$B$1),"")</f>
        <v>0.29130912334865811</v>
      </c>
      <c r="C1404">
        <f>IFERROR([1]!s_stm07_is($A1404,"W30028333","2012/12/31",1)/[1]!S_SHARE_TOTAL($A1404,$B$1),"")</f>
        <v>0.36434352927816416</v>
      </c>
      <c r="D1404">
        <f>IFERROR([1]!s_stm07_is($A1404,"W30028333","2013/12/31",1)/[1]!S_SHARE_TOTAL($A1404,$B$1),"")</f>
        <v>0.36938213299933198</v>
      </c>
      <c r="E1404">
        <f>IFERROR([1]!s_stm07_is($A1404,"W30028333","2014/12/31",1)/[1]!S_SHARE_TOTAL($A1404,$B$1),"")</f>
        <v>0.47366397004597427</v>
      </c>
      <c r="F1404">
        <f>IFERROR([1]!s_stm07_is($A1404,"W30028333","2015/12/31",1)/[1]!S_SHARE_TOTAL($A1404,$B$1),"")</f>
        <v>0.44170523887775553</v>
      </c>
      <c r="G1404">
        <f>IFERROR([1]!s_stm07_is($A1404,"W30028333","2016/12/31",1)/[1]!S_SHARE_TOTAL($A1404,$B$1),"")</f>
        <v>0.45966412273173801</v>
      </c>
      <c r="H1404">
        <f>IFERROR([1]!s_stm07_is($A1404,"W30028333","2017/12/31",1)/[1]!S_SHARE_TOTAL($A1404,$B$1),"")</f>
        <v>0.45814095920075443</v>
      </c>
      <c r="I1404">
        <f>IFERROR([1]!s_stm07_is($A1404,"W30028333","2018/12/31",1)/[1]!S_SHARE_TOTAL($A1404,$B$1),"")</f>
        <v>0.52060813929427485</v>
      </c>
      <c r="J1404">
        <f>IFERROR([1]!s_stm07_is($A1404,"W30028333","2019/12/31",1)/[1]!S_SHARE_TOTAL($A1404,$B$1),"")</f>
        <v>0.52796501957640773</v>
      </c>
      <c r="K1404">
        <f>IFERROR([1]!s_stm07_is($A1404,"W30028333","2020/12/31",1)/[1]!S_SHARE_TOTAL($A1404,$B$1),"")</f>
        <v>0.62694180699045143</v>
      </c>
      <c r="L1404">
        <f>IFERROR([1]!s_stm07_is($A1404,"W30028333","2021/12/31",1)/[1]!S_SHARE_TOTAL($A1404,$B$1),"")</f>
        <v>0.96536378989351257</v>
      </c>
      <c r="M1404">
        <f>IFERROR([1]!s_stm07_is($A1404,"W30028333","2022/12/31",1)/[1]!S_SHARE_TOTAL($A1404,$B$1),"")</f>
        <v>0.81802543643758108</v>
      </c>
      <c r="N1404">
        <f>IFERROR([1]!s_stm07_is($A1404,"W30028333","2023/12/31",1)/[1]!S_SHARE_TOTAL($A1404,$B$1),"")</f>
        <v>1.1599426836928759</v>
      </c>
      <c r="O1404">
        <f>IFERROR([1]!s_stm07_is($A1404,"W30028333","2024/12/31",1)/[1]!S_SHARE_TOTAL($A1404,$B$1),"")</f>
        <v>0.6277280711226374</v>
      </c>
      <c r="P1404">
        <f>IFERROR([1]!s_stm07_is($A1404,"W30028333","2025/12/31",1)/[1]!S_SHARE_TOTAL($A1404,$B$1),"")</f>
        <v>0.70538681878266329</v>
      </c>
      <c r="Q1404">
        <f>IFERROR([1]!s_west_netprofit($A1404,2026,$B$1,180)/[1]!S_SHARE_TOTAL($A1404,$B$1),"")</f>
        <v>0.65359477111084918</v>
      </c>
      <c r="R1404">
        <f>IFERROR([1]!s_west_netprofit($A1404,2027,$B$1,180)/[1]!S_SHARE_TOTAL($A1404,$B$1),"")</f>
        <v>0.71148833628040398</v>
      </c>
      <c r="S1404">
        <f>IFERROR([1]!s_fa_dupont_roe($A1404,"2011/12/31")/100,"")</f>
        <v>0.118476</v>
      </c>
      <c r="T1404">
        <f>IFERROR([1]!s_fa_dupont_roe($A1404,"2012/12/31")/100,"")</f>
        <v>0.10435900000000001</v>
      </c>
      <c r="U1404">
        <f>IFERROR([1]!s_fa_dupont_roe($A1404,"2013/12/31")/100,"")</f>
        <v>0.10098900000000001</v>
      </c>
      <c r="V1404">
        <f>IFERROR([1]!s_fa_dupont_roe($A1404,"2014/12/31")/100,"")</f>
        <v>0.12311299999999999</v>
      </c>
      <c r="W1404">
        <f>IFERROR([1]!s_fa_dupont_roe($A1404,"2015/12/31")/100,"")</f>
        <v>0.10842499999999999</v>
      </c>
      <c r="X1404">
        <f>IFERROR([1]!s_fa_dupont_roe($A1404,"2016/12/31")/100,"")</f>
        <v>0.104932</v>
      </c>
      <c r="Y1404">
        <f>IFERROR([1]!s_fa_dupont_roe($A1404,"2017/12/31")/100,"")</f>
        <v>9.7131000000000009E-2</v>
      </c>
      <c r="Z1404">
        <f>IFERROR([1]!s_fa_dupont_roe($A1404,"2018/12/31")/100,"")</f>
        <v>0.103024</v>
      </c>
      <c r="AA1404">
        <f>IFERROR([1]!s_fa_dupont_roe($A1404,"2019/12/31")/100,"")</f>
        <v>9.8637000000000002E-2</v>
      </c>
      <c r="AB1404">
        <f>IFERROR([1]!s_fa_dupont_roe($A1404,"2020/12/31")/100,"")</f>
        <v>0.111472</v>
      </c>
      <c r="AC1404">
        <f>IFERROR([1]!s_fa_dupont_roe($A1404,"2021/12/31")/100,"")</f>
        <v>0.15929599999999999</v>
      </c>
      <c r="AD1404">
        <f>IFERROR([1]!s_fa_dupont_roe($A1404,"2022/12/31")/100,"")</f>
        <v>0.12468600000000001</v>
      </c>
      <c r="AE1404">
        <f>IFERROR([1]!s_fa_dupont_roe($A1404,"2023/12/31")/100,"")</f>
        <v>0.162166</v>
      </c>
      <c r="AF1404">
        <f>IFERROR([1]!s_fa_dupont_roe($A1404,"2024/12/31")/100,"")</f>
        <v>8.2734000000000002E-2</v>
      </c>
      <c r="AG1404">
        <f>IFERROR([1]!s_fa_dupont_roe($A1404,"2025/12/31")/100,"")</f>
        <v>9.1091999999999992E-2</v>
      </c>
      <c r="AH1404">
        <f>IFERROR([1]!s_stm07_is($A1404,"W30028333","2025/12/31",1),"")</f>
        <v>1795138915.1199999</v>
      </c>
      <c r="AI1404">
        <f>IFERROR([1]!s_stm07_bs($A1404,"W38058048","2025/12/31",1),"")</f>
        <v>20191200419.240002</v>
      </c>
      <c r="AJ1404">
        <f>IFERROR([1]!s_fa_netdebt($A1404,"2025/12/31"),"")</f>
        <v>-935935407.36000001</v>
      </c>
      <c r="AK1404">
        <f>IFERROR([1]!s_val_ev1($A1404,"2025/12/31"),"")</f>
        <v>25778352544.41</v>
      </c>
      <c r="AL1404">
        <f>IFERROR([1]!s_fa_ebitda($A1404,"2025/12/31"),"")</f>
        <v>2046923406.95</v>
      </c>
      <c r="AM1404">
        <f>IFERROR([1]!s_west_netprofit($A1404,2026,$B$1,180)/[1]!s_west_netprofit($A1404,2026,$B$1-7,180)-1,"")</f>
        <v>0</v>
      </c>
      <c r="AN1404">
        <f>IFERROR([1]!s_west_netprofit($A1404,2026,$B$1,180)/[1]!s_west_netprofit($A1404,2026,$B$1-30,180)-1,"")</f>
        <v>0</v>
      </c>
      <c r="AO1404">
        <f>IFERROR([1]!s_est_mediannetprofit($A1404,2026,$B$1)/[1]!s_est_mediannetprofit($A1404,2026,$B$1-7)-1,"")</f>
        <v>0</v>
      </c>
      <c r="AP1404">
        <f>IFERROR([1]!s_est_mediannetprofit($A1404,2026,$B$1)/[1]!s_est_mediannetprofit($A1404,2026,$B$1-30)-1,"")</f>
        <v>0</v>
      </c>
    </row>
    <row r="1405" spans="1:42">
      <c r="A1405" t="s">
        <v>1444</v>
      </c>
      <c r="B1405">
        <f>IFERROR([1]!s_stm07_is($A1405,"W30028333","2011/12/31",1)/[1]!S_SHARE_TOTAL($A1405,$B$1),"")</f>
        <v>0.64700975990941889</v>
      </c>
      <c r="C1405">
        <f>IFERROR([1]!s_stm07_is($A1405,"W30028333","2012/12/31",1)/[1]!S_SHARE_TOTAL($A1405,$B$1),"")</f>
        <v>0.73845075807076554</v>
      </c>
      <c r="D1405">
        <f>IFERROR([1]!s_stm07_is($A1405,"W30028333","2013/12/31",1)/[1]!S_SHARE_TOTAL($A1405,$B$1),"")</f>
        <v>0.82055308483425382</v>
      </c>
      <c r="E1405">
        <f>IFERROR([1]!s_stm07_is($A1405,"W30028333","2014/12/31",1)/[1]!S_SHARE_TOTAL($A1405,$B$1),"")</f>
        <v>0.87090851599429819</v>
      </c>
      <c r="F1405">
        <f>IFERROR([1]!s_stm07_is($A1405,"W30028333","2015/12/31",1)/[1]!S_SHARE_TOTAL($A1405,$B$1),"")</f>
        <v>0.87211264267883581</v>
      </c>
      <c r="G1405">
        <f>IFERROR([1]!s_stm07_is($A1405,"W30028333","2016/12/31",1)/[1]!S_SHARE_TOTAL($A1405,$B$1),"")</f>
        <v>0.88478464254944589</v>
      </c>
      <c r="H1405">
        <f>IFERROR([1]!s_stm07_is($A1405,"W30028333","2017/12/31",1)/[1]!S_SHARE_TOTAL($A1405,$B$1),"")</f>
        <v>0.92608427651688829</v>
      </c>
      <c r="I1405">
        <f>IFERROR([1]!s_stm07_is($A1405,"W30028333","2018/12/31",1)/[1]!S_SHARE_TOTAL($A1405,$B$1),"")</f>
        <v>0.97345041539976296</v>
      </c>
      <c r="J1405">
        <f>IFERROR([1]!s_stm07_is($A1405,"W30028333","2019/12/31",1)/[1]!S_SHARE_TOTAL($A1405,$B$1),"")</f>
        <v>1.0196200728468907</v>
      </c>
      <c r="K1405">
        <f>IFERROR([1]!s_stm07_is($A1405,"W30028333","2020/12/31",1)/[1]!S_SHARE_TOTAL($A1405,$B$1),"")</f>
        <v>1.036122342361649</v>
      </c>
      <c r="L1405">
        <f>IFERROR([1]!s_stm07_is($A1405,"W30028333","2021/12/31",1)/[1]!S_SHARE_TOTAL($A1405,$B$1),"")</f>
        <v>1.156393573712782</v>
      </c>
      <c r="M1405">
        <f>IFERROR([1]!s_stm07_is($A1405,"W30028333","2022/12/31",1)/[1]!S_SHARE_TOTAL($A1405,$B$1),"")</f>
        <v>1.2379989593048737</v>
      </c>
      <c r="N1405">
        <f>IFERROR([1]!s_stm07_is($A1405,"W30028333","2023/12/31",1)/[1]!S_SHARE_TOTAL($A1405,$B$1),"")</f>
        <v>1.2716074729888569</v>
      </c>
      <c r="O1405">
        <f>IFERROR([1]!s_stm07_is($A1405,"W30028333","2024/12/31",1)/[1]!S_SHARE_TOTAL($A1405,$B$1),"")</f>
        <v>1.2827848267208821</v>
      </c>
      <c r="P1405">
        <f>IFERROR([1]!s_stm07_is($A1405,"W30028333","2025/12/31",1)/[1]!S_SHARE_TOTAL($A1405,$B$1),"")</f>
        <v>1.2955103433330273</v>
      </c>
      <c r="Q1405">
        <f>IFERROR([1]!s_west_netprofit($A1405,2026,$B$1,180)/[1]!S_SHARE_TOTAL($A1405,$B$1),"")</f>
        <v>1.3174399749643142</v>
      </c>
      <c r="R1405">
        <f>IFERROR([1]!s_west_netprofit($A1405,2027,$B$1,180)/[1]!S_SHARE_TOTAL($A1405,$B$1),"")</f>
        <v>1.3608879238419476</v>
      </c>
      <c r="S1405">
        <f>IFERROR([1]!s_fa_dupont_roe($A1405,"2011/12/31")/100,"")</f>
        <v>0.22449000000000002</v>
      </c>
      <c r="T1405">
        <f>IFERROR([1]!s_fa_dupont_roe($A1405,"2012/12/31")/100,"")</f>
        <v>0.220414</v>
      </c>
      <c r="U1405">
        <f>IFERROR([1]!s_fa_dupont_roe($A1405,"2013/12/31")/100,"")</f>
        <v>0.21383600000000003</v>
      </c>
      <c r="V1405">
        <f>IFERROR([1]!s_fa_dupont_roe($A1405,"2014/12/31")/100,"")</f>
        <v>0.19741499999999998</v>
      </c>
      <c r="W1405">
        <f>IFERROR([1]!s_fa_dupont_roe($A1405,"2015/12/31")/100,"")</f>
        <v>0.17049900000000001</v>
      </c>
      <c r="X1405">
        <f>IFERROR([1]!s_fa_dupont_roe($A1405,"2016/12/31")/100,"")</f>
        <v>0.15376699999999999</v>
      </c>
      <c r="Y1405">
        <f>IFERROR([1]!s_fa_dupont_roe($A1405,"2017/12/31")/100,"")</f>
        <v>0.14436499999999999</v>
      </c>
      <c r="Z1405">
        <f>IFERROR([1]!s_fa_dupont_roe($A1405,"2018/12/31")/100,"")</f>
        <v>0.13559100000000002</v>
      </c>
      <c r="AA1405">
        <f>IFERROR([1]!s_fa_dupont_roe($A1405,"2019/12/31")/100,"")</f>
        <v>0.12723599999999999</v>
      </c>
      <c r="AB1405">
        <f>IFERROR([1]!s_fa_dupont_roe($A1405,"2020/12/31")/100,"")</f>
        <v>0.11833500000000001</v>
      </c>
      <c r="AC1405">
        <f>IFERROR([1]!s_fa_dupont_roe($A1405,"2021/12/31")/100,"")</f>
        <v>0.122152</v>
      </c>
      <c r="AD1405">
        <f>IFERROR([1]!s_fa_dupont_roe($A1405,"2022/12/31")/100,"")</f>
        <v>0.11895799999999999</v>
      </c>
      <c r="AE1405">
        <f>IFERROR([1]!s_fa_dupont_roe($A1405,"2023/12/31")/100,"")</f>
        <v>0.11075699999999999</v>
      </c>
      <c r="AF1405">
        <f>IFERROR([1]!s_fa_dupont_roe($A1405,"2024/12/31")/100,"")</f>
        <v>0.103697</v>
      </c>
      <c r="AG1405">
        <f>IFERROR([1]!s_fa_dupont_roe($A1405,"2025/12/31")/100,"")</f>
        <v>9.7030999999999992E-2</v>
      </c>
      <c r="AH1405">
        <f>IFERROR([1]!s_stm07_is($A1405,"W30028333","2025/12/31",1),"")</f>
        <v>338906000000</v>
      </c>
      <c r="AI1405">
        <f>IFERROR([1]!s_stm07_bs($A1405,"W38058048","2025/12/31",1),"")</f>
        <v>3686077000000</v>
      </c>
      <c r="AJ1405">
        <f>IFERROR([1]!s_fa_netdebt($A1405,"2025/12/31"),"")</f>
        <v>0</v>
      </c>
      <c r="AK1405">
        <f>IFERROR([1]!s_val_ev1($A1405,"2025/12/31"),"")</f>
        <v>41503269247934</v>
      </c>
      <c r="AL1405">
        <f>IFERROR([1]!s_fa_ebitda($A1405,"2025/12/31"),"")</f>
        <v>0</v>
      </c>
      <c r="AM1405">
        <f>IFERROR([1]!s_west_netprofit($A1405,2026,$B$1,180)/[1]!s_west_netprofit($A1405,2026,$B$1-7,180)-1,"")</f>
        <v>0</v>
      </c>
      <c r="AN1405">
        <f>IFERROR([1]!s_west_netprofit($A1405,2026,$B$1,180)/[1]!s_west_netprofit($A1405,2026,$B$1-30,180)-1,"")</f>
        <v>-4.9597253063027313E-4</v>
      </c>
      <c r="AO1405">
        <f>IFERROR([1]!s_est_mediannetprofit($A1405,2026,$B$1)/[1]!s_est_mediannetprofit($A1405,2026,$B$1-7)-1,"")</f>
        <v>0</v>
      </c>
      <c r="AP1405">
        <f>IFERROR([1]!s_est_mediannetprofit($A1405,2026,$B$1)/[1]!s_est_mediannetprofit($A1405,2026,$B$1-30)-1,"")</f>
        <v>-9.5132968293853981E-4</v>
      </c>
    </row>
    <row r="1406" spans="1:42">
      <c r="A1406" t="s">
        <v>1445</v>
      </c>
      <c r="B1406">
        <f>IFERROR([1]!s_stm07_is($A1406,"W30028333","2011/12/31",1)/[1]!S_SHARE_TOTAL($A1406,$B$1),"")</f>
        <v>0</v>
      </c>
      <c r="C1406">
        <f>IFERROR([1]!s_stm07_is($A1406,"W30028333","2012/12/31",1)/[1]!S_SHARE_TOTAL($A1406,$B$1),"")</f>
        <v>0.13643405847291595</v>
      </c>
      <c r="D1406">
        <f>IFERROR([1]!s_stm07_is($A1406,"W30028333","2013/12/31",1)/[1]!S_SHARE_TOTAL($A1406,$B$1),"")</f>
        <v>0.35448056850117721</v>
      </c>
      <c r="E1406">
        <f>IFERROR([1]!s_stm07_is($A1406,"W30028333","2014/12/31",1)/[1]!S_SHARE_TOTAL($A1406,$B$1),"")</f>
        <v>0.25038381528958153</v>
      </c>
      <c r="F1406">
        <f>IFERROR([1]!s_stm07_is($A1406,"W30028333","2015/12/31",1)/[1]!S_SHARE_TOTAL($A1406,$B$1),"")</f>
        <v>0.34485701921341166</v>
      </c>
      <c r="G1406">
        <f>IFERROR([1]!s_stm07_is($A1406,"W30028333","2016/12/31",1)/[1]!S_SHARE_TOTAL($A1406,$B$1),"")</f>
        <v>0.30514676848144218</v>
      </c>
      <c r="H1406">
        <f>IFERROR([1]!s_stm07_is($A1406,"W30028333","2017/12/31",1)/[1]!S_SHARE_TOTAL($A1406,$B$1),"")</f>
        <v>0.27870857170379815</v>
      </c>
      <c r="I1406">
        <f>IFERROR([1]!s_stm07_is($A1406,"W30028333","2018/12/31",1)/[1]!S_SHARE_TOTAL($A1406,$B$1),"")</f>
        <v>0.3159142067254454</v>
      </c>
      <c r="J1406">
        <f>IFERROR([1]!s_stm07_is($A1406,"W30028333","2019/12/31",1)/[1]!S_SHARE_TOTAL($A1406,$B$1),"")</f>
        <v>0.36910891514359412</v>
      </c>
      <c r="K1406">
        <f>IFERROR([1]!s_stm07_is($A1406,"W30028333","2020/12/31",1)/[1]!S_SHARE_TOTAL($A1406,$B$1),"")</f>
        <v>0.38917079308831726</v>
      </c>
      <c r="L1406">
        <f>IFERROR([1]!s_stm07_is($A1406,"W30028333","2021/12/31",1)/[1]!S_SHARE_TOTAL($A1406,$B$1),"")</f>
        <v>0.4096363477010313</v>
      </c>
      <c r="M1406">
        <f>IFERROR([1]!s_stm07_is($A1406,"W30028333","2022/12/31",1)/[1]!S_SHARE_TOTAL($A1406,$B$1),"")</f>
        <v>0.34181682570394639</v>
      </c>
      <c r="N1406">
        <f>IFERROR([1]!s_stm07_is($A1406,"W30028333","2023/12/31",1)/[1]!S_SHARE_TOTAL($A1406,$B$1),"")</f>
        <v>0.50792383541746122</v>
      </c>
      <c r="O1406">
        <f>IFERROR([1]!s_stm07_is($A1406,"W30028333","2024/12/31",1)/[1]!S_SHARE_TOTAL($A1406,$B$1),"")</f>
        <v>0.33822483825140903</v>
      </c>
      <c r="P1406">
        <f>IFERROR([1]!s_stm07_is($A1406,"W30028333","2025/12/31",1)/[1]!S_SHARE_TOTAL($A1406,$B$1),"")</f>
        <v>0.33992033173577607</v>
      </c>
      <c r="Q1406">
        <f>IFERROR([1]!s_west_netprofit($A1406,2026,$B$1,180)/[1]!S_SHARE_TOTAL($A1406,$B$1),"")</f>
        <v>0.36187581958242249</v>
      </c>
      <c r="R1406">
        <f>IFERROR([1]!s_west_netprofit($A1406,2027,$B$1,180)/[1]!S_SHARE_TOTAL($A1406,$B$1),"")</f>
        <v>0.39076285888145473</v>
      </c>
      <c r="S1406">
        <f>IFERROR([1]!s_fa_dupont_roe($A1406,"2011/12/31")/100,"")</f>
        <v>0</v>
      </c>
      <c r="T1406">
        <f>IFERROR([1]!s_fa_dupont_roe($A1406,"2012/12/31")/100,"")</f>
        <v>0.142927</v>
      </c>
      <c r="U1406">
        <f>IFERROR([1]!s_fa_dupont_roe($A1406,"2013/12/31")/100,"")</f>
        <v>0.30979200000000001</v>
      </c>
      <c r="V1406">
        <f>IFERROR([1]!s_fa_dupont_roe($A1406,"2014/12/31")/100,"")</f>
        <v>0.165047</v>
      </c>
      <c r="W1406">
        <f>IFERROR([1]!s_fa_dupont_roe($A1406,"2015/12/31")/100,"")</f>
        <v>0.185589</v>
      </c>
      <c r="X1406">
        <f>IFERROR([1]!s_fa_dupont_roe($A1406,"2016/12/31")/100,"")</f>
        <v>0.142786</v>
      </c>
      <c r="Y1406">
        <f>IFERROR([1]!s_fa_dupont_roe($A1406,"2017/12/31")/100,"")</f>
        <v>0.10582900000000001</v>
      </c>
      <c r="Z1406">
        <f>IFERROR([1]!s_fa_dupont_roe($A1406,"2018/12/31")/100,"")</f>
        <v>0.10136200000000001</v>
      </c>
      <c r="AA1406">
        <f>IFERROR([1]!s_fa_dupont_roe($A1406,"2019/12/31")/100,"")</f>
        <v>0.10989399999999999</v>
      </c>
      <c r="AB1406">
        <f>IFERROR([1]!s_fa_dupont_roe($A1406,"2020/12/31")/100,"")</f>
        <v>0.107069</v>
      </c>
      <c r="AC1406">
        <f>IFERROR([1]!s_fa_dupont_roe($A1406,"2021/12/31")/100,"")</f>
        <v>0.10447200000000001</v>
      </c>
      <c r="AD1406">
        <f>IFERROR([1]!s_fa_dupont_roe($A1406,"2022/12/31")/100,"")</f>
        <v>8.1801999999999986E-2</v>
      </c>
      <c r="AE1406">
        <f>IFERROR([1]!s_fa_dupont_roe($A1406,"2023/12/31")/100,"")</f>
        <v>0.11095100000000001</v>
      </c>
      <c r="AF1406">
        <f>IFERROR([1]!s_fa_dupont_roe($A1406,"2024/12/31")/100,"")</f>
        <v>6.8291000000000004E-2</v>
      </c>
      <c r="AG1406">
        <f>IFERROR([1]!s_fa_dupont_roe($A1406,"2025/12/31")/100,"")</f>
        <v>6.5886E-2</v>
      </c>
      <c r="AH1406">
        <f>IFERROR([1]!s_stm07_is($A1406,"W30028333","2025/12/31",1),"")</f>
        <v>647197452.52999997</v>
      </c>
      <c r="AI1406">
        <f>IFERROR([1]!s_stm07_bs($A1406,"W38058048","2025/12/31",1),"")</f>
        <v>11109846307.860001</v>
      </c>
      <c r="AJ1406">
        <f>IFERROR([1]!s_fa_netdebt($A1406,"2025/12/31"),"")</f>
        <v>-1474139643.5599999</v>
      </c>
      <c r="AK1406">
        <f>IFERROR([1]!s_val_ev1($A1406,"2025/12/31"),"")</f>
        <v>12638815144.41</v>
      </c>
      <c r="AL1406">
        <f>IFERROR([1]!s_fa_ebitda($A1406,"2025/12/31"),"")</f>
        <v>874183508.97000003</v>
      </c>
      <c r="AM1406">
        <f>IFERROR([1]!s_west_netprofit($A1406,2026,$B$1,180)/[1]!s_west_netprofit($A1406,2026,$B$1-7,180)-1,"")</f>
        <v>0</v>
      </c>
      <c r="AN1406">
        <f>IFERROR([1]!s_west_netprofit($A1406,2026,$B$1,180)/[1]!s_west_netprofit($A1406,2026,$B$1-30,180)-1,"")</f>
        <v>0</v>
      </c>
      <c r="AO1406">
        <f>IFERROR([1]!s_est_mediannetprofit($A1406,2026,$B$1)/[1]!s_est_mediannetprofit($A1406,2026,$B$1-7)-1,"")</f>
        <v>0</v>
      </c>
      <c r="AP1406">
        <f>IFERROR([1]!s_est_mediannetprofit($A1406,2026,$B$1)/[1]!s_est_mediannetprofit($A1406,2026,$B$1-30)-1,"")</f>
        <v>0</v>
      </c>
    </row>
    <row r="1407" spans="1:42">
      <c r="A1407" t="s">
        <v>1446</v>
      </c>
      <c r="B1407">
        <f>IFERROR([1]!s_stm07_is($A1407,"W30028333","2011/12/31",1)/[1]!S_SHARE_TOTAL($A1407,$B$1),"")</f>
        <v>0</v>
      </c>
      <c r="C1407">
        <f>IFERROR([1]!s_stm07_is($A1407,"W30028333","2012/12/31",1)/[1]!S_SHARE_TOTAL($A1407,$B$1),"")</f>
        <v>0.29294274310595064</v>
      </c>
      <c r="D1407">
        <f>IFERROR([1]!s_stm07_is($A1407,"W30028333","2013/12/31",1)/[1]!S_SHARE_TOTAL($A1407,$B$1),"")</f>
        <v>0.30410870827285924</v>
      </c>
      <c r="E1407">
        <f>IFERROR([1]!s_stm07_is($A1407,"W30028333","2014/12/31",1)/[1]!S_SHARE_TOTAL($A1407,$B$1),"")</f>
        <v>0.35493110407111755</v>
      </c>
      <c r="F1407">
        <f>IFERROR([1]!s_stm07_is($A1407,"W30028333","2015/12/31",1)/[1]!S_SHARE_TOTAL($A1407,$B$1),"")</f>
        <v>0.35384455922351232</v>
      </c>
      <c r="G1407">
        <f>IFERROR([1]!s_stm07_is($A1407,"W30028333","2016/12/31",1)/[1]!S_SHARE_TOTAL($A1407,$B$1),"")</f>
        <v>0.36648397415094341</v>
      </c>
      <c r="H1407">
        <f>IFERROR([1]!s_stm07_is($A1407,"W30028333","2017/12/31",1)/[1]!S_SHARE_TOTAL($A1407,$B$1),"")</f>
        <v>0.40435074672714078</v>
      </c>
      <c r="I1407">
        <f>IFERROR([1]!s_stm07_is($A1407,"W30028333","2018/12/31",1)/[1]!S_SHARE_TOTAL($A1407,$B$1),"")</f>
        <v>0.43936180681422349</v>
      </c>
      <c r="J1407">
        <f>IFERROR([1]!s_stm07_is($A1407,"W30028333","2019/12/31",1)/[1]!S_SHARE_TOTAL($A1407,$B$1),"")</f>
        <v>0.42915095895500732</v>
      </c>
      <c r="K1407">
        <f>IFERROR([1]!s_stm07_is($A1407,"W30028333","2020/12/31",1)/[1]!S_SHARE_TOTAL($A1407,$B$1),"")</f>
        <v>0.48599421837445572</v>
      </c>
      <c r="L1407">
        <f>IFERROR([1]!s_stm07_is($A1407,"W30028333","2021/12/31",1)/[1]!S_SHARE_TOTAL($A1407,$B$1),"")</f>
        <v>0.53486881947024678</v>
      </c>
      <c r="M1407">
        <f>IFERROR([1]!s_stm07_is($A1407,"W30028333","2022/12/31",1)/[1]!S_SHARE_TOTAL($A1407,$B$1),"")</f>
        <v>0.59959920913642961</v>
      </c>
      <c r="N1407">
        <f>IFERROR([1]!s_stm07_is($A1407,"W30028333","2023/12/31",1)/[1]!S_SHARE_TOTAL($A1407,$B$1),"")</f>
        <v>0.59231118539187233</v>
      </c>
      <c r="O1407">
        <f>IFERROR([1]!s_stm07_is($A1407,"W30028333","2024/12/31",1)/[1]!S_SHARE_TOTAL($A1407,$B$1),"")</f>
        <v>0.52979133290275759</v>
      </c>
      <c r="P1407">
        <f>IFERROR([1]!s_stm07_is($A1407,"W30028333","2025/12/31",1)/[1]!S_SHARE_TOTAL($A1407,$B$1),"")</f>
        <v>0.39757375313497828</v>
      </c>
      <c r="Q1407">
        <f>IFERROR([1]!s_west_netprofit($A1407,2026,$B$1,180)/[1]!S_SHARE_TOTAL($A1407,$B$1),"")</f>
        <v>0.47278664731494918</v>
      </c>
      <c r="R1407">
        <f>IFERROR([1]!s_west_netprofit($A1407,2027,$B$1,180)/[1]!S_SHARE_TOTAL($A1407,$B$1),"")</f>
        <v>0.51814223512336721</v>
      </c>
      <c r="S1407">
        <f>IFERROR([1]!s_fa_dupont_roe($A1407,"2011/12/31")/100,"")</f>
        <v>0</v>
      </c>
      <c r="T1407">
        <f>IFERROR([1]!s_fa_dupont_roe($A1407,"2012/12/31")/100,"")</f>
        <v>0.34462499999999996</v>
      </c>
      <c r="U1407">
        <f>IFERROR([1]!s_fa_dupont_roe($A1407,"2013/12/31")/100,"")</f>
        <v>0.30228300000000002</v>
      </c>
      <c r="V1407">
        <f>IFERROR([1]!s_fa_dupont_roe($A1407,"2014/12/31")/100,"")</f>
        <v>0.27448699999999998</v>
      </c>
      <c r="W1407">
        <f>IFERROR([1]!s_fa_dupont_roe($A1407,"2015/12/31")/100,"")</f>
        <v>0.23150600000000002</v>
      </c>
      <c r="X1407">
        <f>IFERROR([1]!s_fa_dupont_roe($A1407,"2016/12/31")/100,"")</f>
        <v>0.21020399999999997</v>
      </c>
      <c r="Y1407">
        <f>IFERROR([1]!s_fa_dupont_roe($A1407,"2017/12/31")/100,"")</f>
        <v>0.14368700000000001</v>
      </c>
      <c r="Z1407">
        <f>IFERROR([1]!s_fa_dupont_roe($A1407,"2018/12/31")/100,"")</f>
        <v>0.11217299999999999</v>
      </c>
      <c r="AA1407">
        <f>IFERROR([1]!s_fa_dupont_roe($A1407,"2019/12/31")/100,"")</f>
        <v>0.102812</v>
      </c>
      <c r="AB1407">
        <f>IFERROR([1]!s_fa_dupont_roe($A1407,"2020/12/31")/100,"")</f>
        <v>0.10968600000000001</v>
      </c>
      <c r="AC1407">
        <f>IFERROR([1]!s_fa_dupont_roe($A1407,"2021/12/31")/100,"")</f>
        <v>0.12198700000000001</v>
      </c>
      <c r="AD1407">
        <f>IFERROR([1]!s_fa_dupont_roe($A1407,"2022/12/31")/100,"")</f>
        <v>0.13759199999999999</v>
      </c>
      <c r="AE1407">
        <f>IFERROR([1]!s_fa_dupont_roe($A1407,"2023/12/31")/100,"")</f>
        <v>0.126966</v>
      </c>
      <c r="AF1407">
        <f>IFERROR([1]!s_fa_dupont_roe($A1407,"2024/12/31")/100,"")</f>
        <v>0.10820299999999999</v>
      </c>
      <c r="AG1407">
        <f>IFERROR([1]!s_fa_dupont_roe($A1407,"2025/12/31")/100,"")</f>
        <v>7.8845999999999999E-2</v>
      </c>
      <c r="AH1407">
        <f>IFERROR([1]!s_stm07_is($A1407,"W30028333","2025/12/31",1),"")</f>
        <v>547856631.82000005</v>
      </c>
      <c r="AI1407">
        <f>IFERROR([1]!s_stm07_bs($A1407,"W38058048","2025/12/31",1),"")</f>
        <v>7293891787.6000004</v>
      </c>
      <c r="AJ1407">
        <f>IFERROR([1]!s_fa_netdebt($A1407,"2025/12/31"),"")</f>
        <v>3707829640.9000001</v>
      </c>
      <c r="AK1407">
        <f>IFERROR([1]!s_val_ev1($A1407,"2025/12/31"),"")</f>
        <v>17123874485.040001</v>
      </c>
      <c r="AL1407">
        <f>IFERROR([1]!s_fa_ebitda($A1407,"2025/12/31"),"")</f>
        <v>1524477730.78</v>
      </c>
      <c r="AM1407">
        <f>IFERROR([1]!s_west_netprofit($A1407,2026,$B$1,180)/[1]!s_west_netprofit($A1407,2026,$B$1-7,180)-1,"")</f>
        <v>0</v>
      </c>
      <c r="AN1407">
        <f>IFERROR([1]!s_west_netprofit($A1407,2026,$B$1,180)/[1]!s_west_netprofit($A1407,2026,$B$1-30,180)-1,"")</f>
        <v>-0.10137931034482761</v>
      </c>
      <c r="AO1407">
        <f>IFERROR([1]!s_est_mediannetprofit($A1407,2026,$B$1)/[1]!s_est_mediannetprofit($A1407,2026,$B$1-7)-1,"")</f>
        <v>0</v>
      </c>
      <c r="AP1407">
        <f>IFERROR([1]!s_est_mediannetprofit($A1407,2026,$B$1)/[1]!s_est_mediannetprofit($A1407,2026,$B$1-30)-1,"")</f>
        <v>-0.10137931034482761</v>
      </c>
    </row>
    <row r="1408" spans="1:42">
      <c r="A1408" t="s">
        <v>1447</v>
      </c>
      <c r="B1408">
        <f>IFERROR([1]!s_stm07_is($A1408,"W30028333","2011/12/31",1)/[1]!S_SHARE_TOTAL($A1408,$B$1),"")</f>
        <v>0.22814286951322574</v>
      </c>
      <c r="C1408">
        <f>IFERROR([1]!s_stm07_is($A1408,"W30028333","2012/12/31",1)/[1]!S_SHARE_TOTAL($A1408,$B$1),"")</f>
        <v>0.16176420688882714</v>
      </c>
      <c r="D1408">
        <f>IFERROR([1]!s_stm07_is($A1408,"W30028333","2013/12/31",1)/[1]!S_SHARE_TOTAL($A1408,$B$1),"")</f>
        <v>5.5173354539527687E-2</v>
      </c>
      <c r="E1408">
        <f>IFERROR([1]!s_stm07_is($A1408,"W30028333","2014/12/31",1)/[1]!S_SHARE_TOTAL($A1408,$B$1),"")</f>
        <v>5.9574058843408252E-2</v>
      </c>
      <c r="F1408">
        <f>IFERROR([1]!s_stm07_is($A1408,"W30028333","2015/12/31",1)/[1]!S_SHARE_TOTAL($A1408,$B$1),"")</f>
        <v>1.0534888175321399E-2</v>
      </c>
      <c r="G1408">
        <f>IFERROR([1]!s_stm07_is($A1408,"W30028333","2016/12/31",1)/[1]!S_SHARE_TOTAL($A1408,$B$1),"")</f>
        <v>1.6704284519664079E-2</v>
      </c>
      <c r="H1408">
        <f>IFERROR([1]!s_stm07_is($A1408,"W30028333","2017/12/31",1)/[1]!S_SHARE_TOTAL($A1408,$B$1),"")</f>
        <v>3.3246755167754688E-2</v>
      </c>
      <c r="I1408">
        <f>IFERROR([1]!s_stm07_is($A1408,"W30028333","2018/12/31",1)/[1]!S_SHARE_TOTAL($A1408,$B$1),"")</f>
        <v>0.11819308687175904</v>
      </c>
      <c r="J1408">
        <f>IFERROR([1]!s_stm07_is($A1408,"W30028333","2019/12/31",1)/[1]!S_SHARE_TOTAL($A1408,$B$1),"")</f>
        <v>0.17632390926510855</v>
      </c>
      <c r="K1408">
        <f>IFERROR([1]!s_stm07_is($A1408,"W30028333","2020/12/31",1)/[1]!S_SHARE_TOTAL($A1408,$B$1),"")</f>
        <v>5.6409378118990973E-2</v>
      </c>
      <c r="L1408">
        <f>IFERROR([1]!s_stm07_is($A1408,"W30028333","2021/12/31",1)/[1]!S_SHARE_TOTAL($A1408,$B$1),"")</f>
        <v>0.15334722822543725</v>
      </c>
      <c r="M1408">
        <f>IFERROR([1]!s_stm07_is($A1408,"W30028333","2022/12/31",1)/[1]!S_SHARE_TOTAL($A1408,$B$1),"")</f>
        <v>0.41366827641467296</v>
      </c>
      <c r="N1408">
        <f>IFERROR([1]!s_stm07_is($A1408,"W30028333","2023/12/31",1)/[1]!S_SHARE_TOTAL($A1408,$B$1),"")</f>
        <v>0.96050108163244297</v>
      </c>
      <c r="O1408">
        <f>IFERROR([1]!s_stm07_is($A1408,"W30028333","2024/12/31",1)/[1]!S_SHARE_TOTAL($A1408,$B$1),"")</f>
        <v>0.92437049212168687</v>
      </c>
      <c r="P1408">
        <f>IFERROR([1]!s_stm07_is($A1408,"W30028333","2025/12/31",1)/[1]!S_SHARE_TOTAL($A1408,$B$1),"")</f>
        <v>0.9777478216666412</v>
      </c>
      <c r="Q1408">
        <f>IFERROR([1]!s_west_netprofit($A1408,2026,$B$1,180)/[1]!S_SHARE_TOTAL($A1408,$B$1),"")</f>
        <v>1.1446479153130764</v>
      </c>
      <c r="R1408">
        <f>IFERROR([1]!s_west_netprofit($A1408,2027,$B$1,180)/[1]!S_SHARE_TOTAL($A1408,$B$1),"")</f>
        <v>1.2105779066067102</v>
      </c>
      <c r="S1408">
        <f>IFERROR([1]!s_fa_dupont_roe($A1408,"2011/12/31")/100,"")</f>
        <v>5.4801000000000002E-2</v>
      </c>
      <c r="T1408">
        <f>IFERROR([1]!s_fa_dupont_roe($A1408,"2012/12/31")/100,"")</f>
        <v>3.8838999999999999E-2</v>
      </c>
      <c r="U1408">
        <f>IFERROR([1]!s_fa_dupont_roe($A1408,"2013/12/31")/100,"")</f>
        <v>1.3426E-2</v>
      </c>
      <c r="V1408">
        <f>IFERROR([1]!s_fa_dupont_roe($A1408,"2014/12/31")/100,"")</f>
        <v>1.4638999999999999E-2</v>
      </c>
      <c r="W1408">
        <f>IFERROR([1]!s_fa_dupont_roe($A1408,"2015/12/31")/100,"")</f>
        <v>2.6159999999999998E-3</v>
      </c>
      <c r="X1408">
        <f>IFERROR([1]!s_fa_dupont_roe($A1408,"2016/12/31")/100,"")</f>
        <v>4.2189999999999997E-3</v>
      </c>
      <c r="Y1408">
        <f>IFERROR([1]!s_fa_dupont_roe($A1408,"2017/12/31")/100,"")</f>
        <v>8.4200000000000004E-3</v>
      </c>
      <c r="Z1408">
        <f>IFERROR([1]!s_fa_dupont_roe($A1408,"2018/12/31")/100,"")</f>
        <v>2.9586999999999999E-2</v>
      </c>
      <c r="AA1408">
        <f>IFERROR([1]!s_fa_dupont_roe($A1408,"2019/12/31")/100,"")</f>
        <v>4.3499999999999997E-2</v>
      </c>
      <c r="AB1408">
        <f>IFERROR([1]!s_fa_dupont_roe($A1408,"2020/12/31")/100,"")</f>
        <v>1.4319E-2</v>
      </c>
      <c r="AC1408">
        <f>IFERROR([1]!s_fa_dupont_roe($A1408,"2021/12/31")/100,"")</f>
        <v>4.0670999999999999E-2</v>
      </c>
      <c r="AD1408">
        <f>IFERROR([1]!s_fa_dupont_roe($A1408,"2022/12/31")/100,"")</f>
        <v>0.10594799999999999</v>
      </c>
      <c r="AE1408">
        <f>IFERROR([1]!s_fa_dupont_roe($A1408,"2023/12/31")/100,"")</f>
        <v>0.217719</v>
      </c>
      <c r="AF1408">
        <f>IFERROR([1]!s_fa_dupont_roe($A1408,"2024/12/31")/100,"")</f>
        <v>0.18452400000000002</v>
      </c>
      <c r="AG1408">
        <f>IFERROR([1]!s_fa_dupont_roe($A1408,"2025/12/31")/100,"")</f>
        <v>0.17574200000000001</v>
      </c>
      <c r="AH1408">
        <f>IFERROR([1]!s_stm07_is($A1408,"W30028333","2025/12/31",1),"")</f>
        <v>3154805423.48</v>
      </c>
      <c r="AI1408">
        <f>IFERROR([1]!s_stm07_bs($A1408,"W38058048","2025/12/31",1),"")</f>
        <v>20156148921.540001</v>
      </c>
      <c r="AJ1408">
        <f>IFERROR([1]!s_fa_netdebt($A1408,"2025/12/31"),"")</f>
        <v>-6447258060.4300003</v>
      </c>
      <c r="AK1408">
        <f>IFERROR([1]!s_val_ev1($A1408,"2025/12/31"),"")</f>
        <v>50400574610.339996</v>
      </c>
      <c r="AL1408">
        <f>IFERROR([1]!s_fa_ebitda($A1408,"2025/12/31"),"")</f>
        <v>4759166762.3299999</v>
      </c>
      <c r="AM1408">
        <f>IFERROR([1]!s_west_netprofit($A1408,2026,$B$1,180)/[1]!s_west_netprofit($A1408,2026,$B$1-7,180)-1,"")</f>
        <v>0</v>
      </c>
      <c r="AN1408">
        <f>IFERROR([1]!s_west_netprofit($A1408,2026,$B$1,180)/[1]!s_west_netprofit($A1408,2026,$B$1-30,180)-1,"")</f>
        <v>0</v>
      </c>
      <c r="AO1408">
        <f>IFERROR([1]!s_est_mediannetprofit($A1408,2026,$B$1)/[1]!s_est_mediannetprofit($A1408,2026,$B$1-7)-1,"")</f>
        <v>0</v>
      </c>
      <c r="AP1408">
        <f>IFERROR([1]!s_est_mediannetprofit($A1408,2026,$B$1)/[1]!s_est_mediannetprofit($A1408,2026,$B$1-30)-1,"")</f>
        <v>0</v>
      </c>
    </row>
    <row r="1409" spans="1:42">
      <c r="A1409" t="s">
        <v>1448</v>
      </c>
      <c r="B1409">
        <f>IFERROR([1]!s_stm07_is($A1409,"W30028333","2011/12/31",1)/[1]!S_SHARE_TOTAL($A1409,$B$1),"")</f>
        <v>0.4035461420514932</v>
      </c>
      <c r="C1409">
        <f>IFERROR([1]!s_stm07_is($A1409,"W30028333","2012/12/31",1)/[1]!S_SHARE_TOTAL($A1409,$B$1),"")</f>
        <v>0.53109073782379035</v>
      </c>
      <c r="D1409">
        <f>IFERROR([1]!s_stm07_is($A1409,"W30028333","2013/12/31",1)/[1]!S_SHARE_TOTAL($A1409,$B$1),"")</f>
        <v>0.64242298002753373</v>
      </c>
      <c r="E1409">
        <f>IFERROR([1]!s_stm07_is($A1409,"W30028333","2014/12/31",1)/[1]!S_SHARE_TOTAL($A1409,$B$1),"")</f>
        <v>0.77974014365870659</v>
      </c>
      <c r="F1409">
        <f>IFERROR([1]!s_stm07_is($A1409,"W30028333","2015/12/31",1)/[1]!S_SHARE_TOTAL($A1409,$B$1),"")</f>
        <v>0.87431834881666814</v>
      </c>
      <c r="G1409">
        <f>IFERROR([1]!s_stm07_is($A1409,"W30028333","2016/12/31",1)/[1]!S_SHARE_TOTAL($A1409,$B$1),"")</f>
        <v>0.9659148100683943</v>
      </c>
      <c r="H1409">
        <f>IFERROR([1]!s_stm07_is($A1409,"W30028333","2017/12/31",1)/[1]!S_SHARE_TOTAL($A1409,$B$1),"")</f>
        <v>1.02761622688251</v>
      </c>
      <c r="I1409">
        <f>IFERROR([1]!s_stm07_is($A1409,"W30028333","2018/12/31",1)/[1]!S_SHARE_TOTAL($A1409,$B$1),"")</f>
        <v>1.0397422650010426</v>
      </c>
      <c r="J1409">
        <f>IFERROR([1]!s_stm07_is($A1409,"W30028333","2019/12/31",1)/[1]!S_SHARE_TOTAL($A1409,$B$1),"")</f>
        <v>1.1604457960985437</v>
      </c>
      <c r="K1409">
        <f>IFERROR([1]!s_stm07_is($A1409,"W30028333","2020/12/31",1)/[1]!S_SHARE_TOTAL($A1409,$B$1),"")</f>
        <v>1.2200596456443344</v>
      </c>
      <c r="L1409">
        <f>IFERROR([1]!s_stm07_is($A1409,"W30028333","2021/12/31",1)/[1]!S_SHARE_TOTAL($A1409,$B$1),"")</f>
        <v>1.2862831595560131</v>
      </c>
      <c r="M1409">
        <f>IFERROR([1]!s_stm07_is($A1409,"W30028333","2022/12/31",1)/[1]!S_SHARE_TOTAL($A1409,$B$1),"")</f>
        <v>1.3425788003813364</v>
      </c>
      <c r="N1409">
        <f>IFERROR([1]!s_stm07_is($A1409,"W30028333","2023/12/31",1)/[1]!S_SHARE_TOTAL($A1409,$B$1),"")</f>
        <v>1.3596593976765357</v>
      </c>
      <c r="O1409">
        <f>IFERROR([1]!s_stm07_is($A1409,"W30028333","2024/12/31",1)/[1]!S_SHARE_TOTAL($A1409,$B$1),"")</f>
        <v>1.4113736433513575</v>
      </c>
      <c r="P1409">
        <f>IFERROR([1]!s_stm07_is($A1409,"W30028333","2025/12/31",1)/[1]!S_SHARE_TOTAL($A1409,$B$1),"")</f>
        <v>1.5594610152957573</v>
      </c>
      <c r="Q1409">
        <f>IFERROR([1]!s_west_netprofit($A1409,2026,$B$1,180)/[1]!S_SHARE_TOTAL($A1409,$B$1),"")</f>
        <v>1.6835475692646118</v>
      </c>
      <c r="R1409">
        <f>IFERROR([1]!s_west_netprofit($A1409,2027,$B$1,180)/[1]!S_SHARE_TOTAL($A1409,$B$1),"")</f>
        <v>1.8656975509936682</v>
      </c>
      <c r="S1409">
        <f>IFERROR([1]!s_fa_dupont_roe($A1409,"2011/12/31")/100,"")</f>
        <v>0.25717899999999999</v>
      </c>
      <c r="T1409">
        <f>IFERROR([1]!s_fa_dupont_roe($A1409,"2012/12/31")/100,"")</f>
        <v>0.263156</v>
      </c>
      <c r="U1409">
        <f>IFERROR([1]!s_fa_dupont_roe($A1409,"2013/12/31")/100,"")</f>
        <v>0.214418</v>
      </c>
      <c r="V1409">
        <f>IFERROR([1]!s_fa_dupont_roe($A1409,"2014/12/31")/100,"")</f>
        <v>0.192439</v>
      </c>
      <c r="W1409">
        <f>IFERROR([1]!s_fa_dupont_roe($A1409,"2015/12/31")/100,"")</f>
        <v>0.17045200000000002</v>
      </c>
      <c r="X1409">
        <f>IFERROR([1]!s_fa_dupont_roe($A1409,"2016/12/31")/100,"")</f>
        <v>0.15529000000000001</v>
      </c>
      <c r="Y1409">
        <f>IFERROR([1]!s_fa_dupont_roe($A1409,"2017/12/31")/100,"")</f>
        <v>0.136072</v>
      </c>
      <c r="Z1409">
        <f>IFERROR([1]!s_fa_dupont_roe($A1409,"2018/12/31")/100,"")</f>
        <v>0.117803</v>
      </c>
      <c r="AA1409">
        <f>IFERROR([1]!s_fa_dupont_roe($A1409,"2019/12/31")/100,"")</f>
        <v>0.120213</v>
      </c>
      <c r="AB1409">
        <f>IFERROR([1]!s_fa_dupont_roe($A1409,"2020/12/31")/100,"")</f>
        <v>0.114714</v>
      </c>
      <c r="AC1409">
        <f>IFERROR([1]!s_fa_dupont_roe($A1409,"2021/12/31")/100,"")</f>
        <v>0.10666299999999999</v>
      </c>
      <c r="AD1409">
        <f>IFERROR([1]!s_fa_dupont_roe($A1409,"2022/12/31")/100,"")</f>
        <v>0.100774</v>
      </c>
      <c r="AE1409">
        <f>IFERROR([1]!s_fa_dupont_roe($A1409,"2023/12/31")/100,"")</f>
        <v>9.2791999999999999E-2</v>
      </c>
      <c r="AF1409">
        <f>IFERROR([1]!s_fa_dupont_roe($A1409,"2024/12/31")/100,"")</f>
        <v>8.6742000000000014E-2</v>
      </c>
      <c r="AG1409">
        <f>IFERROR([1]!s_fa_dupont_roe($A1409,"2025/12/31")/100,"")</f>
        <v>9.1164999999999996E-2</v>
      </c>
      <c r="AH1409">
        <f>IFERROR([1]!s_stm07_is($A1409,"W30028333","2025/12/31",1),"")</f>
        <v>5654218000</v>
      </c>
      <c r="AI1409">
        <f>IFERROR([1]!s_stm07_bs($A1409,"W38058048","2025/12/31",1),"")</f>
        <v>65998842000</v>
      </c>
      <c r="AJ1409">
        <f>IFERROR([1]!s_fa_netdebt($A1409,"2025/12/31"),"")</f>
        <v>0</v>
      </c>
      <c r="AK1409">
        <f>IFERROR([1]!s_val_ev1($A1409,"2025/12/31"),"")</f>
        <v>987616350602.625</v>
      </c>
      <c r="AL1409">
        <f>IFERROR([1]!s_fa_ebitda($A1409,"2025/12/31"),"")</f>
        <v>0</v>
      </c>
      <c r="AM1409">
        <f>IFERROR([1]!s_west_netprofit($A1409,2026,$B$1,180)/[1]!s_west_netprofit($A1409,2026,$B$1-7,180)-1,"")</f>
        <v>0</v>
      </c>
      <c r="AN1409">
        <f>IFERROR([1]!s_west_netprofit($A1409,2026,$B$1,180)/[1]!s_west_netprofit($A1409,2026,$B$1-30,180)-1,"")</f>
        <v>0</v>
      </c>
      <c r="AO1409">
        <f>IFERROR([1]!s_est_mediannetprofit($A1409,2026,$B$1)/[1]!s_est_mediannetprofit($A1409,2026,$B$1-7)-1,"")</f>
        <v>0</v>
      </c>
      <c r="AP1409">
        <f>IFERROR([1]!s_est_mediannetprofit($A1409,2026,$B$1)/[1]!s_est_mediannetprofit($A1409,2026,$B$1-30)-1,"")</f>
        <v>0</v>
      </c>
    </row>
    <row r="1410" spans="1:42">
      <c r="A1410" t="s">
        <v>1449</v>
      </c>
      <c r="B1410">
        <f>IFERROR([1]!s_stm07_is($A1410,"W30028333","2011/12/31",1)/[1]!S_SHARE_TOTAL($A1410,$B$1),"")</f>
        <v>0.19950394666687868</v>
      </c>
      <c r="C1410">
        <f>IFERROR([1]!s_stm07_is($A1410,"W30028333","2012/12/31",1)/[1]!S_SHARE_TOTAL($A1410,$B$1),"")</f>
        <v>0.29688653447535618</v>
      </c>
      <c r="D1410">
        <f>IFERROR([1]!s_stm07_is($A1410,"W30028333","2013/12/31",1)/[1]!S_SHARE_TOTAL($A1410,$B$1),"")</f>
        <v>0.4208961217991653</v>
      </c>
      <c r="E1410">
        <f>IFERROR([1]!s_stm07_is($A1410,"W30028333","2014/12/31",1)/[1]!S_SHARE_TOTAL($A1410,$B$1),"")</f>
        <v>0.41214500283871303</v>
      </c>
      <c r="F1410">
        <f>IFERROR([1]!s_stm07_is($A1410,"W30028333","2015/12/31",1)/[1]!S_SHARE_TOTAL($A1410,$B$1),"")</f>
        <v>0.30993256095865074</v>
      </c>
      <c r="G1410">
        <f>IFERROR([1]!s_stm07_is($A1410,"W30028333","2016/12/31",1)/[1]!S_SHARE_TOTAL($A1410,$B$1),"")</f>
        <v>0.33912536476181887</v>
      </c>
      <c r="H1410">
        <f>IFERROR([1]!s_stm07_is($A1410,"W30028333","2017/12/31",1)/[1]!S_SHARE_TOTAL($A1410,$B$1),"")</f>
        <v>0.37408753764438818</v>
      </c>
      <c r="I1410">
        <f>IFERROR([1]!s_stm07_is($A1410,"W30028333","2018/12/31",1)/[1]!S_SHARE_TOTAL($A1410,$B$1),"")</f>
        <v>0.40201743325936257</v>
      </c>
      <c r="J1410">
        <f>IFERROR([1]!s_stm07_is($A1410,"W30028333","2019/12/31",1)/[1]!S_SHARE_TOTAL($A1410,$B$1),"")</f>
        <v>0.46550132421616924</v>
      </c>
      <c r="K1410">
        <f>IFERROR([1]!s_stm07_is($A1410,"W30028333","2020/12/31",1)/[1]!S_SHARE_TOTAL($A1410,$B$1),"")</f>
        <v>0.55671868344129805</v>
      </c>
      <c r="L1410">
        <f>IFERROR([1]!s_stm07_is($A1410,"W30028333","2021/12/31",1)/[1]!S_SHARE_TOTAL($A1410,$B$1),"")</f>
        <v>0.68956117681524243</v>
      </c>
      <c r="M1410">
        <f>IFERROR([1]!s_stm07_is($A1410,"W30028333","2022/12/31",1)/[1]!S_SHARE_TOTAL($A1410,$B$1),"")</f>
        <v>0.68704439248696869</v>
      </c>
      <c r="N1410">
        <f>IFERROR([1]!s_stm07_is($A1410,"W30028333","2023/12/31",1)/[1]!S_SHARE_TOTAL($A1410,$B$1),"")</f>
        <v>0.8227101807041991</v>
      </c>
      <c r="O1410">
        <f>IFERROR([1]!s_stm07_is($A1410,"W30028333","2024/12/31",1)/[1]!S_SHARE_TOTAL($A1410,$B$1),"")</f>
        <v>0.905010559457052</v>
      </c>
      <c r="P1410">
        <f>IFERROR([1]!s_stm07_is($A1410,"W30028333","2025/12/31",1)/[1]!S_SHARE_TOTAL($A1410,$B$1),"")</f>
        <v>1.0544561788471702</v>
      </c>
      <c r="Q1410">
        <f>IFERROR([1]!s_west_netprofit($A1410,2026,$B$1,180)/[1]!S_SHARE_TOTAL($A1410,$B$1),"")</f>
        <v>1.1481017698286733</v>
      </c>
      <c r="R1410">
        <f>IFERROR([1]!s_west_netprofit($A1410,2027,$B$1,180)/[1]!S_SHARE_TOTAL($A1410,$B$1),"")</f>
        <v>1.3904206041717835</v>
      </c>
      <c r="S1410">
        <f>IFERROR([1]!s_fa_dupont_roe($A1410,"2011/12/31")/100,"")</f>
        <v>0.20847399999999999</v>
      </c>
      <c r="T1410">
        <f>IFERROR([1]!s_fa_dupont_roe($A1410,"2012/12/31")/100,"")</f>
        <v>0.15027599999999999</v>
      </c>
      <c r="U1410">
        <f>IFERROR([1]!s_fa_dupont_roe($A1410,"2013/12/31")/100,"")</f>
        <v>0.13775000000000001</v>
      </c>
      <c r="V1410">
        <f>IFERROR([1]!s_fa_dupont_roe($A1410,"2014/12/31")/100,"")</f>
        <v>0.122073</v>
      </c>
      <c r="W1410">
        <f>IFERROR([1]!s_fa_dupont_roe($A1410,"2015/12/31")/100,"")</f>
        <v>8.5113000000000008E-2</v>
      </c>
      <c r="X1410">
        <f>IFERROR([1]!s_fa_dupont_roe($A1410,"2016/12/31")/100,"")</f>
        <v>8.7265999999999996E-2</v>
      </c>
      <c r="Y1410">
        <f>IFERROR([1]!s_fa_dupont_roe($A1410,"2017/12/31")/100,"")</f>
        <v>9.0733999999999995E-2</v>
      </c>
      <c r="Z1410">
        <f>IFERROR([1]!s_fa_dupont_roe($A1410,"2018/12/31")/100,"")</f>
        <v>9.2551000000000008E-2</v>
      </c>
      <c r="AA1410">
        <f>IFERROR([1]!s_fa_dupont_roe($A1410,"2019/12/31")/100,"")</f>
        <v>0.10195800000000001</v>
      </c>
      <c r="AB1410">
        <f>IFERROR([1]!s_fa_dupont_roe($A1410,"2020/12/31")/100,"")</f>
        <v>0.114665</v>
      </c>
      <c r="AC1410">
        <f>IFERROR([1]!s_fa_dupont_roe($A1410,"2021/12/31")/100,"")</f>
        <v>0.13147</v>
      </c>
      <c r="AD1410">
        <f>IFERROR([1]!s_fa_dupont_roe($A1410,"2022/12/31")/100,"")</f>
        <v>0.12065099999999999</v>
      </c>
      <c r="AE1410">
        <f>IFERROR([1]!s_fa_dupont_roe($A1410,"2023/12/31")/100,"")</f>
        <v>0.132241</v>
      </c>
      <c r="AF1410">
        <f>IFERROR([1]!s_fa_dupont_roe($A1410,"2024/12/31")/100,"")</f>
        <v>0.13353699999999999</v>
      </c>
      <c r="AG1410">
        <f>IFERROR([1]!s_fa_dupont_roe($A1410,"2025/12/31")/100,"")</f>
        <v>0.14200699999999999</v>
      </c>
      <c r="AH1410">
        <f>IFERROR([1]!s_stm07_is($A1410,"W30028333","2025/12/31",1),"")</f>
        <v>1057677423.3200001</v>
      </c>
      <c r="AI1410">
        <f>IFERROR([1]!s_stm07_bs($A1410,"W38058048","2025/12/31",1),"")</f>
        <v>9662629166.2199993</v>
      </c>
      <c r="AJ1410">
        <f>IFERROR([1]!s_fa_netdebt($A1410,"2025/12/31"),"")</f>
        <v>-1096052508.03</v>
      </c>
      <c r="AK1410">
        <f>IFERROR([1]!s_val_ev1($A1410,"2025/12/31"),"")</f>
        <v>18382148947.82</v>
      </c>
      <c r="AL1410">
        <f>IFERROR([1]!s_fa_ebitda($A1410,"2025/12/31"),"")</f>
        <v>1829937180.2</v>
      </c>
      <c r="AM1410">
        <f>IFERROR([1]!s_west_netprofit($A1410,2026,$B$1,180)/[1]!s_west_netprofit($A1410,2026,$B$1-7,180)-1,"")</f>
        <v>0</v>
      </c>
      <c r="AN1410">
        <f>IFERROR([1]!s_west_netprofit($A1410,2026,$B$1,180)/[1]!s_west_netprofit($A1410,2026,$B$1-30,180)-1,"")</f>
        <v>-4.7141270629301735E-3</v>
      </c>
      <c r="AO1410">
        <f>IFERROR([1]!s_est_mediannetprofit($A1410,2026,$B$1)/[1]!s_est_mediannetprofit($A1410,2026,$B$1-7)-1,"")</f>
        <v>0</v>
      </c>
      <c r="AP1410">
        <f>IFERROR([1]!s_est_mediannetprofit($A1410,2026,$B$1)/[1]!s_est_mediannetprofit($A1410,2026,$B$1-30)-1,"")</f>
        <v>0</v>
      </c>
    </row>
    <row r="1411" spans="1:42">
      <c r="A1411" t="s">
        <v>1450</v>
      </c>
      <c r="B1411">
        <f>IFERROR([1]!s_stm07_is($A1411,"W30028333","2011/12/31",1)/[1]!S_SHARE_TOTAL($A1411,$B$1),"")</f>
        <v>0.24910035371626305</v>
      </c>
      <c r="C1411">
        <f>IFERROR([1]!s_stm07_is($A1411,"W30028333","2012/12/31",1)/[1]!S_SHARE_TOTAL($A1411,$B$1),"")</f>
        <v>0.38958350717283924</v>
      </c>
      <c r="D1411">
        <f>IFERROR([1]!s_stm07_is($A1411,"W30028333","2013/12/31",1)/[1]!S_SHARE_TOTAL($A1411,$B$1),"")</f>
        <v>0.6696349479804814</v>
      </c>
      <c r="E1411">
        <f>IFERROR([1]!s_stm07_is($A1411,"W30028333","2014/12/31",1)/[1]!S_SHARE_TOTAL($A1411,$B$1),"")</f>
        <v>0.56998238109823818</v>
      </c>
      <c r="F1411">
        <f>IFERROR([1]!s_stm07_is($A1411,"W30028333","2015/12/31",1)/[1]!S_SHARE_TOTAL($A1411,$B$1),"")</f>
        <v>0.46300625880027851</v>
      </c>
      <c r="G1411">
        <f>IFERROR([1]!s_stm07_is($A1411,"W30028333","2016/12/31",1)/[1]!S_SHARE_TOTAL($A1411,$B$1),"")</f>
        <v>0.69027508904812851</v>
      </c>
      <c r="H1411">
        <f>IFERROR([1]!s_stm07_is($A1411,"W30028333","2017/12/31",1)/[1]!S_SHARE_TOTAL($A1411,$B$1),"")</f>
        <v>0.71597136047067977</v>
      </c>
      <c r="I1411">
        <f>IFERROR([1]!s_stm07_is($A1411,"W30028333","2018/12/31",1)/[1]!S_SHARE_TOTAL($A1411,$B$1),"")</f>
        <v>0.80711644995323861</v>
      </c>
      <c r="J1411">
        <f>IFERROR([1]!s_stm07_is($A1411,"W30028333","2019/12/31",1)/[1]!S_SHARE_TOTAL($A1411,$B$1),"")</f>
        <v>1.1396807415350669</v>
      </c>
      <c r="K1411">
        <f>IFERROR([1]!s_stm07_is($A1411,"W30028333","2020/12/31",1)/[1]!S_SHARE_TOTAL($A1411,$B$1),"")</f>
        <v>1.5172000945351187</v>
      </c>
      <c r="L1411">
        <f>IFERROR([1]!s_stm07_is($A1411,"W30028333","2021/12/31",1)/[1]!S_SHARE_TOTAL($A1411,$B$1),"")</f>
        <v>0.53892063004847934</v>
      </c>
      <c r="M1411">
        <f>IFERROR([1]!s_stm07_is($A1411,"W30028333","2022/12/31",1)/[1]!S_SHARE_TOTAL($A1411,$B$1),"")</f>
        <v>0.19925950624307806</v>
      </c>
      <c r="N1411">
        <f>IFERROR([1]!s_stm07_is($A1411,"W30028333","2023/12/31",1)/[1]!S_SHARE_TOTAL($A1411,$B$1),"")</f>
        <v>0.95023740656852629</v>
      </c>
      <c r="O1411">
        <f>IFERROR([1]!s_stm07_is($A1411,"W30028333","2024/12/31",1)/[1]!S_SHARE_TOTAL($A1411,$B$1),"")</f>
        <v>1.1973682428841848</v>
      </c>
      <c r="P1411">
        <f>IFERROR([1]!s_stm07_is($A1411,"W30028333","2025/12/31",1)/[1]!S_SHARE_TOTAL($A1411,$B$1),"")</f>
        <v>0.9353388797306359</v>
      </c>
      <c r="Q1411">
        <f>IFERROR([1]!s_west_netprofit($A1411,2026,$B$1,180)/[1]!S_SHARE_TOTAL($A1411,$B$1),"")</f>
        <v>0.92700462100895242</v>
      </c>
      <c r="R1411">
        <f>IFERROR([1]!s_west_netprofit($A1411,2027,$B$1,180)/[1]!S_SHARE_TOTAL($A1411,$B$1),"")</f>
        <v>1.2942682114645634</v>
      </c>
      <c r="S1411">
        <f>IFERROR([1]!s_fa_dupont_roe($A1411,"2011/12/31")/100,"")</f>
        <v>0.15073300000000001</v>
      </c>
      <c r="T1411">
        <f>IFERROR([1]!s_fa_dupont_roe($A1411,"2012/12/31")/100,"")</f>
        <v>0.21090200000000001</v>
      </c>
      <c r="U1411">
        <f>IFERROR([1]!s_fa_dupont_roe($A1411,"2013/12/31")/100,"")</f>
        <v>0.28679700000000002</v>
      </c>
      <c r="V1411">
        <f>IFERROR([1]!s_fa_dupont_roe($A1411,"2014/12/31")/100,"")</f>
        <v>0.19893</v>
      </c>
      <c r="W1411">
        <f>IFERROR([1]!s_fa_dupont_roe($A1411,"2015/12/31")/100,"")</f>
        <v>0.15223599999999998</v>
      </c>
      <c r="X1411">
        <f>IFERROR([1]!s_fa_dupont_roe($A1411,"2016/12/31")/100,"")</f>
        <v>0.16334599999999999</v>
      </c>
      <c r="Y1411">
        <f>IFERROR([1]!s_fa_dupont_roe($A1411,"2017/12/31")/100,"")</f>
        <v>0.12542999999999999</v>
      </c>
      <c r="Z1411">
        <f>IFERROR([1]!s_fa_dupont_roe($A1411,"2018/12/31")/100,"")</f>
        <v>0.12628200000000001</v>
      </c>
      <c r="AA1411">
        <f>IFERROR([1]!s_fa_dupont_roe($A1411,"2019/12/31")/100,"")</f>
        <v>0.15859999999999999</v>
      </c>
      <c r="AB1411">
        <f>IFERROR([1]!s_fa_dupont_roe($A1411,"2020/12/31")/100,"")</f>
        <v>0.161299</v>
      </c>
      <c r="AC1411">
        <f>IFERROR([1]!s_fa_dupont_roe($A1411,"2021/12/31")/100,"")</f>
        <v>4.7961999999999998E-2</v>
      </c>
      <c r="AD1411">
        <f>IFERROR([1]!s_fa_dupont_roe($A1411,"2022/12/31")/100,"")</f>
        <v>1.6372000000000001E-2</v>
      </c>
      <c r="AE1411">
        <f>IFERROR([1]!s_fa_dupont_roe($A1411,"2023/12/31")/100,"")</f>
        <v>6.9279000000000007E-2</v>
      </c>
      <c r="AF1411">
        <f>IFERROR([1]!s_fa_dupont_roe($A1411,"2024/12/31")/100,"")</f>
        <v>8.2297999999999996E-2</v>
      </c>
      <c r="AG1411">
        <f>IFERROR([1]!s_fa_dupont_roe($A1411,"2025/12/31")/100,"")</f>
        <v>6.1136999999999997E-2</v>
      </c>
      <c r="AH1411">
        <f>IFERROR([1]!s_stm07_is($A1411,"W30028333","2025/12/31",1),"")</f>
        <v>1368870960</v>
      </c>
      <c r="AI1411">
        <f>IFERROR([1]!s_stm07_bs($A1411,"W38058048","2025/12/31",1),"")</f>
        <v>23108351918</v>
      </c>
      <c r="AJ1411">
        <f>IFERROR([1]!s_fa_netdebt($A1411,"2025/12/31"),"")</f>
        <v>10841353378</v>
      </c>
      <c r="AK1411">
        <f>IFERROR([1]!s_val_ev1($A1411,"2025/12/31"),"")</f>
        <v>35438340936.989998</v>
      </c>
      <c r="AL1411">
        <f>IFERROR([1]!s_fa_ebitda($A1411,"2025/12/31"),"")</f>
        <v>3609043152</v>
      </c>
      <c r="AM1411">
        <f>IFERROR([1]!s_west_netprofit($A1411,2026,$B$1,180)/[1]!s_west_netprofit($A1411,2026,$B$1-7,180)-1,"")</f>
        <v>0</v>
      </c>
      <c r="AN1411">
        <f>IFERROR([1]!s_west_netprofit($A1411,2026,$B$1,180)/[1]!s_west_netprofit($A1411,2026,$B$1-30,180)-1,"")</f>
        <v>-0.20338850993103796</v>
      </c>
      <c r="AO1411">
        <f>IFERROR([1]!s_est_mediannetprofit($A1411,2026,$B$1)/[1]!s_est_mediannetprofit($A1411,2026,$B$1-7)-1,"")</f>
        <v>0</v>
      </c>
      <c r="AP1411">
        <f>IFERROR([1]!s_est_mediannetprofit($A1411,2026,$B$1)/[1]!s_est_mediannetprofit($A1411,2026,$B$1-30)-1,"")</f>
        <v>-0.20423309510720178</v>
      </c>
    </row>
    <row r="1412" spans="1:42">
      <c r="A1412" t="s">
        <v>1451</v>
      </c>
      <c r="B1412">
        <f>IFERROR([1]!s_stm07_is($A1412,"W30028333","2011/12/31",1)/[1]!S_SHARE_TOTAL($A1412,$B$1),"")</f>
        <v>0.62022574889916493</v>
      </c>
      <c r="C1412">
        <f>IFERROR([1]!s_stm07_is($A1412,"W30028333","2012/12/31",1)/[1]!S_SHARE_TOTAL($A1412,$B$1),"")</f>
        <v>0.38722465460113042</v>
      </c>
      <c r="D1412">
        <f>IFERROR([1]!s_stm07_is($A1412,"W30028333","2013/12/31",1)/[1]!S_SHARE_TOTAL($A1412,$B$1),"")</f>
        <v>0.50399195604769498</v>
      </c>
      <c r="E1412">
        <f>IFERROR([1]!s_stm07_is($A1412,"W30028333","2014/12/31",1)/[1]!S_SHARE_TOTAL($A1412,$B$1),"")</f>
        <v>0.21288381415031724</v>
      </c>
      <c r="F1412">
        <f>IFERROR([1]!s_stm07_is($A1412,"W30028333","2015/12/31",1)/[1]!S_SHARE_TOTAL($A1412,$B$1),"")</f>
        <v>5.1163610876143913E-3</v>
      </c>
      <c r="G1412">
        <f>IFERROR([1]!s_stm07_is($A1412,"W30028333","2016/12/31",1)/[1]!S_SHARE_TOTAL($A1412,$B$1),"")</f>
        <v>-0.14346675286767896</v>
      </c>
      <c r="H1412">
        <f>IFERROR([1]!s_stm07_is($A1412,"W30028333","2017/12/31",1)/[1]!S_SHARE_TOTAL($A1412,$B$1),"")</f>
        <v>2.2861402860383441E-2</v>
      </c>
      <c r="I1412">
        <f>IFERROR([1]!s_stm07_is($A1412,"W30028333","2018/12/31",1)/[1]!S_SHARE_TOTAL($A1412,$B$1),"")</f>
        <v>-0.38459177785855775</v>
      </c>
      <c r="J1412">
        <f>IFERROR([1]!s_stm07_is($A1412,"W30028333","2019/12/31",1)/[1]!S_SHARE_TOTAL($A1412,$B$1),"")</f>
        <v>6.4113085167645384E-2</v>
      </c>
      <c r="K1412">
        <f>IFERROR([1]!s_stm07_is($A1412,"W30028333","2020/12/31",1)/[1]!S_SHARE_TOTAL($A1412,$B$1),"")</f>
        <v>7.1548942341247909E-2</v>
      </c>
      <c r="L1412">
        <f>IFERROR([1]!s_stm07_is($A1412,"W30028333","2021/12/31",1)/[1]!S_SHARE_TOTAL($A1412,$B$1),"")</f>
        <v>0.43898856452336354</v>
      </c>
      <c r="M1412">
        <f>IFERROR([1]!s_stm07_is($A1412,"W30028333","2022/12/31",1)/[1]!S_SHARE_TOTAL($A1412,$B$1),"")</f>
        <v>0.3087802178419114</v>
      </c>
      <c r="N1412">
        <f>IFERROR([1]!s_stm07_is($A1412,"W30028333","2023/12/31",1)/[1]!S_SHARE_TOTAL($A1412,$B$1),"")</f>
        <v>0.31394798023880688</v>
      </c>
      <c r="O1412">
        <f>IFERROR([1]!s_stm07_is($A1412,"W30028333","2024/12/31",1)/[1]!S_SHARE_TOTAL($A1412,$B$1),"")</f>
        <v>0.35467793996723135</v>
      </c>
      <c r="P1412">
        <f>IFERROR([1]!s_stm07_is($A1412,"W30028333","2025/12/31",1)/[1]!S_SHARE_TOTAL($A1412,$B$1),"")</f>
        <v>0.21638608842075735</v>
      </c>
      <c r="Q1412">
        <f>IFERROR([1]!s_west_netprofit($A1412,2026,$B$1,180)/[1]!S_SHARE_TOTAL($A1412,$B$1),"")</f>
        <v>0.49799020448467163</v>
      </c>
      <c r="R1412">
        <f>IFERROR([1]!s_west_netprofit($A1412,2027,$B$1,180)/[1]!S_SHARE_TOTAL($A1412,$B$1),"")</f>
        <v>0.56445583511359976</v>
      </c>
      <c r="S1412">
        <f>IFERROR([1]!s_fa_dupont_roe($A1412,"2011/12/31")/100,"")</f>
        <v>0.42532400000000004</v>
      </c>
      <c r="T1412">
        <f>IFERROR([1]!s_fa_dupont_roe($A1412,"2012/12/31")/100,"")</f>
        <v>0.242343</v>
      </c>
      <c r="U1412">
        <f>IFERROR([1]!s_fa_dupont_roe($A1412,"2013/12/31")/100,"")</f>
        <v>0.31446999999999997</v>
      </c>
      <c r="V1412">
        <f>IFERROR([1]!s_fa_dupont_roe($A1412,"2014/12/31")/100,"")</f>
        <v>0.10647000000000001</v>
      </c>
      <c r="W1412">
        <f>IFERROR([1]!s_fa_dupont_roe($A1412,"2015/12/31")/100,"")</f>
        <v>2.2859999999999998E-3</v>
      </c>
      <c r="X1412">
        <f>IFERROR([1]!s_fa_dupont_roe($A1412,"2016/12/31")/100,"")</f>
        <v>-6.8723999999999993E-2</v>
      </c>
      <c r="Y1412">
        <f>IFERROR([1]!s_fa_dupont_roe($A1412,"2017/12/31")/100,"")</f>
        <v>1.0218E-2</v>
      </c>
      <c r="Z1412">
        <f>IFERROR([1]!s_fa_dupont_roe($A1412,"2018/12/31")/100,"")</f>
        <v>-0.169208</v>
      </c>
      <c r="AA1412">
        <f>IFERROR([1]!s_fa_dupont_roe($A1412,"2019/12/31")/100,"")</f>
        <v>3.1820000000000001E-2</v>
      </c>
      <c r="AB1412">
        <f>IFERROR([1]!s_fa_dupont_roe($A1412,"2020/12/31")/100,"")</f>
        <v>3.6186999999999997E-2</v>
      </c>
      <c r="AC1412">
        <f>IFERROR([1]!s_fa_dupont_roe($A1412,"2021/12/31")/100,"")</f>
        <v>0.182426</v>
      </c>
      <c r="AD1412">
        <f>IFERROR([1]!s_fa_dupont_roe($A1412,"2022/12/31")/100,"")</f>
        <v>0.10323600000000001</v>
      </c>
      <c r="AE1412">
        <f>IFERROR([1]!s_fa_dupont_roe($A1412,"2023/12/31")/100,"")</f>
        <v>9.582800000000001E-2</v>
      </c>
      <c r="AF1412">
        <f>IFERROR([1]!s_fa_dupont_roe($A1412,"2024/12/31")/100,"")</f>
        <v>0.10327</v>
      </c>
      <c r="AG1412">
        <f>IFERROR([1]!s_fa_dupont_roe($A1412,"2025/12/31")/100,"")</f>
        <v>6.2244000000000001E-2</v>
      </c>
      <c r="AH1412">
        <f>IFERROR([1]!s_stm07_is($A1412,"W30028333","2025/12/31",1),"")</f>
        <v>431026320</v>
      </c>
      <c r="AI1412">
        <f>IFERROR([1]!s_stm07_bs($A1412,"W38058048","2025/12/31",1),"")</f>
        <v>7749378680</v>
      </c>
      <c r="AJ1412">
        <f>IFERROR([1]!s_fa_netdebt($A1412,"2025/12/31"),"")</f>
        <v>1123939630</v>
      </c>
      <c r="AK1412">
        <f>IFERROR([1]!s_val_ev1($A1412,"2025/12/31"),"")</f>
        <v>27541830581.880001</v>
      </c>
      <c r="AL1412">
        <f>IFERROR([1]!s_fa_ebitda($A1412,"2025/12/31"),"")</f>
        <v>1888483320</v>
      </c>
      <c r="AM1412">
        <f>IFERROR([1]!s_west_netprofit($A1412,2026,$B$1,180)/[1]!s_west_netprofit($A1412,2026,$B$1-7,180)-1,"")</f>
        <v>0</v>
      </c>
      <c r="AN1412">
        <f>IFERROR([1]!s_west_netprofit($A1412,2026,$B$1,180)/[1]!s_west_netprofit($A1412,2026,$B$1-30,180)-1,"")</f>
        <v>0</v>
      </c>
      <c r="AO1412">
        <f>IFERROR([1]!s_est_mediannetprofit($A1412,2026,$B$1)/[1]!s_est_mediannetprofit($A1412,2026,$B$1-7)-1,"")</f>
        <v>0</v>
      </c>
      <c r="AP1412">
        <f>IFERROR([1]!s_est_mediannetprofit($A1412,2026,$B$1)/[1]!s_est_mediannetprofit($A1412,2026,$B$1-30)-1,"")</f>
        <v>0</v>
      </c>
    </row>
    <row r="1413" spans="1:42">
      <c r="A1413" t="s">
        <v>1452</v>
      </c>
      <c r="B1413">
        <f>IFERROR([1]!s_stm07_is($A1413,"W30028333","2011/12/31",1)/[1]!S_SHARE_TOTAL($A1413,$B$1),"")</f>
        <v>-0.1611360809397209</v>
      </c>
      <c r="C1413">
        <f>IFERROR([1]!s_stm07_is($A1413,"W30028333","2012/12/31",1)/[1]!S_SHARE_TOTAL($A1413,$B$1),"")</f>
        <v>-0.26468705793680436</v>
      </c>
      <c r="D1413">
        <f>IFERROR([1]!s_stm07_is($A1413,"W30028333","2013/12/31",1)/[1]!S_SHARE_TOTAL($A1413,$B$1),"")</f>
        <v>-1.2652019997639157</v>
      </c>
      <c r="E1413">
        <f>IFERROR([1]!s_stm07_is($A1413,"W30028333","2014/12/31",1)/[1]!S_SHARE_TOTAL($A1413,$B$1),"")</f>
        <v>-8.9960420135108687E-2</v>
      </c>
      <c r="F1413">
        <f>IFERROR([1]!s_stm07_is($A1413,"W30028333","2015/12/31",1)/[1]!S_SHARE_TOTAL($A1413,$B$1),"")</f>
        <v>0.13408130870783702</v>
      </c>
      <c r="G1413">
        <f>IFERROR([1]!s_stm07_is($A1413,"W30028333","2016/12/31",1)/[1]!S_SHARE_TOTAL($A1413,$B$1),"")</f>
        <v>0.11957811035813631</v>
      </c>
      <c r="H1413">
        <f>IFERROR([1]!s_stm07_is($A1413,"W30028333","2017/12/31",1)/[1]!S_SHARE_TOTAL($A1413,$B$1),"")</f>
        <v>8.771127219959847E-2</v>
      </c>
      <c r="I1413">
        <f>IFERROR([1]!s_stm07_is($A1413,"W30028333","2018/12/31",1)/[1]!S_SHARE_TOTAL($A1413,$B$1),"")</f>
        <v>7.6971465237030995E-2</v>
      </c>
      <c r="J1413">
        <f>IFERROR([1]!s_stm07_is($A1413,"W30028333","2019/12/31",1)/[1]!S_SHARE_TOTAL($A1413,$B$1),"")</f>
        <v>0.18746876539762397</v>
      </c>
      <c r="K1413">
        <f>IFERROR([1]!s_stm07_is($A1413,"W30028333","2020/12/31",1)/[1]!S_SHARE_TOTAL($A1413,$B$1),"")</f>
        <v>0.29705358470182314</v>
      </c>
      <c r="L1413">
        <f>IFERROR([1]!s_stm07_is($A1413,"W30028333","2021/12/31",1)/[1]!S_SHARE_TOTAL($A1413,$B$1),"")</f>
        <v>6.333744521924288E-2</v>
      </c>
      <c r="M1413">
        <f>IFERROR([1]!s_stm07_is($A1413,"W30028333","2022/12/31",1)/[1]!S_SHARE_TOTAL($A1413,$B$1),"")</f>
        <v>0.30634599006556329</v>
      </c>
      <c r="N1413">
        <f>IFERROR([1]!s_stm07_is($A1413,"W30028333","2023/12/31",1)/[1]!S_SHARE_TOTAL($A1413,$B$1),"")</f>
        <v>0.33267198556097455</v>
      </c>
      <c r="O1413">
        <f>IFERROR([1]!s_stm07_is($A1413,"W30028333","2024/12/31",1)/[1]!S_SHARE_TOTAL($A1413,$B$1),"")</f>
        <v>0.4104566933585142</v>
      </c>
      <c r="P1413">
        <f>IFERROR([1]!s_stm07_is($A1413,"W30028333","2025/12/31",1)/[1]!S_SHARE_TOTAL($A1413,$B$1),"")</f>
        <v>0.28021166814159154</v>
      </c>
      <c r="Q1413">
        <f>IFERROR([1]!s_west_netprofit($A1413,2026,$B$1,180)/[1]!S_SHARE_TOTAL($A1413,$B$1),"")</f>
        <v>0.39650338333479462</v>
      </c>
      <c r="R1413">
        <f>IFERROR([1]!s_west_netprofit($A1413,2027,$B$1,180)/[1]!S_SHARE_TOTAL($A1413,$B$1),"")</f>
        <v>0.40974199165594016</v>
      </c>
      <c r="S1413">
        <f>IFERROR([1]!s_fa_dupont_roe($A1413,"2011/12/31")/100,"")</f>
        <v>-0.16222400000000001</v>
      </c>
      <c r="T1413">
        <f>IFERROR([1]!s_fa_dupont_roe($A1413,"2012/12/31")/100,"")</f>
        <v>-0.282495</v>
      </c>
      <c r="U1413">
        <f>IFERROR([1]!s_fa_dupont_roe($A1413,"2013/12/31")/100,"")</f>
        <v>-7.0926469999999995</v>
      </c>
      <c r="V1413">
        <f>IFERROR([1]!s_fa_dupont_roe($A1413,"2014/12/31")/100,"")</f>
        <v>0</v>
      </c>
      <c r="W1413">
        <f>IFERROR([1]!s_fa_dupont_roe($A1413,"2015/12/31")/100,"")</f>
        <v>0.30609500000000001</v>
      </c>
      <c r="X1413">
        <f>IFERROR([1]!s_fa_dupont_roe($A1413,"2016/12/31")/100,"")</f>
        <v>0.20765400000000001</v>
      </c>
      <c r="Y1413">
        <f>IFERROR([1]!s_fa_dupont_roe($A1413,"2017/12/31")/100,"")</f>
        <v>0.12950600000000001</v>
      </c>
      <c r="Z1413">
        <f>IFERROR([1]!s_fa_dupont_roe($A1413,"2018/12/31")/100,"")</f>
        <v>0.10134399999999999</v>
      </c>
      <c r="AA1413">
        <f>IFERROR([1]!s_fa_dupont_roe($A1413,"2019/12/31")/100,"")</f>
        <v>0.207956</v>
      </c>
      <c r="AB1413">
        <f>IFERROR([1]!s_fa_dupont_roe($A1413,"2020/12/31")/100,"")</f>
        <v>0.26743400000000001</v>
      </c>
      <c r="AC1413">
        <f>IFERROR([1]!s_fa_dupont_roe($A1413,"2021/12/31")/100,"")</f>
        <v>5.1584999999999999E-2</v>
      </c>
      <c r="AD1413">
        <f>IFERROR([1]!s_fa_dupont_roe($A1413,"2022/12/31")/100,"")</f>
        <v>0.217806</v>
      </c>
      <c r="AE1413">
        <f>IFERROR([1]!s_fa_dupont_roe($A1413,"2023/12/31")/100,"")</f>
        <v>0.18989599999999998</v>
      </c>
      <c r="AF1413">
        <f>IFERROR([1]!s_fa_dupont_roe($A1413,"2024/12/31")/100,"")</f>
        <v>0.19379000000000002</v>
      </c>
      <c r="AG1413">
        <f>IFERROR([1]!s_fa_dupont_roe($A1413,"2025/12/31")/100,"")</f>
        <v>0.11677699999999999</v>
      </c>
      <c r="AH1413">
        <f>IFERROR([1]!s_stm07_is($A1413,"W30028333","2025/12/31",1),"")</f>
        <v>1311487189.7</v>
      </c>
      <c r="AI1413">
        <f>IFERROR([1]!s_stm07_bs($A1413,"W38058048","2025/12/31",1),"")</f>
        <v>11792249213.309999</v>
      </c>
      <c r="AJ1413">
        <f>IFERROR([1]!s_fa_netdebt($A1413,"2025/12/31"),"")</f>
        <v>-3867625983.9899998</v>
      </c>
      <c r="AK1413">
        <f>IFERROR([1]!s_val_ev1($A1413,"2025/12/31"),"")</f>
        <v>14831935691.799999</v>
      </c>
      <c r="AL1413">
        <f>IFERROR([1]!s_fa_ebitda($A1413,"2025/12/31"),"")</f>
        <v>2153749618.4299998</v>
      </c>
      <c r="AM1413">
        <f>IFERROR([1]!s_west_netprofit($A1413,2026,$B$1,180)/[1]!s_west_netprofit($A1413,2026,$B$1-7,180)-1,"")</f>
        <v>1.7904027199720174E-2</v>
      </c>
      <c r="AN1413">
        <f>IFERROR([1]!s_west_netprofit($A1413,2026,$B$1,180)/[1]!s_west_netprofit($A1413,2026,$B$1-30,180)-1,"")</f>
        <v>2.9185077759861677E-2</v>
      </c>
      <c r="AO1413">
        <f>IFERROR([1]!s_est_mediannetprofit($A1413,2026,$B$1)/[1]!s_est_mediannetprofit($A1413,2026,$B$1-7)-1,"")</f>
        <v>3.5551041137633632E-3</v>
      </c>
      <c r="AP1413">
        <f>IFERROR([1]!s_est_mediannetprofit($A1413,2026,$B$1)/[1]!s_est_mediannetprofit($A1413,2026,$B$1-30)-1,"")</f>
        <v>1.4894709809964102E-2</v>
      </c>
    </row>
    <row r="1414" spans="1:42">
      <c r="A1414" t="s">
        <v>1453</v>
      </c>
      <c r="B1414">
        <f>IFERROR([1]!s_stm07_is($A1414,"W30028333","2011/12/31",1)/[1]!S_SHARE_TOTAL($A1414,$B$1),"")</f>
        <v>0.10338301253421003</v>
      </c>
      <c r="C1414">
        <f>IFERROR([1]!s_stm07_is($A1414,"W30028333","2012/12/31",1)/[1]!S_SHARE_TOTAL($A1414,$B$1),"")</f>
        <v>0.10254664468243188</v>
      </c>
      <c r="D1414">
        <f>IFERROR([1]!s_stm07_is($A1414,"W30028333","2013/12/31",1)/[1]!S_SHARE_TOTAL($A1414,$B$1),"")</f>
        <v>0.12037793022637945</v>
      </c>
      <c r="E1414">
        <f>IFERROR([1]!s_stm07_is($A1414,"W30028333","2014/12/31",1)/[1]!S_SHARE_TOTAL($A1414,$B$1),"")</f>
        <v>0.12017414024158077</v>
      </c>
      <c r="F1414">
        <f>IFERROR([1]!s_stm07_is($A1414,"W30028333","2015/12/31",1)/[1]!S_SHARE_TOTAL($A1414,$B$1),"")</f>
        <v>0.18383660651025271</v>
      </c>
      <c r="G1414">
        <f>IFERROR([1]!s_stm07_is($A1414,"W30028333","2016/12/31",1)/[1]!S_SHARE_TOTAL($A1414,$B$1),"")</f>
        <v>0.21823577329438965</v>
      </c>
      <c r="H1414">
        <f>IFERROR([1]!s_stm07_is($A1414,"W30028333","2017/12/31",1)/[1]!S_SHARE_TOTAL($A1414,$B$1),"")</f>
        <v>0.21867534974072952</v>
      </c>
      <c r="I1414">
        <f>IFERROR([1]!s_stm07_is($A1414,"W30028333","2018/12/31",1)/[1]!S_SHARE_TOTAL($A1414,$B$1),"")</f>
        <v>0.23030252572795418</v>
      </c>
      <c r="J1414">
        <f>IFERROR([1]!s_stm07_is($A1414,"W30028333","2019/12/31",1)/[1]!S_SHARE_TOTAL($A1414,$B$1),"")</f>
        <v>0.22425896462839884</v>
      </c>
      <c r="K1414">
        <f>IFERROR([1]!s_stm07_is($A1414,"W30028333","2020/12/31",1)/[1]!S_SHARE_TOTAL($A1414,$B$1),"")</f>
        <v>0.2914941384928606</v>
      </c>
      <c r="L1414">
        <f>IFERROR([1]!s_stm07_is($A1414,"W30028333","2021/12/31",1)/[1]!S_SHARE_TOTAL($A1414,$B$1),"")</f>
        <v>0.39080533505978876</v>
      </c>
      <c r="M1414">
        <f>IFERROR([1]!s_stm07_is($A1414,"W30028333","2022/12/31",1)/[1]!S_SHARE_TOTAL($A1414,$B$1),"")</f>
        <v>0.43805079184425599</v>
      </c>
      <c r="N1414">
        <f>IFERROR([1]!s_stm07_is($A1414,"W30028333","2023/12/31",1)/[1]!S_SHARE_TOTAL($A1414,$B$1),"")</f>
        <v>0.51652205539348783</v>
      </c>
      <c r="O1414">
        <f>IFERROR([1]!s_stm07_is($A1414,"W30028333","2024/12/31",1)/[1]!S_SHARE_TOTAL($A1414,$B$1),"")</f>
        <v>0.42674743121673608</v>
      </c>
      <c r="P1414">
        <f>IFERROR([1]!s_stm07_is($A1414,"W30028333","2025/12/31",1)/[1]!S_SHARE_TOTAL($A1414,$B$1),"")</f>
        <v>0.45236340910824041</v>
      </c>
      <c r="Q1414">
        <f>IFERROR([1]!s_west_netprofit($A1414,2026,$B$1,180)/[1]!S_SHARE_TOTAL($A1414,$B$1),"")</f>
        <v>0.4277062238884331</v>
      </c>
      <c r="R1414">
        <f>IFERROR([1]!s_west_netprofit($A1414,2027,$B$1,180)/[1]!S_SHARE_TOTAL($A1414,$B$1),"")</f>
        <v>0.48265200792394669</v>
      </c>
      <c r="S1414">
        <f>IFERROR([1]!s_fa_dupont_roe($A1414,"2011/12/31")/100,"")</f>
        <v>0.15447</v>
      </c>
      <c r="T1414">
        <f>IFERROR([1]!s_fa_dupont_roe($A1414,"2012/12/31")/100,"")</f>
        <v>0.130777</v>
      </c>
      <c r="U1414">
        <f>IFERROR([1]!s_fa_dupont_roe($A1414,"2013/12/31")/100,"")</f>
        <v>0.12858700000000001</v>
      </c>
      <c r="V1414">
        <f>IFERROR([1]!s_fa_dupont_roe($A1414,"2014/12/31")/100,"")</f>
        <v>0.11611299999999999</v>
      </c>
      <c r="W1414">
        <f>IFERROR([1]!s_fa_dupont_roe($A1414,"2015/12/31")/100,"")</f>
        <v>0.125919</v>
      </c>
      <c r="X1414">
        <f>IFERROR([1]!s_fa_dupont_roe($A1414,"2016/12/31")/100,"")</f>
        <v>0.114694</v>
      </c>
      <c r="Y1414">
        <f>IFERROR([1]!s_fa_dupont_roe($A1414,"2017/12/31")/100,"")</f>
        <v>0.10690799999999999</v>
      </c>
      <c r="Z1414">
        <f>IFERROR([1]!s_fa_dupont_roe($A1414,"2018/12/31")/100,"")</f>
        <v>0.10538700000000001</v>
      </c>
      <c r="AA1414">
        <f>IFERROR([1]!s_fa_dupont_roe($A1414,"2019/12/31")/100,"")</f>
        <v>9.5614000000000005E-2</v>
      </c>
      <c r="AB1414">
        <f>IFERROR([1]!s_fa_dupont_roe($A1414,"2020/12/31")/100,"")</f>
        <v>9.9496000000000001E-2</v>
      </c>
      <c r="AC1414">
        <f>IFERROR([1]!s_fa_dupont_roe($A1414,"2021/12/31")/100,"")</f>
        <v>0.109671</v>
      </c>
      <c r="AD1414">
        <f>IFERROR([1]!s_fa_dupont_roe($A1414,"2022/12/31")/100,"")</f>
        <v>0.10936700000000001</v>
      </c>
      <c r="AE1414">
        <f>IFERROR([1]!s_fa_dupont_roe($A1414,"2023/12/31")/100,"")</f>
        <v>0.11831200000000001</v>
      </c>
      <c r="AF1414">
        <f>IFERROR([1]!s_fa_dupont_roe($A1414,"2024/12/31")/100,"")</f>
        <v>8.7263999999999994E-2</v>
      </c>
      <c r="AG1414">
        <f>IFERROR([1]!s_fa_dupont_roe($A1414,"2025/12/31")/100,"")</f>
        <v>8.1282999999999994E-2</v>
      </c>
      <c r="AH1414">
        <f>IFERROR([1]!s_stm07_is($A1414,"W30028333","2025/12/31",1),"")</f>
        <v>9304211536.7399998</v>
      </c>
      <c r="AI1414">
        <f>IFERROR([1]!s_stm07_bs($A1414,"W38058048","2025/12/31",1),"")</f>
        <v>232225745100.17001</v>
      </c>
      <c r="AJ1414">
        <f>IFERROR([1]!s_fa_netdebt($A1414,"2025/12/31"),"")</f>
        <v>431026887837.59003</v>
      </c>
      <c r="AK1414">
        <f>IFERROR([1]!s_val_ev1($A1414,"2025/12/31"),"")</f>
        <v>624521748524.27002</v>
      </c>
      <c r="AL1414">
        <f>IFERROR([1]!s_fa_ebitda($A1414,"2025/12/31"),"")</f>
        <v>51286601126.169998</v>
      </c>
      <c r="AM1414">
        <f>IFERROR([1]!s_west_netprofit($A1414,2026,$B$1,180)/[1]!s_west_netprofit($A1414,2026,$B$1-7,180)-1,"")</f>
        <v>0</v>
      </c>
      <c r="AN1414">
        <f>IFERROR([1]!s_west_netprofit($A1414,2026,$B$1,180)/[1]!s_west_netprofit($A1414,2026,$B$1-30,180)-1,"")</f>
        <v>-4.0250654593061319E-2</v>
      </c>
      <c r="AO1414">
        <f>IFERROR([1]!s_est_mediannetprofit($A1414,2026,$B$1)/[1]!s_est_mediannetprofit($A1414,2026,$B$1-7)-1,"")</f>
        <v>0</v>
      </c>
      <c r="AP1414">
        <f>IFERROR([1]!s_est_mediannetprofit($A1414,2026,$B$1)/[1]!s_est_mediannetprofit($A1414,2026,$B$1-30)-1,"")</f>
        <v>-2.6309807932719642E-2</v>
      </c>
    </row>
    <row r="1415" spans="1:42">
      <c r="A1415" t="s">
        <v>1454</v>
      </c>
      <c r="B1415">
        <f>IFERROR([1]!s_stm07_is($A1415,"W30028333","2011/12/31",1)/[1]!S_SHARE_TOTAL($A1415,$B$1),"")</f>
        <v>0.38540414784420274</v>
      </c>
      <c r="C1415">
        <f>IFERROR([1]!s_stm07_is($A1415,"W30028333","2012/12/31",1)/[1]!S_SHARE_TOTAL($A1415,$B$1),"")</f>
        <v>0.43342836861485545</v>
      </c>
      <c r="D1415">
        <f>IFERROR([1]!s_stm07_is($A1415,"W30028333","2013/12/31",1)/[1]!S_SHARE_TOTAL($A1415,$B$1),"")</f>
        <v>0.48697999905285549</v>
      </c>
      <c r="E1415">
        <f>IFERROR([1]!s_stm07_is($A1415,"W30028333","2014/12/31",1)/[1]!S_SHARE_TOTAL($A1415,$B$1),"")</f>
        <v>0.52634533550464291</v>
      </c>
      <c r="F1415">
        <f>IFERROR([1]!s_stm07_is($A1415,"W30028333","2015/12/31",1)/[1]!S_SHARE_TOTAL($A1415,$B$1),"")</f>
        <v>0.53022476396291585</v>
      </c>
      <c r="G1415">
        <f>IFERROR([1]!s_stm07_is($A1415,"W30028333","2016/12/31",1)/[1]!S_SHARE_TOTAL($A1415,$B$1),"")</f>
        <v>0.51077486144451856</v>
      </c>
      <c r="H1415">
        <f>IFERROR([1]!s_stm07_is($A1415,"W30028333","2017/12/31",1)/[1]!S_SHARE_TOTAL($A1415,$B$1),"")</f>
        <v>0.53507249776437382</v>
      </c>
      <c r="I1415">
        <f>IFERROR([1]!s_stm07_is($A1415,"W30028333","2018/12/31",1)/[1]!S_SHARE_TOTAL($A1415,$B$1),"")</f>
        <v>0.55890460266923625</v>
      </c>
      <c r="J1415">
        <f>IFERROR([1]!s_stm07_is($A1415,"W30028333","2019/12/31",1)/[1]!S_SHARE_TOTAL($A1415,$B$1),"")</f>
        <v>0.58161943217811618</v>
      </c>
      <c r="K1415">
        <f>IFERROR([1]!s_stm07_is($A1415,"W30028333","2020/12/31",1)/[1]!S_SHARE_TOTAL($A1415,$B$1),"")</f>
        <v>0.59858029339768559</v>
      </c>
      <c r="L1415">
        <f>IFERROR([1]!s_stm07_is($A1415,"W30028333","2021/12/31",1)/[1]!S_SHARE_TOTAL($A1415,$B$1),"")</f>
        <v>0.67210011799610814</v>
      </c>
      <c r="M1415">
        <f>IFERROR([1]!s_stm07_is($A1415,"W30028333","2022/12/31",1)/[1]!S_SHARE_TOTAL($A1415,$B$1),"")</f>
        <v>0.70586666329691605</v>
      </c>
      <c r="N1415">
        <f>IFERROR([1]!s_stm07_is($A1415,"W30028333","2023/12/31",1)/[1]!S_SHARE_TOTAL($A1415,$B$1),"")</f>
        <v>0.71972398174986707</v>
      </c>
      <c r="O1415">
        <f>IFERROR([1]!s_stm07_is($A1415,"W30028333","2024/12/31",1)/[1]!S_SHARE_TOTAL($A1415,$B$1),"")</f>
        <v>0.73814971515528038</v>
      </c>
      <c r="P1415">
        <f>IFERROR([1]!s_stm07_is($A1415,"W30028333","2025/12/31",1)/[1]!S_SHARE_TOTAL($A1415,$B$1),"")</f>
        <v>0.75422606668636361</v>
      </c>
      <c r="Q1415">
        <f>IFERROR([1]!s_west_netprofit($A1415,2026,$B$1,180)/[1]!S_SHARE_TOTAL($A1415,$B$1),"")</f>
        <v>0.75535148888210857</v>
      </c>
      <c r="R1415">
        <f>IFERROR([1]!s_west_netprofit($A1415,2027,$B$1,180)/[1]!S_SHARE_TOTAL($A1415,$B$1),"")</f>
        <v>0.78448366894666355</v>
      </c>
      <c r="S1415">
        <f>IFERROR([1]!s_fa_dupont_roe($A1415,"2011/12/31")/100,"")</f>
        <v>0.181642</v>
      </c>
      <c r="T1415">
        <f>IFERROR([1]!s_fa_dupont_roe($A1415,"2012/12/31")/100,"")</f>
        <v>0.180453</v>
      </c>
      <c r="U1415">
        <f>IFERROR([1]!s_fa_dupont_roe($A1415,"2013/12/31")/100,"")</f>
        <v>0.17947099999999999</v>
      </c>
      <c r="V1415">
        <f>IFERROR([1]!s_fa_dupont_roe($A1415,"2014/12/31")/100,"")</f>
        <v>0.16427499999999998</v>
      </c>
      <c r="W1415">
        <f>IFERROR([1]!s_fa_dupont_roe($A1415,"2015/12/31")/100,"")</f>
        <v>0.139705</v>
      </c>
      <c r="X1415">
        <f>IFERROR([1]!s_fa_dupont_roe($A1415,"2016/12/31")/100,"")</f>
        <v>0.12116300000000001</v>
      </c>
      <c r="Y1415">
        <f>IFERROR([1]!s_fa_dupont_roe($A1415,"2017/12/31")/100,"")</f>
        <v>0.11858700000000001</v>
      </c>
      <c r="Z1415">
        <f>IFERROR([1]!s_fa_dupont_roe($A1415,"2018/12/31")/100,"")</f>
        <v>0.11584799999999999</v>
      </c>
      <c r="AA1415">
        <f>IFERROR([1]!s_fa_dupont_roe($A1415,"2019/12/31")/100,"")</f>
        <v>0.10818</v>
      </c>
      <c r="AB1415">
        <f>IFERROR([1]!s_fa_dupont_roe($A1415,"2020/12/31")/100,"")</f>
        <v>9.9159000000000011E-2</v>
      </c>
      <c r="AC1415">
        <f>IFERROR([1]!s_fa_dupont_roe($A1415,"2021/12/31")/100,"")</f>
        <v>0.101586</v>
      </c>
      <c r="AD1415">
        <f>IFERROR([1]!s_fa_dupont_roe($A1415,"2022/12/31")/100,"")</f>
        <v>9.7766000000000006E-2</v>
      </c>
      <c r="AE1415">
        <f>IFERROR([1]!s_fa_dupont_roe($A1415,"2023/12/31")/100,"")</f>
        <v>9.1714000000000004E-2</v>
      </c>
      <c r="AF1415">
        <f>IFERROR([1]!s_fa_dupont_roe($A1415,"2024/12/31")/100,"")</f>
        <v>8.7348999999999996E-2</v>
      </c>
      <c r="AG1415">
        <f>IFERROR([1]!s_fa_dupont_roe($A1415,"2025/12/31")/100,"")</f>
        <v>8.2655999999999993E-2</v>
      </c>
      <c r="AH1415">
        <f>IFERROR([1]!s_stm07_is($A1415,"W30028333","2025/12/31",1),"")</f>
        <v>243021000000</v>
      </c>
      <c r="AI1415">
        <f>IFERROR([1]!s_stm07_bs($A1415,"W38058048","2025/12/31",1),"")</f>
        <v>3208124000000</v>
      </c>
      <c r="AJ1415">
        <f>IFERROR([1]!s_fa_netdebt($A1415,"2025/12/31"),"")</f>
        <v>0</v>
      </c>
      <c r="AK1415">
        <f>IFERROR([1]!s_val_ev1($A1415,"2025/12/31"),"")</f>
        <v>35669892209636.203</v>
      </c>
      <c r="AL1415">
        <f>IFERROR([1]!s_fa_ebitda($A1415,"2025/12/31"),"")</f>
        <v>0</v>
      </c>
      <c r="AM1415">
        <f>IFERROR([1]!s_west_netprofit($A1415,2026,$B$1,180)/[1]!s_west_netprofit($A1415,2026,$B$1-7,180)-1,"")</f>
        <v>0</v>
      </c>
      <c r="AN1415">
        <f>IFERROR([1]!s_west_netprofit($A1415,2026,$B$1,180)/[1]!s_west_netprofit($A1415,2026,$B$1-30,180)-1,"")</f>
        <v>-1.8698623292682237E-3</v>
      </c>
      <c r="AO1415">
        <f>IFERROR([1]!s_est_mediannetprofit($A1415,2026,$B$1)/[1]!s_est_mediannetprofit($A1415,2026,$B$1-7)-1,"")</f>
        <v>0</v>
      </c>
      <c r="AP1415">
        <f>IFERROR([1]!s_est_mediannetprofit($A1415,2026,$B$1)/[1]!s_est_mediannetprofit($A1415,2026,$B$1-30)-1,"")</f>
        <v>-1.829033500192534E-2</v>
      </c>
    </row>
    <row r="1416" spans="1:42">
      <c r="A1416" t="s">
        <v>1455</v>
      </c>
      <c r="B1416">
        <f>IFERROR([1]!s_stm07_is($A1416,"W30028333","2011/12/31",1)/[1]!S_SHARE_TOTAL($A1416,$B$1),"")</f>
        <v>4.2909826382256502E-2</v>
      </c>
      <c r="C1416">
        <f>IFERROR([1]!s_stm07_is($A1416,"W30028333","2012/12/31",1)/[1]!S_SHARE_TOTAL($A1416,$B$1),"")</f>
        <v>3.9788044236137486E-2</v>
      </c>
      <c r="D1416">
        <f>IFERROR([1]!s_stm07_is($A1416,"W30028333","2013/12/31",1)/[1]!S_SHARE_TOTAL($A1416,$B$1),"")</f>
        <v>6.1580254654246269E-2</v>
      </c>
      <c r="E1416">
        <f>IFERROR([1]!s_stm07_is($A1416,"W30028333","2014/12/31",1)/[1]!S_SHARE_TOTAL($A1416,$B$1),"")</f>
        <v>0.12602070580381902</v>
      </c>
      <c r="F1416">
        <f>IFERROR([1]!s_stm07_is($A1416,"W30028333","2015/12/31",1)/[1]!S_SHARE_TOTAL($A1416,$B$1),"")</f>
        <v>0.32116961466055105</v>
      </c>
      <c r="G1416">
        <f>IFERROR([1]!s_stm07_is($A1416,"W30028333","2016/12/31",1)/[1]!S_SHARE_TOTAL($A1416,$B$1),"")</f>
        <v>0.11218160183252501</v>
      </c>
      <c r="H1416">
        <f>IFERROR([1]!s_stm07_is($A1416,"W30028333","2017/12/31",1)/[1]!S_SHARE_TOTAL($A1416,$B$1),"")</f>
        <v>9.3326702960335309E-2</v>
      </c>
      <c r="I1416">
        <f>IFERROR([1]!s_stm07_is($A1416,"W30028333","2018/12/31",1)/[1]!S_SHARE_TOTAL($A1416,$B$1),"")</f>
        <v>5.2681778434395948E-2</v>
      </c>
      <c r="J1416">
        <f>IFERROR([1]!s_stm07_is($A1416,"W30028333","2019/12/31",1)/[1]!S_SHARE_TOTAL($A1416,$B$1),"")</f>
        <v>0.16133448861666716</v>
      </c>
      <c r="K1416">
        <f>IFERROR([1]!s_stm07_is($A1416,"W30028333","2020/12/31",1)/[1]!S_SHARE_TOTAL($A1416,$B$1),"")</f>
        <v>0.1840142359315193</v>
      </c>
      <c r="L1416">
        <f>IFERROR([1]!s_stm07_is($A1416,"W30028333","2021/12/31",1)/[1]!S_SHARE_TOTAL($A1416,$B$1),"")</f>
        <v>0.22212662488418525</v>
      </c>
      <c r="M1416">
        <f>IFERROR([1]!s_stm07_is($A1416,"W30028333","2022/12/31",1)/[1]!S_SHARE_TOTAL($A1416,$B$1),"")</f>
        <v>0.14675597116505626</v>
      </c>
      <c r="N1416">
        <f>IFERROR([1]!s_stm07_is($A1416,"W30028333","2023/12/31",1)/[1]!S_SHARE_TOTAL($A1416,$B$1),"")</f>
        <v>0.15388003845902604</v>
      </c>
      <c r="O1416">
        <f>IFERROR([1]!s_stm07_is($A1416,"W30028333","2024/12/31",1)/[1]!S_SHARE_TOTAL($A1416,$B$1),"")</f>
        <v>0.22766582588607362</v>
      </c>
      <c r="P1416">
        <f>IFERROR([1]!s_stm07_is($A1416,"W30028333","2025/12/31",1)/[1]!S_SHARE_TOTAL($A1416,$B$1),"")</f>
        <v>0.24494198013857216</v>
      </c>
      <c r="Q1416">
        <f>IFERROR([1]!s_west_netprofit($A1416,2026,$B$1,180)/[1]!S_SHARE_TOTAL($A1416,$B$1),"")</f>
        <v>0.26911367396704977</v>
      </c>
      <c r="R1416">
        <f>IFERROR([1]!s_west_netprofit($A1416,2027,$B$1,180)/[1]!S_SHARE_TOTAL($A1416,$B$1),"")</f>
        <v>0.2857059866356263</v>
      </c>
      <c r="S1416">
        <f>IFERROR([1]!s_fa_dupont_roe($A1416,"2011/12/31")/100,"")</f>
        <v>5.1384999999999993E-2</v>
      </c>
      <c r="T1416">
        <f>IFERROR([1]!s_fa_dupont_roe($A1416,"2012/12/31")/100,"")</f>
        <v>4.5978999999999999E-2</v>
      </c>
      <c r="U1416">
        <f>IFERROR([1]!s_fa_dupont_roe($A1416,"2013/12/31")/100,"")</f>
        <v>6.8032000000000009E-2</v>
      </c>
      <c r="V1416">
        <f>IFERROR([1]!s_fa_dupont_roe($A1416,"2014/12/31")/100,"")</f>
        <v>0.12783600000000001</v>
      </c>
      <c r="W1416">
        <f>IFERROR([1]!s_fa_dupont_roe($A1416,"2015/12/31")/100,"")</f>
        <v>0.20393</v>
      </c>
      <c r="X1416">
        <f>IFERROR([1]!s_fa_dupont_roe($A1416,"2016/12/31")/100,"")</f>
        <v>5.3377000000000001E-2</v>
      </c>
      <c r="Y1416">
        <f>IFERROR([1]!s_fa_dupont_roe($A1416,"2017/12/31")/100,"")</f>
        <v>4.4116000000000002E-2</v>
      </c>
      <c r="Z1416">
        <f>IFERROR([1]!s_fa_dupont_roe($A1416,"2018/12/31")/100,"")</f>
        <v>2.3224000000000002E-2</v>
      </c>
      <c r="AA1416">
        <f>IFERROR([1]!s_fa_dupont_roe($A1416,"2019/12/31")/100,"")</f>
        <v>6.5464000000000008E-2</v>
      </c>
      <c r="AB1416">
        <f>IFERROR([1]!s_fa_dupont_roe($A1416,"2020/12/31")/100,"")</f>
        <v>6.0240999999999996E-2</v>
      </c>
      <c r="AC1416">
        <f>IFERROR([1]!s_fa_dupont_roe($A1416,"2021/12/31")/100,"")</f>
        <v>6.0643000000000002E-2</v>
      </c>
      <c r="AD1416">
        <f>IFERROR([1]!s_fa_dupont_roe($A1416,"2022/12/31")/100,"")</f>
        <v>3.9187E-2</v>
      </c>
      <c r="AE1416">
        <f>IFERROR([1]!s_fa_dupont_roe($A1416,"2023/12/31")/100,"")</f>
        <v>4.0198999999999999E-2</v>
      </c>
      <c r="AF1416">
        <f>IFERROR([1]!s_fa_dupont_roe($A1416,"2024/12/31")/100,"")</f>
        <v>5.7161999999999998E-2</v>
      </c>
      <c r="AG1416">
        <f>IFERROR([1]!s_fa_dupont_roe($A1416,"2025/12/31")/100,"")</f>
        <v>5.2686000000000004E-2</v>
      </c>
      <c r="AH1416">
        <f>IFERROR([1]!s_stm07_is($A1416,"W30028333","2025/12/31",1),"")</f>
        <v>1077653543.98</v>
      </c>
      <c r="AI1416">
        <f>IFERROR([1]!s_stm07_bs($A1416,"W38058048","2025/12/31",1),"")</f>
        <v>23389688107.790001</v>
      </c>
      <c r="AJ1416">
        <f>IFERROR([1]!s_fa_netdebt($A1416,"2025/12/31"),"")</f>
        <v>0</v>
      </c>
      <c r="AK1416">
        <f>IFERROR([1]!s_val_ev1($A1416,"2025/12/31"),"")</f>
        <v>61231982972.529999</v>
      </c>
      <c r="AL1416">
        <f>IFERROR([1]!s_fa_ebitda($A1416,"2025/12/31"),"")</f>
        <v>0</v>
      </c>
      <c r="AM1416">
        <f>IFERROR([1]!s_west_netprofit($A1416,2026,$B$1,180)/[1]!s_west_netprofit($A1416,2026,$B$1-7,180)-1,"")</f>
        <v>0</v>
      </c>
      <c r="AN1416">
        <f>IFERROR([1]!s_west_netprofit($A1416,2026,$B$1,180)/[1]!s_west_netprofit($A1416,2026,$B$1-30,180)-1,"")</f>
        <v>0</v>
      </c>
      <c r="AO1416">
        <f>IFERROR([1]!s_est_mediannetprofit($A1416,2026,$B$1)/[1]!s_est_mediannetprofit($A1416,2026,$B$1-7)-1,"")</f>
        <v>0</v>
      </c>
      <c r="AP1416">
        <f>IFERROR([1]!s_est_mediannetprofit($A1416,2026,$B$1)/[1]!s_est_mediannetprofit($A1416,2026,$B$1-30)-1,"")</f>
        <v>0</v>
      </c>
    </row>
    <row r="1417" spans="1:42">
      <c r="A1417" t="s">
        <v>1456</v>
      </c>
      <c r="B1417">
        <f>IFERROR([1]!s_stm07_is($A1417,"W30028333","2011/12/31",1)/[1]!S_SHARE_TOTAL($A1417,$B$1),"")</f>
        <v>0.10321180523071093</v>
      </c>
      <c r="C1417">
        <f>IFERROR([1]!s_stm07_is($A1417,"W30028333","2012/12/31",1)/[1]!S_SHARE_TOTAL($A1417,$B$1),"")</f>
        <v>0.2165601498512531</v>
      </c>
      <c r="D1417">
        <f>IFERROR([1]!s_stm07_is($A1417,"W30028333","2013/12/31",1)/[1]!S_SHARE_TOTAL($A1417,$B$1),"")</f>
        <v>0.19057330578752538</v>
      </c>
      <c r="E1417">
        <f>IFERROR([1]!s_stm07_is($A1417,"W30028333","2014/12/31",1)/[1]!S_SHARE_TOTAL($A1417,$B$1),"")</f>
        <v>9.7173292877267781E-2</v>
      </c>
      <c r="F1417">
        <f>IFERROR([1]!s_stm07_is($A1417,"W30028333","2015/12/31",1)/[1]!S_SHARE_TOTAL($A1417,$B$1),"")</f>
        <v>0.15178456481463098</v>
      </c>
      <c r="G1417">
        <f>IFERROR([1]!s_stm07_is($A1417,"W30028333","2016/12/31",1)/[1]!S_SHARE_TOTAL($A1417,$B$1),"")</f>
        <v>-0.1417502586120315</v>
      </c>
      <c r="H1417">
        <f>IFERROR([1]!s_stm07_is($A1417,"W30028333","2017/12/31",1)/[1]!S_SHARE_TOTAL($A1417,$B$1),"")</f>
        <v>9.249671894040884E-2</v>
      </c>
      <c r="I1417">
        <f>IFERROR([1]!s_stm07_is($A1417,"W30028333","2018/12/31",1)/[1]!S_SHARE_TOTAL($A1417,$B$1),"")</f>
        <v>6.6716826836035109E-2</v>
      </c>
      <c r="J1417">
        <f>IFERROR([1]!s_stm07_is($A1417,"W30028333","2019/12/31",1)/[1]!S_SHARE_TOTAL($A1417,$B$1),"")</f>
        <v>5.7590245428523833E-2</v>
      </c>
      <c r="K1417">
        <f>IFERROR([1]!s_stm07_is($A1417,"W30028333","2020/12/31",1)/[1]!S_SHARE_TOTAL($A1417,$B$1),"")</f>
        <v>0.16427787095620741</v>
      </c>
      <c r="L1417">
        <f>IFERROR([1]!s_stm07_is($A1417,"W30028333","2021/12/31",1)/[1]!S_SHARE_TOTAL($A1417,$B$1),"")</f>
        <v>-0.50057123863247954</v>
      </c>
      <c r="M1417">
        <f>IFERROR([1]!s_stm07_is($A1417,"W30028333","2022/12/31",1)/[1]!S_SHARE_TOTAL($A1417,$B$1),"")</f>
        <v>-2.2163203985459609E-2</v>
      </c>
      <c r="N1417">
        <f>IFERROR([1]!s_stm07_is($A1417,"W30028333","2023/12/31",1)/[1]!S_SHARE_TOTAL($A1417,$B$1),"")</f>
        <v>7.3763784207082336E-2</v>
      </c>
      <c r="O1417">
        <f>IFERROR([1]!s_stm07_is($A1417,"W30028333","2024/12/31",1)/[1]!S_SHARE_TOTAL($A1417,$B$1),"")</f>
        <v>0.24348913865735586</v>
      </c>
      <c r="P1417">
        <f>IFERROR([1]!s_stm07_is($A1417,"W30028333","2025/12/31",1)/[1]!S_SHARE_TOTAL($A1417,$B$1),"")</f>
        <v>0.3991123110940516</v>
      </c>
      <c r="Q1417">
        <f>IFERROR([1]!s_west_netprofit($A1417,2026,$B$1,180)/[1]!S_SHARE_TOTAL($A1417,$B$1),"")</f>
        <v>0.3697302121044731</v>
      </c>
      <c r="R1417">
        <f>IFERROR([1]!s_west_netprofit($A1417,2027,$B$1,180)/[1]!S_SHARE_TOTAL($A1417,$B$1),"")</f>
        <v>0.39350843389623275</v>
      </c>
      <c r="S1417">
        <f>IFERROR([1]!s_fa_dupont_roe($A1417,"2011/12/31")/100,"")</f>
        <v>5.4946999999999996E-2</v>
      </c>
      <c r="T1417">
        <f>IFERROR([1]!s_fa_dupont_roe($A1417,"2012/12/31")/100,"")</f>
        <v>9.9847999999999992E-2</v>
      </c>
      <c r="U1417">
        <f>IFERROR([1]!s_fa_dupont_roe($A1417,"2013/12/31")/100,"")</f>
        <v>8.2585999999999993E-2</v>
      </c>
      <c r="V1417">
        <f>IFERROR([1]!s_fa_dupont_roe($A1417,"2014/12/31")/100,"")</f>
        <v>4.0999999999999995E-2</v>
      </c>
      <c r="W1417">
        <f>IFERROR([1]!s_fa_dupont_roe($A1417,"2015/12/31")/100,"")</f>
        <v>6.3247999999999999E-2</v>
      </c>
      <c r="X1417">
        <f>IFERROR([1]!s_fa_dupont_roe($A1417,"2016/12/31")/100,"")</f>
        <v>-6.1913999999999997E-2</v>
      </c>
      <c r="Y1417">
        <f>IFERROR([1]!s_fa_dupont_roe($A1417,"2017/12/31")/100,"")</f>
        <v>4.2164E-2</v>
      </c>
      <c r="Z1417">
        <f>IFERROR([1]!s_fa_dupont_roe($A1417,"2018/12/31")/100,"")</f>
        <v>2.6956999999999998E-2</v>
      </c>
      <c r="AA1417">
        <f>IFERROR([1]!s_fa_dupont_roe($A1417,"2019/12/31")/100,"")</f>
        <v>1.8544999999999999E-2</v>
      </c>
      <c r="AB1417">
        <f>IFERROR([1]!s_fa_dupont_roe($A1417,"2020/12/31")/100,"")</f>
        <v>4.4112999999999999E-2</v>
      </c>
      <c r="AC1417">
        <f>IFERROR([1]!s_fa_dupont_roe($A1417,"2021/12/31")/100,"")</f>
        <v>-0.13708200000000001</v>
      </c>
      <c r="AD1417">
        <f>IFERROR([1]!s_fa_dupont_roe($A1417,"2022/12/31")/100,"")</f>
        <v>-6.5759999999999994E-3</v>
      </c>
      <c r="AE1417">
        <f>IFERROR([1]!s_fa_dupont_roe($A1417,"2023/12/31")/100,"")</f>
        <v>2.0043999999999999E-2</v>
      </c>
      <c r="AF1417">
        <f>IFERROR([1]!s_fa_dupont_roe($A1417,"2024/12/31")/100,"")</f>
        <v>6.0021000000000005E-2</v>
      </c>
      <c r="AG1417">
        <f>IFERROR([1]!s_fa_dupont_roe($A1417,"2025/12/31")/100,"")</f>
        <v>9.4146000000000007E-2</v>
      </c>
      <c r="AH1417">
        <f>IFERROR([1]!s_stm07_is($A1417,"W30028333","2025/12/31",1),"")</f>
        <v>7386256000</v>
      </c>
      <c r="AI1417">
        <f>IFERROR([1]!s_stm07_bs($A1417,"W38058048","2025/12/31",1),"")</f>
        <v>99573262000</v>
      </c>
      <c r="AJ1417">
        <f>IFERROR([1]!s_fa_netdebt($A1417,"2025/12/31"),"")</f>
        <v>183328867000</v>
      </c>
      <c r="AK1417">
        <f>IFERROR([1]!s_val_ev1($A1417,"2025/12/31"),"")</f>
        <v>248055980344.55399</v>
      </c>
      <c r="AL1417">
        <f>IFERROR([1]!s_fa_ebitda($A1417,"2025/12/31"),"")</f>
        <v>33356779000</v>
      </c>
      <c r="AM1417">
        <f>IFERROR([1]!s_west_netprofit($A1417,2026,$B$1,180)/[1]!s_west_netprofit($A1417,2026,$B$1-7,180)-1,"")</f>
        <v>0</v>
      </c>
      <c r="AN1417">
        <f>IFERROR([1]!s_west_netprofit($A1417,2026,$B$1,180)/[1]!s_west_netprofit($A1417,2026,$B$1-30,180)-1,"")</f>
        <v>-3.6645913209647385E-2</v>
      </c>
      <c r="AO1417">
        <f>IFERROR([1]!s_est_mediannetprofit($A1417,2026,$B$1)/[1]!s_est_mediannetprofit($A1417,2026,$B$1-7)-1,"")</f>
        <v>0</v>
      </c>
      <c r="AP1417">
        <f>IFERROR([1]!s_est_mediannetprofit($A1417,2026,$B$1)/[1]!s_est_mediannetprofit($A1417,2026,$B$1-30)-1,"")</f>
        <v>-6.2206896551724178E-2</v>
      </c>
    </row>
    <row r="1418" spans="1:42">
      <c r="A1418" t="s">
        <v>1457</v>
      </c>
      <c r="B1418">
        <f>IFERROR([1]!s_stm07_is($A1418,"W30028333","2011/12/31",1)/[1]!S_SHARE_TOTAL($A1418,$B$1),"")</f>
        <v>2.8691301247737954E-2</v>
      </c>
      <c r="C1418">
        <f>IFERROR([1]!s_stm07_is($A1418,"W30028333","2012/12/31",1)/[1]!S_SHARE_TOTAL($A1418,$B$1),"")</f>
        <v>6.3751162288470123E-2</v>
      </c>
      <c r="D1418">
        <f>IFERROR([1]!s_stm07_is($A1418,"W30028333","2013/12/31",1)/[1]!S_SHARE_TOTAL($A1418,$B$1),"")</f>
        <v>7.6670919141152274E-2</v>
      </c>
      <c r="E1418">
        <f>IFERROR([1]!s_stm07_is($A1418,"W30028333","2014/12/31",1)/[1]!S_SHARE_TOTAL($A1418,$B$1),"")</f>
        <v>0.23169542155799777</v>
      </c>
      <c r="F1418">
        <f>IFERROR([1]!s_stm07_is($A1418,"W30028333","2015/12/31",1)/[1]!S_SHARE_TOTAL($A1418,$B$1),"")</f>
        <v>0.40450508775370186</v>
      </c>
      <c r="G1418">
        <f>IFERROR([1]!s_stm07_is($A1418,"W30028333","2016/12/31",1)/[1]!S_SHARE_TOTAL($A1418,$B$1),"")</f>
        <v>0.37707911631273067</v>
      </c>
      <c r="H1418">
        <f>IFERROR([1]!s_stm07_is($A1418,"W30028333","2017/12/31",1)/[1]!S_SHARE_TOTAL($A1418,$B$1),"")</f>
        <v>0.57306858214614487</v>
      </c>
      <c r="I1418">
        <f>IFERROR([1]!s_stm07_is($A1418,"W30028333","2018/12/31",1)/[1]!S_SHARE_TOTAL($A1418,$B$1),"")</f>
        <v>0.7234248693392713</v>
      </c>
      <c r="J1418">
        <f>IFERROR([1]!s_stm07_is($A1418,"W30028333","2019/12/31",1)/[1]!S_SHARE_TOTAL($A1418,$B$1),"")</f>
        <v>0.87808033276591735</v>
      </c>
      <c r="K1418">
        <f>IFERROR([1]!s_stm07_is($A1418,"W30028333","2020/12/31",1)/[1]!S_SHARE_TOTAL($A1418,$B$1),"")</f>
        <v>1.4930741514457979</v>
      </c>
      <c r="L1418">
        <f>IFERROR([1]!s_stm07_is($A1418,"W30028333","2021/12/31",1)/[1]!S_SHARE_TOTAL($A1418,$B$1),"")</f>
        <v>2.232678608516923</v>
      </c>
      <c r="M1418">
        <f>IFERROR([1]!s_stm07_is($A1418,"W30028333","2022/12/31",1)/[1]!S_SHARE_TOTAL($A1418,$B$1),"")</f>
        <v>1.5738756398823566</v>
      </c>
      <c r="N1418">
        <f>IFERROR([1]!s_stm07_is($A1418,"W30028333","2023/12/31",1)/[1]!S_SHARE_TOTAL($A1418,$B$1),"")</f>
        <v>1.2752855177045035</v>
      </c>
      <c r="O1418">
        <f>IFERROR([1]!s_stm07_is($A1418,"W30028333","2024/12/31",1)/[1]!S_SHARE_TOTAL($A1418,$B$1),"")</f>
        <v>1.1796229692577445</v>
      </c>
      <c r="P1418">
        <f>IFERROR([1]!s_stm07_is($A1418,"W30028333","2025/12/31",1)/[1]!S_SHARE_TOTAL($A1418,$B$1),"")</f>
        <v>2.0281772353780614</v>
      </c>
      <c r="Q1418">
        <f>IFERROR([1]!s_west_netprofit($A1418,2026,$B$1,180)/[1]!S_SHARE_TOTAL($A1418,$B$1),"")</f>
        <v>2.4698668713976546</v>
      </c>
      <c r="R1418">
        <f>IFERROR([1]!s_west_netprofit($A1418,2027,$B$1,180)/[1]!S_SHARE_TOTAL($A1418,$B$1),"")</f>
        <v>2.7697428095512735</v>
      </c>
      <c r="S1418">
        <f>IFERROR([1]!s_fa_dupont_roe($A1418,"2011/12/31")/100,"")</f>
        <v>2.2343000000000002E-2</v>
      </c>
      <c r="T1418">
        <f>IFERROR([1]!s_fa_dupont_roe($A1418,"2012/12/31")/100,"")</f>
        <v>4.8273000000000003E-2</v>
      </c>
      <c r="U1418">
        <f>IFERROR([1]!s_fa_dupont_roe($A1418,"2013/12/31")/100,"")</f>
        <v>5.5183999999999997E-2</v>
      </c>
      <c r="V1418">
        <f>IFERROR([1]!s_fa_dupont_roe($A1418,"2014/12/31")/100,"")</f>
        <v>0.15054200000000001</v>
      </c>
      <c r="W1418">
        <f>IFERROR([1]!s_fa_dupont_roe($A1418,"2015/12/31")/100,"")</f>
        <v>0.159829</v>
      </c>
      <c r="X1418">
        <f>IFERROR([1]!s_fa_dupont_roe($A1418,"2016/12/31")/100,"")</f>
        <v>0.10434599999999999</v>
      </c>
      <c r="Y1418">
        <f>IFERROR([1]!s_fa_dupont_roe($A1418,"2017/12/31")/100,"")</f>
        <v>0.100314</v>
      </c>
      <c r="Z1418">
        <f>IFERROR([1]!s_fa_dupont_roe($A1418,"2018/12/31")/100,"")</f>
        <v>8.8532E-2</v>
      </c>
      <c r="AA1418">
        <f>IFERROR([1]!s_fa_dupont_roe($A1418,"2019/12/31")/100,"")</f>
        <v>9.3697000000000003E-2</v>
      </c>
      <c r="AB1418">
        <f>IFERROR([1]!s_fa_dupont_roe($A1418,"2020/12/31")/100,"")</f>
        <v>0.12019600000000001</v>
      </c>
      <c r="AC1418">
        <f>IFERROR([1]!s_fa_dupont_roe($A1418,"2021/12/31")/100,"")</f>
        <v>0.138125</v>
      </c>
      <c r="AD1418">
        <f>IFERROR([1]!s_fa_dupont_roe($A1418,"2022/12/31")/100,"")</f>
        <v>8.2757000000000011E-2</v>
      </c>
      <c r="AE1418">
        <f>IFERROR([1]!s_fa_dupont_roe($A1418,"2023/12/31")/100,"")</f>
        <v>6.0415999999999997E-2</v>
      </c>
      <c r="AF1418">
        <f>IFERROR([1]!s_fa_dupont_roe($A1418,"2024/12/31")/100,"")</f>
        <v>5.1778000000000005E-2</v>
      </c>
      <c r="AG1418">
        <f>IFERROR([1]!s_fa_dupont_roe($A1418,"2025/12/31")/100,"")</f>
        <v>8.2478999999999997E-2</v>
      </c>
      <c r="AH1418">
        <f>IFERROR([1]!s_stm07_is($A1418,"W30028333","2025/12/31",1),"")</f>
        <v>9790532489</v>
      </c>
      <c r="AI1418">
        <f>IFERROR([1]!s_stm07_bs($A1418,"W38058048","2025/12/31",1),"")</f>
        <v>124388471554</v>
      </c>
      <c r="AJ1418">
        <f>IFERROR([1]!s_fa_netdebt($A1418,"2025/12/31"),"")</f>
        <v>0</v>
      </c>
      <c r="AK1418">
        <f>IFERROR([1]!s_val_ev1($A1418,"2025/12/31"),"")</f>
        <v>392462928225.53003</v>
      </c>
      <c r="AL1418">
        <f>IFERROR([1]!s_fa_ebitda($A1418,"2025/12/31"),"")</f>
        <v>0</v>
      </c>
      <c r="AM1418">
        <f>IFERROR([1]!s_west_netprofit($A1418,2026,$B$1,180)/[1]!s_west_netprofit($A1418,2026,$B$1-7,180)-1,"")</f>
        <v>0</v>
      </c>
      <c r="AN1418">
        <f>IFERROR([1]!s_west_netprofit($A1418,2026,$B$1,180)/[1]!s_west_netprofit($A1418,2026,$B$1-30,180)-1,"")</f>
        <v>2.0084323517301383E-2</v>
      </c>
      <c r="AO1418">
        <f>IFERROR([1]!s_est_mediannetprofit($A1418,2026,$B$1)/[1]!s_est_mediannetprofit($A1418,2026,$B$1-7)-1,"")</f>
        <v>0</v>
      </c>
      <c r="AP1418">
        <f>IFERROR([1]!s_est_mediannetprofit($A1418,2026,$B$1)/[1]!s_est_mediannetprofit($A1418,2026,$B$1-30)-1,"")</f>
        <v>7.7584256955439912E-2</v>
      </c>
    </row>
    <row r="1419" spans="1:42">
      <c r="A1419" t="s">
        <v>1458</v>
      </c>
      <c r="B1419">
        <f>IFERROR([1]!s_stm07_is($A1419,"W30028333","2011/12/31",1)/[1]!S_SHARE_TOTAL($A1419,$B$1),"")</f>
        <v>0.31685154248191227</v>
      </c>
      <c r="C1419">
        <f>IFERROR([1]!s_stm07_is($A1419,"W30028333","2012/12/31",1)/[1]!S_SHARE_TOTAL($A1419,$B$1),"")</f>
        <v>0.4435440767405513</v>
      </c>
      <c r="D1419">
        <f>IFERROR([1]!s_stm07_is($A1419,"W30028333","2013/12/31",1)/[1]!S_SHARE_TOTAL($A1419,$B$1),"")</f>
        <v>0.4933510062926908</v>
      </c>
      <c r="E1419">
        <f>IFERROR([1]!s_stm07_is($A1419,"W30028333","2014/12/31",1)/[1]!S_SHARE_TOTAL($A1419,$B$1),"")</f>
        <v>0.66619366603484864</v>
      </c>
      <c r="F1419">
        <f>IFERROR([1]!s_stm07_is($A1419,"W30028333","2015/12/31",1)/[1]!S_SHARE_TOTAL($A1419,$B$1),"")</f>
        <v>0.88119049707634056</v>
      </c>
      <c r="G1419">
        <f>IFERROR([1]!s_stm07_is($A1419,"W30028333","2016/12/31",1)/[1]!S_SHARE_TOTAL($A1419,$B$1),"")</f>
        <v>0.9994860573850376</v>
      </c>
      <c r="H1419">
        <f>IFERROR([1]!s_stm07_is($A1419,"W30028333","2017/12/31",1)/[1]!S_SHARE_TOTAL($A1419,$B$1),"")</f>
        <v>1.2391768459537913</v>
      </c>
      <c r="I1419">
        <f>IFERROR([1]!s_stm07_is($A1419,"W30028333","2018/12/31",1)/[1]!S_SHARE_TOTAL($A1419,$B$1),"")</f>
        <v>1.4050871679305594</v>
      </c>
      <c r="J1419">
        <f>IFERROR([1]!s_stm07_is($A1419,"W30028333","2019/12/31",1)/[1]!S_SHARE_TOTAL($A1419,$B$1),"")</f>
        <v>1.5864651967504619</v>
      </c>
      <c r="K1419">
        <f>IFERROR([1]!s_stm07_is($A1419,"W30028333","2020/12/31",1)/[1]!S_SHARE_TOTAL($A1419,$B$1),"")</f>
        <v>1.6197957213738219</v>
      </c>
      <c r="L1419">
        <f>IFERROR([1]!s_stm07_is($A1419,"W30028333","2021/12/31",1)/[1]!S_SHARE_TOTAL($A1419,$B$1),"")</f>
        <v>1.6533105904954806</v>
      </c>
      <c r="M1419">
        <f>IFERROR([1]!s_stm07_is($A1419,"W30028333","2022/12/31",1)/[1]!S_SHARE_TOTAL($A1419,$B$1),"")</f>
        <v>1.6702164032318692</v>
      </c>
      <c r="N1419">
        <f>IFERROR([1]!s_stm07_is($A1419,"W30028333","2023/12/31",1)/[1]!S_SHARE_TOTAL($A1419,$B$1),"")</f>
        <v>1.5212307660543718</v>
      </c>
      <c r="O1419">
        <f>IFERROR([1]!s_stm07_is($A1419,"W30028333","2024/12/31",1)/[1]!S_SHARE_TOTAL($A1419,$B$1),"")</f>
        <v>1.4122831675599843</v>
      </c>
      <c r="P1419">
        <f>IFERROR([1]!s_stm07_is($A1419,"W30028333","2025/12/31",1)/[1]!S_SHARE_TOTAL($A1419,$B$1),"")</f>
        <v>1.4357050386457235</v>
      </c>
      <c r="Q1419">
        <f>IFERROR([1]!s_west_netprofit($A1419,2026,$B$1,180)/[1]!S_SHARE_TOTAL($A1419,$B$1),"")</f>
        <v>0</v>
      </c>
      <c r="R1419">
        <f>IFERROR([1]!s_west_netprofit($A1419,2027,$B$1,180)/[1]!S_SHARE_TOTAL($A1419,$B$1),"")</f>
        <v>0</v>
      </c>
      <c r="S1419">
        <f>IFERROR([1]!s_fa_dupont_roe($A1419,"2011/12/31")/100,"")</f>
        <v>0.25667800000000002</v>
      </c>
      <c r="T1419">
        <f>IFERROR([1]!s_fa_dupont_roe($A1419,"2012/12/31")/100,"")</f>
        <v>0.27187899999999998</v>
      </c>
      <c r="U1419">
        <f>IFERROR([1]!s_fa_dupont_roe($A1419,"2013/12/31")/100,"")</f>
        <v>0.247973</v>
      </c>
      <c r="V1419">
        <f>IFERROR([1]!s_fa_dupont_roe($A1419,"2014/12/31")/100,"")</f>
        <v>0.263874</v>
      </c>
      <c r="W1419">
        <f>IFERROR([1]!s_fa_dupont_roe($A1419,"2015/12/31")/100,"")</f>
        <v>0.26296600000000003</v>
      </c>
      <c r="X1419">
        <f>IFERROR([1]!s_fa_dupont_roe($A1419,"2016/12/31")/100,"")</f>
        <v>0.20827500000000002</v>
      </c>
      <c r="Y1419">
        <f>IFERROR([1]!s_fa_dupont_roe($A1419,"2017/12/31")/100,"")</f>
        <v>0.197632</v>
      </c>
      <c r="Z1419">
        <f>IFERROR([1]!s_fa_dupont_roe($A1419,"2018/12/31")/100,"")</f>
        <v>0.17255999999999999</v>
      </c>
      <c r="AA1419">
        <f>IFERROR([1]!s_fa_dupont_roe($A1419,"2019/12/31")/100,"")</f>
        <v>0.15706899999999999</v>
      </c>
      <c r="AB1419">
        <f>IFERROR([1]!s_fa_dupont_roe($A1419,"2020/12/31")/100,"")</f>
        <v>0.14449400000000001</v>
      </c>
      <c r="AC1419">
        <f>IFERROR([1]!s_fa_dupont_roe($A1419,"2021/12/31")/100,"")</f>
        <v>0.12686999999999998</v>
      </c>
      <c r="AD1419">
        <f>IFERROR([1]!s_fa_dupont_roe($A1419,"2022/12/31")/100,"")</f>
        <v>0.11203300000000001</v>
      </c>
      <c r="AE1419">
        <f>IFERROR([1]!s_fa_dupont_roe($A1419,"2023/12/31")/100,"")</f>
        <v>9.4120000000000009E-2</v>
      </c>
      <c r="AF1419">
        <f>IFERROR([1]!s_fa_dupont_roe($A1419,"2024/12/31")/100,"")</f>
        <v>8.0434999999999993E-2</v>
      </c>
      <c r="AG1419">
        <f>IFERROR([1]!s_fa_dupont_roe($A1419,"2025/12/31")/100,"")</f>
        <v>7.7091999999999994E-2</v>
      </c>
      <c r="AH1419">
        <f>IFERROR([1]!s_stm07_is($A1419,"W30028333","2025/12/31",1),"")</f>
        <v>5249222000</v>
      </c>
      <c r="AI1419">
        <f>IFERROR([1]!s_stm07_bs($A1419,"W38058048","2025/12/31",1),"")</f>
        <v>71568397000</v>
      </c>
      <c r="AJ1419">
        <f>IFERROR([1]!s_fa_netdebt($A1419,"2025/12/31"),"")</f>
        <v>0</v>
      </c>
      <c r="AK1419">
        <f>IFERROR([1]!s_val_ev1($A1419,"2025/12/31"),"")</f>
        <v>687045487706.12</v>
      </c>
      <c r="AL1419">
        <f>IFERROR([1]!s_fa_ebitda($A1419,"2025/12/31"),"")</f>
        <v>0</v>
      </c>
      <c r="AM1419" t="str">
        <f>IFERROR([1]!s_west_netprofit($A1419,2026,$B$1,180)/[1]!s_west_netprofit($A1419,2026,$B$1-7,180)-1,"")</f>
        <v/>
      </c>
      <c r="AN1419" t="str">
        <f>IFERROR([1]!s_west_netprofit($A1419,2026,$B$1,180)/[1]!s_west_netprofit($A1419,2026,$B$1-30,180)-1,"")</f>
        <v/>
      </c>
      <c r="AO1419" t="str">
        <f>IFERROR([1]!s_est_mediannetprofit($A1419,2026,$B$1)/[1]!s_est_mediannetprofit($A1419,2026,$B$1-7)-1,"")</f>
        <v/>
      </c>
      <c r="AP1419" t="str">
        <f>IFERROR([1]!s_est_mediannetprofit($A1419,2026,$B$1)/[1]!s_est_mediannetprofit($A1419,2026,$B$1-30)-1,"")</f>
        <v/>
      </c>
    </row>
    <row r="1420" spans="1:42">
      <c r="A1420" t="s">
        <v>1459</v>
      </c>
      <c r="B1420">
        <f>IFERROR([1]!s_stm07_is($A1420,"W30028333","2011/12/31",1)/[1]!S_SHARE_TOTAL($A1420,$B$1),"")</f>
        <v>0.55384868596094561</v>
      </c>
      <c r="C1420">
        <f>IFERROR([1]!s_stm07_is($A1420,"W30028333","2012/12/31",1)/[1]!S_SHARE_TOTAL($A1420,$B$1),"")</f>
        <v>0.55767651198092294</v>
      </c>
      <c r="D1420">
        <f>IFERROR([1]!s_stm07_is($A1420,"W30028333","2013/12/31",1)/[1]!S_SHARE_TOTAL($A1420,$B$1),"")</f>
        <v>0.7040144804347982</v>
      </c>
      <c r="E1420">
        <f>IFERROR([1]!s_stm07_is($A1420,"W30028333","2014/12/31",1)/[1]!S_SHARE_TOTAL($A1420,$B$1),"")</f>
        <v>0.73127650894327523</v>
      </c>
      <c r="F1420">
        <f>IFERROR([1]!s_stm07_is($A1420,"W30028333","2015/12/31",1)/[1]!S_SHARE_TOTAL($A1420,$B$1),"")</f>
        <v>0.73965100155036179</v>
      </c>
      <c r="G1420">
        <f>IFERROR([1]!s_stm07_is($A1420,"W30028333","2016/12/31",1)/[1]!S_SHARE_TOTAL($A1420,$B$1),"")</f>
        <v>0.74811534922833989</v>
      </c>
      <c r="H1420">
        <f>IFERROR([1]!s_stm07_is($A1420,"W30028333","2017/12/31",1)/[1]!S_SHARE_TOTAL($A1420,$B$1),"")</f>
        <v>0.76495418951340444</v>
      </c>
      <c r="I1420">
        <f>IFERROR([1]!s_stm07_is($A1420,"W30028333","2018/12/31",1)/[1]!S_SHARE_TOTAL($A1420,$B$1),"")</f>
        <v>0.79994375411854945</v>
      </c>
      <c r="J1420">
        <f>IFERROR([1]!s_stm07_is($A1420,"W30028333","2019/12/31",1)/[1]!S_SHARE_TOTAL($A1420,$B$1),"")</f>
        <v>0.86287824577094674</v>
      </c>
      <c r="K1420">
        <f>IFERROR([1]!s_stm07_is($A1420,"W30028333","2020/12/31",1)/[1]!S_SHARE_TOTAL($A1420,$B$1),"")</f>
        <v>0.88022027445300366</v>
      </c>
      <c r="L1420">
        <f>IFERROR([1]!s_stm07_is($A1420,"W30028333","2021/12/31",1)/[1]!S_SHARE_TOTAL($A1420,$B$1),"")</f>
        <v>0.99992519989464224</v>
      </c>
      <c r="M1420">
        <f>IFERROR([1]!s_stm07_is($A1420,"W30028333","2022/12/31",1)/[1]!S_SHARE_TOTAL($A1420,$B$1),"")</f>
        <v>1.1160538935147997</v>
      </c>
      <c r="N1420">
        <f>IFERROR([1]!s_stm07_is($A1420,"W30028333","2023/12/31",1)/[1]!S_SHARE_TOTAL($A1420,$B$1),"")</f>
        <v>1.2043454861727745</v>
      </c>
      <c r="O1420">
        <f>IFERROR([1]!s_stm07_is($A1420,"W30028333","2024/12/31",1)/[1]!S_SHARE_TOTAL($A1420,$B$1),"")</f>
        <v>1.2323802682909182</v>
      </c>
      <c r="P1420">
        <f>IFERROR([1]!s_stm07_is($A1420,"W30028333","2025/12/31",1)/[1]!S_SHARE_TOTAL($A1420,$B$1),"")</f>
        <v>1.2690770792430015</v>
      </c>
      <c r="Q1420">
        <f>IFERROR([1]!s_west_netprofit($A1420,2026,$B$1,180)/[1]!S_SHARE_TOTAL($A1420,$B$1),"")</f>
        <v>1.2863906912588889</v>
      </c>
      <c r="R1420">
        <f>IFERROR([1]!s_west_netprofit($A1420,2027,$B$1,180)/[1]!S_SHARE_TOTAL($A1420,$B$1),"")</f>
        <v>1.3410925265336018</v>
      </c>
      <c r="S1420">
        <f>IFERROR([1]!s_fa_dupont_roe($A1420,"2011/12/31")/100,"")</f>
        <v>0.209176</v>
      </c>
      <c r="T1420">
        <f>IFERROR([1]!s_fa_dupont_roe($A1420,"2012/12/31")/100,"")</f>
        <v>0.16645700000000002</v>
      </c>
      <c r="U1420">
        <f>IFERROR([1]!s_fa_dupont_roe($A1420,"2013/12/31")/100,"")</f>
        <v>0.184806</v>
      </c>
      <c r="V1420">
        <f>IFERROR([1]!s_fa_dupont_roe($A1420,"2014/12/31")/100,"")</f>
        <v>0.16770600000000002</v>
      </c>
      <c r="W1420">
        <f>IFERROR([1]!s_fa_dupont_roe($A1420,"2015/12/31")/100,"")</f>
        <v>0.14255899999999999</v>
      </c>
      <c r="X1420">
        <f>IFERROR([1]!s_fa_dupont_roe($A1420,"2016/12/31")/100,"")</f>
        <v>0.11945800000000001</v>
      </c>
      <c r="Y1420">
        <f>IFERROR([1]!s_fa_dupont_roe($A1420,"2017/12/31")/100,"")</f>
        <v>0.10930300000000001</v>
      </c>
      <c r="Z1420">
        <f>IFERROR([1]!s_fa_dupont_roe($A1420,"2018/12/31")/100,"")</f>
        <v>0.106452</v>
      </c>
      <c r="AA1420">
        <f>IFERROR([1]!s_fa_dupont_roe($A1420,"2019/12/31")/100,"")</f>
        <v>0.100663</v>
      </c>
      <c r="AB1420">
        <f>IFERROR([1]!s_fa_dupont_roe($A1420,"2020/12/31")/100,"")</f>
        <v>9.2251E-2</v>
      </c>
      <c r="AC1420">
        <f>IFERROR([1]!s_fa_dupont_roe($A1420,"2021/12/31")/100,"")</f>
        <v>9.5042000000000015E-2</v>
      </c>
      <c r="AD1420">
        <f>IFERROR([1]!s_fa_dupont_roe($A1420,"2022/12/31")/100,"")</f>
        <v>9.6155000000000004E-2</v>
      </c>
      <c r="AE1420">
        <f>IFERROR([1]!s_fa_dupont_roe($A1420,"2023/12/31")/100,"")</f>
        <v>9.6938999999999997E-2</v>
      </c>
      <c r="AF1420">
        <f>IFERROR([1]!s_fa_dupont_roe($A1420,"2024/12/31")/100,"")</f>
        <v>9.1041000000000011E-2</v>
      </c>
      <c r="AG1420">
        <f>IFERROR([1]!s_fa_dupont_roe($A1420,"2025/12/31")/100,"")</f>
        <v>8.7286000000000002E-2</v>
      </c>
      <c r="AH1420">
        <f>IFERROR([1]!s_stm07_is($A1420,"W30028333","2025/12/31",1),"")</f>
        <v>70618000000</v>
      </c>
      <c r="AI1420">
        <f>IFERROR([1]!s_stm07_bs($A1420,"W38058048","2025/12/31",1),"")</f>
        <v>847630000000</v>
      </c>
      <c r="AJ1420">
        <f>IFERROR([1]!s_fa_netdebt($A1420,"2025/12/31"),"")</f>
        <v>0</v>
      </c>
      <c r="AK1420">
        <f>IFERROR([1]!s_val_ev1($A1420,"2025/12/31"),"")</f>
        <v>9059767653183.8594</v>
      </c>
      <c r="AL1420">
        <f>IFERROR([1]!s_fa_ebitda($A1420,"2025/12/31"),"")</f>
        <v>0</v>
      </c>
      <c r="AM1420">
        <f>IFERROR([1]!s_west_netprofit($A1420,2026,$B$1,180)/[1]!s_west_netprofit($A1420,2026,$B$1-7,180)-1,"")</f>
        <v>0</v>
      </c>
      <c r="AN1420">
        <f>IFERROR([1]!s_west_netprofit($A1420,2026,$B$1,180)/[1]!s_west_netprofit($A1420,2026,$B$1-30,180)-1,"")</f>
        <v>0</v>
      </c>
      <c r="AO1420">
        <f>IFERROR([1]!s_est_mediannetprofit($A1420,2026,$B$1)/[1]!s_est_mediannetprofit($A1420,2026,$B$1-7)-1,"")</f>
        <v>0</v>
      </c>
      <c r="AP1420">
        <f>IFERROR([1]!s_est_mediannetprofit($A1420,2026,$B$1)/[1]!s_est_mediannetprofit($A1420,2026,$B$1-30)-1,"")</f>
        <v>0</v>
      </c>
    </row>
    <row r="1421" spans="1:42">
      <c r="A1421" t="s">
        <v>1460</v>
      </c>
      <c r="B1421">
        <f>IFERROR([1]!s_stm07_is($A1421,"W30028333","2011/12/31",1)/[1]!S_SHARE_TOTAL($A1421,$B$1),"")</f>
        <v>0.12614610206270857</v>
      </c>
      <c r="C1421">
        <f>IFERROR([1]!s_stm07_is($A1421,"W30028333","2012/12/31",1)/[1]!S_SHARE_TOTAL($A1421,$B$1),"")</f>
        <v>0.19020318764340263</v>
      </c>
      <c r="D1421">
        <f>IFERROR([1]!s_stm07_is($A1421,"W30028333","2013/12/31",1)/[1]!S_SHARE_TOTAL($A1421,$B$1),"")</f>
        <v>0.24678369947852774</v>
      </c>
      <c r="E1421">
        <f>IFERROR([1]!s_stm07_is($A1421,"W30028333","2014/12/31",1)/[1]!S_SHARE_TOTAL($A1421,$B$1),"")</f>
        <v>0.29865716048624708</v>
      </c>
      <c r="F1421">
        <f>IFERROR([1]!s_stm07_is($A1421,"W30028333","2015/12/31",1)/[1]!S_SHARE_TOTAL($A1421,$B$1),"")</f>
        <v>0.24806259652877213</v>
      </c>
      <c r="G1421">
        <f>IFERROR([1]!s_stm07_is($A1421,"W30028333","2016/12/31",1)/[1]!S_SHARE_TOTAL($A1421,$B$1),"")</f>
        <v>9.587028406784906E-2</v>
      </c>
      <c r="H1421">
        <f>IFERROR([1]!s_stm07_is($A1421,"W30028333","2017/12/31",1)/[1]!S_SHARE_TOTAL($A1421,$B$1),"")</f>
        <v>8.0862034593504037E-2</v>
      </c>
      <c r="I1421">
        <f>IFERROR([1]!s_stm07_is($A1421,"W30028333","2018/12/31",1)/[1]!S_SHARE_TOTAL($A1421,$B$1),"")</f>
        <v>0.19344579855224947</v>
      </c>
      <c r="J1421">
        <f>IFERROR([1]!s_stm07_is($A1421,"W30028333","2019/12/31",1)/[1]!S_SHARE_TOTAL($A1421,$B$1),"")</f>
        <v>0.30463689839234803</v>
      </c>
      <c r="K1421">
        <f>IFERROR([1]!s_stm07_is($A1421,"W30028333","2020/12/31",1)/[1]!S_SHARE_TOTAL($A1421,$B$1),"")</f>
        <v>0.2878832337683303</v>
      </c>
      <c r="L1421">
        <f>IFERROR([1]!s_stm07_is($A1421,"W30028333","2021/12/31",1)/[1]!S_SHARE_TOTAL($A1421,$B$1),"")</f>
        <v>0.15000172697426614</v>
      </c>
      <c r="M1421">
        <f>IFERROR([1]!s_stm07_is($A1421,"W30028333","2022/12/31",1)/[1]!S_SHARE_TOTAL($A1421,$B$1),"")</f>
        <v>0.28054951113758492</v>
      </c>
      <c r="N1421">
        <f>IFERROR([1]!s_stm07_is($A1421,"W30028333","2023/12/31",1)/[1]!S_SHARE_TOTAL($A1421,$B$1),"")</f>
        <v>0.29958121415789041</v>
      </c>
      <c r="O1421">
        <f>IFERROR([1]!s_stm07_is($A1421,"W30028333","2024/12/31",1)/[1]!S_SHARE_TOTAL($A1421,$B$1),"")</f>
        <v>0.18923017388502777</v>
      </c>
      <c r="P1421">
        <f>IFERROR([1]!s_stm07_is($A1421,"W30028333","2025/12/31",1)/[1]!S_SHARE_TOTAL($A1421,$B$1),"")</f>
        <v>0.19238522063255253</v>
      </c>
      <c r="Q1421">
        <f>IFERROR([1]!s_west_netprofit($A1421,2026,$B$1,180)/[1]!S_SHARE_TOTAL($A1421,$B$1),"")</f>
        <v>0.21253676488091264</v>
      </c>
      <c r="R1421">
        <f>IFERROR([1]!s_west_netprofit($A1421,2027,$B$1,180)/[1]!S_SHARE_TOTAL($A1421,$B$1),"")</f>
        <v>0.2270073531281237</v>
      </c>
      <c r="S1421">
        <f>IFERROR([1]!s_fa_dupont_roe($A1421,"2011/12/31")/100,"")</f>
        <v>0.234736</v>
      </c>
      <c r="T1421">
        <f>IFERROR([1]!s_fa_dupont_roe($A1421,"2012/12/31")/100,"")</f>
        <v>0.150251</v>
      </c>
      <c r="U1421">
        <f>IFERROR([1]!s_fa_dupont_roe($A1421,"2013/12/31")/100,"")</f>
        <v>0.12288700000000001</v>
      </c>
      <c r="V1421">
        <f>IFERROR([1]!s_fa_dupont_roe($A1421,"2014/12/31")/100,"")</f>
        <v>0.13666400000000001</v>
      </c>
      <c r="W1421">
        <f>IFERROR([1]!s_fa_dupont_roe($A1421,"2015/12/31")/100,"")</f>
        <v>0.10488500000000001</v>
      </c>
      <c r="X1421">
        <f>IFERROR([1]!s_fa_dupont_roe($A1421,"2016/12/31")/100,"")</f>
        <v>3.9054000000000005E-2</v>
      </c>
      <c r="Y1421">
        <f>IFERROR([1]!s_fa_dupont_roe($A1421,"2017/12/31")/100,"")</f>
        <v>3.2400999999999999E-2</v>
      </c>
      <c r="Z1421">
        <f>IFERROR([1]!s_fa_dupont_roe($A1421,"2018/12/31")/100,"")</f>
        <v>7.4066000000000007E-2</v>
      </c>
      <c r="AA1421">
        <f>IFERROR([1]!s_fa_dupont_roe($A1421,"2019/12/31")/100,"")</f>
        <v>0.108941</v>
      </c>
      <c r="AB1421">
        <f>IFERROR([1]!s_fa_dupont_roe($A1421,"2020/12/31")/100,"")</f>
        <v>9.7068999999999989E-2</v>
      </c>
      <c r="AC1421">
        <f>IFERROR([1]!s_fa_dupont_roe($A1421,"2021/12/31")/100,"")</f>
        <v>4.9367999999999995E-2</v>
      </c>
      <c r="AD1421">
        <f>IFERROR([1]!s_fa_dupont_roe($A1421,"2022/12/31")/100,"")</f>
        <v>8.9506999999999989E-2</v>
      </c>
      <c r="AE1421">
        <f>IFERROR([1]!s_fa_dupont_roe($A1421,"2023/12/31")/100,"")</f>
        <v>9.0685000000000002E-2</v>
      </c>
      <c r="AF1421">
        <f>IFERROR([1]!s_fa_dupont_roe($A1421,"2024/12/31")/100,"")</f>
        <v>5.5982999999999998E-2</v>
      </c>
      <c r="AG1421">
        <f>IFERROR([1]!s_fa_dupont_roe($A1421,"2025/12/31")/100,"")</f>
        <v>5.5738000000000003E-2</v>
      </c>
      <c r="AH1421">
        <f>IFERROR([1]!s_stm07_is($A1421,"W30028333","2025/12/31",1),"")</f>
        <v>212718617.75999999</v>
      </c>
      <c r="AI1421">
        <f>IFERROR([1]!s_stm07_bs($A1421,"W38058048","2025/12/31",1),"")</f>
        <v>4145785624.1300001</v>
      </c>
      <c r="AJ1421">
        <f>IFERROR([1]!s_fa_netdebt($A1421,"2025/12/31"),"")</f>
        <v>-1989384738.4000001</v>
      </c>
      <c r="AK1421">
        <f>IFERROR([1]!s_val_ev1($A1421,"2025/12/31"),"")</f>
        <v>21164613227.009998</v>
      </c>
      <c r="AL1421">
        <f>IFERROR([1]!s_fa_ebitda($A1421,"2025/12/31"),"")</f>
        <v>391185484.51999998</v>
      </c>
      <c r="AM1421">
        <f>IFERROR([1]!s_west_netprofit($A1421,2026,$B$1,180)/[1]!s_west_netprofit($A1421,2026,$B$1-7,180)-1,"")</f>
        <v>0</v>
      </c>
      <c r="AN1421">
        <f>IFERROR([1]!s_west_netprofit($A1421,2026,$B$1,180)/[1]!s_west_netprofit($A1421,2026,$B$1-30,180)-1,"")</f>
        <v>0</v>
      </c>
      <c r="AO1421">
        <f>IFERROR([1]!s_est_mediannetprofit($A1421,2026,$B$1)/[1]!s_est_mediannetprofit($A1421,2026,$B$1-7)-1,"")</f>
        <v>0</v>
      </c>
      <c r="AP1421">
        <f>IFERROR([1]!s_est_mediannetprofit($A1421,2026,$B$1)/[1]!s_est_mediannetprofit($A1421,2026,$B$1-30)-1,"")</f>
        <v>0</v>
      </c>
    </row>
    <row r="1422" spans="1:42">
      <c r="A1422" t="s">
        <v>1461</v>
      </c>
      <c r="B1422">
        <f>IFERROR([1]!s_stm07_is($A1422,"W30028333","2011/12/31",1)/[1]!S_SHARE_TOTAL($A1422,$B$1),"")</f>
        <v>0.17584855280428252</v>
      </c>
      <c r="C1422">
        <f>IFERROR([1]!s_stm07_is($A1422,"W30028333","2012/12/31",1)/[1]!S_SHARE_TOTAL($A1422,$B$1),"")</f>
        <v>0.21146542790987011</v>
      </c>
      <c r="D1422">
        <f>IFERROR([1]!s_stm07_is($A1422,"W30028333","2013/12/31",1)/[1]!S_SHARE_TOTAL($A1422,$B$1),"")</f>
        <v>0.23572344418756494</v>
      </c>
      <c r="E1422">
        <f>IFERROR([1]!s_stm07_is($A1422,"W30028333","2014/12/31",1)/[1]!S_SHARE_TOTAL($A1422,$B$1),"")</f>
        <v>0.30101103157946568</v>
      </c>
      <c r="F1422">
        <f>IFERROR([1]!s_stm07_is($A1422,"W30028333","2015/12/31",1)/[1]!S_SHARE_TOTAL($A1422,$B$1),"")</f>
        <v>0.17368938662604294</v>
      </c>
      <c r="G1422">
        <f>IFERROR([1]!s_stm07_is($A1422,"W30028333","2016/12/31",1)/[1]!S_SHARE_TOTAL($A1422,$B$1),"")</f>
        <v>8.0888623754554606E-2</v>
      </c>
      <c r="H1422">
        <f>IFERROR([1]!s_stm07_is($A1422,"W30028333","2017/12/31",1)/[1]!S_SHARE_TOTAL($A1422,$B$1),"")</f>
        <v>0.14672782659786224</v>
      </c>
      <c r="I1422">
        <f>IFERROR([1]!s_stm07_is($A1422,"W30028333","2018/12/31",1)/[1]!S_SHARE_TOTAL($A1422,$B$1),"")</f>
        <v>0.10905840146950502</v>
      </c>
      <c r="J1422">
        <f>IFERROR([1]!s_stm07_is($A1422,"W30028333","2019/12/31",1)/[1]!S_SHARE_TOTAL($A1422,$B$1),"")</f>
        <v>0.16606815576878153</v>
      </c>
      <c r="K1422">
        <f>IFERROR([1]!s_stm07_is($A1422,"W30028333","2020/12/31",1)/[1]!S_SHARE_TOTAL($A1422,$B$1),"")</f>
        <v>0.58514765915036493</v>
      </c>
      <c r="L1422">
        <f>IFERROR([1]!s_stm07_is($A1422,"W30028333","2021/12/31",1)/[1]!S_SHARE_TOTAL($A1422,$B$1),"")</f>
        <v>0.8832720754984732</v>
      </c>
      <c r="M1422">
        <f>IFERROR([1]!s_stm07_is($A1422,"W30028333","2022/12/31",1)/[1]!S_SHARE_TOTAL($A1422,$B$1),"")</f>
        <v>0.34937161019677848</v>
      </c>
      <c r="N1422">
        <f>IFERROR([1]!s_stm07_is($A1422,"W30028333","2023/12/31",1)/[1]!S_SHARE_TOTAL($A1422,$B$1),"")</f>
        <v>0.23014750417584048</v>
      </c>
      <c r="O1422">
        <f>IFERROR([1]!s_stm07_is($A1422,"W30028333","2024/12/31",1)/[1]!S_SHARE_TOTAL($A1422,$B$1),"")</f>
        <v>0.38756405790778053</v>
      </c>
      <c r="P1422">
        <f>IFERROR([1]!s_stm07_is($A1422,"W30028333","2025/12/31",1)/[1]!S_SHARE_TOTAL($A1422,$B$1),"")</f>
        <v>0.56674905016501897</v>
      </c>
      <c r="Q1422">
        <f>IFERROR([1]!s_west_netprofit($A1422,2026,$B$1,180)/[1]!S_SHARE_TOTAL($A1422,$B$1),"")</f>
        <v>0.83566949468365925</v>
      </c>
      <c r="R1422">
        <f>IFERROR([1]!s_west_netprofit($A1422,2027,$B$1,180)/[1]!S_SHARE_TOTAL($A1422,$B$1),"")</f>
        <v>1.0825369967828686</v>
      </c>
      <c r="S1422">
        <f>IFERROR([1]!s_fa_dupont_roe($A1422,"2011/12/31")/100,"")</f>
        <v>0.24050299999999999</v>
      </c>
      <c r="T1422">
        <f>IFERROR([1]!s_fa_dupont_roe($A1422,"2012/12/31")/100,"")</f>
        <v>0.24062999999999998</v>
      </c>
      <c r="U1422">
        <f>IFERROR([1]!s_fa_dupont_roe($A1422,"2013/12/31")/100,"")</f>
        <v>0.22314699999999998</v>
      </c>
      <c r="V1422">
        <f>IFERROR([1]!s_fa_dupont_roe($A1422,"2014/12/31")/100,"")</f>
        <v>0.16900999999999999</v>
      </c>
      <c r="W1422">
        <f>IFERROR([1]!s_fa_dupont_roe($A1422,"2015/12/31")/100,"")</f>
        <v>7.0355000000000001E-2</v>
      </c>
      <c r="X1422">
        <f>IFERROR([1]!s_fa_dupont_roe($A1422,"2016/12/31")/100,"")</f>
        <v>3.1759000000000003E-2</v>
      </c>
      <c r="Y1422">
        <f>IFERROR([1]!s_fa_dupont_roe($A1422,"2017/12/31")/100,"")</f>
        <v>5.5208000000000007E-2</v>
      </c>
      <c r="Z1422">
        <f>IFERROR([1]!s_fa_dupont_roe($A1422,"2018/12/31")/100,"")</f>
        <v>3.8700999999999999E-2</v>
      </c>
      <c r="AA1422">
        <f>IFERROR([1]!s_fa_dupont_roe($A1422,"2019/12/31")/100,"")</f>
        <v>5.5990999999999999E-2</v>
      </c>
      <c r="AB1422">
        <f>IFERROR([1]!s_fa_dupont_roe($A1422,"2020/12/31")/100,"")</f>
        <v>0.14266699999999999</v>
      </c>
      <c r="AC1422">
        <f>IFERROR([1]!s_fa_dupont_roe($A1422,"2021/12/31")/100,"")</f>
        <v>0.15965199999999999</v>
      </c>
      <c r="AD1422">
        <f>IFERROR([1]!s_fa_dupont_roe($A1422,"2022/12/31")/100,"")</f>
        <v>5.8140999999999998E-2</v>
      </c>
      <c r="AE1422">
        <f>IFERROR([1]!s_fa_dupont_roe($A1422,"2023/12/31")/100,"")</f>
        <v>3.7176000000000001E-2</v>
      </c>
      <c r="AF1422">
        <f>IFERROR([1]!s_fa_dupont_roe($A1422,"2024/12/31")/100,"")</f>
        <v>6.0437000000000005E-2</v>
      </c>
      <c r="AG1422">
        <f>IFERROR([1]!s_fa_dupont_roe($A1422,"2025/12/31")/100,"")</f>
        <v>8.3211999999999994E-2</v>
      </c>
      <c r="AH1422">
        <f>IFERROR([1]!s_stm07_is($A1422,"W30028333","2025/12/31",1),"")</f>
        <v>369617694.92000002</v>
      </c>
      <c r="AI1422">
        <f>IFERROR([1]!s_stm07_bs($A1422,"W38058048","2025/12/31",1),"")</f>
        <v>4642999928.3500004</v>
      </c>
      <c r="AJ1422">
        <f>IFERROR([1]!s_fa_netdebt($A1422,"2025/12/31"),"")</f>
        <v>-1614617962.5</v>
      </c>
      <c r="AK1422">
        <f>IFERROR([1]!s_val_ev1($A1422,"2025/12/31"),"")</f>
        <v>18226779673.950001</v>
      </c>
      <c r="AL1422">
        <f>IFERROR([1]!s_fa_ebitda($A1422,"2025/12/31"),"")</f>
        <v>541844198.32000005</v>
      </c>
      <c r="AM1422">
        <f>IFERROR([1]!s_west_netprofit($A1422,2026,$B$1,180)/[1]!s_west_netprofit($A1422,2026,$B$1-7,180)-1,"")</f>
        <v>0</v>
      </c>
      <c r="AN1422">
        <f>IFERROR([1]!s_west_netprofit($A1422,2026,$B$1,180)/[1]!s_west_netprofit($A1422,2026,$B$1-30,180)-1,"")</f>
        <v>7.3937153419594281E-3</v>
      </c>
      <c r="AO1422">
        <f>IFERROR([1]!s_est_mediannetprofit($A1422,2026,$B$1)/[1]!s_est_mediannetprofit($A1422,2026,$B$1-7)-1,"")</f>
        <v>0</v>
      </c>
      <c r="AP1422">
        <f>IFERROR([1]!s_est_mediannetprofit($A1422,2026,$B$1)/[1]!s_est_mediannetprofit($A1422,2026,$B$1-30)-1,"")</f>
        <v>7.3937153419594281E-3</v>
      </c>
    </row>
    <row r="1423" spans="1:42">
      <c r="A1423" t="s">
        <v>1462</v>
      </c>
      <c r="B1423">
        <f>IFERROR([1]!s_stm07_is($A1423,"W30028333","2011/12/31",1)/[1]!S_SHARE_TOTAL($A1423,$B$1),"")</f>
        <v>0.11657993541178455</v>
      </c>
      <c r="C1423">
        <f>IFERROR([1]!s_stm07_is($A1423,"W30028333","2012/12/31",1)/[1]!S_SHARE_TOTAL($A1423,$B$1),"")</f>
        <v>0.13729879093009706</v>
      </c>
      <c r="D1423">
        <f>IFERROR([1]!s_stm07_is($A1423,"W30028333","2013/12/31",1)/[1]!S_SHARE_TOTAL($A1423,$B$1),"")</f>
        <v>0.11803296508588164</v>
      </c>
      <c r="E1423">
        <f>IFERROR([1]!s_stm07_is($A1423,"W30028333","2014/12/31",1)/[1]!S_SHARE_TOTAL($A1423,$B$1),"")</f>
        <v>0.12728900787686268</v>
      </c>
      <c r="F1423">
        <f>IFERROR([1]!s_stm07_is($A1423,"W30028333","2015/12/31",1)/[1]!S_SHARE_TOTAL($A1423,$B$1),"")</f>
        <v>0.13405212168261935</v>
      </c>
      <c r="G1423">
        <f>IFERROR([1]!s_stm07_is($A1423,"W30028333","2016/12/31",1)/[1]!S_SHARE_TOTAL($A1423,$B$1),"")</f>
        <v>0.16099273793601582</v>
      </c>
      <c r="H1423">
        <f>IFERROR([1]!s_stm07_is($A1423,"W30028333","2017/12/31",1)/[1]!S_SHARE_TOTAL($A1423,$B$1),"")</f>
        <v>0.2112290714436855</v>
      </c>
      <c r="I1423">
        <f>IFERROR([1]!s_stm07_is($A1423,"W30028333","2018/12/31",1)/[1]!S_SHARE_TOTAL($A1423,$B$1),"")</f>
        <v>0.17295660376157421</v>
      </c>
      <c r="J1423">
        <f>IFERROR([1]!s_stm07_is($A1423,"W30028333","2019/12/31",1)/[1]!S_SHARE_TOTAL($A1423,$B$1),"")</f>
        <v>-0.39167553927646515</v>
      </c>
      <c r="K1423">
        <f>IFERROR([1]!s_stm07_is($A1423,"W30028333","2020/12/31",1)/[1]!S_SHARE_TOTAL($A1423,$B$1),"")</f>
        <v>8.7530468180769108E-2</v>
      </c>
      <c r="L1423">
        <f>IFERROR([1]!s_stm07_is($A1423,"W30028333","2021/12/31",1)/[1]!S_SHARE_TOTAL($A1423,$B$1),"")</f>
        <v>0.18791938657318777</v>
      </c>
      <c r="M1423">
        <f>IFERROR([1]!s_stm07_is($A1423,"W30028333","2022/12/31",1)/[1]!S_SHARE_TOTAL($A1423,$B$1),"")</f>
        <v>0.13263938600504174</v>
      </c>
      <c r="N1423">
        <f>IFERROR([1]!s_stm07_is($A1423,"W30028333","2023/12/31",1)/[1]!S_SHARE_TOTAL($A1423,$B$1),"")</f>
        <v>0.14685370056276048</v>
      </c>
      <c r="O1423">
        <f>IFERROR([1]!s_stm07_is($A1423,"W30028333","2024/12/31",1)/[1]!S_SHARE_TOTAL($A1423,$B$1),"")</f>
        <v>0.20622947917796025</v>
      </c>
      <c r="P1423">
        <f>IFERROR([1]!s_stm07_is($A1423,"W30028333","2025/12/31",1)/[1]!S_SHARE_TOTAL($A1423,$B$1),"")</f>
        <v>0.3451279856481923</v>
      </c>
      <c r="Q1423">
        <f>IFERROR([1]!s_west_netprofit($A1423,2026,$B$1,180)/[1]!S_SHARE_TOTAL($A1423,$B$1),"")</f>
        <v>0.50198141651480144</v>
      </c>
      <c r="R1423">
        <f>IFERROR([1]!s_west_netprofit($A1423,2027,$B$1,180)/[1]!S_SHARE_TOTAL($A1423,$B$1),"")</f>
        <v>0.74972975172494605</v>
      </c>
      <c r="S1423">
        <f>IFERROR([1]!s_fa_dupont_roe($A1423,"2011/12/31")/100,"")</f>
        <v>0.28656599999999999</v>
      </c>
      <c r="T1423">
        <f>IFERROR([1]!s_fa_dupont_roe($A1423,"2012/12/31")/100,"")</f>
        <v>0.25723099999999999</v>
      </c>
      <c r="U1423">
        <f>IFERROR([1]!s_fa_dupont_roe($A1423,"2013/12/31")/100,"")</f>
        <v>0.17845300000000003</v>
      </c>
      <c r="V1423">
        <f>IFERROR([1]!s_fa_dupont_roe($A1423,"2014/12/31")/100,"")</f>
        <v>0.127217</v>
      </c>
      <c r="W1423">
        <f>IFERROR([1]!s_fa_dupont_roe($A1423,"2015/12/31")/100,"")</f>
        <v>9.6603999999999995E-2</v>
      </c>
      <c r="X1423">
        <f>IFERROR([1]!s_fa_dupont_roe($A1423,"2016/12/31")/100,"")</f>
        <v>6.2398999999999996E-2</v>
      </c>
      <c r="Y1423">
        <f>IFERROR([1]!s_fa_dupont_roe($A1423,"2017/12/31")/100,"")</f>
        <v>5.5770999999999994E-2</v>
      </c>
      <c r="Z1423">
        <f>IFERROR([1]!s_fa_dupont_roe($A1423,"2018/12/31")/100,"")</f>
        <v>3.8755000000000005E-2</v>
      </c>
      <c r="AA1423">
        <f>IFERROR([1]!s_fa_dupont_roe($A1423,"2019/12/31")/100,"")</f>
        <v>-8.1683000000000006E-2</v>
      </c>
      <c r="AB1423">
        <f>IFERROR([1]!s_fa_dupont_roe($A1423,"2020/12/31")/100,"")</f>
        <v>1.9744999999999999E-2</v>
      </c>
      <c r="AC1423">
        <f>IFERROR([1]!s_fa_dupont_roe($A1423,"2021/12/31")/100,"")</f>
        <v>4.2925999999999999E-2</v>
      </c>
      <c r="AD1423">
        <f>IFERROR([1]!s_fa_dupont_roe($A1423,"2022/12/31")/100,"")</f>
        <v>2.9510000000000002E-2</v>
      </c>
      <c r="AE1423">
        <f>IFERROR([1]!s_fa_dupont_roe($A1423,"2023/12/31")/100,"")</f>
        <v>3.2065000000000003E-2</v>
      </c>
      <c r="AF1423">
        <f>IFERROR([1]!s_fa_dupont_roe($A1423,"2024/12/31")/100,"")</f>
        <v>4.3860000000000003E-2</v>
      </c>
      <c r="AG1423">
        <f>IFERROR([1]!s_fa_dupont_roe($A1423,"2025/12/31")/100,"")</f>
        <v>7.0408999999999999E-2</v>
      </c>
      <c r="AH1423">
        <f>IFERROR([1]!s_stm07_is($A1423,"W30028333","2025/12/31",1),"")</f>
        <v>119548819.09999999</v>
      </c>
      <c r="AI1423">
        <f>IFERROR([1]!s_stm07_bs($A1423,"W38058048","2025/12/31",1),"")</f>
        <v>1829734233.1300001</v>
      </c>
      <c r="AJ1423">
        <f>IFERROR([1]!s_fa_netdebt($A1423,"2025/12/31"),"")</f>
        <v>709861265.25</v>
      </c>
      <c r="AK1423">
        <f>IFERROR([1]!s_val_ev1($A1423,"2025/12/31"),"")</f>
        <v>17346329478.73</v>
      </c>
      <c r="AL1423">
        <f>IFERROR([1]!s_fa_ebitda($A1423,"2025/12/31"),"")</f>
        <v>365914612</v>
      </c>
      <c r="AM1423">
        <f>IFERROR([1]!s_west_netprofit($A1423,2026,$B$1,180)/[1]!s_west_netprofit($A1423,2026,$B$1-7,180)-1,"")</f>
        <v>-2.3615827239552578E-3</v>
      </c>
      <c r="AN1423">
        <f>IFERROR([1]!s_west_netprofit($A1423,2026,$B$1,180)/[1]!s_west_netprofit($A1423,2026,$B$1-30,180)-1,"")</f>
        <v>-2.9545137435468161E-2</v>
      </c>
      <c r="AO1423">
        <f>IFERROR([1]!s_est_mediannetprofit($A1423,2026,$B$1)/[1]!s_est_mediannetprofit($A1423,2026,$B$1-7)-1,"")</f>
        <v>-2.8901734104046506E-3</v>
      </c>
      <c r="AP1423">
        <f>IFERROR([1]!s_est_mediannetprofit($A1423,2026,$B$1)/[1]!s_est_mediannetprofit($A1423,2026,$B$1-30)-1,"")</f>
        <v>-2.2662889518413554E-2</v>
      </c>
    </row>
    <row r="1424" spans="1:42">
      <c r="A1424" t="s">
        <v>1463</v>
      </c>
      <c r="B1424">
        <f>IFERROR([1]!s_stm07_is($A1424,"W30028333","2011/12/31",1)/[1]!S_SHARE_TOTAL($A1424,$B$1),"")</f>
        <v>0.40415020971132865</v>
      </c>
      <c r="C1424">
        <f>IFERROR([1]!s_stm07_is($A1424,"W30028333","2012/12/31",1)/[1]!S_SHARE_TOTAL($A1424,$B$1),"")</f>
        <v>0.43247398461032094</v>
      </c>
      <c r="D1424">
        <f>IFERROR([1]!s_stm07_is($A1424,"W30028333","2013/12/31",1)/[1]!S_SHARE_TOTAL($A1424,$B$1),"")</f>
        <v>0.43548229538444133</v>
      </c>
      <c r="E1424">
        <f>IFERROR([1]!s_stm07_is($A1424,"W30028333","2014/12/31",1)/[1]!S_SHARE_TOTAL($A1424,$B$1),"")</f>
        <v>0</v>
      </c>
      <c r="F1424">
        <f>IFERROR([1]!s_stm07_is($A1424,"W30028333","2015/12/31",1)/[1]!S_SHARE_TOTAL($A1424,$B$1),"")</f>
        <v>0.76868329710738958</v>
      </c>
      <c r="G1424">
        <f>IFERROR([1]!s_stm07_is($A1424,"W30028333","2016/12/31",1)/[1]!S_SHARE_TOTAL($A1424,$B$1),"")</f>
        <v>0.74071311869056666</v>
      </c>
      <c r="H1424">
        <f>IFERROR([1]!s_stm07_is($A1424,"W30028333","2017/12/31",1)/[1]!S_SHARE_TOTAL($A1424,$B$1),"")</f>
        <v>0.65870232970803144</v>
      </c>
      <c r="I1424">
        <f>IFERROR([1]!s_stm07_is($A1424,"W30028333","2018/12/31",1)/[1]!S_SHARE_TOTAL($A1424,$B$1),"")</f>
        <v>0.65626028711873829</v>
      </c>
      <c r="J1424">
        <f>IFERROR([1]!s_stm07_is($A1424,"W30028333","2019/12/31",1)/[1]!S_SHARE_TOTAL($A1424,$B$1),"")</f>
        <v>0.75565277193854741</v>
      </c>
      <c r="K1424">
        <f>IFERROR([1]!s_stm07_is($A1424,"W30028333","2020/12/31",1)/[1]!S_SHARE_TOTAL($A1424,$B$1),"")</f>
        <v>0.99601868758440792</v>
      </c>
      <c r="L1424">
        <f>IFERROR([1]!s_stm07_is($A1424,"W30028333","2021/12/31",1)/[1]!S_SHARE_TOTAL($A1424,$B$1),"")</f>
        <v>0.9808354665976613</v>
      </c>
      <c r="M1424">
        <f>IFERROR([1]!s_stm07_is($A1424,"W30028333","2022/12/31",1)/[1]!S_SHARE_TOTAL($A1424,$B$1),"")</f>
        <v>0.98576038666626387</v>
      </c>
      <c r="N1424">
        <f>IFERROR([1]!s_stm07_is($A1424,"W30028333","2023/12/31",1)/[1]!S_SHARE_TOTAL($A1424,$B$1),"")</f>
        <v>0.91716707112046558</v>
      </c>
      <c r="O1424">
        <f>IFERROR([1]!s_stm07_is($A1424,"W30028333","2024/12/31",1)/[1]!S_SHARE_TOTAL($A1424,$B$1),"")</f>
        <v>0.98401911477772241</v>
      </c>
      <c r="P1424">
        <f>IFERROR([1]!s_stm07_is($A1424,"W30028333","2025/12/31",1)/[1]!S_SHARE_TOTAL($A1424,$B$1),"")</f>
        <v>1.0393380619837767</v>
      </c>
      <c r="Q1424">
        <f>IFERROR([1]!s_west_netprofit($A1424,2026,$B$1,180)/[1]!S_SHARE_TOTAL($A1424,$B$1),"")</f>
        <v>1.1942397400506211</v>
      </c>
      <c r="R1424">
        <f>IFERROR([1]!s_west_netprofit($A1424,2027,$B$1,180)/[1]!S_SHARE_TOTAL($A1424,$B$1),"")</f>
        <v>1.3459458243130522</v>
      </c>
      <c r="S1424">
        <f>IFERROR([1]!s_fa_dupont_roe($A1424,"2011/12/31")/100,"")</f>
        <v>0.237041</v>
      </c>
      <c r="T1424">
        <f>IFERROR([1]!s_fa_dupont_roe($A1424,"2012/12/31")/100,"")</f>
        <v>0.23565800000000001</v>
      </c>
      <c r="U1424">
        <f>IFERROR([1]!s_fa_dupont_roe($A1424,"2013/12/31")/100,"")</f>
        <v>0.20942799999999998</v>
      </c>
      <c r="V1424">
        <f>IFERROR([1]!s_fa_dupont_roe($A1424,"2014/12/31")/100,"")</f>
        <v>0</v>
      </c>
      <c r="W1424">
        <f>IFERROR([1]!s_fa_dupont_roe($A1424,"2015/12/31")/100,"")</f>
        <v>0.16950399999999999</v>
      </c>
      <c r="X1424">
        <f>IFERROR([1]!s_fa_dupont_roe($A1424,"2016/12/31")/100,"")</f>
        <v>0.17851700000000001</v>
      </c>
      <c r="Y1424">
        <f>IFERROR([1]!s_fa_dupont_roe($A1424,"2017/12/31")/100,"")</f>
        <v>0.166376</v>
      </c>
      <c r="Z1424">
        <f>IFERROR([1]!s_fa_dupont_roe($A1424,"2018/12/31")/100,"")</f>
        <v>0.12962699999999999</v>
      </c>
      <c r="AA1424">
        <f>IFERROR([1]!s_fa_dupont_roe($A1424,"2019/12/31")/100,"")</f>
        <v>0.12235</v>
      </c>
      <c r="AB1424">
        <f>IFERROR([1]!s_fa_dupont_roe($A1424,"2020/12/31")/100,"")</f>
        <v>0.15205199999999999</v>
      </c>
      <c r="AC1424">
        <f>IFERROR([1]!s_fa_dupont_roe($A1424,"2021/12/31")/100,"")</f>
        <v>0.143929</v>
      </c>
      <c r="AD1424">
        <f>IFERROR([1]!s_fa_dupont_roe($A1424,"2022/12/31")/100,"")</f>
        <v>0.137463</v>
      </c>
      <c r="AE1424">
        <f>IFERROR([1]!s_fa_dupont_roe($A1424,"2023/12/31")/100,"")</f>
        <v>0.119646</v>
      </c>
      <c r="AF1424">
        <f>IFERROR([1]!s_fa_dupont_roe($A1424,"2024/12/31")/100,"")</f>
        <v>0.12169199999999999</v>
      </c>
      <c r="AG1424">
        <f>IFERROR([1]!s_fa_dupont_roe($A1424,"2025/12/31")/100,"")</f>
        <v>0.12118499999999999</v>
      </c>
      <c r="AH1424">
        <f>IFERROR([1]!s_stm07_is($A1424,"W30028333","2025/12/31",1),"")</f>
        <v>528211936.70999998</v>
      </c>
      <c r="AI1424">
        <f>IFERROR([1]!s_stm07_bs($A1424,"W38058048","2025/12/31",1),"")</f>
        <v>5003991237.0799999</v>
      </c>
      <c r="AJ1424">
        <f>IFERROR([1]!s_fa_netdebt($A1424,"2025/12/31"),"")</f>
        <v>-966432195.75999999</v>
      </c>
      <c r="AK1424">
        <f>IFERROR([1]!s_val_ev1($A1424,"2025/12/31"),"")</f>
        <v>12782283348.049999</v>
      </c>
      <c r="AL1424">
        <f>IFERROR([1]!s_fa_ebitda($A1424,"2025/12/31"),"")</f>
        <v>933592583.85000002</v>
      </c>
      <c r="AM1424">
        <f>IFERROR([1]!s_west_netprofit($A1424,2026,$B$1,180)/[1]!s_west_netprofit($A1424,2026,$B$1-7,180)-1,"")</f>
        <v>-4.0760066948902773E-3</v>
      </c>
      <c r="AN1424">
        <f>IFERROR([1]!s_west_netprofit($A1424,2026,$B$1,180)/[1]!s_west_netprofit($A1424,2026,$B$1-30,180)-1,"")</f>
        <v>1.6824893904452409E-2</v>
      </c>
      <c r="AO1424">
        <f>IFERROR([1]!s_est_mediannetprofit($A1424,2026,$B$1)/[1]!s_est_mediannetprofit($A1424,2026,$B$1-7)-1,"")</f>
        <v>-1.6474464579901205E-2</v>
      </c>
      <c r="AP1424">
        <f>IFERROR([1]!s_est_mediannetprofit($A1424,2026,$B$1)/[1]!s_est_mediannetprofit($A1424,2026,$B$1-30)-1,"")</f>
        <v>1.8771331058020424E-2</v>
      </c>
    </row>
    <row r="1425" spans="1:42">
      <c r="A1425" t="s">
        <v>1464</v>
      </c>
      <c r="B1425">
        <f>IFERROR([1]!s_stm07_is($A1425,"W30028333","2011/12/31",1)/[1]!S_SHARE_TOTAL($A1425,$B$1),"")</f>
        <v>0</v>
      </c>
      <c r="C1425">
        <f>IFERROR([1]!s_stm07_is($A1425,"W30028333","2012/12/31",1)/[1]!S_SHARE_TOTAL($A1425,$B$1),"")</f>
        <v>0</v>
      </c>
      <c r="D1425">
        <f>IFERROR([1]!s_stm07_is($A1425,"W30028333","2013/12/31",1)/[1]!S_SHARE_TOTAL($A1425,$B$1),"")</f>
        <v>0</v>
      </c>
      <c r="E1425">
        <f>IFERROR([1]!s_stm07_is($A1425,"W30028333","2014/12/31",1)/[1]!S_SHARE_TOTAL($A1425,$B$1),"")</f>
        <v>0</v>
      </c>
      <c r="F1425">
        <f>IFERROR([1]!s_stm07_is($A1425,"W30028333","2015/12/31",1)/[1]!S_SHARE_TOTAL($A1425,$B$1),"")</f>
        <v>0</v>
      </c>
      <c r="G1425">
        <f>IFERROR([1]!s_stm07_is($A1425,"W30028333","2016/12/31",1)/[1]!S_SHARE_TOTAL($A1425,$B$1),"")</f>
        <v>0</v>
      </c>
      <c r="H1425">
        <f>IFERROR([1]!s_stm07_is($A1425,"W30028333","2017/12/31",1)/[1]!S_SHARE_TOTAL($A1425,$B$1),"")</f>
        <v>0</v>
      </c>
      <c r="I1425">
        <f>IFERROR([1]!s_stm07_is($A1425,"W30028333","2018/12/31",1)/[1]!S_SHARE_TOTAL($A1425,$B$1),"")</f>
        <v>0</v>
      </c>
      <c r="J1425">
        <f>IFERROR([1]!s_stm07_is($A1425,"W30028333","2019/12/31",1)/[1]!S_SHARE_TOTAL($A1425,$B$1),"")</f>
        <v>0</v>
      </c>
      <c r="K1425">
        <f>IFERROR([1]!s_stm07_is($A1425,"W30028333","2020/12/31",1)/[1]!S_SHARE_TOTAL($A1425,$B$1),"")</f>
        <v>0.71010429090593219</v>
      </c>
      <c r="L1425">
        <f>IFERROR([1]!s_stm07_is($A1425,"W30028333","2021/12/31",1)/[1]!S_SHARE_TOTAL($A1425,$B$1),"")</f>
        <v>0.62194527265235522</v>
      </c>
      <c r="M1425">
        <f>IFERROR([1]!s_stm07_is($A1425,"W30028333","2022/12/31",1)/[1]!S_SHARE_TOTAL($A1425,$B$1),"")</f>
        <v>0.7539408717328917</v>
      </c>
      <c r="N1425">
        <f>IFERROR([1]!s_stm07_is($A1425,"W30028333","2023/12/31",1)/[1]!S_SHARE_TOTAL($A1425,$B$1),"")</f>
        <v>1.0582048290105692</v>
      </c>
      <c r="O1425">
        <f>IFERROR([1]!s_stm07_is($A1425,"W30028333","2024/12/31",1)/[1]!S_SHARE_TOTAL($A1425,$B$1),"")</f>
        <v>1.0756780202828715</v>
      </c>
      <c r="P1425">
        <f>IFERROR([1]!s_stm07_is($A1425,"W30028333","2025/12/31",1)/[1]!S_SHARE_TOTAL($A1425,$B$1),"")</f>
        <v>1.154499050477225</v>
      </c>
      <c r="Q1425">
        <f>IFERROR([1]!s_west_netprofit($A1425,2026,$B$1,180)/[1]!S_SHARE_TOTAL($A1425,$B$1),"")</f>
        <v>1.2212927210623488</v>
      </c>
      <c r="R1425">
        <f>IFERROR([1]!s_west_netprofit($A1425,2027,$B$1,180)/[1]!S_SHARE_TOTAL($A1425,$B$1),"")</f>
        <v>1.3788016607838354</v>
      </c>
      <c r="S1425">
        <f>IFERROR([1]!s_fa_dupont_roe($A1425,"2011/12/31")/100,"")</f>
        <v>0</v>
      </c>
      <c r="T1425">
        <f>IFERROR([1]!s_fa_dupont_roe($A1425,"2012/12/31")/100,"")</f>
        <v>0</v>
      </c>
      <c r="U1425">
        <f>IFERROR([1]!s_fa_dupont_roe($A1425,"2013/12/31")/100,"")</f>
        <v>0</v>
      </c>
      <c r="V1425">
        <f>IFERROR([1]!s_fa_dupont_roe($A1425,"2014/12/31")/100,"")</f>
        <v>0</v>
      </c>
      <c r="W1425">
        <f>IFERROR([1]!s_fa_dupont_roe($A1425,"2015/12/31")/100,"")</f>
        <v>0</v>
      </c>
      <c r="X1425">
        <f>IFERROR([1]!s_fa_dupont_roe($A1425,"2016/12/31")/100,"")</f>
        <v>0</v>
      </c>
      <c r="Y1425">
        <f>IFERROR([1]!s_fa_dupont_roe($A1425,"2017/12/31")/100,"")</f>
        <v>0</v>
      </c>
      <c r="Z1425">
        <f>IFERROR([1]!s_fa_dupont_roe($A1425,"2018/12/31")/100,"")</f>
        <v>0</v>
      </c>
      <c r="AA1425">
        <f>IFERROR([1]!s_fa_dupont_roe($A1425,"2019/12/31")/100,"")</f>
        <v>0</v>
      </c>
      <c r="AB1425">
        <f>IFERROR([1]!s_fa_dupont_roe($A1425,"2020/12/31")/100,"")</f>
        <v>8.8693000000000008E-2</v>
      </c>
      <c r="AC1425">
        <f>IFERROR([1]!s_fa_dupont_roe($A1425,"2021/12/31")/100,"")</f>
        <v>7.4010999999999993E-2</v>
      </c>
      <c r="AD1425">
        <f>IFERROR([1]!s_fa_dupont_roe($A1425,"2022/12/31")/100,"")</f>
        <v>7.5496999999999995E-2</v>
      </c>
      <c r="AE1425">
        <f>IFERROR([1]!s_fa_dupont_roe($A1425,"2023/12/31")/100,"")</f>
        <v>9.0185999999999988E-2</v>
      </c>
      <c r="AF1425">
        <f>IFERROR([1]!s_fa_dupont_roe($A1425,"2024/12/31")/100,"")</f>
        <v>8.3735000000000004E-2</v>
      </c>
      <c r="AG1425">
        <f>IFERROR([1]!s_fa_dupont_roe($A1425,"2025/12/31")/100,"")</f>
        <v>7.5859999999999997E-2</v>
      </c>
      <c r="AH1425">
        <f>IFERROR([1]!s_stm07_is($A1425,"W30028333","2025/12/31",1),"")</f>
        <v>482296672.52999997</v>
      </c>
      <c r="AI1425">
        <f>IFERROR([1]!s_stm07_bs($A1425,"W38058048","2025/12/31",1),"")</f>
        <v>7118716925.6999998</v>
      </c>
      <c r="AJ1425">
        <f>IFERROR([1]!s_fa_netdebt($A1425,"2025/12/31"),"")</f>
        <v>-1581134817.6900001</v>
      </c>
      <c r="AK1425">
        <f>IFERROR([1]!s_val_ev1($A1425,"2025/12/31"),"")</f>
        <v>16558520116.790001</v>
      </c>
      <c r="AL1425">
        <f>IFERROR([1]!s_fa_ebitda($A1425,"2025/12/31"),"")</f>
        <v>826119480.57000005</v>
      </c>
      <c r="AM1425">
        <f>IFERROR([1]!s_west_netprofit($A1425,2026,$B$1,180)/[1]!s_west_netprofit($A1425,2026,$B$1-7,180)-1,"")</f>
        <v>1.0297029702970306E-2</v>
      </c>
      <c r="AN1425">
        <f>IFERROR([1]!s_west_netprofit($A1425,2026,$B$1,180)/[1]!s_west_netprofit($A1425,2026,$B$1-30,180)-1,"")</f>
        <v>-1.2197483059051328E-2</v>
      </c>
      <c r="AO1425">
        <f>IFERROR([1]!s_est_mediannetprofit($A1425,2026,$B$1)/[1]!s_est_mediannetprofit($A1425,2026,$B$1-7)-1,"")</f>
        <v>9.100101112234471E-3</v>
      </c>
      <c r="AP1425">
        <f>IFERROR([1]!s_est_mediannetprofit($A1425,2026,$B$1)/[1]!s_est_mediannetprofit($A1425,2026,$B$1-30)-1,"")</f>
        <v>-3.5748792270531404E-2</v>
      </c>
    </row>
    <row r="1426" spans="1:42">
      <c r="A1426" t="s">
        <v>1465</v>
      </c>
      <c r="B1426">
        <f>IFERROR([1]!s_stm07_is($A1426,"W30028333","2011/12/31",1)/[1]!S_SHARE_TOTAL($A1426,$B$1),"")</f>
        <v>8.44585448406317E-2</v>
      </c>
      <c r="C1426">
        <f>IFERROR([1]!s_stm07_is($A1426,"W30028333","2012/12/31",1)/[1]!S_SHARE_TOTAL($A1426,$B$1),"")</f>
        <v>0.10348795435454068</v>
      </c>
      <c r="D1426">
        <f>IFERROR([1]!s_stm07_is($A1426,"W30028333","2013/12/31",1)/[1]!S_SHARE_TOTAL($A1426,$B$1),"")</f>
        <v>6.6083516231139228E-2</v>
      </c>
      <c r="E1426">
        <f>IFERROR([1]!s_stm07_is($A1426,"W30028333","2014/12/31",1)/[1]!S_SHARE_TOTAL($A1426,$B$1),"")</f>
        <v>7.9176456263286399E-2</v>
      </c>
      <c r="F1426">
        <f>IFERROR([1]!s_stm07_is($A1426,"W30028333","2015/12/31",1)/[1]!S_SHARE_TOTAL($A1426,$B$1),"")</f>
        <v>0.1209018112882309</v>
      </c>
      <c r="G1426">
        <f>IFERROR([1]!s_stm07_is($A1426,"W30028333","2016/12/31",1)/[1]!S_SHARE_TOTAL($A1426,$B$1),"")</f>
        <v>0.15326893287072899</v>
      </c>
      <c r="H1426">
        <f>IFERROR([1]!s_stm07_is($A1426,"W30028333","2017/12/31",1)/[1]!S_SHARE_TOTAL($A1426,$B$1),"")</f>
        <v>0.21107197146469989</v>
      </c>
      <c r="I1426">
        <f>IFERROR([1]!s_stm07_is($A1426,"W30028333","2018/12/31",1)/[1]!S_SHARE_TOTAL($A1426,$B$1),"")</f>
        <v>0.294306597617841</v>
      </c>
      <c r="J1426">
        <f>IFERROR([1]!s_stm07_is($A1426,"W30028333","2019/12/31",1)/[1]!S_SHARE_TOTAL($A1426,$B$1),"")</f>
        <v>0.40573210357082712</v>
      </c>
      <c r="K1426">
        <f>IFERROR([1]!s_stm07_is($A1426,"W30028333","2020/12/31",1)/[1]!S_SHARE_TOTAL($A1426,$B$1),"")</f>
        <v>0.56207565339203525</v>
      </c>
      <c r="L1426">
        <f>IFERROR([1]!s_stm07_is($A1426,"W30028333","2021/12/31",1)/[1]!S_SHARE_TOTAL($A1426,$B$1),"")</f>
        <v>0.79131202383365173</v>
      </c>
      <c r="M1426">
        <f>IFERROR([1]!s_stm07_is($A1426,"W30028333","2022/12/31",1)/[1]!S_SHARE_TOTAL($A1426,$B$1),"")</f>
        <v>1.055431853088395</v>
      </c>
      <c r="N1426">
        <f>IFERROR([1]!s_stm07_is($A1426,"W30028333","2023/12/31",1)/[1]!S_SHARE_TOTAL($A1426,$B$1),"")</f>
        <v>1.2547883920989811</v>
      </c>
      <c r="O1426">
        <f>IFERROR([1]!s_stm07_is($A1426,"W30028333","2024/12/31",1)/[1]!S_SHARE_TOTAL($A1426,$B$1),"")</f>
        <v>1.3062207912931654</v>
      </c>
      <c r="P1426">
        <f>IFERROR([1]!s_stm07_is($A1426,"W30028333","2025/12/31",1)/[1]!S_SHARE_TOTAL($A1426,$B$1),"")</f>
        <v>1.4874372138206664</v>
      </c>
      <c r="Q1426">
        <f>IFERROR([1]!s_west_netprofit($A1426,2026,$B$1,180)/[1]!S_SHARE_TOTAL($A1426,$B$1),"")</f>
        <v>1.9902427325601184</v>
      </c>
      <c r="R1426">
        <f>IFERROR([1]!s_west_netprofit($A1426,2027,$B$1,180)/[1]!S_SHARE_TOTAL($A1426,$B$1),"")</f>
        <v>2.4763932148243435</v>
      </c>
      <c r="S1426">
        <f>IFERROR([1]!s_fa_dupont_roe($A1426,"2011/12/31")/100,"")</f>
        <v>0.251307</v>
      </c>
      <c r="T1426">
        <f>IFERROR([1]!s_fa_dupont_roe($A1426,"2012/12/31")/100,"")</f>
        <v>0.26685300000000001</v>
      </c>
      <c r="U1426">
        <f>IFERROR([1]!s_fa_dupont_roe($A1426,"2013/12/31")/100,"")</f>
        <v>0.142258</v>
      </c>
      <c r="V1426">
        <f>IFERROR([1]!s_fa_dupont_roe($A1426,"2014/12/31")/100,"")</f>
        <v>0.122146</v>
      </c>
      <c r="W1426">
        <f>IFERROR([1]!s_fa_dupont_roe($A1426,"2015/12/31")/100,"")</f>
        <v>0.14038300000000001</v>
      </c>
      <c r="X1426">
        <f>IFERROR([1]!s_fa_dupont_roe($A1426,"2016/12/31")/100,"")</f>
        <v>0.105666</v>
      </c>
      <c r="Y1426">
        <f>IFERROR([1]!s_fa_dupont_roe($A1426,"2017/12/31")/100,"")</f>
        <v>0.102061</v>
      </c>
      <c r="Z1426">
        <f>IFERROR([1]!s_fa_dupont_roe($A1426,"2018/12/31")/100,"")</f>
        <v>0.123643</v>
      </c>
      <c r="AA1426">
        <f>IFERROR([1]!s_fa_dupont_roe($A1426,"2019/12/31")/100,"")</f>
        <v>0.145814</v>
      </c>
      <c r="AB1426">
        <f>IFERROR([1]!s_fa_dupont_roe($A1426,"2020/12/31")/100,"")</f>
        <v>0.103103</v>
      </c>
      <c r="AC1426">
        <f>IFERROR([1]!s_fa_dupont_roe($A1426,"2021/12/31")/100,"")</f>
        <v>9.5297000000000007E-2</v>
      </c>
      <c r="AD1426">
        <f>IFERROR([1]!s_fa_dupont_roe($A1426,"2022/12/31")/100,"")</f>
        <v>0.104033</v>
      </c>
      <c r="AE1426">
        <f>IFERROR([1]!s_fa_dupont_roe($A1426,"2023/12/31")/100,"")</f>
        <v>0.10294600000000001</v>
      </c>
      <c r="AF1426">
        <f>IFERROR([1]!s_fa_dupont_roe($A1426,"2024/12/31")/100,"")</f>
        <v>9.7876999999999992E-2</v>
      </c>
      <c r="AG1426">
        <f>IFERROR([1]!s_fa_dupont_roe($A1426,"2025/12/31")/100,"")</f>
        <v>0.102089</v>
      </c>
      <c r="AH1426">
        <f>IFERROR([1]!s_stm07_is($A1426,"W30028333","2025/12/31",1),"")</f>
        <v>2176292865.25</v>
      </c>
      <c r="AI1426">
        <f>IFERROR([1]!s_stm07_bs($A1426,"W38058048","2025/12/31",1),"")</f>
        <v>23068724143.220001</v>
      </c>
      <c r="AJ1426">
        <f>IFERROR([1]!s_fa_netdebt($A1426,"2025/12/31"),"")</f>
        <v>-5091847972.0699997</v>
      </c>
      <c r="AK1426">
        <f>IFERROR([1]!s_val_ev1($A1426,"2025/12/31"),"")</f>
        <v>126434932432.89</v>
      </c>
      <c r="AL1426">
        <f>IFERROR([1]!s_fa_ebitda($A1426,"2025/12/31"),"")</f>
        <v>3280410200.8000002</v>
      </c>
      <c r="AM1426">
        <f>IFERROR([1]!s_west_netprofit($A1426,2026,$B$1,180)/[1]!s_west_netprofit($A1426,2026,$B$1-7,180)-1,"")</f>
        <v>1.1071003974278959E-3</v>
      </c>
      <c r="AN1426">
        <f>IFERROR([1]!s_west_netprofit($A1426,2026,$B$1,180)/[1]!s_west_netprofit($A1426,2026,$B$1-30,180)-1,"")</f>
        <v>-8.364511372098371E-3</v>
      </c>
      <c r="AO1426">
        <f>IFERROR([1]!s_est_mediannetprofit($A1426,2026,$B$1)/[1]!s_est_mediannetprofit($A1426,2026,$B$1-7)-1,"")</f>
        <v>5.1369863013706052E-4</v>
      </c>
      <c r="AP1426">
        <f>IFERROR([1]!s_est_mediannetprofit($A1426,2026,$B$1)/[1]!s_est_mediannetprofit($A1426,2026,$B$1-30)-1,"")</f>
        <v>-5.1317139924733635E-4</v>
      </c>
    </row>
    <row r="1427" spans="1:42">
      <c r="A1427" t="s">
        <v>1466</v>
      </c>
      <c r="B1427">
        <f>IFERROR([1]!s_stm07_is($A1427,"W30028333","2011/12/31",1)/[1]!S_SHARE_TOTAL($A1427,$B$1),"")</f>
        <v>0.25903302670967943</v>
      </c>
      <c r="C1427">
        <f>IFERROR([1]!s_stm07_is($A1427,"W30028333","2012/12/31",1)/[1]!S_SHARE_TOTAL($A1427,$B$1),"")</f>
        <v>0.15133169491230036</v>
      </c>
      <c r="D1427">
        <f>IFERROR([1]!s_stm07_is($A1427,"W30028333","2013/12/31",1)/[1]!S_SHARE_TOTAL($A1427,$B$1),"")</f>
        <v>0.24064348505677324</v>
      </c>
      <c r="E1427">
        <f>IFERROR([1]!s_stm07_is($A1427,"W30028333","2014/12/31",1)/[1]!S_SHARE_TOTAL($A1427,$B$1),"")</f>
        <v>0.19603402123280941</v>
      </c>
      <c r="F1427">
        <f>IFERROR([1]!s_stm07_is($A1427,"W30028333","2015/12/31",1)/[1]!S_SHARE_TOTAL($A1427,$B$1),"")</f>
        <v>0.16595770740506208</v>
      </c>
      <c r="G1427">
        <f>IFERROR([1]!s_stm07_is($A1427,"W30028333","2016/12/31",1)/[1]!S_SHARE_TOTAL($A1427,$B$1),"")</f>
        <v>0.21381427457526303</v>
      </c>
      <c r="H1427">
        <f>IFERROR([1]!s_stm07_is($A1427,"W30028333","2017/12/31",1)/[1]!S_SHARE_TOTAL($A1427,$B$1),"")</f>
        <v>0.35509001922297789</v>
      </c>
      <c r="I1427">
        <f>IFERROR([1]!s_stm07_is($A1427,"W30028333","2018/12/31",1)/[1]!S_SHARE_TOTAL($A1427,$B$1),"")</f>
        <v>0.33096327007774318</v>
      </c>
      <c r="J1427">
        <f>IFERROR([1]!s_stm07_is($A1427,"W30028333","2019/12/31",1)/[1]!S_SHARE_TOTAL($A1427,$B$1),"")</f>
        <v>0.22795415586335382</v>
      </c>
      <c r="K1427">
        <f>IFERROR([1]!s_stm07_is($A1427,"W30028333","2020/12/31",1)/[1]!S_SHARE_TOTAL($A1427,$B$1),"")</f>
        <v>0.19194891727740818</v>
      </c>
      <c r="L1427">
        <f>IFERROR([1]!s_stm07_is($A1427,"W30028333","2021/12/31",1)/[1]!S_SHARE_TOTAL($A1427,$B$1),"")</f>
        <v>0.3205498774597545</v>
      </c>
      <c r="M1427">
        <f>IFERROR([1]!s_stm07_is($A1427,"W30028333","2022/12/31",1)/[1]!S_SHARE_TOTAL($A1427,$B$1),"")</f>
        <v>0.38973711444477033</v>
      </c>
      <c r="N1427">
        <f>IFERROR([1]!s_stm07_is($A1427,"W30028333","2023/12/31",1)/[1]!S_SHARE_TOTAL($A1427,$B$1),"")</f>
        <v>0.36313478215885442</v>
      </c>
      <c r="O1427">
        <f>IFERROR([1]!s_stm07_is($A1427,"W30028333","2024/12/31",1)/[1]!S_SHARE_TOTAL($A1427,$B$1),"")</f>
        <v>0.52321805769060203</v>
      </c>
      <c r="P1427">
        <f>IFERROR([1]!s_stm07_is($A1427,"W30028333","2025/12/31",1)/[1]!S_SHARE_TOTAL($A1427,$B$1),"")</f>
        <v>0.63593181951141842</v>
      </c>
      <c r="Q1427">
        <f>IFERROR([1]!s_west_netprofit($A1427,2026,$B$1,180)/[1]!S_SHARE_TOTAL($A1427,$B$1),"")</f>
        <v>0</v>
      </c>
      <c r="R1427">
        <f>IFERROR([1]!s_west_netprofit($A1427,2027,$B$1,180)/[1]!S_SHARE_TOTAL($A1427,$B$1),"")</f>
        <v>0</v>
      </c>
      <c r="S1427">
        <f>IFERROR([1]!s_fa_dupont_roe($A1427,"2011/12/31")/100,"")</f>
        <v>0.43865799999999999</v>
      </c>
      <c r="T1427">
        <f>IFERROR([1]!s_fa_dupont_roe($A1427,"2012/12/31")/100,"")</f>
        <v>0.25961300000000004</v>
      </c>
      <c r="U1427">
        <f>IFERROR([1]!s_fa_dupont_roe($A1427,"2013/12/31")/100,"")</f>
        <v>0.36585600000000001</v>
      </c>
      <c r="V1427">
        <f>IFERROR([1]!s_fa_dupont_roe($A1427,"2014/12/31")/100,"")</f>
        <v>0.25262799999999996</v>
      </c>
      <c r="W1427">
        <f>IFERROR([1]!s_fa_dupont_roe($A1427,"2015/12/31")/100,"")</f>
        <v>0.15662699999999999</v>
      </c>
      <c r="X1427">
        <f>IFERROR([1]!s_fa_dupont_roe($A1427,"2016/12/31")/100,"")</f>
        <v>0.16017199999999998</v>
      </c>
      <c r="Y1427">
        <f>IFERROR([1]!s_fa_dupont_roe($A1427,"2017/12/31")/100,"")</f>
        <v>0.23136299999999999</v>
      </c>
      <c r="Z1427">
        <f>IFERROR([1]!s_fa_dupont_roe($A1427,"2018/12/31")/100,"")</f>
        <v>0.19842300000000002</v>
      </c>
      <c r="AA1427">
        <f>IFERROR([1]!s_fa_dupont_roe($A1427,"2019/12/31")/100,"")</f>
        <v>0.140764</v>
      </c>
      <c r="AB1427">
        <f>IFERROR([1]!s_fa_dupont_roe($A1427,"2020/12/31")/100,"")</f>
        <v>0.118718</v>
      </c>
      <c r="AC1427">
        <f>IFERROR([1]!s_fa_dupont_roe($A1427,"2021/12/31")/100,"")</f>
        <v>0.18924299999999999</v>
      </c>
      <c r="AD1427">
        <f>IFERROR([1]!s_fa_dupont_roe($A1427,"2022/12/31")/100,"")</f>
        <v>0.21718699999999999</v>
      </c>
      <c r="AE1427">
        <f>IFERROR([1]!s_fa_dupont_roe($A1427,"2023/12/31")/100,"")</f>
        <v>0.19327100000000003</v>
      </c>
      <c r="AF1427">
        <f>IFERROR([1]!s_fa_dupont_roe($A1427,"2024/12/31")/100,"")</f>
        <v>0.25712099999999999</v>
      </c>
      <c r="AG1427">
        <f>IFERROR([1]!s_fa_dupont_roe($A1427,"2025/12/31")/100,"")</f>
        <v>0.27803899999999998</v>
      </c>
      <c r="AH1427">
        <f>IFERROR([1]!s_stm07_is($A1427,"W30028333","2025/12/31",1),"")</f>
        <v>710116301.55999994</v>
      </c>
      <c r="AI1427">
        <f>IFERROR([1]!s_stm07_bs($A1427,"W38058048","2025/12/31",1),"")</f>
        <v>3060930864.3299999</v>
      </c>
      <c r="AJ1427">
        <f>IFERROR([1]!s_fa_netdebt($A1427,"2025/12/31"),"")</f>
        <v>-369147091.44</v>
      </c>
      <c r="AK1427">
        <f>IFERROR([1]!s_val_ev1($A1427,"2025/12/31"),"")</f>
        <v>20703453223.959999</v>
      </c>
      <c r="AL1427">
        <f>IFERROR([1]!s_fa_ebitda($A1427,"2025/12/31"),"")</f>
        <v>931556548.5</v>
      </c>
      <c r="AM1427" t="str">
        <f>IFERROR([1]!s_west_netprofit($A1427,2026,$B$1,180)/[1]!s_west_netprofit($A1427,2026,$B$1-7,180)-1,"")</f>
        <v/>
      </c>
      <c r="AN1427" t="str">
        <f>IFERROR([1]!s_west_netprofit($A1427,2026,$B$1,180)/[1]!s_west_netprofit($A1427,2026,$B$1-30,180)-1,"")</f>
        <v/>
      </c>
      <c r="AO1427" t="str">
        <f>IFERROR([1]!s_est_mediannetprofit($A1427,2026,$B$1)/[1]!s_est_mediannetprofit($A1427,2026,$B$1-7)-1,"")</f>
        <v/>
      </c>
      <c r="AP1427" t="str">
        <f>IFERROR([1]!s_est_mediannetprofit($A1427,2026,$B$1)/[1]!s_est_mediannetprofit($A1427,2026,$B$1-30)-1,"")</f>
        <v/>
      </c>
    </row>
    <row r="1428" spans="1:42">
      <c r="A1428" t="s">
        <v>1467</v>
      </c>
      <c r="B1428">
        <f>IFERROR([1]!s_stm07_is($A1428,"W30028333","2011/12/31",1)/[1]!S_SHARE_TOTAL($A1428,$B$1),"")</f>
        <v>0.50241372974850895</v>
      </c>
      <c r="C1428">
        <f>IFERROR([1]!s_stm07_is($A1428,"W30028333","2012/12/31",1)/[1]!S_SHARE_TOTAL($A1428,$B$1),"")</f>
        <v>0.51333697205118323</v>
      </c>
      <c r="D1428">
        <f>IFERROR([1]!s_stm07_is($A1428,"W30028333","2013/12/31",1)/[1]!S_SHARE_TOTAL($A1428,$B$1),"")</f>
        <v>0.42678135833133929</v>
      </c>
      <c r="E1428">
        <f>IFERROR([1]!s_stm07_is($A1428,"W30028333","2014/12/31",1)/[1]!S_SHARE_TOTAL($A1428,$B$1),"")</f>
        <v>0.18277569435086344</v>
      </c>
      <c r="F1428">
        <f>IFERROR([1]!s_stm07_is($A1428,"W30028333","2015/12/31",1)/[1]!S_SHARE_TOTAL($A1428,$B$1),"")</f>
        <v>0.18959274461949702</v>
      </c>
      <c r="G1428">
        <f>IFERROR([1]!s_stm07_is($A1428,"W30028333","2016/12/31",1)/[1]!S_SHARE_TOTAL($A1428,$B$1),"")</f>
        <v>0.73269829902846917</v>
      </c>
      <c r="H1428">
        <f>IFERROR([1]!s_stm07_is($A1428,"W30028333","2017/12/31",1)/[1]!S_SHARE_TOTAL($A1428,$B$1),"")</f>
        <v>0.80116819748795765</v>
      </c>
      <c r="I1428">
        <f>IFERROR([1]!s_stm07_is($A1428,"W30028333","2018/12/31",1)/[1]!S_SHARE_TOTAL($A1428,$B$1),"")</f>
        <v>0.88264940345296472</v>
      </c>
      <c r="J1428">
        <f>IFERROR([1]!s_stm07_is($A1428,"W30028333","2019/12/31",1)/[1]!S_SHARE_TOTAL($A1428,$B$1),"")</f>
        <v>1.3255339804836435</v>
      </c>
      <c r="K1428">
        <f>IFERROR([1]!s_stm07_is($A1428,"W30028333","2020/12/31",1)/[1]!S_SHARE_TOTAL($A1428,$B$1),"")</f>
        <v>1.1164191812245392</v>
      </c>
      <c r="L1428">
        <f>IFERROR([1]!s_stm07_is($A1428,"W30028333","2021/12/31",1)/[1]!S_SHARE_TOTAL($A1428,$B$1),"")</f>
        <v>5.0640343118143871</v>
      </c>
      <c r="M1428">
        <f>IFERROR([1]!s_stm07_is($A1428,"W30028333","2022/12/31",1)/[1]!S_SHARE_TOTAL($A1428,$B$1),"")</f>
        <v>3.8269149019264694</v>
      </c>
      <c r="N1428">
        <f>IFERROR([1]!s_stm07_is($A1428,"W30028333","2023/12/31",1)/[1]!S_SHARE_TOTAL($A1428,$B$1),"")</f>
        <v>8.0472390678967998E-2</v>
      </c>
      <c r="O1428">
        <f>IFERROR([1]!s_stm07_is($A1428,"W30028333","2024/12/31",1)/[1]!S_SHARE_TOTAL($A1428,$B$1),"")</f>
        <v>7.0560738811391688E-2</v>
      </c>
      <c r="P1428">
        <f>IFERROR([1]!s_stm07_is($A1428,"W30028333","2025/12/31",1)/[1]!S_SHARE_TOTAL($A1428,$B$1),"")</f>
        <v>6.8321456777150097E-2</v>
      </c>
      <c r="Q1428">
        <f>IFERROR([1]!s_west_netprofit($A1428,2026,$B$1,180)/[1]!S_SHARE_TOTAL($A1428,$B$1),"")</f>
        <v>1.7490254683634512</v>
      </c>
      <c r="R1428">
        <f>IFERROR([1]!s_west_netprofit($A1428,2027,$B$1,180)/[1]!S_SHARE_TOTAL($A1428,$B$1),"")</f>
        <v>1.9638934620198947</v>
      </c>
      <c r="S1428">
        <f>IFERROR([1]!s_fa_dupont_roe($A1428,"2011/12/31")/100,"")</f>
        <v>0.18030599999999999</v>
      </c>
      <c r="T1428">
        <f>IFERROR([1]!s_fa_dupont_roe($A1428,"2012/12/31")/100,"")</f>
        <v>0.15557100000000001</v>
      </c>
      <c r="U1428">
        <f>IFERROR([1]!s_fa_dupont_roe($A1428,"2013/12/31")/100,"")</f>
        <v>0.112868</v>
      </c>
      <c r="V1428">
        <f>IFERROR([1]!s_fa_dupont_roe($A1428,"2014/12/31")/100,"")</f>
        <v>4.4200999999999997E-2</v>
      </c>
      <c r="W1428">
        <f>IFERROR([1]!s_fa_dupont_roe($A1428,"2015/12/31")/100,"")</f>
        <v>3.7668E-2</v>
      </c>
      <c r="X1428">
        <f>IFERROR([1]!s_fa_dupont_roe($A1428,"2016/12/31")/100,"")</f>
        <v>0.11892799999999999</v>
      </c>
      <c r="Y1428">
        <f>IFERROR([1]!s_fa_dupont_roe($A1428,"2017/12/31")/100,"")</f>
        <v>0.120833</v>
      </c>
      <c r="Z1428">
        <f>IFERROR([1]!s_fa_dupont_roe($A1428,"2018/12/31")/100,"")</f>
        <v>0.128881</v>
      </c>
      <c r="AA1428">
        <f>IFERROR([1]!s_fa_dupont_roe($A1428,"2019/12/31")/100,"")</f>
        <v>0.18018599999999999</v>
      </c>
      <c r="AB1428">
        <f>IFERROR([1]!s_fa_dupont_roe($A1428,"2020/12/31")/100,"")</f>
        <v>0.13434599999999999</v>
      </c>
      <c r="AC1428">
        <f>IFERROR([1]!s_fa_dupont_roe($A1428,"2021/12/31")/100,"")</f>
        <v>0.45637300000000003</v>
      </c>
      <c r="AD1428">
        <f>IFERROR([1]!s_fa_dupont_roe($A1428,"2022/12/31")/100,"")</f>
        <v>0.25280999999999998</v>
      </c>
      <c r="AE1428">
        <f>IFERROR([1]!s_fa_dupont_roe($A1428,"2023/12/31")/100,"")</f>
        <v>4.7819999999999998E-3</v>
      </c>
      <c r="AF1428">
        <f>IFERROR([1]!s_fa_dupont_roe($A1428,"2024/12/31")/100,"")</f>
        <v>4.2170000000000003E-3</v>
      </c>
      <c r="AG1428">
        <f>IFERROR([1]!s_fa_dupont_roe($A1428,"2025/12/31")/100,"")</f>
        <v>3.6109999999999996E-3</v>
      </c>
      <c r="AH1428">
        <f>IFERROR([1]!s_stm07_is($A1428,"W30028333","2025/12/31",1),"")</f>
        <v>15898472.27</v>
      </c>
      <c r="AI1428">
        <f>IFERROR([1]!s_stm07_bs($A1428,"W38058048","2025/12/31",1),"")</f>
        <v>5302897320.3999996</v>
      </c>
      <c r="AJ1428">
        <f>IFERROR([1]!s_fa_netdebt($A1428,"2025/12/31"),"")</f>
        <v>3242261237.0599999</v>
      </c>
      <c r="AK1428">
        <f>IFERROR([1]!s_val_ev1($A1428,"2025/12/31"),"")</f>
        <v>21411687399.32</v>
      </c>
      <c r="AL1428">
        <f>IFERROR([1]!s_fa_ebitda($A1428,"2025/12/31"),"")</f>
        <v>444446363.19999999</v>
      </c>
      <c r="AM1428">
        <f>IFERROR([1]!s_west_netprofit($A1428,2026,$B$1,180)/[1]!s_west_netprofit($A1428,2026,$B$1-7,180)-1,"")</f>
        <v>0</v>
      </c>
      <c r="AN1428">
        <f>IFERROR([1]!s_west_netprofit($A1428,2026,$B$1,180)/[1]!s_west_netprofit($A1428,2026,$B$1-30,180)-1,"")</f>
        <v>0</v>
      </c>
      <c r="AO1428">
        <f>IFERROR([1]!s_est_mediannetprofit($A1428,2026,$B$1)/[1]!s_est_mediannetprofit($A1428,2026,$B$1-7)-1,"")</f>
        <v>0</v>
      </c>
      <c r="AP1428">
        <f>IFERROR([1]!s_est_mediannetprofit($A1428,2026,$B$1)/[1]!s_est_mediannetprofit($A1428,2026,$B$1-30)-1,"")</f>
        <v>0</v>
      </c>
    </row>
    <row r="1429" spans="1:42">
      <c r="A1429" t="s">
        <v>1468</v>
      </c>
      <c r="B1429">
        <f>IFERROR([1]!s_stm07_is($A1429,"W30028333","2011/12/31",1)/[1]!S_SHARE_TOTAL($A1429,$B$1),"")</f>
        <v>3.5296753806085275E-2</v>
      </c>
      <c r="C1429">
        <f>IFERROR([1]!s_stm07_is($A1429,"W30028333","2012/12/31",1)/[1]!S_SHARE_TOTAL($A1429,$B$1),"")</f>
        <v>4.6428202652849887E-2</v>
      </c>
      <c r="D1429">
        <f>IFERROR([1]!s_stm07_is($A1429,"W30028333","2013/12/31",1)/[1]!S_SHARE_TOTAL($A1429,$B$1),"")</f>
        <v>5.2860122510364385E-2</v>
      </c>
      <c r="E1429">
        <f>IFERROR([1]!s_stm07_is($A1429,"W30028333","2014/12/31",1)/[1]!S_SHARE_TOTAL($A1429,$B$1),"")</f>
        <v>3.9733939667785732E-2</v>
      </c>
      <c r="F1429">
        <f>IFERROR([1]!s_stm07_is($A1429,"W30028333","2015/12/31",1)/[1]!S_SHARE_TOTAL($A1429,$B$1),"")</f>
        <v>4.9906121360471074E-2</v>
      </c>
      <c r="G1429">
        <f>IFERROR([1]!s_stm07_is($A1429,"W30028333","2016/12/31",1)/[1]!S_SHARE_TOTAL($A1429,$B$1),"")</f>
        <v>7.5078131943973475E-2</v>
      </c>
      <c r="H1429">
        <f>IFERROR([1]!s_stm07_is($A1429,"W30028333","2017/12/31",1)/[1]!S_SHARE_TOTAL($A1429,$B$1),"")</f>
        <v>0.10806142689447135</v>
      </c>
      <c r="I1429">
        <f>IFERROR([1]!s_stm07_is($A1429,"W30028333","2018/12/31",1)/[1]!S_SHARE_TOTAL($A1429,$B$1),"")</f>
        <v>0.18004577744107994</v>
      </c>
      <c r="J1429">
        <f>IFERROR([1]!s_stm07_is($A1429,"W30028333","2019/12/31",1)/[1]!S_SHARE_TOTAL($A1429,$B$1),"")</f>
        <v>0.14871366845567266</v>
      </c>
      <c r="K1429">
        <f>IFERROR([1]!s_stm07_is($A1429,"W30028333","2020/12/31",1)/[1]!S_SHARE_TOTAL($A1429,$B$1),"")</f>
        <v>0.15437485366155482</v>
      </c>
      <c r="L1429">
        <f>IFERROR([1]!s_stm07_is($A1429,"W30028333","2021/12/31",1)/[1]!S_SHARE_TOTAL($A1429,$B$1),"")</f>
        <v>0.16607709480074032</v>
      </c>
      <c r="M1429">
        <f>IFERROR([1]!s_stm07_is($A1429,"W30028333","2022/12/31",1)/[1]!S_SHARE_TOTAL($A1429,$B$1),"")</f>
        <v>0.25800498966859386</v>
      </c>
      <c r="N1429">
        <f>IFERROR([1]!s_stm07_is($A1429,"W30028333","2023/12/31",1)/[1]!S_SHARE_TOTAL($A1429,$B$1),"")</f>
        <v>0.3978980042351784</v>
      </c>
      <c r="O1429">
        <f>IFERROR([1]!s_stm07_is($A1429,"W30028333","2024/12/31",1)/[1]!S_SHARE_TOTAL($A1429,$B$1),"")</f>
        <v>0.38567386282784322</v>
      </c>
      <c r="P1429">
        <f>IFERROR([1]!s_stm07_is($A1429,"W30028333","2025/12/31",1)/[1]!S_SHARE_TOTAL($A1429,$B$1),"")</f>
        <v>0.26072271550097792</v>
      </c>
      <c r="Q1429">
        <f>IFERROR([1]!s_west_netprofit($A1429,2026,$B$1,180)/[1]!S_SHARE_TOTAL($A1429,$B$1),"")</f>
        <v>0.36721567272922107</v>
      </c>
      <c r="R1429">
        <f>IFERROR([1]!s_west_netprofit($A1429,2027,$B$1,180)/[1]!S_SHARE_TOTAL($A1429,$B$1),"")</f>
        <v>0.42200489911597305</v>
      </c>
      <c r="S1429">
        <f>IFERROR([1]!s_fa_dupont_roe($A1429,"2011/12/31")/100,"")</f>
        <v>0.17930299999999999</v>
      </c>
      <c r="T1429">
        <f>IFERROR([1]!s_fa_dupont_roe($A1429,"2012/12/31")/100,"")</f>
        <v>0.21903400000000001</v>
      </c>
      <c r="U1429">
        <f>IFERROR([1]!s_fa_dupont_roe($A1429,"2013/12/31")/100,"")</f>
        <v>0.21228100000000003</v>
      </c>
      <c r="V1429">
        <f>IFERROR([1]!s_fa_dupont_roe($A1429,"2014/12/31")/100,"")</f>
        <v>0.13900000000000001</v>
      </c>
      <c r="W1429">
        <f>IFERROR([1]!s_fa_dupont_roe($A1429,"2015/12/31")/100,"")</f>
        <v>0.15321499999999999</v>
      </c>
      <c r="X1429">
        <f>IFERROR([1]!s_fa_dupont_roe($A1429,"2016/12/31")/100,"")</f>
        <v>0.14741499999999999</v>
      </c>
      <c r="Y1429">
        <f>IFERROR([1]!s_fa_dupont_roe($A1429,"2017/12/31")/100,"")</f>
        <v>0.14749599999999999</v>
      </c>
      <c r="Z1429">
        <f>IFERROR([1]!s_fa_dupont_roe($A1429,"2018/12/31")/100,"")</f>
        <v>0.202595</v>
      </c>
      <c r="AA1429">
        <f>IFERROR([1]!s_fa_dupont_roe($A1429,"2019/12/31")/100,"")</f>
        <v>0.136772</v>
      </c>
      <c r="AB1429">
        <f>IFERROR([1]!s_fa_dupont_roe($A1429,"2020/12/31")/100,"")</f>
        <v>0.11792299999999999</v>
      </c>
      <c r="AC1429">
        <f>IFERROR([1]!s_fa_dupont_roe($A1429,"2021/12/31")/100,"")</f>
        <v>0.111475</v>
      </c>
      <c r="AD1429">
        <f>IFERROR([1]!s_fa_dupont_roe($A1429,"2022/12/31")/100,"")</f>
        <v>0.15537699999999999</v>
      </c>
      <c r="AE1429">
        <f>IFERROR([1]!s_fa_dupont_roe($A1429,"2023/12/31")/100,"")</f>
        <v>0.17665700000000001</v>
      </c>
      <c r="AF1429">
        <f>IFERROR([1]!s_fa_dupont_roe($A1429,"2024/12/31")/100,"")</f>
        <v>0.140851</v>
      </c>
      <c r="AG1429">
        <f>IFERROR([1]!s_fa_dupont_roe($A1429,"2025/12/31")/100,"")</f>
        <v>9.9111999999999992E-2</v>
      </c>
      <c r="AH1429">
        <f>IFERROR([1]!s_stm07_is($A1429,"W30028333","2025/12/31",1),"")</f>
        <v>347576077.51999998</v>
      </c>
      <c r="AI1429">
        <f>IFERROR([1]!s_stm07_bs($A1429,"W38058048","2025/12/31",1),"")</f>
        <v>3365566153.8000002</v>
      </c>
      <c r="AJ1429">
        <f>IFERROR([1]!s_fa_netdebt($A1429,"2025/12/31"),"")</f>
        <v>-1201302246.98</v>
      </c>
      <c r="AK1429">
        <f>IFERROR([1]!s_val_ev1($A1429,"2025/12/31"),"")</f>
        <v>13190959267.17</v>
      </c>
      <c r="AL1429">
        <f>IFERROR([1]!s_fa_ebitda($A1429,"2025/12/31"),"")</f>
        <v>570752515.09000003</v>
      </c>
      <c r="AM1429">
        <f>IFERROR([1]!s_west_netprofit($A1429,2026,$B$1,180)/[1]!s_west_netprofit($A1429,2026,$B$1-7,180)-1,"")</f>
        <v>0</v>
      </c>
      <c r="AN1429">
        <f>IFERROR([1]!s_west_netprofit($A1429,2026,$B$1,180)/[1]!s_west_netprofit($A1429,2026,$B$1-30,180)-1,"")</f>
        <v>-1.4337638102691397E-2</v>
      </c>
      <c r="AO1429">
        <f>IFERROR([1]!s_est_mediannetprofit($A1429,2026,$B$1)/[1]!s_est_mediannetprofit($A1429,2026,$B$1-7)-1,"")</f>
        <v>0</v>
      </c>
      <c r="AP1429">
        <f>IFERROR([1]!s_est_mediannetprofit($A1429,2026,$B$1)/[1]!s_est_mediannetprofit($A1429,2026,$B$1-30)-1,"")</f>
        <v>-4.6838407494145251E-3</v>
      </c>
    </row>
    <row r="1430" spans="1:42">
      <c r="A1430" t="s">
        <v>1469</v>
      </c>
      <c r="B1430">
        <f>IFERROR([1]!s_stm07_is($A1430,"W30028333","2011/12/31",1)/[1]!S_SHARE_TOTAL($A1430,$B$1),"")</f>
        <v>4.2663456189220586E-2</v>
      </c>
      <c r="C1430">
        <f>IFERROR([1]!s_stm07_is($A1430,"W30028333","2012/12/31",1)/[1]!S_SHARE_TOTAL($A1430,$B$1),"")</f>
        <v>5.9491388065486261E-2</v>
      </c>
      <c r="D1430">
        <f>IFERROR([1]!s_stm07_is($A1430,"W30028333","2013/12/31",1)/[1]!S_SHARE_TOTAL($A1430,$B$1),"")</f>
        <v>0.12261684029612241</v>
      </c>
      <c r="E1430">
        <f>IFERROR([1]!s_stm07_is($A1430,"W30028333","2014/12/31",1)/[1]!S_SHARE_TOTAL($A1430,$B$1),"")</f>
        <v>0.11799837669592422</v>
      </c>
      <c r="F1430">
        <f>IFERROR([1]!s_stm07_is($A1430,"W30028333","2015/12/31",1)/[1]!S_SHARE_TOTAL($A1430,$B$1),"")</f>
        <v>8.8261439940302625E-2</v>
      </c>
      <c r="G1430">
        <f>IFERROR([1]!s_stm07_is($A1430,"W30028333","2016/12/31",1)/[1]!S_SHARE_TOTAL($A1430,$B$1),"")</f>
        <v>7.6709360065299589E-2</v>
      </c>
      <c r="H1430">
        <f>IFERROR([1]!s_stm07_is($A1430,"W30028333","2017/12/31",1)/[1]!S_SHARE_TOTAL($A1430,$B$1),"")</f>
        <v>5.5388935788550961E-2</v>
      </c>
      <c r="I1430">
        <f>IFERROR([1]!s_stm07_is($A1430,"W30028333","2018/12/31",1)/[1]!S_SHARE_TOTAL($A1430,$B$1),"")</f>
        <v>7.944436007481312E-2</v>
      </c>
      <c r="J1430">
        <f>IFERROR([1]!s_stm07_is($A1430,"W30028333","2019/12/31",1)/[1]!S_SHARE_TOTAL($A1430,$B$1),"")</f>
        <v>0.21622306069207717</v>
      </c>
      <c r="K1430">
        <f>IFERROR([1]!s_stm07_is($A1430,"W30028333","2020/12/31",1)/[1]!S_SHARE_TOTAL($A1430,$B$1),"")</f>
        <v>0.20484153403272826</v>
      </c>
      <c r="L1430">
        <f>IFERROR([1]!s_stm07_is($A1430,"W30028333","2021/12/31",1)/[1]!S_SHARE_TOTAL($A1430,$B$1),"")</f>
        <v>0.12055237711591966</v>
      </c>
      <c r="M1430">
        <f>IFERROR([1]!s_stm07_is($A1430,"W30028333","2022/12/31",1)/[1]!S_SHARE_TOTAL($A1430,$B$1),"")</f>
        <v>0.22535297522743905</v>
      </c>
      <c r="N1430">
        <f>IFERROR([1]!s_stm07_is($A1430,"W30028333","2023/12/31",1)/[1]!S_SHARE_TOTAL($A1430,$B$1),"")</f>
        <v>0.1433843432270881</v>
      </c>
      <c r="O1430">
        <f>IFERROR([1]!s_stm07_is($A1430,"W30028333","2024/12/31",1)/[1]!S_SHARE_TOTAL($A1430,$B$1),"")</f>
        <v>-0.14235073565255199</v>
      </c>
      <c r="P1430">
        <f>IFERROR([1]!s_stm07_is($A1430,"W30028333","2025/12/31",1)/[1]!S_SHARE_TOTAL($A1430,$B$1),"")</f>
        <v>-0.36643918726010366</v>
      </c>
      <c r="Q1430">
        <f>IFERROR([1]!s_west_netprofit($A1430,2026,$B$1,180)/[1]!S_SHARE_TOTAL($A1430,$B$1),"")</f>
        <v>0</v>
      </c>
      <c r="R1430">
        <f>IFERROR([1]!s_west_netprofit($A1430,2027,$B$1,180)/[1]!S_SHARE_TOTAL($A1430,$B$1),"")</f>
        <v>0</v>
      </c>
      <c r="S1430">
        <f>IFERROR([1]!s_fa_dupont_roe($A1430,"2011/12/31")/100,"")</f>
        <v>0.17547699999999999</v>
      </c>
      <c r="T1430">
        <f>IFERROR([1]!s_fa_dupont_roe($A1430,"2012/12/31")/100,"")</f>
        <v>0.21801799999999999</v>
      </c>
      <c r="U1430">
        <f>IFERROR([1]!s_fa_dupont_roe($A1430,"2013/12/31")/100,"")</f>
        <v>0.336926</v>
      </c>
      <c r="V1430">
        <f>IFERROR([1]!s_fa_dupont_roe($A1430,"2014/12/31")/100,"")</f>
        <v>0.24367999999999998</v>
      </c>
      <c r="W1430">
        <f>IFERROR([1]!s_fa_dupont_roe($A1430,"2015/12/31")/100,"")</f>
        <v>0.15026700000000001</v>
      </c>
      <c r="X1430">
        <f>IFERROR([1]!s_fa_dupont_roe($A1430,"2016/12/31")/100,"")</f>
        <v>9.0564999999999993E-2</v>
      </c>
      <c r="Y1430">
        <f>IFERROR([1]!s_fa_dupont_roe($A1430,"2017/12/31")/100,"")</f>
        <v>5.1426999999999994E-2</v>
      </c>
      <c r="Z1430">
        <f>IFERROR([1]!s_fa_dupont_roe($A1430,"2018/12/31")/100,"")</f>
        <v>7.0804999999999993E-2</v>
      </c>
      <c r="AA1430">
        <f>IFERROR([1]!s_fa_dupont_roe($A1430,"2019/12/31")/100,"")</f>
        <v>0.110335</v>
      </c>
      <c r="AB1430">
        <f>IFERROR([1]!s_fa_dupont_roe($A1430,"2020/12/31")/100,"")</f>
        <v>7.2245000000000004E-2</v>
      </c>
      <c r="AC1430">
        <f>IFERROR([1]!s_fa_dupont_roe($A1430,"2021/12/31")/100,"")</f>
        <v>4.1108000000000006E-2</v>
      </c>
      <c r="AD1430">
        <f>IFERROR([1]!s_fa_dupont_roe($A1430,"2022/12/31")/100,"")</f>
        <v>7.3223999999999997E-2</v>
      </c>
      <c r="AE1430">
        <f>IFERROR([1]!s_fa_dupont_roe($A1430,"2023/12/31")/100,"")</f>
        <v>4.3636999999999995E-2</v>
      </c>
      <c r="AF1430">
        <f>IFERROR([1]!s_fa_dupont_roe($A1430,"2024/12/31")/100,"")</f>
        <v>-4.4470000000000003E-2</v>
      </c>
      <c r="AG1430">
        <f>IFERROR([1]!s_fa_dupont_roe($A1430,"2025/12/31")/100,"")</f>
        <v>-0.13120799999999999</v>
      </c>
      <c r="AH1430">
        <f>IFERROR([1]!s_stm07_is($A1430,"W30028333","2025/12/31",1),"")</f>
        <v>-377858734.66000003</v>
      </c>
      <c r="AI1430">
        <f>IFERROR([1]!s_stm07_bs($A1430,"W38058048","2025/12/31",1),"")</f>
        <v>2778381715.6199999</v>
      </c>
      <c r="AJ1430">
        <f>IFERROR([1]!s_fa_netdebt($A1430,"2025/12/31"),"")</f>
        <v>5251561923.6400003</v>
      </c>
      <c r="AK1430">
        <f>IFERROR([1]!s_val_ev1($A1430,"2025/12/31"),"")</f>
        <v>16679302174.32</v>
      </c>
      <c r="AL1430">
        <f>IFERROR([1]!s_fa_ebitda($A1430,"2025/12/31"),"")</f>
        <v>311875539.97000003</v>
      </c>
      <c r="AM1430" t="str">
        <f>IFERROR([1]!s_west_netprofit($A1430,2026,$B$1,180)/[1]!s_west_netprofit($A1430,2026,$B$1-7,180)-1,"")</f>
        <v/>
      </c>
      <c r="AN1430" t="str">
        <f>IFERROR([1]!s_west_netprofit($A1430,2026,$B$1,180)/[1]!s_west_netprofit($A1430,2026,$B$1-30,180)-1,"")</f>
        <v/>
      </c>
      <c r="AO1430" t="str">
        <f>IFERROR([1]!s_est_mediannetprofit($A1430,2026,$B$1)/[1]!s_est_mediannetprofit($A1430,2026,$B$1-7)-1,"")</f>
        <v/>
      </c>
      <c r="AP1430" t="str">
        <f>IFERROR([1]!s_est_mediannetprofit($A1430,2026,$B$1)/[1]!s_est_mediannetprofit($A1430,2026,$B$1-30)-1,"")</f>
        <v/>
      </c>
    </row>
    <row r="1431" spans="1:42">
      <c r="A1431" t="s">
        <v>1470</v>
      </c>
      <c r="B1431">
        <f>IFERROR([1]!s_stm07_is($A1431,"W30028333","2011/12/31",1)/[1]!S_SHARE_TOTAL($A1431,$B$1),"")</f>
        <v>9.8801134917986019E-2</v>
      </c>
      <c r="C1431">
        <f>IFERROR([1]!s_stm07_is($A1431,"W30028333","2012/12/31",1)/[1]!S_SHARE_TOTAL($A1431,$B$1),"")</f>
        <v>0.10806929746190362</v>
      </c>
      <c r="D1431">
        <f>IFERROR([1]!s_stm07_is($A1431,"W30028333","2013/12/31",1)/[1]!S_SHARE_TOTAL($A1431,$B$1),"")</f>
        <v>0.11717481952053006</v>
      </c>
      <c r="E1431">
        <f>IFERROR([1]!s_stm07_is($A1431,"W30028333","2014/12/31",1)/[1]!S_SHARE_TOTAL($A1431,$B$1),"")</f>
        <v>0.14000340057503607</v>
      </c>
      <c r="F1431">
        <f>IFERROR([1]!s_stm07_is($A1431,"W30028333","2015/12/31",1)/[1]!S_SHARE_TOTAL($A1431,$B$1),"")</f>
        <v>0.16381538577018415</v>
      </c>
      <c r="G1431">
        <f>IFERROR([1]!s_stm07_is($A1431,"W30028333","2016/12/31",1)/[1]!S_SHARE_TOTAL($A1431,$B$1),"")</f>
        <v>0.21199965371116977</v>
      </c>
      <c r="H1431">
        <f>IFERROR([1]!s_stm07_is($A1431,"W30028333","2017/12/31",1)/[1]!S_SHARE_TOTAL($A1431,$B$1),"")</f>
        <v>0.28270328263100819</v>
      </c>
      <c r="I1431">
        <f>IFERROR([1]!s_stm07_is($A1431,"W30028333","2018/12/31",1)/[1]!S_SHARE_TOTAL($A1431,$B$1),"")</f>
        <v>0.37214734154800966</v>
      </c>
      <c r="J1431">
        <f>IFERROR([1]!s_stm07_is($A1431,"W30028333","2019/12/31",1)/[1]!S_SHARE_TOTAL($A1431,$B$1),"")</f>
        <v>0.4542156779033576</v>
      </c>
      <c r="K1431">
        <f>IFERROR([1]!s_stm07_is($A1431,"W30028333","2020/12/31",1)/[1]!S_SHARE_TOTAL($A1431,$B$1),"")</f>
        <v>0.74616671660504474</v>
      </c>
      <c r="L1431">
        <f>IFERROR([1]!s_stm07_is($A1431,"W30028333","2021/12/31",1)/[1]!S_SHARE_TOTAL($A1431,$B$1),"")</f>
        <v>1.0034442275106301</v>
      </c>
      <c r="M1431">
        <f>IFERROR([1]!s_stm07_is($A1431,"W30028333","2022/12/31",1)/[1]!S_SHARE_TOTAL($A1431,$B$1),"")</f>
        <v>0.72561250810389388</v>
      </c>
      <c r="N1431">
        <f>IFERROR([1]!s_stm07_is($A1431,"W30028333","2023/12/31",1)/[1]!S_SHARE_TOTAL($A1431,$B$1),"")</f>
        <v>0.58081868599388187</v>
      </c>
      <c r="O1431">
        <f>IFERROR([1]!s_stm07_is($A1431,"W30028333","2024/12/31",1)/[1]!S_SHARE_TOTAL($A1431,$B$1),"")</f>
        <v>0.65968515164191754</v>
      </c>
      <c r="P1431">
        <f>IFERROR([1]!s_stm07_is($A1431,"W30028333","2025/12/31",1)/[1]!S_SHARE_TOTAL($A1431,$B$1),"")</f>
        <v>0.93841044806436946</v>
      </c>
      <c r="Q1431">
        <f>IFERROR([1]!s_west_netprofit($A1431,2026,$B$1,180)/[1]!S_SHARE_TOTAL($A1431,$B$1),"")</f>
        <v>1.1585846750465234</v>
      </c>
      <c r="R1431">
        <f>IFERROR([1]!s_west_netprofit($A1431,2027,$B$1,180)/[1]!S_SHARE_TOTAL($A1431,$B$1),"")</f>
        <v>1.3762292787017423</v>
      </c>
      <c r="S1431">
        <f>IFERROR([1]!s_fa_dupont_roe($A1431,"2011/12/31")/100,"")</f>
        <v>0.41803099999999999</v>
      </c>
      <c r="T1431">
        <f>IFERROR([1]!s_fa_dupont_roe($A1431,"2012/12/31")/100,"")</f>
        <v>0.37216099999999996</v>
      </c>
      <c r="U1431">
        <f>IFERROR([1]!s_fa_dupont_roe($A1431,"2013/12/31")/100,"")</f>
        <v>0.297626</v>
      </c>
      <c r="V1431">
        <f>IFERROR([1]!s_fa_dupont_roe($A1431,"2014/12/31")/100,"")</f>
        <v>0.272922</v>
      </c>
      <c r="W1431">
        <f>IFERROR([1]!s_fa_dupont_roe($A1431,"2015/12/31")/100,"")</f>
        <v>0.24638000000000002</v>
      </c>
      <c r="X1431">
        <f>IFERROR([1]!s_fa_dupont_roe($A1431,"2016/12/31")/100,"")</f>
        <v>0.24859300000000001</v>
      </c>
      <c r="Y1431">
        <f>IFERROR([1]!s_fa_dupont_roe($A1431,"2017/12/31")/100,"")</f>
        <v>0.19597799999999999</v>
      </c>
      <c r="Z1431">
        <f>IFERROR([1]!s_fa_dupont_roe($A1431,"2018/12/31")/100,"")</f>
        <v>0.173902</v>
      </c>
      <c r="AA1431">
        <f>IFERROR([1]!s_fa_dupont_roe($A1431,"2019/12/31")/100,"")</f>
        <v>0.17201</v>
      </c>
      <c r="AB1431">
        <f>IFERROR([1]!s_fa_dupont_roe($A1431,"2020/12/31")/100,"")</f>
        <v>0.20427499999999998</v>
      </c>
      <c r="AC1431">
        <f>IFERROR([1]!s_fa_dupont_roe($A1431,"2021/12/31")/100,"")</f>
        <v>0.19136</v>
      </c>
      <c r="AD1431">
        <f>IFERROR([1]!s_fa_dupont_roe($A1431,"2022/12/31")/100,"")</f>
        <v>0.11777900000000001</v>
      </c>
      <c r="AE1431">
        <f>IFERROR([1]!s_fa_dupont_roe($A1431,"2023/12/31")/100,"")</f>
        <v>8.9552999999999994E-2</v>
      </c>
      <c r="AF1431">
        <f>IFERROR([1]!s_fa_dupont_roe($A1431,"2024/12/31")/100,"")</f>
        <v>9.5728000000000008E-2</v>
      </c>
      <c r="AG1431">
        <f>IFERROR([1]!s_fa_dupont_roe($A1431,"2025/12/31")/100,"")</f>
        <v>0.125893</v>
      </c>
      <c r="AH1431">
        <f>IFERROR([1]!s_stm07_is($A1431,"W30028333","2025/12/31",1),"")</f>
        <v>288691788.83999997</v>
      </c>
      <c r="AI1431">
        <f>IFERROR([1]!s_stm07_bs($A1431,"W38058048","2025/12/31",1),"")</f>
        <v>2425766710.8099999</v>
      </c>
      <c r="AJ1431">
        <f>IFERROR([1]!s_fa_netdebt($A1431,"2025/12/31"),"")</f>
        <v>-851691344.53999996</v>
      </c>
      <c r="AK1431">
        <f>IFERROR([1]!s_val_ev1($A1431,"2025/12/31"),"")</f>
        <v>13956757766.57</v>
      </c>
      <c r="AL1431">
        <f>IFERROR([1]!s_fa_ebitda($A1431,"2025/12/31"),"")</f>
        <v>291191341.73000002</v>
      </c>
      <c r="AM1431">
        <f>IFERROR([1]!s_west_netprofit($A1431,2026,$B$1,180)/[1]!s_west_netprofit($A1431,2026,$B$1-7,180)-1,"")</f>
        <v>0</v>
      </c>
      <c r="AN1431">
        <f>IFERROR([1]!s_west_netprofit($A1431,2026,$B$1,180)/[1]!s_west_netprofit($A1431,2026,$B$1-30,180)-1,"")</f>
        <v>0</v>
      </c>
      <c r="AO1431">
        <f>IFERROR([1]!s_est_mediannetprofit($A1431,2026,$B$1)/[1]!s_est_mediannetprofit($A1431,2026,$B$1-7)-1,"")</f>
        <v>0</v>
      </c>
      <c r="AP1431">
        <f>IFERROR([1]!s_est_mediannetprofit($A1431,2026,$B$1)/[1]!s_est_mediannetprofit($A1431,2026,$B$1-30)-1,"")</f>
        <v>0</v>
      </c>
    </row>
    <row r="1432" spans="1:42">
      <c r="A1432" t="s">
        <v>1471</v>
      </c>
      <c r="B1432">
        <f>IFERROR([1]!s_stm07_is($A1432,"W30028333","2011/12/31",1)/[1]!S_SHARE_TOTAL($A1432,$B$1),"")</f>
        <v>0.26068294064425479</v>
      </c>
      <c r="C1432">
        <f>IFERROR([1]!s_stm07_is($A1432,"W30028333","2012/12/31",1)/[1]!S_SHARE_TOTAL($A1432,$B$1),"")</f>
        <v>0.35513293965571952</v>
      </c>
      <c r="D1432">
        <f>IFERROR([1]!s_stm07_is($A1432,"W30028333","2013/12/31",1)/[1]!S_SHARE_TOTAL($A1432,$B$1),"")</f>
        <v>0.387443499829426</v>
      </c>
      <c r="E1432">
        <f>IFERROR([1]!s_stm07_is($A1432,"W30028333","2014/12/31",1)/[1]!S_SHARE_TOTAL($A1432,$B$1),"")</f>
        <v>0.39565165411399766</v>
      </c>
      <c r="F1432">
        <f>IFERROR([1]!s_stm07_is($A1432,"W30028333","2015/12/31",1)/[1]!S_SHARE_TOTAL($A1432,$B$1),"")</f>
        <v>0.41252634371765967</v>
      </c>
      <c r="G1432">
        <f>IFERROR([1]!s_stm07_is($A1432,"W30028333","2016/12/31",1)/[1]!S_SHARE_TOTAL($A1432,$B$1),"")</f>
        <v>0.46893400154390835</v>
      </c>
      <c r="H1432">
        <f>IFERROR([1]!s_stm07_is($A1432,"W30028333","2017/12/31",1)/[1]!S_SHARE_TOTAL($A1432,$B$1),"")</f>
        <v>0.59843287220060459</v>
      </c>
      <c r="I1432">
        <f>IFERROR([1]!s_stm07_is($A1432,"W30028333","2018/12/31",1)/[1]!S_SHARE_TOTAL($A1432,$B$1),"")</f>
        <v>0.67498016790787985</v>
      </c>
      <c r="J1432">
        <f>IFERROR([1]!s_stm07_is($A1432,"W30028333","2019/12/31",1)/[1]!S_SHARE_TOTAL($A1432,$B$1),"")</f>
        <v>0.67537519716751282</v>
      </c>
      <c r="K1432">
        <f>IFERROR([1]!s_stm07_is($A1432,"W30028333","2020/12/31",1)/[1]!S_SHARE_TOTAL($A1432,$B$1),"")</f>
        <v>0.81508847160324971</v>
      </c>
      <c r="L1432">
        <f>IFERROR([1]!s_stm07_is($A1432,"W30028333","2021/12/31",1)/[1]!S_SHARE_TOTAL($A1432,$B$1),"")</f>
        <v>0.98042065293769776</v>
      </c>
      <c r="M1432">
        <f>IFERROR([1]!s_stm07_is($A1432,"W30028333","2022/12/31",1)/[1]!S_SHARE_TOTAL($A1432,$B$1),"")</f>
        <v>0.91492095474204238</v>
      </c>
      <c r="N1432">
        <f>IFERROR([1]!s_stm07_is($A1432,"W30028333","2023/12/31",1)/[1]!S_SHARE_TOTAL($A1432,$B$1),"")</f>
        <v>0.96784404804321844</v>
      </c>
      <c r="O1432">
        <f>IFERROR([1]!s_stm07_is($A1432,"W30028333","2024/12/31",1)/[1]!S_SHARE_TOTAL($A1432,$B$1),"")</f>
        <v>0.86828831351496671</v>
      </c>
      <c r="P1432">
        <f>IFERROR([1]!s_stm07_is($A1432,"W30028333","2025/12/31",1)/[1]!S_SHARE_TOTAL($A1432,$B$1),"")</f>
        <v>0.85795675004802685</v>
      </c>
      <c r="Q1432">
        <f>IFERROR([1]!s_west_netprofit($A1432,2026,$B$1,180)/[1]!S_SHARE_TOTAL($A1432,$B$1),"")</f>
        <v>0.91686536196245161</v>
      </c>
      <c r="R1432">
        <f>IFERROR([1]!s_west_netprofit($A1432,2027,$B$1,180)/[1]!S_SHARE_TOTAL($A1432,$B$1),"")</f>
        <v>0.97466104998128378</v>
      </c>
      <c r="S1432">
        <f>IFERROR([1]!s_fa_dupont_roe($A1432,"2011/12/31")/100,"")</f>
        <v>0.35730800000000001</v>
      </c>
      <c r="T1432">
        <f>IFERROR([1]!s_fa_dupont_roe($A1432,"2012/12/31")/100,"")</f>
        <v>0.43639800000000001</v>
      </c>
      <c r="U1432">
        <f>IFERROR([1]!s_fa_dupont_roe($A1432,"2013/12/31")/100,"")</f>
        <v>0.39422600000000002</v>
      </c>
      <c r="V1432">
        <f>IFERROR([1]!s_fa_dupont_roe($A1432,"2014/12/31")/100,"")</f>
        <v>0.34442600000000001</v>
      </c>
      <c r="W1432">
        <f>IFERROR([1]!s_fa_dupont_roe($A1432,"2015/12/31")/100,"")</f>
        <v>0.30197399999999996</v>
      </c>
      <c r="X1432">
        <f>IFERROR([1]!s_fa_dupont_roe($A1432,"2016/12/31")/100,"")</f>
        <v>0.29658299999999999</v>
      </c>
      <c r="Y1432">
        <f>IFERROR([1]!s_fa_dupont_roe($A1432,"2017/12/31")/100,"")</f>
        <v>0.25701799999999997</v>
      </c>
      <c r="Z1432">
        <f>IFERROR([1]!s_fa_dupont_roe($A1432,"2018/12/31")/100,"")</f>
        <v>0.21013100000000001</v>
      </c>
      <c r="AA1432">
        <f>IFERROR([1]!s_fa_dupont_roe($A1432,"2019/12/31")/100,"")</f>
        <v>0.18562799999999999</v>
      </c>
      <c r="AB1432">
        <f>IFERROR([1]!s_fa_dupont_roe($A1432,"2020/12/31")/100,"")</f>
        <v>0.19617200000000001</v>
      </c>
      <c r="AC1432">
        <f>IFERROR([1]!s_fa_dupont_roe($A1432,"2021/12/31")/100,"")</f>
        <v>0.201901</v>
      </c>
      <c r="AD1432">
        <f>IFERROR([1]!s_fa_dupont_roe($A1432,"2022/12/31")/100,"")</f>
        <v>0.16495399999999999</v>
      </c>
      <c r="AE1432">
        <f>IFERROR([1]!s_fa_dupont_roe($A1432,"2023/12/31")/100,"")</f>
        <v>0.15773300000000001</v>
      </c>
      <c r="AF1432">
        <f>IFERROR([1]!s_fa_dupont_roe($A1432,"2024/12/31")/100,"")</f>
        <v>0.131081</v>
      </c>
      <c r="AG1432">
        <f>IFERROR([1]!s_fa_dupont_roe($A1432,"2025/12/31")/100,"")</f>
        <v>0.124886</v>
      </c>
      <c r="AH1432">
        <f>IFERROR([1]!s_stm07_is($A1432,"W30028333","2025/12/31",1),"")</f>
        <v>487980751.38</v>
      </c>
      <c r="AI1432">
        <f>IFERROR([1]!s_stm07_bs($A1432,"W38058048","2025/12/31",1),"")</f>
        <v>4209674545.79</v>
      </c>
      <c r="AJ1432">
        <f>IFERROR([1]!s_fa_netdebt($A1432,"2025/12/31"),"")</f>
        <v>370351616.37</v>
      </c>
      <c r="AK1432">
        <f>IFERROR([1]!s_val_ev1($A1432,"2025/12/31"),"")</f>
        <v>11358880915.719999</v>
      </c>
      <c r="AL1432">
        <f>IFERROR([1]!s_fa_ebitda($A1432,"2025/12/31"),"")</f>
        <v>966858871.28999996</v>
      </c>
      <c r="AM1432">
        <f>IFERROR([1]!s_west_netprofit($A1432,2026,$B$1,180)/[1]!s_west_netprofit($A1432,2026,$B$1-7,180)-1,"")</f>
        <v>0</v>
      </c>
      <c r="AN1432">
        <f>IFERROR([1]!s_west_netprofit($A1432,2026,$B$1,180)/[1]!s_west_netprofit($A1432,2026,$B$1-30,180)-1,"")</f>
        <v>-3.6237468893636215E-3</v>
      </c>
      <c r="AO1432">
        <f>IFERROR([1]!s_est_mediannetprofit($A1432,2026,$B$1)/[1]!s_est_mediannetprofit($A1432,2026,$B$1-7)-1,"")</f>
        <v>0</v>
      </c>
      <c r="AP1432">
        <f>IFERROR([1]!s_est_mediannetprofit($A1432,2026,$B$1)/[1]!s_est_mediannetprofit($A1432,2026,$B$1-30)-1,"")</f>
        <v>-9.4876660341556285E-3</v>
      </c>
    </row>
    <row r="1433" spans="1:42">
      <c r="A1433" t="s">
        <v>1472</v>
      </c>
      <c r="B1433">
        <f>IFERROR([1]!s_stm07_is($A1433,"W30028333","2011/12/31",1)/[1]!S_SHARE_TOTAL($A1433,$B$1),"")</f>
        <v>0</v>
      </c>
      <c r="C1433">
        <f>IFERROR([1]!s_stm07_is($A1433,"W30028333","2012/12/31",1)/[1]!S_SHARE_TOTAL($A1433,$B$1),"")</f>
        <v>0</v>
      </c>
      <c r="D1433">
        <f>IFERROR([1]!s_stm07_is($A1433,"W30028333","2013/12/31",1)/[1]!S_SHARE_TOTAL($A1433,$B$1),"")</f>
        <v>1.6122238048681963</v>
      </c>
      <c r="E1433">
        <f>IFERROR([1]!s_stm07_is($A1433,"W30028333","2014/12/31",1)/[1]!S_SHARE_TOTAL($A1433,$B$1),"")</f>
        <v>0</v>
      </c>
      <c r="F1433">
        <f>IFERROR([1]!s_stm07_is($A1433,"W30028333","2015/12/31",1)/[1]!S_SHARE_TOTAL($A1433,$B$1),"")</f>
        <v>0</v>
      </c>
      <c r="G1433">
        <f>IFERROR([1]!s_stm07_is($A1433,"W30028333","2016/12/31",1)/[1]!S_SHARE_TOTAL($A1433,$B$1),"")</f>
        <v>0</v>
      </c>
      <c r="H1433">
        <f>IFERROR([1]!s_stm07_is($A1433,"W30028333","2017/12/31",1)/[1]!S_SHARE_TOTAL($A1433,$B$1),"")</f>
        <v>0</v>
      </c>
      <c r="I1433">
        <f>IFERROR([1]!s_stm07_is($A1433,"W30028333","2018/12/31",1)/[1]!S_SHARE_TOTAL($A1433,$B$1),"")</f>
        <v>0</v>
      </c>
      <c r="J1433">
        <f>IFERROR([1]!s_stm07_is($A1433,"W30028333","2019/12/31",1)/[1]!S_SHARE_TOTAL($A1433,$B$1),"")</f>
        <v>1.6439473444592965</v>
      </c>
      <c r="K1433">
        <f>IFERROR([1]!s_stm07_is($A1433,"W30028333","2020/12/31",1)/[1]!S_SHARE_TOTAL($A1433,$B$1),"")</f>
        <v>2.2879451122304246</v>
      </c>
      <c r="L1433">
        <f>IFERROR([1]!s_stm07_is($A1433,"W30028333","2021/12/31",1)/[1]!S_SHARE_TOTAL($A1433,$B$1),"")</f>
        <v>1.5721421266105289</v>
      </c>
      <c r="M1433">
        <f>IFERROR([1]!s_stm07_is($A1433,"W30028333","2022/12/31",1)/[1]!S_SHARE_TOTAL($A1433,$B$1),"")</f>
        <v>1.4006908160081555</v>
      </c>
      <c r="N1433">
        <f>IFERROR([1]!s_stm07_is($A1433,"W30028333","2023/12/31",1)/[1]!S_SHARE_TOTAL($A1433,$B$1),"")</f>
        <v>3.0164706560896386</v>
      </c>
      <c r="O1433">
        <f>IFERROR([1]!s_stm07_is($A1433,"W30028333","2024/12/31",1)/[1]!S_SHARE_TOTAL($A1433,$B$1),"")</f>
        <v>4.3307407760304821</v>
      </c>
      <c r="P1433">
        <f>IFERROR([1]!s_stm07_is($A1433,"W30028333","2025/12/31",1)/[1]!S_SHARE_TOTAL($A1433,$B$1),"")</f>
        <v>4.7427498607587131</v>
      </c>
      <c r="Q1433">
        <f>IFERROR([1]!s_west_netprofit($A1433,2026,$B$1,180)/[1]!S_SHARE_TOTAL($A1433,$B$1),"")</f>
        <v>5.3701774708930081</v>
      </c>
      <c r="R1433">
        <f>IFERROR([1]!s_west_netprofit($A1433,2027,$B$1,180)/[1]!S_SHARE_TOTAL($A1433,$B$1),"")</f>
        <v>6.0226426805030124</v>
      </c>
      <c r="S1433">
        <f>IFERROR([1]!s_fa_dupont_roe($A1433,"2011/12/31")/100,"")</f>
        <v>0</v>
      </c>
      <c r="T1433">
        <f>IFERROR([1]!s_fa_dupont_roe($A1433,"2012/12/31")/100,"")</f>
        <v>0</v>
      </c>
      <c r="U1433">
        <f>IFERROR([1]!s_fa_dupont_roe($A1433,"2013/12/31")/100,"")</f>
        <v>0</v>
      </c>
      <c r="V1433">
        <f>IFERROR([1]!s_fa_dupont_roe($A1433,"2014/12/31")/100,"")</f>
        <v>0</v>
      </c>
      <c r="W1433">
        <f>IFERROR([1]!s_fa_dupont_roe($A1433,"2015/12/31")/100,"")</f>
        <v>0</v>
      </c>
      <c r="X1433">
        <f>IFERROR([1]!s_fa_dupont_roe($A1433,"2016/12/31")/100,"")</f>
        <v>0</v>
      </c>
      <c r="Y1433">
        <f>IFERROR([1]!s_fa_dupont_roe($A1433,"2017/12/31")/100,"")</f>
        <v>0</v>
      </c>
      <c r="Z1433">
        <f>IFERROR([1]!s_fa_dupont_roe($A1433,"2018/12/31")/100,"")</f>
        <v>0</v>
      </c>
      <c r="AA1433">
        <f>IFERROR([1]!s_fa_dupont_roe($A1433,"2019/12/31")/100,"")</f>
        <v>0.15712300000000001</v>
      </c>
      <c r="AB1433">
        <f>IFERROR([1]!s_fa_dupont_roe($A1433,"2020/12/31")/100,"")</f>
        <v>0.210425</v>
      </c>
      <c r="AC1433">
        <f>IFERROR([1]!s_fa_dupont_roe($A1433,"2021/12/31")/100,"")</f>
        <v>0.13483700000000001</v>
      </c>
      <c r="AD1433">
        <f>IFERROR([1]!s_fa_dupont_roe($A1433,"2022/12/31")/100,"")</f>
        <v>0.10975500000000001</v>
      </c>
      <c r="AE1433">
        <f>IFERROR([1]!s_fa_dupont_roe($A1433,"2023/12/31")/100,"")</f>
        <v>0.20308900000000002</v>
      </c>
      <c r="AF1433">
        <f>IFERROR([1]!s_fa_dupont_roe($A1433,"2024/12/31")/100,"")</f>
        <v>0.23924900000000002</v>
      </c>
      <c r="AG1433">
        <f>IFERROR([1]!s_fa_dupont_roe($A1433,"2025/12/31")/100,"")</f>
        <v>0.19615400000000002</v>
      </c>
      <c r="AH1433">
        <f>IFERROR([1]!s_stm07_is($A1433,"W30028333","2025/12/31",1),"")</f>
        <v>4147466448.1500001</v>
      </c>
      <c r="AI1433">
        <f>IFERROR([1]!s_stm07_bs($A1433,"W38058048","2025/12/31",1),"")</f>
        <v>24812144523.810001</v>
      </c>
      <c r="AJ1433">
        <f>IFERROR([1]!s_fa_netdebt($A1433,"2025/12/31"),"")</f>
        <v>7619939002.9200001</v>
      </c>
      <c r="AK1433">
        <f>IFERROR([1]!s_val_ev1($A1433,"2025/12/31"),"")</f>
        <v>61789734243.019997</v>
      </c>
      <c r="AL1433">
        <f>IFERROR([1]!s_fa_ebitda($A1433,"2025/12/31"),"")</f>
        <v>6716839861.9200001</v>
      </c>
      <c r="AM1433">
        <f>IFERROR([1]!s_west_netprofit($A1433,2026,$B$1,180)/[1]!s_west_netprofit($A1433,2026,$B$1-7,180)-1,"")</f>
        <v>0</v>
      </c>
      <c r="AN1433">
        <f>IFERROR([1]!s_west_netprofit($A1433,2026,$B$1,180)/[1]!s_west_netprofit($A1433,2026,$B$1-30,180)-1,"")</f>
        <v>9.8146128373293173E-3</v>
      </c>
      <c r="AO1433">
        <f>IFERROR([1]!s_est_mediannetprofit($A1433,2026,$B$1)/[1]!s_est_mediannetprofit($A1433,2026,$B$1-7)-1,"")</f>
        <v>0</v>
      </c>
      <c r="AP1433">
        <f>IFERROR([1]!s_est_mediannetprofit($A1433,2026,$B$1)/[1]!s_est_mediannetprofit($A1433,2026,$B$1-30)-1,"")</f>
        <v>8.1708247085738872E-3</v>
      </c>
    </row>
    <row r="1434" spans="1:42">
      <c r="A1434" t="s">
        <v>1473</v>
      </c>
      <c r="B1434">
        <f>IFERROR([1]!s_stm07_is($A1434,"W30028333","2011/12/31",1)/[1]!S_SHARE_TOTAL($A1434,$B$1),"")</f>
        <v>0</v>
      </c>
      <c r="C1434">
        <f>IFERROR([1]!s_stm07_is($A1434,"W30028333","2012/12/31",1)/[1]!S_SHARE_TOTAL($A1434,$B$1),"")</f>
        <v>0.15121980417110467</v>
      </c>
      <c r="D1434">
        <f>IFERROR([1]!s_stm07_is($A1434,"W30028333","2013/12/31",1)/[1]!S_SHARE_TOTAL($A1434,$B$1),"")</f>
        <v>0.12978516797212306</v>
      </c>
      <c r="E1434">
        <f>IFERROR([1]!s_stm07_is($A1434,"W30028333","2014/12/31",1)/[1]!S_SHARE_TOTAL($A1434,$B$1),"")</f>
        <v>9.05772315649951E-2</v>
      </c>
      <c r="F1434">
        <f>IFERROR([1]!s_stm07_is($A1434,"W30028333","2015/12/31",1)/[1]!S_SHARE_TOTAL($A1434,$B$1),"")</f>
        <v>4.649693008849657E-2</v>
      </c>
      <c r="G1434">
        <f>IFERROR([1]!s_stm07_is($A1434,"W30028333","2016/12/31",1)/[1]!S_SHARE_TOTAL($A1434,$B$1),"")</f>
        <v>0.25559902087911118</v>
      </c>
      <c r="H1434">
        <f>IFERROR([1]!s_stm07_is($A1434,"W30028333","2017/12/31",1)/[1]!S_SHARE_TOTAL($A1434,$B$1),"")</f>
        <v>0.41168709307854484</v>
      </c>
      <c r="I1434">
        <f>IFERROR([1]!s_stm07_is($A1434,"W30028333","2018/12/31",1)/[1]!S_SHARE_TOTAL($A1434,$B$1),"")</f>
        <v>0.38706758019646959</v>
      </c>
      <c r="J1434">
        <f>IFERROR([1]!s_stm07_is($A1434,"W30028333","2019/12/31",1)/[1]!S_SHARE_TOTAL($A1434,$B$1),"")</f>
        <v>0.22003348535274775</v>
      </c>
      <c r="K1434">
        <f>IFERROR([1]!s_stm07_is($A1434,"W30028333","2020/12/31",1)/[1]!S_SHARE_TOTAL($A1434,$B$1),"")</f>
        <v>0.13449588581967142</v>
      </c>
      <c r="L1434">
        <f>IFERROR([1]!s_stm07_is($A1434,"W30028333","2021/12/31",1)/[1]!S_SHARE_TOTAL($A1434,$B$1),"")</f>
        <v>0.52084875233235106</v>
      </c>
      <c r="M1434">
        <f>IFERROR([1]!s_stm07_is($A1434,"W30028333","2022/12/31",1)/[1]!S_SHARE_TOTAL($A1434,$B$1),"")</f>
        <v>0.30178679259996416</v>
      </c>
      <c r="N1434">
        <f>IFERROR([1]!s_stm07_is($A1434,"W30028333","2023/12/31",1)/[1]!S_SHARE_TOTAL($A1434,$B$1),"")</f>
        <v>0.50445649857213082</v>
      </c>
      <c r="O1434">
        <f>IFERROR([1]!s_stm07_is($A1434,"W30028333","2024/12/31",1)/[1]!S_SHARE_TOTAL($A1434,$B$1),"")</f>
        <v>0.8151464361186086</v>
      </c>
      <c r="P1434">
        <f>IFERROR([1]!s_stm07_is($A1434,"W30028333","2025/12/31",1)/[1]!S_SHARE_TOTAL($A1434,$B$1),"")</f>
        <v>0.59673171666526215</v>
      </c>
      <c r="Q1434">
        <f>IFERROR([1]!s_west_netprofit($A1434,2026,$B$1,180)/[1]!S_SHARE_TOTAL($A1434,$B$1),"")</f>
        <v>0.84312497503773309</v>
      </c>
      <c r="R1434">
        <f>IFERROR([1]!s_west_netprofit($A1434,2027,$B$1,180)/[1]!S_SHARE_TOTAL($A1434,$B$1),"")</f>
        <v>0.97143718213398378</v>
      </c>
      <c r="S1434">
        <f>IFERROR([1]!s_fa_dupont_roe($A1434,"2011/12/31")/100,"")</f>
        <v>0</v>
      </c>
      <c r="T1434">
        <f>IFERROR([1]!s_fa_dupont_roe($A1434,"2012/12/31")/100,"")</f>
        <v>0.13933799999999999</v>
      </c>
      <c r="U1434">
        <f>IFERROR([1]!s_fa_dupont_roe($A1434,"2013/12/31")/100,"")</f>
        <v>0.112896</v>
      </c>
      <c r="V1434">
        <f>IFERROR([1]!s_fa_dupont_roe($A1434,"2014/12/31")/100,"")</f>
        <v>7.1951000000000001E-2</v>
      </c>
      <c r="W1434">
        <f>IFERROR([1]!s_fa_dupont_roe($A1434,"2015/12/31")/100,"")</f>
        <v>3.5257999999999998E-2</v>
      </c>
      <c r="X1434">
        <f>IFERROR([1]!s_fa_dupont_roe($A1434,"2016/12/31")/100,"")</f>
        <v>0.17602100000000001</v>
      </c>
      <c r="Y1434">
        <f>IFERROR([1]!s_fa_dupont_roe($A1434,"2017/12/31")/100,"")</f>
        <v>0.19914400000000002</v>
      </c>
      <c r="Z1434">
        <f>IFERROR([1]!s_fa_dupont_roe($A1434,"2018/12/31")/100,"")</f>
        <v>0.14210500000000001</v>
      </c>
      <c r="AA1434">
        <f>IFERROR([1]!s_fa_dupont_roe($A1434,"2019/12/31")/100,"")</f>
        <v>7.5025999999999995E-2</v>
      </c>
      <c r="AB1434">
        <f>IFERROR([1]!s_fa_dupont_roe($A1434,"2020/12/31")/100,"")</f>
        <v>4.2327000000000004E-2</v>
      </c>
      <c r="AC1434">
        <f>IFERROR([1]!s_fa_dupont_roe($A1434,"2021/12/31")/100,"")</f>
        <v>0.138157</v>
      </c>
      <c r="AD1434">
        <f>IFERROR([1]!s_fa_dupont_roe($A1434,"2022/12/31")/100,"")</f>
        <v>6.8935999999999997E-2</v>
      </c>
      <c r="AE1434">
        <f>IFERROR([1]!s_fa_dupont_roe($A1434,"2023/12/31")/100,"")</f>
        <v>0.105208</v>
      </c>
      <c r="AF1434">
        <f>IFERROR([1]!s_fa_dupont_roe($A1434,"2024/12/31")/100,"")</f>
        <v>0.153557</v>
      </c>
      <c r="AG1434">
        <f>IFERROR([1]!s_fa_dupont_roe($A1434,"2025/12/31")/100,"")</f>
        <v>0.102885</v>
      </c>
      <c r="AH1434">
        <f>IFERROR([1]!s_stm07_is($A1434,"W30028333","2025/12/31",1),"")</f>
        <v>531266513</v>
      </c>
      <c r="AI1434">
        <f>IFERROR([1]!s_stm07_bs($A1434,"W38058048","2025/12/31",1),"")</f>
        <v>5371993122.3100004</v>
      </c>
      <c r="AJ1434">
        <f>IFERROR([1]!s_fa_netdebt($A1434,"2025/12/31"),"")</f>
        <v>3821744472.4000001</v>
      </c>
      <c r="AK1434">
        <f>IFERROR([1]!s_val_ev1($A1434,"2025/12/31"),"")</f>
        <v>12976409520.639999</v>
      </c>
      <c r="AL1434">
        <f>IFERROR([1]!s_fa_ebitda($A1434,"2025/12/31"),"")</f>
        <v>1278094687.6500001</v>
      </c>
      <c r="AM1434">
        <f>IFERROR([1]!s_west_netprofit($A1434,2026,$B$1,180)/[1]!s_west_netprofit($A1434,2026,$B$1-7,180)-1,"")</f>
        <v>8.3788767410108989E-5</v>
      </c>
      <c r="AN1434">
        <f>IFERROR([1]!s_west_netprofit($A1434,2026,$B$1,180)/[1]!s_west_netprofit($A1434,2026,$B$1-30,180)-1,"")</f>
        <v>0</v>
      </c>
      <c r="AO1434">
        <f>IFERROR([1]!s_est_mediannetprofit($A1434,2026,$B$1)/[1]!s_est_mediannetprofit($A1434,2026,$B$1-7)-1,"")</f>
        <v>8.1390655294022451E-4</v>
      </c>
      <c r="AP1434">
        <f>IFERROR([1]!s_est_mediannetprofit($A1434,2026,$B$1)/[1]!s_est_mediannetprofit($A1434,2026,$B$1-30)-1,"")</f>
        <v>0</v>
      </c>
    </row>
    <row r="1435" spans="1:42">
      <c r="A1435" t="s">
        <v>1474</v>
      </c>
      <c r="B1435">
        <f>IFERROR([1]!s_stm07_is($A1435,"W30028333","2011/12/31",1)/[1]!S_SHARE_TOTAL($A1435,$B$1),"")</f>
        <v>0</v>
      </c>
      <c r="C1435">
        <f>IFERROR([1]!s_stm07_is($A1435,"W30028333","2012/12/31",1)/[1]!S_SHARE_TOTAL($A1435,$B$1),"")</f>
        <v>0</v>
      </c>
      <c r="D1435">
        <f>IFERROR([1]!s_stm07_is($A1435,"W30028333","2013/12/31",1)/[1]!S_SHARE_TOTAL($A1435,$B$1),"")</f>
        <v>0</v>
      </c>
      <c r="E1435">
        <f>IFERROR([1]!s_stm07_is($A1435,"W30028333","2014/12/31",1)/[1]!S_SHARE_TOTAL($A1435,$B$1),"")</f>
        <v>0</v>
      </c>
      <c r="F1435">
        <f>IFERROR([1]!s_stm07_is($A1435,"W30028333","2015/12/31",1)/[1]!S_SHARE_TOTAL($A1435,$B$1),"")</f>
        <v>0</v>
      </c>
      <c r="G1435">
        <f>IFERROR([1]!s_stm07_is($A1435,"W30028333","2016/12/31",1)/[1]!S_SHARE_TOTAL($A1435,$B$1),"")</f>
        <v>0</v>
      </c>
      <c r="H1435">
        <f>IFERROR([1]!s_stm07_is($A1435,"W30028333","2017/12/31",1)/[1]!S_SHARE_TOTAL($A1435,$B$1),"")</f>
        <v>0</v>
      </c>
      <c r="I1435">
        <f>IFERROR([1]!s_stm07_is($A1435,"W30028333","2018/12/31",1)/[1]!S_SHARE_TOTAL($A1435,$B$1),"")</f>
        <v>0.30077793686893201</v>
      </c>
      <c r="J1435">
        <f>IFERROR([1]!s_stm07_is($A1435,"W30028333","2019/12/31",1)/[1]!S_SHARE_TOTAL($A1435,$B$1),"")</f>
        <v>0.60033007898058255</v>
      </c>
      <c r="K1435">
        <f>IFERROR([1]!s_stm07_is($A1435,"W30028333","2020/12/31",1)/[1]!S_SHARE_TOTAL($A1435,$B$1),"")</f>
        <v>0.87063626762135915</v>
      </c>
      <c r="L1435">
        <f>IFERROR([1]!s_stm07_is($A1435,"W30028333","2021/12/31",1)/[1]!S_SHARE_TOTAL($A1435,$B$1),"")</f>
        <v>0.79513632716019422</v>
      </c>
      <c r="M1435">
        <f>IFERROR([1]!s_stm07_is($A1435,"W30028333","2022/12/31",1)/[1]!S_SHARE_TOTAL($A1435,$B$1),"")</f>
        <v>0.53844816737864076</v>
      </c>
      <c r="N1435">
        <f>IFERROR([1]!s_stm07_is($A1435,"W30028333","2023/12/31",1)/[1]!S_SHARE_TOTAL($A1435,$B$1),"")</f>
        <v>0.80476961783980583</v>
      </c>
      <c r="O1435">
        <f>IFERROR([1]!s_stm07_is($A1435,"W30028333","2024/12/31",1)/[1]!S_SHARE_TOTAL($A1435,$B$1),"")</f>
        <v>0.84097054351941747</v>
      </c>
      <c r="P1435">
        <f>IFERROR([1]!s_stm07_is($A1435,"W30028333","2025/12/31",1)/[1]!S_SHARE_TOTAL($A1435,$B$1),"")</f>
        <v>0.57316461266990293</v>
      </c>
      <c r="Q1435">
        <f>IFERROR([1]!s_west_netprofit($A1435,2026,$B$1,180)/[1]!S_SHARE_TOTAL($A1435,$B$1),"")</f>
        <v>0.69271844660194171</v>
      </c>
      <c r="R1435">
        <f>IFERROR([1]!s_west_netprofit($A1435,2027,$B$1,180)/[1]!S_SHARE_TOTAL($A1435,$B$1),"")</f>
        <v>0.7941747572815534</v>
      </c>
      <c r="S1435">
        <f>IFERROR([1]!s_fa_dupont_roe($A1435,"2011/12/31")/100,"")</f>
        <v>0</v>
      </c>
      <c r="T1435">
        <f>IFERROR([1]!s_fa_dupont_roe($A1435,"2012/12/31")/100,"")</f>
        <v>0</v>
      </c>
      <c r="U1435">
        <f>IFERROR([1]!s_fa_dupont_roe($A1435,"2013/12/31")/100,"")</f>
        <v>0</v>
      </c>
      <c r="V1435">
        <f>IFERROR([1]!s_fa_dupont_roe($A1435,"2014/12/31")/100,"")</f>
        <v>0</v>
      </c>
      <c r="W1435">
        <f>IFERROR([1]!s_fa_dupont_roe($A1435,"2015/12/31")/100,"")</f>
        <v>0</v>
      </c>
      <c r="X1435">
        <f>IFERROR([1]!s_fa_dupont_roe($A1435,"2016/12/31")/100,"")</f>
        <v>0</v>
      </c>
      <c r="Y1435">
        <f>IFERROR([1]!s_fa_dupont_roe($A1435,"2017/12/31")/100,"")</f>
        <v>0</v>
      </c>
      <c r="Z1435">
        <f>IFERROR([1]!s_fa_dupont_roe($A1435,"2018/12/31")/100,"")</f>
        <v>0.22390599999999999</v>
      </c>
      <c r="AA1435">
        <f>IFERROR([1]!s_fa_dupont_roe($A1435,"2019/12/31")/100,"")</f>
        <v>0.36451600000000001</v>
      </c>
      <c r="AB1435">
        <f>IFERROR([1]!s_fa_dupont_roe($A1435,"2020/12/31")/100,"")</f>
        <v>0.370805</v>
      </c>
      <c r="AC1435">
        <f>IFERROR([1]!s_fa_dupont_roe($A1435,"2021/12/31")/100,"")</f>
        <v>0.27968100000000001</v>
      </c>
      <c r="AD1435">
        <f>IFERROR([1]!s_fa_dupont_roe($A1435,"2022/12/31")/100,"")</f>
        <v>0.137098</v>
      </c>
      <c r="AE1435">
        <f>IFERROR([1]!s_fa_dupont_roe($A1435,"2023/12/31")/100,"")</f>
        <v>0.161689</v>
      </c>
      <c r="AF1435">
        <f>IFERROR([1]!s_fa_dupont_roe($A1435,"2024/12/31")/100,"")</f>
        <v>0.16983200000000001</v>
      </c>
      <c r="AG1435">
        <f>IFERROR([1]!s_fa_dupont_roe($A1435,"2025/12/31")/100,"")</f>
        <v>0.116572</v>
      </c>
      <c r="AH1435">
        <f>IFERROR([1]!s_stm07_is($A1435,"W30028333","2025/12/31",1),"")</f>
        <v>236143820.41999999</v>
      </c>
      <c r="AI1435">
        <f>IFERROR([1]!s_stm07_bs($A1435,"W38058048","2025/12/31",1),"")</f>
        <v>2068271904.8</v>
      </c>
      <c r="AJ1435">
        <f>IFERROR([1]!s_fa_netdebt($A1435,"2025/12/31"),"")</f>
        <v>510207975.35000002</v>
      </c>
      <c r="AK1435">
        <f>IFERROR([1]!s_val_ev1($A1435,"2025/12/31"),"")</f>
        <v>9427410821.5599995</v>
      </c>
      <c r="AL1435">
        <f>IFERROR([1]!s_fa_ebitda($A1435,"2025/12/31"),"")</f>
        <v>442903254.43000001</v>
      </c>
      <c r="AM1435">
        <f>IFERROR([1]!s_west_netprofit($A1435,2026,$B$1,180)/[1]!s_west_netprofit($A1435,2026,$B$1-7,180)-1,"")</f>
        <v>3.4807831762146524E-2</v>
      </c>
      <c r="AN1435">
        <f>IFERROR([1]!s_west_netprofit($A1435,2026,$B$1,180)/[1]!s_west_netprofit($A1435,2026,$B$1-30,180)-1,"")</f>
        <v>5.5361861154825887E-2</v>
      </c>
      <c r="AO1435">
        <f>IFERROR([1]!s_est_mediannetprofit($A1435,2026,$B$1)/[1]!s_est_mediannetprofit($A1435,2026,$B$1-7)-1,"")</f>
        <v>3.6900369003689981E-2</v>
      </c>
      <c r="AP1435">
        <f>IFERROR([1]!s_est_mediannetprofit($A1435,2026,$B$1)/[1]!s_est_mediannetprofit($A1435,2026,$B$1-30)-1,"")</f>
        <v>4.4609665427509215E-2</v>
      </c>
    </row>
    <row r="1436" spans="1:42">
      <c r="A1436" t="s">
        <v>1475</v>
      </c>
      <c r="B1436">
        <f>IFERROR([1]!s_stm07_is($A1436,"W30028333","2011/12/31",1)/[1]!S_SHARE_TOTAL($A1436,$B$1),"")</f>
        <v>0</v>
      </c>
      <c r="C1436">
        <f>IFERROR([1]!s_stm07_is($A1436,"W30028333","2012/12/31",1)/[1]!S_SHARE_TOTAL($A1436,$B$1),"")</f>
        <v>0.2719624831562244</v>
      </c>
      <c r="D1436">
        <f>IFERROR([1]!s_stm07_is($A1436,"W30028333","2013/12/31",1)/[1]!S_SHARE_TOTAL($A1436,$B$1),"")</f>
        <v>0.27476819757200688</v>
      </c>
      <c r="E1436">
        <f>IFERROR([1]!s_stm07_is($A1436,"W30028333","2014/12/31",1)/[1]!S_SHARE_TOTAL($A1436,$B$1),"")</f>
        <v>0.53230619151328529</v>
      </c>
      <c r="F1436">
        <f>IFERROR([1]!s_stm07_is($A1436,"W30028333","2015/12/31",1)/[1]!S_SHARE_TOTAL($A1436,$B$1),"")</f>
        <v>0.72352378716600863</v>
      </c>
      <c r="G1436">
        <f>IFERROR([1]!s_stm07_is($A1436,"W30028333","2016/12/31",1)/[1]!S_SHARE_TOTAL($A1436,$B$1),"")</f>
        <v>0.57038322048223999</v>
      </c>
      <c r="H1436">
        <f>IFERROR([1]!s_stm07_is($A1436,"W30028333","2017/12/31",1)/[1]!S_SHARE_TOTAL($A1436,$B$1),"")</f>
        <v>0.50629597164498641</v>
      </c>
      <c r="I1436">
        <f>IFERROR([1]!s_stm07_is($A1436,"W30028333","2018/12/31",1)/[1]!S_SHARE_TOTAL($A1436,$B$1),"")</f>
        <v>0.11690492036163444</v>
      </c>
      <c r="J1436">
        <f>IFERROR([1]!s_stm07_is($A1436,"W30028333","2019/12/31",1)/[1]!S_SHARE_TOTAL($A1436,$B$1),"")</f>
        <v>0.14436312260984749</v>
      </c>
      <c r="K1436">
        <f>IFERROR([1]!s_stm07_is($A1436,"W30028333","2020/12/31",1)/[1]!S_SHARE_TOTAL($A1436,$B$1),"")</f>
        <v>0.58032029583809819</v>
      </c>
      <c r="L1436">
        <f>IFERROR([1]!s_stm07_is($A1436,"W30028333","2021/12/31",1)/[1]!S_SHARE_TOTAL($A1436,$B$1),"")</f>
        <v>0.60918309365518974</v>
      </c>
      <c r="M1436">
        <f>IFERROR([1]!s_stm07_is($A1436,"W30028333","2022/12/31",1)/[1]!S_SHARE_TOTAL($A1436,$B$1),"")</f>
        <v>0.58059936002411461</v>
      </c>
      <c r="N1436">
        <f>IFERROR([1]!s_stm07_is($A1436,"W30028333","2023/12/31",1)/[1]!S_SHARE_TOTAL($A1436,$B$1),"")</f>
        <v>1.092937942811798</v>
      </c>
      <c r="O1436">
        <f>IFERROR([1]!s_stm07_is($A1436,"W30028333","2024/12/31",1)/[1]!S_SHARE_TOTAL($A1436,$B$1),"")</f>
        <v>0.95874077516653156</v>
      </c>
      <c r="P1436">
        <f>IFERROR([1]!s_stm07_is($A1436,"W30028333","2025/12/31",1)/[1]!S_SHARE_TOTAL($A1436,$B$1),"")</f>
        <v>1.1555555734430398</v>
      </c>
      <c r="Q1436">
        <f>IFERROR([1]!s_west_netprofit($A1436,2026,$B$1,180)/[1]!S_SHARE_TOTAL($A1436,$B$1),"")</f>
        <v>1.4981486127439969</v>
      </c>
      <c r="R1436">
        <f>IFERROR([1]!s_west_netprofit($A1436,2027,$B$1,180)/[1]!S_SHARE_TOTAL($A1436,$B$1),"")</f>
        <v>1.7390638652603274</v>
      </c>
      <c r="S1436">
        <f>IFERROR([1]!s_fa_dupont_roe($A1436,"2011/12/31")/100,"")</f>
        <v>0</v>
      </c>
      <c r="T1436">
        <f>IFERROR([1]!s_fa_dupont_roe($A1436,"2012/12/31")/100,"")</f>
        <v>0.31143300000000002</v>
      </c>
      <c r="U1436">
        <f>IFERROR([1]!s_fa_dupont_roe($A1436,"2013/12/31")/100,"")</f>
        <v>0.23738399999999998</v>
      </c>
      <c r="V1436">
        <f>IFERROR([1]!s_fa_dupont_roe($A1436,"2014/12/31")/100,"")</f>
        <v>0.32807600000000003</v>
      </c>
      <c r="W1436">
        <f>IFERROR([1]!s_fa_dupont_roe($A1436,"2015/12/31")/100,"")</f>
        <v>0.33417999999999998</v>
      </c>
      <c r="X1436">
        <f>IFERROR([1]!s_fa_dupont_roe($A1436,"2016/12/31")/100,"")</f>
        <v>0.205208</v>
      </c>
      <c r="Y1436">
        <f>IFERROR([1]!s_fa_dupont_roe($A1436,"2017/12/31")/100,"")</f>
        <v>0.12316299999999999</v>
      </c>
      <c r="Z1436">
        <f>IFERROR([1]!s_fa_dupont_roe($A1436,"2018/12/31")/100,"")</f>
        <v>2.2558999999999999E-2</v>
      </c>
      <c r="AA1436">
        <f>IFERROR([1]!s_fa_dupont_roe($A1436,"2019/12/31")/100,"")</f>
        <v>2.7345999999999999E-2</v>
      </c>
      <c r="AB1436">
        <f>IFERROR([1]!s_fa_dupont_roe($A1436,"2020/12/31")/100,"")</f>
        <v>0.101199</v>
      </c>
      <c r="AC1436">
        <f>IFERROR([1]!s_fa_dupont_roe($A1436,"2021/12/31")/100,"")</f>
        <v>9.3979999999999994E-2</v>
      </c>
      <c r="AD1436">
        <f>IFERROR([1]!s_fa_dupont_roe($A1436,"2022/12/31")/100,"")</f>
        <v>8.1110000000000002E-2</v>
      </c>
      <c r="AE1436">
        <f>IFERROR([1]!s_fa_dupont_roe($A1436,"2023/12/31")/100,"")</f>
        <v>0.136549</v>
      </c>
      <c r="AF1436">
        <f>IFERROR([1]!s_fa_dupont_roe($A1436,"2024/12/31")/100,"")</f>
        <v>0.10693799999999999</v>
      </c>
      <c r="AG1436">
        <f>IFERROR([1]!s_fa_dupont_roe($A1436,"2025/12/31")/100,"")</f>
        <v>0.11229699999999999</v>
      </c>
      <c r="AH1436">
        <f>IFERROR([1]!s_stm07_is($A1436,"W30028333","2025/12/31",1),"")</f>
        <v>531023072.22000003</v>
      </c>
      <c r="AI1436">
        <f>IFERROR([1]!s_stm07_bs($A1436,"W38058048","2025/12/31",1),"")</f>
        <v>5262081433.8599997</v>
      </c>
      <c r="AJ1436">
        <f>IFERROR([1]!s_fa_netdebt($A1436,"2025/12/31"),"")</f>
        <v>-1261396474.1300001</v>
      </c>
      <c r="AK1436">
        <f>IFERROR([1]!s_val_ev1($A1436,"2025/12/31"),"")</f>
        <v>16231679982.110001</v>
      </c>
      <c r="AL1436">
        <f>IFERROR([1]!s_fa_ebitda($A1436,"2025/12/31"),"")</f>
        <v>758672582.37</v>
      </c>
      <c r="AM1436">
        <f>IFERROR([1]!s_west_netprofit($A1436,2026,$B$1,180)/[1]!s_west_netprofit($A1436,2026,$B$1-7,180)-1,"")</f>
        <v>0</v>
      </c>
      <c r="AN1436">
        <f>IFERROR([1]!s_west_netprofit($A1436,2026,$B$1,180)/[1]!s_west_netprofit($A1436,2026,$B$1-30,180)-1,"")</f>
        <v>0</v>
      </c>
      <c r="AO1436">
        <f>IFERROR([1]!s_est_mediannetprofit($A1436,2026,$B$1)/[1]!s_est_mediannetprofit($A1436,2026,$B$1-7)-1,"")</f>
        <v>0</v>
      </c>
      <c r="AP1436">
        <f>IFERROR([1]!s_est_mediannetprofit($A1436,2026,$B$1)/[1]!s_est_mediannetprofit($A1436,2026,$B$1-30)-1,"")</f>
        <v>0</v>
      </c>
    </row>
    <row r="1437" spans="1:42">
      <c r="A1437" t="s">
        <v>1476</v>
      </c>
      <c r="B1437">
        <f>IFERROR([1]!s_stm07_is($A1437,"W30028333","2011/12/31",1)/[1]!S_SHARE_TOTAL($A1437,$B$1),"")</f>
        <v>0</v>
      </c>
      <c r="C1437">
        <f>IFERROR([1]!s_stm07_is($A1437,"W30028333","2012/12/31",1)/[1]!S_SHARE_TOTAL($A1437,$B$1),"")</f>
        <v>0</v>
      </c>
      <c r="D1437">
        <f>IFERROR([1]!s_stm07_is($A1437,"W30028333","2013/12/31",1)/[1]!S_SHARE_TOTAL($A1437,$B$1),"")</f>
        <v>0</v>
      </c>
      <c r="E1437">
        <f>IFERROR([1]!s_stm07_is($A1437,"W30028333","2014/12/31",1)/[1]!S_SHARE_TOTAL($A1437,$B$1),"")</f>
        <v>0</v>
      </c>
      <c r="F1437">
        <f>IFERROR([1]!s_stm07_is($A1437,"W30028333","2015/12/31",1)/[1]!S_SHARE_TOTAL($A1437,$B$1),"")</f>
        <v>0</v>
      </c>
      <c r="G1437">
        <f>IFERROR([1]!s_stm07_is($A1437,"W30028333","2016/12/31",1)/[1]!S_SHARE_TOTAL($A1437,$B$1),"")</f>
        <v>0</v>
      </c>
      <c r="H1437">
        <f>IFERROR([1]!s_stm07_is($A1437,"W30028333","2017/12/31",1)/[1]!S_SHARE_TOTAL($A1437,$B$1),"")</f>
        <v>0.15433865040865749</v>
      </c>
      <c r="I1437">
        <f>IFERROR([1]!s_stm07_is($A1437,"W30028333","2018/12/31",1)/[1]!S_SHARE_TOTAL($A1437,$B$1),"")</f>
        <v>0.2844578759648857</v>
      </c>
      <c r="J1437">
        <f>IFERROR([1]!s_stm07_is($A1437,"W30028333","2019/12/31",1)/[1]!S_SHARE_TOTAL($A1437,$B$1),"")</f>
        <v>0.26575628825488118</v>
      </c>
      <c r="K1437">
        <f>IFERROR([1]!s_stm07_is($A1437,"W30028333","2020/12/31",1)/[1]!S_SHARE_TOTAL($A1437,$B$1),"")</f>
        <v>0.494840432798547</v>
      </c>
      <c r="L1437">
        <f>IFERROR([1]!s_stm07_is($A1437,"W30028333","2021/12/31",1)/[1]!S_SHARE_TOTAL($A1437,$B$1),"")</f>
        <v>0.54125104862267293</v>
      </c>
      <c r="M1437">
        <f>IFERROR([1]!s_stm07_is($A1437,"W30028333","2022/12/31",1)/[1]!S_SHARE_TOTAL($A1437,$B$1),"")</f>
        <v>0.84319282053125477</v>
      </c>
      <c r="N1437">
        <f>IFERROR([1]!s_stm07_is($A1437,"W30028333","2023/12/31",1)/[1]!S_SHARE_TOTAL($A1437,$B$1),"")</f>
        <v>0.63873850529741183</v>
      </c>
      <c r="O1437">
        <f>IFERROR([1]!s_stm07_is($A1437,"W30028333","2024/12/31",1)/[1]!S_SHARE_TOTAL($A1437,$B$1),"")</f>
        <v>0.51492892515513855</v>
      </c>
      <c r="P1437">
        <f>IFERROR([1]!s_stm07_is($A1437,"W30028333","2025/12/31",1)/[1]!S_SHARE_TOTAL($A1437,$B$1),"")</f>
        <v>0.60980986132132586</v>
      </c>
      <c r="Q1437">
        <f>IFERROR([1]!s_west_netprofit($A1437,2026,$B$1,180)/[1]!S_SHARE_TOTAL($A1437,$B$1),"")</f>
        <v>0</v>
      </c>
      <c r="R1437">
        <f>IFERROR([1]!s_west_netprofit($A1437,2027,$B$1,180)/[1]!S_SHARE_TOTAL($A1437,$B$1),"")</f>
        <v>0</v>
      </c>
      <c r="S1437">
        <f>IFERROR([1]!s_fa_dupont_roe($A1437,"2011/12/31")/100,"")</f>
        <v>0</v>
      </c>
      <c r="T1437">
        <f>IFERROR([1]!s_fa_dupont_roe($A1437,"2012/12/31")/100,"")</f>
        <v>0</v>
      </c>
      <c r="U1437">
        <f>IFERROR([1]!s_fa_dupont_roe($A1437,"2013/12/31")/100,"")</f>
        <v>0</v>
      </c>
      <c r="V1437">
        <f>IFERROR([1]!s_fa_dupont_roe($A1437,"2014/12/31")/100,"")</f>
        <v>0</v>
      </c>
      <c r="W1437">
        <f>IFERROR([1]!s_fa_dupont_roe($A1437,"2015/12/31")/100,"")</f>
        <v>0</v>
      </c>
      <c r="X1437">
        <f>IFERROR([1]!s_fa_dupont_roe($A1437,"2016/12/31")/100,"")</f>
        <v>0</v>
      </c>
      <c r="Y1437">
        <f>IFERROR([1]!s_fa_dupont_roe($A1437,"2017/12/31")/100,"")</f>
        <v>0.135681</v>
      </c>
      <c r="Z1437">
        <f>IFERROR([1]!s_fa_dupont_roe($A1437,"2018/12/31")/100,"")</f>
        <v>0.22228100000000001</v>
      </c>
      <c r="AA1437">
        <f>IFERROR([1]!s_fa_dupont_roe($A1437,"2019/12/31")/100,"")</f>
        <v>0.16695199999999999</v>
      </c>
      <c r="AB1437">
        <f>IFERROR([1]!s_fa_dupont_roe($A1437,"2020/12/31")/100,"")</f>
        <v>0.23313099999999998</v>
      </c>
      <c r="AC1437">
        <f>IFERROR([1]!s_fa_dupont_roe($A1437,"2021/12/31")/100,"")</f>
        <v>0.19653700000000002</v>
      </c>
      <c r="AD1437">
        <f>IFERROR([1]!s_fa_dupont_roe($A1437,"2022/12/31")/100,"")</f>
        <v>0.244641</v>
      </c>
      <c r="AE1437">
        <f>IFERROR([1]!s_fa_dupont_roe($A1437,"2023/12/31")/100,"")</f>
        <v>0.152365</v>
      </c>
      <c r="AF1437">
        <f>IFERROR([1]!s_fa_dupont_roe($A1437,"2024/12/31")/100,"")</f>
        <v>8.3657999999999996E-2</v>
      </c>
      <c r="AG1437">
        <f>IFERROR([1]!s_fa_dupont_roe($A1437,"2025/12/31")/100,"")</f>
        <v>7.5983999999999996E-2</v>
      </c>
      <c r="AH1437">
        <f>IFERROR([1]!s_stm07_is($A1437,"W30028333","2025/12/31",1),"")</f>
        <v>161160550.15000001</v>
      </c>
      <c r="AI1437">
        <f>IFERROR([1]!s_stm07_bs($A1437,"W38058048","2025/12/31",1),"")</f>
        <v>2181894219.0999999</v>
      </c>
      <c r="AJ1437">
        <f>IFERROR([1]!s_fa_netdebt($A1437,"2025/12/31"),"")</f>
        <v>-345447952.50999999</v>
      </c>
      <c r="AK1437">
        <f>IFERROR([1]!s_val_ev1($A1437,"2025/12/31"),"")</f>
        <v>11145808399.190001</v>
      </c>
      <c r="AL1437">
        <f>IFERROR([1]!s_fa_ebitda($A1437,"2025/12/31"),"")</f>
        <v>251516238.22999999</v>
      </c>
      <c r="AM1437" t="str">
        <f>IFERROR([1]!s_west_netprofit($A1437,2026,$B$1,180)/[1]!s_west_netprofit($A1437,2026,$B$1-7,180)-1,"")</f>
        <v/>
      </c>
      <c r="AN1437" t="str">
        <f>IFERROR([1]!s_west_netprofit($A1437,2026,$B$1,180)/[1]!s_west_netprofit($A1437,2026,$B$1-30,180)-1,"")</f>
        <v/>
      </c>
      <c r="AO1437" t="str">
        <f>IFERROR([1]!s_est_mediannetprofit($A1437,2026,$B$1)/[1]!s_est_mediannetprofit($A1437,2026,$B$1-7)-1,"")</f>
        <v/>
      </c>
      <c r="AP1437" t="str">
        <f>IFERROR([1]!s_est_mediannetprofit($A1437,2026,$B$1)/[1]!s_est_mediannetprofit($A1437,2026,$B$1-30)-1,"")</f>
        <v/>
      </c>
    </row>
    <row r="1438" spans="1:42">
      <c r="A1438" t="s">
        <v>1477</v>
      </c>
      <c r="B1438">
        <f>IFERROR([1]!s_stm07_is($A1438,"W30028333","2011/12/31",1)/[1]!S_SHARE_TOTAL($A1438,$B$1),"")</f>
        <v>4.1472922909591023E-2</v>
      </c>
      <c r="C1438">
        <f>IFERROR([1]!s_stm07_is($A1438,"W30028333","2012/12/31",1)/[1]!S_SHARE_TOTAL($A1438,$B$1),"")</f>
        <v>3.791950975170201E-2</v>
      </c>
      <c r="D1438">
        <f>IFERROR([1]!s_stm07_is($A1438,"W30028333","2013/12/31",1)/[1]!S_SHARE_TOTAL($A1438,$B$1),"")</f>
        <v>7.2961433862734244E-3</v>
      </c>
      <c r="E1438">
        <f>IFERROR([1]!s_stm07_is($A1438,"W30028333","2014/12/31",1)/[1]!S_SHARE_TOTAL($A1438,$B$1),"")</f>
        <v>7.6062707819452263E-2</v>
      </c>
      <c r="F1438">
        <f>IFERROR([1]!s_stm07_is($A1438,"W30028333","2015/12/31",1)/[1]!S_SHARE_TOTAL($A1438,$B$1),"")</f>
        <v>2.7159647388093355E-2</v>
      </c>
      <c r="G1438">
        <f>IFERROR([1]!s_stm07_is($A1438,"W30028333","2016/12/31",1)/[1]!S_SHARE_TOTAL($A1438,$B$1),"")</f>
        <v>3.5985239787128774E-2</v>
      </c>
      <c r="H1438">
        <f>IFERROR([1]!s_stm07_is($A1438,"W30028333","2017/12/31",1)/[1]!S_SHARE_TOTAL($A1438,$B$1),"")</f>
        <v>5.860025812236265E-2</v>
      </c>
      <c r="I1438">
        <f>IFERROR([1]!s_stm07_is($A1438,"W30028333","2018/12/31",1)/[1]!S_SHARE_TOTAL($A1438,$B$1),"")</f>
        <v>4.1111826573866507E-2</v>
      </c>
      <c r="J1438">
        <f>IFERROR([1]!s_stm07_is($A1438,"W30028333","2019/12/31",1)/[1]!S_SHARE_TOTAL($A1438,$B$1),"")</f>
        <v>5.8522569554914562E-2</v>
      </c>
      <c r="K1438">
        <f>IFERROR([1]!s_stm07_is($A1438,"W30028333","2020/12/31",1)/[1]!S_SHARE_TOTAL($A1438,$B$1),"")</f>
        <v>4.6358519459392556E-3</v>
      </c>
      <c r="L1438">
        <f>IFERROR([1]!s_stm07_is($A1438,"W30028333","2021/12/31",1)/[1]!S_SHARE_TOTAL($A1438,$B$1),"")</f>
        <v>0.34232439295630906</v>
      </c>
      <c r="M1438">
        <f>IFERROR([1]!s_stm07_is($A1438,"W30028333","2022/12/31",1)/[1]!S_SHARE_TOTAL($A1438,$B$1),"")</f>
        <v>0.43103920949337782</v>
      </c>
      <c r="N1438">
        <f>IFERROR([1]!s_stm07_is($A1438,"W30028333","2023/12/31",1)/[1]!S_SHARE_TOTAL($A1438,$B$1),"")</f>
        <v>0.14529976480876117</v>
      </c>
      <c r="O1438">
        <f>IFERROR([1]!s_stm07_is($A1438,"W30028333","2024/12/31",1)/[1]!S_SHARE_TOTAL($A1438,$B$1),"")</f>
        <v>3.5626986921039037E-3</v>
      </c>
      <c r="P1438">
        <f>IFERROR([1]!s_stm07_is($A1438,"W30028333","2025/12/31",1)/[1]!S_SHARE_TOTAL($A1438,$B$1),"")</f>
        <v>-6.0736515734267728E-2</v>
      </c>
      <c r="Q1438">
        <f>IFERROR([1]!s_west_netprofit($A1438,2026,$B$1,180)/[1]!S_SHARE_TOTAL($A1438,$B$1),"")</f>
        <v>0.12726881966293227</v>
      </c>
      <c r="R1438">
        <f>IFERROR([1]!s_west_netprofit($A1438,2027,$B$1,180)/[1]!S_SHARE_TOTAL($A1438,$B$1),"")</f>
        <v>0.17346604245872976</v>
      </c>
      <c r="S1438">
        <f>IFERROR([1]!s_fa_dupont_roe($A1438,"2011/12/31")/100,"")</f>
        <v>0.31636799999999998</v>
      </c>
      <c r="T1438">
        <f>IFERROR([1]!s_fa_dupont_roe($A1438,"2012/12/31")/100,"")</f>
        <v>0.14113799999999999</v>
      </c>
      <c r="U1438">
        <f>IFERROR([1]!s_fa_dupont_roe($A1438,"2013/12/31")/100,"")</f>
        <v>1.925E-2</v>
      </c>
      <c r="V1438">
        <f>IFERROR([1]!s_fa_dupont_roe($A1438,"2014/12/31")/100,"")</f>
        <v>0.16705800000000001</v>
      </c>
      <c r="W1438">
        <f>IFERROR([1]!s_fa_dupont_roe($A1438,"2015/12/31")/100,"")</f>
        <v>4.3454E-2</v>
      </c>
      <c r="X1438">
        <f>IFERROR([1]!s_fa_dupont_roe($A1438,"2016/12/31")/100,"")</f>
        <v>3.7960000000000001E-2</v>
      </c>
      <c r="Y1438">
        <f>IFERROR([1]!s_fa_dupont_roe($A1438,"2017/12/31")/100,"")</f>
        <v>4.8268000000000005E-2</v>
      </c>
      <c r="Z1438">
        <f>IFERROR([1]!s_fa_dupont_roe($A1438,"2018/12/31")/100,"")</f>
        <v>3.3068E-2</v>
      </c>
      <c r="AA1438">
        <f>IFERROR([1]!s_fa_dupont_roe($A1438,"2019/12/31")/100,"")</f>
        <v>4.6551000000000002E-2</v>
      </c>
      <c r="AB1438">
        <f>IFERROR([1]!s_fa_dupont_roe($A1438,"2020/12/31")/100,"")</f>
        <v>3.6600000000000001E-3</v>
      </c>
      <c r="AC1438">
        <f>IFERROR([1]!s_fa_dupont_roe($A1438,"2021/12/31")/100,"")</f>
        <v>0.238175</v>
      </c>
      <c r="AD1438">
        <f>IFERROR([1]!s_fa_dupont_roe($A1438,"2022/12/31")/100,"")</f>
        <v>0.22820000000000001</v>
      </c>
      <c r="AE1438">
        <f>IFERROR([1]!s_fa_dupont_roe($A1438,"2023/12/31")/100,"")</f>
        <v>6.6327999999999998E-2</v>
      </c>
      <c r="AF1438">
        <f>IFERROR([1]!s_fa_dupont_roe($A1438,"2024/12/31")/100,"")</f>
        <v>1.647E-3</v>
      </c>
      <c r="AG1438">
        <f>IFERROR([1]!s_fa_dupont_roe($A1438,"2025/12/31")/100,"")</f>
        <v>-2.9388999999999998E-2</v>
      </c>
      <c r="AH1438">
        <f>IFERROR([1]!s_stm07_is($A1438,"W30028333","2025/12/31",1),"")</f>
        <v>-536406669.49000001</v>
      </c>
      <c r="AI1438">
        <f>IFERROR([1]!s_stm07_bs($A1438,"W38058048","2025/12/31",1),"")</f>
        <v>17958880163.73</v>
      </c>
      <c r="AJ1438">
        <f>IFERROR([1]!s_fa_netdebt($A1438,"2025/12/31"),"")</f>
        <v>2014801943.9100001</v>
      </c>
      <c r="AK1438">
        <f>IFERROR([1]!s_val_ev1($A1438,"2025/12/31"),"")</f>
        <v>28673033051.669998</v>
      </c>
      <c r="AL1438">
        <f>IFERROR([1]!s_fa_ebitda($A1438,"2025/12/31"),"")</f>
        <v>448589856.41000003</v>
      </c>
      <c r="AM1438">
        <f>IFERROR([1]!s_west_netprofit($A1438,2026,$B$1,180)/[1]!s_west_netprofit($A1438,2026,$B$1-7,180)-1,"")</f>
        <v>0</v>
      </c>
      <c r="AN1438">
        <f>IFERROR([1]!s_west_netprofit($A1438,2026,$B$1,180)/[1]!s_west_netprofit($A1438,2026,$B$1-30,180)-1,"")</f>
        <v>0</v>
      </c>
      <c r="AO1438">
        <f>IFERROR([1]!s_est_mediannetprofit($A1438,2026,$B$1)/[1]!s_est_mediannetprofit($A1438,2026,$B$1-7)-1,"")</f>
        <v>0</v>
      </c>
      <c r="AP1438">
        <f>IFERROR([1]!s_est_mediannetprofit($A1438,2026,$B$1)/[1]!s_est_mediannetprofit($A1438,2026,$B$1-30)-1,"")</f>
        <v>0</v>
      </c>
    </row>
    <row r="1439" spans="1:42">
      <c r="A1439" t="s">
        <v>1478</v>
      </c>
      <c r="B1439">
        <f>IFERROR([1]!s_stm07_is($A1439,"W30028333","2011/12/31",1)/[1]!S_SHARE_TOTAL($A1439,$B$1),"")</f>
        <v>0</v>
      </c>
      <c r="C1439">
        <f>IFERROR([1]!s_stm07_is($A1439,"W30028333","2012/12/31",1)/[1]!S_SHARE_TOTAL($A1439,$B$1),"")</f>
        <v>0</v>
      </c>
      <c r="D1439">
        <f>IFERROR([1]!s_stm07_is($A1439,"W30028333","2013/12/31",1)/[1]!S_SHARE_TOTAL($A1439,$B$1),"")</f>
        <v>1.1021061418244977E-2</v>
      </c>
      <c r="E1439">
        <f>IFERROR([1]!s_stm07_is($A1439,"W30028333","2014/12/31",1)/[1]!S_SHARE_TOTAL($A1439,$B$1),"")</f>
        <v>0.20872705315414483</v>
      </c>
      <c r="F1439">
        <f>IFERROR([1]!s_stm07_is($A1439,"W30028333","2015/12/31",1)/[1]!S_SHARE_TOTAL($A1439,$B$1),"")</f>
        <v>0.34830461523430745</v>
      </c>
      <c r="G1439">
        <f>IFERROR([1]!s_stm07_is($A1439,"W30028333","2016/12/31",1)/[1]!S_SHARE_TOTAL($A1439,$B$1),"")</f>
        <v>0.18805605763530553</v>
      </c>
      <c r="H1439">
        <f>IFERROR([1]!s_stm07_is($A1439,"W30028333","2017/12/31",1)/[1]!S_SHARE_TOTAL($A1439,$B$1),"")</f>
        <v>0.1718430124558524</v>
      </c>
      <c r="I1439">
        <f>IFERROR([1]!s_stm07_is($A1439,"W30028333","2018/12/31",1)/[1]!S_SHARE_TOTAL($A1439,$B$1),"")</f>
        <v>0.21771567770325315</v>
      </c>
      <c r="J1439">
        <f>IFERROR([1]!s_stm07_is($A1439,"W30028333","2019/12/31",1)/[1]!S_SHARE_TOTAL($A1439,$B$1),"")</f>
        <v>6.1665027588103528E-2</v>
      </c>
      <c r="K1439">
        <f>IFERROR([1]!s_stm07_is($A1439,"W30028333","2020/12/31",1)/[1]!S_SHARE_TOTAL($A1439,$B$1),"")</f>
        <v>-0.75516303372802618</v>
      </c>
      <c r="L1439">
        <f>IFERROR([1]!s_stm07_is($A1439,"W30028333","2021/12/31",1)/[1]!S_SHARE_TOTAL($A1439,$B$1),"")</f>
        <v>0.19072659948668197</v>
      </c>
      <c r="M1439">
        <f>IFERROR([1]!s_stm07_is($A1439,"W30028333","2022/12/31",1)/[1]!S_SHARE_TOTAL($A1439,$B$1),"")</f>
        <v>0.48622804541879788</v>
      </c>
      <c r="N1439">
        <f>IFERROR([1]!s_stm07_is($A1439,"W30028333","2023/12/31",1)/[1]!S_SHARE_TOTAL($A1439,$B$1),"")</f>
        <v>0.26944023144419021</v>
      </c>
      <c r="O1439">
        <f>IFERROR([1]!s_stm07_is($A1439,"W30028333","2024/12/31",1)/[1]!S_SHARE_TOTAL($A1439,$B$1),"")</f>
        <v>0.47265285240461091</v>
      </c>
      <c r="P1439">
        <f>IFERROR([1]!s_stm07_is($A1439,"W30028333","2025/12/31",1)/[1]!S_SHARE_TOTAL($A1439,$B$1),"")</f>
        <v>0.74715704211094092</v>
      </c>
      <c r="Q1439">
        <f>IFERROR([1]!s_west_netprofit($A1439,2026,$B$1,180)/[1]!S_SHARE_TOTAL($A1439,$B$1),"")</f>
        <v>3.8480038698271843</v>
      </c>
      <c r="R1439">
        <f>IFERROR([1]!s_west_netprofit($A1439,2027,$B$1,180)/[1]!S_SHARE_TOTAL($A1439,$B$1),"")</f>
        <v>6.8722456731954171</v>
      </c>
      <c r="S1439">
        <f>IFERROR([1]!s_fa_dupont_roe($A1439,"2011/12/31")/100,"")</f>
        <v>0</v>
      </c>
      <c r="T1439">
        <f>IFERROR([1]!s_fa_dupont_roe($A1439,"2012/12/31")/100,"")</f>
        <v>0</v>
      </c>
      <c r="U1439">
        <f>IFERROR([1]!s_fa_dupont_roe($A1439,"2013/12/31")/100,"")</f>
        <v>1.0182999999999999E-2</v>
      </c>
      <c r="V1439">
        <f>IFERROR([1]!s_fa_dupont_roe($A1439,"2014/12/31")/100,"")</f>
        <v>0.17589099999999999</v>
      </c>
      <c r="W1439">
        <f>IFERROR([1]!s_fa_dupont_roe($A1439,"2015/12/31")/100,"")</f>
        <v>0.27879999999999999</v>
      </c>
      <c r="X1439">
        <f>IFERROR([1]!s_fa_dupont_roe($A1439,"2016/12/31")/100,"")</f>
        <v>0.12053800000000001</v>
      </c>
      <c r="Y1439">
        <f>IFERROR([1]!s_fa_dupont_roe($A1439,"2017/12/31")/100,"")</f>
        <v>6.9795999999999997E-2</v>
      </c>
      <c r="Z1439">
        <f>IFERROR([1]!s_fa_dupont_roe($A1439,"2018/12/31")/100,"")</f>
        <v>7.0133000000000001E-2</v>
      </c>
      <c r="AA1439">
        <f>IFERROR([1]!s_fa_dupont_roe($A1439,"2019/12/31")/100,"")</f>
        <v>1.8822999999999999E-2</v>
      </c>
      <c r="AB1439">
        <f>IFERROR([1]!s_fa_dupont_roe($A1439,"2020/12/31")/100,"")</f>
        <v>-0.18699100000000002</v>
      </c>
      <c r="AC1439">
        <f>IFERROR([1]!s_fa_dupont_roe($A1439,"2021/12/31")/100,"")</f>
        <v>3.9474000000000002E-2</v>
      </c>
      <c r="AD1439">
        <f>IFERROR([1]!s_fa_dupont_roe($A1439,"2022/12/31")/100,"")</f>
        <v>9.3488000000000002E-2</v>
      </c>
      <c r="AE1439">
        <f>IFERROR([1]!s_fa_dupont_roe($A1439,"2023/12/31")/100,"")</f>
        <v>4.6764E-2</v>
      </c>
      <c r="AF1439">
        <f>IFERROR([1]!s_fa_dupont_roe($A1439,"2024/12/31")/100,"")</f>
        <v>7.4935000000000002E-2</v>
      </c>
      <c r="AG1439">
        <f>IFERROR([1]!s_fa_dupont_roe($A1439,"2025/12/31")/100,"")</f>
        <v>5.3992000000000005E-2</v>
      </c>
      <c r="AH1439">
        <f>IFERROR([1]!s_stm07_is($A1439,"W30028333","2025/12/31",1),"")</f>
        <v>263485209.59</v>
      </c>
      <c r="AI1439">
        <f>IFERROR([1]!s_stm07_bs($A1439,"W38058048","2025/12/31",1),"")</f>
        <v>7558828376.8900003</v>
      </c>
      <c r="AJ1439">
        <f>IFERROR([1]!s_fa_netdebt($A1439,"2025/12/31"),"")</f>
        <v>-2467375772.73</v>
      </c>
      <c r="AK1439">
        <f>IFERROR([1]!s_val_ev1($A1439,"2025/12/31"),"")</f>
        <v>45864851179</v>
      </c>
      <c r="AL1439">
        <f>IFERROR([1]!s_fa_ebitda($A1439,"2025/12/31"),"")</f>
        <v>523099783.82999998</v>
      </c>
      <c r="AM1439">
        <f>IFERROR([1]!s_west_netprofit($A1439,2026,$B$1,180)/[1]!s_west_netprofit($A1439,2026,$B$1-7,180)-1,"")</f>
        <v>0</v>
      </c>
      <c r="AN1439">
        <f>IFERROR([1]!s_west_netprofit($A1439,2026,$B$1,180)/[1]!s_west_netprofit($A1439,2026,$B$1-30,180)-1,"")</f>
        <v>0</v>
      </c>
      <c r="AO1439">
        <f>IFERROR([1]!s_est_mediannetprofit($A1439,2026,$B$1)/[1]!s_est_mediannetprofit($A1439,2026,$B$1-7)-1,"")</f>
        <v>0</v>
      </c>
      <c r="AP1439">
        <f>IFERROR([1]!s_est_mediannetprofit($A1439,2026,$B$1)/[1]!s_est_mediannetprofit($A1439,2026,$B$1-30)-1,"")</f>
        <v>0</v>
      </c>
    </row>
    <row r="1440" spans="1:42">
      <c r="A1440" t="s">
        <v>1479</v>
      </c>
      <c r="B1440">
        <f>IFERROR([1]!s_stm07_is($A1440,"W30028333","2011/12/31",1)/[1]!S_SHARE_TOTAL($A1440,$B$1),"")</f>
        <v>9.8944430512514281E-2</v>
      </c>
      <c r="C1440">
        <f>IFERROR([1]!s_stm07_is($A1440,"W30028333","2012/12/31",1)/[1]!S_SHARE_TOTAL($A1440,$B$1),"")</f>
        <v>0</v>
      </c>
      <c r="D1440">
        <f>IFERROR([1]!s_stm07_is($A1440,"W30028333","2013/12/31",1)/[1]!S_SHARE_TOTAL($A1440,$B$1),"")</f>
        <v>0.3427501231117332</v>
      </c>
      <c r="E1440">
        <f>IFERROR([1]!s_stm07_is($A1440,"W30028333","2014/12/31",1)/[1]!S_SHARE_TOTAL($A1440,$B$1),"")</f>
        <v>0.51099033811988925</v>
      </c>
      <c r="F1440">
        <f>IFERROR([1]!s_stm07_is($A1440,"W30028333","2015/12/31",1)/[1]!S_SHARE_TOTAL($A1440,$B$1),"")</f>
        <v>0.74906992012651419</v>
      </c>
      <c r="G1440">
        <f>IFERROR([1]!s_stm07_is($A1440,"W30028333","2016/12/31",1)/[1]!S_SHARE_TOTAL($A1440,$B$1),"")</f>
        <v>1.2885075143916978</v>
      </c>
      <c r="H1440">
        <f>IFERROR([1]!s_stm07_is($A1440,"W30028333","2017/12/31",1)/[1]!S_SHARE_TOTAL($A1440,$B$1),"")</f>
        <v>1.8080517447193711</v>
      </c>
      <c r="I1440">
        <f>IFERROR([1]!s_stm07_is($A1440,"W30028333","2018/12/31",1)/[1]!S_SHARE_TOTAL($A1440,$B$1),"")</f>
        <v>1.5636322364497188</v>
      </c>
      <c r="J1440">
        <f>IFERROR([1]!s_stm07_is($A1440,"W30028333","2019/12/31",1)/[1]!S_SHARE_TOTAL($A1440,$B$1),"")</f>
        <v>1.9542459340230267</v>
      </c>
      <c r="K1440">
        <f>IFERROR([1]!s_stm07_is($A1440,"W30028333","2020/12/31",1)/[1]!S_SHARE_TOTAL($A1440,$B$1),"")</f>
        <v>2.060439537712937</v>
      </c>
      <c r="L1440">
        <f>IFERROR([1]!s_stm07_is($A1440,"W30028333","2021/12/31",1)/[1]!S_SHARE_TOTAL($A1440,$B$1),"")</f>
        <v>2.4321827838167542</v>
      </c>
      <c r="M1440">
        <f>IFERROR([1]!s_stm07_is($A1440,"W30028333","2022/12/31",1)/[1]!S_SHARE_TOTAL($A1440,$B$1),"")</f>
        <v>-0.73583241441274538</v>
      </c>
      <c r="N1440">
        <f>IFERROR([1]!s_stm07_is($A1440,"W30028333","2023/12/31",1)/[1]!S_SHARE_TOTAL($A1440,$B$1),"")</f>
        <v>0.56933825681935679</v>
      </c>
      <c r="O1440">
        <f>IFERROR([1]!s_stm07_is($A1440,"W30028333","2024/12/31",1)/[1]!S_SHARE_TOTAL($A1440,$B$1),"")</f>
        <v>1.0290620014413441</v>
      </c>
      <c r="P1440">
        <f>IFERROR([1]!s_stm07_is($A1440,"W30028333","2025/12/31",1)/[1]!S_SHARE_TOTAL($A1440,$B$1),"")</f>
        <v>1.9145723920471855</v>
      </c>
      <c r="Q1440">
        <f>IFERROR([1]!s_west_netprofit($A1440,2026,$B$1,180)/[1]!S_SHARE_TOTAL($A1440,$B$1),"")</f>
        <v>2.353988605442189</v>
      </c>
      <c r="R1440">
        <f>IFERROR([1]!s_west_netprofit($A1440,2027,$B$1,180)/[1]!S_SHARE_TOTAL($A1440,$B$1),"")</f>
        <v>2.8412971548542401</v>
      </c>
      <c r="S1440">
        <f>IFERROR([1]!s_fa_dupont_roe($A1440,"2011/12/31")/100,"")</f>
        <v>0</v>
      </c>
      <c r="T1440">
        <f>IFERROR([1]!s_fa_dupont_roe($A1440,"2012/12/31")/100,"")</f>
        <v>0</v>
      </c>
      <c r="U1440">
        <f>IFERROR([1]!s_fa_dupont_roe($A1440,"2013/12/31")/100,"")</f>
        <v>0.27923300000000001</v>
      </c>
      <c r="V1440">
        <f>IFERROR([1]!s_fa_dupont_roe($A1440,"2014/12/31")/100,"")</f>
        <v>0.34457299999999996</v>
      </c>
      <c r="W1440">
        <f>IFERROR([1]!s_fa_dupont_roe($A1440,"2015/12/31")/100,"")</f>
        <v>0.354495</v>
      </c>
      <c r="X1440">
        <f>IFERROR([1]!s_fa_dupont_roe($A1440,"2016/12/31")/100,"")</f>
        <v>0.41136</v>
      </c>
      <c r="Y1440">
        <f>IFERROR([1]!s_fa_dupont_roe($A1440,"2017/12/31")/100,"")</f>
        <v>0.38628500000000004</v>
      </c>
      <c r="Z1440">
        <f>IFERROR([1]!s_fa_dupont_roe($A1440,"2018/12/31")/100,"")</f>
        <v>0.24557400000000001</v>
      </c>
      <c r="AA1440">
        <f>IFERROR([1]!s_fa_dupont_roe($A1440,"2019/12/31")/100,"")</f>
        <v>0.23964300000000002</v>
      </c>
      <c r="AB1440">
        <f>IFERROR([1]!s_fa_dupont_roe($A1440,"2020/12/31")/100,"")</f>
        <v>0.17082</v>
      </c>
      <c r="AC1440">
        <f>IFERROR([1]!s_fa_dupont_roe($A1440,"2021/12/31")/100,"")</f>
        <v>0.15207499999999999</v>
      </c>
      <c r="AD1440">
        <f>IFERROR([1]!s_fa_dupont_roe($A1440,"2022/12/31")/100,"")</f>
        <v>-4.4500999999999999E-2</v>
      </c>
      <c r="AE1440">
        <f>IFERROR([1]!s_fa_dupont_roe($A1440,"2023/12/31")/100,"")</f>
        <v>3.3458000000000002E-2</v>
      </c>
      <c r="AF1440">
        <f>IFERROR([1]!s_fa_dupont_roe($A1440,"2024/12/31")/100,"")</f>
        <v>5.6398999999999998E-2</v>
      </c>
      <c r="AG1440">
        <f>IFERROR([1]!s_fa_dupont_roe($A1440,"2025/12/31")/100,"")</f>
        <v>0.10083199999999999</v>
      </c>
      <c r="AH1440">
        <f>IFERROR([1]!s_stm07_is($A1440,"W30028333","2025/12/31",1),"")</f>
        <v>1143583603.28</v>
      </c>
      <c r="AI1440">
        <f>IFERROR([1]!s_stm07_bs($A1440,"W38058048","2025/12/31",1),"")</f>
        <v>11628469164.23</v>
      </c>
      <c r="AJ1440">
        <f>IFERROR([1]!s_fa_netdebt($A1440,"2025/12/31"),"")</f>
        <v>-2076783099.0599999</v>
      </c>
      <c r="AK1440">
        <f>IFERROR([1]!s_val_ev1($A1440,"2025/12/31"),"")</f>
        <v>40670079257.050003</v>
      </c>
      <c r="AL1440">
        <f>IFERROR([1]!s_fa_ebitda($A1440,"2025/12/31"),"")</f>
        <v>1450077970.8399999</v>
      </c>
      <c r="AM1440">
        <f>IFERROR([1]!s_west_netprofit($A1440,2026,$B$1,180)/[1]!s_west_netprofit($A1440,2026,$B$1-7,180)-1,"")</f>
        <v>0</v>
      </c>
      <c r="AN1440">
        <f>IFERROR([1]!s_west_netprofit($A1440,2026,$B$1,180)/[1]!s_west_netprofit($A1440,2026,$B$1-30,180)-1,"")</f>
        <v>-5.8378226437512115E-3</v>
      </c>
      <c r="AO1440">
        <f>IFERROR([1]!s_est_mediannetprofit($A1440,2026,$B$1)/[1]!s_est_mediannetprofit($A1440,2026,$B$1-7)-1,"")</f>
        <v>0</v>
      </c>
      <c r="AP1440">
        <f>IFERROR([1]!s_est_mediannetprofit($A1440,2026,$B$1)/[1]!s_est_mediannetprofit($A1440,2026,$B$1-30)-1,"")</f>
        <v>0</v>
      </c>
    </row>
    <row r="1441" spans="1:42">
      <c r="A1441" t="s">
        <v>1480</v>
      </c>
      <c r="B1441">
        <f>IFERROR([1]!s_stm07_is($A1441,"W30028333","2011/12/31",1)/[1]!S_SHARE_TOTAL($A1441,$B$1),"")</f>
        <v>7.5914323902375777E-2</v>
      </c>
      <c r="C1441">
        <f>IFERROR([1]!s_stm07_is($A1441,"W30028333","2012/12/31",1)/[1]!S_SHARE_TOTAL($A1441,$B$1),"")</f>
        <v>0.16098786753380728</v>
      </c>
      <c r="D1441">
        <f>IFERROR([1]!s_stm07_is($A1441,"W30028333","2013/12/31",1)/[1]!S_SHARE_TOTAL($A1441,$B$1),"")</f>
        <v>0.18361770824075346</v>
      </c>
      <c r="E1441">
        <f>IFERROR([1]!s_stm07_is($A1441,"W30028333","2014/12/31",1)/[1]!S_SHARE_TOTAL($A1441,$B$1),"")</f>
        <v>0.14957778537019475</v>
      </c>
      <c r="F1441">
        <f>IFERROR([1]!s_stm07_is($A1441,"W30028333","2015/12/31",1)/[1]!S_SHARE_TOTAL($A1441,$B$1),"")</f>
        <v>0.11534851418341428</v>
      </c>
      <c r="G1441">
        <f>IFERROR([1]!s_stm07_is($A1441,"W30028333","2016/12/31",1)/[1]!S_SHARE_TOTAL($A1441,$B$1),"")</f>
        <v>0.2142827161074933</v>
      </c>
      <c r="H1441">
        <f>IFERROR([1]!s_stm07_is($A1441,"W30028333","2017/12/31",1)/[1]!S_SHARE_TOTAL($A1441,$B$1),"")</f>
        <v>0.24897189160192607</v>
      </c>
      <c r="I1441">
        <f>IFERROR([1]!s_stm07_is($A1441,"W30028333","2018/12/31",1)/[1]!S_SHARE_TOTAL($A1441,$B$1),"")</f>
        <v>0.17261328014158761</v>
      </c>
      <c r="J1441">
        <f>IFERROR([1]!s_stm07_is($A1441,"W30028333","2019/12/31",1)/[1]!S_SHARE_TOTAL($A1441,$B$1),"")</f>
        <v>0.11075720855623158</v>
      </c>
      <c r="K1441">
        <f>IFERROR([1]!s_stm07_is($A1441,"W30028333","2020/12/31",1)/[1]!S_SHARE_TOTAL($A1441,$B$1),"")</f>
        <v>0.13121101693486895</v>
      </c>
      <c r="L1441">
        <f>IFERROR([1]!s_stm07_is($A1441,"W30028333","2021/12/31",1)/[1]!S_SHARE_TOTAL($A1441,$B$1),"")</f>
        <v>0.33940381445011408</v>
      </c>
      <c r="M1441">
        <f>IFERROR([1]!s_stm07_is($A1441,"W30028333","2022/12/31",1)/[1]!S_SHARE_TOTAL($A1441,$B$1),"")</f>
        <v>0.34283284226286409</v>
      </c>
      <c r="N1441">
        <f>IFERROR([1]!s_stm07_is($A1441,"W30028333","2023/12/31",1)/[1]!S_SHARE_TOTAL($A1441,$B$1),"")</f>
        <v>0.5599010779747331</v>
      </c>
      <c r="O1441">
        <f>IFERROR([1]!s_stm07_is($A1441,"W30028333","2024/12/31",1)/[1]!S_SHARE_TOTAL($A1441,$B$1),"")</f>
        <v>0.6380889785997711</v>
      </c>
      <c r="P1441">
        <f>IFERROR([1]!s_stm07_is($A1441,"W30028333","2025/12/31",1)/[1]!S_SHARE_TOTAL($A1441,$B$1),"")</f>
        <v>0.67750627211420966</v>
      </c>
      <c r="Q1441">
        <f>IFERROR([1]!s_west_netprofit($A1441,2026,$B$1,180)/[1]!S_SHARE_TOTAL($A1441,$B$1),"")</f>
        <v>0.9594205338507048</v>
      </c>
      <c r="R1441">
        <f>IFERROR([1]!s_west_netprofit($A1441,2027,$B$1,180)/[1]!S_SHARE_TOTAL($A1441,$B$1),"")</f>
        <v>1.108383300842263</v>
      </c>
      <c r="S1441">
        <f>IFERROR([1]!s_fa_dupont_roe($A1441,"2011/12/31")/100,"")</f>
        <v>0</v>
      </c>
      <c r="T1441">
        <f>IFERROR([1]!s_fa_dupont_roe($A1441,"2012/12/31")/100,"")</f>
        <v>0.11999399999999999</v>
      </c>
      <c r="U1441">
        <f>IFERROR([1]!s_fa_dupont_roe($A1441,"2013/12/31")/100,"")</f>
        <v>0.10632199999999999</v>
      </c>
      <c r="V1441">
        <f>IFERROR([1]!s_fa_dupont_roe($A1441,"2014/12/31")/100,"")</f>
        <v>7.9076000000000007E-2</v>
      </c>
      <c r="W1441">
        <f>IFERROR([1]!s_fa_dupont_roe($A1441,"2015/12/31")/100,"")</f>
        <v>5.5198999999999998E-2</v>
      </c>
      <c r="X1441">
        <f>IFERROR([1]!s_fa_dupont_roe($A1441,"2016/12/31")/100,"")</f>
        <v>9.196E-2</v>
      </c>
      <c r="Y1441">
        <f>IFERROR([1]!s_fa_dupont_roe($A1441,"2017/12/31")/100,"")</f>
        <v>9.7567000000000001E-2</v>
      </c>
      <c r="Z1441">
        <f>IFERROR([1]!s_fa_dupont_roe($A1441,"2018/12/31")/100,"")</f>
        <v>6.2620999999999996E-2</v>
      </c>
      <c r="AA1441">
        <f>IFERROR([1]!s_fa_dupont_roe($A1441,"2019/12/31")/100,"")</f>
        <v>3.5493000000000004E-2</v>
      </c>
      <c r="AB1441">
        <f>IFERROR([1]!s_fa_dupont_roe($A1441,"2020/12/31")/100,"")</f>
        <v>3.8564000000000001E-2</v>
      </c>
      <c r="AC1441">
        <f>IFERROR([1]!s_fa_dupont_roe($A1441,"2021/12/31")/100,"")</f>
        <v>8.8674000000000003E-2</v>
      </c>
      <c r="AD1441">
        <f>IFERROR([1]!s_fa_dupont_roe($A1441,"2022/12/31")/100,"")</f>
        <v>7.7448000000000003E-2</v>
      </c>
      <c r="AE1441">
        <f>IFERROR([1]!s_fa_dupont_roe($A1441,"2023/12/31")/100,"")</f>
        <v>0.11448999999999999</v>
      </c>
      <c r="AF1441">
        <f>IFERROR([1]!s_fa_dupont_roe($A1441,"2024/12/31")/100,"")</f>
        <v>0.117149</v>
      </c>
      <c r="AG1441">
        <f>IFERROR([1]!s_fa_dupont_roe($A1441,"2025/12/31")/100,"")</f>
        <v>0.100146</v>
      </c>
      <c r="AH1441">
        <f>IFERROR([1]!s_stm07_is($A1441,"W30028333","2025/12/31",1),"")</f>
        <v>486263116.66000003</v>
      </c>
      <c r="AI1441">
        <f>IFERROR([1]!s_stm07_bs($A1441,"W38058048","2025/12/31",1),"")</f>
        <v>5605828246.1899996</v>
      </c>
      <c r="AJ1441">
        <f>IFERROR([1]!s_fa_netdebt($A1441,"2025/12/31"),"")</f>
        <v>0</v>
      </c>
      <c r="AK1441">
        <f>IFERROR([1]!s_val_ev1($A1441,"2025/12/31"),"")</f>
        <v>0</v>
      </c>
      <c r="AL1441">
        <f>IFERROR([1]!s_fa_ebitda($A1441,"2025/12/31"),"")</f>
        <v>0</v>
      </c>
      <c r="AM1441">
        <f>IFERROR([1]!s_west_netprofit($A1441,2026,$B$1,180)/[1]!s_west_netprofit($A1441,2026,$B$1-7,180)-1,"")</f>
        <v>0</v>
      </c>
      <c r="AN1441">
        <f>IFERROR([1]!s_west_netprofit($A1441,2026,$B$1,180)/[1]!s_west_netprofit($A1441,2026,$B$1-30,180)-1,"")</f>
        <v>0</v>
      </c>
      <c r="AO1441">
        <f>IFERROR([1]!s_est_mediannetprofit($A1441,2026,$B$1)/[1]!s_est_mediannetprofit($A1441,2026,$B$1-7)-1,"")</f>
        <v>0</v>
      </c>
      <c r="AP1441">
        <f>IFERROR([1]!s_est_mediannetprofit($A1441,2026,$B$1)/[1]!s_est_mediannetprofit($A1441,2026,$B$1-30)-1,"")</f>
        <v>0</v>
      </c>
    </row>
    <row r="1442" spans="1:42">
      <c r="A1442" t="s">
        <v>1481</v>
      </c>
      <c r="B1442">
        <f>IFERROR([1]!s_stm07_is($A1442,"W30028333","2011/12/31",1)/[1]!S_SHARE_TOTAL($A1442,$B$1),"")</f>
        <v>0.23855990089583531</v>
      </c>
      <c r="C1442">
        <f>IFERROR([1]!s_stm07_is($A1442,"W30028333","2012/12/31",1)/[1]!S_SHARE_TOTAL($A1442,$B$1),"")</f>
        <v>0.27132033707664671</v>
      </c>
      <c r="D1442">
        <f>IFERROR([1]!s_stm07_is($A1442,"W30028333","2013/12/31",1)/[1]!S_SHARE_TOTAL($A1442,$B$1),"")</f>
        <v>0.22858616528390469</v>
      </c>
      <c r="E1442">
        <f>IFERROR([1]!s_stm07_is($A1442,"W30028333","2014/12/31",1)/[1]!S_SHARE_TOTAL($A1442,$B$1),"")</f>
        <v>0.29261298548891146</v>
      </c>
      <c r="F1442">
        <f>IFERROR([1]!s_stm07_is($A1442,"W30028333","2015/12/31",1)/[1]!S_SHARE_TOTAL($A1442,$B$1),"")</f>
        <v>0.36920774012352808</v>
      </c>
      <c r="G1442">
        <f>IFERROR([1]!s_stm07_is($A1442,"W30028333","2016/12/31",1)/[1]!S_SHARE_TOTAL($A1442,$B$1),"")</f>
        <v>0.26110039086362968</v>
      </c>
      <c r="H1442">
        <f>IFERROR([1]!s_stm07_is($A1442,"W30028333","2017/12/31",1)/[1]!S_SHARE_TOTAL($A1442,$B$1),"")</f>
        <v>0.25992619123377775</v>
      </c>
      <c r="I1442">
        <f>IFERROR([1]!s_stm07_is($A1442,"W30028333","2018/12/31",1)/[1]!S_SHARE_TOTAL($A1442,$B$1),"")</f>
        <v>0.24831456907150815</v>
      </c>
      <c r="J1442">
        <f>IFERROR([1]!s_stm07_is($A1442,"W30028333","2019/12/31",1)/[1]!S_SHARE_TOTAL($A1442,$B$1),"")</f>
        <v>0.27632738146335462</v>
      </c>
      <c r="K1442">
        <f>IFERROR([1]!s_stm07_is($A1442,"W30028333","2020/12/31",1)/[1]!S_SHARE_TOTAL($A1442,$B$1),"")</f>
        <v>-0.20482523328119323</v>
      </c>
      <c r="L1442">
        <f>IFERROR([1]!s_stm07_is($A1442,"W30028333","2021/12/31",1)/[1]!S_SHARE_TOTAL($A1442,$B$1),"")</f>
        <v>-0.18952181935795323</v>
      </c>
      <c r="M1442">
        <f>IFERROR([1]!s_stm07_is($A1442,"W30028333","2022/12/31",1)/[1]!S_SHARE_TOTAL($A1442,$B$1),"")</f>
        <v>-0.21070087976076593</v>
      </c>
      <c r="N1442">
        <f>IFERROR([1]!s_stm07_is($A1442,"W30028333","2023/12/31",1)/[1]!S_SHARE_TOTAL($A1442,$B$1),"")</f>
        <v>0.50691799122662529</v>
      </c>
      <c r="O1442">
        <f>IFERROR([1]!s_stm07_is($A1442,"W30028333","2024/12/31",1)/[1]!S_SHARE_TOTAL($A1442,$B$1),"")</f>
        <v>0.52964887081922896</v>
      </c>
      <c r="P1442">
        <f>IFERROR([1]!s_stm07_is($A1442,"W30028333","2025/12/31",1)/[1]!S_SHARE_TOTAL($A1442,$B$1),"")</f>
        <v>0.47492158920318439</v>
      </c>
      <c r="Q1442">
        <f>IFERROR([1]!s_west_netprofit($A1442,2026,$B$1,180)/[1]!S_SHARE_TOTAL($A1442,$B$1),"")</f>
        <v>0.62912911071566446</v>
      </c>
      <c r="R1442">
        <f>IFERROR([1]!s_west_netprofit($A1442,2027,$B$1,180)/[1]!S_SHARE_TOTAL($A1442,$B$1),"")</f>
        <v>0.73603703625102834</v>
      </c>
      <c r="S1442">
        <f>IFERROR([1]!s_fa_dupont_roe($A1442,"2011/12/31")/100,"")</f>
        <v>0.223466</v>
      </c>
      <c r="T1442">
        <f>IFERROR([1]!s_fa_dupont_roe($A1442,"2012/12/31")/100,"")</f>
        <v>0.214087</v>
      </c>
      <c r="U1442">
        <f>IFERROR([1]!s_fa_dupont_roe($A1442,"2013/12/31")/100,"")</f>
        <v>0.15159599999999998</v>
      </c>
      <c r="V1442">
        <f>IFERROR([1]!s_fa_dupont_roe($A1442,"2014/12/31")/100,"")</f>
        <v>0.130163</v>
      </c>
      <c r="W1442">
        <f>IFERROR([1]!s_fa_dupont_roe($A1442,"2015/12/31")/100,"")</f>
        <v>0.12214800000000001</v>
      </c>
      <c r="X1442">
        <f>IFERROR([1]!s_fa_dupont_roe($A1442,"2016/12/31")/100,"")</f>
        <v>8.0759999999999998E-2</v>
      </c>
      <c r="Y1442">
        <f>IFERROR([1]!s_fa_dupont_roe($A1442,"2017/12/31")/100,"")</f>
        <v>7.6472999999999999E-2</v>
      </c>
      <c r="Z1442">
        <f>IFERROR([1]!s_fa_dupont_roe($A1442,"2018/12/31")/100,"")</f>
        <v>6.8963999999999998E-2</v>
      </c>
      <c r="AA1442">
        <f>IFERROR([1]!s_fa_dupont_roe($A1442,"2019/12/31")/100,"")</f>
        <v>7.1912000000000004E-2</v>
      </c>
      <c r="AB1442">
        <f>IFERROR([1]!s_fa_dupont_roe($A1442,"2020/12/31")/100,"")</f>
        <v>-5.3151999999999998E-2</v>
      </c>
      <c r="AC1442">
        <f>IFERROR([1]!s_fa_dupont_roe($A1442,"2021/12/31")/100,"")</f>
        <v>-5.2069000000000004E-2</v>
      </c>
      <c r="AD1442">
        <f>IFERROR([1]!s_fa_dupont_roe($A1442,"2022/12/31")/100,"")</f>
        <v>-6.1315000000000001E-2</v>
      </c>
      <c r="AE1442">
        <f>IFERROR([1]!s_fa_dupont_roe($A1442,"2023/12/31")/100,"")</f>
        <v>0.14194100000000001</v>
      </c>
      <c r="AF1442">
        <f>IFERROR([1]!s_fa_dupont_roe($A1442,"2024/12/31")/100,"")</f>
        <v>0.13106899999999999</v>
      </c>
      <c r="AG1442">
        <f>IFERROR([1]!s_fa_dupont_roe($A1442,"2025/12/31")/100,"")</f>
        <v>9.7307000000000005E-2</v>
      </c>
      <c r="AH1442">
        <f>IFERROR([1]!s_stm07_is($A1442,"W30028333","2025/12/31",1),"")</f>
        <v>129347677.86</v>
      </c>
      <c r="AI1442">
        <f>IFERROR([1]!s_stm07_bs($A1442,"W38058048","2025/12/31",1),"")</f>
        <v>1510630724.3099999</v>
      </c>
      <c r="AJ1442">
        <f>IFERROR([1]!s_fa_netdebt($A1442,"2025/12/31"),"")</f>
        <v>-341028267.82999998</v>
      </c>
      <c r="AK1442">
        <f>IFERROR([1]!s_val_ev1($A1442,"2025/12/31"),"")</f>
        <v>12394490134.860001</v>
      </c>
      <c r="AL1442">
        <f>IFERROR([1]!s_fa_ebitda($A1442,"2025/12/31"),"")</f>
        <v>261440428.69</v>
      </c>
      <c r="AM1442">
        <f>IFERROR([1]!s_west_netprofit($A1442,2026,$B$1,180)/[1]!s_west_netprofit($A1442,2026,$B$1-7,180)-1,"")</f>
        <v>0</v>
      </c>
      <c r="AN1442">
        <f>IFERROR([1]!s_west_netprofit($A1442,2026,$B$1,180)/[1]!s_west_netprofit($A1442,2026,$B$1-30,180)-1,"")</f>
        <v>-1.5196164360335995E-3</v>
      </c>
      <c r="AO1442">
        <f>IFERROR([1]!s_est_mediannetprofit($A1442,2026,$B$1)/[1]!s_est_mediannetprofit($A1442,2026,$B$1-7)-1,"")</f>
        <v>0</v>
      </c>
      <c r="AP1442">
        <f>IFERROR([1]!s_est_mediannetprofit($A1442,2026,$B$1)/[1]!s_est_mediannetprofit($A1442,2026,$B$1-30)-1,"")</f>
        <v>0</v>
      </c>
    </row>
    <row r="1443" spans="1:42">
      <c r="A1443" t="s">
        <v>1482</v>
      </c>
      <c r="B1443">
        <f>IFERROR([1]!s_stm07_is($A1443,"W30028333","2011/12/31",1)/[1]!S_SHARE_TOTAL($A1443,$B$1),"")</f>
        <v>0.34260328564016757</v>
      </c>
      <c r="C1443">
        <f>IFERROR([1]!s_stm07_is($A1443,"W30028333","2012/12/31",1)/[1]!S_SHARE_TOTAL($A1443,$B$1),"")</f>
        <v>0.24885101476933003</v>
      </c>
      <c r="D1443">
        <f>IFERROR([1]!s_stm07_is($A1443,"W30028333","2013/12/31",1)/[1]!S_SHARE_TOTAL($A1443,$B$1),"")</f>
        <v>0.27558028526027245</v>
      </c>
      <c r="E1443">
        <f>IFERROR([1]!s_stm07_is($A1443,"W30028333","2014/12/31",1)/[1]!S_SHARE_TOTAL($A1443,$B$1),"")</f>
        <v>0.31068581195678086</v>
      </c>
      <c r="F1443">
        <f>IFERROR([1]!s_stm07_is($A1443,"W30028333","2015/12/31",1)/[1]!S_SHARE_TOTAL($A1443,$B$1),"")</f>
        <v>0.29791558091882808</v>
      </c>
      <c r="G1443">
        <f>IFERROR([1]!s_stm07_is($A1443,"W30028333","2016/12/31",1)/[1]!S_SHARE_TOTAL($A1443,$B$1),"")</f>
        <v>0.25138586084242254</v>
      </c>
      <c r="H1443">
        <f>IFERROR([1]!s_stm07_is($A1443,"W30028333","2017/12/31",1)/[1]!S_SHARE_TOTAL($A1443,$B$1),"")</f>
        <v>0.3101271892668061</v>
      </c>
      <c r="I1443">
        <f>IFERROR([1]!s_stm07_is($A1443,"W30028333","2018/12/31",1)/[1]!S_SHARE_TOTAL($A1443,$B$1),"")</f>
        <v>0.75326208509776038</v>
      </c>
      <c r="J1443">
        <f>IFERROR([1]!s_stm07_is($A1443,"W30028333","2019/12/31",1)/[1]!S_SHARE_TOTAL($A1443,$B$1),"")</f>
        <v>0.45659177694431946</v>
      </c>
      <c r="K1443">
        <f>IFERROR([1]!s_stm07_is($A1443,"W30028333","2020/12/31",1)/[1]!S_SHARE_TOTAL($A1443,$B$1),"")</f>
        <v>0.74275811732996733</v>
      </c>
      <c r="L1443">
        <f>IFERROR([1]!s_stm07_is($A1443,"W30028333","2021/12/31",1)/[1]!S_SHARE_TOTAL($A1443,$B$1),"")</f>
        <v>1.0496698480202713</v>
      </c>
      <c r="M1443">
        <f>IFERROR([1]!s_stm07_is($A1443,"W30028333","2022/12/31",1)/[1]!S_SHARE_TOTAL($A1443,$B$1),"")</f>
        <v>1.1283312504432228</v>
      </c>
      <c r="N1443">
        <f>IFERROR([1]!s_stm07_is($A1443,"W30028333","2023/12/31",1)/[1]!S_SHARE_TOTAL($A1443,$B$1),"")</f>
        <v>1.4494712309943496</v>
      </c>
      <c r="O1443">
        <f>IFERROR([1]!s_stm07_is($A1443,"W30028333","2024/12/31",1)/[1]!S_SHARE_TOTAL($A1443,$B$1),"")</f>
        <v>1.516157809152519</v>
      </c>
      <c r="P1443">
        <f>IFERROR([1]!s_stm07_is($A1443,"W30028333","2025/12/31",1)/[1]!S_SHARE_TOTAL($A1443,$B$1),"")</f>
        <v>1.2521049629647829</v>
      </c>
      <c r="Q1443">
        <f>IFERROR([1]!s_west_netprofit($A1443,2026,$B$1,180)/[1]!S_SHARE_TOTAL($A1443,$B$1),"")</f>
        <v>1.3211914256406887</v>
      </c>
      <c r="R1443">
        <f>IFERROR([1]!s_west_netprofit($A1443,2027,$B$1,180)/[1]!S_SHARE_TOTAL($A1443,$B$1),"")</f>
        <v>1.4897505087054668</v>
      </c>
      <c r="S1443">
        <f>IFERROR([1]!s_fa_dupont_roe($A1443,"2011/12/31")/100,"")</f>
        <v>0.205988</v>
      </c>
      <c r="T1443">
        <f>IFERROR([1]!s_fa_dupont_roe($A1443,"2012/12/31")/100,"")</f>
        <v>0.12069200000000001</v>
      </c>
      <c r="U1443">
        <f>IFERROR([1]!s_fa_dupont_roe($A1443,"2013/12/31")/100,"")</f>
        <v>0.13514200000000001</v>
      </c>
      <c r="V1443">
        <f>IFERROR([1]!s_fa_dupont_roe($A1443,"2014/12/31")/100,"")</f>
        <v>0.118176</v>
      </c>
      <c r="W1443">
        <f>IFERROR([1]!s_fa_dupont_roe($A1443,"2015/12/31")/100,"")</f>
        <v>8.7174000000000001E-2</v>
      </c>
      <c r="X1443">
        <f>IFERROR([1]!s_fa_dupont_roe($A1443,"2016/12/31")/100,"")</f>
        <v>7.0086000000000009E-2</v>
      </c>
      <c r="Y1443">
        <f>IFERROR([1]!s_fa_dupont_roe($A1443,"2017/12/31")/100,"")</f>
        <v>8.2053999999999988E-2</v>
      </c>
      <c r="Z1443">
        <f>IFERROR([1]!s_fa_dupont_roe($A1443,"2018/12/31")/100,"")</f>
        <v>0.18135999999999999</v>
      </c>
      <c r="AA1443">
        <f>IFERROR([1]!s_fa_dupont_roe($A1443,"2019/12/31")/100,"")</f>
        <v>0.10000299999999999</v>
      </c>
      <c r="AB1443">
        <f>IFERROR([1]!s_fa_dupont_roe($A1443,"2020/12/31")/100,"")</f>
        <v>0.148253</v>
      </c>
      <c r="AC1443">
        <f>IFERROR([1]!s_fa_dupont_roe($A1443,"2021/12/31")/100,"")</f>
        <v>0.18273599999999998</v>
      </c>
      <c r="AD1443">
        <f>IFERROR([1]!s_fa_dupont_roe($A1443,"2022/12/31")/100,"")</f>
        <v>0.17592099999999999</v>
      </c>
      <c r="AE1443">
        <f>IFERROR([1]!s_fa_dupont_roe($A1443,"2023/12/31")/100,"")</f>
        <v>0.20202999999999999</v>
      </c>
      <c r="AF1443">
        <f>IFERROR([1]!s_fa_dupont_roe($A1443,"2024/12/31")/100,"")</f>
        <v>0.18821200000000002</v>
      </c>
      <c r="AG1443">
        <f>IFERROR([1]!s_fa_dupont_roe($A1443,"2025/12/31")/100,"")</f>
        <v>0.142793</v>
      </c>
      <c r="AH1443">
        <f>IFERROR([1]!s_stm07_is($A1443,"W30028333","2025/12/31",1),"")</f>
        <v>642546680.52999997</v>
      </c>
      <c r="AI1443">
        <f>IFERROR([1]!s_stm07_bs($A1443,"W38058048","2025/12/31",1),"")</f>
        <v>4753337240.4200001</v>
      </c>
      <c r="AJ1443">
        <f>IFERROR([1]!s_fa_netdebt($A1443,"2025/12/31"),"")</f>
        <v>-2803741906.6399999</v>
      </c>
      <c r="AK1443">
        <f>IFERROR([1]!s_val_ev1($A1443,"2025/12/31"),"")</f>
        <v>12001631366.92</v>
      </c>
      <c r="AL1443">
        <f>IFERROR([1]!s_fa_ebitda($A1443,"2025/12/31"),"")</f>
        <v>795943385.58000004</v>
      </c>
      <c r="AM1443">
        <f>IFERROR([1]!s_west_netprofit($A1443,2026,$B$1,180)/[1]!s_west_netprofit($A1443,2026,$B$1-7,180)-1,"")</f>
        <v>0</v>
      </c>
      <c r="AN1443">
        <f>IFERROR([1]!s_west_netprofit($A1443,2026,$B$1,180)/[1]!s_west_netprofit($A1443,2026,$B$1-30,180)-1,"")</f>
        <v>-6.7389393495458361E-3</v>
      </c>
      <c r="AO1443">
        <f>IFERROR([1]!s_est_mediannetprofit($A1443,2026,$B$1)/[1]!s_est_mediannetprofit($A1443,2026,$B$1-7)-1,"")</f>
        <v>0</v>
      </c>
      <c r="AP1443">
        <f>IFERROR([1]!s_est_mediannetprofit($A1443,2026,$B$1)/[1]!s_est_mediannetprofit($A1443,2026,$B$1-30)-1,"")</f>
        <v>-4.3923865300146137E-3</v>
      </c>
    </row>
    <row r="1444" spans="1:42">
      <c r="A1444" t="s">
        <v>1483</v>
      </c>
      <c r="B1444">
        <f>IFERROR([1]!s_stm07_is($A1444,"W30028333","2011/12/31",1)/[1]!S_SHARE_TOTAL($A1444,$B$1),"")</f>
        <v>0</v>
      </c>
      <c r="C1444">
        <f>IFERROR([1]!s_stm07_is($A1444,"W30028333","2012/12/31",1)/[1]!S_SHARE_TOTAL($A1444,$B$1),"")</f>
        <v>0</v>
      </c>
      <c r="D1444">
        <f>IFERROR([1]!s_stm07_is($A1444,"W30028333","2013/12/31",1)/[1]!S_SHARE_TOTAL($A1444,$B$1),"")</f>
        <v>3.2284985178177232E-2</v>
      </c>
      <c r="E1444">
        <f>IFERROR([1]!s_stm07_is($A1444,"W30028333","2014/12/31",1)/[1]!S_SHARE_TOTAL($A1444,$B$1),"")</f>
        <v>0.18688722582781458</v>
      </c>
      <c r="F1444">
        <f>IFERROR([1]!s_stm07_is($A1444,"W30028333","2015/12/31",1)/[1]!S_SHARE_TOTAL($A1444,$B$1),"")</f>
        <v>0.54300158090507733</v>
      </c>
      <c r="G1444">
        <f>IFERROR([1]!s_stm07_is($A1444,"W30028333","2016/12/31",1)/[1]!S_SHARE_TOTAL($A1444,$B$1),"")</f>
        <v>0.56136529426048565</v>
      </c>
      <c r="H1444">
        <f>IFERROR([1]!s_stm07_is($A1444,"W30028333","2017/12/31",1)/[1]!S_SHARE_TOTAL($A1444,$B$1),"")</f>
        <v>0.5211922703090508</v>
      </c>
      <c r="I1444">
        <f>IFERROR([1]!s_stm07_is($A1444,"W30028333","2018/12/31",1)/[1]!S_SHARE_TOTAL($A1444,$B$1),"")</f>
        <v>0.50565587431409653</v>
      </c>
      <c r="J1444">
        <f>IFERROR([1]!s_stm07_is($A1444,"W30028333","2019/12/31",1)/[1]!S_SHARE_TOTAL($A1444,$B$1),"")</f>
        <v>0.48803415772626929</v>
      </c>
      <c r="K1444">
        <f>IFERROR([1]!s_stm07_is($A1444,"W30028333","2020/12/31",1)/[1]!S_SHARE_TOTAL($A1444,$B$1),"")</f>
        <v>-0.75768806315042569</v>
      </c>
      <c r="L1444">
        <f>IFERROR([1]!s_stm07_is($A1444,"W30028333","2021/12/31",1)/[1]!S_SHARE_TOTAL($A1444,$B$1),"")</f>
        <v>2.1550830305897193E-2</v>
      </c>
      <c r="M1444">
        <f>IFERROR([1]!s_stm07_is($A1444,"W30028333","2022/12/31",1)/[1]!S_SHARE_TOTAL($A1444,$B$1),"")</f>
        <v>-0.50051924069694098</v>
      </c>
      <c r="N1444">
        <f>IFERROR([1]!s_stm07_is($A1444,"W30028333","2023/12/31",1)/[1]!S_SHARE_TOTAL($A1444,$B$1),"")</f>
        <v>0.26151651693472089</v>
      </c>
      <c r="O1444">
        <f>IFERROR([1]!s_stm07_is($A1444,"W30028333","2024/12/31",1)/[1]!S_SHARE_TOTAL($A1444,$B$1),"")</f>
        <v>-0.15196523905707979</v>
      </c>
      <c r="P1444">
        <f>IFERROR([1]!s_stm07_is($A1444,"W30028333","2025/12/31",1)/[1]!S_SHARE_TOTAL($A1444,$B$1),"")</f>
        <v>0.2510452827656891</v>
      </c>
      <c r="Q1444">
        <f>IFERROR([1]!s_west_netprofit($A1444,2026,$B$1,180)/[1]!S_SHARE_TOTAL($A1444,$B$1),"")</f>
        <v>0.47776726584673607</v>
      </c>
      <c r="R1444">
        <f>IFERROR([1]!s_west_netprofit($A1444,2027,$B$1,180)/[1]!S_SHARE_TOTAL($A1444,$B$1),"")</f>
        <v>0.56133711762850835</v>
      </c>
      <c r="S1444">
        <f>IFERROR([1]!s_fa_dupont_roe($A1444,"2011/12/31")/100,"")</f>
        <v>0</v>
      </c>
      <c r="T1444">
        <f>IFERROR([1]!s_fa_dupont_roe($A1444,"2012/12/31")/100,"")</f>
        <v>0</v>
      </c>
      <c r="U1444">
        <f>IFERROR([1]!s_fa_dupont_roe($A1444,"2013/12/31")/100,"")</f>
        <v>0.129193</v>
      </c>
      <c r="V1444">
        <f>IFERROR([1]!s_fa_dupont_roe($A1444,"2014/12/31")/100,"")</f>
        <v>0.54432000000000003</v>
      </c>
      <c r="W1444">
        <f>IFERROR([1]!s_fa_dupont_roe($A1444,"2015/12/31")/100,"")</f>
        <v>0.72334500000000002</v>
      </c>
      <c r="X1444">
        <f>IFERROR([1]!s_fa_dupont_roe($A1444,"2016/12/31")/100,"")</f>
        <v>0.43781799999999998</v>
      </c>
      <c r="Y1444">
        <f>IFERROR([1]!s_fa_dupont_roe($A1444,"2017/12/31")/100,"")</f>
        <v>0.22602699999999998</v>
      </c>
      <c r="Z1444">
        <f>IFERROR([1]!s_fa_dupont_roe($A1444,"2018/12/31")/100,"")</f>
        <v>0.15403800000000001</v>
      </c>
      <c r="AA1444">
        <f>IFERROR([1]!s_fa_dupont_roe($A1444,"2019/12/31")/100,"")</f>
        <v>0.13523499999999999</v>
      </c>
      <c r="AB1444">
        <f>IFERROR([1]!s_fa_dupont_roe($A1444,"2020/12/31")/100,"")</f>
        <v>-0.22548599999999999</v>
      </c>
      <c r="AC1444">
        <f>IFERROR([1]!s_fa_dupont_roe($A1444,"2021/12/31")/100,"")</f>
        <v>8.1200000000000005E-3</v>
      </c>
      <c r="AD1444">
        <f>IFERROR([1]!s_fa_dupont_roe($A1444,"2022/12/31")/100,"")</f>
        <v>-0.23812700000000001</v>
      </c>
      <c r="AE1444">
        <f>IFERROR([1]!s_fa_dupont_roe($A1444,"2023/12/31")/100,"")</f>
        <v>0.13191900000000001</v>
      </c>
      <c r="AF1444">
        <f>IFERROR([1]!s_fa_dupont_roe($A1444,"2024/12/31")/100,"")</f>
        <v>-7.6859999999999998E-2</v>
      </c>
      <c r="AG1444">
        <f>IFERROR([1]!s_fa_dupont_roe($A1444,"2025/12/31")/100,"")</f>
        <v>0.132358</v>
      </c>
      <c r="AH1444">
        <f>IFERROR([1]!s_stm07_is($A1444,"W30028333","2025/12/31",1),"")</f>
        <v>159212918.33000001</v>
      </c>
      <c r="AI1444">
        <f>IFERROR([1]!s_stm07_bs($A1444,"W38058048","2025/12/31",1),"")</f>
        <v>1238106416.99</v>
      </c>
      <c r="AJ1444">
        <f>IFERROR([1]!s_fa_netdebt($A1444,"2025/12/31"),"")</f>
        <v>240314398.19</v>
      </c>
      <c r="AK1444">
        <f>IFERROR([1]!s_val_ev1($A1444,"2025/12/31"),"")</f>
        <v>11989894480.799999</v>
      </c>
      <c r="AL1444">
        <f>IFERROR([1]!s_fa_ebitda($A1444,"2025/12/31"),"")</f>
        <v>646759553.38999999</v>
      </c>
      <c r="AM1444">
        <f>IFERROR([1]!s_west_netprofit($A1444,2026,$B$1,180)/[1]!s_west_netprofit($A1444,2026,$B$1-7,180)-1,"")</f>
        <v>0</v>
      </c>
      <c r="AN1444">
        <f>IFERROR([1]!s_west_netprofit($A1444,2026,$B$1,180)/[1]!s_west_netprofit($A1444,2026,$B$1-30,180)-1,"")</f>
        <v>0</v>
      </c>
      <c r="AO1444">
        <f>IFERROR([1]!s_est_mediannetprofit($A1444,2026,$B$1)/[1]!s_est_mediannetprofit($A1444,2026,$B$1-7)-1,"")</f>
        <v>0</v>
      </c>
      <c r="AP1444">
        <f>IFERROR([1]!s_est_mediannetprofit($A1444,2026,$B$1)/[1]!s_est_mediannetprofit($A1444,2026,$B$1-30)-1,"")</f>
        <v>0</v>
      </c>
    </row>
    <row r="1445" spans="1:42">
      <c r="A1445" t="s">
        <v>1484</v>
      </c>
      <c r="B1445">
        <f>IFERROR([1]!s_stm07_is($A1445,"W30028333","2011/12/31",1)/[1]!S_SHARE_TOTAL($A1445,$B$1),"")</f>
        <v>9.0268765035706508E-2</v>
      </c>
      <c r="C1445">
        <f>IFERROR([1]!s_stm07_is($A1445,"W30028333","2012/12/31",1)/[1]!S_SHARE_TOTAL($A1445,$B$1),"")</f>
        <v>9.7390064319687109E-2</v>
      </c>
      <c r="D1445">
        <f>IFERROR([1]!s_stm07_is($A1445,"W30028333","2013/12/31",1)/[1]!S_SHARE_TOTAL($A1445,$B$1),"")</f>
        <v>0.11253874117618973</v>
      </c>
      <c r="E1445">
        <f>IFERROR([1]!s_stm07_is($A1445,"W30028333","2014/12/31",1)/[1]!S_SHARE_TOTAL($A1445,$B$1),"")</f>
        <v>0.12450171992670818</v>
      </c>
      <c r="F1445">
        <f>IFERROR([1]!s_stm07_is($A1445,"W30028333","2015/12/31",1)/[1]!S_SHARE_TOTAL($A1445,$B$1),"")</f>
        <v>0.15199570802110238</v>
      </c>
      <c r="G1445">
        <f>IFERROR([1]!s_stm07_is($A1445,"W30028333","2016/12/31",1)/[1]!S_SHARE_TOTAL($A1445,$B$1),"")</f>
        <v>0.19285593826123948</v>
      </c>
      <c r="H1445">
        <f>IFERROR([1]!s_stm07_is($A1445,"W30028333","2017/12/31",1)/[1]!S_SHARE_TOTAL($A1445,$B$1),"")</f>
        <v>0.36307022011329237</v>
      </c>
      <c r="I1445">
        <f>IFERROR([1]!s_stm07_is($A1445,"W30028333","2018/12/31",1)/[1]!S_SHARE_TOTAL($A1445,$B$1),"")</f>
        <v>0.43391145691870536</v>
      </c>
      <c r="J1445">
        <f>IFERROR([1]!s_stm07_is($A1445,"W30028333","2019/12/31",1)/[1]!S_SHARE_TOTAL($A1445,$B$1),"")</f>
        <v>0.51268475968232219</v>
      </c>
      <c r="K1445">
        <f>IFERROR([1]!s_stm07_is($A1445,"W30028333","2020/12/31",1)/[1]!S_SHARE_TOTAL($A1445,$B$1),"")</f>
        <v>0.54659490077262962</v>
      </c>
      <c r="L1445">
        <f>IFERROR([1]!s_stm07_is($A1445,"W30028333","2021/12/31",1)/[1]!S_SHARE_TOTAL($A1445,$B$1),"")</f>
        <v>0.62982777850818616</v>
      </c>
      <c r="M1445">
        <f>IFERROR([1]!s_stm07_is($A1445,"W30028333","2022/12/31",1)/[1]!S_SHARE_TOTAL($A1445,$B$1),"")</f>
        <v>0.69197307662406993</v>
      </c>
      <c r="N1445">
        <f>IFERROR([1]!s_stm07_is($A1445,"W30028333","2023/12/31",1)/[1]!S_SHARE_TOTAL($A1445,$B$1),"")</f>
        <v>0.45269998798963085</v>
      </c>
      <c r="O1445">
        <f>IFERROR([1]!s_stm07_is($A1445,"W30028333","2024/12/31",1)/[1]!S_SHARE_TOTAL($A1445,$B$1),"")</f>
        <v>9.1569160240907124E-2</v>
      </c>
      <c r="P1445">
        <f>IFERROR([1]!s_stm07_is($A1445,"W30028333","2025/12/31",1)/[1]!S_SHARE_TOTAL($A1445,$B$1),"")</f>
        <v>-0.90838320954397367</v>
      </c>
      <c r="Q1445">
        <f>IFERROR([1]!s_west_netprofit($A1445,2026,$B$1,180)/[1]!S_SHARE_TOTAL($A1445,$B$1),"")</f>
        <v>0</v>
      </c>
      <c r="R1445">
        <f>IFERROR([1]!s_west_netprofit($A1445,2027,$B$1,180)/[1]!S_SHARE_TOTAL($A1445,$B$1),"")</f>
        <v>0</v>
      </c>
      <c r="S1445">
        <f>IFERROR([1]!s_fa_dupont_roe($A1445,"2011/12/31")/100,"")</f>
        <v>0.19172500000000001</v>
      </c>
      <c r="T1445">
        <f>IFERROR([1]!s_fa_dupont_roe($A1445,"2012/12/31")/100,"")</f>
        <v>0.18833900000000001</v>
      </c>
      <c r="U1445">
        <f>IFERROR([1]!s_fa_dupont_roe($A1445,"2013/12/31")/100,"")</f>
        <v>0.18254400000000001</v>
      </c>
      <c r="V1445">
        <f>IFERROR([1]!s_fa_dupont_roe($A1445,"2014/12/31")/100,"")</f>
        <v>0.17088300000000001</v>
      </c>
      <c r="W1445">
        <f>IFERROR([1]!s_fa_dupont_roe($A1445,"2015/12/31")/100,"")</f>
        <v>0.131137</v>
      </c>
      <c r="X1445">
        <f>IFERROR([1]!s_fa_dupont_roe($A1445,"2016/12/31")/100,"")</f>
        <v>7.6565000000000008E-2</v>
      </c>
      <c r="Y1445">
        <f>IFERROR([1]!s_fa_dupont_roe($A1445,"2017/12/31")/100,"")</f>
        <v>9.953300000000001E-2</v>
      </c>
      <c r="Z1445">
        <f>IFERROR([1]!s_fa_dupont_roe($A1445,"2018/12/31")/100,"")</f>
        <v>0.109316</v>
      </c>
      <c r="AA1445">
        <f>IFERROR([1]!s_fa_dupont_roe($A1445,"2019/12/31")/100,"")</f>
        <v>0.11759600000000001</v>
      </c>
      <c r="AB1445">
        <f>IFERROR([1]!s_fa_dupont_roe($A1445,"2020/12/31")/100,"")</f>
        <v>0.11069900000000001</v>
      </c>
      <c r="AC1445">
        <f>IFERROR([1]!s_fa_dupont_roe($A1445,"2021/12/31")/100,"")</f>
        <v>0.114078</v>
      </c>
      <c r="AD1445">
        <f>IFERROR([1]!s_fa_dupont_roe($A1445,"2022/12/31")/100,"")</f>
        <v>0.11365500000000001</v>
      </c>
      <c r="AE1445">
        <f>IFERROR([1]!s_fa_dupont_roe($A1445,"2023/12/31")/100,"")</f>
        <v>6.6915000000000002E-2</v>
      </c>
      <c r="AF1445">
        <f>IFERROR([1]!s_fa_dupont_roe($A1445,"2024/12/31")/100,"")</f>
        <v>1.2803999999999999E-2</v>
      </c>
      <c r="AG1445">
        <f>IFERROR([1]!s_fa_dupont_roe($A1445,"2025/12/31")/100,"")</f>
        <v>-0.13472899999999999</v>
      </c>
      <c r="AH1445">
        <f>IFERROR([1]!s_stm07_is($A1445,"W30028333","2025/12/31",1),"")</f>
        <v>-548393978.50999999</v>
      </c>
      <c r="AI1445">
        <f>IFERROR([1]!s_stm07_bs($A1445,"W38058048","2025/12/31",1),"")</f>
        <v>4881461955.3999996</v>
      </c>
      <c r="AJ1445">
        <f>IFERROR([1]!s_fa_netdebt($A1445,"2025/12/31"),"")</f>
        <v>5756823129.2600002</v>
      </c>
      <c r="AK1445">
        <f>IFERROR([1]!s_val_ev1($A1445,"2025/12/31"),"")</f>
        <v>15797664633.139999</v>
      </c>
      <c r="AL1445">
        <f>IFERROR([1]!s_fa_ebitda($A1445,"2025/12/31"),"")</f>
        <v>196946751.81999999</v>
      </c>
      <c r="AM1445" t="str">
        <f>IFERROR([1]!s_west_netprofit($A1445,2026,$B$1,180)/[1]!s_west_netprofit($A1445,2026,$B$1-7,180)-1,"")</f>
        <v/>
      </c>
      <c r="AN1445" t="str">
        <f>IFERROR([1]!s_west_netprofit($A1445,2026,$B$1,180)/[1]!s_west_netprofit($A1445,2026,$B$1-30,180)-1,"")</f>
        <v/>
      </c>
      <c r="AO1445" t="str">
        <f>IFERROR([1]!s_est_mediannetprofit($A1445,2026,$B$1)/[1]!s_est_mediannetprofit($A1445,2026,$B$1-7)-1,"")</f>
        <v/>
      </c>
      <c r="AP1445" t="str">
        <f>IFERROR([1]!s_est_mediannetprofit($A1445,2026,$B$1)/[1]!s_est_mediannetprofit($A1445,2026,$B$1-30)-1,"")</f>
        <v/>
      </c>
    </row>
    <row r="1446" spans="1:42">
      <c r="A1446" t="s">
        <v>1485</v>
      </c>
      <c r="B1446">
        <f>IFERROR([1]!s_stm07_is($A1446,"W30028333","2011/12/31",1)/[1]!S_SHARE_TOTAL($A1446,$B$1),"")</f>
        <v>0.17469040233119854</v>
      </c>
      <c r="C1446">
        <f>IFERROR([1]!s_stm07_is($A1446,"W30028333","2012/12/31",1)/[1]!S_SHARE_TOTAL($A1446,$B$1),"")</f>
        <v>0.2206994788054146</v>
      </c>
      <c r="D1446">
        <f>IFERROR([1]!s_stm07_is($A1446,"W30028333","2013/12/31",1)/[1]!S_SHARE_TOTAL($A1446,$B$1),"")</f>
        <v>0.21448758083320488</v>
      </c>
      <c r="E1446">
        <f>IFERROR([1]!s_stm07_is($A1446,"W30028333","2014/12/31",1)/[1]!S_SHARE_TOTAL($A1446,$B$1),"")</f>
        <v>0.24613127337897131</v>
      </c>
      <c r="F1446">
        <f>IFERROR([1]!s_stm07_is($A1446,"W30028333","2015/12/31",1)/[1]!S_SHARE_TOTAL($A1446,$B$1),"")</f>
        <v>0.32084872463458536</v>
      </c>
      <c r="G1446">
        <f>IFERROR([1]!s_stm07_is($A1446,"W30028333","2016/12/31",1)/[1]!S_SHARE_TOTAL($A1446,$B$1),"")</f>
        <v>0.43580295217179421</v>
      </c>
      <c r="H1446">
        <f>IFERROR([1]!s_stm07_is($A1446,"W30028333","2017/12/31",1)/[1]!S_SHARE_TOTAL($A1446,$B$1),"")</f>
        <v>0.12875817050714461</v>
      </c>
      <c r="I1446">
        <f>IFERROR([1]!s_stm07_is($A1446,"W30028333","2018/12/31",1)/[1]!S_SHARE_TOTAL($A1446,$B$1),"")</f>
        <v>0.24440472788663756</v>
      </c>
      <c r="J1446">
        <f>IFERROR([1]!s_stm07_is($A1446,"W30028333","2019/12/31",1)/[1]!S_SHARE_TOTAL($A1446,$B$1),"")</f>
        <v>0.39481850145779679</v>
      </c>
      <c r="K1446">
        <f>IFERROR([1]!s_stm07_is($A1446,"W30028333","2020/12/31",1)/[1]!S_SHARE_TOTAL($A1446,$B$1),"")</f>
        <v>0.44041709793091399</v>
      </c>
      <c r="L1446">
        <f>IFERROR([1]!s_stm07_is($A1446,"W30028333","2021/12/31",1)/[1]!S_SHARE_TOTAL($A1446,$B$1),"")</f>
        <v>0.50244174496447436</v>
      </c>
      <c r="M1446">
        <f>IFERROR([1]!s_stm07_is($A1446,"W30028333","2022/12/31",1)/[1]!S_SHARE_TOTAL($A1446,$B$1),"")</f>
        <v>0.28800925004476763</v>
      </c>
      <c r="N1446">
        <f>IFERROR([1]!s_stm07_is($A1446,"W30028333","2023/12/31",1)/[1]!S_SHARE_TOTAL($A1446,$B$1),"")</f>
        <v>8.2202457519093997E-2</v>
      </c>
      <c r="O1446">
        <f>IFERROR([1]!s_stm07_is($A1446,"W30028333","2024/12/31",1)/[1]!S_SHARE_TOTAL($A1446,$B$1),"")</f>
        <v>-0.10154791543441734</v>
      </c>
      <c r="P1446">
        <f>IFERROR([1]!s_stm07_is($A1446,"W30028333","2025/12/31",1)/[1]!S_SHARE_TOTAL($A1446,$B$1),"")</f>
        <v>9.8799839315900945E-2</v>
      </c>
      <c r="Q1446">
        <f>IFERROR([1]!s_west_netprofit($A1446,2026,$B$1,180)/[1]!S_SHARE_TOTAL($A1446,$B$1),"")</f>
        <v>0.32009088304876748</v>
      </c>
      <c r="R1446">
        <f>IFERROR([1]!s_west_netprofit($A1446,2027,$B$1,180)/[1]!S_SHARE_TOTAL($A1446,$B$1),"")</f>
        <v>0.4064646133952603</v>
      </c>
      <c r="S1446">
        <f>IFERROR([1]!s_fa_dupont_roe($A1446,"2011/12/31")/100,"")</f>
        <v>0.16380299999999998</v>
      </c>
      <c r="T1446">
        <f>IFERROR([1]!s_fa_dupont_roe($A1446,"2012/12/31")/100,"")</f>
        <v>0.18754400000000002</v>
      </c>
      <c r="U1446">
        <f>IFERROR([1]!s_fa_dupont_roe($A1446,"2013/12/31")/100,"")</f>
        <v>0.15384499999999998</v>
      </c>
      <c r="V1446">
        <f>IFERROR([1]!s_fa_dupont_roe($A1446,"2014/12/31")/100,"")</f>
        <v>0.156495</v>
      </c>
      <c r="W1446">
        <f>IFERROR([1]!s_fa_dupont_roe($A1446,"2015/12/31")/100,"")</f>
        <v>0.139377</v>
      </c>
      <c r="X1446">
        <f>IFERROR([1]!s_fa_dupont_roe($A1446,"2016/12/31")/100,"")</f>
        <v>0.103785</v>
      </c>
      <c r="Y1446">
        <f>IFERROR([1]!s_fa_dupont_roe($A1446,"2017/12/31")/100,"")</f>
        <v>2.3504999999999998E-2</v>
      </c>
      <c r="Z1446">
        <f>IFERROR([1]!s_fa_dupont_roe($A1446,"2018/12/31")/100,"")</f>
        <v>4.3476000000000001E-2</v>
      </c>
      <c r="AA1446">
        <f>IFERROR([1]!s_fa_dupont_roe($A1446,"2019/12/31")/100,"")</f>
        <v>6.9458000000000006E-2</v>
      </c>
      <c r="AB1446">
        <f>IFERROR([1]!s_fa_dupont_roe($A1446,"2020/12/31")/100,"")</f>
        <v>7.5951000000000005E-2</v>
      </c>
      <c r="AC1446">
        <f>IFERROR([1]!s_fa_dupont_roe($A1446,"2021/12/31")/100,"")</f>
        <v>8.1971000000000002E-2</v>
      </c>
      <c r="AD1446">
        <f>IFERROR([1]!s_fa_dupont_roe($A1446,"2022/12/31")/100,"")</f>
        <v>4.4878000000000001E-2</v>
      </c>
      <c r="AE1446">
        <f>IFERROR([1]!s_fa_dupont_roe($A1446,"2023/12/31")/100,"")</f>
        <v>1.2587999999999998E-2</v>
      </c>
      <c r="AF1446">
        <f>IFERROR([1]!s_fa_dupont_roe($A1446,"2024/12/31")/100,"")</f>
        <v>-1.5821999999999999E-2</v>
      </c>
      <c r="AG1446">
        <f>IFERROR([1]!s_fa_dupont_roe($A1446,"2025/12/31")/100,"")</f>
        <v>1.5526999999999999E-2</v>
      </c>
      <c r="AH1446">
        <f>IFERROR([1]!s_stm07_is($A1446,"W30028333","2025/12/31",1),"")</f>
        <v>77782782.409999996</v>
      </c>
      <c r="AI1446">
        <f>IFERROR([1]!s_stm07_bs($A1446,"W38058048","2025/12/31",1),"")</f>
        <v>5054253512.3400002</v>
      </c>
      <c r="AJ1446">
        <f>IFERROR([1]!s_fa_netdebt($A1446,"2025/12/31"),"")</f>
        <v>424612084.57999998</v>
      </c>
      <c r="AK1446">
        <f>IFERROR([1]!s_val_ev1($A1446,"2025/12/31"),"")</f>
        <v>12137751027.74</v>
      </c>
      <c r="AL1446">
        <f>IFERROR([1]!s_fa_ebitda($A1446,"2025/12/31"),"")</f>
        <v>272284456.72000003</v>
      </c>
      <c r="AM1446">
        <f>IFERROR([1]!s_west_netprofit($A1446,2026,$B$1,180)/[1]!s_west_netprofit($A1446,2026,$B$1-7,180)-1,"")</f>
        <v>0</v>
      </c>
      <c r="AN1446" t="str">
        <f>IFERROR([1]!s_west_netprofit($A1446,2026,$B$1,180)/[1]!s_west_netprofit($A1446,2026,$B$1-30,180)-1,"")</f>
        <v/>
      </c>
      <c r="AO1446">
        <f>IFERROR([1]!s_est_mediannetprofit($A1446,2026,$B$1)/[1]!s_est_mediannetprofit($A1446,2026,$B$1-7)-1,"")</f>
        <v>0</v>
      </c>
      <c r="AP1446" t="str">
        <f>IFERROR([1]!s_est_mediannetprofit($A1446,2026,$B$1)/[1]!s_est_mediannetprofit($A1446,2026,$B$1-30)-1,"")</f>
        <v/>
      </c>
    </row>
    <row r="1447" spans="1:42">
      <c r="A1447" t="s">
        <v>1486</v>
      </c>
      <c r="B1447">
        <f>IFERROR([1]!s_stm07_is($A1447,"W30028333","2011/12/31",1)/[1]!S_SHARE_TOTAL($A1447,$B$1),"")</f>
        <v>0</v>
      </c>
      <c r="C1447">
        <f>IFERROR([1]!s_stm07_is($A1447,"W30028333","2012/12/31",1)/[1]!S_SHARE_TOTAL($A1447,$B$1),"")</f>
        <v>0</v>
      </c>
      <c r="D1447">
        <f>IFERROR([1]!s_stm07_is($A1447,"W30028333","2013/12/31",1)/[1]!S_SHARE_TOTAL($A1447,$B$1),"")</f>
        <v>0</v>
      </c>
      <c r="E1447">
        <f>IFERROR([1]!s_stm07_is($A1447,"W30028333","2014/12/31",1)/[1]!S_SHARE_TOTAL($A1447,$B$1),"")</f>
        <v>0</v>
      </c>
      <c r="F1447">
        <f>IFERROR([1]!s_stm07_is($A1447,"W30028333","2015/12/31",1)/[1]!S_SHARE_TOTAL($A1447,$B$1),"")</f>
        <v>0</v>
      </c>
      <c r="G1447">
        <f>IFERROR([1]!s_stm07_is($A1447,"W30028333","2016/12/31",1)/[1]!S_SHARE_TOTAL($A1447,$B$1),"")</f>
        <v>0</v>
      </c>
      <c r="H1447">
        <f>IFERROR([1]!s_stm07_is($A1447,"W30028333","2017/12/31",1)/[1]!S_SHARE_TOTAL($A1447,$B$1),"")</f>
        <v>0</v>
      </c>
      <c r="I1447">
        <f>IFERROR([1]!s_stm07_is($A1447,"W30028333","2018/12/31",1)/[1]!S_SHARE_TOTAL($A1447,$B$1),"")</f>
        <v>0</v>
      </c>
      <c r="J1447">
        <f>IFERROR([1]!s_stm07_is($A1447,"W30028333","2019/12/31",1)/[1]!S_SHARE_TOTAL($A1447,$B$1),"")</f>
        <v>4.5253713864820126E-2</v>
      </c>
      <c r="K1447">
        <f>IFERROR([1]!s_stm07_is($A1447,"W30028333","2020/12/31",1)/[1]!S_SHARE_TOTAL($A1447,$B$1),"")</f>
        <v>6.1700919118617373E-2</v>
      </c>
      <c r="L1447">
        <f>IFERROR([1]!s_stm07_is($A1447,"W30028333","2021/12/31",1)/[1]!S_SHARE_TOTAL($A1447,$B$1),"")</f>
        <v>0.22053148550735427</v>
      </c>
      <c r="M1447">
        <f>IFERROR([1]!s_stm07_is($A1447,"W30028333","2022/12/31",1)/[1]!S_SHARE_TOTAL($A1447,$B$1),"")</f>
        <v>0.28290029903736741</v>
      </c>
      <c r="N1447">
        <f>IFERROR([1]!s_stm07_is($A1447,"W30028333","2023/12/31",1)/[1]!S_SHARE_TOTAL($A1447,$B$1),"")</f>
        <v>0.36332591146730359</v>
      </c>
      <c r="O1447">
        <f>IFERROR([1]!s_stm07_is($A1447,"W30028333","2024/12/31",1)/[1]!S_SHARE_TOTAL($A1447,$B$1),"")</f>
        <v>0.48692938665089108</v>
      </c>
      <c r="P1447">
        <f>IFERROR([1]!s_stm07_is($A1447,"W30028333","2025/12/31",1)/[1]!S_SHARE_TOTAL($A1447,$B$1),"")</f>
        <v>0.58871564961912781</v>
      </c>
      <c r="Q1447">
        <f>IFERROR([1]!s_west_netprofit($A1447,2026,$B$1,180)/[1]!S_SHARE_TOTAL($A1447,$B$1),"")</f>
        <v>0.82417146380215467</v>
      </c>
      <c r="R1447">
        <f>IFERROR([1]!s_west_netprofit($A1447,2027,$B$1,180)/[1]!S_SHARE_TOTAL($A1447,$B$1),"")</f>
        <v>1.1696209457934066</v>
      </c>
      <c r="S1447">
        <f>IFERROR([1]!s_fa_dupont_roe($A1447,"2011/12/31")/100,"")</f>
        <v>0</v>
      </c>
      <c r="T1447">
        <f>IFERROR([1]!s_fa_dupont_roe($A1447,"2012/12/31")/100,"")</f>
        <v>0</v>
      </c>
      <c r="U1447">
        <f>IFERROR([1]!s_fa_dupont_roe($A1447,"2013/12/31")/100,"")</f>
        <v>0</v>
      </c>
      <c r="V1447">
        <f>IFERROR([1]!s_fa_dupont_roe($A1447,"2014/12/31")/100,"")</f>
        <v>0</v>
      </c>
      <c r="W1447">
        <f>IFERROR([1]!s_fa_dupont_roe($A1447,"2015/12/31")/100,"")</f>
        <v>0</v>
      </c>
      <c r="X1447">
        <f>IFERROR([1]!s_fa_dupont_roe($A1447,"2016/12/31")/100,"")</f>
        <v>0</v>
      </c>
      <c r="Y1447">
        <f>IFERROR([1]!s_fa_dupont_roe($A1447,"2017/12/31")/100,"")</f>
        <v>0</v>
      </c>
      <c r="Z1447">
        <f>IFERROR([1]!s_fa_dupont_roe($A1447,"2018/12/31")/100,"")</f>
        <v>0</v>
      </c>
      <c r="AA1447">
        <f>IFERROR([1]!s_fa_dupont_roe($A1447,"2019/12/31")/100,"")</f>
        <v>0.10676999999999999</v>
      </c>
      <c r="AB1447">
        <f>IFERROR([1]!s_fa_dupont_roe($A1447,"2020/12/31")/100,"")</f>
        <v>0.13283300000000001</v>
      </c>
      <c r="AC1447">
        <f>IFERROR([1]!s_fa_dupont_roe($A1447,"2021/12/31")/100,"")</f>
        <v>0.32763199999999998</v>
      </c>
      <c r="AD1447">
        <f>IFERROR([1]!s_fa_dupont_roe($A1447,"2022/12/31")/100,"")</f>
        <v>0.28765799999999997</v>
      </c>
      <c r="AE1447">
        <f>IFERROR([1]!s_fa_dupont_roe($A1447,"2023/12/31")/100,"")</f>
        <v>0.15662399999999999</v>
      </c>
      <c r="AF1447">
        <f>IFERROR([1]!s_fa_dupont_roe($A1447,"2024/12/31")/100,"")</f>
        <v>0.13186</v>
      </c>
      <c r="AG1447">
        <f>IFERROR([1]!s_fa_dupont_roe($A1447,"2025/12/31")/100,"")</f>
        <v>0.143959</v>
      </c>
      <c r="AH1447">
        <f>IFERROR([1]!s_stm07_is($A1447,"W30028333","2025/12/31",1),"")</f>
        <v>278380063.24000001</v>
      </c>
      <c r="AI1447">
        <f>IFERROR([1]!s_stm07_bs($A1447,"W38058048","2025/12/31",1),"")</f>
        <v>2131746985.1199999</v>
      </c>
      <c r="AJ1447">
        <f>IFERROR([1]!s_fa_netdebt($A1447,"2025/12/31"),"")</f>
        <v>128999825.69</v>
      </c>
      <c r="AK1447">
        <f>IFERROR([1]!s_val_ev1($A1447,"2025/12/31"),"")</f>
        <v>42677157029.839996</v>
      </c>
      <c r="AL1447">
        <f>IFERROR([1]!s_fa_ebitda($A1447,"2025/12/31"),"")</f>
        <v>390887855.93000001</v>
      </c>
      <c r="AM1447">
        <f>IFERROR([1]!s_west_netprofit($A1447,2026,$B$1,180)/[1]!s_west_netprofit($A1447,2026,$B$1-7,180)-1,"")</f>
        <v>0</v>
      </c>
      <c r="AN1447">
        <f>IFERROR([1]!s_west_netprofit($A1447,2026,$B$1,180)/[1]!s_west_netprofit($A1447,2026,$B$1-30,180)-1,"")</f>
        <v>-2.4337811119058306E-2</v>
      </c>
      <c r="AO1447">
        <f>IFERROR([1]!s_est_mediannetprofit($A1447,2026,$B$1)/[1]!s_est_mediannetprofit($A1447,2026,$B$1-7)-1,"")</f>
        <v>0</v>
      </c>
      <c r="AP1447">
        <f>IFERROR([1]!s_est_mediannetprofit($A1447,2026,$B$1)/[1]!s_est_mediannetprofit($A1447,2026,$B$1-30)-1,"")</f>
        <v>-2.3548476945280949E-3</v>
      </c>
    </row>
    <row r="1448" spans="1:42">
      <c r="A1448" t="s">
        <v>1487</v>
      </c>
      <c r="B1448">
        <f>IFERROR([1]!s_stm07_is($A1448,"W30028333","2011/12/31",1)/[1]!S_SHARE_TOTAL($A1448,$B$1),"")</f>
        <v>0</v>
      </c>
      <c r="C1448">
        <f>IFERROR([1]!s_stm07_is($A1448,"W30028333","2012/12/31",1)/[1]!S_SHARE_TOTAL($A1448,$B$1),"")</f>
        <v>1.2845201180300395E-2</v>
      </c>
      <c r="D1448">
        <f>IFERROR([1]!s_stm07_is($A1448,"W30028333","2013/12/31",1)/[1]!S_SHARE_TOTAL($A1448,$B$1),"")</f>
        <v>2.9743561798278507E-2</v>
      </c>
      <c r="E1448">
        <f>IFERROR([1]!s_stm07_is($A1448,"W30028333","2014/12/31",1)/[1]!S_SHARE_TOTAL($A1448,$B$1),"")</f>
        <v>6.5385084053445813E-2</v>
      </c>
      <c r="F1448">
        <f>IFERROR([1]!s_stm07_is($A1448,"W30028333","2015/12/31",1)/[1]!S_SHARE_TOTAL($A1448,$B$1),"")</f>
        <v>6.5622245836521764E-2</v>
      </c>
      <c r="G1448">
        <f>IFERROR([1]!s_stm07_is($A1448,"W30028333","2016/12/31",1)/[1]!S_SHARE_TOTAL($A1448,$B$1),"")</f>
        <v>6.898327433139162E-2</v>
      </c>
      <c r="H1448">
        <f>IFERROR([1]!s_stm07_is($A1448,"W30028333","2017/12/31",1)/[1]!S_SHARE_TOTAL($A1448,$B$1),"")</f>
        <v>0.10201718482763594</v>
      </c>
      <c r="I1448">
        <f>IFERROR([1]!s_stm07_is($A1448,"W30028333","2018/12/31",1)/[1]!S_SHARE_TOTAL($A1448,$B$1),"")</f>
        <v>0.14457673365795143</v>
      </c>
      <c r="J1448">
        <f>IFERROR([1]!s_stm07_is($A1448,"W30028333","2019/12/31",1)/[1]!S_SHARE_TOTAL($A1448,$B$1),"")</f>
        <v>0.23803717845623226</v>
      </c>
      <c r="K1448">
        <f>IFERROR([1]!s_stm07_is($A1448,"W30028333","2020/12/31",1)/[1]!S_SHARE_TOTAL($A1448,$B$1),"")</f>
        <v>0.42038385880198659</v>
      </c>
      <c r="L1448">
        <f>IFERROR([1]!s_stm07_is($A1448,"W30028333","2021/12/31",1)/[1]!S_SHARE_TOTAL($A1448,$B$1),"")</f>
        <v>0.74392598022051759</v>
      </c>
      <c r="M1448">
        <f>IFERROR([1]!s_stm07_is($A1448,"W30028333","2022/12/31",1)/[1]!S_SHARE_TOTAL($A1448,$B$1),"")</f>
        <v>1.4335887512083503</v>
      </c>
      <c r="N1448">
        <f>IFERROR([1]!s_stm07_is($A1448,"W30028333","2023/12/31",1)/[1]!S_SHARE_TOTAL($A1448,$B$1),"")</f>
        <v>0.52978382438807958</v>
      </c>
      <c r="O1448">
        <f>IFERROR([1]!s_stm07_is($A1448,"W30028333","2024/12/31",1)/[1]!S_SHARE_TOTAL($A1448,$B$1),"")</f>
        <v>9.8853086739833729E-2</v>
      </c>
      <c r="P1448">
        <f>IFERROR([1]!s_stm07_is($A1448,"W30028333","2025/12/31",1)/[1]!S_SHARE_TOTAL($A1448,$B$1),"")</f>
        <v>0.39746681125098288</v>
      </c>
      <c r="Q1448">
        <f>IFERROR([1]!s_west_netprofit($A1448,2026,$B$1,180)/[1]!S_SHARE_TOTAL($A1448,$B$1),"")</f>
        <v>0.6183106700380232</v>
      </c>
      <c r="R1448">
        <f>IFERROR([1]!s_west_netprofit($A1448,2027,$B$1,180)/[1]!S_SHARE_TOTAL($A1448,$B$1),"")</f>
        <v>0.77019417754805641</v>
      </c>
      <c r="S1448">
        <f>IFERROR([1]!s_fa_dupont_roe($A1448,"2011/12/31")/100,"")</f>
        <v>0</v>
      </c>
      <c r="T1448">
        <f>IFERROR([1]!s_fa_dupont_roe($A1448,"2012/12/31")/100,"")</f>
        <v>9.6960999999999992E-2</v>
      </c>
      <c r="U1448">
        <f>IFERROR([1]!s_fa_dupont_roe($A1448,"2013/12/31")/100,"")</f>
        <v>0.201878</v>
      </c>
      <c r="V1448">
        <f>IFERROR([1]!s_fa_dupont_roe($A1448,"2014/12/31")/100,"")</f>
        <v>0.34964799999999996</v>
      </c>
      <c r="W1448">
        <f>IFERROR([1]!s_fa_dupont_roe($A1448,"2015/12/31")/100,"")</f>
        <v>0.26818200000000003</v>
      </c>
      <c r="X1448">
        <f>IFERROR([1]!s_fa_dupont_roe($A1448,"2016/12/31")/100,"")</f>
        <v>0.22098800000000002</v>
      </c>
      <c r="Y1448">
        <f>IFERROR([1]!s_fa_dupont_roe($A1448,"2017/12/31")/100,"")</f>
        <v>0.18707799999999999</v>
      </c>
      <c r="Z1448">
        <f>IFERROR([1]!s_fa_dupont_roe($A1448,"2018/12/31")/100,"")</f>
        <v>0.179256</v>
      </c>
      <c r="AA1448">
        <f>IFERROR([1]!s_fa_dupont_roe($A1448,"2019/12/31")/100,"")</f>
        <v>0.241397</v>
      </c>
      <c r="AB1448">
        <f>IFERROR([1]!s_fa_dupont_roe($A1448,"2020/12/31")/100,"")</f>
        <v>0.307118</v>
      </c>
      <c r="AC1448">
        <f>IFERROR([1]!s_fa_dupont_roe($A1448,"2021/12/31")/100,"")</f>
        <v>0.13334599999999999</v>
      </c>
      <c r="AD1448">
        <f>IFERROR([1]!s_fa_dupont_roe($A1448,"2022/12/31")/100,"")</f>
        <v>0.14024300000000001</v>
      </c>
      <c r="AE1448">
        <f>IFERROR([1]!s_fa_dupont_roe($A1448,"2023/12/31")/100,"")</f>
        <v>4.8228E-2</v>
      </c>
      <c r="AF1448">
        <f>IFERROR([1]!s_fa_dupont_roe($A1448,"2024/12/31")/100,"")</f>
        <v>9.0569999999999991E-3</v>
      </c>
      <c r="AG1448">
        <f>IFERROR([1]!s_fa_dupont_roe($A1448,"2025/12/31")/100,"")</f>
        <v>3.6313999999999999E-2</v>
      </c>
      <c r="AH1448">
        <f>IFERROR([1]!s_stm07_is($A1448,"W30028333","2025/12/31",1),"")</f>
        <v>297841047.51999998</v>
      </c>
      <c r="AI1448">
        <f>IFERROR([1]!s_stm07_bs($A1448,"W38058048","2025/12/31",1),"")</f>
        <v>8325351161.0799999</v>
      </c>
      <c r="AJ1448">
        <f>IFERROR([1]!s_fa_netdebt($A1448,"2025/12/31"),"")</f>
        <v>-890259186.61000001</v>
      </c>
      <c r="AK1448">
        <f>IFERROR([1]!s_val_ev1($A1448,"2025/12/31"),"")</f>
        <v>24308838764.4744</v>
      </c>
      <c r="AL1448">
        <f>IFERROR([1]!s_fa_ebitda($A1448,"2025/12/31"),"")</f>
        <v>424319993.81</v>
      </c>
      <c r="AM1448">
        <f>IFERROR([1]!s_west_netprofit($A1448,2026,$B$1,180)/[1]!s_west_netprofit($A1448,2026,$B$1-7,180)-1,"")</f>
        <v>0</v>
      </c>
      <c r="AN1448">
        <f>IFERROR([1]!s_west_netprofit($A1448,2026,$B$1,180)/[1]!s_west_netprofit($A1448,2026,$B$1-30,180)-1,"")</f>
        <v>6.4512201005856307E-2</v>
      </c>
      <c r="AO1448">
        <f>IFERROR([1]!s_est_mediannetprofit($A1448,2026,$B$1)/[1]!s_est_mediannetprofit($A1448,2026,$B$1-7)-1,"")</f>
        <v>0</v>
      </c>
      <c r="AP1448">
        <f>IFERROR([1]!s_est_mediannetprofit($A1448,2026,$B$1)/[1]!s_est_mediannetprofit($A1448,2026,$B$1-30)-1,"")</f>
        <v>1.1642129105322807E-2</v>
      </c>
    </row>
    <row r="1449" spans="1:42">
      <c r="A1449" t="s">
        <v>1488</v>
      </c>
      <c r="B1449">
        <f>IFERROR([1]!s_stm07_is($A1449,"W30028333","2011/12/31",1)/[1]!S_SHARE_TOTAL($A1449,$B$1),"")</f>
        <v>7.8948511388778841E-2</v>
      </c>
      <c r="C1449">
        <f>IFERROR([1]!s_stm07_is($A1449,"W30028333","2012/12/31",1)/[1]!S_SHARE_TOTAL($A1449,$B$1),"")</f>
        <v>5.8201309616738486E-2</v>
      </c>
      <c r="D1449">
        <f>IFERROR([1]!s_stm07_is($A1449,"W30028333","2013/12/31",1)/[1]!S_SHARE_TOTAL($A1449,$B$1),"")</f>
        <v>6.2118018002193284E-2</v>
      </c>
      <c r="E1449">
        <f>IFERROR([1]!s_stm07_is($A1449,"W30028333","2014/12/31",1)/[1]!S_SHARE_TOTAL($A1449,$B$1),"")</f>
        <v>8.8579823827097767E-2</v>
      </c>
      <c r="F1449">
        <f>IFERROR([1]!s_stm07_is($A1449,"W30028333","2015/12/31",1)/[1]!S_SHARE_TOTAL($A1449,$B$1),"")</f>
        <v>0.10934467158047328</v>
      </c>
      <c r="G1449">
        <f>IFERROR([1]!s_stm07_is($A1449,"W30028333","2016/12/31",1)/[1]!S_SHARE_TOTAL($A1449,$B$1),"")</f>
        <v>0.17085431484299901</v>
      </c>
      <c r="H1449">
        <f>IFERROR([1]!s_stm07_is($A1449,"W30028333","2017/12/31",1)/[1]!S_SHARE_TOTAL($A1449,$B$1),"")</f>
        <v>0.21279358301386658</v>
      </c>
      <c r="I1449">
        <f>IFERROR([1]!s_stm07_is($A1449,"W30028333","2018/12/31",1)/[1]!S_SHARE_TOTAL($A1449,$B$1),"")</f>
        <v>0.24674070207623963</v>
      </c>
      <c r="J1449">
        <f>IFERROR([1]!s_stm07_is($A1449,"W30028333","2019/12/31",1)/[1]!S_SHARE_TOTAL($A1449,$B$1),"")</f>
        <v>0.26834488217956298</v>
      </c>
      <c r="K1449">
        <f>IFERROR([1]!s_stm07_is($A1449,"W30028333","2020/12/31",1)/[1]!S_SHARE_TOTAL($A1449,$B$1),"")</f>
        <v>0.40523417621253721</v>
      </c>
      <c r="L1449">
        <f>IFERROR([1]!s_stm07_is($A1449,"W30028333","2021/12/31",1)/[1]!S_SHARE_TOTAL($A1449,$B$1),"")</f>
        <v>0.63920021652034609</v>
      </c>
      <c r="M1449">
        <f>IFERROR([1]!s_stm07_is($A1449,"W30028333","2022/12/31",1)/[1]!S_SHARE_TOTAL($A1449,$B$1),"")</f>
        <v>0.6786131999067101</v>
      </c>
      <c r="N1449">
        <f>IFERROR([1]!s_stm07_is($A1449,"W30028333","2023/12/31",1)/[1]!S_SHARE_TOTAL($A1449,$B$1),"")</f>
        <v>0.47096764718885531</v>
      </c>
      <c r="O1449">
        <f>IFERROR([1]!s_stm07_is($A1449,"W30028333","2024/12/31",1)/[1]!S_SHARE_TOTAL($A1449,$B$1),"")</f>
        <v>0.4116202401669623</v>
      </c>
      <c r="P1449">
        <f>IFERROR([1]!s_stm07_is($A1449,"W30028333","2025/12/31",1)/[1]!S_SHARE_TOTAL($A1449,$B$1),"")</f>
        <v>0.37305998465169871</v>
      </c>
      <c r="Q1449">
        <f>IFERROR([1]!s_west_netprofit($A1449,2026,$B$1,180)/[1]!S_SHARE_TOTAL($A1449,$B$1),"")</f>
        <v>0.35540754444738615</v>
      </c>
      <c r="R1449">
        <f>IFERROR([1]!s_west_netprofit($A1449,2027,$B$1,180)/[1]!S_SHARE_TOTAL($A1449,$B$1),"")</f>
        <v>0.42086358469709173</v>
      </c>
      <c r="S1449">
        <f>IFERROR([1]!s_fa_dupont_roe($A1449,"2011/12/31")/100,"")</f>
        <v>0.18785099999999999</v>
      </c>
      <c r="T1449">
        <f>IFERROR([1]!s_fa_dupont_roe($A1449,"2012/12/31")/100,"")</f>
        <v>8.3511000000000002E-2</v>
      </c>
      <c r="U1449">
        <f>IFERROR([1]!s_fa_dupont_roe($A1449,"2013/12/31")/100,"")</f>
        <v>6.4241999999999994E-2</v>
      </c>
      <c r="V1449">
        <f>IFERROR([1]!s_fa_dupont_roe($A1449,"2014/12/31")/100,"")</f>
        <v>8.6877999999999997E-2</v>
      </c>
      <c r="W1449">
        <f>IFERROR([1]!s_fa_dupont_roe($A1449,"2015/12/31")/100,"")</f>
        <v>9.8942000000000002E-2</v>
      </c>
      <c r="X1449">
        <f>IFERROR([1]!s_fa_dupont_roe($A1449,"2016/12/31")/100,"")</f>
        <v>8.869500000000001E-2</v>
      </c>
      <c r="Y1449">
        <f>IFERROR([1]!s_fa_dupont_roe($A1449,"2017/12/31")/100,"")</f>
        <v>7.6562000000000005E-2</v>
      </c>
      <c r="Z1449">
        <f>IFERROR([1]!s_fa_dupont_roe($A1449,"2018/12/31")/100,"")</f>
        <v>8.4381999999999999E-2</v>
      </c>
      <c r="AA1449">
        <f>IFERROR([1]!s_fa_dupont_roe($A1449,"2019/12/31")/100,"")</f>
        <v>8.7568999999999994E-2</v>
      </c>
      <c r="AB1449">
        <f>IFERROR([1]!s_fa_dupont_roe($A1449,"2020/12/31")/100,"")</f>
        <v>0.121936</v>
      </c>
      <c r="AC1449">
        <f>IFERROR([1]!s_fa_dupont_roe($A1449,"2021/12/31")/100,"")</f>
        <v>0.17224900000000001</v>
      </c>
      <c r="AD1449">
        <f>IFERROR([1]!s_fa_dupont_roe($A1449,"2022/12/31")/100,"")</f>
        <v>0.16239499999999998</v>
      </c>
      <c r="AE1449">
        <f>IFERROR([1]!s_fa_dupont_roe($A1449,"2023/12/31")/100,"")</f>
        <v>0.105716</v>
      </c>
      <c r="AF1449">
        <f>IFERROR([1]!s_fa_dupont_roe($A1449,"2024/12/31")/100,"")</f>
        <v>9.1042999999999999E-2</v>
      </c>
      <c r="AG1449">
        <f>IFERROR([1]!s_fa_dupont_roe($A1449,"2025/12/31")/100,"")</f>
        <v>7.9936999999999994E-2</v>
      </c>
      <c r="AH1449">
        <f>IFERROR([1]!s_stm07_is($A1449,"W30028333","2025/12/31",1),"")</f>
        <v>488352864.95999998</v>
      </c>
      <c r="AI1449">
        <f>IFERROR([1]!s_stm07_bs($A1449,"W38058048","2025/12/31",1),"")</f>
        <v>6368388119.9399996</v>
      </c>
      <c r="AJ1449">
        <f>IFERROR([1]!s_fa_netdebt($A1449,"2025/12/31"),"")</f>
        <v>502602936.27999997</v>
      </c>
      <c r="AK1449">
        <f>IFERROR([1]!s_val_ev1($A1449,"2025/12/31"),"")</f>
        <v>10879927903.32</v>
      </c>
      <c r="AL1449">
        <f>IFERROR([1]!s_fa_ebitda($A1449,"2025/12/31"),"")</f>
        <v>842677940.73000002</v>
      </c>
      <c r="AM1449">
        <f>IFERROR([1]!s_west_netprofit($A1449,2026,$B$1,180)/[1]!s_west_netprofit($A1449,2026,$B$1-7,180)-1,"")</f>
        <v>0</v>
      </c>
      <c r="AN1449">
        <f>IFERROR([1]!s_west_netprofit($A1449,2026,$B$1,180)/[1]!s_west_netprofit($A1449,2026,$B$1-30,180)-1,"")</f>
        <v>2.9029903565425119E-2</v>
      </c>
      <c r="AO1449">
        <f>IFERROR([1]!s_est_mediannetprofit($A1449,2026,$B$1)/[1]!s_est_mediannetprofit($A1449,2026,$B$1-7)-1,"")</f>
        <v>0</v>
      </c>
      <c r="AP1449">
        <f>IFERROR([1]!s_est_mediannetprofit($A1449,2026,$B$1)/[1]!s_est_mediannetprofit($A1449,2026,$B$1-30)-1,"")</f>
        <v>2.93030973451327E-2</v>
      </c>
    </row>
    <row r="1450" spans="1:42">
      <c r="A1450" t="s">
        <v>1489</v>
      </c>
      <c r="B1450">
        <f>IFERROR([1]!s_stm07_is($A1450,"W30028333","2011/12/31",1)/[1]!S_SHARE_TOTAL($A1450,$B$1),"")</f>
        <v>0</v>
      </c>
      <c r="C1450">
        <f>IFERROR([1]!s_stm07_is($A1450,"W30028333","2012/12/31",1)/[1]!S_SHARE_TOTAL($A1450,$B$1),"")</f>
        <v>0</v>
      </c>
      <c r="D1450">
        <f>IFERROR([1]!s_stm07_is($A1450,"W30028333","2013/12/31",1)/[1]!S_SHARE_TOTAL($A1450,$B$1),"")</f>
        <v>0.2795288334755871</v>
      </c>
      <c r="E1450">
        <f>IFERROR([1]!s_stm07_is($A1450,"W30028333","2014/12/31",1)/[1]!S_SHARE_TOTAL($A1450,$B$1),"")</f>
        <v>0.59224215457992502</v>
      </c>
      <c r="F1450">
        <f>IFERROR([1]!s_stm07_is($A1450,"W30028333","2015/12/31",1)/[1]!S_SHARE_TOTAL($A1450,$B$1),"")</f>
        <v>0.38626459448087991</v>
      </c>
      <c r="G1450">
        <f>IFERROR([1]!s_stm07_is($A1450,"W30028333","2016/12/31",1)/[1]!S_SHARE_TOTAL($A1450,$B$1),"")</f>
        <v>0.57509889250560331</v>
      </c>
      <c r="H1450">
        <f>IFERROR([1]!s_stm07_is($A1450,"W30028333","2017/12/31",1)/[1]!S_SHARE_TOTAL($A1450,$B$1),"")</f>
        <v>0.63463221260878655</v>
      </c>
      <c r="I1450">
        <f>IFERROR([1]!s_stm07_is($A1450,"W30028333","2018/12/31",1)/[1]!S_SHARE_TOTAL($A1450,$B$1),"")</f>
        <v>0.7834761194649591</v>
      </c>
      <c r="J1450">
        <f>IFERROR([1]!s_stm07_is($A1450,"W30028333","2019/12/31",1)/[1]!S_SHARE_TOTAL($A1450,$B$1),"")</f>
        <v>1.1796545548896589</v>
      </c>
      <c r="K1450">
        <f>IFERROR([1]!s_stm07_is($A1450,"W30028333","2020/12/31",1)/[1]!S_SHARE_TOTAL($A1450,$B$1),"")</f>
        <v>2.377459471067771</v>
      </c>
      <c r="L1450">
        <f>IFERROR([1]!s_stm07_is($A1450,"W30028333","2021/12/31",1)/[1]!S_SHARE_TOTAL($A1450,$B$1),"")</f>
        <v>2.6812284909804496</v>
      </c>
      <c r="M1450">
        <f>IFERROR([1]!s_stm07_is($A1450,"W30028333","2022/12/31",1)/[1]!S_SHARE_TOTAL($A1450,$B$1),"")</f>
        <v>4.5696746905057992</v>
      </c>
      <c r="N1450">
        <f>IFERROR([1]!s_stm07_is($A1450,"W30028333","2023/12/31",1)/[1]!S_SHARE_TOTAL($A1450,$B$1),"")</f>
        <v>6.5643797354625413</v>
      </c>
      <c r="O1450">
        <f>IFERROR([1]!s_stm07_is($A1450,"W30028333","2024/12/31",1)/[1]!S_SHARE_TOTAL($A1450,$B$1),"")</f>
        <v>9.58909847120748</v>
      </c>
      <c r="P1450">
        <f>IFERROR([1]!s_stm07_is($A1450,"W30028333","2025/12/31",1)/[1]!S_SHARE_TOTAL($A1450,$B$1),"")</f>
        <v>10.91569638500709</v>
      </c>
      <c r="Q1450">
        <f>IFERROR([1]!s_west_netprofit($A1450,2026,$B$1,180)/[1]!S_SHARE_TOTAL($A1450,$B$1),"")</f>
        <v>14.756441698928759</v>
      </c>
      <c r="R1450">
        <f>IFERROR([1]!s_west_netprofit($A1450,2027,$B$1,180)/[1]!S_SHARE_TOTAL($A1450,$B$1),"")</f>
        <v>18.696786452821417</v>
      </c>
      <c r="S1450">
        <f>IFERROR([1]!s_fa_dupont_roe($A1450,"2011/12/31")/100,"")</f>
        <v>0</v>
      </c>
      <c r="T1450">
        <f>IFERROR([1]!s_fa_dupont_roe($A1450,"2012/12/31")/100,"")</f>
        <v>0</v>
      </c>
      <c r="U1450">
        <f>IFERROR([1]!s_fa_dupont_roe($A1450,"2013/12/31")/100,"")</f>
        <v>0</v>
      </c>
      <c r="V1450">
        <f>IFERROR([1]!s_fa_dupont_roe($A1450,"2014/12/31")/100,"")</f>
        <v>0</v>
      </c>
      <c r="W1450">
        <f>IFERROR([1]!s_fa_dupont_roe($A1450,"2015/12/31")/100,"")</f>
        <v>0.338175</v>
      </c>
      <c r="X1450">
        <f>IFERROR([1]!s_fa_dupont_roe($A1450,"2016/12/31")/100,"")</f>
        <v>0.25417899999999999</v>
      </c>
      <c r="Y1450">
        <f>IFERROR([1]!s_fa_dupont_roe($A1450,"2017/12/31")/100,"")</f>
        <v>0.15131600000000001</v>
      </c>
      <c r="Z1450">
        <f>IFERROR([1]!s_fa_dupont_roe($A1450,"2018/12/31")/100,"")</f>
        <v>0.128992</v>
      </c>
      <c r="AA1450">
        <f>IFERROR([1]!s_fa_dupont_roe($A1450,"2019/12/31")/100,"")</f>
        <v>0.180621</v>
      </c>
      <c r="AB1450">
        <f>IFERROR([1]!s_fa_dupont_roe($A1450,"2020/12/31")/100,"")</f>
        <v>0.28779699999999997</v>
      </c>
      <c r="AC1450">
        <f>IFERROR([1]!s_fa_dupont_roe($A1450,"2021/12/31")/100,"")</f>
        <v>0.16037800000000002</v>
      </c>
      <c r="AD1450">
        <f>IFERROR([1]!s_fa_dupont_roe($A1450,"2022/12/31")/100,"")</f>
        <v>0.17872900000000003</v>
      </c>
      <c r="AE1450">
        <f>IFERROR([1]!s_fa_dupont_roe($A1450,"2023/12/31")/100,"")</f>
        <v>0.21782299999999999</v>
      </c>
      <c r="AF1450">
        <f>IFERROR([1]!s_fa_dupont_roe($A1450,"2024/12/31")/100,"")</f>
        <v>0.26204499999999997</v>
      </c>
      <c r="AG1450">
        <f>IFERROR([1]!s_fa_dupont_roe($A1450,"2025/12/31")/100,"")</f>
        <v>0.24464900000000001</v>
      </c>
      <c r="AH1450">
        <f>IFERROR([1]!s_stm07_is($A1450,"W30028333","2025/12/31",1),"")</f>
        <v>1675371241.24</v>
      </c>
      <c r="AI1450">
        <f>IFERROR([1]!s_stm07_bs($A1450,"W38058048","2025/12/31",1),"")</f>
        <v>7737193091.7200003</v>
      </c>
      <c r="AJ1450">
        <f>IFERROR([1]!s_fa_netdebt($A1450,"2025/12/31"),"")</f>
        <v>-9328021703.5200005</v>
      </c>
      <c r="AK1450">
        <f>IFERROR([1]!s_val_ev1($A1450,"2025/12/31"),"")</f>
        <v>42768887086.650002</v>
      </c>
      <c r="AL1450">
        <f>IFERROR([1]!s_fa_ebitda($A1450,"2025/12/31"),"")</f>
        <v>1868740841.1900001</v>
      </c>
      <c r="AM1450">
        <f>IFERROR([1]!s_west_netprofit($A1450,2026,$B$1,180)/[1]!s_west_netprofit($A1450,2026,$B$1-7,180)-1,"")</f>
        <v>0</v>
      </c>
      <c r="AN1450">
        <f>IFERROR([1]!s_west_netprofit($A1450,2026,$B$1,180)/[1]!s_west_netprofit($A1450,2026,$B$1-30,180)-1,"")</f>
        <v>-9.4638057919743668E-3</v>
      </c>
      <c r="AO1450">
        <f>IFERROR([1]!s_est_mediannetprofit($A1450,2026,$B$1)/[1]!s_est_mediannetprofit($A1450,2026,$B$1-7)-1,"")</f>
        <v>0</v>
      </c>
      <c r="AP1450">
        <f>IFERROR([1]!s_est_mediannetprofit($A1450,2026,$B$1)/[1]!s_est_mediannetprofit($A1450,2026,$B$1-30)-1,"")</f>
        <v>-2.2143489813997164E-4</v>
      </c>
    </row>
    <row r="1451" spans="1:42">
      <c r="A1451" t="s">
        <v>1490</v>
      </c>
      <c r="B1451">
        <f>IFERROR([1]!s_stm07_is($A1451,"W30028333","2011/12/31",1)/[1]!S_SHARE_TOTAL($A1451,$B$1),"")</f>
        <v>0</v>
      </c>
      <c r="C1451">
        <f>IFERROR([1]!s_stm07_is($A1451,"W30028333","2012/12/31",1)/[1]!S_SHARE_TOTAL($A1451,$B$1),"")</f>
        <v>0</v>
      </c>
      <c r="D1451">
        <f>IFERROR([1]!s_stm07_is($A1451,"W30028333","2013/12/31",1)/[1]!S_SHARE_TOTAL($A1451,$B$1),"")</f>
        <v>1.2553626646481146</v>
      </c>
      <c r="E1451">
        <f>IFERROR([1]!s_stm07_is($A1451,"W30028333","2014/12/31",1)/[1]!S_SHARE_TOTAL($A1451,$B$1),"")</f>
        <v>1.4524867326726658</v>
      </c>
      <c r="F1451">
        <f>IFERROR([1]!s_stm07_is($A1451,"W30028333","2015/12/31",1)/[1]!S_SHARE_TOTAL($A1451,$B$1),"")</f>
        <v>2.0788790636538237</v>
      </c>
      <c r="G1451">
        <f>IFERROR([1]!s_stm07_is($A1451,"W30028333","2016/12/31",1)/[1]!S_SHARE_TOTAL($A1451,$B$1),"")</f>
        <v>2.1746750465206643</v>
      </c>
      <c r="H1451">
        <f>IFERROR([1]!s_stm07_is($A1451,"W30028333","2017/12/31",1)/[1]!S_SHARE_TOTAL($A1451,$B$1),"")</f>
        <v>1.83283331941021</v>
      </c>
      <c r="I1451">
        <f>IFERROR([1]!s_stm07_is($A1451,"W30028333","2018/12/31",1)/[1]!S_SHARE_TOTAL($A1451,$B$1),"")</f>
        <v>2.2510783970584458</v>
      </c>
      <c r="J1451">
        <f>IFERROR([1]!s_stm07_is($A1451,"W30028333","2019/12/31",1)/[1]!S_SHARE_TOTAL($A1451,$B$1),"")</f>
        <v>2.1386522778427364</v>
      </c>
      <c r="K1451">
        <f>IFERROR([1]!s_stm07_is($A1451,"W30028333","2020/12/31",1)/[1]!S_SHARE_TOTAL($A1451,$B$1),"")</f>
        <v>1.2519889839568881</v>
      </c>
      <c r="L1451">
        <f>IFERROR([1]!s_stm07_is($A1451,"W30028333","2021/12/31",1)/[1]!S_SHARE_TOTAL($A1451,$B$1),"")</f>
        <v>1.6748826535487185</v>
      </c>
      <c r="M1451">
        <f>IFERROR([1]!s_stm07_is($A1451,"W30028333","2022/12/31",1)/[1]!S_SHARE_TOTAL($A1451,$B$1),"")</f>
        <v>1.1697815869079748</v>
      </c>
      <c r="N1451">
        <f>IFERROR([1]!s_stm07_is($A1451,"W30028333","2023/12/31",1)/[1]!S_SHARE_TOTAL($A1451,$B$1),"")</f>
        <v>1.164378133872138</v>
      </c>
      <c r="O1451">
        <f>IFERROR([1]!s_stm07_is($A1451,"W30028333","2024/12/31",1)/[1]!S_SHARE_TOTAL($A1451,$B$1),"")</f>
        <v>1.3663559891456483</v>
      </c>
      <c r="P1451">
        <f>IFERROR([1]!s_stm07_is($A1451,"W30028333","2025/12/31",1)/[1]!S_SHARE_TOTAL($A1451,$B$1),"")</f>
        <v>0.99965987486283647</v>
      </c>
      <c r="Q1451">
        <f>IFERROR([1]!s_west_netprofit($A1451,2026,$B$1,180)/[1]!S_SHARE_TOTAL($A1451,$B$1),"")</f>
        <v>1.1314967737829271</v>
      </c>
      <c r="R1451">
        <f>IFERROR([1]!s_west_netprofit($A1451,2027,$B$1,180)/[1]!S_SHARE_TOTAL($A1451,$B$1),"")</f>
        <v>1.2528986015450505</v>
      </c>
      <c r="S1451">
        <f>IFERROR([1]!s_fa_dupont_roe($A1451,"2011/12/31")/100,"")</f>
        <v>0</v>
      </c>
      <c r="T1451">
        <f>IFERROR([1]!s_fa_dupont_roe($A1451,"2012/12/31")/100,"")</f>
        <v>0</v>
      </c>
      <c r="U1451">
        <f>IFERROR([1]!s_fa_dupont_roe($A1451,"2013/12/31")/100,"")</f>
        <v>0.68729699999999994</v>
      </c>
      <c r="V1451">
        <f>IFERROR([1]!s_fa_dupont_roe($A1451,"2014/12/31")/100,"")</f>
        <v>0.61640600000000001</v>
      </c>
      <c r="W1451">
        <f>IFERROR([1]!s_fa_dupont_roe($A1451,"2015/12/31")/100,"")</f>
        <v>0.56488300000000002</v>
      </c>
      <c r="X1451">
        <f>IFERROR([1]!s_fa_dupont_roe($A1451,"2016/12/31")/100,"")</f>
        <v>0.47203099999999998</v>
      </c>
      <c r="Y1451">
        <f>IFERROR([1]!s_fa_dupont_roe($A1451,"2017/12/31")/100,"")</f>
        <v>0.34707399999999999</v>
      </c>
      <c r="Z1451">
        <f>IFERROR([1]!s_fa_dupont_roe($A1451,"2018/12/31")/100,"")</f>
        <v>0.29388200000000003</v>
      </c>
      <c r="AA1451">
        <f>IFERROR([1]!s_fa_dupont_roe($A1451,"2019/12/31")/100,"")</f>
        <v>0.22107500000000002</v>
      </c>
      <c r="AB1451">
        <f>IFERROR([1]!s_fa_dupont_roe($A1451,"2020/12/31")/100,"")</f>
        <v>0.13012299999999999</v>
      </c>
      <c r="AC1451">
        <f>IFERROR([1]!s_fa_dupont_roe($A1451,"2021/12/31")/100,"")</f>
        <v>0.17372900000000002</v>
      </c>
      <c r="AD1451">
        <f>IFERROR([1]!s_fa_dupont_roe($A1451,"2022/12/31")/100,"")</f>
        <v>0.122975</v>
      </c>
      <c r="AE1451">
        <f>IFERROR([1]!s_fa_dupont_roe($A1451,"2023/12/31")/100,"")</f>
        <v>0.13005</v>
      </c>
      <c r="AF1451">
        <f>IFERROR([1]!s_fa_dupont_roe($A1451,"2024/12/31")/100,"")</f>
        <v>0.16349</v>
      </c>
      <c r="AG1451">
        <f>IFERROR([1]!s_fa_dupont_roe($A1451,"2025/12/31")/100,"")</f>
        <v>0.13240099999999999</v>
      </c>
      <c r="AH1451">
        <f>IFERROR([1]!s_stm07_is($A1451,"W30028333","2025/12/31",1),"")</f>
        <v>1259848913.9200001</v>
      </c>
      <c r="AI1451">
        <f>IFERROR([1]!s_stm07_bs($A1451,"W38058048","2025/12/31",1),"")</f>
        <v>9020769151.25</v>
      </c>
      <c r="AJ1451">
        <f>IFERROR([1]!s_fa_netdebt($A1451,"2025/12/31"),"")</f>
        <v>-395254714.67000002</v>
      </c>
      <c r="AK1451">
        <f>IFERROR([1]!s_val_ev1($A1451,"2025/12/31"),"")</f>
        <v>36642980022.5</v>
      </c>
      <c r="AL1451">
        <f>IFERROR([1]!s_fa_ebitda($A1451,"2025/12/31"),"")</f>
        <v>1700053427.25</v>
      </c>
      <c r="AM1451">
        <f>IFERROR([1]!s_west_netprofit($A1451,2026,$B$1,180)/[1]!s_west_netprofit($A1451,2026,$B$1-7,180)-1,"")</f>
        <v>0</v>
      </c>
      <c r="AN1451">
        <f>IFERROR([1]!s_west_netprofit($A1451,2026,$B$1,180)/[1]!s_west_netprofit($A1451,2026,$B$1-30,180)-1,"")</f>
        <v>0</v>
      </c>
      <c r="AO1451">
        <f>IFERROR([1]!s_est_mediannetprofit($A1451,2026,$B$1)/[1]!s_est_mediannetprofit($A1451,2026,$B$1-7)-1,"")</f>
        <v>0</v>
      </c>
      <c r="AP1451">
        <f>IFERROR([1]!s_est_mediannetprofit($A1451,2026,$B$1)/[1]!s_est_mediannetprofit($A1451,2026,$B$1-30)-1,"")</f>
        <v>0</v>
      </c>
    </row>
    <row r="1452" spans="1:42">
      <c r="A1452" t="s">
        <v>1491</v>
      </c>
      <c r="B1452">
        <f>IFERROR([1]!s_stm07_is($A1452,"W30028333","2011/12/31",1)/[1]!S_SHARE_TOTAL($A1452,$B$1),"")</f>
        <v>5.6934379261261943E-2</v>
      </c>
      <c r="C1452">
        <f>IFERROR([1]!s_stm07_is($A1452,"W30028333","2012/12/31",1)/[1]!S_SHARE_TOTAL($A1452,$B$1),"")</f>
        <v>0.48211728780845331</v>
      </c>
      <c r="D1452">
        <f>IFERROR([1]!s_stm07_is($A1452,"W30028333","2013/12/31",1)/[1]!S_SHARE_TOTAL($A1452,$B$1),"")</f>
        <v>0.55085673207064678</v>
      </c>
      <c r="E1452">
        <f>IFERROR([1]!s_stm07_is($A1452,"W30028333","2014/12/31",1)/[1]!S_SHARE_TOTAL($A1452,$B$1),"")</f>
        <v>0.82332333573273597</v>
      </c>
      <c r="F1452">
        <f>IFERROR([1]!s_stm07_is($A1452,"W30028333","2015/12/31",1)/[1]!S_SHARE_TOTAL($A1452,$B$1),"")</f>
        <v>0.81211383606856324</v>
      </c>
      <c r="G1452">
        <f>IFERROR([1]!s_stm07_is($A1452,"W30028333","2016/12/31",1)/[1]!S_SHARE_TOTAL($A1452,$B$1),"")</f>
        <v>1.8391249925880597</v>
      </c>
      <c r="H1452">
        <f>IFERROR([1]!s_stm07_is($A1452,"W30028333","2017/12/31",1)/[1]!S_SHARE_TOTAL($A1452,$B$1),"")</f>
        <v>1.903771777729218</v>
      </c>
      <c r="I1452">
        <f>IFERROR([1]!s_stm07_is($A1452,"W30028333","2018/12/31",1)/[1]!S_SHARE_TOTAL($A1452,$B$1),"")</f>
        <v>1.5937319321474208</v>
      </c>
      <c r="J1452">
        <f>IFERROR([1]!s_stm07_is($A1452,"W30028333","2019/12/31",1)/[1]!S_SHARE_TOTAL($A1452,$B$1),"")</f>
        <v>4.9740769230447262</v>
      </c>
      <c r="K1452">
        <f>IFERROR([1]!s_stm07_is($A1452,"W30028333","2020/12/31",1)/[1]!S_SHARE_TOTAL($A1452,$B$1),"")</f>
        <v>3.5613202779726842</v>
      </c>
      <c r="L1452">
        <f>IFERROR([1]!s_stm07_is($A1452,"W30028333","2021/12/31",1)/[1]!S_SHARE_TOTAL($A1452,$B$1),"")</f>
        <v>1.8457738073854146</v>
      </c>
      <c r="M1452">
        <f>IFERROR([1]!s_stm07_is($A1452,"W30028333","2022/12/31",1)/[1]!S_SHARE_TOTAL($A1452,$B$1),"")</f>
        <v>-1.604771593939931</v>
      </c>
      <c r="N1452">
        <f>IFERROR([1]!s_stm07_is($A1452,"W30028333","2023/12/31",1)/[1]!S_SHARE_TOTAL($A1452,$B$1),"")</f>
        <v>0.35428120816949121</v>
      </c>
      <c r="O1452">
        <f>IFERROR([1]!s_stm07_is($A1452,"W30028333","2024/12/31",1)/[1]!S_SHARE_TOTAL($A1452,$B$1),"")</f>
        <v>1.2958058858870616</v>
      </c>
      <c r="P1452">
        <f>IFERROR([1]!s_stm07_is($A1452,"W30028333","2025/12/31",1)/[1]!S_SHARE_TOTAL($A1452,$B$1),"")</f>
        <v>1.7967868701190999</v>
      </c>
      <c r="Q1452">
        <f>IFERROR([1]!s_west_netprofit($A1452,2026,$B$1,180)/[1]!S_SHARE_TOTAL($A1452,$B$1),"")</f>
        <v>1.9017603171551647</v>
      </c>
      <c r="R1452">
        <f>IFERROR([1]!s_west_netprofit($A1452,2027,$B$1,180)/[1]!S_SHARE_TOTAL($A1452,$B$1),"")</f>
        <v>2.3427902124332634</v>
      </c>
      <c r="S1452">
        <f>IFERROR([1]!s_fa_dupont_roe($A1452,"2011/12/31")/100,"")</f>
        <v>0.28825899999999999</v>
      </c>
      <c r="T1452">
        <f>IFERROR([1]!s_fa_dupont_roe($A1452,"2012/12/31")/100,"")</f>
        <v>1.113912</v>
      </c>
      <c r="U1452">
        <f>IFERROR([1]!s_fa_dupont_roe($A1452,"2013/12/31")/100,"")</f>
        <v>0.56866399999999995</v>
      </c>
      <c r="V1452">
        <f>IFERROR([1]!s_fa_dupont_roe($A1452,"2014/12/31")/100,"")</f>
        <v>0.517042</v>
      </c>
      <c r="W1452">
        <f>IFERROR([1]!s_fa_dupont_roe($A1452,"2015/12/31")/100,"")</f>
        <v>0.36654699999999996</v>
      </c>
      <c r="X1452">
        <f>IFERROR([1]!s_fa_dupont_roe($A1452,"2016/12/31")/100,"")</f>
        <v>0.43865000000000004</v>
      </c>
      <c r="Y1452">
        <f>IFERROR([1]!s_fa_dupont_roe($A1452,"2017/12/31")/100,"")</f>
        <v>0.28517300000000001</v>
      </c>
      <c r="Z1452">
        <f>IFERROR([1]!s_fa_dupont_roe($A1452,"2018/12/31")/100,"")</f>
        <v>0.19556899999999999</v>
      </c>
      <c r="AA1452">
        <f>IFERROR([1]!s_fa_dupont_roe($A1452,"2019/12/31")/100,"")</f>
        <v>0.43943899999999997</v>
      </c>
      <c r="AB1452">
        <f>IFERROR([1]!s_fa_dupont_roe($A1452,"2020/12/31")/100,"")</f>
        <v>0.22922200000000001</v>
      </c>
      <c r="AC1452">
        <f>IFERROR([1]!s_fa_dupont_roe($A1452,"2021/12/31")/100,"")</f>
        <v>0.10279400000000001</v>
      </c>
      <c r="AD1452">
        <f>IFERROR([1]!s_fa_dupont_roe($A1452,"2022/12/31")/100,"")</f>
        <v>-9.0776000000000009E-2</v>
      </c>
      <c r="AE1452">
        <f>IFERROR([1]!s_fa_dupont_roe($A1452,"2023/12/31")/100,"")</f>
        <v>2.0861999999999999E-2</v>
      </c>
      <c r="AF1452">
        <f>IFERROR([1]!s_fa_dupont_roe($A1452,"2024/12/31")/100,"")</f>
        <v>7.2011000000000006E-2</v>
      </c>
      <c r="AG1452">
        <f>IFERROR([1]!s_fa_dupont_roe($A1452,"2025/12/31")/100,"")</f>
        <v>9.2520000000000005E-2</v>
      </c>
      <c r="AH1452">
        <f>IFERROR([1]!s_stm07_is($A1452,"W30028333","2025/12/31",1),"")</f>
        <v>837099258.25</v>
      </c>
      <c r="AI1452">
        <f>IFERROR([1]!s_stm07_bs($A1452,"W38058048","2025/12/31",1),"")</f>
        <v>9374064647.3400002</v>
      </c>
      <c r="AJ1452">
        <f>IFERROR([1]!s_fa_netdebt($A1452,"2025/12/31"),"")</f>
        <v>-3110515140.3499999</v>
      </c>
      <c r="AK1452">
        <f>IFERROR([1]!s_val_ev1($A1452,"2025/12/31"),"")</f>
        <v>37144301562.860001</v>
      </c>
      <c r="AL1452">
        <f>IFERROR([1]!s_fa_ebitda($A1452,"2025/12/31"),"")</f>
        <v>1032384009.1799999</v>
      </c>
      <c r="AM1452">
        <f>IFERROR([1]!s_west_netprofit($A1452,2026,$B$1,180)/[1]!s_west_netprofit($A1452,2026,$B$1-7,180)-1,"")</f>
        <v>0</v>
      </c>
      <c r="AN1452">
        <f>IFERROR([1]!s_west_netprofit($A1452,2026,$B$1,180)/[1]!s_west_netprofit($A1452,2026,$B$1-30,180)-1,"")</f>
        <v>-8.6121712222795299E-2</v>
      </c>
      <c r="AO1452">
        <f>IFERROR([1]!s_est_mediannetprofit($A1452,2026,$B$1)/[1]!s_est_mediannetprofit($A1452,2026,$B$1-7)-1,"")</f>
        <v>0</v>
      </c>
      <c r="AP1452">
        <f>IFERROR([1]!s_est_mediannetprofit($A1452,2026,$B$1)/[1]!s_est_mediannetprofit($A1452,2026,$B$1-30)-1,"")</f>
        <v>-8.6121712222795299E-2</v>
      </c>
    </row>
    <row r="1453" spans="1:42">
      <c r="A1453" t="s">
        <v>1492</v>
      </c>
      <c r="B1453">
        <f>IFERROR([1]!s_stm07_is($A1453,"W30028333","2011/12/31",1)/[1]!S_SHARE_TOTAL($A1453,$B$1),"")</f>
        <v>0</v>
      </c>
      <c r="C1453">
        <f>IFERROR([1]!s_stm07_is($A1453,"W30028333","2012/12/31",1)/[1]!S_SHARE_TOTAL($A1453,$B$1),"")</f>
        <v>0</v>
      </c>
      <c r="D1453">
        <f>IFERROR([1]!s_stm07_is($A1453,"W30028333","2013/12/31",1)/[1]!S_SHARE_TOTAL($A1453,$B$1),"")</f>
        <v>9.2924050318256082E-3</v>
      </c>
      <c r="E1453">
        <f>IFERROR([1]!s_stm07_is($A1453,"W30028333","2014/12/31",1)/[1]!S_SHARE_TOTAL($A1453,$B$1),"")</f>
        <v>4.7016804503608759E-3</v>
      </c>
      <c r="F1453">
        <f>IFERROR([1]!s_stm07_is($A1453,"W30028333","2015/12/31",1)/[1]!S_SHARE_TOTAL($A1453,$B$1),"")</f>
        <v>7.5082711067737224E-4</v>
      </c>
      <c r="G1453">
        <f>IFERROR([1]!s_stm07_is($A1453,"W30028333","2016/12/31",1)/[1]!S_SHARE_TOTAL($A1453,$B$1),"")</f>
        <v>3.0011668630741128E-2</v>
      </c>
      <c r="H1453">
        <f>IFERROR([1]!s_stm07_is($A1453,"W30028333","2017/12/31",1)/[1]!S_SHARE_TOTAL($A1453,$B$1),"")</f>
        <v>0</v>
      </c>
      <c r="I1453">
        <f>IFERROR([1]!s_stm07_is($A1453,"W30028333","2018/12/31",1)/[1]!S_SHARE_TOTAL($A1453,$B$1),"")</f>
        <v>0</v>
      </c>
      <c r="J1453">
        <f>IFERROR([1]!s_stm07_is($A1453,"W30028333","2019/12/31",1)/[1]!S_SHARE_TOTAL($A1453,$B$1),"")</f>
        <v>7.4679408602980751E-2</v>
      </c>
      <c r="K1453">
        <f>IFERROR([1]!s_stm07_is($A1453,"W30028333","2020/12/31",1)/[1]!S_SHARE_TOTAL($A1453,$B$1),"")</f>
        <v>4.8077357704865403E-2</v>
      </c>
      <c r="L1453">
        <f>IFERROR([1]!s_stm07_is($A1453,"W30028333","2021/12/31",1)/[1]!S_SHARE_TOTAL($A1453,$B$1),"")</f>
        <v>0.37681183146933622</v>
      </c>
      <c r="M1453">
        <f>IFERROR([1]!s_stm07_is($A1453,"W30028333","2022/12/31",1)/[1]!S_SHARE_TOTAL($A1453,$B$1),"")</f>
        <v>0.48893889402924801</v>
      </c>
      <c r="N1453">
        <f>IFERROR([1]!s_stm07_is($A1453,"W30028333","2023/12/31",1)/[1]!S_SHARE_TOTAL($A1453,$B$1),"")</f>
        <v>0.13475218741722306</v>
      </c>
      <c r="O1453">
        <f>IFERROR([1]!s_stm07_is($A1453,"W30028333","2024/12/31",1)/[1]!S_SHARE_TOTAL($A1453,$B$1),"")</f>
        <v>0.39981030512512761</v>
      </c>
      <c r="P1453">
        <f>IFERROR([1]!s_stm07_is($A1453,"W30028333","2025/12/31",1)/[1]!S_SHARE_TOTAL($A1453,$B$1),"")</f>
        <v>0.33862153213595592</v>
      </c>
      <c r="Q1453">
        <f>IFERROR([1]!s_west_netprofit($A1453,2026,$B$1,180)/[1]!S_SHARE_TOTAL($A1453,$B$1),"")</f>
        <v>0.68369397967955481</v>
      </c>
      <c r="R1453">
        <f>IFERROR([1]!s_west_netprofit($A1453,2027,$B$1,180)/[1]!S_SHARE_TOTAL($A1453,$B$1),"")</f>
        <v>0.88343415609732978</v>
      </c>
      <c r="S1453">
        <f>IFERROR([1]!s_fa_dupont_roe($A1453,"2011/12/31")/100,"")</f>
        <v>0</v>
      </c>
      <c r="T1453">
        <f>IFERROR([1]!s_fa_dupont_roe($A1453,"2012/12/31")/100,"")</f>
        <v>0</v>
      </c>
      <c r="U1453">
        <f>IFERROR([1]!s_fa_dupont_roe($A1453,"2013/12/31")/100,"")</f>
        <v>6.2388000000000006E-2</v>
      </c>
      <c r="V1453">
        <f>IFERROR([1]!s_fa_dupont_roe($A1453,"2014/12/31")/100,"")</f>
        <v>3.1046999999999998E-2</v>
      </c>
      <c r="W1453">
        <f>IFERROR([1]!s_fa_dupont_roe($A1453,"2015/12/31")/100,"")</f>
        <v>4.1390000000000003E-3</v>
      </c>
      <c r="X1453">
        <f>IFERROR([1]!s_fa_dupont_roe($A1453,"2016/12/31")/100,"")</f>
        <v>0.134049</v>
      </c>
      <c r="Y1453">
        <f>IFERROR([1]!s_fa_dupont_roe($A1453,"2017/12/31")/100,"")</f>
        <v>0</v>
      </c>
      <c r="Z1453">
        <f>IFERROR([1]!s_fa_dupont_roe($A1453,"2018/12/31")/100,"")</f>
        <v>0</v>
      </c>
      <c r="AA1453">
        <f>IFERROR([1]!s_fa_dupont_roe($A1453,"2019/12/31")/100,"")</f>
        <v>0.168405</v>
      </c>
      <c r="AB1453">
        <f>IFERROR([1]!s_fa_dupont_roe($A1453,"2020/12/31")/100,"")</f>
        <v>0.103992</v>
      </c>
      <c r="AC1453">
        <f>IFERROR([1]!s_fa_dupont_roe($A1453,"2021/12/31")/100,"")</f>
        <v>0.52091700000000007</v>
      </c>
      <c r="AD1453">
        <f>IFERROR([1]!s_fa_dupont_roe($A1453,"2022/12/31")/100,"")</f>
        <v>0.39820900000000004</v>
      </c>
      <c r="AE1453">
        <f>IFERROR([1]!s_fa_dupont_roe($A1453,"2023/12/31")/100,"")</f>
        <v>6.512699999999999E-2</v>
      </c>
      <c r="AF1453">
        <f>IFERROR([1]!s_fa_dupont_roe($A1453,"2024/12/31")/100,"")</f>
        <v>0.14158300000000001</v>
      </c>
      <c r="AG1453">
        <f>IFERROR([1]!s_fa_dupont_roe($A1453,"2025/12/31")/100,"")</f>
        <v>0.10763400000000001</v>
      </c>
      <c r="AH1453">
        <f>IFERROR([1]!s_stm07_is($A1453,"W30028333","2025/12/31",1),"")</f>
        <v>464999332.55000001</v>
      </c>
      <c r="AI1453">
        <f>IFERROR([1]!s_stm07_bs($A1453,"W38058048","2025/12/31",1),"")</f>
        <v>4521146063.6999998</v>
      </c>
      <c r="AJ1453">
        <f>IFERROR([1]!s_fa_netdebt($A1453,"2025/12/31"),"")</f>
        <v>249018482.16999999</v>
      </c>
      <c r="AK1453">
        <f>IFERROR([1]!s_val_ev1($A1453,"2025/12/31"),"")</f>
        <v>12032851217.9</v>
      </c>
      <c r="AL1453">
        <f>IFERROR([1]!s_fa_ebitda($A1453,"2025/12/31"),"")</f>
        <v>1260593499.3900001</v>
      </c>
      <c r="AM1453">
        <f>IFERROR([1]!s_west_netprofit($A1453,2026,$B$1,180)/[1]!s_west_netprofit($A1453,2026,$B$1-7,180)-1,"")</f>
        <v>5.0763450475657557E-2</v>
      </c>
      <c r="AN1453">
        <f>IFERROR([1]!s_west_netprofit($A1453,2026,$B$1,180)/[1]!s_west_netprofit($A1453,2026,$B$1-30,180)-1,"")</f>
        <v>5.0763450475657557E-2</v>
      </c>
      <c r="AO1453">
        <f>IFERROR([1]!s_est_mediannetprofit($A1453,2026,$B$1)/[1]!s_est_mediannetprofit($A1453,2026,$B$1-7)-1,"")</f>
        <v>1.1098779134295356E-3</v>
      </c>
      <c r="AP1453">
        <f>IFERROR([1]!s_est_mediannetprofit($A1453,2026,$B$1)/[1]!s_est_mediannetprofit($A1453,2026,$B$1-30)-1,"")</f>
        <v>1.1098779134295356E-3</v>
      </c>
    </row>
    <row r="1454" spans="1:42">
      <c r="A1454" t="s">
        <v>1493</v>
      </c>
      <c r="B1454">
        <f>IFERROR([1]!s_stm07_is($A1454,"W30028333","2011/12/31",1)/[1]!S_SHARE_TOTAL($A1454,$B$1),"")</f>
        <v>6.9395545550229351E-2</v>
      </c>
      <c r="C1454">
        <f>IFERROR([1]!s_stm07_is($A1454,"W30028333","2012/12/31",1)/[1]!S_SHARE_TOTAL($A1454,$B$1),"")</f>
        <v>5.1454221118825395E-2</v>
      </c>
      <c r="D1454">
        <f>IFERROR([1]!s_stm07_is($A1454,"W30028333","2013/12/31",1)/[1]!S_SHARE_TOTAL($A1454,$B$1),"")</f>
        <v>3.7796658407863629E-2</v>
      </c>
      <c r="E1454">
        <f>IFERROR([1]!s_stm07_is($A1454,"W30028333","2014/12/31",1)/[1]!S_SHARE_TOTAL($A1454,$B$1),"")</f>
        <v>0.33132149842220782</v>
      </c>
      <c r="F1454">
        <f>IFERROR([1]!s_stm07_is($A1454,"W30028333","2015/12/31",1)/[1]!S_SHARE_TOTAL($A1454,$B$1),"")</f>
        <v>0.49489138101439717</v>
      </c>
      <c r="G1454">
        <f>IFERROR([1]!s_stm07_is($A1454,"W30028333","2016/12/31",1)/[1]!S_SHARE_TOTAL($A1454,$B$1),"")</f>
        <v>1.2569861829600189E-2</v>
      </c>
      <c r="H1454">
        <f>IFERROR([1]!s_stm07_is($A1454,"W30028333","2017/12/31",1)/[1]!S_SHARE_TOTAL($A1454,$B$1),"")</f>
        <v>6.8811127144503435E-3</v>
      </c>
      <c r="I1454">
        <f>IFERROR([1]!s_stm07_is($A1454,"W30028333","2018/12/31",1)/[1]!S_SHARE_TOTAL($A1454,$B$1),"")</f>
        <v>-1.1565086039757864</v>
      </c>
      <c r="J1454">
        <f>IFERROR([1]!s_stm07_is($A1454,"W30028333","2019/12/31",1)/[1]!S_SHARE_TOTAL($A1454,$B$1),"")</f>
        <v>4.3169890476492147E-2</v>
      </c>
      <c r="K1454">
        <f>IFERROR([1]!s_stm07_is($A1454,"W30028333","2020/12/31",1)/[1]!S_SHARE_TOTAL($A1454,$B$1),"")</f>
        <v>-0.21797626032403519</v>
      </c>
      <c r="L1454">
        <f>IFERROR([1]!s_stm07_is($A1454,"W30028333","2021/12/31",1)/[1]!S_SHARE_TOTAL($A1454,$B$1),"")</f>
        <v>9.3951899359625321E-2</v>
      </c>
      <c r="M1454">
        <f>IFERROR([1]!s_stm07_is($A1454,"W30028333","2022/12/31",1)/[1]!S_SHARE_TOTAL($A1454,$B$1),"")</f>
        <v>0.13468137526344631</v>
      </c>
      <c r="N1454">
        <f>IFERROR([1]!s_stm07_is($A1454,"W30028333","2023/12/31",1)/[1]!S_SHARE_TOTAL($A1454,$B$1),"")</f>
        <v>0.11768781635571442</v>
      </c>
      <c r="O1454">
        <f>IFERROR([1]!s_stm07_is($A1454,"W30028333","2024/12/31",1)/[1]!S_SHARE_TOTAL($A1454,$B$1),"")</f>
        <v>0.11955866105805557</v>
      </c>
      <c r="P1454">
        <f>IFERROR([1]!s_stm07_is($A1454,"W30028333","2025/12/31",1)/[1]!S_SHARE_TOTAL($A1454,$B$1),"")</f>
        <v>-0.45632873972925303</v>
      </c>
      <c r="Q1454">
        <f>IFERROR([1]!s_west_netprofit($A1454,2026,$B$1,180)/[1]!S_SHARE_TOTAL($A1454,$B$1),"")</f>
        <v>0</v>
      </c>
      <c r="R1454">
        <f>IFERROR([1]!s_west_netprofit($A1454,2027,$B$1,180)/[1]!S_SHARE_TOTAL($A1454,$B$1),"")</f>
        <v>0</v>
      </c>
      <c r="S1454">
        <f>IFERROR([1]!s_fa_dupont_roe($A1454,"2011/12/31")/100,"")</f>
        <v>0.16492699999999999</v>
      </c>
      <c r="T1454">
        <f>IFERROR([1]!s_fa_dupont_roe($A1454,"2012/12/31")/100,"")</f>
        <v>9.7619999999999998E-2</v>
      </c>
      <c r="U1454">
        <f>IFERROR([1]!s_fa_dupont_roe($A1454,"2013/12/31")/100,"")</f>
        <v>6.6041000000000002E-2</v>
      </c>
      <c r="V1454">
        <f>IFERROR([1]!s_fa_dupont_roe($A1454,"2014/12/31")/100,"")</f>
        <v>0.41084499999999996</v>
      </c>
      <c r="W1454">
        <f>IFERROR([1]!s_fa_dupont_roe($A1454,"2015/12/31")/100,"")</f>
        <v>0.29005999999999998</v>
      </c>
      <c r="X1454">
        <f>IFERROR([1]!s_fa_dupont_roe($A1454,"2016/12/31")/100,"")</f>
        <v>5.3769999999999998E-3</v>
      </c>
      <c r="Y1454">
        <f>IFERROR([1]!s_fa_dupont_roe($A1454,"2017/12/31")/100,"")</f>
        <v>2.8670000000000002E-3</v>
      </c>
      <c r="Z1454">
        <f>IFERROR([1]!s_fa_dupont_roe($A1454,"2018/12/31")/100,"")</f>
        <v>-0.59732799999999997</v>
      </c>
      <c r="AA1454">
        <f>IFERROR([1]!s_fa_dupont_roe($A1454,"2019/12/31")/100,"")</f>
        <v>3.1274000000000003E-2</v>
      </c>
      <c r="AB1454">
        <f>IFERROR([1]!s_fa_dupont_roe($A1454,"2020/12/31")/100,"")</f>
        <v>-0.16883500000000001</v>
      </c>
      <c r="AC1454">
        <f>IFERROR([1]!s_fa_dupont_roe($A1454,"2021/12/31")/100,"")</f>
        <v>5.4524999999999997E-2</v>
      </c>
      <c r="AD1454">
        <f>IFERROR([1]!s_fa_dupont_roe($A1454,"2022/12/31")/100,"")</f>
        <v>5.7655000000000005E-2</v>
      </c>
      <c r="AE1454">
        <f>IFERROR([1]!s_fa_dupont_roe($A1454,"2023/12/31")/100,"")</f>
        <v>4.8962000000000006E-2</v>
      </c>
      <c r="AF1454">
        <f>IFERROR([1]!s_fa_dupont_roe($A1454,"2024/12/31")/100,"")</f>
        <v>4.8510999999999999E-2</v>
      </c>
      <c r="AG1454">
        <f>IFERROR([1]!s_fa_dupont_roe($A1454,"2025/12/31")/100,"")</f>
        <v>-0.199596</v>
      </c>
      <c r="AH1454">
        <f>IFERROR([1]!s_stm07_is($A1454,"W30028333","2025/12/31",1),"")</f>
        <v>-596098489.89999998</v>
      </c>
      <c r="AI1454">
        <f>IFERROR([1]!s_stm07_bs($A1454,"W38058048","2025/12/31",1),"")</f>
        <v>2866651904.96</v>
      </c>
      <c r="AJ1454">
        <f>IFERROR([1]!s_fa_netdebt($A1454,"2025/12/31"),"")</f>
        <v>2222386827.0900002</v>
      </c>
      <c r="AK1454">
        <f>IFERROR([1]!s_val_ev1($A1454,"2025/12/31"),"")</f>
        <v>17087510338.290001</v>
      </c>
      <c r="AL1454">
        <f>IFERROR([1]!s_fa_ebitda($A1454,"2025/12/31"),"")</f>
        <v>-354265031.06</v>
      </c>
      <c r="AM1454" t="str">
        <f>IFERROR([1]!s_west_netprofit($A1454,2026,$B$1,180)/[1]!s_west_netprofit($A1454,2026,$B$1-7,180)-1,"")</f>
        <v/>
      </c>
      <c r="AN1454" t="str">
        <f>IFERROR([1]!s_west_netprofit($A1454,2026,$B$1,180)/[1]!s_west_netprofit($A1454,2026,$B$1-30,180)-1,"")</f>
        <v/>
      </c>
      <c r="AO1454" t="str">
        <f>IFERROR([1]!s_est_mediannetprofit($A1454,2026,$B$1)/[1]!s_est_mediannetprofit($A1454,2026,$B$1-7)-1,"")</f>
        <v/>
      </c>
      <c r="AP1454" t="str">
        <f>IFERROR([1]!s_est_mediannetprofit($A1454,2026,$B$1)/[1]!s_est_mediannetprofit($A1454,2026,$B$1-30)-1,"")</f>
        <v/>
      </c>
    </row>
    <row r="1455" spans="1:42">
      <c r="A1455" t="s">
        <v>1494</v>
      </c>
      <c r="B1455">
        <f>IFERROR([1]!s_stm07_is($A1455,"W30028333","2011/12/31",1)/[1]!S_SHARE_TOTAL($A1455,$B$1),"")</f>
        <v>0</v>
      </c>
      <c r="C1455">
        <f>IFERROR([1]!s_stm07_is($A1455,"W30028333","2012/12/31",1)/[1]!S_SHARE_TOTAL($A1455,$B$1),"")</f>
        <v>0</v>
      </c>
      <c r="D1455">
        <f>IFERROR([1]!s_stm07_is($A1455,"W30028333","2013/12/31",1)/[1]!S_SHARE_TOTAL($A1455,$B$1),"")</f>
        <v>0</v>
      </c>
      <c r="E1455">
        <f>IFERROR([1]!s_stm07_is($A1455,"W30028333","2014/12/31",1)/[1]!S_SHARE_TOTAL($A1455,$B$1),"")</f>
        <v>0</v>
      </c>
      <c r="F1455">
        <f>IFERROR([1]!s_stm07_is($A1455,"W30028333","2015/12/31",1)/[1]!S_SHARE_TOTAL($A1455,$B$1),"")</f>
        <v>0</v>
      </c>
      <c r="G1455">
        <f>IFERROR([1]!s_stm07_is($A1455,"W30028333","2016/12/31",1)/[1]!S_SHARE_TOTAL($A1455,$B$1),"")</f>
        <v>0.1862606607193395</v>
      </c>
      <c r="H1455">
        <f>IFERROR([1]!s_stm07_is($A1455,"W30028333","2017/12/31",1)/[1]!S_SHARE_TOTAL($A1455,$B$1),"")</f>
        <v>0.33612848087216529</v>
      </c>
      <c r="I1455">
        <f>IFERROR([1]!s_stm07_is($A1455,"W30028333","2018/12/31",1)/[1]!S_SHARE_TOTAL($A1455,$B$1),"")</f>
        <v>0.67114831601225566</v>
      </c>
      <c r="J1455">
        <f>IFERROR([1]!s_stm07_is($A1455,"W30028333","2019/12/31",1)/[1]!S_SHARE_TOTAL($A1455,$B$1),"")</f>
        <v>0.69896698310548921</v>
      </c>
      <c r="K1455">
        <f>IFERROR([1]!s_stm07_is($A1455,"W30028333","2020/12/31",1)/[1]!S_SHARE_TOTAL($A1455,$B$1),"")</f>
        <v>0.74378512549680686</v>
      </c>
      <c r="L1455">
        <f>IFERROR([1]!s_stm07_is($A1455,"W30028333","2021/12/31",1)/[1]!S_SHARE_TOTAL($A1455,$B$1),"")</f>
        <v>0.56792842847826353</v>
      </c>
      <c r="M1455">
        <f>IFERROR([1]!s_stm07_is($A1455,"W30028333","2022/12/31",1)/[1]!S_SHARE_TOTAL($A1455,$B$1),"")</f>
        <v>0.35413313253516104</v>
      </c>
      <c r="N1455">
        <f>IFERROR([1]!s_stm07_is($A1455,"W30028333","2023/12/31",1)/[1]!S_SHARE_TOTAL($A1455,$B$1),"")</f>
        <v>0.20520855964759011</v>
      </c>
      <c r="O1455">
        <f>IFERROR([1]!s_stm07_is($A1455,"W30028333","2024/12/31",1)/[1]!S_SHARE_TOTAL($A1455,$B$1),"")</f>
        <v>0.27705224159273523</v>
      </c>
      <c r="P1455">
        <f>IFERROR([1]!s_stm07_is($A1455,"W30028333","2025/12/31",1)/[1]!S_SHARE_TOTAL($A1455,$B$1),"")</f>
        <v>0.33528657712042725</v>
      </c>
      <c r="Q1455">
        <f>IFERROR([1]!s_west_netprofit($A1455,2026,$B$1,180)/[1]!S_SHARE_TOTAL($A1455,$B$1),"")</f>
        <v>0.64341876976460888</v>
      </c>
      <c r="R1455">
        <f>IFERROR([1]!s_west_netprofit($A1455,2027,$B$1,180)/[1]!S_SHARE_TOTAL($A1455,$B$1),"")</f>
        <v>0.91745684086182921</v>
      </c>
      <c r="S1455">
        <f>IFERROR([1]!s_fa_dupont_roe($A1455,"2011/12/31")/100,"")</f>
        <v>0</v>
      </c>
      <c r="T1455">
        <f>IFERROR([1]!s_fa_dupont_roe($A1455,"2012/12/31")/100,"")</f>
        <v>0</v>
      </c>
      <c r="U1455">
        <f>IFERROR([1]!s_fa_dupont_roe($A1455,"2013/12/31")/100,"")</f>
        <v>0</v>
      </c>
      <c r="V1455">
        <f>IFERROR([1]!s_fa_dupont_roe($A1455,"2014/12/31")/100,"")</f>
        <v>0</v>
      </c>
      <c r="W1455">
        <f>IFERROR([1]!s_fa_dupont_roe($A1455,"2015/12/31")/100,"")</f>
        <v>0</v>
      </c>
      <c r="X1455">
        <f>IFERROR([1]!s_fa_dupont_roe($A1455,"2016/12/31")/100,"")</f>
        <v>0.192162</v>
      </c>
      <c r="Y1455">
        <f>IFERROR([1]!s_fa_dupont_roe($A1455,"2017/12/31")/100,"")</f>
        <v>0.320133</v>
      </c>
      <c r="Z1455">
        <f>IFERROR([1]!s_fa_dupont_roe($A1455,"2018/12/31")/100,"")</f>
        <v>0.31636399999999998</v>
      </c>
      <c r="AA1455">
        <f>IFERROR([1]!s_fa_dupont_roe($A1455,"2019/12/31")/100,"")</f>
        <v>0.20191199999999998</v>
      </c>
      <c r="AB1455">
        <f>IFERROR([1]!s_fa_dupont_roe($A1455,"2020/12/31")/100,"")</f>
        <v>0.18171199999999998</v>
      </c>
      <c r="AC1455">
        <f>IFERROR([1]!s_fa_dupont_roe($A1455,"2021/12/31")/100,"")</f>
        <v>0.109696</v>
      </c>
      <c r="AD1455">
        <f>IFERROR([1]!s_fa_dupont_roe($A1455,"2022/12/31")/100,"")</f>
        <v>5.8956999999999996E-2</v>
      </c>
      <c r="AE1455">
        <f>IFERROR([1]!s_fa_dupont_roe($A1455,"2023/12/31")/100,"")</f>
        <v>3.4113999999999998E-2</v>
      </c>
      <c r="AF1455">
        <f>IFERROR([1]!s_fa_dupont_roe($A1455,"2024/12/31")/100,"")</f>
        <v>4.5666999999999999E-2</v>
      </c>
      <c r="AG1455">
        <f>IFERROR([1]!s_fa_dupont_roe($A1455,"2025/12/31")/100,"")</f>
        <v>5.4078999999999995E-2</v>
      </c>
      <c r="AH1455">
        <f>IFERROR([1]!s_stm07_is($A1455,"W30028333","2025/12/31",1),"")</f>
        <v>136242024.18000001</v>
      </c>
      <c r="AI1455">
        <f>IFERROR([1]!s_stm07_bs($A1455,"W38058048","2025/12/31",1),"")</f>
        <v>2552331441.23</v>
      </c>
      <c r="AJ1455">
        <f>IFERROR([1]!s_fa_netdebt($A1455,"2025/12/31"),"")</f>
        <v>-725067364.01999998</v>
      </c>
      <c r="AK1455">
        <f>IFERROR([1]!s_val_ev1($A1455,"2025/12/31"),"")</f>
        <v>22535070413.119999</v>
      </c>
      <c r="AL1455">
        <f>IFERROR([1]!s_fa_ebitda($A1455,"2025/12/31"),"")</f>
        <v>234262571.94</v>
      </c>
      <c r="AM1455">
        <f>IFERROR([1]!s_west_netprofit($A1455,2026,$B$1,180)/[1]!s_west_netprofit($A1455,2026,$B$1-7,180)-1,"")</f>
        <v>0</v>
      </c>
      <c r="AN1455">
        <f>IFERROR([1]!s_west_netprofit($A1455,2026,$B$1,180)/[1]!s_west_netprofit($A1455,2026,$B$1-30,180)-1,"")</f>
        <v>-3.6919024947278278E-2</v>
      </c>
      <c r="AO1455">
        <f>IFERROR([1]!s_est_mediannetprofit($A1455,2026,$B$1)/[1]!s_est_mediannetprofit($A1455,2026,$B$1-7)-1,"")</f>
        <v>0</v>
      </c>
      <c r="AP1455">
        <f>IFERROR([1]!s_est_mediannetprofit($A1455,2026,$B$1)/[1]!s_est_mediannetprofit($A1455,2026,$B$1-30)-1,"")</f>
        <v>-0.11848101265822786</v>
      </c>
    </row>
    <row r="1456" spans="1:42">
      <c r="A1456" t="s">
        <v>1495</v>
      </c>
      <c r="B1456">
        <f>IFERROR([1]!s_stm07_is($A1456,"W30028333","2011/12/31",1)/[1]!S_SHARE_TOTAL($A1456,$B$1),"")</f>
        <v>0</v>
      </c>
      <c r="C1456">
        <f>IFERROR([1]!s_stm07_is($A1456,"W30028333","2012/12/31",1)/[1]!S_SHARE_TOTAL($A1456,$B$1),"")</f>
        <v>4.274019490235665E-2</v>
      </c>
      <c r="D1456">
        <f>IFERROR([1]!s_stm07_is($A1456,"W30028333","2013/12/31",1)/[1]!S_SHARE_TOTAL($A1456,$B$1),"")</f>
        <v>5.4135817380780542E-2</v>
      </c>
      <c r="E1456">
        <f>IFERROR([1]!s_stm07_is($A1456,"W30028333","2014/12/31",1)/[1]!S_SHARE_TOTAL($A1456,$B$1),"")</f>
        <v>6.6490259747760655E-2</v>
      </c>
      <c r="F1456">
        <f>IFERROR([1]!s_stm07_is($A1456,"W30028333","2015/12/31",1)/[1]!S_SHARE_TOTAL($A1456,$B$1),"")</f>
        <v>7.3605600724672329E-2</v>
      </c>
      <c r="G1456">
        <f>IFERROR([1]!s_stm07_is($A1456,"W30028333","2016/12/31",1)/[1]!S_SHARE_TOTAL($A1456,$B$1),"")</f>
        <v>0.15916147920470025</v>
      </c>
      <c r="H1456">
        <f>IFERROR([1]!s_stm07_is($A1456,"W30028333","2017/12/31",1)/[1]!S_SHARE_TOTAL($A1456,$B$1),"")</f>
        <v>0.35027412707934968</v>
      </c>
      <c r="I1456">
        <f>IFERROR([1]!s_stm07_is($A1456,"W30028333","2018/12/31",1)/[1]!S_SHARE_TOTAL($A1456,$B$1),"")</f>
        <v>0.39490966287880835</v>
      </c>
      <c r="J1456">
        <f>IFERROR([1]!s_stm07_is($A1456,"W30028333","2019/12/31",1)/[1]!S_SHARE_TOTAL($A1456,$B$1),"")</f>
        <v>0.25654749413205974</v>
      </c>
      <c r="K1456">
        <f>IFERROR([1]!s_stm07_is($A1456,"W30028333","2020/12/31",1)/[1]!S_SHARE_TOTAL($A1456,$B$1),"")</f>
        <v>0.36081358742417113</v>
      </c>
      <c r="L1456">
        <f>IFERROR([1]!s_stm07_is($A1456,"W30028333","2021/12/31",1)/[1]!S_SHARE_TOTAL($A1456,$B$1),"")</f>
        <v>0.39766864709139393</v>
      </c>
      <c r="M1456">
        <f>IFERROR([1]!s_stm07_is($A1456,"W30028333","2022/12/31",1)/[1]!S_SHARE_TOTAL($A1456,$B$1),"")</f>
        <v>0.65888840718195141</v>
      </c>
      <c r="N1456">
        <f>IFERROR([1]!s_stm07_is($A1456,"W30028333","2023/12/31",1)/[1]!S_SHARE_TOTAL($A1456,$B$1),"")</f>
        <v>1.1278823197299519</v>
      </c>
      <c r="O1456">
        <f>IFERROR([1]!s_stm07_is($A1456,"W30028333","2024/12/31",1)/[1]!S_SHARE_TOTAL($A1456,$B$1),"")</f>
        <v>1.3674564569955432</v>
      </c>
      <c r="P1456">
        <f>IFERROR([1]!s_stm07_is($A1456,"W30028333","2025/12/31",1)/[1]!S_SHARE_TOTAL($A1456,$B$1),"")</f>
        <v>1.1412382516544941</v>
      </c>
      <c r="Q1456">
        <f>IFERROR([1]!s_west_netprofit($A1456,2026,$B$1,180)/[1]!S_SHARE_TOTAL($A1456,$B$1),"")</f>
        <v>1.6253387443395475</v>
      </c>
      <c r="R1456">
        <f>IFERROR([1]!s_west_netprofit($A1456,2027,$B$1,180)/[1]!S_SHARE_TOTAL($A1456,$B$1),"")</f>
        <v>2.0366860410615448</v>
      </c>
      <c r="S1456">
        <f>IFERROR([1]!s_fa_dupont_roe($A1456,"2011/12/31")/100,"")</f>
        <v>0</v>
      </c>
      <c r="T1456">
        <f>IFERROR([1]!s_fa_dupont_roe($A1456,"2012/12/31")/100,"")</f>
        <v>8.6313999999999988E-2</v>
      </c>
      <c r="U1456">
        <f>IFERROR([1]!s_fa_dupont_roe($A1456,"2013/12/31")/100,"")</f>
        <v>0.10366099999999999</v>
      </c>
      <c r="V1456">
        <f>IFERROR([1]!s_fa_dupont_roe($A1456,"2014/12/31")/100,"")</f>
        <v>0.114136</v>
      </c>
      <c r="W1456">
        <f>IFERROR([1]!s_fa_dupont_roe($A1456,"2015/12/31")/100,"")</f>
        <v>0.11351599999999999</v>
      </c>
      <c r="X1456">
        <f>IFERROR([1]!s_fa_dupont_roe($A1456,"2016/12/31")/100,"")</f>
        <v>0.21041199999999999</v>
      </c>
      <c r="Y1456">
        <f>IFERROR([1]!s_fa_dupont_roe($A1456,"2017/12/31")/100,"")</f>
        <v>0.25856600000000002</v>
      </c>
      <c r="Z1456">
        <f>IFERROR([1]!s_fa_dupont_roe($A1456,"2018/12/31")/100,"")</f>
        <v>0.19098400000000001</v>
      </c>
      <c r="AA1456">
        <f>IFERROR([1]!s_fa_dupont_roe($A1456,"2019/12/31")/100,"")</f>
        <v>0.110552</v>
      </c>
      <c r="AB1456">
        <f>IFERROR([1]!s_fa_dupont_roe($A1456,"2020/12/31")/100,"")</f>
        <v>0.10019</v>
      </c>
      <c r="AC1456">
        <f>IFERROR([1]!s_fa_dupont_roe($A1456,"2021/12/31")/100,"")</f>
        <v>7.9482999999999998E-2</v>
      </c>
      <c r="AD1456">
        <f>IFERROR([1]!s_fa_dupont_roe($A1456,"2022/12/31")/100,"")</f>
        <v>0.120911</v>
      </c>
      <c r="AE1456">
        <f>IFERROR([1]!s_fa_dupont_roe($A1456,"2023/12/31")/100,"")</f>
        <v>0.17827999999999999</v>
      </c>
      <c r="AF1456">
        <f>IFERROR([1]!s_fa_dupont_roe($A1456,"2024/12/31")/100,"")</f>
        <v>0.18491599999999997</v>
      </c>
      <c r="AG1456">
        <f>IFERROR([1]!s_fa_dupont_roe($A1456,"2025/12/31")/100,"")</f>
        <v>0.125221</v>
      </c>
      <c r="AH1456">
        <f>IFERROR([1]!s_stm07_is($A1456,"W30028333","2025/12/31",1),"")</f>
        <v>815070818.65999997</v>
      </c>
      <c r="AI1456">
        <f>IFERROR([1]!s_stm07_bs($A1456,"W38058048","2025/12/31",1),"")</f>
        <v>7464552723.4200001</v>
      </c>
      <c r="AJ1456">
        <f>IFERROR([1]!s_fa_netdebt($A1456,"2025/12/31"),"")</f>
        <v>1278042439.26</v>
      </c>
      <c r="AK1456">
        <f>IFERROR([1]!s_val_ev1($A1456,"2025/12/31"),"")</f>
        <v>40209426542.480003</v>
      </c>
      <c r="AL1456">
        <f>IFERROR([1]!s_fa_ebitda($A1456,"2025/12/31"),"")</f>
        <v>1641405897.29</v>
      </c>
      <c r="AM1456">
        <f>IFERROR([1]!s_west_netprofit($A1456,2026,$B$1,180)/[1]!s_west_netprofit($A1456,2026,$B$1-7,180)-1,"")</f>
        <v>0</v>
      </c>
      <c r="AN1456">
        <f>IFERROR([1]!s_west_netprofit($A1456,2026,$B$1,180)/[1]!s_west_netprofit($A1456,2026,$B$1-30,180)-1,"")</f>
        <v>3.493108420486557E-3</v>
      </c>
      <c r="AO1456">
        <f>IFERROR([1]!s_est_mediannetprofit($A1456,2026,$B$1)/[1]!s_est_mediannetprofit($A1456,2026,$B$1-7)-1,"")</f>
        <v>0</v>
      </c>
      <c r="AP1456">
        <f>IFERROR([1]!s_est_mediannetprofit($A1456,2026,$B$1)/[1]!s_est_mediannetprofit($A1456,2026,$B$1-30)-1,"")</f>
        <v>3.4180543382997364E-2</v>
      </c>
    </row>
    <row r="1457" spans="1:42">
      <c r="A1457" t="s">
        <v>1496</v>
      </c>
      <c r="B1457">
        <f>IFERROR([1]!s_stm07_is($A1457,"W30028333","2011/12/31",1)/[1]!S_SHARE_TOTAL($A1457,$B$1),"")</f>
        <v>0</v>
      </c>
      <c r="C1457">
        <f>IFERROR([1]!s_stm07_is($A1457,"W30028333","2012/12/31",1)/[1]!S_SHARE_TOTAL($A1457,$B$1),"")</f>
        <v>0</v>
      </c>
      <c r="D1457">
        <f>IFERROR([1]!s_stm07_is($A1457,"W30028333","2013/12/31",1)/[1]!S_SHARE_TOTAL($A1457,$B$1),"")</f>
        <v>0</v>
      </c>
      <c r="E1457">
        <f>IFERROR([1]!s_stm07_is($A1457,"W30028333","2014/12/31",1)/[1]!S_SHARE_TOTAL($A1457,$B$1),"")</f>
        <v>0</v>
      </c>
      <c r="F1457">
        <f>IFERROR([1]!s_stm07_is($A1457,"W30028333","2015/12/31",1)/[1]!S_SHARE_TOTAL($A1457,$B$1),"")</f>
        <v>0</v>
      </c>
      <c r="G1457">
        <f>IFERROR([1]!s_stm07_is($A1457,"W30028333","2016/12/31",1)/[1]!S_SHARE_TOTAL($A1457,$B$1),"")</f>
        <v>0</v>
      </c>
      <c r="H1457">
        <f>IFERROR([1]!s_stm07_is($A1457,"W30028333","2017/12/31",1)/[1]!S_SHARE_TOTAL($A1457,$B$1),"")</f>
        <v>0</v>
      </c>
      <c r="I1457">
        <f>IFERROR([1]!s_stm07_is($A1457,"W30028333","2018/12/31",1)/[1]!S_SHARE_TOTAL($A1457,$B$1),"")</f>
        <v>0</v>
      </c>
      <c r="J1457">
        <f>IFERROR([1]!s_stm07_is($A1457,"W30028333","2019/12/31",1)/[1]!S_SHARE_TOTAL($A1457,$B$1),"")</f>
        <v>8.8167146800651283E-2</v>
      </c>
      <c r="K1457">
        <f>IFERROR([1]!s_stm07_is($A1457,"W30028333","2020/12/31",1)/[1]!S_SHARE_TOTAL($A1457,$B$1),"")</f>
        <v>0.23409211989598028</v>
      </c>
      <c r="L1457">
        <f>IFERROR([1]!s_stm07_is($A1457,"W30028333","2021/12/31",1)/[1]!S_SHARE_TOTAL($A1457,$B$1),"")</f>
        <v>0.29819397692765631</v>
      </c>
      <c r="M1457">
        <f>IFERROR([1]!s_stm07_is($A1457,"W30028333","2022/12/31",1)/[1]!S_SHARE_TOTAL($A1457,$B$1),"")</f>
        <v>0.39556990669895253</v>
      </c>
      <c r="N1457">
        <f>IFERROR([1]!s_stm07_is($A1457,"W30028333","2023/12/31",1)/[1]!S_SHARE_TOTAL($A1457,$B$1),"")</f>
        <v>0.55865253630958422</v>
      </c>
      <c r="O1457">
        <f>IFERROR([1]!s_stm07_is($A1457,"W30028333","2024/12/31",1)/[1]!S_SHARE_TOTAL($A1457,$B$1),"")</f>
        <v>0.74188509212487874</v>
      </c>
      <c r="P1457">
        <f>IFERROR([1]!s_stm07_is($A1457,"W30028333","2025/12/31",1)/[1]!S_SHARE_TOTAL($A1457,$B$1),"")</f>
        <v>0.77732780596567141</v>
      </c>
      <c r="Q1457">
        <f>IFERROR([1]!s_west_netprofit($A1457,2026,$B$1,180)/[1]!S_SHARE_TOTAL($A1457,$B$1),"")</f>
        <v>0.93189424776307594</v>
      </c>
      <c r="R1457">
        <f>IFERROR([1]!s_west_netprofit($A1457,2027,$B$1,180)/[1]!S_SHARE_TOTAL($A1457,$B$1),"")</f>
        <v>1.104243519456676</v>
      </c>
      <c r="S1457">
        <f>IFERROR([1]!s_fa_dupont_roe($A1457,"2011/12/31")/100,"")</f>
        <v>0</v>
      </c>
      <c r="T1457">
        <f>IFERROR([1]!s_fa_dupont_roe($A1457,"2012/12/31")/100,"")</f>
        <v>0</v>
      </c>
      <c r="U1457">
        <f>IFERROR([1]!s_fa_dupont_roe($A1457,"2013/12/31")/100,"")</f>
        <v>0</v>
      </c>
      <c r="V1457">
        <f>IFERROR([1]!s_fa_dupont_roe($A1457,"2014/12/31")/100,"")</f>
        <v>0</v>
      </c>
      <c r="W1457">
        <f>IFERROR([1]!s_fa_dupont_roe($A1457,"2015/12/31")/100,"")</f>
        <v>0</v>
      </c>
      <c r="X1457">
        <f>IFERROR([1]!s_fa_dupont_roe($A1457,"2016/12/31")/100,"")</f>
        <v>0</v>
      </c>
      <c r="Y1457">
        <f>IFERROR([1]!s_fa_dupont_roe($A1457,"2017/12/31")/100,"")</f>
        <v>0</v>
      </c>
      <c r="Z1457">
        <f>IFERROR([1]!s_fa_dupont_roe($A1457,"2018/12/31")/100,"")</f>
        <v>0</v>
      </c>
      <c r="AA1457">
        <f>IFERROR([1]!s_fa_dupont_roe($A1457,"2019/12/31")/100,"")</f>
        <v>0.25969799999999998</v>
      </c>
      <c r="AB1457">
        <f>IFERROR([1]!s_fa_dupont_roe($A1457,"2020/12/31")/100,"")</f>
        <v>0.48884099999999997</v>
      </c>
      <c r="AC1457">
        <f>IFERROR([1]!s_fa_dupont_roe($A1457,"2021/12/31")/100,"")</f>
        <v>0.29724</v>
      </c>
      <c r="AD1457">
        <f>IFERROR([1]!s_fa_dupont_roe($A1457,"2022/12/31")/100,"")</f>
        <v>0.24924600000000002</v>
      </c>
      <c r="AE1457">
        <f>IFERROR([1]!s_fa_dupont_roe($A1457,"2023/12/31")/100,"")</f>
        <v>0.17098400000000002</v>
      </c>
      <c r="AF1457">
        <f>IFERROR([1]!s_fa_dupont_roe($A1457,"2024/12/31")/100,"")</f>
        <v>0.15001699999999998</v>
      </c>
      <c r="AG1457">
        <f>IFERROR([1]!s_fa_dupont_roe($A1457,"2025/12/31")/100,"")</f>
        <v>0.146231</v>
      </c>
      <c r="AH1457">
        <f>IFERROR([1]!s_stm07_is($A1457,"W30028333","2025/12/31",1),"")</f>
        <v>314501633.07999998</v>
      </c>
      <c r="AI1457">
        <f>IFERROR([1]!s_stm07_bs($A1457,"W38058048","2025/12/31",1),"")</f>
        <v>2220980210.6300001</v>
      </c>
      <c r="AJ1457">
        <f>IFERROR([1]!s_fa_netdebt($A1457,"2025/12/31"),"")</f>
        <v>-184357079.72999999</v>
      </c>
      <c r="AK1457">
        <f>IFERROR([1]!s_val_ev1($A1457,"2025/12/31"),"")</f>
        <v>9804713691.9699993</v>
      </c>
      <c r="AL1457">
        <f>IFERROR([1]!s_fa_ebitda($A1457,"2025/12/31"),"")</f>
        <v>372977697.67000002</v>
      </c>
      <c r="AM1457">
        <f>IFERROR([1]!s_west_netprofit($A1457,2026,$B$1,180)/[1]!s_west_netprofit($A1457,2026,$B$1-7,180)-1,"")</f>
        <v>0</v>
      </c>
      <c r="AN1457">
        <f>IFERROR([1]!s_west_netprofit($A1457,2026,$B$1,180)/[1]!s_west_netprofit($A1457,2026,$B$1-30,180)-1,"")</f>
        <v>1.9297338378791995E-3</v>
      </c>
      <c r="AO1457">
        <f>IFERROR([1]!s_est_mediannetprofit($A1457,2026,$B$1)/[1]!s_est_mediannetprofit($A1457,2026,$B$1-7)-1,"")</f>
        <v>0</v>
      </c>
      <c r="AP1457">
        <f>IFERROR([1]!s_est_mediannetprofit($A1457,2026,$B$1)/[1]!s_est_mediannetprofit($A1457,2026,$B$1-30)-1,"")</f>
        <v>4.378574177026362E-4</v>
      </c>
    </row>
    <row r="1458" spans="1:42">
      <c r="A1458" t="s">
        <v>1497</v>
      </c>
      <c r="B1458">
        <f>IFERROR([1]!s_stm07_is($A1458,"W30028333","2011/12/31",1)/[1]!S_SHARE_TOTAL($A1458,$B$1),"")</f>
        <v>0</v>
      </c>
      <c r="C1458">
        <f>IFERROR([1]!s_stm07_is($A1458,"W30028333","2012/12/31",1)/[1]!S_SHARE_TOTAL($A1458,$B$1),"")</f>
        <v>0</v>
      </c>
      <c r="D1458">
        <f>IFERROR([1]!s_stm07_is($A1458,"W30028333","2013/12/31",1)/[1]!S_SHARE_TOTAL($A1458,$B$1),"")</f>
        <v>0</v>
      </c>
      <c r="E1458">
        <f>IFERROR([1]!s_stm07_is($A1458,"W30028333","2014/12/31",1)/[1]!S_SHARE_TOTAL($A1458,$B$1),"")</f>
        <v>0</v>
      </c>
      <c r="F1458">
        <f>IFERROR([1]!s_stm07_is($A1458,"W30028333","2015/12/31",1)/[1]!S_SHARE_TOTAL($A1458,$B$1),"")</f>
        <v>0</v>
      </c>
      <c r="G1458">
        <f>IFERROR([1]!s_stm07_is($A1458,"W30028333","2016/12/31",1)/[1]!S_SHARE_TOTAL($A1458,$B$1),"")</f>
        <v>0</v>
      </c>
      <c r="H1458">
        <f>IFERROR([1]!s_stm07_is($A1458,"W30028333","2017/12/31",1)/[1]!S_SHARE_TOTAL($A1458,$B$1),"")</f>
        <v>0</v>
      </c>
      <c r="I1458">
        <f>IFERROR([1]!s_stm07_is($A1458,"W30028333","2018/12/31",1)/[1]!S_SHARE_TOTAL($A1458,$B$1),"")</f>
        <v>0</v>
      </c>
      <c r="J1458">
        <f>IFERROR([1]!s_stm07_is($A1458,"W30028333","2019/12/31",1)/[1]!S_SHARE_TOTAL($A1458,$B$1),"")</f>
        <v>0.37315302004987527</v>
      </c>
      <c r="K1458">
        <f>IFERROR([1]!s_stm07_is($A1458,"W30028333","2020/12/31",1)/[1]!S_SHARE_TOTAL($A1458,$B$1),"")</f>
        <v>0.55216702441396504</v>
      </c>
      <c r="L1458">
        <f>IFERROR([1]!s_stm07_is($A1458,"W30028333","2021/12/31",1)/[1]!S_SHARE_TOTAL($A1458,$B$1),"")</f>
        <v>0.87984409897755611</v>
      </c>
      <c r="M1458">
        <f>IFERROR([1]!s_stm07_is($A1458,"W30028333","2022/12/31",1)/[1]!S_SHARE_TOTAL($A1458,$B$1),"")</f>
        <v>1.5635813969326682</v>
      </c>
      <c r="N1458">
        <f>IFERROR([1]!s_stm07_is($A1458,"W30028333","2023/12/31",1)/[1]!S_SHARE_TOTAL($A1458,$B$1),"")</f>
        <v>2.0093420262094761</v>
      </c>
      <c r="O1458">
        <f>IFERROR([1]!s_stm07_is($A1458,"W30028333","2024/12/31",1)/[1]!S_SHARE_TOTAL($A1458,$B$1),"")</f>
        <v>2.0942886779551122</v>
      </c>
      <c r="P1458">
        <f>IFERROR([1]!s_stm07_is($A1458,"W30028333","2025/12/31",1)/[1]!S_SHARE_TOTAL($A1458,$B$1),"")</f>
        <v>2.1411639426932667</v>
      </c>
      <c r="Q1458">
        <f>IFERROR([1]!s_west_netprofit($A1458,2026,$B$1,180)/[1]!S_SHARE_TOTAL($A1458,$B$1),"")</f>
        <v>2.3179551122194515</v>
      </c>
      <c r="R1458">
        <f>IFERROR([1]!s_west_netprofit($A1458,2027,$B$1,180)/[1]!S_SHARE_TOTAL($A1458,$B$1),"")</f>
        <v>2.6122194513715709</v>
      </c>
      <c r="S1458">
        <f>IFERROR([1]!s_fa_dupont_roe($A1458,"2011/12/31")/100,"")</f>
        <v>0</v>
      </c>
      <c r="T1458">
        <f>IFERROR([1]!s_fa_dupont_roe($A1458,"2012/12/31")/100,"")</f>
        <v>0</v>
      </c>
      <c r="U1458">
        <f>IFERROR([1]!s_fa_dupont_roe($A1458,"2013/12/31")/100,"")</f>
        <v>0</v>
      </c>
      <c r="V1458">
        <f>IFERROR([1]!s_fa_dupont_roe($A1458,"2014/12/31")/100,"")</f>
        <v>0</v>
      </c>
      <c r="W1458">
        <f>IFERROR([1]!s_fa_dupont_roe($A1458,"2015/12/31")/100,"")</f>
        <v>0</v>
      </c>
      <c r="X1458">
        <f>IFERROR([1]!s_fa_dupont_roe($A1458,"2016/12/31")/100,"")</f>
        <v>0</v>
      </c>
      <c r="Y1458">
        <f>IFERROR([1]!s_fa_dupont_roe($A1458,"2017/12/31")/100,"")</f>
        <v>0</v>
      </c>
      <c r="Z1458">
        <f>IFERROR([1]!s_fa_dupont_roe($A1458,"2018/12/31")/100,"")</f>
        <v>0</v>
      </c>
      <c r="AA1458">
        <f>IFERROR([1]!s_fa_dupont_roe($A1458,"2019/12/31")/100,"")</f>
        <v>0.30751100000000003</v>
      </c>
      <c r="AB1458">
        <f>IFERROR([1]!s_fa_dupont_roe($A1458,"2020/12/31")/100,"")</f>
        <v>0.35857</v>
      </c>
      <c r="AC1458">
        <f>IFERROR([1]!s_fa_dupont_roe($A1458,"2021/12/31")/100,"")</f>
        <v>0.32509199999999999</v>
      </c>
      <c r="AD1458">
        <f>IFERROR([1]!s_fa_dupont_roe($A1458,"2022/12/31")/100,"")</f>
        <v>0.361985</v>
      </c>
      <c r="AE1458">
        <f>IFERROR([1]!s_fa_dupont_roe($A1458,"2023/12/31")/100,"")</f>
        <v>0.32852800000000004</v>
      </c>
      <c r="AF1458">
        <f>IFERROR([1]!s_fa_dupont_roe($A1458,"2024/12/31")/100,"")</f>
        <v>0.21807799999999999</v>
      </c>
      <c r="AG1458">
        <f>IFERROR([1]!s_fa_dupont_roe($A1458,"2025/12/31")/100,"")</f>
        <v>0.16869800000000001</v>
      </c>
      <c r="AH1458">
        <f>IFERROR([1]!s_stm07_is($A1458,"W30028333","2025/12/31",1),"")</f>
        <v>858606741.01999998</v>
      </c>
      <c r="AI1458">
        <f>IFERROR([1]!s_stm07_bs($A1458,"W38058048","2025/12/31",1),"")</f>
        <v>5404766612.1000004</v>
      </c>
      <c r="AJ1458">
        <f>IFERROR([1]!s_fa_netdebt($A1458,"2025/12/31"),"")</f>
        <v>-826988633.63999999</v>
      </c>
      <c r="AK1458">
        <f>IFERROR([1]!s_val_ev1($A1458,"2025/12/31"),"")</f>
        <v>16132958641.879999</v>
      </c>
      <c r="AL1458">
        <f>IFERROR([1]!s_fa_ebitda($A1458,"2025/12/31"),"")</f>
        <v>1348878725.0699999</v>
      </c>
      <c r="AM1458">
        <f>IFERROR([1]!s_west_netprofit($A1458,2026,$B$1,180)/[1]!s_west_netprofit($A1458,2026,$B$1-7,180)-1,"")</f>
        <v>0</v>
      </c>
      <c r="AN1458">
        <f>IFERROR([1]!s_west_netprofit($A1458,2026,$B$1,180)/[1]!s_west_netprofit($A1458,2026,$B$1-30,180)-1,"")</f>
        <v>9.229098805646041E-3</v>
      </c>
      <c r="AO1458">
        <f>IFERROR([1]!s_est_mediannetprofit($A1458,2026,$B$1)/[1]!s_est_mediannetprofit($A1458,2026,$B$1-7)-1,"")</f>
        <v>0</v>
      </c>
      <c r="AP1458">
        <f>IFERROR([1]!s_est_mediannetprofit($A1458,2026,$B$1)/[1]!s_est_mediannetprofit($A1458,2026,$B$1-30)-1,"")</f>
        <v>9.229098805646041E-3</v>
      </c>
    </row>
    <row r="1459" spans="1:42">
      <c r="A1459" t="s">
        <v>1498</v>
      </c>
      <c r="B1459">
        <f>IFERROR([1]!s_stm07_is($A1459,"W30028333","2011/12/31",1)/[1]!S_SHARE_TOTAL($A1459,$B$1),"")</f>
        <v>0</v>
      </c>
      <c r="C1459">
        <f>IFERROR([1]!s_stm07_is($A1459,"W30028333","2012/12/31",1)/[1]!S_SHARE_TOTAL($A1459,$B$1),"")</f>
        <v>0</v>
      </c>
      <c r="D1459">
        <f>IFERROR([1]!s_stm07_is($A1459,"W30028333","2013/12/31",1)/[1]!S_SHARE_TOTAL($A1459,$B$1),"")</f>
        <v>0</v>
      </c>
      <c r="E1459">
        <f>IFERROR([1]!s_stm07_is($A1459,"W30028333","2014/12/31",1)/[1]!S_SHARE_TOTAL($A1459,$B$1),"")</f>
        <v>0</v>
      </c>
      <c r="F1459">
        <f>IFERROR([1]!s_stm07_is($A1459,"W30028333","2015/12/31",1)/[1]!S_SHARE_TOTAL($A1459,$B$1),"")</f>
        <v>0.55298242472129711</v>
      </c>
      <c r="G1459">
        <f>IFERROR([1]!s_stm07_is($A1459,"W30028333","2016/12/31",1)/[1]!S_SHARE_TOTAL($A1459,$B$1),"")</f>
        <v>0.77849590611540875</v>
      </c>
      <c r="H1459">
        <f>IFERROR([1]!s_stm07_is($A1459,"W30028333","2017/12/31",1)/[1]!S_SHARE_TOTAL($A1459,$B$1),"")</f>
        <v>0.71100265385623518</v>
      </c>
      <c r="I1459">
        <f>IFERROR([1]!s_stm07_is($A1459,"W30028333","2018/12/31",1)/[1]!S_SHARE_TOTAL($A1459,$B$1),"")</f>
        <v>0.92751446255714154</v>
      </c>
      <c r="J1459">
        <f>IFERROR([1]!s_stm07_is($A1459,"W30028333","2019/12/31",1)/[1]!S_SHARE_TOTAL($A1459,$B$1),"")</f>
        <v>1.2742466522901879</v>
      </c>
      <c r="K1459">
        <f>IFERROR([1]!s_stm07_is($A1459,"W30028333","2020/12/31",1)/[1]!S_SHARE_TOTAL($A1459,$B$1),"")</f>
        <v>1.2796160568405608</v>
      </c>
      <c r="L1459">
        <f>IFERROR([1]!s_stm07_is($A1459,"W30028333","2021/12/31",1)/[1]!S_SHARE_TOTAL($A1459,$B$1),"")</f>
        <v>1.5378870868371954</v>
      </c>
      <c r="M1459">
        <f>IFERROR([1]!s_stm07_is($A1459,"W30028333","2022/12/31",1)/[1]!S_SHARE_TOTAL($A1459,$B$1),"")</f>
        <v>1.7637051481499513</v>
      </c>
      <c r="N1459">
        <f>IFERROR([1]!s_stm07_is($A1459,"W30028333","2023/12/31",1)/[1]!S_SHARE_TOTAL($A1459,$B$1),"")</f>
        <v>2.1406687088731982</v>
      </c>
      <c r="O1459">
        <f>IFERROR([1]!s_stm07_is($A1459,"W30028333","2024/12/31",1)/[1]!S_SHARE_TOTAL($A1459,$B$1),"")</f>
        <v>2.363063236978177</v>
      </c>
      <c r="P1459">
        <f>IFERROR([1]!s_stm07_is($A1459,"W30028333","2025/12/31",1)/[1]!S_SHARE_TOTAL($A1459,$B$1),"")</f>
        <v>2.2515688214539415</v>
      </c>
      <c r="Q1459">
        <f>IFERROR([1]!s_west_netprofit($A1459,2026,$B$1,180)/[1]!S_SHARE_TOTAL($A1459,$B$1),"")</f>
        <v>2.3714155176938947</v>
      </c>
      <c r="R1459">
        <f>IFERROR([1]!s_west_netprofit($A1459,2027,$B$1,180)/[1]!S_SHARE_TOTAL($A1459,$B$1),"")</f>
        <v>2.5126586278345084</v>
      </c>
      <c r="S1459">
        <f>IFERROR([1]!s_fa_dupont_roe($A1459,"2011/12/31")/100,"")</f>
        <v>0</v>
      </c>
      <c r="T1459">
        <f>IFERROR([1]!s_fa_dupont_roe($A1459,"2012/12/31")/100,"")</f>
        <v>0</v>
      </c>
      <c r="U1459">
        <f>IFERROR([1]!s_fa_dupont_roe($A1459,"2013/12/31")/100,"")</f>
        <v>0</v>
      </c>
      <c r="V1459">
        <f>IFERROR([1]!s_fa_dupont_roe($A1459,"2014/12/31")/100,"")</f>
        <v>0</v>
      </c>
      <c r="W1459">
        <f>IFERROR([1]!s_fa_dupont_roe($A1459,"2015/12/31")/100,"")</f>
        <v>0.61432900000000001</v>
      </c>
      <c r="X1459">
        <f>IFERROR([1]!s_fa_dupont_roe($A1459,"2016/12/31")/100,"")</f>
        <v>0.69064999999999999</v>
      </c>
      <c r="Y1459">
        <f>IFERROR([1]!s_fa_dupont_roe($A1459,"2017/12/31")/100,"")</f>
        <v>0.63966500000000004</v>
      </c>
      <c r="Z1459">
        <f>IFERROR([1]!s_fa_dupont_roe($A1459,"2018/12/31")/100,"")</f>
        <v>0.69603999999999999</v>
      </c>
      <c r="AA1459">
        <f>IFERROR([1]!s_fa_dupont_roe($A1459,"2019/12/31")/100,"")</f>
        <v>0.52363999999999999</v>
      </c>
      <c r="AB1459">
        <f>IFERROR([1]!s_fa_dupont_roe($A1459,"2020/12/31")/100,"")</f>
        <v>0.31499500000000002</v>
      </c>
      <c r="AC1459">
        <f>IFERROR([1]!s_fa_dupont_roe($A1459,"2021/12/31")/100,"")</f>
        <v>0.27953</v>
      </c>
      <c r="AD1459">
        <f>IFERROR([1]!s_fa_dupont_roe($A1459,"2022/12/31")/100,"")</f>
        <v>0.27542</v>
      </c>
      <c r="AE1459">
        <f>IFERROR([1]!s_fa_dupont_roe($A1459,"2023/12/31")/100,"")</f>
        <v>0.28833400000000003</v>
      </c>
      <c r="AF1459">
        <f>IFERROR([1]!s_fa_dupont_roe($A1459,"2024/12/31")/100,"")</f>
        <v>0.28188199999999997</v>
      </c>
      <c r="AG1459">
        <f>IFERROR([1]!s_fa_dupont_roe($A1459,"2025/12/31")/100,"")</f>
        <v>0.24924499999999999</v>
      </c>
      <c r="AH1459">
        <f>IFERROR([1]!s_stm07_is($A1459,"W30028333","2025/12/31",1),"")</f>
        <v>4070632747.77</v>
      </c>
      <c r="AI1459">
        <f>IFERROR([1]!s_stm07_bs($A1459,"W38058048","2025/12/31",1),"")</f>
        <v>16808570017.33</v>
      </c>
      <c r="AJ1459">
        <f>IFERROR([1]!s_fa_netdebt($A1459,"2025/12/31"),"")</f>
        <v>-3366543533.1399999</v>
      </c>
      <c r="AK1459">
        <f>IFERROR([1]!s_val_ev1($A1459,"2025/12/31"),"")</f>
        <v>74620330686.460007</v>
      </c>
      <c r="AL1459">
        <f>IFERROR([1]!s_fa_ebitda($A1459,"2025/12/31"),"")</f>
        <v>5140786650.5500002</v>
      </c>
      <c r="AM1459">
        <f>IFERROR([1]!s_west_netprofit($A1459,2026,$B$1,180)/[1]!s_west_netprofit($A1459,2026,$B$1-7,180)-1,"")</f>
        <v>0</v>
      </c>
      <c r="AN1459">
        <f>IFERROR([1]!s_west_netprofit($A1459,2026,$B$1,180)/[1]!s_west_netprofit($A1459,2026,$B$1-30,180)-1,"")</f>
        <v>2.0857930079640763E-3</v>
      </c>
      <c r="AO1459">
        <f>IFERROR([1]!s_est_mediannetprofit($A1459,2026,$B$1)/[1]!s_est_mediannetprofit($A1459,2026,$B$1-7)-1,"")</f>
        <v>0</v>
      </c>
      <c r="AP1459">
        <f>IFERROR([1]!s_est_mediannetprofit($A1459,2026,$B$1)/[1]!s_est_mediannetprofit($A1459,2026,$B$1-30)-1,"")</f>
        <v>5.2897613729869786E-3</v>
      </c>
    </row>
    <row r="1460" spans="1:42">
      <c r="A1460" t="s">
        <v>1499</v>
      </c>
      <c r="B1460">
        <f>IFERROR([1]!s_stm07_is($A1460,"W30028333","2011/12/31",1)/[1]!S_SHARE_TOTAL($A1460,$B$1),"")</f>
        <v>0</v>
      </c>
      <c r="C1460">
        <f>IFERROR([1]!s_stm07_is($A1460,"W30028333","2012/12/31",1)/[1]!S_SHARE_TOTAL($A1460,$B$1),"")</f>
        <v>0.24356929476487413</v>
      </c>
      <c r="D1460">
        <f>IFERROR([1]!s_stm07_is($A1460,"W30028333","2013/12/31",1)/[1]!S_SHARE_TOTAL($A1460,$B$1),"")</f>
        <v>0.14612508043254091</v>
      </c>
      <c r="E1460">
        <f>IFERROR([1]!s_stm07_is($A1460,"W30028333","2014/12/31",1)/[1]!S_SHARE_TOTAL($A1460,$B$1),"")</f>
        <v>0.19442989030467833</v>
      </c>
      <c r="F1460">
        <f>IFERROR([1]!s_stm07_is($A1460,"W30028333","2015/12/31",1)/[1]!S_SHARE_TOTAL($A1460,$B$1),"")</f>
        <v>0.31777995342585774</v>
      </c>
      <c r="G1460">
        <f>IFERROR([1]!s_stm07_is($A1460,"W30028333","2016/12/31",1)/[1]!S_SHARE_TOTAL($A1460,$B$1),"")</f>
        <v>0.61840022372647929</v>
      </c>
      <c r="H1460">
        <f>IFERROR([1]!s_stm07_is($A1460,"W30028333","2017/12/31",1)/[1]!S_SHARE_TOTAL($A1460,$B$1),"")</f>
        <v>0.8124180783266669</v>
      </c>
      <c r="I1460">
        <f>IFERROR([1]!s_stm07_is($A1460,"W30028333","2018/12/31",1)/[1]!S_SHARE_TOTAL($A1460,$B$1),"")</f>
        <v>0.72360976066665128</v>
      </c>
      <c r="J1460">
        <f>IFERROR([1]!s_stm07_is($A1460,"W30028333","2019/12/31",1)/[1]!S_SHARE_TOTAL($A1460,$B$1),"")</f>
        <v>0.80494544529473566</v>
      </c>
      <c r="K1460">
        <f>IFERROR([1]!s_stm07_is($A1460,"W30028333","2020/12/31",1)/[1]!S_SHARE_TOTAL($A1460,$B$1),"")</f>
        <v>0.85589960486367367</v>
      </c>
      <c r="L1460">
        <f>IFERROR([1]!s_stm07_is($A1460,"W30028333","2021/12/31",1)/[1]!S_SHARE_TOTAL($A1460,$B$1),"")</f>
        <v>1.2540468859367015</v>
      </c>
      <c r="M1460">
        <f>IFERROR([1]!s_stm07_is($A1460,"W30028333","2022/12/31",1)/[1]!S_SHARE_TOTAL($A1460,$B$1),"")</f>
        <v>1.000520488371236</v>
      </c>
      <c r="N1460">
        <f>IFERROR([1]!s_stm07_is($A1460,"W30028333","2023/12/31",1)/[1]!S_SHARE_TOTAL($A1460,$B$1),"")</f>
        <v>1.7700378671942869</v>
      </c>
      <c r="O1460">
        <f>IFERROR([1]!s_stm07_is($A1460,"W30028333","2024/12/31",1)/[1]!S_SHARE_TOTAL($A1460,$B$1),"")</f>
        <v>1.413616483459712</v>
      </c>
      <c r="P1460">
        <f>IFERROR([1]!s_stm07_is($A1460,"W30028333","2025/12/31",1)/[1]!S_SHARE_TOTAL($A1460,$B$1),"")</f>
        <v>0.99368569250821537</v>
      </c>
      <c r="Q1460">
        <f>IFERROR([1]!s_west_netprofit($A1460,2026,$B$1,180)/[1]!S_SHARE_TOTAL($A1460,$B$1),"")</f>
        <v>1.8061855742163064</v>
      </c>
      <c r="R1460">
        <f>IFERROR([1]!s_west_netprofit($A1460,2027,$B$1,180)/[1]!S_SHARE_TOTAL($A1460,$B$1),"")</f>
        <v>2.2983774134674069</v>
      </c>
      <c r="S1460">
        <f>IFERROR([1]!s_fa_dupont_roe($A1460,"2011/12/31")/100,"")</f>
        <v>0</v>
      </c>
      <c r="T1460">
        <f>IFERROR([1]!s_fa_dupont_roe($A1460,"2012/12/31")/100,"")</f>
        <v>0.135544</v>
      </c>
      <c r="U1460">
        <f>IFERROR([1]!s_fa_dupont_roe($A1460,"2013/12/31")/100,"")</f>
        <v>8.0070999999999989E-2</v>
      </c>
      <c r="V1460">
        <f>IFERROR([1]!s_fa_dupont_roe($A1460,"2014/12/31")/100,"")</f>
        <v>0.10032999999999999</v>
      </c>
      <c r="W1460">
        <f>IFERROR([1]!s_fa_dupont_roe($A1460,"2015/12/31")/100,"")</f>
        <v>0.14640300000000001</v>
      </c>
      <c r="X1460">
        <f>IFERROR([1]!s_fa_dupont_roe($A1460,"2016/12/31")/100,"")</f>
        <v>0.24392399999999997</v>
      </c>
      <c r="Y1460">
        <f>IFERROR([1]!s_fa_dupont_roe($A1460,"2017/12/31")/100,"")</f>
        <v>0.18365300000000001</v>
      </c>
      <c r="Z1460">
        <f>IFERROR([1]!s_fa_dupont_roe($A1460,"2018/12/31")/100,"")</f>
        <v>0.13643</v>
      </c>
      <c r="AA1460">
        <f>IFERROR([1]!s_fa_dupont_roe($A1460,"2019/12/31")/100,"")</f>
        <v>0.17219000000000001</v>
      </c>
      <c r="AB1460">
        <f>IFERROR([1]!s_fa_dupont_roe($A1460,"2020/12/31")/100,"")</f>
        <v>0.167606</v>
      </c>
      <c r="AC1460">
        <f>IFERROR([1]!s_fa_dupont_roe($A1460,"2021/12/31")/100,"")</f>
        <v>0.160277</v>
      </c>
      <c r="AD1460">
        <f>IFERROR([1]!s_fa_dupont_roe($A1460,"2022/12/31")/100,"")</f>
        <v>9.1180999999999998E-2</v>
      </c>
      <c r="AE1460">
        <f>IFERROR([1]!s_fa_dupont_roe($A1460,"2023/12/31")/100,"")</f>
        <v>0.13897399999999999</v>
      </c>
      <c r="AF1460">
        <f>IFERROR([1]!s_fa_dupont_roe($A1460,"2024/12/31")/100,"")</f>
        <v>9.8382000000000011E-2</v>
      </c>
      <c r="AG1460">
        <f>IFERROR([1]!s_fa_dupont_roe($A1460,"2025/12/31")/100,"")</f>
        <v>6.5949999999999995E-2</v>
      </c>
      <c r="AH1460">
        <f>IFERROR([1]!s_stm07_is($A1460,"W30028333","2025/12/31",1),"")</f>
        <v>212674203.38</v>
      </c>
      <c r="AI1460">
        <f>IFERROR([1]!s_stm07_bs($A1460,"W38058048","2025/12/31",1),"")</f>
        <v>3639703798.2399998</v>
      </c>
      <c r="AJ1460">
        <f>IFERROR([1]!s_fa_netdebt($A1460,"2025/12/31"),"")</f>
        <v>4291697464.0999999</v>
      </c>
      <c r="AK1460">
        <f>IFERROR([1]!s_val_ev1($A1460,"2025/12/31"),"")</f>
        <v>12630294201.299999</v>
      </c>
      <c r="AL1460">
        <f>IFERROR([1]!s_fa_ebitda($A1460,"2025/12/31"),"")</f>
        <v>780297561.13999999</v>
      </c>
      <c r="AM1460">
        <f>IFERROR([1]!s_west_netprofit($A1460,2026,$B$1,180)/[1]!s_west_netprofit($A1460,2026,$B$1-7,180)-1,"")</f>
        <v>-1.5752549828383255E-2</v>
      </c>
      <c r="AN1460">
        <f>IFERROR([1]!s_west_netprofit($A1460,2026,$B$1,180)/[1]!s_west_netprofit($A1460,2026,$B$1-30,180)-1,"")</f>
        <v>-2.6292108004968062E-2</v>
      </c>
      <c r="AO1460">
        <f>IFERROR([1]!s_est_mediannetprofit($A1460,2026,$B$1)/[1]!s_est_mediannetprofit($A1460,2026,$B$1-7)-1,"")</f>
        <v>-5.2083333333333703E-3</v>
      </c>
      <c r="AP1460">
        <f>IFERROR([1]!s_est_mediannetprofit($A1460,2026,$B$1)/[1]!s_est_mediannetprofit($A1460,2026,$B$1-30)-1,"")</f>
        <v>-2.3017902813299185E-2</v>
      </c>
    </row>
    <row r="1461" spans="1:42">
      <c r="A1461" t="s">
        <v>1500</v>
      </c>
      <c r="B1461">
        <f>IFERROR([1]!s_stm07_is($A1461,"W30028333","2011/12/31",1)/[1]!S_SHARE_TOTAL($A1461,$B$1),"")</f>
        <v>0</v>
      </c>
      <c r="C1461">
        <f>IFERROR([1]!s_stm07_is($A1461,"W30028333","2012/12/31",1)/[1]!S_SHARE_TOTAL($A1461,$B$1),"")</f>
        <v>0</v>
      </c>
      <c r="D1461">
        <f>IFERROR([1]!s_stm07_is($A1461,"W30028333","2013/12/31",1)/[1]!S_SHARE_TOTAL($A1461,$B$1),"")</f>
        <v>0</v>
      </c>
      <c r="E1461">
        <f>IFERROR([1]!s_stm07_is($A1461,"W30028333","2014/12/31",1)/[1]!S_SHARE_TOTAL($A1461,$B$1),"")</f>
        <v>0</v>
      </c>
      <c r="F1461">
        <f>IFERROR([1]!s_stm07_is($A1461,"W30028333","2015/12/31",1)/[1]!S_SHARE_TOTAL($A1461,$B$1),"")</f>
        <v>0</v>
      </c>
      <c r="G1461">
        <f>IFERROR([1]!s_stm07_is($A1461,"W30028333","2016/12/31",1)/[1]!S_SHARE_TOTAL($A1461,$B$1),"")</f>
        <v>0</v>
      </c>
      <c r="H1461">
        <f>IFERROR([1]!s_stm07_is($A1461,"W30028333","2017/12/31",1)/[1]!S_SHARE_TOTAL($A1461,$B$1),"")</f>
        <v>0</v>
      </c>
      <c r="I1461">
        <f>IFERROR([1]!s_stm07_is($A1461,"W30028333","2018/12/31",1)/[1]!S_SHARE_TOTAL($A1461,$B$1),"")</f>
        <v>0</v>
      </c>
      <c r="J1461">
        <f>IFERROR([1]!s_stm07_is($A1461,"W30028333","2019/12/31",1)/[1]!S_SHARE_TOTAL($A1461,$B$1),"")</f>
        <v>0</v>
      </c>
      <c r="K1461">
        <f>IFERROR([1]!s_stm07_is($A1461,"W30028333","2020/12/31",1)/[1]!S_SHARE_TOTAL($A1461,$B$1),"")</f>
        <v>0.22981650312499999</v>
      </c>
      <c r="L1461">
        <f>IFERROR([1]!s_stm07_is($A1461,"W30028333","2021/12/31",1)/[1]!S_SHARE_TOTAL($A1461,$B$1),"")</f>
        <v>0.72518762937500003</v>
      </c>
      <c r="M1461">
        <f>IFERROR([1]!s_stm07_is($A1461,"W30028333","2022/12/31",1)/[1]!S_SHARE_TOTAL($A1461,$B$1),"")</f>
        <v>2.4796216690000001</v>
      </c>
      <c r="N1461">
        <f>IFERROR([1]!s_stm07_is($A1461,"W30028333","2023/12/31",1)/[1]!S_SHARE_TOTAL($A1461,$B$1),"")</f>
        <v>5.2631318605624999</v>
      </c>
      <c r="O1461">
        <f>IFERROR([1]!s_stm07_is($A1461,"W30028333","2024/12/31",1)/[1]!S_SHARE_TOTAL($A1461,$B$1),"")</f>
        <v>7.1030694037499993</v>
      </c>
      <c r="P1461">
        <f>IFERROR([1]!s_stm07_is($A1461,"W30028333","2025/12/31",1)/[1]!S_SHARE_TOTAL($A1461,$B$1),"")</f>
        <v>5.7620544522500001</v>
      </c>
      <c r="Q1461">
        <f>IFERROR([1]!s_west_netprofit($A1461,2026,$B$1,180)/[1]!S_SHARE_TOTAL($A1461,$B$1),"")</f>
        <v>7.3055624999999997</v>
      </c>
      <c r="R1461">
        <f>IFERROR([1]!s_west_netprofit($A1461,2027,$B$1,180)/[1]!S_SHARE_TOTAL($A1461,$B$1),"")</f>
        <v>8.3343124999999993</v>
      </c>
      <c r="S1461">
        <f>IFERROR([1]!s_fa_dupont_roe($A1461,"2011/12/31")/100,"")</f>
        <v>0</v>
      </c>
      <c r="T1461">
        <f>IFERROR([1]!s_fa_dupont_roe($A1461,"2012/12/31")/100,"")</f>
        <v>0</v>
      </c>
      <c r="U1461">
        <f>IFERROR([1]!s_fa_dupont_roe($A1461,"2013/12/31")/100,"")</f>
        <v>0</v>
      </c>
      <c r="V1461">
        <f>IFERROR([1]!s_fa_dupont_roe($A1461,"2014/12/31")/100,"")</f>
        <v>0</v>
      </c>
      <c r="W1461">
        <f>IFERROR([1]!s_fa_dupont_roe($A1461,"2015/12/31")/100,"")</f>
        <v>0</v>
      </c>
      <c r="X1461">
        <f>IFERROR([1]!s_fa_dupont_roe($A1461,"2016/12/31")/100,"")</f>
        <v>0</v>
      </c>
      <c r="Y1461">
        <f>IFERROR([1]!s_fa_dupont_roe($A1461,"2017/12/31")/100,"")</f>
        <v>0</v>
      </c>
      <c r="Z1461">
        <f>IFERROR([1]!s_fa_dupont_roe($A1461,"2018/12/31")/100,"")</f>
        <v>0</v>
      </c>
      <c r="AA1461">
        <f>IFERROR([1]!s_fa_dupont_roe($A1461,"2019/12/31")/100,"")</f>
        <v>0</v>
      </c>
      <c r="AB1461">
        <f>IFERROR([1]!s_fa_dupont_roe($A1461,"2020/12/31")/100,"")</f>
        <v>0.128854</v>
      </c>
      <c r="AC1461">
        <f>IFERROR([1]!s_fa_dupont_roe($A1461,"2021/12/31")/100,"")</f>
        <v>0.35182899999999995</v>
      </c>
      <c r="AD1461">
        <f>IFERROR([1]!s_fa_dupont_roe($A1461,"2022/12/31")/100,"")</f>
        <v>0.63374900000000001</v>
      </c>
      <c r="AE1461">
        <f>IFERROR([1]!s_fa_dupont_roe($A1461,"2023/12/31")/100,"")</f>
        <v>0.64399799999999996</v>
      </c>
      <c r="AF1461">
        <f>IFERROR([1]!s_fa_dupont_roe($A1461,"2024/12/31")/100,"")</f>
        <v>0.493977</v>
      </c>
      <c r="AG1461">
        <f>IFERROR([1]!s_fa_dupont_roe($A1461,"2025/12/31")/100,"")</f>
        <v>0.19148199999999999</v>
      </c>
      <c r="AH1461">
        <f>IFERROR([1]!s_stm07_is($A1461,"W30028333","2025/12/31",1),"")</f>
        <v>921928712.36000001</v>
      </c>
      <c r="AI1461">
        <f>IFERROR([1]!s_stm07_bs($A1461,"W38058048","2025/12/31",1),"")</f>
        <v>6767444170.79</v>
      </c>
      <c r="AJ1461">
        <f>IFERROR([1]!s_fa_netdebt($A1461,"2025/12/31"),"")</f>
        <v>-3659351691.3800001</v>
      </c>
      <c r="AK1461">
        <f>IFERROR([1]!s_val_ev1($A1461,"2025/12/31"),"")</f>
        <v>15142191524.690001</v>
      </c>
      <c r="AL1461">
        <f>IFERROR([1]!s_fa_ebitda($A1461,"2025/12/31"),"")</f>
        <v>1102819729.1400001</v>
      </c>
      <c r="AM1461">
        <f>IFERROR([1]!s_west_netprofit($A1461,2026,$B$1,180)/[1]!s_west_netprofit($A1461,2026,$B$1-7,180)-1,"")</f>
        <v>0</v>
      </c>
      <c r="AN1461">
        <f>IFERROR([1]!s_west_netprofit($A1461,2026,$B$1,180)/[1]!s_west_netprofit($A1461,2026,$B$1-30,180)-1,"")</f>
        <v>0</v>
      </c>
      <c r="AO1461">
        <f>IFERROR([1]!s_est_mediannetprofit($A1461,2026,$B$1)/[1]!s_est_mediannetprofit($A1461,2026,$B$1-7)-1,"")</f>
        <v>0</v>
      </c>
      <c r="AP1461">
        <f>IFERROR([1]!s_est_mediannetprofit($A1461,2026,$B$1)/[1]!s_est_mediannetprofit($A1461,2026,$B$1-30)-1,"")</f>
        <v>0</v>
      </c>
    </row>
    <row r="1462" spans="1:42">
      <c r="A1462" t="s">
        <v>1501</v>
      </c>
      <c r="B1462">
        <f>IFERROR([1]!s_stm07_is($A1462,"W30028333","2011/12/31",1)/[1]!S_SHARE_TOTAL($A1462,$B$1),"")</f>
        <v>0.10629838467595082</v>
      </c>
      <c r="C1462">
        <f>IFERROR([1]!s_stm07_is($A1462,"W30028333","2012/12/31",1)/[1]!S_SHARE_TOTAL($A1462,$B$1),"")</f>
        <v>8.4633210492154901E-2</v>
      </c>
      <c r="D1462">
        <f>IFERROR([1]!s_stm07_is($A1462,"W30028333","2013/12/31",1)/[1]!S_SHARE_TOTAL($A1462,$B$1),"")</f>
        <v>0.1354214455356417</v>
      </c>
      <c r="E1462">
        <f>IFERROR([1]!s_stm07_is($A1462,"W30028333","2014/12/31",1)/[1]!S_SHARE_TOTAL($A1462,$B$1),"")</f>
        <v>0.236018026260717</v>
      </c>
      <c r="F1462">
        <f>IFERROR([1]!s_stm07_is($A1462,"W30028333","2015/12/31",1)/[1]!S_SHARE_TOTAL($A1462,$B$1),"")</f>
        <v>0.41109585603798743</v>
      </c>
      <c r="G1462">
        <f>IFERROR([1]!s_stm07_is($A1462,"W30028333","2016/12/31",1)/[1]!S_SHARE_TOTAL($A1462,$B$1),"")</f>
        <v>0.32900000777412336</v>
      </c>
      <c r="H1462">
        <f>IFERROR([1]!s_stm07_is($A1462,"W30028333","2017/12/31",1)/[1]!S_SHARE_TOTAL($A1462,$B$1),"")</f>
        <v>0.21991425219557112</v>
      </c>
      <c r="I1462">
        <f>IFERROR([1]!s_stm07_is($A1462,"W30028333","2018/12/31",1)/[1]!S_SHARE_TOTAL($A1462,$B$1),"")</f>
        <v>0.27229276061693153</v>
      </c>
      <c r="J1462">
        <f>IFERROR([1]!s_stm07_is($A1462,"W30028333","2019/12/31",1)/[1]!S_SHARE_TOTAL($A1462,$B$1),"")</f>
        <v>0.48968204672966359</v>
      </c>
      <c r="K1462">
        <f>IFERROR([1]!s_stm07_is($A1462,"W30028333","2020/12/31",1)/[1]!S_SHARE_TOTAL($A1462,$B$1),"")</f>
        <v>0.95053679470757868</v>
      </c>
      <c r="L1462">
        <f>IFERROR([1]!s_stm07_is($A1462,"W30028333","2021/12/31",1)/[1]!S_SHARE_TOTAL($A1462,$B$1),"")</f>
        <v>0.64769647943339159</v>
      </c>
      <c r="M1462">
        <f>IFERROR([1]!s_stm07_is($A1462,"W30028333","2022/12/31",1)/[1]!S_SHARE_TOTAL($A1462,$B$1),"")</f>
        <v>0.33418739568079991</v>
      </c>
      <c r="N1462">
        <f>IFERROR([1]!s_stm07_is($A1462,"W30028333","2023/12/31",1)/[1]!S_SHARE_TOTAL($A1462,$B$1),"")</f>
        <v>0.46732803210586782</v>
      </c>
      <c r="O1462">
        <f>IFERROR([1]!s_stm07_is($A1462,"W30028333","2024/12/31",1)/[1]!S_SHARE_TOTAL($A1462,$B$1),"")</f>
        <v>0.60543928554738535</v>
      </c>
      <c r="P1462">
        <f>IFERROR([1]!s_stm07_is($A1462,"W30028333","2025/12/31",1)/[1]!S_SHARE_TOTAL($A1462,$B$1),"")</f>
        <v>0.53705058450294985</v>
      </c>
      <c r="Q1462">
        <f>IFERROR([1]!s_west_netprofit($A1462,2026,$B$1,180)/[1]!S_SHARE_TOTAL($A1462,$B$1),"")</f>
        <v>0.66709290053174131</v>
      </c>
      <c r="R1462">
        <f>IFERROR([1]!s_west_netprofit($A1462,2027,$B$1,180)/[1]!S_SHARE_TOTAL($A1462,$B$1),"")</f>
        <v>0.79035303400693702</v>
      </c>
      <c r="S1462">
        <f>IFERROR([1]!s_fa_dupont_roe($A1462,"2011/12/31")/100,"")</f>
        <v>0.21456600000000001</v>
      </c>
      <c r="T1462">
        <f>IFERROR([1]!s_fa_dupont_roe($A1462,"2012/12/31")/100,"")</f>
        <v>0.15945200000000001</v>
      </c>
      <c r="U1462">
        <f>IFERROR([1]!s_fa_dupont_roe($A1462,"2013/12/31")/100,"")</f>
        <v>0.21492699999999998</v>
      </c>
      <c r="V1462">
        <f>IFERROR([1]!s_fa_dupont_roe($A1462,"2014/12/31")/100,"")</f>
        <v>0.292404</v>
      </c>
      <c r="W1462">
        <f>IFERROR([1]!s_fa_dupont_roe($A1462,"2015/12/31")/100,"")</f>
        <v>0.36708199999999996</v>
      </c>
      <c r="X1462">
        <f>IFERROR([1]!s_fa_dupont_roe($A1462,"2016/12/31")/100,"")</f>
        <v>0.17121700000000001</v>
      </c>
      <c r="Y1462">
        <f>IFERROR([1]!s_fa_dupont_roe($A1462,"2017/12/31")/100,"")</f>
        <v>8.4441000000000002E-2</v>
      </c>
      <c r="Z1462">
        <f>IFERROR([1]!s_fa_dupont_roe($A1462,"2018/12/31")/100,"")</f>
        <v>9.7824000000000008E-2</v>
      </c>
      <c r="AA1462">
        <f>IFERROR([1]!s_fa_dupont_roe($A1462,"2019/12/31")/100,"")</f>
        <v>0.154974</v>
      </c>
      <c r="AB1462">
        <f>IFERROR([1]!s_fa_dupont_roe($A1462,"2020/12/31")/100,"")</f>
        <v>0.16543399999999997</v>
      </c>
      <c r="AC1462">
        <f>IFERROR([1]!s_fa_dupont_roe($A1462,"2021/12/31")/100,"")</f>
        <v>7.8580999999999998E-2</v>
      </c>
      <c r="AD1462">
        <f>IFERROR([1]!s_fa_dupont_roe($A1462,"2022/12/31")/100,"")</f>
        <v>3.7689E-2</v>
      </c>
      <c r="AE1462">
        <f>IFERROR([1]!s_fa_dupont_roe($A1462,"2023/12/31")/100,"")</f>
        <v>4.9589999999999995E-2</v>
      </c>
      <c r="AF1462">
        <f>IFERROR([1]!s_fa_dupont_roe($A1462,"2024/12/31")/100,"")</f>
        <v>6.2511999999999998E-2</v>
      </c>
      <c r="AG1462">
        <f>IFERROR([1]!s_fa_dupont_roe($A1462,"2025/12/31")/100,"")</f>
        <v>5.4066999999999997E-2</v>
      </c>
      <c r="AH1462">
        <f>IFERROR([1]!s_stm07_is($A1462,"W30028333","2025/12/31",1),"")</f>
        <v>553345370.54999995</v>
      </c>
      <c r="AI1462">
        <f>IFERROR([1]!s_stm07_bs($A1462,"W38058048","2025/12/31",1),"")</f>
        <v>10331478518.99</v>
      </c>
      <c r="AJ1462">
        <f>IFERROR([1]!s_fa_netdebt($A1462,"2025/12/31"),"")</f>
        <v>-1769405878.0799999</v>
      </c>
      <c r="AK1462">
        <f>IFERROR([1]!s_val_ev1($A1462,"2025/12/31"),"")</f>
        <v>14079209170.799999</v>
      </c>
      <c r="AL1462">
        <f>IFERROR([1]!s_fa_ebitda($A1462,"2025/12/31"),"")</f>
        <v>1015143445.11</v>
      </c>
      <c r="AM1462">
        <f>IFERROR([1]!s_west_netprofit($A1462,2026,$B$1,180)/[1]!s_west_netprofit($A1462,2026,$B$1-7,180)-1,"")</f>
        <v>0</v>
      </c>
      <c r="AN1462">
        <f>IFERROR([1]!s_west_netprofit($A1462,2026,$B$1,180)/[1]!s_west_netprofit($A1462,2026,$B$1-30,180)-1,"")</f>
        <v>-3.2897823303357665E-2</v>
      </c>
      <c r="AO1462">
        <f>IFERROR([1]!s_est_mediannetprofit($A1462,2026,$B$1)/[1]!s_est_mediannetprofit($A1462,2026,$B$1-7)-1,"")</f>
        <v>0</v>
      </c>
      <c r="AP1462">
        <f>IFERROR([1]!s_est_mediannetprofit($A1462,2026,$B$1)/[1]!s_est_mediannetprofit($A1462,2026,$B$1-30)-1,"")</f>
        <v>-8.7719298245614308E-3</v>
      </c>
    </row>
    <row r="1463" spans="1:42">
      <c r="A1463" t="s">
        <v>1502</v>
      </c>
      <c r="B1463">
        <f>IFERROR([1]!s_stm07_is($A1463,"W30028333","2011/12/31",1)/[1]!S_SHARE_TOTAL($A1463,$B$1),"")</f>
        <v>0</v>
      </c>
      <c r="C1463">
        <f>IFERROR([1]!s_stm07_is($A1463,"W30028333","2012/12/31",1)/[1]!S_SHARE_TOTAL($A1463,$B$1),"")</f>
        <v>0</v>
      </c>
      <c r="D1463">
        <f>IFERROR([1]!s_stm07_is($A1463,"W30028333","2013/12/31",1)/[1]!S_SHARE_TOTAL($A1463,$B$1),"")</f>
        <v>0</v>
      </c>
      <c r="E1463">
        <f>IFERROR([1]!s_stm07_is($A1463,"W30028333","2014/12/31",1)/[1]!S_SHARE_TOTAL($A1463,$B$1),"")</f>
        <v>0</v>
      </c>
      <c r="F1463">
        <f>IFERROR([1]!s_stm07_is($A1463,"W30028333","2015/12/31",1)/[1]!S_SHARE_TOTAL($A1463,$B$1),"")</f>
        <v>0</v>
      </c>
      <c r="G1463">
        <f>IFERROR([1]!s_stm07_is($A1463,"W30028333","2016/12/31",1)/[1]!S_SHARE_TOTAL($A1463,$B$1),"")</f>
        <v>0</v>
      </c>
      <c r="H1463">
        <f>IFERROR([1]!s_stm07_is($A1463,"W30028333","2017/12/31",1)/[1]!S_SHARE_TOTAL($A1463,$B$1),"")</f>
        <v>0.20441492759173494</v>
      </c>
      <c r="I1463">
        <f>IFERROR([1]!s_stm07_is($A1463,"W30028333","2018/12/31",1)/[1]!S_SHARE_TOTAL($A1463,$B$1),"")</f>
        <v>0.23319888051300319</v>
      </c>
      <c r="J1463">
        <f>IFERROR([1]!s_stm07_is($A1463,"W30028333","2019/12/31",1)/[1]!S_SHARE_TOTAL($A1463,$B$1),"")</f>
        <v>0.15013632333452084</v>
      </c>
      <c r="K1463">
        <f>IFERROR([1]!s_stm07_is($A1463,"W30028333","2020/12/31",1)/[1]!S_SHARE_TOTAL($A1463,$B$1),"")</f>
        <v>0.3067929157107232</v>
      </c>
      <c r="L1463">
        <f>IFERROR([1]!s_stm07_is($A1463,"W30028333","2021/12/31",1)/[1]!S_SHARE_TOTAL($A1463,$B$1),"")</f>
        <v>0.41271636083006769</v>
      </c>
      <c r="M1463">
        <f>IFERROR([1]!s_stm07_is($A1463,"W30028333","2022/12/31",1)/[1]!S_SHARE_TOTAL($A1463,$B$1),"")</f>
        <v>0.61809009980406127</v>
      </c>
      <c r="N1463">
        <f>IFERROR([1]!s_stm07_is($A1463,"W30028333","2023/12/31",1)/[1]!S_SHARE_TOTAL($A1463,$B$1),"")</f>
        <v>0.46524842955112217</v>
      </c>
      <c r="O1463">
        <f>IFERROR([1]!s_stm07_is($A1463,"W30028333","2024/12/31",1)/[1]!S_SHARE_TOTAL($A1463,$B$1),"")</f>
        <v>0.32290727600641256</v>
      </c>
      <c r="P1463">
        <f>IFERROR([1]!s_stm07_is($A1463,"W30028333","2025/12/31",1)/[1]!S_SHARE_TOTAL($A1463,$B$1),"")</f>
        <v>0.19075281011756323</v>
      </c>
      <c r="Q1463">
        <f>IFERROR([1]!s_west_netprofit($A1463,2026,$B$1,180)/[1]!S_SHARE_TOTAL($A1463,$B$1),"")</f>
        <v>0.28541147132169575</v>
      </c>
      <c r="R1463">
        <f>IFERROR([1]!s_west_netprofit($A1463,2027,$B$1,180)/[1]!S_SHARE_TOTAL($A1463,$B$1),"")</f>
        <v>0.37964909155682225</v>
      </c>
      <c r="S1463">
        <f>IFERROR([1]!s_fa_dupont_roe($A1463,"2011/12/31")/100,"")</f>
        <v>0</v>
      </c>
      <c r="T1463">
        <f>IFERROR([1]!s_fa_dupont_roe($A1463,"2012/12/31")/100,"")</f>
        <v>0</v>
      </c>
      <c r="U1463">
        <f>IFERROR([1]!s_fa_dupont_roe($A1463,"2013/12/31")/100,"")</f>
        <v>0</v>
      </c>
      <c r="V1463">
        <f>IFERROR([1]!s_fa_dupont_roe($A1463,"2014/12/31")/100,"")</f>
        <v>0</v>
      </c>
      <c r="W1463">
        <f>IFERROR([1]!s_fa_dupont_roe($A1463,"2015/12/31")/100,"")</f>
        <v>0</v>
      </c>
      <c r="X1463">
        <f>IFERROR([1]!s_fa_dupont_roe($A1463,"2016/12/31")/100,"")</f>
        <v>0</v>
      </c>
      <c r="Y1463">
        <f>IFERROR([1]!s_fa_dupont_roe($A1463,"2017/12/31")/100,"")</f>
        <v>0.226294</v>
      </c>
      <c r="Z1463">
        <f>IFERROR([1]!s_fa_dupont_roe($A1463,"2018/12/31")/100,"")</f>
        <v>0.26799700000000004</v>
      </c>
      <c r="AA1463">
        <f>IFERROR([1]!s_fa_dupont_roe($A1463,"2019/12/31")/100,"")</f>
        <v>0.158161</v>
      </c>
      <c r="AB1463">
        <f>IFERROR([1]!s_fa_dupont_roe($A1463,"2020/12/31")/100,"")</f>
        <v>0.25989999999999996</v>
      </c>
      <c r="AC1463">
        <f>IFERROR([1]!s_fa_dupont_roe($A1463,"2021/12/31")/100,"")</f>
        <v>0.22824100000000003</v>
      </c>
      <c r="AD1463">
        <f>IFERROR([1]!s_fa_dupont_roe($A1463,"2022/12/31")/100,"")</f>
        <v>0.24841999999999997</v>
      </c>
      <c r="AE1463">
        <f>IFERROR([1]!s_fa_dupont_roe($A1463,"2023/12/31")/100,"")</f>
        <v>0.168984</v>
      </c>
      <c r="AF1463">
        <f>IFERROR([1]!s_fa_dupont_roe($A1463,"2024/12/31")/100,"")</f>
        <v>0.113582</v>
      </c>
      <c r="AG1463">
        <f>IFERROR([1]!s_fa_dupont_roe($A1463,"2025/12/31")/100,"")</f>
        <v>6.6858000000000001E-2</v>
      </c>
      <c r="AH1463">
        <f>IFERROR([1]!s_stm07_is($A1463,"W30028333","2025/12/31",1),"")</f>
        <v>107088627.59999999</v>
      </c>
      <c r="AI1463">
        <f>IFERROR([1]!s_stm07_bs($A1463,"W38058048","2025/12/31",1),"")</f>
        <v>1625301640.23</v>
      </c>
      <c r="AJ1463">
        <f>IFERROR([1]!s_fa_netdebt($A1463,"2025/12/31"),"")</f>
        <v>-282434620.66000003</v>
      </c>
      <c r="AK1463">
        <f>IFERROR([1]!s_val_ev1($A1463,"2025/12/31"),"")</f>
        <v>9727863035.9699993</v>
      </c>
      <c r="AL1463">
        <f>IFERROR([1]!s_fa_ebitda($A1463,"2025/12/31"),"")</f>
        <v>177032973.81</v>
      </c>
      <c r="AM1463">
        <f>IFERROR([1]!s_west_netprofit($A1463,2026,$B$1,180)/[1]!s_west_netprofit($A1463,2026,$B$1-7,180)-1,"")</f>
        <v>0</v>
      </c>
      <c r="AN1463">
        <f>IFERROR([1]!s_west_netprofit($A1463,2026,$B$1,180)/[1]!s_west_netprofit($A1463,2026,$B$1-30,180)-1,"")</f>
        <v>0</v>
      </c>
      <c r="AO1463">
        <f>IFERROR([1]!s_est_mediannetprofit($A1463,2026,$B$1)/[1]!s_est_mediannetprofit($A1463,2026,$B$1-7)-1,"")</f>
        <v>0</v>
      </c>
      <c r="AP1463">
        <f>IFERROR([1]!s_est_mediannetprofit($A1463,2026,$B$1)/[1]!s_est_mediannetprofit($A1463,2026,$B$1-30)-1,"")</f>
        <v>0</v>
      </c>
    </row>
    <row r="1464" spans="1:42">
      <c r="A1464" t="s">
        <v>1503</v>
      </c>
      <c r="B1464">
        <f>IFERROR([1]!s_stm07_is($A1464,"W30028333","2011/12/31",1)/[1]!S_SHARE_TOTAL($A1464,$B$1),"")</f>
        <v>0</v>
      </c>
      <c r="C1464">
        <f>IFERROR([1]!s_stm07_is($A1464,"W30028333","2012/12/31",1)/[1]!S_SHARE_TOTAL($A1464,$B$1),"")</f>
        <v>0</v>
      </c>
      <c r="D1464">
        <f>IFERROR([1]!s_stm07_is($A1464,"W30028333","2013/12/31",1)/[1]!S_SHARE_TOTAL($A1464,$B$1),"")</f>
        <v>0</v>
      </c>
      <c r="E1464">
        <f>IFERROR([1]!s_stm07_is($A1464,"W30028333","2014/12/31",1)/[1]!S_SHARE_TOTAL($A1464,$B$1),"")</f>
        <v>9.2951570929219518E-2</v>
      </c>
      <c r="F1464">
        <f>IFERROR([1]!s_stm07_is($A1464,"W30028333","2015/12/31",1)/[1]!S_SHARE_TOTAL($A1464,$B$1),"")</f>
        <v>0.1222635847293323</v>
      </c>
      <c r="G1464">
        <f>IFERROR([1]!s_stm07_is($A1464,"W30028333","2016/12/31",1)/[1]!S_SHARE_TOTAL($A1464,$B$1),"")</f>
        <v>0.19466736467011431</v>
      </c>
      <c r="H1464">
        <f>IFERROR([1]!s_stm07_is($A1464,"W30028333","2017/12/31",1)/[1]!S_SHARE_TOTAL($A1464,$B$1),"")</f>
        <v>0.21956230228829821</v>
      </c>
      <c r="I1464">
        <f>IFERROR([1]!s_stm07_is($A1464,"W30028333","2018/12/31",1)/[1]!S_SHARE_TOTAL($A1464,$B$1),"")</f>
        <v>0.27213553042844818</v>
      </c>
      <c r="J1464">
        <f>IFERROR([1]!s_stm07_is($A1464,"W30028333","2019/12/31",1)/[1]!S_SHARE_TOTAL($A1464,$B$1),"")</f>
        <v>0.2843171175956094</v>
      </c>
      <c r="K1464">
        <f>IFERROR([1]!s_stm07_is($A1464,"W30028333","2020/12/31",1)/[1]!S_SHARE_TOTAL($A1464,$B$1),"")</f>
        <v>0.10614467776538239</v>
      </c>
      <c r="L1464">
        <f>IFERROR([1]!s_stm07_is($A1464,"W30028333","2021/12/31",1)/[1]!S_SHARE_TOTAL($A1464,$B$1),"")</f>
        <v>0.3386875635667162</v>
      </c>
      <c r="M1464">
        <f>IFERROR([1]!s_stm07_is($A1464,"W30028333","2022/12/31",1)/[1]!S_SHARE_TOTAL($A1464,$B$1),"")</f>
        <v>0.20283669848829058</v>
      </c>
      <c r="N1464">
        <f>IFERROR([1]!s_stm07_is($A1464,"W30028333","2023/12/31",1)/[1]!S_SHARE_TOTAL($A1464,$B$1),"")</f>
        <v>0.26817403407821561</v>
      </c>
      <c r="O1464">
        <f>IFERROR([1]!s_stm07_is($A1464,"W30028333","2024/12/31",1)/[1]!S_SHARE_TOTAL($A1464,$B$1),"")</f>
        <v>0.2699340392596381</v>
      </c>
      <c r="P1464">
        <f>IFERROR([1]!s_stm07_is($A1464,"W30028333","2025/12/31",1)/[1]!S_SHARE_TOTAL($A1464,$B$1),"")</f>
        <v>0.15171130457556967</v>
      </c>
      <c r="Q1464">
        <f>IFERROR([1]!s_west_netprofit($A1464,2026,$B$1,180)/[1]!S_SHARE_TOTAL($A1464,$B$1),"")</f>
        <v>0</v>
      </c>
      <c r="R1464">
        <f>IFERROR([1]!s_west_netprofit($A1464,2027,$B$1,180)/[1]!S_SHARE_TOTAL($A1464,$B$1),"")</f>
        <v>0</v>
      </c>
      <c r="S1464">
        <f>IFERROR([1]!s_fa_dupont_roe($A1464,"2011/12/31")/100,"")</f>
        <v>0</v>
      </c>
      <c r="T1464">
        <f>IFERROR([1]!s_fa_dupont_roe($A1464,"2012/12/31")/100,"")</f>
        <v>0</v>
      </c>
      <c r="U1464">
        <f>IFERROR([1]!s_fa_dupont_roe($A1464,"2013/12/31")/100,"")</f>
        <v>0</v>
      </c>
      <c r="V1464">
        <f>IFERROR([1]!s_fa_dupont_roe($A1464,"2014/12/31")/100,"")</f>
        <v>0.15595200000000001</v>
      </c>
      <c r="W1464">
        <f>IFERROR([1]!s_fa_dupont_roe($A1464,"2015/12/31")/100,"")</f>
        <v>0.156584</v>
      </c>
      <c r="X1464">
        <f>IFERROR([1]!s_fa_dupont_roe($A1464,"2016/12/31")/100,"")</f>
        <v>0.180481</v>
      </c>
      <c r="Y1464">
        <f>IFERROR([1]!s_fa_dupont_roe($A1464,"2017/12/31")/100,"")</f>
        <v>0.168715</v>
      </c>
      <c r="Z1464">
        <f>IFERROR([1]!s_fa_dupont_roe($A1464,"2018/12/31")/100,"")</f>
        <v>0.12856600000000001</v>
      </c>
      <c r="AA1464">
        <f>IFERROR([1]!s_fa_dupont_roe($A1464,"2019/12/31")/100,"")</f>
        <v>9.7452999999999998E-2</v>
      </c>
      <c r="AB1464">
        <f>IFERROR([1]!s_fa_dupont_roe($A1464,"2020/12/31")/100,"")</f>
        <v>3.5313999999999998E-2</v>
      </c>
      <c r="AC1464">
        <f>IFERROR([1]!s_fa_dupont_roe($A1464,"2021/12/31")/100,"")</f>
        <v>0.109475</v>
      </c>
      <c r="AD1464">
        <f>IFERROR([1]!s_fa_dupont_roe($A1464,"2022/12/31")/100,"")</f>
        <v>6.2266000000000002E-2</v>
      </c>
      <c r="AE1464">
        <f>IFERROR([1]!s_fa_dupont_roe($A1464,"2023/12/31")/100,"")</f>
        <v>7.7244999999999994E-2</v>
      </c>
      <c r="AF1464">
        <f>IFERROR([1]!s_fa_dupont_roe($A1464,"2024/12/31")/100,"")</f>
        <v>7.2750000000000009E-2</v>
      </c>
      <c r="AG1464">
        <f>IFERROR([1]!s_fa_dupont_roe($A1464,"2025/12/31")/100,"")</f>
        <v>3.9719999999999998E-2</v>
      </c>
      <c r="AH1464">
        <f>IFERROR([1]!s_stm07_is($A1464,"W30028333","2025/12/31",1),"")</f>
        <v>81369891.090000004</v>
      </c>
      <c r="AI1464">
        <f>IFERROR([1]!s_stm07_bs($A1464,"W38058048","2025/12/31",1),"")</f>
        <v>2172307293.0700002</v>
      </c>
      <c r="AJ1464">
        <f>IFERROR([1]!s_fa_netdebt($A1464,"2025/12/31"),"")</f>
        <v>3010983480.7800002</v>
      </c>
      <c r="AK1464">
        <f>IFERROR([1]!s_val_ev1($A1464,"2025/12/31"),"")</f>
        <v>13163758463.85</v>
      </c>
      <c r="AL1464">
        <f>IFERROR([1]!s_fa_ebitda($A1464,"2025/12/31"),"")</f>
        <v>661340837.42999995</v>
      </c>
      <c r="AM1464" t="str">
        <f>IFERROR([1]!s_west_netprofit($A1464,2026,$B$1,180)/[1]!s_west_netprofit($A1464,2026,$B$1-7,180)-1,"")</f>
        <v/>
      </c>
      <c r="AN1464" t="str">
        <f>IFERROR([1]!s_west_netprofit($A1464,2026,$B$1,180)/[1]!s_west_netprofit($A1464,2026,$B$1-30,180)-1,"")</f>
        <v/>
      </c>
      <c r="AO1464" t="str">
        <f>IFERROR([1]!s_est_mediannetprofit($A1464,2026,$B$1)/[1]!s_est_mediannetprofit($A1464,2026,$B$1-7)-1,"")</f>
        <v/>
      </c>
      <c r="AP1464" t="str">
        <f>IFERROR([1]!s_est_mediannetprofit($A1464,2026,$B$1)/[1]!s_est_mediannetprofit($A1464,2026,$B$1-30)-1,"")</f>
        <v/>
      </c>
    </row>
    <row r="1465" spans="1:42">
      <c r="A1465" t="s">
        <v>1504</v>
      </c>
      <c r="B1465">
        <f>IFERROR([1]!s_stm07_is($A1465,"W30028333","2011/12/31",1)/[1]!S_SHARE_TOTAL($A1465,$B$1),"")</f>
        <v>0.33479108792880297</v>
      </c>
      <c r="C1465">
        <f>IFERROR([1]!s_stm07_is($A1465,"W30028333","2012/12/31",1)/[1]!S_SHARE_TOTAL($A1465,$B$1),"")</f>
        <v>0.10456209526452015</v>
      </c>
      <c r="D1465">
        <f>IFERROR([1]!s_stm07_is($A1465,"W30028333","2013/12/31",1)/[1]!S_SHARE_TOTAL($A1465,$B$1),"")</f>
        <v>2.1726352112017965E-2</v>
      </c>
      <c r="E1465">
        <f>IFERROR([1]!s_stm07_is($A1465,"W30028333","2014/12/31",1)/[1]!S_SHARE_TOTAL($A1465,$B$1),"")</f>
        <v>0.17370621860070326</v>
      </c>
      <c r="F1465">
        <f>IFERROR([1]!s_stm07_is($A1465,"W30028333","2015/12/31",1)/[1]!S_SHARE_TOTAL($A1465,$B$1),"")</f>
        <v>0.18151120417865274</v>
      </c>
      <c r="G1465">
        <f>IFERROR([1]!s_stm07_is($A1465,"W30028333","2016/12/31",1)/[1]!S_SHARE_TOTAL($A1465,$B$1),"")</f>
        <v>0.43610550503501716</v>
      </c>
      <c r="H1465">
        <f>IFERROR([1]!s_stm07_is($A1465,"W30028333","2017/12/31",1)/[1]!S_SHARE_TOTAL($A1465,$B$1),"")</f>
        <v>0.89216124674989861</v>
      </c>
      <c r="I1465">
        <f>IFERROR([1]!s_stm07_is($A1465,"W30028333","2018/12/31",1)/[1]!S_SHARE_TOTAL($A1465,$B$1),"")</f>
        <v>0.84832156119827751</v>
      </c>
      <c r="J1465">
        <f>IFERROR([1]!s_stm07_is($A1465,"W30028333","2019/12/31",1)/[1]!S_SHARE_TOTAL($A1465,$B$1),"")</f>
        <v>0.80756937848675658</v>
      </c>
      <c r="K1465">
        <f>IFERROR([1]!s_stm07_is($A1465,"W30028333","2020/12/31",1)/[1]!S_SHARE_TOTAL($A1465,$B$1),"")</f>
        <v>0.35949158700308265</v>
      </c>
      <c r="L1465">
        <f>IFERROR([1]!s_stm07_is($A1465,"W30028333","2021/12/31",1)/[1]!S_SHARE_TOTAL($A1465,$B$1),"")</f>
        <v>1.3436621922317946</v>
      </c>
      <c r="M1465">
        <f>IFERROR([1]!s_stm07_is($A1465,"W30028333","2022/12/31",1)/[1]!S_SHARE_TOTAL($A1465,$B$1),"")</f>
        <v>-0.12224123089147906</v>
      </c>
      <c r="N1465">
        <f>IFERROR([1]!s_stm07_is($A1465,"W30028333","2023/12/31",1)/[1]!S_SHARE_TOTAL($A1465,$B$1),"")</f>
        <v>0.64748534029139593</v>
      </c>
      <c r="O1465">
        <f>IFERROR([1]!s_stm07_is($A1465,"W30028333","2024/12/31",1)/[1]!S_SHARE_TOTAL($A1465,$B$1),"")</f>
        <v>0.65602374435033672</v>
      </c>
      <c r="P1465">
        <f>IFERROR([1]!s_stm07_is($A1465,"W30028333","2025/12/31",1)/[1]!S_SHARE_TOTAL($A1465,$B$1),"")</f>
        <v>0.60707653463251587</v>
      </c>
      <c r="Q1465">
        <f>IFERROR([1]!s_west_netprofit($A1465,2026,$B$1,180)/[1]!S_SHARE_TOTAL($A1465,$B$1),"")</f>
        <v>1.1940454938676435</v>
      </c>
      <c r="R1465">
        <f>IFERROR([1]!s_west_netprofit($A1465,2027,$B$1,180)/[1]!S_SHARE_TOTAL($A1465,$B$1),"")</f>
        <v>1.5601895900919525</v>
      </c>
      <c r="S1465">
        <f>IFERROR([1]!s_fa_dupont_roe($A1465,"2011/12/31")/100,"")</f>
        <v>0.40543399999999996</v>
      </c>
      <c r="T1465">
        <f>IFERROR([1]!s_fa_dupont_roe($A1465,"2012/12/31")/100,"")</f>
        <v>9.9741999999999997E-2</v>
      </c>
      <c r="U1465">
        <f>IFERROR([1]!s_fa_dupont_roe($A1465,"2013/12/31")/100,"")</f>
        <v>1.9900000000000001E-2</v>
      </c>
      <c r="V1465">
        <f>IFERROR([1]!s_fa_dupont_roe($A1465,"2014/12/31")/100,"")</f>
        <v>0.14671500000000001</v>
      </c>
      <c r="W1465">
        <f>IFERROR([1]!s_fa_dupont_roe($A1465,"2015/12/31")/100,"")</f>
        <v>0.13486900000000002</v>
      </c>
      <c r="X1465">
        <f>IFERROR([1]!s_fa_dupont_roe($A1465,"2016/12/31")/100,"")</f>
        <v>0.26626100000000003</v>
      </c>
      <c r="Y1465">
        <f>IFERROR([1]!s_fa_dupont_roe($A1465,"2017/12/31")/100,"")</f>
        <v>0.30957899999999999</v>
      </c>
      <c r="Z1465">
        <f>IFERROR([1]!s_fa_dupont_roe($A1465,"2018/12/31")/100,"")</f>
        <v>0.19226700000000002</v>
      </c>
      <c r="AA1465">
        <f>IFERROR([1]!s_fa_dupont_roe($A1465,"2019/12/31")/100,"")</f>
        <v>0.136132</v>
      </c>
      <c r="AB1465">
        <f>IFERROR([1]!s_fa_dupont_roe($A1465,"2020/12/31")/100,"")</f>
        <v>5.0883999999999999E-2</v>
      </c>
      <c r="AC1465">
        <f>IFERROR([1]!s_fa_dupont_roe($A1465,"2021/12/31")/100,"")</f>
        <v>0.158358</v>
      </c>
      <c r="AD1465">
        <f>IFERROR([1]!s_fa_dupont_roe($A1465,"2022/12/31")/100,"")</f>
        <v>-1.2766E-2</v>
      </c>
      <c r="AE1465">
        <f>IFERROR([1]!s_fa_dupont_roe($A1465,"2023/12/31")/100,"")</f>
        <v>6.6848999999999992E-2</v>
      </c>
      <c r="AF1465">
        <f>IFERROR([1]!s_fa_dupont_roe($A1465,"2024/12/31")/100,"")</f>
        <v>6.4633999999999997E-2</v>
      </c>
      <c r="AG1465">
        <f>IFERROR([1]!s_fa_dupont_roe($A1465,"2025/12/31")/100,"")</f>
        <v>5.7820000000000003E-2</v>
      </c>
      <c r="AH1465">
        <f>IFERROR([1]!s_stm07_is($A1465,"W30028333","2025/12/31",1),"")</f>
        <v>1018367110.83</v>
      </c>
      <c r="AI1465">
        <f>IFERROR([1]!s_stm07_bs($A1465,"W38058048","2025/12/31",1),"")</f>
        <v>18017611814.48</v>
      </c>
      <c r="AJ1465">
        <f>IFERROR([1]!s_fa_netdebt($A1465,"2025/12/31"),"")</f>
        <v>19498930144.73</v>
      </c>
      <c r="AK1465">
        <f>IFERROR([1]!s_val_ev1($A1465,"2025/12/31"),"")</f>
        <v>57708318482.349998</v>
      </c>
      <c r="AL1465">
        <f>IFERROR([1]!s_fa_ebitda($A1465,"2025/12/31"),"")</f>
        <v>4992136464.5500002</v>
      </c>
      <c r="AM1465">
        <f>IFERROR([1]!s_west_netprofit($A1465,2026,$B$1,180)/[1]!s_west_netprofit($A1465,2026,$B$1-7,180)-1,"")</f>
        <v>0</v>
      </c>
      <c r="AN1465">
        <f>IFERROR([1]!s_west_netprofit($A1465,2026,$B$1,180)/[1]!s_west_netprofit($A1465,2026,$B$1-30,180)-1,"")</f>
        <v>2.9259561343242257E-2</v>
      </c>
      <c r="AO1465">
        <f>IFERROR([1]!s_est_mediannetprofit($A1465,2026,$B$1)/[1]!s_est_mediannetprofit($A1465,2026,$B$1-7)-1,"")</f>
        <v>0</v>
      </c>
      <c r="AP1465">
        <f>IFERROR([1]!s_est_mediannetprofit($A1465,2026,$B$1)/[1]!s_est_mediannetprofit($A1465,2026,$B$1-30)-1,"")</f>
        <v>9.319899244332408E-3</v>
      </c>
    </row>
    <row r="1466" spans="1:42">
      <c r="A1466" t="s">
        <v>1505</v>
      </c>
      <c r="B1466">
        <f>IFERROR([1]!s_stm07_is($A1466,"W30028333","2011/12/31",1)/[1]!S_SHARE_TOTAL($A1466,$B$1),"")</f>
        <v>0.11617640138627465</v>
      </c>
      <c r="C1466">
        <f>IFERROR([1]!s_stm07_is($A1466,"W30028333","2012/12/31",1)/[1]!S_SHARE_TOTAL($A1466,$B$1),"")</f>
        <v>0.13080271824080719</v>
      </c>
      <c r="D1466">
        <f>IFERROR([1]!s_stm07_is($A1466,"W30028333","2013/12/31",1)/[1]!S_SHARE_TOTAL($A1466,$B$1),"")</f>
        <v>8.9291416450075267E-2</v>
      </c>
      <c r="E1466">
        <f>IFERROR([1]!s_stm07_is($A1466,"W30028333","2014/12/31",1)/[1]!S_SHARE_TOTAL($A1466,$B$1),"")</f>
        <v>8.0967625776161289E-2</v>
      </c>
      <c r="F1466">
        <f>IFERROR([1]!s_stm07_is($A1466,"W30028333","2015/12/31",1)/[1]!S_SHARE_TOTAL($A1466,$B$1),"")</f>
        <v>8.8391482709834934E-2</v>
      </c>
      <c r="G1466">
        <f>IFERROR([1]!s_stm07_is($A1466,"W30028333","2016/12/31",1)/[1]!S_SHARE_TOTAL($A1466,$B$1),"")</f>
        <v>-2.3204089899320008E-2</v>
      </c>
      <c r="H1466">
        <f>IFERROR([1]!s_stm07_is($A1466,"W30028333","2017/12/31",1)/[1]!S_SHARE_TOTAL($A1466,$B$1),"")</f>
        <v>1.7225521737230028E-2</v>
      </c>
      <c r="I1466">
        <f>IFERROR([1]!s_stm07_is($A1466,"W30028333","2018/12/31",1)/[1]!S_SHARE_TOTAL($A1466,$B$1),"")</f>
        <v>4.8311789686940748E-2</v>
      </c>
      <c r="J1466">
        <f>IFERROR([1]!s_stm07_is($A1466,"W30028333","2019/12/31",1)/[1]!S_SHARE_TOTAL($A1466,$B$1),"")</f>
        <v>8.8830991614612012E-2</v>
      </c>
      <c r="K1466">
        <f>IFERROR([1]!s_stm07_is($A1466,"W30028333","2020/12/31",1)/[1]!S_SHARE_TOTAL($A1466,$B$1),"")</f>
        <v>9.8726994478918195E-2</v>
      </c>
      <c r="L1466">
        <f>IFERROR([1]!s_stm07_is($A1466,"W30028333","2021/12/31",1)/[1]!S_SHARE_TOTAL($A1466,$B$1),"")</f>
        <v>0.13635314529051529</v>
      </c>
      <c r="M1466">
        <f>IFERROR([1]!s_stm07_is($A1466,"W30028333","2022/12/31",1)/[1]!S_SHARE_TOTAL($A1466,$B$1),"")</f>
        <v>0.6212591214196479</v>
      </c>
      <c r="N1466">
        <f>IFERROR([1]!s_stm07_is($A1466,"W30028333","2023/12/31",1)/[1]!S_SHARE_TOTAL($A1466,$B$1),"")</f>
        <v>0.79643328028712523</v>
      </c>
      <c r="O1466">
        <f>IFERROR([1]!s_stm07_is($A1466,"W30028333","2024/12/31",1)/[1]!S_SHARE_TOTAL($A1466,$B$1),"")</f>
        <v>0.62371629942135398</v>
      </c>
      <c r="P1466">
        <f>IFERROR([1]!s_stm07_is($A1466,"W30028333","2025/12/31",1)/[1]!S_SHARE_TOTAL($A1466,$B$1),"")</f>
        <v>0.46997740742262351</v>
      </c>
      <c r="Q1466">
        <f>IFERROR([1]!s_west_netprofit($A1466,2026,$B$1,180)/[1]!S_SHARE_TOTAL($A1466,$B$1),"")</f>
        <v>0.72471024107172943</v>
      </c>
      <c r="R1466">
        <f>IFERROR([1]!s_west_netprofit($A1466,2027,$B$1,180)/[1]!S_SHARE_TOTAL($A1466,$B$1),"")</f>
        <v>0.86063228989705276</v>
      </c>
      <c r="S1466">
        <f>IFERROR([1]!s_fa_dupont_roe($A1466,"2011/12/31")/100,"")</f>
        <v>0.19262799999999999</v>
      </c>
      <c r="T1466">
        <f>IFERROR([1]!s_fa_dupont_roe($A1466,"2012/12/31")/100,"")</f>
        <v>0.196274</v>
      </c>
      <c r="U1466">
        <f>IFERROR([1]!s_fa_dupont_roe($A1466,"2013/12/31")/100,"")</f>
        <v>0.121614</v>
      </c>
      <c r="V1466">
        <f>IFERROR([1]!s_fa_dupont_roe($A1466,"2014/12/31")/100,"")</f>
        <v>0.10777799999999998</v>
      </c>
      <c r="W1466">
        <f>IFERROR([1]!s_fa_dupont_roe($A1466,"2015/12/31")/100,"")</f>
        <v>9.317700000000001E-2</v>
      </c>
      <c r="X1466">
        <f>IFERROR([1]!s_fa_dupont_roe($A1466,"2016/12/31")/100,"")</f>
        <v>-2.1248999999999997E-2</v>
      </c>
      <c r="Y1466">
        <f>IFERROR([1]!s_fa_dupont_roe($A1466,"2017/12/31")/100,"")</f>
        <v>1.6285000000000001E-2</v>
      </c>
      <c r="Z1466">
        <f>IFERROR([1]!s_fa_dupont_roe($A1466,"2018/12/31")/100,"")</f>
        <v>4.4527999999999998E-2</v>
      </c>
      <c r="AA1466">
        <f>IFERROR([1]!s_fa_dupont_roe($A1466,"2019/12/31")/100,"")</f>
        <v>7.7767000000000003E-2</v>
      </c>
      <c r="AB1466">
        <f>IFERROR([1]!s_fa_dupont_roe($A1466,"2020/12/31")/100,"")</f>
        <v>8.1419999999999992E-2</v>
      </c>
      <c r="AC1466">
        <f>IFERROR([1]!s_fa_dupont_roe($A1466,"2021/12/31")/100,"")</f>
        <v>9.8900000000000002E-2</v>
      </c>
      <c r="AD1466">
        <f>IFERROR([1]!s_fa_dupont_roe($A1466,"2022/12/31")/100,"")</f>
        <v>0.27094099999999999</v>
      </c>
      <c r="AE1466">
        <f>IFERROR([1]!s_fa_dupont_roe($A1466,"2023/12/31")/100,"")</f>
        <v>0.21940699999999999</v>
      </c>
      <c r="AF1466">
        <f>IFERROR([1]!s_fa_dupont_roe($A1466,"2024/12/31")/100,"")</f>
        <v>0.14232699999999998</v>
      </c>
      <c r="AG1466">
        <f>IFERROR([1]!s_fa_dupont_roe($A1466,"2025/12/31")/100,"")</f>
        <v>0.10003000000000001</v>
      </c>
      <c r="AH1466">
        <f>IFERROR([1]!s_stm07_is($A1466,"W30028333","2025/12/31",1),"")</f>
        <v>503671351.52999997</v>
      </c>
      <c r="AI1466">
        <f>IFERROR([1]!s_stm07_bs($A1466,"W38058048","2025/12/31",1),"")</f>
        <v>6139608482.5799999</v>
      </c>
      <c r="AJ1466">
        <f>IFERROR([1]!s_fa_netdebt($A1466,"2025/12/31"),"")</f>
        <v>109214519.81</v>
      </c>
      <c r="AK1466">
        <f>IFERROR([1]!s_val_ev1($A1466,"2025/12/31"),"")</f>
        <v>9716597048.0200005</v>
      </c>
      <c r="AL1466">
        <f>IFERROR([1]!s_fa_ebitda($A1466,"2025/12/31"),"")</f>
        <v>1099630589.3499999</v>
      </c>
      <c r="AM1466">
        <f>IFERROR([1]!s_west_netprofit($A1466,2026,$B$1,180)/[1]!s_west_netprofit($A1466,2026,$B$1-7,180)-1,"")</f>
        <v>0</v>
      </c>
      <c r="AN1466">
        <f>IFERROR([1]!s_west_netprofit($A1466,2026,$B$1,180)/[1]!s_west_netprofit($A1466,2026,$B$1-30,180)-1,"")</f>
        <v>0</v>
      </c>
      <c r="AO1466">
        <f>IFERROR([1]!s_est_mediannetprofit($A1466,2026,$B$1)/[1]!s_est_mediannetprofit($A1466,2026,$B$1-7)-1,"")</f>
        <v>0</v>
      </c>
      <c r="AP1466">
        <f>IFERROR([1]!s_est_mediannetprofit($A1466,2026,$B$1)/[1]!s_est_mediannetprofit($A1466,2026,$B$1-30)-1,"")</f>
        <v>0</v>
      </c>
    </row>
    <row r="1467" spans="1:42">
      <c r="A1467" t="s">
        <v>1506</v>
      </c>
      <c r="B1467">
        <f>IFERROR([1]!s_stm07_is($A1467,"W30028333","2011/12/31",1)/[1]!S_SHARE_TOTAL($A1467,$B$1),"")</f>
        <v>0.1050102143808275</v>
      </c>
      <c r="C1467">
        <f>IFERROR([1]!s_stm07_is($A1467,"W30028333","2012/12/31",1)/[1]!S_SHARE_TOTAL($A1467,$B$1),"")</f>
        <v>0.17818056211859204</v>
      </c>
      <c r="D1467">
        <f>IFERROR([1]!s_stm07_is($A1467,"W30028333","2013/12/31",1)/[1]!S_SHARE_TOTAL($A1467,$B$1),"")</f>
        <v>0.2684606874719716</v>
      </c>
      <c r="E1467">
        <f>IFERROR([1]!s_stm07_is($A1467,"W30028333","2014/12/31",1)/[1]!S_SHARE_TOTAL($A1467,$B$1),"")</f>
        <v>0.330566767672831</v>
      </c>
      <c r="F1467">
        <f>IFERROR([1]!s_stm07_is($A1467,"W30028333","2015/12/31",1)/[1]!S_SHARE_TOTAL($A1467,$B$1),"")</f>
        <v>0.42894893982142196</v>
      </c>
      <c r="G1467">
        <f>IFERROR([1]!s_stm07_is($A1467,"W30028333","2016/12/31",1)/[1]!S_SHARE_TOTAL($A1467,$B$1),"")</f>
        <v>0.54572286412818127</v>
      </c>
      <c r="H1467">
        <f>IFERROR([1]!s_stm07_is($A1467,"W30028333","2017/12/31",1)/[1]!S_SHARE_TOTAL($A1467,$B$1),"")</f>
        <v>0.66987903608992083</v>
      </c>
      <c r="I1467">
        <f>IFERROR([1]!s_stm07_is($A1467,"W30028333","2018/12/31",1)/[1]!S_SHARE_TOTAL($A1467,$B$1),"")</f>
        <v>0.81500025382871477</v>
      </c>
      <c r="J1467">
        <f>IFERROR([1]!s_stm07_is($A1467,"W30028333","2019/12/31",1)/[1]!S_SHARE_TOTAL($A1467,$B$1),"")</f>
        <v>0.84995745521659982</v>
      </c>
      <c r="K1467">
        <f>IFERROR([1]!s_stm07_is($A1467,"W30028333","2020/12/31",1)/[1]!S_SHARE_TOTAL($A1467,$B$1),"")</f>
        <v>0.93514962244982769</v>
      </c>
      <c r="L1467">
        <f>IFERROR([1]!s_stm07_is($A1467,"W30028333","2021/12/31",1)/[1]!S_SHARE_TOTAL($A1467,$B$1),"")</f>
        <v>0.94963478361767895</v>
      </c>
      <c r="M1467">
        <f>IFERROR([1]!s_stm07_is($A1467,"W30028333","2022/12/31",1)/[1]!S_SHARE_TOTAL($A1467,$B$1),"")</f>
        <v>1.0822246982476553</v>
      </c>
      <c r="N1467">
        <f>IFERROR([1]!s_stm07_is($A1467,"W30028333","2023/12/31",1)/[1]!S_SHARE_TOTAL($A1467,$B$1),"")</f>
        <v>0.95064719100915052</v>
      </c>
      <c r="O1467">
        <f>IFERROR([1]!s_stm07_is($A1467,"W30028333","2024/12/31",1)/[1]!S_SHARE_TOTAL($A1467,$B$1),"")</f>
        <v>1.1870009684847127</v>
      </c>
      <c r="P1467">
        <f>IFERROR([1]!s_stm07_is($A1467,"W30028333","2025/12/31",1)/[1]!S_SHARE_TOTAL($A1467,$B$1),"")</f>
        <v>1.2498969363628043</v>
      </c>
      <c r="Q1467">
        <f>IFERROR([1]!s_west_netprofit($A1467,2026,$B$1,180)/[1]!S_SHARE_TOTAL($A1467,$B$1),"")</f>
        <v>2.063582046561228</v>
      </c>
      <c r="R1467">
        <f>IFERROR([1]!s_west_netprofit($A1467,2027,$B$1,180)/[1]!S_SHARE_TOTAL($A1467,$B$1),"")</f>
        <v>3.1016345546748094</v>
      </c>
      <c r="S1467">
        <f>IFERROR([1]!s_fa_dupont_roe($A1467,"2011/12/31")/100,"")</f>
        <v>0.36731000000000003</v>
      </c>
      <c r="T1467">
        <f>IFERROR([1]!s_fa_dupont_roe($A1467,"2012/12/31")/100,"")</f>
        <v>0.47454799999999997</v>
      </c>
      <c r="U1467">
        <f>IFERROR([1]!s_fa_dupont_roe($A1467,"2013/12/31")/100,"")</f>
        <v>0.447965</v>
      </c>
      <c r="V1467">
        <f>IFERROR([1]!s_fa_dupont_roe($A1467,"2014/12/31")/100,"")</f>
        <v>0.38983899999999999</v>
      </c>
      <c r="W1467">
        <f>IFERROR([1]!s_fa_dupont_roe($A1467,"2015/12/31")/100,"")</f>
        <v>0.364595</v>
      </c>
      <c r="X1467">
        <f>IFERROR([1]!s_fa_dupont_roe($A1467,"2016/12/31")/100,"")</f>
        <v>0.254054</v>
      </c>
      <c r="Y1467">
        <f>IFERROR([1]!s_fa_dupont_roe($A1467,"2017/12/31")/100,"")</f>
        <v>0.21496999999999999</v>
      </c>
      <c r="Z1467">
        <f>IFERROR([1]!s_fa_dupont_roe($A1467,"2018/12/31")/100,"")</f>
        <v>0.216366</v>
      </c>
      <c r="AA1467">
        <f>IFERROR([1]!s_fa_dupont_roe($A1467,"2019/12/31")/100,"")</f>
        <v>0.17497699999999999</v>
      </c>
      <c r="AB1467">
        <f>IFERROR([1]!s_fa_dupont_roe($A1467,"2020/12/31")/100,"")</f>
        <v>0.15382699999999999</v>
      </c>
      <c r="AC1467">
        <f>IFERROR([1]!s_fa_dupont_roe($A1467,"2021/12/31")/100,"")</f>
        <v>0.13527400000000001</v>
      </c>
      <c r="AD1467">
        <f>IFERROR([1]!s_fa_dupont_roe($A1467,"2022/12/31")/100,"")</f>
        <v>0.13886599999999999</v>
      </c>
      <c r="AE1467">
        <f>IFERROR([1]!s_fa_dupont_roe($A1467,"2023/12/31")/100,"")</f>
        <v>0.11112899999999999</v>
      </c>
      <c r="AF1467">
        <f>IFERROR([1]!s_fa_dupont_roe($A1467,"2024/12/31")/100,"")</f>
        <v>0.116373</v>
      </c>
      <c r="AG1467">
        <f>IFERROR([1]!s_fa_dupont_roe($A1467,"2025/12/31")/100,"")</f>
        <v>0.10095499999999999</v>
      </c>
      <c r="AH1467">
        <f>IFERROR([1]!s_stm07_is($A1467,"W30028333","2025/12/31",1),"")</f>
        <v>1230969813.3</v>
      </c>
      <c r="AI1467">
        <f>IFERROR([1]!s_stm07_bs($A1467,"W38058048","2025/12/31",1),"")</f>
        <v>13269792550.559999</v>
      </c>
      <c r="AJ1467">
        <f>IFERROR([1]!s_fa_netdebt($A1467,"2025/12/31"),"")</f>
        <v>-208715591.56</v>
      </c>
      <c r="AK1467">
        <f>IFERROR([1]!s_val_ev1($A1467,"2025/12/31"),"")</f>
        <v>74464565056.339996</v>
      </c>
      <c r="AL1467">
        <f>IFERROR([1]!s_fa_ebitda($A1467,"2025/12/31"),"")</f>
        <v>2441146817.8400002</v>
      </c>
      <c r="AM1467">
        <f>IFERROR([1]!s_west_netprofit($A1467,2026,$B$1,180)/[1]!s_west_netprofit($A1467,2026,$B$1-7,180)-1,"")</f>
        <v>0</v>
      </c>
      <c r="AN1467">
        <f>IFERROR([1]!s_west_netprofit($A1467,2026,$B$1,180)/[1]!s_west_netprofit($A1467,2026,$B$1-30,180)-1,"")</f>
        <v>-2.1799731424102076E-2</v>
      </c>
      <c r="AO1467">
        <f>IFERROR([1]!s_est_mediannetprofit($A1467,2026,$B$1)/[1]!s_est_mediannetprofit($A1467,2026,$B$1-7)-1,"")</f>
        <v>0</v>
      </c>
      <c r="AP1467">
        <f>IFERROR([1]!s_est_mediannetprofit($A1467,2026,$B$1)/[1]!s_est_mediannetprofit($A1467,2026,$B$1-30)-1,"")</f>
        <v>0</v>
      </c>
    </row>
    <row r="1468" spans="1:42">
      <c r="A1468" t="s">
        <v>1507</v>
      </c>
      <c r="B1468">
        <f>IFERROR([1]!s_stm07_is($A1468,"W30028333","2011/12/31",1)/[1]!S_SHARE_TOTAL($A1468,$B$1),"")</f>
        <v>0</v>
      </c>
      <c r="C1468">
        <f>IFERROR([1]!s_stm07_is($A1468,"W30028333","2012/12/31",1)/[1]!S_SHARE_TOTAL($A1468,$B$1),"")</f>
        <v>2.7627127514692341E-3</v>
      </c>
      <c r="D1468">
        <f>IFERROR([1]!s_stm07_is($A1468,"W30028333","2013/12/31",1)/[1]!S_SHARE_TOTAL($A1468,$B$1),"")</f>
        <v>1.8731486448746011E-2</v>
      </c>
      <c r="E1468">
        <f>IFERROR([1]!s_stm07_is($A1468,"W30028333","2014/12/31",1)/[1]!S_SHARE_TOTAL($A1468,$B$1),"")</f>
        <v>2.5895564460841302E-2</v>
      </c>
      <c r="F1468">
        <f>IFERROR([1]!s_stm07_is($A1468,"W30028333","2015/12/31",1)/[1]!S_SHARE_TOTAL($A1468,$B$1),"")</f>
        <v>7.3305187963762064E-2</v>
      </c>
      <c r="G1468">
        <f>IFERROR([1]!s_stm07_is($A1468,"W30028333","2016/12/31",1)/[1]!S_SHARE_TOTAL($A1468,$B$1),"")</f>
        <v>6.9045274267443141E-2</v>
      </c>
      <c r="H1468">
        <f>IFERROR([1]!s_stm07_is($A1468,"W30028333","2017/12/31",1)/[1]!S_SHARE_TOTAL($A1468,$B$1),"")</f>
        <v>6.3846440529432391E-2</v>
      </c>
      <c r="I1468">
        <f>IFERROR([1]!s_stm07_is($A1468,"W30028333","2018/12/31",1)/[1]!S_SHARE_TOTAL($A1468,$B$1),"")</f>
        <v>5.2829388856925438E-2</v>
      </c>
      <c r="J1468">
        <f>IFERROR([1]!s_stm07_is($A1468,"W30028333","2019/12/31",1)/[1]!S_SHARE_TOTAL($A1468,$B$1),"")</f>
        <v>6.7911340897119435E-2</v>
      </c>
      <c r="K1468">
        <f>IFERROR([1]!s_stm07_is($A1468,"W30028333","2020/12/31",1)/[1]!S_SHARE_TOTAL($A1468,$B$1),"")</f>
        <v>0.10458428251008861</v>
      </c>
      <c r="L1468">
        <f>IFERROR([1]!s_stm07_is($A1468,"W30028333","2021/12/31",1)/[1]!S_SHARE_TOTAL($A1468,$B$1),"")</f>
        <v>0.1757565794954046</v>
      </c>
      <c r="M1468">
        <f>IFERROR([1]!s_stm07_is($A1468,"W30028333","2022/12/31",1)/[1]!S_SHARE_TOTAL($A1468,$B$1),"")</f>
        <v>0.28348384536478205</v>
      </c>
      <c r="N1468">
        <f>IFERROR([1]!s_stm07_is($A1468,"W30028333","2023/12/31",1)/[1]!S_SHARE_TOTAL($A1468,$B$1),"")</f>
        <v>0.30579650786345897</v>
      </c>
      <c r="O1468">
        <f>IFERROR([1]!s_stm07_is($A1468,"W30028333","2024/12/31",1)/[1]!S_SHARE_TOTAL($A1468,$B$1),"")</f>
        <v>0.24905664010202033</v>
      </c>
      <c r="P1468">
        <f>IFERROR([1]!s_stm07_is($A1468,"W30028333","2025/12/31",1)/[1]!S_SHARE_TOTAL($A1468,$B$1),"")</f>
        <v>0.15725710293752726</v>
      </c>
      <c r="Q1468">
        <f>IFERROR([1]!s_west_netprofit($A1468,2026,$B$1,180)/[1]!S_SHARE_TOTAL($A1468,$B$1),"")</f>
        <v>0.18306699103487825</v>
      </c>
      <c r="R1468">
        <f>IFERROR([1]!s_west_netprofit($A1468,2027,$B$1,180)/[1]!S_SHARE_TOTAL($A1468,$B$1),"")</f>
        <v>0.22040302210120211</v>
      </c>
      <c r="S1468">
        <f>IFERROR([1]!s_fa_dupont_roe($A1468,"2011/12/31")/100,"")</f>
        <v>0</v>
      </c>
      <c r="T1468">
        <f>IFERROR([1]!s_fa_dupont_roe($A1468,"2012/12/31")/100,"")</f>
        <v>0.22151199999999999</v>
      </c>
      <c r="U1468">
        <f>IFERROR([1]!s_fa_dupont_roe($A1468,"2013/12/31")/100,"")</f>
        <v>0.71897199999999994</v>
      </c>
      <c r="V1468">
        <f>IFERROR([1]!s_fa_dupont_roe($A1468,"2014/12/31")/100,"")</f>
        <v>0.38699599999999995</v>
      </c>
      <c r="W1468">
        <f>IFERROR([1]!s_fa_dupont_roe($A1468,"2015/12/31")/100,"")</f>
        <v>0.45714500000000002</v>
      </c>
      <c r="X1468">
        <f>IFERROR([1]!s_fa_dupont_roe($A1468,"2016/12/31")/100,"")</f>
        <v>0.265791</v>
      </c>
      <c r="Y1468">
        <f>IFERROR([1]!s_fa_dupont_roe($A1468,"2017/12/31")/100,"")</f>
        <v>0.13117800000000002</v>
      </c>
      <c r="Z1468">
        <f>IFERROR([1]!s_fa_dupont_roe($A1468,"2018/12/31")/100,"")</f>
        <v>7.5463000000000002E-2</v>
      </c>
      <c r="AA1468">
        <f>IFERROR([1]!s_fa_dupont_roe($A1468,"2019/12/31")/100,"")</f>
        <v>9.0741999999999989E-2</v>
      </c>
      <c r="AB1468">
        <f>IFERROR([1]!s_fa_dupont_roe($A1468,"2020/12/31")/100,"")</f>
        <v>9.8004999999999995E-2</v>
      </c>
      <c r="AC1468">
        <f>IFERROR([1]!s_fa_dupont_roe($A1468,"2021/12/31")/100,"")</f>
        <v>0.12254300000000001</v>
      </c>
      <c r="AD1468">
        <f>IFERROR([1]!s_fa_dupont_roe($A1468,"2022/12/31")/100,"")</f>
        <v>0.17332799999999998</v>
      </c>
      <c r="AE1468">
        <f>IFERROR([1]!s_fa_dupont_roe($A1468,"2023/12/31")/100,"")</f>
        <v>0.14095000000000002</v>
      </c>
      <c r="AF1468">
        <f>IFERROR([1]!s_fa_dupont_roe($A1468,"2024/12/31")/100,"")</f>
        <v>9.3709000000000001E-2</v>
      </c>
      <c r="AG1468">
        <f>IFERROR([1]!s_fa_dupont_roe($A1468,"2025/12/31")/100,"")</f>
        <v>5.7504E-2</v>
      </c>
      <c r="AH1468">
        <f>IFERROR([1]!s_stm07_is($A1468,"W30028333","2025/12/31",1),"")</f>
        <v>130570123.59999999</v>
      </c>
      <c r="AI1468">
        <f>IFERROR([1]!s_stm07_bs($A1468,"W38058048","2025/12/31",1),"")</f>
        <v>2269358213.6300001</v>
      </c>
      <c r="AJ1468">
        <f>IFERROR([1]!s_fa_netdebt($A1468,"2025/12/31"),"")</f>
        <v>-765432605.78999996</v>
      </c>
      <c r="AK1468">
        <f>IFERROR([1]!s_val_ev1($A1468,"2025/12/31"),"")</f>
        <v>8693686980.4099998</v>
      </c>
      <c r="AL1468">
        <f>IFERROR([1]!s_fa_ebitda($A1468,"2025/12/31"),"")</f>
        <v>196302576.31999999</v>
      </c>
      <c r="AM1468">
        <f>IFERROR([1]!s_west_netprofit($A1468,2026,$B$1,180)/[1]!s_west_netprofit($A1468,2026,$B$1-7,180)-1,"")</f>
        <v>0</v>
      </c>
      <c r="AN1468" t="str">
        <f>IFERROR([1]!s_west_netprofit($A1468,2026,$B$1,180)/[1]!s_west_netprofit($A1468,2026,$B$1-30,180)-1,"")</f>
        <v/>
      </c>
      <c r="AO1468">
        <f>IFERROR([1]!s_est_mediannetprofit($A1468,2026,$B$1)/[1]!s_est_mediannetprofit($A1468,2026,$B$1-7)-1,"")</f>
        <v>0</v>
      </c>
      <c r="AP1468" t="str">
        <f>IFERROR([1]!s_est_mediannetprofit($A1468,2026,$B$1)/[1]!s_est_mediannetprofit($A1468,2026,$B$1-30)-1,"")</f>
        <v/>
      </c>
    </row>
    <row r="1469" spans="1:42">
      <c r="A1469" t="s">
        <v>1508</v>
      </c>
      <c r="B1469">
        <f>IFERROR([1]!s_stm07_is($A1469,"W30028333","2011/12/31",1)/[1]!S_SHARE_TOTAL($A1469,$B$1),"")</f>
        <v>0</v>
      </c>
      <c r="C1469">
        <f>IFERROR([1]!s_stm07_is($A1469,"W30028333","2012/12/31",1)/[1]!S_SHARE_TOTAL($A1469,$B$1),"")</f>
        <v>0.13099483389648675</v>
      </c>
      <c r="D1469">
        <f>IFERROR([1]!s_stm07_is($A1469,"W30028333","2013/12/31",1)/[1]!S_SHARE_TOTAL($A1469,$B$1),"")</f>
        <v>0.17331739570841281</v>
      </c>
      <c r="E1469">
        <f>IFERROR([1]!s_stm07_is($A1469,"W30028333","2014/12/31",1)/[1]!S_SHARE_TOTAL($A1469,$B$1),"")</f>
        <v>0.2331316723216601</v>
      </c>
      <c r="F1469">
        <f>IFERROR([1]!s_stm07_is($A1469,"W30028333","2015/12/31",1)/[1]!S_SHARE_TOTAL($A1469,$B$1),"")</f>
        <v>0.34722283844382201</v>
      </c>
      <c r="G1469">
        <f>IFERROR([1]!s_stm07_is($A1469,"W30028333","2016/12/31",1)/[1]!S_SHARE_TOTAL($A1469,$B$1),"")</f>
        <v>0.37774017644269309</v>
      </c>
      <c r="H1469">
        <f>IFERROR([1]!s_stm07_is($A1469,"W30028333","2017/12/31",1)/[1]!S_SHARE_TOTAL($A1469,$B$1),"")</f>
        <v>0.41705384478647933</v>
      </c>
      <c r="I1469">
        <f>IFERROR([1]!s_stm07_is($A1469,"W30028333","2018/12/31",1)/[1]!S_SHARE_TOTAL($A1469,$B$1),"")</f>
        <v>0.4668172281930914</v>
      </c>
      <c r="J1469">
        <f>IFERROR([1]!s_stm07_is($A1469,"W30028333","2019/12/31",1)/[1]!S_SHARE_TOTAL($A1469,$B$1),"")</f>
        <v>0.6169935938697958</v>
      </c>
      <c r="K1469">
        <f>IFERROR([1]!s_stm07_is($A1469,"W30028333","2020/12/31",1)/[1]!S_SHARE_TOTAL($A1469,$B$1),"")</f>
        <v>0.93268025169331037</v>
      </c>
      <c r="L1469">
        <f>IFERROR([1]!s_stm07_is($A1469,"W30028333","2021/12/31",1)/[1]!S_SHARE_TOTAL($A1469,$B$1),"")</f>
        <v>0.69476430037265013</v>
      </c>
      <c r="M1469">
        <f>IFERROR([1]!s_stm07_is($A1469,"W30028333","2022/12/31",1)/[1]!S_SHARE_TOTAL($A1469,$B$1),"")</f>
        <v>0.90944864811365578</v>
      </c>
      <c r="N1469">
        <f>IFERROR([1]!s_stm07_is($A1469,"W30028333","2023/12/31",1)/[1]!S_SHARE_TOTAL($A1469,$B$1),"")</f>
        <v>1.0242790203813905</v>
      </c>
      <c r="O1469">
        <f>IFERROR([1]!s_stm07_is($A1469,"W30028333","2024/12/31",1)/[1]!S_SHARE_TOTAL($A1469,$B$1),"")</f>
        <v>0.80322825970077361</v>
      </c>
      <c r="P1469">
        <f>IFERROR([1]!s_stm07_is($A1469,"W30028333","2025/12/31",1)/[1]!S_SHARE_TOTAL($A1469,$B$1),"")</f>
        <v>1.0846453101983446</v>
      </c>
      <c r="Q1469">
        <f>IFERROR([1]!s_west_netprofit($A1469,2026,$B$1,180)/[1]!S_SHARE_TOTAL($A1469,$B$1),"")</f>
        <v>1.2914804376622786</v>
      </c>
      <c r="R1469">
        <f>IFERROR([1]!s_west_netprofit($A1469,2027,$B$1,180)/[1]!S_SHARE_TOTAL($A1469,$B$1),"")</f>
        <v>1.4802676922838383</v>
      </c>
      <c r="S1469">
        <f>IFERROR([1]!s_fa_dupont_roe($A1469,"2011/12/31")/100,"")</f>
        <v>0</v>
      </c>
      <c r="T1469">
        <f>IFERROR([1]!s_fa_dupont_roe($A1469,"2012/12/31")/100,"")</f>
        <v>0.45446500000000001</v>
      </c>
      <c r="U1469">
        <f>IFERROR([1]!s_fa_dupont_roe($A1469,"2013/12/31")/100,"")</f>
        <v>0.46230499999999997</v>
      </c>
      <c r="V1469">
        <f>IFERROR([1]!s_fa_dupont_roe($A1469,"2014/12/31")/100,"")</f>
        <v>0.51765399999999995</v>
      </c>
      <c r="W1469">
        <f>IFERROR([1]!s_fa_dupont_roe($A1469,"2015/12/31")/100,"")</f>
        <v>0.51985100000000006</v>
      </c>
      <c r="X1469">
        <f>IFERROR([1]!s_fa_dupont_roe($A1469,"2016/12/31")/100,"")</f>
        <v>0.36790500000000004</v>
      </c>
      <c r="Y1469">
        <f>IFERROR([1]!s_fa_dupont_roe($A1469,"2017/12/31")/100,"")</f>
        <v>0.23338599999999998</v>
      </c>
      <c r="Z1469">
        <f>IFERROR([1]!s_fa_dupont_roe($A1469,"2018/12/31")/100,"")</f>
        <v>0.183611</v>
      </c>
      <c r="AA1469">
        <f>IFERROR([1]!s_fa_dupont_roe($A1469,"2019/12/31")/100,"")</f>
        <v>0.19309200000000001</v>
      </c>
      <c r="AB1469">
        <f>IFERROR([1]!s_fa_dupont_roe($A1469,"2020/12/31")/100,"")</f>
        <v>0.22072</v>
      </c>
      <c r="AC1469">
        <f>IFERROR([1]!s_fa_dupont_roe($A1469,"2021/12/31")/100,"")</f>
        <v>0.14566899999999999</v>
      </c>
      <c r="AD1469">
        <f>IFERROR([1]!s_fa_dupont_roe($A1469,"2022/12/31")/100,"")</f>
        <v>0.17719100000000002</v>
      </c>
      <c r="AE1469">
        <f>IFERROR([1]!s_fa_dupont_roe($A1469,"2023/12/31")/100,"")</f>
        <v>0.17896899999999999</v>
      </c>
      <c r="AF1469">
        <f>IFERROR([1]!s_fa_dupont_roe($A1469,"2024/12/31")/100,"")</f>
        <v>0.13333600000000001</v>
      </c>
      <c r="AG1469">
        <f>IFERROR([1]!s_fa_dupont_roe($A1469,"2025/12/31")/100,"")</f>
        <v>0.17318500000000001</v>
      </c>
      <c r="AH1469">
        <f>IFERROR([1]!s_stm07_is($A1469,"W30028333","2025/12/31",1),"")</f>
        <v>1235246214.9000001</v>
      </c>
      <c r="AI1469">
        <f>IFERROR([1]!s_stm07_bs($A1469,"W38058048","2025/12/31",1),"")</f>
        <v>8661409393.3799992</v>
      </c>
      <c r="AJ1469">
        <f>IFERROR([1]!s_fa_netdebt($A1469,"2025/12/31"),"")</f>
        <v>-1009086009.28</v>
      </c>
      <c r="AK1469">
        <f>IFERROR([1]!s_val_ev1($A1469,"2025/12/31"),"")</f>
        <v>25566781904.639999</v>
      </c>
      <c r="AL1469">
        <f>IFERROR([1]!s_fa_ebitda($A1469,"2025/12/31"),"")</f>
        <v>3764429442.9499998</v>
      </c>
      <c r="AM1469">
        <f>IFERROR([1]!s_west_netprofit($A1469,2026,$B$1,180)/[1]!s_west_netprofit($A1469,2026,$B$1-7,180)-1,"")</f>
        <v>0</v>
      </c>
      <c r="AN1469">
        <f>IFERROR([1]!s_west_netprofit($A1469,2026,$B$1,180)/[1]!s_west_netprofit($A1469,2026,$B$1-30,180)-1,"")</f>
        <v>2.8238576570552398E-2</v>
      </c>
      <c r="AO1469">
        <f>IFERROR([1]!s_est_mediannetprofit($A1469,2026,$B$1)/[1]!s_est_mediannetprofit($A1469,2026,$B$1-7)-1,"")</f>
        <v>0</v>
      </c>
      <c r="AP1469">
        <f>IFERROR([1]!s_est_mediannetprofit($A1469,2026,$B$1)/[1]!s_est_mediannetprofit($A1469,2026,$B$1-30)-1,"")</f>
        <v>3.3829499323410062E-3</v>
      </c>
    </row>
    <row r="1470" spans="1:42">
      <c r="A1470" t="s">
        <v>1509</v>
      </c>
      <c r="B1470">
        <f>IFERROR([1]!s_stm07_is($A1470,"W30028333","2011/12/31",1)/[1]!S_SHARE_TOTAL($A1470,$B$1),"")</f>
        <v>0</v>
      </c>
      <c r="C1470">
        <f>IFERROR([1]!s_stm07_is($A1470,"W30028333","2012/12/31",1)/[1]!S_SHARE_TOTAL($A1470,$B$1),"")</f>
        <v>0</v>
      </c>
      <c r="D1470">
        <f>IFERROR([1]!s_stm07_is($A1470,"W30028333","2013/12/31",1)/[1]!S_SHARE_TOTAL($A1470,$B$1),"")</f>
        <v>4.6343036833245678E-2</v>
      </c>
      <c r="E1470">
        <f>IFERROR([1]!s_stm07_is($A1470,"W30028333","2014/12/31",1)/[1]!S_SHARE_TOTAL($A1470,$B$1),"")</f>
        <v>3.1568000446662747E-2</v>
      </c>
      <c r="F1470">
        <f>IFERROR([1]!s_stm07_is($A1470,"W30028333","2015/12/31",1)/[1]!S_SHARE_TOTAL($A1470,$B$1),"")</f>
        <v>6.5270516791338135E-2</v>
      </c>
      <c r="G1470">
        <f>IFERROR([1]!s_stm07_is($A1470,"W30028333","2016/12/31",1)/[1]!S_SHARE_TOTAL($A1470,$B$1),"")</f>
        <v>5.103135613751196E-2</v>
      </c>
      <c r="H1470">
        <f>IFERROR([1]!s_stm07_is($A1470,"W30028333","2017/12/31",1)/[1]!S_SHARE_TOTAL($A1470,$B$1),"")</f>
        <v>0.20229122309060985</v>
      </c>
      <c r="I1470">
        <f>IFERROR([1]!s_stm07_is($A1470,"W30028333","2018/12/31",1)/[1]!S_SHARE_TOTAL($A1470,$B$1),"")</f>
        <v>0.44790659844722702</v>
      </c>
      <c r="J1470">
        <f>IFERROR([1]!s_stm07_is($A1470,"W30028333","2019/12/31",1)/[1]!S_SHARE_TOTAL($A1470,$B$1),"")</f>
        <v>0.36729235432735696</v>
      </c>
      <c r="K1470">
        <f>IFERROR([1]!s_stm07_is($A1470,"W30028333","2020/12/31",1)/[1]!S_SHARE_TOTAL($A1470,$B$1),"")</f>
        <v>0.46907719935933839</v>
      </c>
      <c r="L1470">
        <f>IFERROR([1]!s_stm07_is($A1470,"W30028333","2021/12/31",1)/[1]!S_SHARE_TOTAL($A1470,$B$1),"")</f>
        <v>0.88859095916862341</v>
      </c>
      <c r="M1470">
        <f>IFERROR([1]!s_stm07_is($A1470,"W30028333","2022/12/31",1)/[1]!S_SHARE_TOTAL($A1470,$B$1),"")</f>
        <v>1.5456362462880795</v>
      </c>
      <c r="N1470">
        <f>IFERROR([1]!s_stm07_is($A1470,"W30028333","2023/12/31",1)/[1]!S_SHARE_TOTAL($A1470,$B$1),"")</f>
        <v>0.22510359281867928</v>
      </c>
      <c r="O1470">
        <f>IFERROR([1]!s_stm07_is($A1470,"W30028333","2024/12/31",1)/[1]!S_SHARE_TOTAL($A1470,$B$1),"")</f>
        <v>1.4597851037818979</v>
      </c>
      <c r="P1470">
        <f>IFERROR([1]!s_stm07_is($A1470,"W30028333","2025/12/31",1)/[1]!S_SHARE_TOTAL($A1470,$B$1),"")</f>
        <v>2.0773428105858964</v>
      </c>
      <c r="Q1470">
        <f>IFERROR([1]!s_west_netprofit($A1470,2026,$B$1,180)/[1]!S_SHARE_TOTAL($A1470,$B$1),"")</f>
        <v>2.8333890143809826</v>
      </c>
      <c r="R1470">
        <f>IFERROR([1]!s_west_netprofit($A1470,2027,$B$1,180)/[1]!S_SHARE_TOTAL($A1470,$B$1),"")</f>
        <v>3.8600601613409364</v>
      </c>
      <c r="S1470">
        <f>IFERROR([1]!s_fa_dupont_roe($A1470,"2011/12/31")/100,"")</f>
        <v>0</v>
      </c>
      <c r="T1470">
        <f>IFERROR([1]!s_fa_dupont_roe($A1470,"2012/12/31")/100,"")</f>
        <v>0</v>
      </c>
      <c r="U1470">
        <f>IFERROR([1]!s_fa_dupont_roe($A1470,"2013/12/31")/100,"")</f>
        <v>0.42505200000000004</v>
      </c>
      <c r="V1470">
        <f>IFERROR([1]!s_fa_dupont_roe($A1470,"2014/12/31")/100,"")</f>
        <v>0.254633</v>
      </c>
      <c r="W1470">
        <f>IFERROR([1]!s_fa_dupont_roe($A1470,"2015/12/31")/100,"")</f>
        <v>0.37982399999999999</v>
      </c>
      <c r="X1470">
        <f>IFERROR([1]!s_fa_dupont_roe($A1470,"2016/12/31")/100,"")</f>
        <v>0.20730799999999999</v>
      </c>
      <c r="Y1470">
        <f>IFERROR([1]!s_fa_dupont_roe($A1470,"2017/12/31")/100,"")</f>
        <v>0.28045399999999998</v>
      </c>
      <c r="Z1470">
        <f>IFERROR([1]!s_fa_dupont_roe($A1470,"2018/12/31")/100,"")</f>
        <v>0.32208599999999998</v>
      </c>
      <c r="AA1470">
        <f>IFERROR([1]!s_fa_dupont_roe($A1470,"2019/12/31")/100,"")</f>
        <v>0.12489499999999999</v>
      </c>
      <c r="AB1470">
        <f>IFERROR([1]!s_fa_dupont_roe($A1470,"2020/12/31")/100,"")</f>
        <v>0.10549500000000001</v>
      </c>
      <c r="AC1470">
        <f>IFERROR([1]!s_fa_dupont_roe($A1470,"2021/12/31")/100,"")</f>
        <v>0.14104799999999998</v>
      </c>
      <c r="AD1470">
        <f>IFERROR([1]!s_fa_dupont_roe($A1470,"2022/12/31")/100,"")</f>
        <v>0.17977900000000002</v>
      </c>
      <c r="AE1470">
        <f>IFERROR([1]!s_fa_dupont_roe($A1470,"2023/12/31")/100,"")</f>
        <v>2.4671999999999999E-2</v>
      </c>
      <c r="AF1470">
        <f>IFERROR([1]!s_fa_dupont_roe($A1470,"2024/12/31")/100,"")</f>
        <v>0.153394</v>
      </c>
      <c r="AG1470">
        <f>IFERROR([1]!s_fa_dupont_roe($A1470,"2025/12/31")/100,"")</f>
        <v>0.153748</v>
      </c>
      <c r="AH1470">
        <f>IFERROR([1]!s_stm07_is($A1470,"W30028333","2025/12/31",1),"")</f>
        <v>837071075.08000004</v>
      </c>
      <c r="AI1470">
        <f>IFERROR([1]!s_stm07_bs($A1470,"W38058048","2025/12/31",1),"")</f>
        <v>6823003005.3000002</v>
      </c>
      <c r="AJ1470">
        <f>IFERROR([1]!s_fa_netdebt($A1470,"2025/12/31"),"")</f>
        <v>300049853.32999998</v>
      </c>
      <c r="AK1470">
        <f>IFERROR([1]!s_val_ev1($A1470,"2025/12/31"),"")</f>
        <v>30138395344.84</v>
      </c>
      <c r="AL1470">
        <f>IFERROR([1]!s_fa_ebitda($A1470,"2025/12/31"),"")</f>
        <v>1289525591.9200001</v>
      </c>
      <c r="AM1470">
        <f>IFERROR([1]!s_west_netprofit($A1470,2026,$B$1,180)/[1]!s_west_netprofit($A1470,2026,$B$1-7,180)-1,"")</f>
        <v>0</v>
      </c>
      <c r="AN1470">
        <f>IFERROR([1]!s_west_netprofit($A1470,2026,$B$1,180)/[1]!s_west_netprofit($A1470,2026,$B$1-30,180)-1,"")</f>
        <v>-1.1448418906676139E-2</v>
      </c>
      <c r="AO1470">
        <f>IFERROR([1]!s_est_mediannetprofit($A1470,2026,$B$1)/[1]!s_est_mediannetprofit($A1470,2026,$B$1-7)-1,"")</f>
        <v>0</v>
      </c>
      <c r="AP1470">
        <f>IFERROR([1]!s_est_mediannetprofit($A1470,2026,$B$1)/[1]!s_est_mediannetprofit($A1470,2026,$B$1-30)-1,"")</f>
        <v>-0.10356536502546687</v>
      </c>
    </row>
    <row r="1471" spans="1:42">
      <c r="A1471" t="s">
        <v>1510</v>
      </c>
      <c r="B1471">
        <f>IFERROR([1]!s_stm07_is($A1471,"W30028333","2011/12/31",1)/[1]!S_SHARE_TOTAL($A1471,$B$1),"")</f>
        <v>0</v>
      </c>
      <c r="C1471">
        <f>IFERROR([1]!s_stm07_is($A1471,"W30028333","2012/12/31",1)/[1]!S_SHARE_TOTAL($A1471,$B$1),"")</f>
        <v>0</v>
      </c>
      <c r="D1471">
        <f>IFERROR([1]!s_stm07_is($A1471,"W30028333","2013/12/31",1)/[1]!S_SHARE_TOTAL($A1471,$B$1),"")</f>
        <v>0</v>
      </c>
      <c r="E1471">
        <f>IFERROR([1]!s_stm07_is($A1471,"W30028333","2014/12/31",1)/[1]!S_SHARE_TOTAL($A1471,$B$1),"")</f>
        <v>7.9883907612610758E-2</v>
      </c>
      <c r="F1471">
        <f>IFERROR([1]!s_stm07_is($A1471,"W30028333","2015/12/31",1)/[1]!S_SHARE_TOTAL($A1471,$B$1),"")</f>
        <v>8.2493829542183775E-2</v>
      </c>
      <c r="G1471">
        <f>IFERROR([1]!s_stm07_is($A1471,"W30028333","2016/12/31",1)/[1]!S_SHARE_TOTAL($A1471,$B$1),"")</f>
        <v>8.642932238499329E-2</v>
      </c>
      <c r="H1471">
        <f>IFERROR([1]!s_stm07_is($A1471,"W30028333","2017/12/31",1)/[1]!S_SHARE_TOTAL($A1471,$B$1),"")</f>
        <v>0.18200561996040079</v>
      </c>
      <c r="I1471">
        <f>IFERROR([1]!s_stm07_is($A1471,"W30028333","2018/12/31",1)/[1]!S_SHARE_TOTAL($A1471,$B$1),"")</f>
        <v>0.18769294563108338</v>
      </c>
      <c r="J1471">
        <f>IFERROR([1]!s_stm07_is($A1471,"W30028333","2019/12/31",1)/[1]!S_SHARE_TOTAL($A1471,$B$1),"")</f>
        <v>0.11523775816693782</v>
      </c>
      <c r="K1471">
        <f>IFERROR([1]!s_stm07_is($A1471,"W30028333","2020/12/31",1)/[1]!S_SHARE_TOTAL($A1471,$B$1),"")</f>
        <v>0.12942797512293036</v>
      </c>
      <c r="L1471">
        <f>IFERROR([1]!s_stm07_is($A1471,"W30028333","2021/12/31",1)/[1]!S_SHARE_TOTAL($A1471,$B$1),"")</f>
        <v>0.13736535969207453</v>
      </c>
      <c r="M1471">
        <f>IFERROR([1]!s_stm07_is($A1471,"W30028333","2022/12/31",1)/[1]!S_SHARE_TOTAL($A1471,$B$1),"")</f>
        <v>5.789586025689341E-2</v>
      </c>
      <c r="N1471">
        <f>IFERROR([1]!s_stm07_is($A1471,"W30028333","2023/12/31",1)/[1]!S_SHARE_TOTAL($A1471,$B$1),"")</f>
        <v>-6.9749515470575063E-2</v>
      </c>
      <c r="O1471">
        <f>IFERROR([1]!s_stm07_is($A1471,"W30028333","2024/12/31",1)/[1]!S_SHARE_TOTAL($A1471,$B$1),"")</f>
        <v>2.5205920391610556E-2</v>
      </c>
      <c r="P1471">
        <f>IFERROR([1]!s_stm07_is($A1471,"W30028333","2025/12/31",1)/[1]!S_SHARE_TOTAL($A1471,$B$1),"")</f>
        <v>0.22321065957383432</v>
      </c>
      <c r="Q1471">
        <f>IFERROR([1]!s_west_netprofit($A1471,2026,$B$1,180)/[1]!S_SHARE_TOTAL($A1471,$B$1),"")</f>
        <v>0.63494622672573875</v>
      </c>
      <c r="R1471">
        <f>IFERROR([1]!s_west_netprofit($A1471,2027,$B$1,180)/[1]!S_SHARE_TOTAL($A1471,$B$1),"")</f>
        <v>1.0867548982562965</v>
      </c>
      <c r="S1471">
        <f>IFERROR([1]!s_fa_dupont_roe($A1471,"2011/12/31")/100,"")</f>
        <v>0</v>
      </c>
      <c r="T1471">
        <f>IFERROR([1]!s_fa_dupont_roe($A1471,"2012/12/31")/100,"")</f>
        <v>0</v>
      </c>
      <c r="U1471">
        <f>IFERROR([1]!s_fa_dupont_roe($A1471,"2013/12/31")/100,"")</f>
        <v>0</v>
      </c>
      <c r="V1471">
        <f>IFERROR([1]!s_fa_dupont_roe($A1471,"2014/12/31")/100,"")</f>
        <v>0.10526199999999999</v>
      </c>
      <c r="W1471">
        <f>IFERROR([1]!s_fa_dupont_roe($A1471,"2015/12/31")/100,"")</f>
        <v>0.108071</v>
      </c>
      <c r="X1471">
        <f>IFERROR([1]!s_fa_dupont_roe($A1471,"2016/12/31")/100,"")</f>
        <v>9.9833000000000005E-2</v>
      </c>
      <c r="Y1471">
        <f>IFERROR([1]!s_fa_dupont_roe($A1471,"2017/12/31")/100,"")</f>
        <v>0.17662</v>
      </c>
      <c r="Z1471">
        <f>IFERROR([1]!s_fa_dupont_roe($A1471,"2018/12/31")/100,"")</f>
        <v>0.164357</v>
      </c>
      <c r="AA1471">
        <f>IFERROR([1]!s_fa_dupont_roe($A1471,"2019/12/31")/100,"")</f>
        <v>8.3430999999999991E-2</v>
      </c>
      <c r="AB1471">
        <f>IFERROR([1]!s_fa_dupont_roe($A1471,"2020/12/31")/100,"")</f>
        <v>8.061299999999999E-2</v>
      </c>
      <c r="AC1471">
        <f>IFERROR([1]!s_fa_dupont_roe($A1471,"2021/12/31")/100,"")</f>
        <v>8.2497000000000001E-2</v>
      </c>
      <c r="AD1471">
        <f>IFERROR([1]!s_fa_dupont_roe($A1471,"2022/12/31")/100,"")</f>
        <v>3.4451000000000002E-2</v>
      </c>
      <c r="AE1471">
        <f>IFERROR([1]!s_fa_dupont_roe($A1471,"2023/12/31")/100,"")</f>
        <v>-4.3006999999999997E-2</v>
      </c>
      <c r="AF1471">
        <f>IFERROR([1]!s_fa_dupont_roe($A1471,"2024/12/31")/100,"")</f>
        <v>1.5851000000000001E-2</v>
      </c>
      <c r="AG1471">
        <f>IFERROR([1]!s_fa_dupont_roe($A1471,"2025/12/31")/100,"")</f>
        <v>0.13027</v>
      </c>
      <c r="AH1471">
        <f>IFERROR([1]!s_stm07_is($A1471,"W30028333","2025/12/31",1),"")</f>
        <v>201913337.03</v>
      </c>
      <c r="AI1471">
        <f>IFERROR([1]!s_stm07_bs($A1471,"W38058048","2025/12/31",1),"")</f>
        <v>1649889293.2</v>
      </c>
      <c r="AJ1471">
        <f>IFERROR([1]!s_fa_netdebt($A1471,"2025/12/31"),"")</f>
        <v>834917621.82000005</v>
      </c>
      <c r="AK1471">
        <f>IFERROR([1]!s_val_ev1($A1471,"2025/12/31"),"")</f>
        <v>33464451132.130001</v>
      </c>
      <c r="AL1471">
        <f>IFERROR([1]!s_fa_ebitda($A1471,"2025/12/31"),"")</f>
        <v>362647123.63</v>
      </c>
      <c r="AM1471">
        <f>IFERROR([1]!s_west_netprofit($A1471,2026,$B$1,180)/[1]!s_west_netprofit($A1471,2026,$B$1-7,180)-1,"")</f>
        <v>0</v>
      </c>
      <c r="AN1471">
        <f>IFERROR([1]!s_west_netprofit($A1471,2026,$B$1,180)/[1]!s_west_netprofit($A1471,2026,$B$1-30,180)-1,"")</f>
        <v>5.5751950658377236E-2</v>
      </c>
      <c r="AO1471">
        <f>IFERROR([1]!s_est_mediannetprofit($A1471,2026,$B$1)/[1]!s_est_mediannetprofit($A1471,2026,$B$1-7)-1,"")</f>
        <v>0</v>
      </c>
      <c r="AP1471">
        <f>IFERROR([1]!s_est_mediannetprofit($A1471,2026,$B$1)/[1]!s_est_mediannetprofit($A1471,2026,$B$1-30)-1,"")</f>
        <v>1.6288244766505589E-2</v>
      </c>
    </row>
    <row r="1472" spans="1:42">
      <c r="A1472" t="s">
        <v>1511</v>
      </c>
      <c r="B1472">
        <f>IFERROR([1]!s_stm07_is($A1472,"W30028333","2011/12/31",1)/[1]!S_SHARE_TOTAL($A1472,$B$1),"")</f>
        <v>0</v>
      </c>
      <c r="C1472">
        <f>IFERROR([1]!s_stm07_is($A1472,"W30028333","2012/12/31",1)/[1]!S_SHARE_TOTAL($A1472,$B$1),"")</f>
        <v>0</v>
      </c>
      <c r="D1472">
        <f>IFERROR([1]!s_stm07_is($A1472,"W30028333","2013/12/31",1)/[1]!S_SHARE_TOTAL($A1472,$B$1),"")</f>
        <v>0</v>
      </c>
      <c r="E1472">
        <f>IFERROR([1]!s_stm07_is($A1472,"W30028333","2014/12/31",1)/[1]!S_SHARE_TOTAL($A1472,$B$1),"")</f>
        <v>0.1546710918905195</v>
      </c>
      <c r="F1472">
        <f>IFERROR([1]!s_stm07_is($A1472,"W30028333","2015/12/31",1)/[1]!S_SHARE_TOTAL($A1472,$B$1),"")</f>
        <v>0.1169557889505924</v>
      </c>
      <c r="G1472">
        <f>IFERROR([1]!s_stm07_is($A1472,"W30028333","2016/12/31",1)/[1]!S_SHARE_TOTAL($A1472,$B$1),"")</f>
        <v>0.32676262300240716</v>
      </c>
      <c r="H1472">
        <f>IFERROR([1]!s_stm07_is($A1472,"W30028333","2017/12/31",1)/[1]!S_SHARE_TOTAL($A1472,$B$1),"")</f>
        <v>0.41125782547138962</v>
      </c>
      <c r="I1472">
        <f>IFERROR([1]!s_stm07_is($A1472,"W30028333","2018/12/31",1)/[1]!S_SHARE_TOTAL($A1472,$B$1),"")</f>
        <v>0.75760961391310011</v>
      </c>
      <c r="J1472">
        <f>IFERROR([1]!s_stm07_is($A1472,"W30028333","2019/12/31",1)/[1]!S_SHARE_TOTAL($A1472,$B$1),"")</f>
        <v>0.62154888559622068</v>
      </c>
      <c r="K1472">
        <f>IFERROR([1]!s_stm07_is($A1472,"W30028333","2020/12/31",1)/[1]!S_SHARE_TOTAL($A1472,$B$1),"")</f>
        <v>0.99211676490474976</v>
      </c>
      <c r="L1472">
        <f>IFERROR([1]!s_stm07_is($A1472,"W30028333","2021/12/31",1)/[1]!S_SHARE_TOTAL($A1472,$B$1),"")</f>
        <v>1.7083009839250809</v>
      </c>
      <c r="M1472">
        <f>IFERROR([1]!s_stm07_is($A1472,"W30028333","2022/12/31",1)/[1]!S_SHARE_TOTAL($A1472,$B$1),"")</f>
        <v>2.9538975780051375</v>
      </c>
      <c r="N1472">
        <f>IFERROR([1]!s_stm07_is($A1472,"W30028333","2023/12/31",1)/[1]!S_SHARE_TOTAL($A1472,$B$1),"")</f>
        <v>3.219681976789428</v>
      </c>
      <c r="O1472">
        <f>IFERROR([1]!s_stm07_is($A1472,"W30028333","2024/12/31",1)/[1]!S_SHARE_TOTAL($A1472,$B$1),"")</f>
        <v>3.1672511993624362</v>
      </c>
      <c r="P1472">
        <f>IFERROR([1]!s_stm07_is($A1472,"W30028333","2025/12/31",1)/[1]!S_SHARE_TOTAL($A1472,$B$1),"")</f>
        <v>6.418277830888016</v>
      </c>
      <c r="Q1472">
        <f>IFERROR([1]!s_west_netprofit($A1472,2026,$B$1,180)/[1]!S_SHARE_TOTAL($A1472,$B$1),"")</f>
        <v>5.9790851437438786</v>
      </c>
      <c r="R1472">
        <f>IFERROR([1]!s_west_netprofit($A1472,2027,$B$1,180)/[1]!S_SHARE_TOTAL($A1472,$B$1),"")</f>
        <v>7.0153559675334902</v>
      </c>
      <c r="S1472">
        <f>IFERROR([1]!s_fa_dupont_roe($A1472,"2011/12/31")/100,"")</f>
        <v>0</v>
      </c>
      <c r="T1472">
        <f>IFERROR([1]!s_fa_dupont_roe($A1472,"2012/12/31")/100,"")</f>
        <v>0</v>
      </c>
      <c r="U1472">
        <f>IFERROR([1]!s_fa_dupont_roe($A1472,"2013/12/31")/100,"")</f>
        <v>0</v>
      </c>
      <c r="V1472">
        <f>IFERROR([1]!s_fa_dupont_roe($A1472,"2014/12/31")/100,"")</f>
        <v>0.17730599999999999</v>
      </c>
      <c r="W1472">
        <f>IFERROR([1]!s_fa_dupont_roe($A1472,"2015/12/31")/100,"")</f>
        <v>0.116897</v>
      </c>
      <c r="X1472">
        <f>IFERROR([1]!s_fa_dupont_roe($A1472,"2016/12/31")/100,"")</f>
        <v>0.21819400000000003</v>
      </c>
      <c r="Y1472">
        <f>IFERROR([1]!s_fa_dupont_roe($A1472,"2017/12/31")/100,"")</f>
        <v>0.20603399999999999</v>
      </c>
      <c r="Z1472">
        <f>IFERROR([1]!s_fa_dupont_roe($A1472,"2018/12/31")/100,"")</f>
        <v>0.188139</v>
      </c>
      <c r="AA1472">
        <f>IFERROR([1]!s_fa_dupont_roe($A1472,"2019/12/31")/100,"")</f>
        <v>0.105974</v>
      </c>
      <c r="AB1472">
        <f>IFERROR([1]!s_fa_dupont_roe($A1472,"2020/12/31")/100,"")</f>
        <v>0.118871</v>
      </c>
      <c r="AC1472">
        <f>IFERROR([1]!s_fa_dupont_roe($A1472,"2021/12/31")/100,"")</f>
        <v>0.14361199999999999</v>
      </c>
      <c r="AD1472">
        <f>IFERROR([1]!s_fa_dupont_roe($A1472,"2022/12/31")/100,"")</f>
        <v>0.20718300000000001</v>
      </c>
      <c r="AE1472">
        <f>IFERROR([1]!s_fa_dupont_roe($A1472,"2023/12/31")/100,"")</f>
        <v>0.18890000000000001</v>
      </c>
      <c r="AF1472">
        <f>IFERROR([1]!s_fa_dupont_roe($A1472,"2024/12/31")/100,"")</f>
        <v>0.16615200000000002</v>
      </c>
      <c r="AG1472">
        <f>IFERROR([1]!s_fa_dupont_roe($A1472,"2025/12/31")/100,"")</f>
        <v>0.27685300000000002</v>
      </c>
      <c r="AH1472">
        <f>IFERROR([1]!s_stm07_is($A1472,"W30028333","2025/12/31",1),"")</f>
        <v>19150582400.689999</v>
      </c>
      <c r="AI1472">
        <f>IFERROR([1]!s_stm07_bs($A1472,"W38058048","2025/12/31",1),"")</f>
        <v>80247713601.520004</v>
      </c>
      <c r="AJ1472">
        <f>IFERROR([1]!s_fa_netdebt($A1472,"2025/12/31"),"")</f>
        <v>-26711196463.66</v>
      </c>
      <c r="AK1472">
        <f>IFERROR([1]!s_val_ev1($A1472,"2025/12/31"),"")</f>
        <v>278106135207.07703</v>
      </c>
      <c r="AL1472">
        <f>IFERROR([1]!s_fa_ebitda($A1472,"2025/12/31"),"")</f>
        <v>26800000748.599998</v>
      </c>
      <c r="AM1472">
        <f>IFERROR([1]!s_west_netprofit($A1472,2026,$B$1,180)/[1]!s_west_netprofit($A1472,2026,$B$1-7,180)-1,"")</f>
        <v>1.1058838177450125E-2</v>
      </c>
      <c r="AN1472">
        <f>IFERROR([1]!s_west_netprofit($A1472,2026,$B$1,180)/[1]!s_west_netprofit($A1472,2026,$B$1-30,180)-1,"")</f>
        <v>1.4674836404620972E-2</v>
      </c>
      <c r="AO1472">
        <f>IFERROR([1]!s_est_mediannetprofit($A1472,2026,$B$1)/[1]!s_est_mediannetprofit($A1472,2026,$B$1-7)-1,"")</f>
        <v>6.3182079264789692E-4</v>
      </c>
      <c r="AP1472">
        <f>IFERROR([1]!s_est_mediannetprofit($A1472,2026,$B$1)/[1]!s_est_mediannetprofit($A1472,2026,$B$1-30)-1,"")</f>
        <v>9.1927607009489876E-4</v>
      </c>
    </row>
    <row r="1473" spans="1:42">
      <c r="A1473" t="s">
        <v>1512</v>
      </c>
      <c r="B1473">
        <f>IFERROR([1]!s_stm07_is($A1473,"W30028333","2011/12/31",1)/[1]!S_SHARE_TOTAL($A1473,$B$1),"")</f>
        <v>0</v>
      </c>
      <c r="C1473">
        <f>IFERROR([1]!s_stm07_is($A1473,"W30028333","2012/12/31",1)/[1]!S_SHARE_TOTAL($A1473,$B$1),"")</f>
        <v>2.2102363151325802E-2</v>
      </c>
      <c r="D1473">
        <f>IFERROR([1]!s_stm07_is($A1473,"W30028333","2013/12/31",1)/[1]!S_SHARE_TOTAL($A1473,$B$1),"")</f>
        <v>0.14694630896267086</v>
      </c>
      <c r="E1473">
        <f>IFERROR([1]!s_stm07_is($A1473,"W30028333","2014/12/31",1)/[1]!S_SHARE_TOTAL($A1473,$B$1),"")</f>
        <v>0.14398181370515231</v>
      </c>
      <c r="F1473">
        <f>IFERROR([1]!s_stm07_is($A1473,"W30028333","2015/12/31",1)/[1]!S_SHARE_TOTAL($A1473,$B$1),"")</f>
        <v>0.21099075040873069</v>
      </c>
      <c r="G1473">
        <f>IFERROR([1]!s_stm07_is($A1473,"W30028333","2016/12/31",1)/[1]!S_SHARE_TOTAL($A1473,$B$1),"")</f>
        <v>0.55117544419830977</v>
      </c>
      <c r="H1473">
        <f>IFERROR([1]!s_stm07_is($A1473,"W30028333","2017/12/31",1)/[1]!S_SHARE_TOTAL($A1473,$B$1),"")</f>
        <v>1.2831699113412667</v>
      </c>
      <c r="I1473">
        <f>IFERROR([1]!s_stm07_is($A1473,"W30028333","2018/12/31",1)/[1]!S_SHARE_TOTAL($A1473,$B$1),"")</f>
        <v>2.3728311028162032</v>
      </c>
      <c r="J1473">
        <f>IFERROR([1]!s_stm07_is($A1473,"W30028333","2019/12/31",1)/[1]!S_SHARE_TOTAL($A1473,$B$1),"")</f>
        <v>0.93583266084884198</v>
      </c>
      <c r="K1473">
        <f>IFERROR([1]!s_stm07_is($A1473,"W30028333","2020/12/31",1)/[1]!S_SHARE_TOTAL($A1473,$B$1),"")</f>
        <v>1.1878679350183243</v>
      </c>
      <c r="L1473">
        <f>IFERROR([1]!s_stm07_is($A1473,"W30028333","2021/12/31",1)/[1]!S_SHARE_TOTAL($A1473,$B$1),"")</f>
        <v>6.9459930402658667</v>
      </c>
      <c r="M1473">
        <f>IFERROR([1]!s_stm07_is($A1473,"W30028333","2022/12/31",1)/[1]!S_SHARE_TOTAL($A1473,$B$1),"")</f>
        <v>4.3548399854810187</v>
      </c>
      <c r="N1473">
        <f>IFERROR([1]!s_stm07_is($A1473,"W30028333","2023/12/31",1)/[1]!S_SHARE_TOTAL($A1473,$B$1),"")</f>
        <v>2.218588481303799</v>
      </c>
      <c r="O1473">
        <f>IFERROR([1]!s_stm07_is($A1473,"W30028333","2024/12/31",1)/[1]!S_SHARE_TOTAL($A1473,$B$1),"")</f>
        <v>1.4722266459354174</v>
      </c>
      <c r="P1473">
        <f>IFERROR([1]!s_stm07_is($A1473,"W30028333","2025/12/31",1)/[1]!S_SHARE_TOTAL($A1473,$B$1),"")</f>
        <v>-2.5298896026867435</v>
      </c>
      <c r="Q1473">
        <f>IFERROR([1]!s_west_netprofit($A1473,2026,$B$1,180)/[1]!S_SHARE_TOTAL($A1473,$B$1),"")</f>
        <v>1.1412891882183596</v>
      </c>
      <c r="R1473">
        <f>IFERROR([1]!s_west_netprofit($A1473,2027,$B$1,180)/[1]!S_SHARE_TOTAL($A1473,$B$1),"")</f>
        <v>1.9094306958564879</v>
      </c>
      <c r="S1473">
        <f>IFERROR([1]!s_fa_dupont_roe($A1473,"2011/12/31")/100,"")</f>
        <v>0</v>
      </c>
      <c r="T1473">
        <f>IFERROR([1]!s_fa_dupont_roe($A1473,"2012/12/31")/100,"")</f>
        <v>2.3925999999999999E-2</v>
      </c>
      <c r="U1473">
        <f>IFERROR([1]!s_fa_dupont_roe($A1473,"2013/12/31")/100,"")</f>
        <v>0.12598000000000001</v>
      </c>
      <c r="V1473">
        <f>IFERROR([1]!s_fa_dupont_roe($A1473,"2014/12/31")/100,"")</f>
        <v>9.7757999999999998E-2</v>
      </c>
      <c r="W1473">
        <f>IFERROR([1]!s_fa_dupont_roe($A1473,"2015/12/31")/100,"")</f>
        <v>0.130329</v>
      </c>
      <c r="X1473">
        <f>IFERROR([1]!s_fa_dupont_roe($A1473,"2016/12/31")/100,"")</f>
        <v>0.279972</v>
      </c>
      <c r="Y1473">
        <f>IFERROR([1]!s_fa_dupont_roe($A1473,"2017/12/31")/100,"")</f>
        <v>0.37646200000000002</v>
      </c>
      <c r="Z1473">
        <f>IFERROR([1]!s_fa_dupont_roe($A1473,"2018/12/31")/100,"")</f>
        <v>0.42032899999999995</v>
      </c>
      <c r="AA1473">
        <f>IFERROR([1]!s_fa_dupont_roe($A1473,"2019/12/31")/100,"")</f>
        <v>0.13467299999999999</v>
      </c>
      <c r="AB1473">
        <f>IFERROR([1]!s_fa_dupont_roe($A1473,"2020/12/31")/100,"")</f>
        <v>0.15445600000000001</v>
      </c>
      <c r="AC1473">
        <f>IFERROR([1]!s_fa_dupont_roe($A1473,"2021/12/31")/100,"")</f>
        <v>0.55101999999999995</v>
      </c>
      <c r="AD1473">
        <f>IFERROR([1]!s_fa_dupont_roe($A1473,"2022/12/31")/100,"")</f>
        <v>0.23427299999999998</v>
      </c>
      <c r="AE1473">
        <f>IFERROR([1]!s_fa_dupont_roe($A1473,"2023/12/31")/100,"")</f>
        <v>9.3275999999999998E-2</v>
      </c>
      <c r="AF1473">
        <f>IFERROR([1]!s_fa_dupont_roe($A1473,"2024/12/31")/100,"")</f>
        <v>5.3342000000000001E-2</v>
      </c>
      <c r="AG1473">
        <f>IFERROR([1]!s_fa_dupont_roe($A1473,"2025/12/31")/100,"")</f>
        <v>-9.6324000000000007E-2</v>
      </c>
      <c r="AH1473">
        <f>IFERROR([1]!s_stm07_is($A1473,"W30028333","2025/12/31",1),"")</f>
        <v>-2990853048.2600002</v>
      </c>
      <c r="AI1473">
        <f>IFERROR([1]!s_stm07_bs($A1473,"W38058048","2025/12/31",1),"")</f>
        <v>29298161095.869999</v>
      </c>
      <c r="AJ1473">
        <f>IFERROR([1]!s_fa_netdebt($A1473,"2025/12/31"),"")</f>
        <v>25386839951.66</v>
      </c>
      <c r="AK1473">
        <f>IFERROR([1]!s_val_ev1($A1473,"2025/12/31"),"")</f>
        <v>89736100074.509995</v>
      </c>
      <c r="AL1473">
        <f>IFERROR([1]!s_fa_ebitda($A1473,"2025/12/31"),"")</f>
        <v>2091783263.9000001</v>
      </c>
      <c r="AM1473">
        <f>IFERROR([1]!s_west_netprofit($A1473,2026,$B$1,180)/[1]!s_west_netprofit($A1473,2026,$B$1-7,180)-1,"")</f>
        <v>0</v>
      </c>
      <c r="AN1473">
        <f>IFERROR([1]!s_west_netprofit($A1473,2026,$B$1,180)/[1]!s_west_netprofit($A1473,2026,$B$1-30,180)-1,"")</f>
        <v>-7.4033913566249998E-2</v>
      </c>
      <c r="AO1473">
        <f>IFERROR([1]!s_est_mediannetprofit($A1473,2026,$B$1)/[1]!s_est_mediannetprofit($A1473,2026,$B$1-7)-1,"")</f>
        <v>0</v>
      </c>
      <c r="AP1473">
        <f>IFERROR([1]!s_est_mediannetprofit($A1473,2026,$B$1)/[1]!s_est_mediannetprofit($A1473,2026,$B$1-30)-1,"")</f>
        <v>-1.6622256058875795E-2</v>
      </c>
    </row>
    <row r="1474" spans="1:42">
      <c r="A1474" t="s">
        <v>1513</v>
      </c>
      <c r="B1474">
        <f>IFERROR([1]!s_stm07_is($A1474,"W30028333","2011/12/31",1)/[1]!S_SHARE_TOTAL($A1474,$B$1),"")</f>
        <v>0</v>
      </c>
      <c r="C1474">
        <f>IFERROR([1]!s_stm07_is($A1474,"W30028333","2012/12/31",1)/[1]!S_SHARE_TOTAL($A1474,$B$1),"")</f>
        <v>0</v>
      </c>
      <c r="D1474">
        <f>IFERROR([1]!s_stm07_is($A1474,"W30028333","2013/12/31",1)/[1]!S_SHARE_TOTAL($A1474,$B$1),"")</f>
        <v>0</v>
      </c>
      <c r="E1474">
        <f>IFERROR([1]!s_stm07_is($A1474,"W30028333","2014/12/31",1)/[1]!S_SHARE_TOTAL($A1474,$B$1),"")</f>
        <v>0</v>
      </c>
      <c r="F1474">
        <f>IFERROR([1]!s_stm07_is($A1474,"W30028333","2015/12/31",1)/[1]!S_SHARE_TOTAL($A1474,$B$1),"")</f>
        <v>0</v>
      </c>
      <c r="G1474">
        <f>IFERROR([1]!s_stm07_is($A1474,"W30028333","2016/12/31",1)/[1]!S_SHARE_TOTAL($A1474,$B$1),"")</f>
        <v>0</v>
      </c>
      <c r="H1474">
        <f>IFERROR([1]!s_stm07_is($A1474,"W30028333","2017/12/31",1)/[1]!S_SHARE_TOTAL($A1474,$B$1),"")</f>
        <v>0</v>
      </c>
      <c r="I1474">
        <f>IFERROR([1]!s_stm07_is($A1474,"W30028333","2018/12/31",1)/[1]!S_SHARE_TOTAL($A1474,$B$1),"")</f>
        <v>0</v>
      </c>
      <c r="J1474">
        <f>IFERROR([1]!s_stm07_is($A1474,"W30028333","2019/12/31",1)/[1]!S_SHARE_TOTAL($A1474,$B$1),"")</f>
        <v>0.14176825604359891</v>
      </c>
      <c r="K1474">
        <f>IFERROR([1]!s_stm07_is($A1474,"W30028333","2020/12/31",1)/[1]!S_SHARE_TOTAL($A1474,$B$1),"")</f>
        <v>0.11709709699757506</v>
      </c>
      <c r="L1474">
        <f>IFERROR([1]!s_stm07_is($A1474,"W30028333","2021/12/31",1)/[1]!S_SHARE_TOTAL($A1474,$B$1),"")</f>
        <v>0.27461413464663381</v>
      </c>
      <c r="M1474">
        <f>IFERROR([1]!s_stm07_is($A1474,"W30028333","2022/12/31",1)/[1]!S_SHARE_TOTAL($A1474,$B$1),"")</f>
        <v>0.35517275390615233</v>
      </c>
      <c r="N1474">
        <f>IFERROR([1]!s_stm07_is($A1474,"W30028333","2023/12/31",1)/[1]!S_SHARE_TOTAL($A1474,$B$1),"")</f>
        <v>0.40003140088997774</v>
      </c>
      <c r="O1474">
        <f>IFERROR([1]!s_stm07_is($A1474,"W30028333","2024/12/31",1)/[1]!S_SHARE_TOTAL($A1474,$B$1),"")</f>
        <v>0.43610034231644212</v>
      </c>
      <c r="P1474">
        <f>IFERROR([1]!s_stm07_is($A1474,"W30028333","2025/12/31",1)/[1]!S_SHARE_TOTAL($A1474,$B$1),"")</f>
        <v>0.33421819689507759</v>
      </c>
      <c r="Q1474">
        <f>IFERROR([1]!s_west_netprofit($A1474,2026,$B$1,180)/[1]!S_SHARE_TOTAL($A1474,$B$1),"")</f>
        <v>0.33959984250393738</v>
      </c>
      <c r="R1474">
        <f>IFERROR([1]!s_west_netprofit($A1474,2027,$B$1,180)/[1]!S_SHARE_TOTAL($A1474,$B$1),"")</f>
        <v>0.48657116822079449</v>
      </c>
      <c r="S1474">
        <f>IFERROR([1]!s_fa_dupont_roe($A1474,"2011/12/31")/100,"")</f>
        <v>0</v>
      </c>
      <c r="T1474">
        <f>IFERROR([1]!s_fa_dupont_roe($A1474,"2012/12/31")/100,"")</f>
        <v>0</v>
      </c>
      <c r="U1474">
        <f>IFERROR([1]!s_fa_dupont_roe($A1474,"2013/12/31")/100,"")</f>
        <v>0</v>
      </c>
      <c r="V1474">
        <f>IFERROR([1]!s_fa_dupont_roe($A1474,"2014/12/31")/100,"")</f>
        <v>0</v>
      </c>
      <c r="W1474">
        <f>IFERROR([1]!s_fa_dupont_roe($A1474,"2015/12/31")/100,"")</f>
        <v>0</v>
      </c>
      <c r="X1474">
        <f>IFERROR([1]!s_fa_dupont_roe($A1474,"2016/12/31")/100,"")</f>
        <v>0</v>
      </c>
      <c r="Y1474">
        <f>IFERROR([1]!s_fa_dupont_roe($A1474,"2017/12/31")/100,"")</f>
        <v>0</v>
      </c>
      <c r="Z1474">
        <f>IFERROR([1]!s_fa_dupont_roe($A1474,"2018/12/31")/100,"")</f>
        <v>0</v>
      </c>
      <c r="AA1474">
        <f>IFERROR([1]!s_fa_dupont_roe($A1474,"2019/12/31")/100,"")</f>
        <v>0.458009</v>
      </c>
      <c r="AB1474">
        <f>IFERROR([1]!s_fa_dupont_roe($A1474,"2020/12/31")/100,"")</f>
        <v>0.26472800000000002</v>
      </c>
      <c r="AC1474">
        <f>IFERROR([1]!s_fa_dupont_roe($A1474,"2021/12/31")/100,"")</f>
        <v>0.34180300000000002</v>
      </c>
      <c r="AD1474">
        <f>IFERROR([1]!s_fa_dupont_roe($A1474,"2022/12/31")/100,"")</f>
        <v>0.28062399999999998</v>
      </c>
      <c r="AE1474">
        <f>IFERROR([1]!s_fa_dupont_roe($A1474,"2023/12/31")/100,"")</f>
        <v>0.23476400000000003</v>
      </c>
      <c r="AF1474">
        <f>IFERROR([1]!s_fa_dupont_roe($A1474,"2024/12/31")/100,"")</f>
        <v>0.20515899999999998</v>
      </c>
      <c r="AG1474">
        <f>IFERROR([1]!s_fa_dupont_roe($A1474,"2025/12/31")/100,"")</f>
        <v>0.10753</v>
      </c>
      <c r="AH1474">
        <f>IFERROR([1]!s_stm07_is($A1474,"W30028333","2025/12/31",1),"")</f>
        <v>133690620.94</v>
      </c>
      <c r="AI1474">
        <f>IFERROR([1]!s_stm07_bs($A1474,"W38058048","2025/12/31",1),"")</f>
        <v>1559409714.02</v>
      </c>
      <c r="AJ1474">
        <f>IFERROR([1]!s_fa_netdebt($A1474,"2025/12/31"),"")</f>
        <v>-171500394.28</v>
      </c>
      <c r="AK1474">
        <f>IFERROR([1]!s_val_ev1($A1474,"2025/12/31"),"")</f>
        <v>11439909072.49</v>
      </c>
      <c r="AL1474">
        <f>IFERROR([1]!s_fa_ebitda($A1474,"2025/12/31"),"")</f>
        <v>201116824.15000001</v>
      </c>
      <c r="AM1474">
        <f>IFERROR([1]!s_west_netprofit($A1474,2026,$B$1,180)/[1]!s_west_netprofit($A1474,2026,$B$1-7,180)-1,"")</f>
        <v>0</v>
      </c>
      <c r="AN1474">
        <f>IFERROR([1]!s_west_netprofit($A1474,2026,$B$1,180)/[1]!s_west_netprofit($A1474,2026,$B$1-30,180)-1,"")</f>
        <v>-0.26372177235772354</v>
      </c>
      <c r="AO1474">
        <f>IFERROR([1]!s_est_mediannetprofit($A1474,2026,$B$1)/[1]!s_est_mediannetprofit($A1474,2026,$B$1-7)-1,"")</f>
        <v>0</v>
      </c>
      <c r="AP1474">
        <f>IFERROR([1]!s_est_mediannetprofit($A1474,2026,$B$1)/[1]!s_est_mediannetprofit($A1474,2026,$B$1-30)-1,"")</f>
        <v>-0.27084010840108397</v>
      </c>
    </row>
    <row r="1475" spans="1:42">
      <c r="A1475" t="s">
        <v>1514</v>
      </c>
      <c r="B1475">
        <f>IFERROR([1]!s_stm07_is($A1475,"W30028333","2011/12/31",1)/[1]!S_SHARE_TOTAL($A1475,$B$1),"")</f>
        <v>0</v>
      </c>
      <c r="C1475">
        <f>IFERROR([1]!s_stm07_is($A1475,"W30028333","2012/12/31",1)/[1]!S_SHARE_TOTAL($A1475,$B$1),"")</f>
        <v>0</v>
      </c>
      <c r="D1475">
        <f>IFERROR([1]!s_stm07_is($A1475,"W30028333","2013/12/31",1)/[1]!S_SHARE_TOTAL($A1475,$B$1),"")</f>
        <v>0</v>
      </c>
      <c r="E1475">
        <f>IFERROR([1]!s_stm07_is($A1475,"W30028333","2014/12/31",1)/[1]!S_SHARE_TOTAL($A1475,$B$1),"")</f>
        <v>0.46928853130790232</v>
      </c>
      <c r="F1475">
        <f>IFERROR([1]!s_stm07_is($A1475,"W30028333","2015/12/31",1)/[1]!S_SHARE_TOTAL($A1475,$B$1),"")</f>
        <v>0.32787107494807488</v>
      </c>
      <c r="G1475">
        <f>IFERROR([1]!s_stm07_is($A1475,"W30028333","2016/12/31",1)/[1]!S_SHARE_TOTAL($A1475,$B$1),"")</f>
        <v>0.5102685144559681</v>
      </c>
      <c r="H1475">
        <f>IFERROR([1]!s_stm07_is($A1475,"W30028333","2017/12/31",1)/[1]!S_SHARE_TOTAL($A1475,$B$1),"")</f>
        <v>0.52800914486689798</v>
      </c>
      <c r="I1475">
        <f>IFERROR([1]!s_stm07_is($A1475,"W30028333","2018/12/31",1)/[1]!S_SHARE_TOTAL($A1475,$B$1),"")</f>
        <v>0.9449621153011647</v>
      </c>
      <c r="J1475">
        <f>IFERROR([1]!s_stm07_is($A1475,"W30028333","2019/12/31",1)/[1]!S_SHARE_TOTAL($A1475,$B$1),"")</f>
        <v>1.2059360639390297</v>
      </c>
      <c r="K1475">
        <f>IFERROR([1]!s_stm07_is($A1475,"W30028333","2020/12/31",1)/[1]!S_SHARE_TOTAL($A1475,$B$1),"")</f>
        <v>2.1034567366998047</v>
      </c>
      <c r="L1475">
        <f>IFERROR([1]!s_stm07_is($A1475,"W30028333","2021/12/31",1)/[1]!S_SHARE_TOTAL($A1475,$B$1),"")</f>
        <v>3.5776951434824822</v>
      </c>
      <c r="M1475">
        <f>IFERROR([1]!s_stm07_is($A1475,"W30028333","2022/12/31",1)/[1]!S_SHARE_TOTAL($A1475,$B$1),"")</f>
        <v>3.4819097006514932</v>
      </c>
      <c r="N1475">
        <f>IFERROR([1]!s_stm07_is($A1475,"W30028333","2023/12/31",1)/[1]!S_SHARE_TOTAL($A1475,$B$1),"")</f>
        <v>1.1785126744707217</v>
      </c>
      <c r="O1475">
        <f>IFERROR([1]!s_stm07_is($A1475,"W30028333","2024/12/31",1)/[1]!S_SHARE_TOTAL($A1475,$B$1),"")</f>
        <v>0.6653210463632796</v>
      </c>
      <c r="P1475">
        <f>IFERROR([1]!s_stm07_is($A1475,"W30028333","2025/12/31",1)/[1]!S_SHARE_TOTAL($A1475,$B$1),"")</f>
        <v>1.0814300966520416</v>
      </c>
      <c r="Q1475">
        <f>IFERROR([1]!s_west_netprofit($A1475,2026,$B$1,180)/[1]!S_SHARE_TOTAL($A1475,$B$1),"")</f>
        <v>1.4346383083894276</v>
      </c>
      <c r="R1475">
        <f>IFERROR([1]!s_west_netprofit($A1475,2027,$B$1,180)/[1]!S_SHARE_TOTAL($A1475,$B$1),"")</f>
        <v>1.9012498013033461</v>
      </c>
      <c r="S1475">
        <f>IFERROR([1]!s_fa_dupont_roe($A1475,"2011/12/31")/100,"")</f>
        <v>0</v>
      </c>
      <c r="T1475">
        <f>IFERROR([1]!s_fa_dupont_roe($A1475,"2012/12/31")/100,"")</f>
        <v>0</v>
      </c>
      <c r="U1475">
        <f>IFERROR([1]!s_fa_dupont_roe($A1475,"2013/12/31")/100,"")</f>
        <v>0</v>
      </c>
      <c r="V1475">
        <f>IFERROR([1]!s_fa_dupont_roe($A1475,"2014/12/31")/100,"")</f>
        <v>0.24275200000000002</v>
      </c>
      <c r="W1475">
        <f>IFERROR([1]!s_fa_dupont_roe($A1475,"2015/12/31")/100,"")</f>
        <v>0.15934999999999999</v>
      </c>
      <c r="X1475">
        <f>IFERROR([1]!s_fa_dupont_roe($A1475,"2016/12/31")/100,"")</f>
        <v>0.189973</v>
      </c>
      <c r="Y1475">
        <f>IFERROR([1]!s_fa_dupont_roe($A1475,"2017/12/31")/100,"")</f>
        <v>0.152471</v>
      </c>
      <c r="Z1475">
        <f>IFERROR([1]!s_fa_dupont_roe($A1475,"2018/12/31")/100,"")</f>
        <v>0.22125300000000001</v>
      </c>
      <c r="AA1475">
        <f>IFERROR([1]!s_fa_dupont_roe($A1475,"2019/12/31")/100,"")</f>
        <v>0.17468900000000001</v>
      </c>
      <c r="AB1475">
        <f>IFERROR([1]!s_fa_dupont_roe($A1475,"2020/12/31")/100,"")</f>
        <v>0.20827400000000001</v>
      </c>
      <c r="AC1475">
        <f>IFERROR([1]!s_fa_dupont_roe($A1475,"2021/12/31")/100,"")</f>
        <v>0.28039599999999998</v>
      </c>
      <c r="AD1475">
        <f>IFERROR([1]!s_fa_dupont_roe($A1475,"2022/12/31")/100,"")</f>
        <v>0.21999199999999999</v>
      </c>
      <c r="AE1475">
        <f>IFERROR([1]!s_fa_dupont_roe($A1475,"2023/12/31")/100,"")</f>
        <v>6.6558999999999993E-2</v>
      </c>
      <c r="AF1475">
        <f>IFERROR([1]!s_fa_dupont_roe($A1475,"2024/12/31")/100,"")</f>
        <v>3.6552000000000001E-2</v>
      </c>
      <c r="AG1475">
        <f>IFERROR([1]!s_fa_dupont_roe($A1475,"2025/12/31")/100,"")</f>
        <v>5.7737999999999998E-2</v>
      </c>
      <c r="AH1475">
        <f>IFERROR([1]!s_stm07_is($A1475,"W30028333","2025/12/31",1),"")</f>
        <v>249897831.37</v>
      </c>
      <c r="AI1475">
        <f>IFERROR([1]!s_stm07_bs($A1475,"W38058048","2025/12/31",1),"")</f>
        <v>4425310258.1300001</v>
      </c>
      <c r="AJ1475">
        <f>IFERROR([1]!s_fa_netdebt($A1475,"2025/12/31"),"")</f>
        <v>-644250321.33000004</v>
      </c>
      <c r="AK1475">
        <f>IFERROR([1]!s_val_ev1($A1475,"2025/12/31"),"")</f>
        <v>12860754805</v>
      </c>
      <c r="AL1475">
        <f>IFERROR([1]!s_fa_ebitda($A1475,"2025/12/31"),"")</f>
        <v>385075008.07999998</v>
      </c>
      <c r="AM1475">
        <f>IFERROR([1]!s_west_netprofit($A1475,2026,$B$1,180)/[1]!s_west_netprofit($A1475,2026,$B$1-7,180)-1,"")</f>
        <v>0</v>
      </c>
      <c r="AN1475">
        <f>IFERROR([1]!s_west_netprofit($A1475,2026,$B$1,180)/[1]!s_west_netprofit($A1475,2026,$B$1-30,180)-1,"")</f>
        <v>0</v>
      </c>
      <c r="AO1475">
        <f>IFERROR([1]!s_est_mediannetprofit($A1475,2026,$B$1)/[1]!s_est_mediannetprofit($A1475,2026,$B$1-7)-1,"")</f>
        <v>0</v>
      </c>
      <c r="AP1475">
        <f>IFERROR([1]!s_est_mediannetprofit($A1475,2026,$B$1)/[1]!s_est_mediannetprofit($A1475,2026,$B$1-30)-1,"")</f>
        <v>0</v>
      </c>
    </row>
    <row r="1476" spans="1:42">
      <c r="A1476" t="s">
        <v>1515</v>
      </c>
      <c r="B1476">
        <f>IFERROR([1]!s_stm07_is($A1476,"W30028333","2011/12/31",1)/[1]!S_SHARE_TOTAL($A1476,$B$1),"")</f>
        <v>0</v>
      </c>
      <c r="C1476">
        <f>IFERROR([1]!s_stm07_is($A1476,"W30028333","2012/12/31",1)/[1]!S_SHARE_TOTAL($A1476,$B$1),"")</f>
        <v>0</v>
      </c>
      <c r="D1476">
        <f>IFERROR([1]!s_stm07_is($A1476,"W30028333","2013/12/31",1)/[1]!S_SHARE_TOTAL($A1476,$B$1),"")</f>
        <v>0.19648337234742086</v>
      </c>
      <c r="E1476">
        <f>IFERROR([1]!s_stm07_is($A1476,"W30028333","2014/12/31",1)/[1]!S_SHARE_TOTAL($A1476,$B$1),"")</f>
        <v>0.28169741993466041</v>
      </c>
      <c r="F1476">
        <f>IFERROR([1]!s_stm07_is($A1476,"W30028333","2015/12/31",1)/[1]!S_SHARE_TOTAL($A1476,$B$1),"")</f>
        <v>0.2474294931060268</v>
      </c>
      <c r="G1476">
        <f>IFERROR([1]!s_stm07_is($A1476,"W30028333","2016/12/31",1)/[1]!S_SHARE_TOTAL($A1476,$B$1),"")</f>
        <v>0.2771555227257349</v>
      </c>
      <c r="H1476">
        <f>IFERROR([1]!s_stm07_is($A1476,"W30028333","2017/12/31",1)/[1]!S_SHARE_TOTAL($A1476,$B$1),"")</f>
        <v>0.35733232370357387</v>
      </c>
      <c r="I1476">
        <f>IFERROR([1]!s_stm07_is($A1476,"W30028333","2018/12/31",1)/[1]!S_SHARE_TOTAL($A1476,$B$1),"")</f>
        <v>0.42416236754671022</v>
      </c>
      <c r="J1476">
        <f>IFERROR([1]!s_stm07_is($A1476,"W30028333","2019/12/31",1)/[1]!S_SHARE_TOTAL($A1476,$B$1),"")</f>
        <v>0.71668338084885996</v>
      </c>
      <c r="K1476">
        <f>IFERROR([1]!s_stm07_is($A1476,"W30028333","2020/12/31",1)/[1]!S_SHARE_TOTAL($A1476,$B$1),"")</f>
        <v>0.89296786468137823</v>
      </c>
      <c r="L1476">
        <f>IFERROR([1]!s_stm07_is($A1476,"W30028333","2021/12/31",1)/[1]!S_SHARE_TOTAL($A1476,$B$1),"")</f>
        <v>1.1225475266537468</v>
      </c>
      <c r="M1476">
        <f>IFERROR([1]!s_stm07_is($A1476,"W30028333","2022/12/31",1)/[1]!S_SHARE_TOTAL($A1476,$B$1),"")</f>
        <v>1.4468385397997479</v>
      </c>
      <c r="N1476">
        <f>IFERROR([1]!s_stm07_is($A1476,"W30028333","2023/12/31",1)/[1]!S_SHARE_TOTAL($A1476,$B$1),"")</f>
        <v>1.7490226968994036</v>
      </c>
      <c r="O1476">
        <f>IFERROR([1]!s_stm07_is($A1476,"W30028333","2024/12/31",1)/[1]!S_SHARE_TOTAL($A1476,$B$1),"")</f>
        <v>1.471670587171849</v>
      </c>
      <c r="P1476">
        <f>IFERROR([1]!s_stm07_is($A1476,"W30028333","2025/12/31",1)/[1]!S_SHARE_TOTAL($A1476,$B$1),"")</f>
        <v>0.90317046799555145</v>
      </c>
      <c r="Q1476">
        <f>IFERROR([1]!s_west_netprofit($A1476,2026,$B$1,180)/[1]!S_SHARE_TOTAL($A1476,$B$1),"")</f>
        <v>1.1525274674559705</v>
      </c>
      <c r="R1476">
        <f>IFERROR([1]!s_west_netprofit($A1476,2027,$B$1,180)/[1]!S_SHARE_TOTAL($A1476,$B$1),"")</f>
        <v>1.3755725146736575</v>
      </c>
      <c r="S1476">
        <f>IFERROR([1]!s_fa_dupont_roe($A1476,"2011/12/31")/100,"")</f>
        <v>0</v>
      </c>
      <c r="T1476">
        <f>IFERROR([1]!s_fa_dupont_roe($A1476,"2012/12/31")/100,"")</f>
        <v>0</v>
      </c>
      <c r="U1476">
        <f>IFERROR([1]!s_fa_dupont_roe($A1476,"2013/12/31")/100,"")</f>
        <v>0.122678</v>
      </c>
      <c r="V1476">
        <f>IFERROR([1]!s_fa_dupont_roe($A1476,"2014/12/31")/100,"")</f>
        <v>0.16135100000000002</v>
      </c>
      <c r="W1476">
        <f>IFERROR([1]!s_fa_dupont_roe($A1476,"2015/12/31")/100,"")</f>
        <v>0.110586</v>
      </c>
      <c r="X1476">
        <f>IFERROR([1]!s_fa_dupont_roe($A1476,"2016/12/31")/100,"")</f>
        <v>0.101704</v>
      </c>
      <c r="Y1476">
        <f>IFERROR([1]!s_fa_dupont_roe($A1476,"2017/12/31")/100,"")</f>
        <v>0.12066800000000001</v>
      </c>
      <c r="Z1476">
        <f>IFERROR([1]!s_fa_dupont_roe($A1476,"2018/12/31")/100,"")</f>
        <v>0.12962699999999999</v>
      </c>
      <c r="AA1476">
        <f>IFERROR([1]!s_fa_dupont_roe($A1476,"2019/12/31")/100,"")</f>
        <v>0.17644200000000002</v>
      </c>
      <c r="AB1476">
        <f>IFERROR([1]!s_fa_dupont_roe($A1476,"2020/12/31")/100,"")</f>
        <v>0.18238199999999999</v>
      </c>
      <c r="AC1476">
        <f>IFERROR([1]!s_fa_dupont_roe($A1476,"2021/12/31")/100,"")</f>
        <v>0.20405899999999999</v>
      </c>
      <c r="AD1476">
        <f>IFERROR([1]!s_fa_dupont_roe($A1476,"2022/12/31")/100,"")</f>
        <v>0.22586300000000001</v>
      </c>
      <c r="AE1476">
        <f>IFERROR([1]!s_fa_dupont_roe($A1476,"2023/12/31")/100,"")</f>
        <v>0.235627</v>
      </c>
      <c r="AF1476">
        <f>IFERROR([1]!s_fa_dupont_roe($A1476,"2024/12/31")/100,"")</f>
        <v>0.18836700000000001</v>
      </c>
      <c r="AG1476">
        <f>IFERROR([1]!s_fa_dupont_roe($A1476,"2025/12/31")/100,"")</f>
        <v>0.11590299999999999</v>
      </c>
      <c r="AH1476">
        <f>IFERROR([1]!s_stm07_is($A1476,"W30028333","2025/12/31",1),"")</f>
        <v>520563072.14999998</v>
      </c>
      <c r="AI1476">
        <f>IFERROR([1]!s_stm07_bs($A1476,"W38058048","2025/12/31",1),"")</f>
        <v>4518677916.8800001</v>
      </c>
      <c r="AJ1476">
        <f>IFERROR([1]!s_fa_netdebt($A1476,"2025/12/31"),"")</f>
        <v>-1861161885.76</v>
      </c>
      <c r="AK1476">
        <f>IFERROR([1]!s_val_ev1($A1476,"2025/12/31"),"")</f>
        <v>9923730469.5400009</v>
      </c>
      <c r="AL1476">
        <f>IFERROR([1]!s_fa_ebitda($A1476,"2025/12/31"),"")</f>
        <v>908759591.60000002</v>
      </c>
      <c r="AM1476">
        <f>IFERROR([1]!s_west_netprofit($A1476,2026,$B$1,180)/[1]!s_west_netprofit($A1476,2026,$B$1-7,180)-1,"")</f>
        <v>0</v>
      </c>
      <c r="AN1476">
        <f>IFERROR([1]!s_west_netprofit($A1476,2026,$B$1,180)/[1]!s_west_netprofit($A1476,2026,$B$1-30,180)-1,"")</f>
        <v>-5.2513108488040361E-3</v>
      </c>
      <c r="AO1476">
        <f>IFERROR([1]!s_est_mediannetprofit($A1476,2026,$B$1)/[1]!s_est_mediannetprofit($A1476,2026,$B$1-7)-1,"")</f>
        <v>0</v>
      </c>
      <c r="AP1476">
        <f>IFERROR([1]!s_est_mediannetprofit($A1476,2026,$B$1)/[1]!s_est_mediannetprofit($A1476,2026,$B$1-30)-1,"")</f>
        <v>-9.6367679762787706E-3</v>
      </c>
    </row>
    <row r="1477" spans="1:42">
      <c r="A1477" t="s">
        <v>1516</v>
      </c>
      <c r="B1477">
        <f>IFERROR([1]!s_stm07_is($A1477,"W30028333","2011/12/31",1)/[1]!S_SHARE_TOTAL($A1477,$B$1),"")</f>
        <v>0</v>
      </c>
      <c r="C1477">
        <f>IFERROR([1]!s_stm07_is($A1477,"W30028333","2012/12/31",1)/[1]!S_SHARE_TOTAL($A1477,$B$1),"")</f>
        <v>0</v>
      </c>
      <c r="D1477">
        <f>IFERROR([1]!s_stm07_is($A1477,"W30028333","2013/12/31",1)/[1]!S_SHARE_TOTAL($A1477,$B$1),"")</f>
        <v>6.6156477632787189E-2</v>
      </c>
      <c r="E1477">
        <f>IFERROR([1]!s_stm07_is($A1477,"W30028333","2014/12/31",1)/[1]!S_SHARE_TOTAL($A1477,$B$1),"")</f>
        <v>0.37690807603222892</v>
      </c>
      <c r="F1477">
        <f>IFERROR([1]!s_stm07_is($A1477,"W30028333","2015/12/31",1)/[1]!S_SHARE_TOTAL($A1477,$B$1),"")</f>
        <v>0.36038866493692495</v>
      </c>
      <c r="G1477">
        <f>IFERROR([1]!s_stm07_is($A1477,"W30028333","2016/12/31",1)/[1]!S_SHARE_TOTAL($A1477,$B$1),"")</f>
        <v>0.13629831802337619</v>
      </c>
      <c r="H1477">
        <f>IFERROR([1]!s_stm07_is($A1477,"W30028333","2017/12/31",1)/[1]!S_SHARE_TOTAL($A1477,$B$1),"")</f>
        <v>0.2713814789669432</v>
      </c>
      <c r="I1477">
        <f>IFERROR([1]!s_stm07_is($A1477,"W30028333","2018/12/31",1)/[1]!S_SHARE_TOTAL($A1477,$B$1),"")</f>
        <v>0.34334489248223143</v>
      </c>
      <c r="J1477">
        <f>IFERROR([1]!s_stm07_is($A1477,"W30028333","2019/12/31",1)/[1]!S_SHARE_TOTAL($A1477,$B$1),"")</f>
        <v>0.34726101733084308</v>
      </c>
      <c r="K1477">
        <f>IFERROR([1]!s_stm07_is($A1477,"W30028333","2020/12/31",1)/[1]!S_SHARE_TOTAL($A1477,$B$1),"")</f>
        <v>0.49618388912396522</v>
      </c>
      <c r="L1477">
        <f>IFERROR([1]!s_stm07_is($A1477,"W30028333","2021/12/31",1)/[1]!S_SHARE_TOTAL($A1477,$B$1),"")</f>
        <v>0.50875376574446973</v>
      </c>
      <c r="M1477">
        <f>IFERROR([1]!s_stm07_is($A1477,"W30028333","2022/12/31",1)/[1]!S_SHARE_TOTAL($A1477,$B$1),"")</f>
        <v>0.87083047011623482</v>
      </c>
      <c r="N1477">
        <f>IFERROR([1]!s_stm07_is($A1477,"W30028333","2023/12/31",1)/[1]!S_SHARE_TOTAL($A1477,$B$1),"")</f>
        <v>1.9482295961438536</v>
      </c>
      <c r="O1477">
        <f>IFERROR([1]!s_stm07_is($A1477,"W30028333","2024/12/31",1)/[1]!S_SHARE_TOTAL($A1477,$B$1),"")</f>
        <v>1.5723051555909273</v>
      </c>
      <c r="P1477">
        <f>IFERROR([1]!s_stm07_is($A1477,"W30028333","2025/12/31",1)/[1]!S_SHARE_TOTAL($A1477,$B$1),"")</f>
        <v>1.3758772019420977</v>
      </c>
      <c r="Q1477">
        <f>IFERROR([1]!s_west_netprofit($A1477,2026,$B$1,180)/[1]!S_SHARE_TOTAL($A1477,$B$1),"")</f>
        <v>1.8211410150250857</v>
      </c>
      <c r="R1477">
        <f>IFERROR([1]!s_west_netprofit($A1477,2027,$B$1,180)/[1]!S_SHARE_TOTAL($A1477,$B$1),"")</f>
        <v>2.3289046313638555</v>
      </c>
      <c r="S1477">
        <f>IFERROR([1]!s_fa_dupont_roe($A1477,"2011/12/31")/100,"")</f>
        <v>0</v>
      </c>
      <c r="T1477">
        <f>IFERROR([1]!s_fa_dupont_roe($A1477,"2012/12/31")/100,"")</f>
        <v>0</v>
      </c>
      <c r="U1477">
        <f>IFERROR([1]!s_fa_dupont_roe($A1477,"2013/12/31")/100,"")</f>
        <v>0.53395199999999998</v>
      </c>
      <c r="V1477">
        <f>IFERROR([1]!s_fa_dupont_roe($A1477,"2014/12/31")/100,"")</f>
        <v>1.334727</v>
      </c>
      <c r="W1477">
        <f>IFERROR([1]!s_fa_dupont_roe($A1477,"2015/12/31")/100,"")</f>
        <v>0.62295400000000001</v>
      </c>
      <c r="X1477">
        <f>IFERROR([1]!s_fa_dupont_roe($A1477,"2016/12/31")/100,"")</f>
        <v>0.16746</v>
      </c>
      <c r="Y1477">
        <f>IFERROR([1]!s_fa_dupont_roe($A1477,"2017/12/31")/100,"")</f>
        <v>0.20037500000000003</v>
      </c>
      <c r="Z1477">
        <f>IFERROR([1]!s_fa_dupont_roe($A1477,"2018/12/31")/100,"")</f>
        <v>0.17578199999999999</v>
      </c>
      <c r="AA1477">
        <f>IFERROR([1]!s_fa_dupont_roe($A1477,"2019/12/31")/100,"")</f>
        <v>0.13947499999999999</v>
      </c>
      <c r="AB1477">
        <f>IFERROR([1]!s_fa_dupont_roe($A1477,"2020/12/31")/100,"")</f>
        <v>0.15645699999999998</v>
      </c>
      <c r="AC1477">
        <f>IFERROR([1]!s_fa_dupont_roe($A1477,"2021/12/31")/100,"")</f>
        <v>0.138318</v>
      </c>
      <c r="AD1477">
        <f>IFERROR([1]!s_fa_dupont_roe($A1477,"2022/12/31")/100,"")</f>
        <v>0.20145099999999999</v>
      </c>
      <c r="AE1477">
        <f>IFERROR([1]!s_fa_dupont_roe($A1477,"2023/12/31")/100,"")</f>
        <v>0.35616300000000001</v>
      </c>
      <c r="AF1477">
        <f>IFERROR([1]!s_fa_dupont_roe($A1477,"2024/12/31")/100,"")</f>
        <v>0.209255</v>
      </c>
      <c r="AG1477">
        <f>IFERROR([1]!s_fa_dupont_roe($A1477,"2025/12/31")/100,"")</f>
        <v>0.147012</v>
      </c>
      <c r="AH1477">
        <f>IFERROR([1]!s_stm07_is($A1477,"W30028333","2025/12/31",1),"")</f>
        <v>485032820.82999998</v>
      </c>
      <c r="AI1477">
        <f>IFERROR([1]!s_stm07_bs($A1477,"W38058048","2025/12/31",1),"")</f>
        <v>3585523790.5799999</v>
      </c>
      <c r="AJ1477">
        <f>IFERROR([1]!s_fa_netdebt($A1477,"2025/12/31"),"")</f>
        <v>540172365.16999996</v>
      </c>
      <c r="AK1477">
        <f>IFERROR([1]!s_val_ev1($A1477,"2025/12/31"),"")</f>
        <v>12885704378.77</v>
      </c>
      <c r="AL1477">
        <f>IFERROR([1]!s_fa_ebitda($A1477,"2025/12/31"),"")</f>
        <v>720071238.12</v>
      </c>
      <c r="AM1477">
        <f>IFERROR([1]!s_west_netprofit($A1477,2026,$B$1,180)/[1]!s_west_netprofit($A1477,2026,$B$1-7,180)-1,"")</f>
        <v>0</v>
      </c>
      <c r="AN1477">
        <f>IFERROR([1]!s_west_netprofit($A1477,2026,$B$1,180)/[1]!s_west_netprofit($A1477,2026,$B$1-30,180)-1,"")</f>
        <v>0</v>
      </c>
      <c r="AO1477">
        <f>IFERROR([1]!s_est_mediannetprofit($A1477,2026,$B$1)/[1]!s_est_mediannetprofit($A1477,2026,$B$1-7)-1,"")</f>
        <v>0</v>
      </c>
      <c r="AP1477">
        <f>IFERROR([1]!s_est_mediannetprofit($A1477,2026,$B$1)/[1]!s_est_mediannetprofit($A1477,2026,$B$1-30)-1,"")</f>
        <v>0</v>
      </c>
    </row>
    <row r="1478" spans="1:42">
      <c r="A1478" t="s">
        <v>1517</v>
      </c>
      <c r="B1478">
        <f>IFERROR([1]!s_stm07_is($A1478,"W30028333","2011/12/31",1)/[1]!S_SHARE_TOTAL($A1478,$B$1),"")</f>
        <v>0.16331396140957427</v>
      </c>
      <c r="C1478">
        <f>IFERROR([1]!s_stm07_is($A1478,"W30028333","2012/12/31",1)/[1]!S_SHARE_TOTAL($A1478,$B$1),"")</f>
        <v>0.20635730981634096</v>
      </c>
      <c r="D1478">
        <f>IFERROR([1]!s_stm07_is($A1478,"W30028333","2013/12/31",1)/[1]!S_SHARE_TOTAL($A1478,$B$1),"")</f>
        <v>0.27451586591241001</v>
      </c>
      <c r="E1478">
        <f>IFERROR([1]!s_stm07_is($A1478,"W30028333","2014/12/31",1)/[1]!S_SHARE_TOTAL($A1478,$B$1),"")</f>
        <v>0.3572006528379158</v>
      </c>
      <c r="F1478">
        <f>IFERROR([1]!s_stm07_is($A1478,"W30028333","2015/12/31",1)/[1]!S_SHARE_TOTAL($A1478,$B$1),"")</f>
        <v>0.4288631993175358</v>
      </c>
      <c r="G1478">
        <f>IFERROR([1]!s_stm07_is($A1478,"W30028333","2016/12/31",1)/[1]!S_SHARE_TOTAL($A1478,$B$1),"")</f>
        <v>0.48585424126282611</v>
      </c>
      <c r="H1478">
        <f>IFERROR([1]!s_stm07_is($A1478,"W30028333","2017/12/31",1)/[1]!S_SHARE_TOTAL($A1478,$B$1),"")</f>
        <v>0.60347617400634257</v>
      </c>
      <c r="I1478">
        <f>IFERROR([1]!s_stm07_is($A1478,"W30028333","2018/12/31",1)/[1]!S_SHARE_TOTAL($A1478,$B$1),"")</f>
        <v>0.74588920031781458</v>
      </c>
      <c r="J1478">
        <f>IFERROR([1]!s_stm07_is($A1478,"W30028333","2019/12/31",1)/[1]!S_SHARE_TOTAL($A1478,$B$1),"")</f>
        <v>0.91478898985840895</v>
      </c>
      <c r="K1478">
        <f>IFERROR([1]!s_stm07_is($A1478,"W30028333","2020/12/31",1)/[1]!S_SHARE_TOTAL($A1478,$B$1),"")</f>
        <v>1.0941646500336597</v>
      </c>
      <c r="L1478">
        <f>IFERROR([1]!s_stm07_is($A1478,"W30028333","2021/12/31",1)/[1]!S_SHARE_TOTAL($A1478,$B$1),"")</f>
        <v>1.139944867721935</v>
      </c>
      <c r="M1478">
        <f>IFERROR([1]!s_stm07_is($A1478,"W30028333","2022/12/31",1)/[1]!S_SHARE_TOTAL($A1478,$B$1),"")</f>
        <v>1.059108398335574</v>
      </c>
      <c r="N1478">
        <f>IFERROR([1]!s_stm07_is($A1478,"W30028333","2023/12/31",1)/[1]!S_SHARE_TOTAL($A1478,$B$1),"")</f>
        <v>0.96151647491422298</v>
      </c>
      <c r="O1478">
        <f>IFERROR([1]!s_stm07_is($A1478,"W30028333","2024/12/31",1)/[1]!S_SHARE_TOTAL($A1478,$B$1),"")</f>
        <v>1.0841277771825295</v>
      </c>
      <c r="P1478">
        <f>IFERROR([1]!s_stm07_is($A1478,"W30028333","2025/12/31",1)/[1]!S_SHARE_TOTAL($A1478,$B$1),"")</f>
        <v>1.2027812283357326</v>
      </c>
      <c r="Q1478">
        <f>IFERROR([1]!s_west_netprofit($A1478,2026,$B$1,180)/[1]!S_SHARE_TOTAL($A1478,$B$1),"")</f>
        <v>1.3424442118786661</v>
      </c>
      <c r="R1478">
        <f>IFERROR([1]!s_west_netprofit($A1478,2027,$B$1,180)/[1]!S_SHARE_TOTAL($A1478,$B$1),"")</f>
        <v>1.4846219514662229</v>
      </c>
      <c r="S1478">
        <f>IFERROR([1]!s_fa_dupont_roe($A1478,"2011/12/31")/100,"")</f>
        <v>0.34041499999999997</v>
      </c>
      <c r="T1478">
        <f>IFERROR([1]!s_fa_dupont_roe($A1478,"2012/12/31")/100,"")</f>
        <v>0.35808899999999999</v>
      </c>
      <c r="U1478">
        <f>IFERROR([1]!s_fa_dupont_roe($A1478,"2013/12/31")/100,"")</f>
        <v>0.42422800000000005</v>
      </c>
      <c r="V1478">
        <f>IFERROR([1]!s_fa_dupont_roe($A1478,"2014/12/31")/100,"")</f>
        <v>0.36663899999999999</v>
      </c>
      <c r="W1478">
        <f>IFERROR([1]!s_fa_dupont_roe($A1478,"2015/12/31")/100,"")</f>
        <v>0.30908599999999997</v>
      </c>
      <c r="X1478">
        <f>IFERROR([1]!s_fa_dupont_roe($A1478,"2016/12/31")/100,"")</f>
        <v>0.30302699999999999</v>
      </c>
      <c r="Y1478">
        <f>IFERROR([1]!s_fa_dupont_roe($A1478,"2017/12/31")/100,"")</f>
        <v>0.32447499999999996</v>
      </c>
      <c r="Z1478">
        <f>IFERROR([1]!s_fa_dupont_roe($A1478,"2018/12/31")/100,"")</f>
        <v>0.34062199999999998</v>
      </c>
      <c r="AA1478">
        <f>IFERROR([1]!s_fa_dupont_roe($A1478,"2019/12/31")/100,"")</f>
        <v>0.35152299999999997</v>
      </c>
      <c r="AB1478">
        <f>IFERROR([1]!s_fa_dupont_roe($A1478,"2020/12/31")/100,"")</f>
        <v>0.34940199999999999</v>
      </c>
      <c r="AC1478">
        <f>IFERROR([1]!s_fa_dupont_roe($A1478,"2021/12/31")/100,"")</f>
        <v>0.30691400000000002</v>
      </c>
      <c r="AD1478">
        <f>IFERROR([1]!s_fa_dupont_roe($A1478,"2022/12/31")/100,"")</f>
        <v>0.24890799999999999</v>
      </c>
      <c r="AE1478">
        <f>IFERROR([1]!s_fa_dupont_roe($A1478,"2023/12/31")/100,"")</f>
        <v>0.20487200000000003</v>
      </c>
      <c r="AF1478">
        <f>IFERROR([1]!s_fa_dupont_roe($A1478,"2024/12/31")/100,"")</f>
        <v>0.21351299999999998</v>
      </c>
      <c r="AG1478">
        <f>IFERROR([1]!s_fa_dupont_roe($A1478,"2025/12/31")/100,"")</f>
        <v>0.19490400000000002</v>
      </c>
      <c r="AH1478">
        <f>IFERROR([1]!s_stm07_is($A1478,"W30028333","2025/12/31",1),"")</f>
        <v>7038465194.1499996</v>
      </c>
      <c r="AI1478">
        <f>IFERROR([1]!s_stm07_bs($A1478,"W38058048","2025/12/31",1),"")</f>
        <v>41839677125.720001</v>
      </c>
      <c r="AJ1478">
        <f>IFERROR([1]!s_fa_netdebt($A1478,"2025/12/31"),"")</f>
        <v>-24324520464.75</v>
      </c>
      <c r="AK1478">
        <f>IFERROR([1]!s_val_ev1($A1478,"2025/12/31"),"")</f>
        <v>214655075762.06299</v>
      </c>
      <c r="AL1478">
        <f>IFERROR([1]!s_fa_ebitda($A1478,"2025/12/31"),"")</f>
        <v>8769676780.7800007</v>
      </c>
      <c r="AM1478">
        <f>IFERROR([1]!s_west_netprofit($A1478,2026,$B$1,180)/[1]!s_west_netprofit($A1478,2026,$B$1-7,180)-1,"")</f>
        <v>0</v>
      </c>
      <c r="AN1478">
        <f>IFERROR([1]!s_west_netprofit($A1478,2026,$B$1,180)/[1]!s_west_netprofit($A1478,2026,$B$1-30,180)-1,"")</f>
        <v>-2.386208344640206E-5</v>
      </c>
      <c r="AO1478">
        <f>IFERROR([1]!s_est_mediannetprofit($A1478,2026,$B$1)/[1]!s_est_mediannetprofit($A1478,2026,$B$1-7)-1,"")</f>
        <v>0</v>
      </c>
      <c r="AP1478">
        <f>IFERROR([1]!s_est_mediannetprofit($A1478,2026,$B$1)/[1]!s_est_mediannetprofit($A1478,2026,$B$1-30)-1,"")</f>
        <v>-6.3605139295253021E-4</v>
      </c>
    </row>
    <row r="1479" spans="1:42">
      <c r="A1479" t="s">
        <v>1518</v>
      </c>
      <c r="B1479">
        <f>IFERROR([1]!s_stm07_is($A1479,"W30028333","2011/12/31",1)/[1]!S_SHARE_TOTAL($A1479,$B$1),"")</f>
        <v>0</v>
      </c>
      <c r="C1479">
        <f>IFERROR([1]!s_stm07_is($A1479,"W30028333","2012/12/31",1)/[1]!S_SHARE_TOTAL($A1479,$B$1),"")</f>
        <v>0</v>
      </c>
      <c r="D1479">
        <f>IFERROR([1]!s_stm07_is($A1479,"W30028333","2013/12/31",1)/[1]!S_SHARE_TOTAL($A1479,$B$1),"")</f>
        <v>0</v>
      </c>
      <c r="E1479">
        <f>IFERROR([1]!s_stm07_is($A1479,"W30028333","2014/12/31",1)/[1]!S_SHARE_TOTAL($A1479,$B$1),"")</f>
        <v>0</v>
      </c>
      <c r="F1479">
        <f>IFERROR([1]!s_stm07_is($A1479,"W30028333","2015/12/31",1)/[1]!S_SHARE_TOTAL($A1479,$B$1),"")</f>
        <v>5.3932458262411422E-2</v>
      </c>
      <c r="G1479">
        <f>IFERROR([1]!s_stm07_is($A1479,"W30028333","2016/12/31",1)/[1]!S_SHARE_TOTAL($A1479,$B$1),"")</f>
        <v>8.9633015333732219E-2</v>
      </c>
      <c r="H1479">
        <f>IFERROR([1]!s_stm07_is($A1479,"W30028333","2017/12/31",1)/[1]!S_SHARE_TOTAL($A1479,$B$1),"")</f>
        <v>0.22014805360523743</v>
      </c>
      <c r="I1479">
        <f>IFERROR([1]!s_stm07_is($A1479,"W30028333","2018/12/31",1)/[1]!S_SHARE_TOTAL($A1479,$B$1),"")</f>
        <v>0.40398131966737388</v>
      </c>
      <c r="J1479">
        <f>IFERROR([1]!s_stm07_is($A1479,"W30028333","2019/12/31",1)/[1]!S_SHARE_TOTAL($A1479,$B$1),"")</f>
        <v>0.5648997971240789</v>
      </c>
      <c r="K1479">
        <f>IFERROR([1]!s_stm07_is($A1479,"W30028333","2020/12/31",1)/[1]!S_SHARE_TOTAL($A1479,$B$1),"")</f>
        <v>0.75449960681656481</v>
      </c>
      <c r="L1479">
        <f>IFERROR([1]!s_stm07_is($A1479,"W30028333","2021/12/31",1)/[1]!S_SHARE_TOTAL($A1479,$B$1),"")</f>
        <v>1.6635787580324242</v>
      </c>
      <c r="M1479">
        <f>IFERROR([1]!s_stm07_is($A1479,"W30028333","2022/12/31",1)/[1]!S_SHARE_TOTAL($A1479,$B$1),"")</f>
        <v>3.4143360562543492</v>
      </c>
      <c r="N1479">
        <f>IFERROR([1]!s_stm07_is($A1479,"W30028333","2023/12/31",1)/[1]!S_SHARE_TOTAL($A1479,$B$1),"")</f>
        <v>3.8021999012199537</v>
      </c>
      <c r="O1479">
        <f>IFERROR([1]!s_stm07_is($A1479,"W30028333","2024/12/31",1)/[1]!S_SHARE_TOTAL($A1479,$B$1),"")</f>
        <v>2.1199270773906949</v>
      </c>
      <c r="P1479">
        <f>IFERROR([1]!s_stm07_is($A1479,"W30028333","2025/12/31",1)/[1]!S_SHARE_TOTAL($A1479,$B$1),"")</f>
        <v>1.6921859975919</v>
      </c>
      <c r="Q1479">
        <f>IFERROR([1]!s_west_netprofit($A1479,2026,$B$1,180)/[1]!S_SHARE_TOTAL($A1479,$B$1),"")</f>
        <v>2.5453528325346908</v>
      </c>
      <c r="R1479">
        <f>IFERROR([1]!s_west_netprofit($A1479,2027,$B$1,180)/[1]!S_SHARE_TOTAL($A1479,$B$1),"")</f>
        <v>3.3988850313796353</v>
      </c>
      <c r="S1479">
        <f>IFERROR([1]!s_fa_dupont_roe($A1479,"2011/12/31")/100,"")</f>
        <v>0</v>
      </c>
      <c r="T1479">
        <f>IFERROR([1]!s_fa_dupont_roe($A1479,"2012/12/31")/100,"")</f>
        <v>0</v>
      </c>
      <c r="U1479">
        <f>IFERROR([1]!s_fa_dupont_roe($A1479,"2013/12/31")/100,"")</f>
        <v>0</v>
      </c>
      <c r="V1479">
        <f>IFERROR([1]!s_fa_dupont_roe($A1479,"2014/12/31")/100,"")</f>
        <v>0</v>
      </c>
      <c r="W1479">
        <f>IFERROR([1]!s_fa_dupont_roe($A1479,"2015/12/31")/100,"")</f>
        <v>4.7805E-2</v>
      </c>
      <c r="X1479">
        <f>IFERROR([1]!s_fa_dupont_roe($A1479,"2016/12/31")/100,"")</f>
        <v>7.6720999999999998E-2</v>
      </c>
      <c r="Y1479">
        <f>IFERROR([1]!s_fa_dupont_roe($A1479,"2017/12/31")/100,"")</f>
        <v>0.16673300000000002</v>
      </c>
      <c r="Z1479">
        <f>IFERROR([1]!s_fa_dupont_roe($A1479,"2018/12/31")/100,"")</f>
        <v>0.248975</v>
      </c>
      <c r="AA1479">
        <f>IFERROR([1]!s_fa_dupont_roe($A1479,"2019/12/31")/100,"")</f>
        <v>0.27224399999999999</v>
      </c>
      <c r="AB1479">
        <f>IFERROR([1]!s_fa_dupont_roe($A1479,"2020/12/31")/100,"")</f>
        <v>0.21026299999999998</v>
      </c>
      <c r="AC1479">
        <f>IFERROR([1]!s_fa_dupont_roe($A1479,"2021/12/31")/100,"")</f>
        <v>0.12942500000000001</v>
      </c>
      <c r="AD1479">
        <f>IFERROR([1]!s_fa_dupont_roe($A1479,"2022/12/31")/100,"")</f>
        <v>0.15232999999999999</v>
      </c>
      <c r="AE1479">
        <f>IFERROR([1]!s_fa_dupont_roe($A1479,"2023/12/31")/100,"")</f>
        <v>0.14959500000000001</v>
      </c>
      <c r="AF1479">
        <f>IFERROR([1]!s_fa_dupont_roe($A1479,"2024/12/31")/100,"")</f>
        <v>7.7404000000000001E-2</v>
      </c>
      <c r="AG1479">
        <f>IFERROR([1]!s_fa_dupont_roe($A1479,"2025/12/31")/100,"")</f>
        <v>5.9505000000000002E-2</v>
      </c>
      <c r="AH1479">
        <f>IFERROR([1]!s_stm07_is($A1479,"W30028333","2025/12/31",1),"")</f>
        <v>405233645.95999998</v>
      </c>
      <c r="AI1479">
        <f>IFERROR([1]!s_stm07_bs($A1479,"W38058048","2025/12/31",1),"")</f>
        <v>7029379359.1599998</v>
      </c>
      <c r="AJ1479">
        <f>IFERROR([1]!s_fa_netdebt($A1479,"2025/12/31"),"")</f>
        <v>858691378.04999995</v>
      </c>
      <c r="AK1479">
        <f>IFERROR([1]!s_val_ev1($A1479,"2025/12/31"),"")</f>
        <v>25093932456.34</v>
      </c>
      <c r="AL1479">
        <f>IFERROR([1]!s_fa_ebitda($A1479,"2025/12/31"),"")</f>
        <v>879528664.44000006</v>
      </c>
      <c r="AM1479">
        <f>IFERROR([1]!s_west_netprofit($A1479,2026,$B$1,180)/[1]!s_west_netprofit($A1479,2026,$B$1-7,180)-1,"")</f>
        <v>0</v>
      </c>
      <c r="AN1479">
        <f>IFERROR([1]!s_west_netprofit($A1479,2026,$B$1,180)/[1]!s_west_netprofit($A1479,2026,$B$1-30,180)-1,"")</f>
        <v>-4.6298097152710604E-2</v>
      </c>
      <c r="AO1479">
        <f>IFERROR([1]!s_est_mediannetprofit($A1479,2026,$B$1)/[1]!s_est_mediannetprofit($A1479,2026,$B$1-7)-1,"")</f>
        <v>0</v>
      </c>
      <c r="AP1479">
        <f>IFERROR([1]!s_est_mediannetprofit($A1479,2026,$B$1)/[1]!s_est_mediannetprofit($A1479,2026,$B$1-30)-1,"")</f>
        <v>-0.19395866454689981</v>
      </c>
    </row>
    <row r="1480" spans="1:42">
      <c r="A1480" t="s">
        <v>1519</v>
      </c>
      <c r="B1480">
        <f>IFERROR([1]!s_stm07_is($A1480,"W30028333","2011/12/31",1)/[1]!S_SHARE_TOTAL($A1480,$B$1),"")</f>
        <v>0.10791241222671416</v>
      </c>
      <c r="C1480">
        <f>IFERROR([1]!s_stm07_is($A1480,"W30028333","2012/12/31",1)/[1]!S_SHARE_TOTAL($A1480,$B$1),"")</f>
        <v>0.15345298878056832</v>
      </c>
      <c r="D1480">
        <f>IFERROR([1]!s_stm07_is($A1480,"W30028333","2013/12/31",1)/[1]!S_SHARE_TOTAL($A1480,$B$1),"")</f>
        <v>0</v>
      </c>
      <c r="E1480">
        <f>IFERROR([1]!s_stm07_is($A1480,"W30028333","2014/12/31",1)/[1]!S_SHARE_TOTAL($A1480,$B$1),"")</f>
        <v>0</v>
      </c>
      <c r="F1480">
        <f>IFERROR([1]!s_stm07_is($A1480,"W30028333","2015/12/31",1)/[1]!S_SHARE_TOTAL($A1480,$B$1),"")</f>
        <v>0</v>
      </c>
      <c r="G1480">
        <f>IFERROR([1]!s_stm07_is($A1480,"W30028333","2016/12/31",1)/[1]!S_SHARE_TOTAL($A1480,$B$1),"")</f>
        <v>0</v>
      </c>
      <c r="H1480">
        <f>IFERROR([1]!s_stm07_is($A1480,"W30028333","2017/12/31",1)/[1]!S_SHARE_TOTAL($A1480,$B$1),"")</f>
        <v>0</v>
      </c>
      <c r="I1480">
        <f>IFERROR([1]!s_stm07_is($A1480,"W30028333","2018/12/31",1)/[1]!S_SHARE_TOTAL($A1480,$B$1),"")</f>
        <v>0.16388090111447934</v>
      </c>
      <c r="J1480">
        <f>IFERROR([1]!s_stm07_is($A1480,"W30028333","2019/12/31",1)/[1]!S_SHARE_TOTAL($A1480,$B$1),"")</f>
        <v>0.45533602649764954</v>
      </c>
      <c r="K1480">
        <f>IFERROR([1]!s_stm07_is($A1480,"W30028333","2020/12/31",1)/[1]!S_SHARE_TOTAL($A1480,$B$1),"")</f>
        <v>1.9743293040379581</v>
      </c>
      <c r="L1480">
        <f>IFERROR([1]!s_stm07_is($A1480,"W30028333","2021/12/31",1)/[1]!S_SHARE_TOTAL($A1480,$B$1),"")</f>
        <v>1.7052694386784322</v>
      </c>
      <c r="M1480">
        <f>IFERROR([1]!s_stm07_is($A1480,"W30028333","2022/12/31",1)/[1]!S_SHARE_TOTAL($A1480,$B$1),"")</f>
        <v>2.3096292975683785</v>
      </c>
      <c r="N1480">
        <f>IFERROR([1]!s_stm07_is($A1480,"W30028333","2023/12/31",1)/[1]!S_SHARE_TOTAL($A1480,$B$1),"")</f>
        <v>2.438636974688309</v>
      </c>
      <c r="O1480">
        <f>IFERROR([1]!s_stm07_is($A1480,"W30028333","2024/12/31",1)/[1]!S_SHARE_TOTAL($A1480,$B$1),"")</f>
        <v>2.636249287230962</v>
      </c>
      <c r="P1480">
        <f>IFERROR([1]!s_stm07_is($A1480,"W30028333","2025/12/31",1)/[1]!S_SHARE_TOTAL($A1480,$B$1),"")</f>
        <v>3.6525324989690224</v>
      </c>
      <c r="Q1480">
        <f>IFERROR([1]!s_west_netprofit($A1480,2026,$B$1,180)/[1]!S_SHARE_TOTAL($A1480,$B$1),"")</f>
        <v>4.5779129090488153</v>
      </c>
      <c r="R1480">
        <f>IFERROR([1]!s_west_netprofit($A1480,2027,$B$1,180)/[1]!S_SHARE_TOTAL($A1480,$B$1),"")</f>
        <v>5.7912587020309418</v>
      </c>
      <c r="S1480">
        <f>IFERROR([1]!s_fa_dupont_roe($A1480,"2011/12/31")/100,"")</f>
        <v>0.41417299999999996</v>
      </c>
      <c r="T1480">
        <f>IFERROR([1]!s_fa_dupont_roe($A1480,"2012/12/31")/100,"")</f>
        <v>0.46124299999999996</v>
      </c>
      <c r="U1480">
        <f>IFERROR([1]!s_fa_dupont_roe($A1480,"2013/12/31")/100,"")</f>
        <v>0</v>
      </c>
      <c r="V1480">
        <f>IFERROR([1]!s_fa_dupont_roe($A1480,"2014/12/31")/100,"")</f>
        <v>0</v>
      </c>
      <c r="W1480">
        <f>IFERROR([1]!s_fa_dupont_roe($A1480,"2015/12/31")/100,"")</f>
        <v>0</v>
      </c>
      <c r="X1480">
        <f>IFERROR([1]!s_fa_dupont_roe($A1480,"2016/12/31")/100,"")</f>
        <v>0</v>
      </c>
      <c r="Y1480">
        <f>IFERROR([1]!s_fa_dupont_roe($A1480,"2017/12/31")/100,"")</f>
        <v>0</v>
      </c>
      <c r="Z1480">
        <f>IFERROR([1]!s_fa_dupont_roe($A1480,"2018/12/31")/100,"")</f>
        <v>6.6338999999999995E-2</v>
      </c>
      <c r="AA1480">
        <f>IFERROR([1]!s_fa_dupont_roe($A1480,"2019/12/31")/100,"")</f>
        <v>0.144953</v>
      </c>
      <c r="AB1480">
        <f>IFERROR([1]!s_fa_dupont_roe($A1480,"2020/12/31")/100,"")</f>
        <v>0.37658400000000003</v>
      </c>
      <c r="AC1480">
        <f>IFERROR([1]!s_fa_dupont_roe($A1480,"2021/12/31")/100,"")</f>
        <v>0.22309200000000001</v>
      </c>
      <c r="AD1480">
        <f>IFERROR([1]!s_fa_dupont_roe($A1480,"2022/12/31")/100,"")</f>
        <v>0.23364699999999999</v>
      </c>
      <c r="AE1480">
        <f>IFERROR([1]!s_fa_dupont_roe($A1480,"2023/12/31")/100,"")</f>
        <v>0.162823</v>
      </c>
      <c r="AF1480">
        <f>IFERROR([1]!s_fa_dupont_roe($A1480,"2024/12/31")/100,"")</f>
        <v>0.13481899999999999</v>
      </c>
      <c r="AG1480">
        <f>IFERROR([1]!s_fa_dupont_roe($A1480,"2025/12/31")/100,"")</f>
        <v>0.167739</v>
      </c>
      <c r="AH1480">
        <f>IFERROR([1]!s_stm07_is($A1480,"W30028333","2025/12/31",1),"")</f>
        <v>4054292460.5500002</v>
      </c>
      <c r="AI1480">
        <f>IFERROR([1]!s_stm07_bs($A1480,"W38058048","2025/12/31",1),"")</f>
        <v>26345326351.459999</v>
      </c>
      <c r="AJ1480">
        <f>IFERROR([1]!s_fa_netdebt($A1480,"2025/12/31"),"")</f>
        <v>6194763925.7700005</v>
      </c>
      <c r="AK1480">
        <f>IFERROR([1]!s_val_ev1($A1480,"2025/12/31"),"")</f>
        <v>112359422811.57001</v>
      </c>
      <c r="AL1480">
        <f>IFERROR([1]!s_fa_ebitda($A1480,"2025/12/31"),"")</f>
        <v>6006763298.1000004</v>
      </c>
      <c r="AM1480">
        <f>IFERROR([1]!s_west_netprofit($A1480,2026,$B$1,180)/[1]!s_west_netprofit($A1480,2026,$B$1-7,180)-1,"")</f>
        <v>0</v>
      </c>
      <c r="AN1480">
        <f>IFERROR([1]!s_west_netprofit($A1480,2026,$B$1,180)/[1]!s_west_netprofit($A1480,2026,$B$1-30,180)-1,"")</f>
        <v>-1.3689477431425567E-3</v>
      </c>
      <c r="AO1480">
        <f>IFERROR([1]!s_est_mediannetprofit($A1480,2026,$B$1)/[1]!s_est_mediannetprofit($A1480,2026,$B$1-7)-1,"")</f>
        <v>0</v>
      </c>
      <c r="AP1480">
        <f>IFERROR([1]!s_est_mediannetprofit($A1480,2026,$B$1)/[1]!s_est_mediannetprofit($A1480,2026,$B$1-30)-1,"")</f>
        <v>-3.1347962382445305E-3</v>
      </c>
    </row>
    <row r="1481" spans="1:42">
      <c r="A1481" t="s">
        <v>1520</v>
      </c>
      <c r="B1481">
        <f>IFERROR([1]!s_stm07_is($A1481,"W30028333","2011/12/31",1)/[1]!S_SHARE_TOTAL($A1481,$B$1),"")</f>
        <v>0</v>
      </c>
      <c r="C1481">
        <f>IFERROR([1]!s_stm07_is($A1481,"W30028333","2012/12/31",1)/[1]!S_SHARE_TOTAL($A1481,$B$1),"")</f>
        <v>0</v>
      </c>
      <c r="D1481">
        <f>IFERROR([1]!s_stm07_is($A1481,"W30028333","2013/12/31",1)/[1]!S_SHARE_TOTAL($A1481,$B$1),"")</f>
        <v>0</v>
      </c>
      <c r="E1481">
        <f>IFERROR([1]!s_stm07_is($A1481,"W30028333","2014/12/31",1)/[1]!S_SHARE_TOTAL($A1481,$B$1),"")</f>
        <v>0.55059687190983686</v>
      </c>
      <c r="F1481">
        <f>IFERROR([1]!s_stm07_is($A1481,"W30028333","2015/12/31",1)/[1]!S_SHARE_TOTAL($A1481,$B$1),"")</f>
        <v>0.45043973941896598</v>
      </c>
      <c r="G1481">
        <f>IFERROR([1]!s_stm07_is($A1481,"W30028333","2016/12/31",1)/[1]!S_SHARE_TOTAL($A1481,$B$1),"")</f>
        <v>0.71184234649128741</v>
      </c>
      <c r="H1481">
        <f>IFERROR([1]!s_stm07_is($A1481,"W30028333","2017/12/31",1)/[1]!S_SHARE_TOTAL($A1481,$B$1),"")</f>
        <v>0.96183100714191061</v>
      </c>
      <c r="I1481">
        <f>IFERROR([1]!s_stm07_is($A1481,"W30028333","2018/12/31",1)/[1]!S_SHARE_TOTAL($A1481,$B$1),"")</f>
        <v>1.0983077863322057</v>
      </c>
      <c r="J1481">
        <f>IFERROR([1]!s_stm07_is($A1481,"W30028333","2019/12/31",1)/[1]!S_SHARE_TOTAL($A1481,$B$1),"")</f>
        <v>1.2534122199416422</v>
      </c>
      <c r="K1481">
        <f>IFERROR([1]!s_stm07_is($A1481,"W30028333","2020/12/31",1)/[1]!S_SHARE_TOTAL($A1481,$B$1),"")</f>
        <v>1.4574417447968078</v>
      </c>
      <c r="L1481">
        <f>IFERROR([1]!s_stm07_is($A1481,"W30028333","2021/12/31",1)/[1]!S_SHARE_TOTAL($A1481,$B$1),"")</f>
        <v>2.3569406578706595</v>
      </c>
      <c r="M1481">
        <f>IFERROR([1]!s_stm07_is($A1481,"W30028333","2022/12/31",1)/[1]!S_SHARE_TOTAL($A1481,$B$1),"")</f>
        <v>2.5148070318478917</v>
      </c>
      <c r="N1481">
        <f>IFERROR([1]!s_stm07_is($A1481,"W30028333","2023/12/31",1)/[1]!S_SHARE_TOTAL($A1481,$B$1),"")</f>
        <v>2.1214803270694009</v>
      </c>
      <c r="O1481">
        <f>IFERROR([1]!s_stm07_is($A1481,"W30028333","2024/12/31",1)/[1]!S_SHARE_TOTAL($A1481,$B$1),"")</f>
        <v>1.8801863708763646</v>
      </c>
      <c r="P1481">
        <f>IFERROR([1]!s_stm07_is($A1481,"W30028333","2025/12/31",1)/[1]!S_SHARE_TOTAL($A1481,$B$1),"")</f>
        <v>1.9818439216237729</v>
      </c>
      <c r="Q1481">
        <f>IFERROR([1]!s_west_netprofit($A1481,2026,$B$1,180)/[1]!S_SHARE_TOTAL($A1481,$B$1),"")</f>
        <v>3.026951405621404</v>
      </c>
      <c r="R1481">
        <f>IFERROR([1]!s_west_netprofit($A1481,2027,$B$1,180)/[1]!S_SHARE_TOTAL($A1481,$B$1),"")</f>
        <v>4.0365361507959046</v>
      </c>
      <c r="S1481">
        <f>IFERROR([1]!s_fa_dupont_roe($A1481,"2011/12/31")/100,"")</f>
        <v>0</v>
      </c>
      <c r="T1481">
        <f>IFERROR([1]!s_fa_dupont_roe($A1481,"2012/12/31")/100,"")</f>
        <v>0</v>
      </c>
      <c r="U1481">
        <f>IFERROR([1]!s_fa_dupont_roe($A1481,"2013/12/31")/100,"")</f>
        <v>0</v>
      </c>
      <c r="V1481">
        <f>IFERROR([1]!s_fa_dupont_roe($A1481,"2014/12/31")/100,"")</f>
        <v>0.18481400000000001</v>
      </c>
      <c r="W1481">
        <f>IFERROR([1]!s_fa_dupont_roe($A1481,"2015/12/31")/100,"")</f>
        <v>0.149923</v>
      </c>
      <c r="X1481">
        <f>IFERROR([1]!s_fa_dupont_roe($A1481,"2016/12/31")/100,"")</f>
        <v>0.22950600000000002</v>
      </c>
      <c r="Y1481">
        <f>IFERROR([1]!s_fa_dupont_roe($A1481,"2017/12/31")/100,"")</f>
        <v>0.26925100000000002</v>
      </c>
      <c r="Z1481">
        <f>IFERROR([1]!s_fa_dupont_roe($A1481,"2018/12/31")/100,"")</f>
        <v>0.165772</v>
      </c>
      <c r="AA1481">
        <f>IFERROR([1]!s_fa_dupont_roe($A1481,"2019/12/31")/100,"")</f>
        <v>0.128857</v>
      </c>
      <c r="AB1481">
        <f>IFERROR([1]!s_fa_dupont_roe($A1481,"2020/12/31")/100,"")</f>
        <v>0.135464</v>
      </c>
      <c r="AC1481">
        <f>IFERROR([1]!s_fa_dupont_roe($A1481,"2021/12/31")/100,"")</f>
        <v>0.19123799999999999</v>
      </c>
      <c r="AD1481">
        <f>IFERROR([1]!s_fa_dupont_roe($A1481,"2022/12/31")/100,"")</f>
        <v>0.17752800000000002</v>
      </c>
      <c r="AE1481">
        <f>IFERROR([1]!s_fa_dupont_roe($A1481,"2023/12/31")/100,"")</f>
        <v>0.135298</v>
      </c>
      <c r="AF1481">
        <f>IFERROR([1]!s_fa_dupont_roe($A1481,"2024/12/31")/100,"")</f>
        <v>0.111274</v>
      </c>
      <c r="AG1481">
        <f>IFERROR([1]!s_fa_dupont_roe($A1481,"2025/12/31")/100,"")</f>
        <v>0.11007400000000001</v>
      </c>
      <c r="AH1481">
        <f>IFERROR([1]!s_stm07_is($A1481,"W30028333","2025/12/31",1),"")</f>
        <v>219859224.58000001</v>
      </c>
      <c r="AI1481">
        <f>IFERROR([1]!s_stm07_bs($A1481,"W38058048","2025/12/31",1),"")</f>
        <v>2057863808.6600001</v>
      </c>
      <c r="AJ1481">
        <f>IFERROR([1]!s_fa_netdebt($A1481,"2025/12/31"),"")</f>
        <v>-796456573.76999998</v>
      </c>
      <c r="AK1481">
        <f>IFERROR([1]!s_val_ev1($A1481,"2025/12/31"),"")</f>
        <v>11904495052.24</v>
      </c>
      <c r="AL1481">
        <f>IFERROR([1]!s_fa_ebitda($A1481,"2025/12/31"),"")</f>
        <v>256670519.59</v>
      </c>
      <c r="AM1481">
        <f>IFERROR([1]!s_west_netprofit($A1481,2026,$B$1,180)/[1]!s_west_netprofit($A1481,2026,$B$1-7,180)-1,"")</f>
        <v>0</v>
      </c>
      <c r="AN1481">
        <f>IFERROR([1]!s_west_netprofit($A1481,2026,$B$1,180)/[1]!s_west_netprofit($A1481,2026,$B$1-30,180)-1,"")</f>
        <v>-1.1383710489319188E-2</v>
      </c>
      <c r="AO1481">
        <f>IFERROR([1]!s_est_mediannetprofit($A1481,2026,$B$1)/[1]!s_est_mediannetprofit($A1481,2026,$B$1-7)-1,"")</f>
        <v>0</v>
      </c>
      <c r="AP1481">
        <f>IFERROR([1]!s_est_mediannetprofit($A1481,2026,$B$1)/[1]!s_est_mediannetprofit($A1481,2026,$B$1-30)-1,"")</f>
        <v>-7.0044709388971671E-2</v>
      </c>
    </row>
    <row r="1482" spans="1:42">
      <c r="A1482" t="s">
        <v>1521</v>
      </c>
      <c r="B1482">
        <f>IFERROR([1]!s_stm07_is($A1482,"W30028333","2011/12/31",1)/[1]!S_SHARE_TOTAL($A1482,$B$1),"")</f>
        <v>0.1483081129909502</v>
      </c>
      <c r="C1482">
        <f>IFERROR([1]!s_stm07_is($A1482,"W30028333","2012/12/31",1)/[1]!S_SHARE_TOTAL($A1482,$B$1),"")</f>
        <v>0.16811443492073114</v>
      </c>
      <c r="D1482">
        <f>IFERROR([1]!s_stm07_is($A1482,"W30028333","2013/12/31",1)/[1]!S_SHARE_TOTAL($A1482,$B$1),"")</f>
        <v>0.23211993065884526</v>
      </c>
      <c r="E1482">
        <f>IFERROR([1]!s_stm07_is($A1482,"W30028333","2014/12/31",1)/[1]!S_SHARE_TOTAL($A1482,$B$1),"")</f>
        <v>0.30369564920684283</v>
      </c>
      <c r="F1482">
        <f>IFERROR([1]!s_stm07_is($A1482,"W30028333","2015/12/31",1)/[1]!S_SHARE_TOTAL($A1482,$B$1),"")</f>
        <v>0.27288254317318467</v>
      </c>
      <c r="G1482">
        <f>IFERROR([1]!s_stm07_is($A1482,"W30028333","2016/12/31",1)/[1]!S_SHARE_TOTAL($A1482,$B$1),"")</f>
        <v>0.30738307959327682</v>
      </c>
      <c r="H1482">
        <f>IFERROR([1]!s_stm07_is($A1482,"W30028333","2017/12/31",1)/[1]!S_SHARE_TOTAL($A1482,$B$1),"")</f>
        <v>0.36229163623306992</v>
      </c>
      <c r="I1482">
        <f>IFERROR([1]!s_stm07_is($A1482,"W30028333","2018/12/31",1)/[1]!S_SHARE_TOTAL($A1482,$B$1),"")</f>
        <v>0.41727248372564024</v>
      </c>
      <c r="J1482">
        <f>IFERROR([1]!s_stm07_is($A1482,"W30028333","2019/12/31",1)/[1]!S_SHARE_TOTAL($A1482,$B$1),"")</f>
        <v>0.49213540094713237</v>
      </c>
      <c r="K1482">
        <f>IFERROR([1]!s_stm07_is($A1482,"W30028333","2020/12/31",1)/[1]!S_SHARE_TOTAL($A1482,$B$1),"")</f>
        <v>0.63972932635619695</v>
      </c>
      <c r="L1482">
        <f>IFERROR([1]!s_stm07_is($A1482,"W30028333","2021/12/31",1)/[1]!S_SHARE_TOTAL($A1482,$B$1),"")</f>
        <v>0.6935863453337342</v>
      </c>
      <c r="M1482">
        <f>IFERROR([1]!s_stm07_is($A1482,"W30028333","2022/12/31",1)/[1]!S_SHARE_TOTAL($A1482,$B$1),"")</f>
        <v>0.75411803573964531</v>
      </c>
      <c r="N1482">
        <f>IFERROR([1]!s_stm07_is($A1482,"W30028333","2023/12/31",1)/[1]!S_SHARE_TOTAL($A1482,$B$1),"")</f>
        <v>1.3134045276063879</v>
      </c>
      <c r="O1482">
        <f>IFERROR([1]!s_stm07_is($A1482,"W30028333","2024/12/31",1)/[1]!S_SHARE_TOTAL($A1482,$B$1),"")</f>
        <v>1.5437525563562746</v>
      </c>
      <c r="P1482">
        <f>IFERROR([1]!s_stm07_is($A1482,"W30028333","2025/12/31",1)/[1]!S_SHARE_TOTAL($A1482,$B$1),"")</f>
        <v>1.6730001052998407</v>
      </c>
      <c r="Q1482">
        <f>IFERROR([1]!s_west_netprofit($A1482,2026,$B$1,180)/[1]!S_SHARE_TOTAL($A1482,$B$1),"")</f>
        <v>1.8656557808165346</v>
      </c>
      <c r="R1482">
        <f>IFERROR([1]!s_west_netprofit($A1482,2027,$B$1,180)/[1]!S_SHARE_TOTAL($A1482,$B$1),"")</f>
        <v>2.1205256144349303</v>
      </c>
      <c r="S1482">
        <f>IFERROR([1]!s_fa_dupont_roe($A1482,"2011/12/31")/100,"")</f>
        <v>0.19450900000000002</v>
      </c>
      <c r="T1482">
        <f>IFERROR([1]!s_fa_dupont_roe($A1482,"2012/12/31")/100,"")</f>
        <v>0.19866599999999998</v>
      </c>
      <c r="U1482">
        <f>IFERROR([1]!s_fa_dupont_roe($A1482,"2013/12/31")/100,"")</f>
        <v>0.22769300000000001</v>
      </c>
      <c r="V1482">
        <f>IFERROR([1]!s_fa_dupont_roe($A1482,"2014/12/31")/100,"")</f>
        <v>0.25141200000000002</v>
      </c>
      <c r="W1482">
        <f>IFERROR([1]!s_fa_dupont_roe($A1482,"2015/12/31")/100,"")</f>
        <v>0.19648399999999999</v>
      </c>
      <c r="X1482">
        <f>IFERROR([1]!s_fa_dupont_roe($A1482,"2016/12/31")/100,"")</f>
        <v>0.15707299999999999</v>
      </c>
      <c r="Y1482">
        <f>IFERROR([1]!s_fa_dupont_roe($A1482,"2017/12/31")/100,"")</f>
        <v>0.14180599999999999</v>
      </c>
      <c r="Z1482">
        <f>IFERROR([1]!s_fa_dupont_roe($A1482,"2018/12/31")/100,"")</f>
        <v>0.148841</v>
      </c>
      <c r="AA1482">
        <f>IFERROR([1]!s_fa_dupont_roe($A1482,"2019/12/31")/100,"")</f>
        <v>0.157941</v>
      </c>
      <c r="AB1482">
        <f>IFERROR([1]!s_fa_dupont_roe($A1482,"2020/12/31")/100,"")</f>
        <v>0.18149899999999999</v>
      </c>
      <c r="AC1482">
        <f>IFERROR([1]!s_fa_dupont_roe($A1482,"2021/12/31")/100,"")</f>
        <v>0.172678</v>
      </c>
      <c r="AD1482">
        <f>IFERROR([1]!s_fa_dupont_roe($A1482,"2022/12/31")/100,"")</f>
        <v>0.1663</v>
      </c>
      <c r="AE1482">
        <f>IFERROR([1]!s_fa_dupont_roe($A1482,"2023/12/31")/100,"")</f>
        <v>0.23092699999999999</v>
      </c>
      <c r="AF1482">
        <f>IFERROR([1]!s_fa_dupont_roe($A1482,"2024/12/31")/100,"")</f>
        <v>0.21529499999999999</v>
      </c>
      <c r="AG1482">
        <f>IFERROR([1]!s_fa_dupont_roe($A1482,"2025/12/31")/100,"")</f>
        <v>0.201294</v>
      </c>
      <c r="AH1482">
        <f>IFERROR([1]!s_stm07_is($A1482,"W30028333","2025/12/31",1),"")</f>
        <v>2191315695.9000001</v>
      </c>
      <c r="AI1482">
        <f>IFERROR([1]!s_stm07_bs($A1482,"W38058048","2025/12/31",1),"")</f>
        <v>12369079657.58</v>
      </c>
      <c r="AJ1482">
        <f>IFERROR([1]!s_fa_netdebt($A1482,"2025/12/31"),"")</f>
        <v>-2807292899.1999998</v>
      </c>
      <c r="AK1482">
        <f>IFERROR([1]!s_val_ev1($A1482,"2025/12/31"),"")</f>
        <v>36371631879.019997</v>
      </c>
      <c r="AL1482">
        <f>IFERROR([1]!s_fa_ebitda($A1482,"2025/12/31"),"")</f>
        <v>3091928932.2199998</v>
      </c>
      <c r="AM1482">
        <f>IFERROR([1]!s_west_netprofit($A1482,2026,$B$1,180)/[1]!s_west_netprofit($A1482,2026,$B$1-7,180)-1,"")</f>
        <v>0</v>
      </c>
      <c r="AN1482">
        <f>IFERROR([1]!s_west_netprofit($A1482,2026,$B$1,180)/[1]!s_west_netprofit($A1482,2026,$B$1-30,180)-1,"")</f>
        <v>-9.7032832002652558E-4</v>
      </c>
      <c r="AO1482">
        <f>IFERROR([1]!s_est_mediannetprofit($A1482,2026,$B$1)/[1]!s_est_mediannetprofit($A1482,2026,$B$1-7)-1,"")</f>
        <v>0</v>
      </c>
      <c r="AP1482">
        <f>IFERROR([1]!s_est_mediannetprofit($A1482,2026,$B$1)/[1]!s_est_mediannetprofit($A1482,2026,$B$1-30)-1,"")</f>
        <v>0</v>
      </c>
    </row>
    <row r="1483" spans="1:42">
      <c r="A1483" t="s">
        <v>1522</v>
      </c>
      <c r="B1483">
        <f>IFERROR([1]!s_stm07_is($A1483,"W30028333","2011/12/31",1)/[1]!S_SHARE_TOTAL($A1483,$B$1),"")</f>
        <v>0.16902729882870304</v>
      </c>
      <c r="C1483">
        <f>IFERROR([1]!s_stm07_is($A1483,"W30028333","2012/12/31",1)/[1]!S_SHARE_TOTAL($A1483,$B$1),"")</f>
        <v>0.16602758365841697</v>
      </c>
      <c r="D1483">
        <f>IFERROR([1]!s_stm07_is($A1483,"W30028333","2013/12/31",1)/[1]!S_SHARE_TOTAL($A1483,$B$1),"")</f>
        <v>0.14111851027415021</v>
      </c>
      <c r="E1483">
        <f>IFERROR([1]!s_stm07_is($A1483,"W30028333","2014/12/31",1)/[1]!S_SHARE_TOTAL($A1483,$B$1),"")</f>
        <v>0.1039546990083281</v>
      </c>
      <c r="F1483">
        <f>IFERROR([1]!s_stm07_is($A1483,"W30028333","2015/12/31",1)/[1]!S_SHARE_TOTAL($A1483,$B$1),"")</f>
        <v>6.4753633651101095E-2</v>
      </c>
      <c r="G1483">
        <f>IFERROR([1]!s_stm07_is($A1483,"W30028333","2016/12/31",1)/[1]!S_SHARE_TOTAL($A1483,$B$1),"")</f>
        <v>2.4042148404429597E-2</v>
      </c>
      <c r="H1483">
        <f>IFERROR([1]!s_stm07_is($A1483,"W30028333","2017/12/31",1)/[1]!S_SHARE_TOTAL($A1483,$B$1),"")</f>
        <v>0.1865663476864485</v>
      </c>
      <c r="I1483">
        <f>IFERROR([1]!s_stm07_is($A1483,"W30028333","2018/12/31",1)/[1]!S_SHARE_TOTAL($A1483,$B$1),"")</f>
        <v>0.15173018204289168</v>
      </c>
      <c r="J1483">
        <f>IFERROR([1]!s_stm07_is($A1483,"W30028333","2019/12/31",1)/[1]!S_SHARE_TOTAL($A1483,$B$1),"")</f>
        <v>0.27362996821720437</v>
      </c>
      <c r="K1483">
        <f>IFERROR([1]!s_stm07_is($A1483,"W30028333","2020/12/31",1)/[1]!S_SHARE_TOTAL($A1483,$B$1),"")</f>
        <v>0.15538735190416</v>
      </c>
      <c r="L1483">
        <f>IFERROR([1]!s_stm07_is($A1483,"W30028333","2021/12/31",1)/[1]!S_SHARE_TOTAL($A1483,$B$1),"")</f>
        <v>0.3501499910231885</v>
      </c>
      <c r="M1483">
        <f>IFERROR([1]!s_stm07_is($A1483,"W30028333","2022/12/31",1)/[1]!S_SHARE_TOTAL($A1483,$B$1),"")</f>
        <v>0.84201583440339123</v>
      </c>
      <c r="N1483">
        <f>IFERROR([1]!s_stm07_is($A1483,"W30028333","2023/12/31",1)/[1]!S_SHARE_TOTAL($A1483,$B$1),"")</f>
        <v>0.77338080486154626</v>
      </c>
      <c r="O1483">
        <f>IFERROR([1]!s_stm07_is($A1483,"W30028333","2024/12/31",1)/[1]!S_SHARE_TOTAL($A1483,$B$1),"")</f>
        <v>0.80545848304121037</v>
      </c>
      <c r="P1483">
        <f>IFERROR([1]!s_stm07_is($A1483,"W30028333","2025/12/31",1)/[1]!S_SHARE_TOTAL($A1483,$B$1),"")</f>
        <v>0.54685790480873742</v>
      </c>
      <c r="Q1483">
        <f>IFERROR([1]!s_west_netprofit($A1483,2026,$B$1,180)/[1]!S_SHARE_TOTAL($A1483,$B$1),"")</f>
        <v>0.586011182216152</v>
      </c>
      <c r="R1483">
        <f>IFERROR([1]!s_west_netprofit($A1483,2027,$B$1,180)/[1]!S_SHARE_TOTAL($A1483,$B$1),"")</f>
        <v>0.77611132443640507</v>
      </c>
      <c r="S1483">
        <f>IFERROR([1]!s_fa_dupont_roe($A1483,"2011/12/31")/100,"")</f>
        <v>0.13220100000000001</v>
      </c>
      <c r="T1483">
        <f>IFERROR([1]!s_fa_dupont_roe($A1483,"2012/12/31")/100,"")</f>
        <v>0.110802</v>
      </c>
      <c r="U1483">
        <f>IFERROR([1]!s_fa_dupont_roe($A1483,"2013/12/31")/100,"")</f>
        <v>8.7775999999999993E-2</v>
      </c>
      <c r="V1483">
        <f>IFERROR([1]!s_fa_dupont_roe($A1483,"2014/12/31")/100,"")</f>
        <v>6.1839999999999999E-2</v>
      </c>
      <c r="W1483">
        <f>IFERROR([1]!s_fa_dupont_roe($A1483,"2015/12/31")/100,"")</f>
        <v>3.4421E-2</v>
      </c>
      <c r="X1483">
        <f>IFERROR([1]!s_fa_dupont_roe($A1483,"2016/12/31")/100,"")</f>
        <v>1.1682E-2</v>
      </c>
      <c r="Y1483">
        <f>IFERROR([1]!s_fa_dupont_roe($A1483,"2017/12/31")/100,"")</f>
        <v>8.6999999999999994E-2</v>
      </c>
      <c r="Z1483">
        <f>IFERROR([1]!s_fa_dupont_roe($A1483,"2018/12/31")/100,"")</f>
        <v>6.6561000000000009E-2</v>
      </c>
      <c r="AA1483">
        <f>IFERROR([1]!s_fa_dupont_roe($A1483,"2019/12/31")/100,"")</f>
        <v>8.4429999999999991E-2</v>
      </c>
      <c r="AB1483">
        <f>IFERROR([1]!s_fa_dupont_roe($A1483,"2020/12/31")/100,"")</f>
        <v>3.7055999999999999E-2</v>
      </c>
      <c r="AC1483">
        <f>IFERROR([1]!s_fa_dupont_roe($A1483,"2021/12/31")/100,"")</f>
        <v>7.9824999999999993E-2</v>
      </c>
      <c r="AD1483">
        <f>IFERROR([1]!s_fa_dupont_roe($A1483,"2022/12/31")/100,"")</f>
        <v>0.17125900000000002</v>
      </c>
      <c r="AE1483">
        <f>IFERROR([1]!s_fa_dupont_roe($A1483,"2023/12/31")/100,"")</f>
        <v>0.139292</v>
      </c>
      <c r="AF1483">
        <f>IFERROR([1]!s_fa_dupont_roe($A1483,"2024/12/31")/100,"")</f>
        <v>0.13256399999999999</v>
      </c>
      <c r="AG1483">
        <f>IFERROR([1]!s_fa_dupont_roe($A1483,"2025/12/31")/100,"")</f>
        <v>8.4620000000000001E-2</v>
      </c>
      <c r="AH1483">
        <f>IFERROR([1]!s_stm07_is($A1483,"W30028333","2025/12/31",1),"")</f>
        <v>522118019.29000002</v>
      </c>
      <c r="AI1483">
        <f>IFERROR([1]!s_stm07_bs($A1483,"W38058048","2025/12/31",1),"")</f>
        <v>6698208938.5500002</v>
      </c>
      <c r="AJ1483">
        <f>IFERROR([1]!s_fa_netdebt($A1483,"2025/12/31"),"")</f>
        <v>38417034.719999999</v>
      </c>
      <c r="AK1483">
        <f>IFERROR([1]!s_val_ev1($A1483,"2025/12/31"),"")</f>
        <v>10169998018.360001</v>
      </c>
      <c r="AL1483">
        <f>IFERROR([1]!s_fa_ebitda($A1483,"2025/12/31"),"")</f>
        <v>1083913933.9000001</v>
      </c>
      <c r="AM1483">
        <f>IFERROR([1]!s_west_netprofit($A1483,2026,$B$1,180)/[1]!s_west_netprofit($A1483,2026,$B$1-7,180)-1,"")</f>
        <v>0</v>
      </c>
      <c r="AN1483">
        <f>IFERROR([1]!s_west_netprofit($A1483,2026,$B$1,180)/[1]!s_west_netprofit($A1483,2026,$B$1-30,180)-1,"")</f>
        <v>5.3672316384180796E-2</v>
      </c>
      <c r="AO1483">
        <f>IFERROR([1]!s_est_mediannetprofit($A1483,2026,$B$1)/[1]!s_est_mediannetprofit($A1483,2026,$B$1-7)-1,"")</f>
        <v>0</v>
      </c>
      <c r="AP1483">
        <f>IFERROR([1]!s_est_mediannetprofit($A1483,2026,$B$1)/[1]!s_est_mediannetprofit($A1483,2026,$B$1-30)-1,"")</f>
        <v>5.3672316384180796E-2</v>
      </c>
    </row>
    <row r="1484" spans="1:42">
      <c r="A1484" t="s">
        <v>1523</v>
      </c>
      <c r="B1484">
        <f>IFERROR([1]!s_stm07_is($A1484,"W30028333","2011/12/31",1)/[1]!S_SHARE_TOTAL($A1484,$B$1),"")</f>
        <v>3.1148652601094128E-2</v>
      </c>
      <c r="C1484">
        <f>IFERROR([1]!s_stm07_is($A1484,"W30028333","2012/12/31",1)/[1]!S_SHARE_TOTAL($A1484,$B$1),"")</f>
        <v>3.5743092939101079E-2</v>
      </c>
      <c r="D1484">
        <f>IFERROR([1]!s_stm07_is($A1484,"W30028333","2013/12/31",1)/[1]!S_SHARE_TOTAL($A1484,$B$1),"")</f>
        <v>3.7955144804259003E-2</v>
      </c>
      <c r="E1484">
        <f>IFERROR([1]!s_stm07_is($A1484,"W30028333","2014/12/31",1)/[1]!S_SHARE_TOTAL($A1484,$B$1),"")</f>
        <v>4.2813014880402234E-2</v>
      </c>
      <c r="F1484">
        <f>IFERROR([1]!s_stm07_is($A1484,"W30028333","2015/12/31",1)/[1]!S_SHARE_TOTAL($A1484,$B$1),"")</f>
        <v>3.5079989970651586E-2</v>
      </c>
      <c r="G1484">
        <f>IFERROR([1]!s_stm07_is($A1484,"W30028333","2016/12/31",1)/[1]!S_SHARE_TOTAL($A1484,$B$1),"")</f>
        <v>2.7204461370560738E-2</v>
      </c>
      <c r="H1484">
        <f>IFERROR([1]!s_stm07_is($A1484,"W30028333","2017/12/31",1)/[1]!S_SHARE_TOTAL($A1484,$B$1),"")</f>
        <v>1.613203784977588E-2</v>
      </c>
      <c r="I1484">
        <f>IFERROR([1]!s_stm07_is($A1484,"W30028333","2018/12/31",1)/[1]!S_SHARE_TOTAL($A1484,$B$1),"")</f>
        <v>-1.4433236461314553E-2</v>
      </c>
      <c r="J1484">
        <f>IFERROR([1]!s_stm07_is($A1484,"W30028333","2019/12/31",1)/[1]!S_SHARE_TOTAL($A1484,$B$1),"")</f>
        <v>0.13822106539477766</v>
      </c>
      <c r="K1484">
        <f>IFERROR([1]!s_stm07_is($A1484,"W30028333","2020/12/31",1)/[1]!S_SHARE_TOTAL($A1484,$B$1),"")</f>
        <v>0.16184798439397874</v>
      </c>
      <c r="L1484">
        <f>IFERROR([1]!s_stm07_is($A1484,"W30028333","2021/12/31",1)/[1]!S_SHARE_TOTAL($A1484,$B$1),"")</f>
        <v>0.2497412526947399</v>
      </c>
      <c r="M1484">
        <f>IFERROR([1]!s_stm07_is($A1484,"W30028333","2022/12/31",1)/[1]!S_SHARE_TOTAL($A1484,$B$1),"")</f>
        <v>0.32151855875692115</v>
      </c>
      <c r="N1484">
        <f>IFERROR([1]!s_stm07_is($A1484,"W30028333","2023/12/31",1)/[1]!S_SHARE_TOTAL($A1484,$B$1),"")</f>
        <v>0.40151141447033256</v>
      </c>
      <c r="O1484">
        <f>IFERROR([1]!s_stm07_is($A1484,"W30028333","2024/12/31",1)/[1]!S_SHARE_TOTAL($A1484,$B$1),"")</f>
        <v>0.30318445217001078</v>
      </c>
      <c r="P1484">
        <f>IFERROR([1]!s_stm07_is($A1484,"W30028333","2025/12/31",1)/[1]!S_SHARE_TOTAL($A1484,$B$1),"")</f>
        <v>0.26429364513687209</v>
      </c>
      <c r="Q1484">
        <f>IFERROR([1]!s_west_netprofit($A1484,2026,$B$1,180)/[1]!S_SHARE_TOTAL($A1484,$B$1),"")</f>
        <v>0</v>
      </c>
      <c r="R1484">
        <f>IFERROR([1]!s_west_netprofit($A1484,2027,$B$1,180)/[1]!S_SHARE_TOTAL($A1484,$B$1),"")</f>
        <v>0</v>
      </c>
      <c r="S1484">
        <f>IFERROR([1]!s_fa_dupont_roe($A1484,"2011/12/31")/100,"")</f>
        <v>0.144791</v>
      </c>
      <c r="T1484">
        <f>IFERROR([1]!s_fa_dupont_roe($A1484,"2012/12/31")/100,"")</f>
        <v>0.15340400000000001</v>
      </c>
      <c r="U1484">
        <f>IFERROR([1]!s_fa_dupont_roe($A1484,"2013/12/31")/100,"")</f>
        <v>0.14580000000000001</v>
      </c>
      <c r="V1484">
        <f>IFERROR([1]!s_fa_dupont_roe($A1484,"2014/12/31")/100,"")</f>
        <v>0.147032</v>
      </c>
      <c r="W1484">
        <f>IFERROR([1]!s_fa_dupont_roe($A1484,"2015/12/31")/100,"")</f>
        <v>8.2380999999999996E-2</v>
      </c>
      <c r="X1484">
        <f>IFERROR([1]!s_fa_dupont_roe($A1484,"2016/12/31")/100,"")</f>
        <v>4.9405000000000004E-2</v>
      </c>
      <c r="Y1484">
        <f>IFERROR([1]!s_fa_dupont_roe($A1484,"2017/12/31")/100,"")</f>
        <v>2.8464999999999997E-2</v>
      </c>
      <c r="Z1484">
        <f>IFERROR([1]!s_fa_dupont_roe($A1484,"2018/12/31")/100,"")</f>
        <v>-2.2000000000000002E-2</v>
      </c>
      <c r="AA1484">
        <f>IFERROR([1]!s_fa_dupont_roe($A1484,"2019/12/31")/100,"")</f>
        <v>0.170456</v>
      </c>
      <c r="AB1484">
        <f>IFERROR([1]!s_fa_dupont_roe($A1484,"2020/12/31")/100,"")</f>
        <v>0.1268</v>
      </c>
      <c r="AC1484">
        <f>IFERROR([1]!s_fa_dupont_roe($A1484,"2021/12/31")/100,"")</f>
        <v>0.14143900000000001</v>
      </c>
      <c r="AD1484">
        <f>IFERROR([1]!s_fa_dupont_roe($A1484,"2022/12/31")/100,"")</f>
        <v>0.15479399999999999</v>
      </c>
      <c r="AE1484">
        <f>IFERROR([1]!s_fa_dupont_roe($A1484,"2023/12/31")/100,"")</f>
        <v>0.15849199999999999</v>
      </c>
      <c r="AF1484">
        <f>IFERROR([1]!s_fa_dupont_roe($A1484,"2024/12/31")/100,"")</f>
        <v>0.10361100000000001</v>
      </c>
      <c r="AG1484">
        <f>IFERROR([1]!s_fa_dupont_roe($A1484,"2025/12/31")/100,"")</f>
        <v>8.3188999999999999E-2</v>
      </c>
      <c r="AH1484">
        <f>IFERROR([1]!s_stm07_is($A1484,"W30028333","2025/12/31",1),"")</f>
        <v>527153296.64999998</v>
      </c>
      <c r="AI1484">
        <f>IFERROR([1]!s_stm07_bs($A1484,"W38058048","2025/12/31",1),"")</f>
        <v>6683408329.0299997</v>
      </c>
      <c r="AJ1484">
        <f>IFERROR([1]!s_fa_netdebt($A1484,"2025/12/31"),"")</f>
        <v>16200865307.77</v>
      </c>
      <c r="AK1484">
        <f>IFERROR([1]!s_val_ev1($A1484,"2025/12/31"),"")</f>
        <v>32254863009.740002</v>
      </c>
      <c r="AL1484">
        <f>IFERROR([1]!s_fa_ebitda($A1484,"2025/12/31"),"")</f>
        <v>3665629232.9699998</v>
      </c>
      <c r="AM1484" t="str">
        <f>IFERROR([1]!s_west_netprofit($A1484,2026,$B$1,180)/[1]!s_west_netprofit($A1484,2026,$B$1-7,180)-1,"")</f>
        <v/>
      </c>
      <c r="AN1484" t="str">
        <f>IFERROR([1]!s_west_netprofit($A1484,2026,$B$1,180)/[1]!s_west_netprofit($A1484,2026,$B$1-30,180)-1,"")</f>
        <v/>
      </c>
      <c r="AO1484" t="str">
        <f>IFERROR([1]!s_est_mediannetprofit($A1484,2026,$B$1)/[1]!s_est_mediannetprofit($A1484,2026,$B$1-7)-1,"")</f>
        <v/>
      </c>
      <c r="AP1484" t="str">
        <f>IFERROR([1]!s_est_mediannetprofit($A1484,2026,$B$1)/[1]!s_est_mediannetprofit($A1484,2026,$B$1-30)-1,"")</f>
        <v/>
      </c>
    </row>
    <row r="1485" spans="1:42">
      <c r="A1485" t="s">
        <v>1524</v>
      </c>
      <c r="B1485">
        <f>IFERROR([1]!s_stm07_is($A1485,"W30028333","2011/12/31",1)/[1]!S_SHARE_TOTAL($A1485,$B$1),"")</f>
        <v>0</v>
      </c>
      <c r="C1485">
        <f>IFERROR([1]!s_stm07_is($A1485,"W30028333","2012/12/31",1)/[1]!S_SHARE_TOTAL($A1485,$B$1),"")</f>
        <v>0</v>
      </c>
      <c r="D1485">
        <f>IFERROR([1]!s_stm07_is($A1485,"W30028333","2013/12/31",1)/[1]!S_SHARE_TOTAL($A1485,$B$1),"")</f>
        <v>1.9915487802272529E-2</v>
      </c>
      <c r="E1485">
        <f>IFERROR([1]!s_stm07_is($A1485,"W30028333","2014/12/31",1)/[1]!S_SHARE_TOTAL($A1485,$B$1),"")</f>
        <v>2.965691806299996E-2</v>
      </c>
      <c r="F1485">
        <f>IFERROR([1]!s_stm07_is($A1485,"W30028333","2015/12/31",1)/[1]!S_SHARE_TOTAL($A1485,$B$1),"")</f>
        <v>6.9653920360869939E-2</v>
      </c>
      <c r="G1485">
        <f>IFERROR([1]!s_stm07_is($A1485,"W30028333","2016/12/31",1)/[1]!S_SHARE_TOTAL($A1485,$B$1),"")</f>
        <v>0.17618317666932631</v>
      </c>
      <c r="H1485">
        <f>IFERROR([1]!s_stm07_is($A1485,"W30028333","2017/12/31",1)/[1]!S_SHARE_TOTAL($A1485,$B$1),"")</f>
        <v>0.19219263870362832</v>
      </c>
      <c r="I1485">
        <f>IFERROR([1]!s_stm07_is($A1485,"W30028333","2018/12/31",1)/[1]!S_SHARE_TOTAL($A1485,$B$1),"")</f>
        <v>0.25414483585427394</v>
      </c>
      <c r="J1485">
        <f>IFERROR([1]!s_stm07_is($A1485,"W30028333","2019/12/31",1)/[1]!S_SHARE_TOTAL($A1485,$B$1),"")</f>
        <v>0.17875709982197277</v>
      </c>
      <c r="K1485">
        <f>IFERROR([1]!s_stm07_is($A1485,"W30028333","2020/12/31",1)/[1]!S_SHARE_TOTAL($A1485,$B$1),"")</f>
        <v>0.28797676680867279</v>
      </c>
      <c r="L1485">
        <f>IFERROR([1]!s_stm07_is($A1485,"W30028333","2021/12/31",1)/[1]!S_SHARE_TOTAL($A1485,$B$1),"")</f>
        <v>0.35755093214002304</v>
      </c>
      <c r="M1485">
        <f>IFERROR([1]!s_stm07_is($A1485,"W30028333","2022/12/31",1)/[1]!S_SHARE_TOTAL($A1485,$B$1),"")</f>
        <v>0.6067733778030453</v>
      </c>
      <c r="N1485">
        <f>IFERROR([1]!s_stm07_is($A1485,"W30028333","2023/12/31",1)/[1]!S_SHARE_TOTAL($A1485,$B$1),"")</f>
        <v>0.61789270252663941</v>
      </c>
      <c r="O1485">
        <f>IFERROR([1]!s_stm07_is($A1485,"W30028333","2024/12/31",1)/[1]!S_SHARE_TOTAL($A1485,$B$1),"")</f>
        <v>0.36017508369125545</v>
      </c>
      <c r="P1485">
        <f>IFERROR([1]!s_stm07_is($A1485,"W30028333","2025/12/31",1)/[1]!S_SHARE_TOTAL($A1485,$B$1),"")</f>
        <v>0.31593101837345922</v>
      </c>
      <c r="Q1485">
        <f>IFERROR([1]!s_west_netprofit($A1485,2026,$B$1,180)/[1]!S_SHARE_TOTAL($A1485,$B$1),"")</f>
        <v>0.43266579052651749</v>
      </c>
      <c r="R1485">
        <f>IFERROR([1]!s_west_netprofit($A1485,2027,$B$1,180)/[1]!S_SHARE_TOTAL($A1485,$B$1),"")</f>
        <v>0.52036956279139979</v>
      </c>
      <c r="S1485">
        <f>IFERROR([1]!s_fa_dupont_roe($A1485,"2011/12/31")/100,"")</f>
        <v>0</v>
      </c>
      <c r="T1485">
        <f>IFERROR([1]!s_fa_dupont_roe($A1485,"2012/12/31")/100,"")</f>
        <v>0</v>
      </c>
      <c r="U1485">
        <f>IFERROR([1]!s_fa_dupont_roe($A1485,"2013/12/31")/100,"")</f>
        <v>0.13841900000000001</v>
      </c>
      <c r="V1485">
        <f>IFERROR([1]!s_fa_dupont_roe($A1485,"2014/12/31")/100,"")</f>
        <v>0.186002</v>
      </c>
      <c r="W1485">
        <f>IFERROR([1]!s_fa_dupont_roe($A1485,"2015/12/31")/100,"")</f>
        <v>0.30980099999999999</v>
      </c>
      <c r="X1485">
        <f>IFERROR([1]!s_fa_dupont_roe($A1485,"2016/12/31")/100,"")</f>
        <v>0.48844199999999999</v>
      </c>
      <c r="Y1485">
        <f>IFERROR([1]!s_fa_dupont_roe($A1485,"2017/12/31")/100,"")</f>
        <v>0.266814</v>
      </c>
      <c r="Z1485">
        <f>IFERROR([1]!s_fa_dupont_roe($A1485,"2018/12/31")/100,"")</f>
        <v>0.22647800000000001</v>
      </c>
      <c r="AA1485">
        <f>IFERROR([1]!s_fa_dupont_roe($A1485,"2019/12/31")/100,"")</f>
        <v>0.13782800000000001</v>
      </c>
      <c r="AB1485">
        <f>IFERROR([1]!s_fa_dupont_roe($A1485,"2020/12/31")/100,"")</f>
        <v>0.13652600000000001</v>
      </c>
      <c r="AC1485">
        <f>IFERROR([1]!s_fa_dupont_roe($A1485,"2021/12/31")/100,"")</f>
        <v>0.11846999999999999</v>
      </c>
      <c r="AD1485">
        <f>IFERROR([1]!s_fa_dupont_roe($A1485,"2022/12/31")/100,"")</f>
        <v>0.151364</v>
      </c>
      <c r="AE1485">
        <f>IFERROR([1]!s_fa_dupont_roe($A1485,"2023/12/31")/100,"")</f>
        <v>0.12045699999999999</v>
      </c>
      <c r="AF1485">
        <f>IFERROR([1]!s_fa_dupont_roe($A1485,"2024/12/31")/100,"")</f>
        <v>6.4667000000000002E-2</v>
      </c>
      <c r="AG1485">
        <f>IFERROR([1]!s_fa_dupont_roe($A1485,"2025/12/31")/100,"")</f>
        <v>4.5988000000000001E-2</v>
      </c>
      <c r="AH1485">
        <f>IFERROR([1]!s_stm07_is($A1485,"W30028333","2025/12/31",1),"")</f>
        <v>365124181.04000002</v>
      </c>
      <c r="AI1485">
        <f>IFERROR([1]!s_stm07_bs($A1485,"W38058048","2025/12/31",1),"")</f>
        <v>9249203741.3299999</v>
      </c>
      <c r="AJ1485">
        <f>IFERROR([1]!s_fa_netdebt($A1485,"2025/12/31"),"")</f>
        <v>123922206.19</v>
      </c>
      <c r="AK1485">
        <f>IFERROR([1]!s_val_ev1($A1485,"2025/12/31"),"")</f>
        <v>20523212271.619999</v>
      </c>
      <c r="AL1485">
        <f>IFERROR([1]!s_fa_ebitda($A1485,"2025/12/31"),"")</f>
        <v>1004072972.45</v>
      </c>
      <c r="AM1485">
        <f>IFERROR([1]!s_west_netprofit($A1485,2026,$B$1,180)/[1]!s_west_netprofit($A1485,2026,$B$1-7,180)-1,"")</f>
        <v>0</v>
      </c>
      <c r="AN1485">
        <f>IFERROR([1]!s_west_netprofit($A1485,2026,$B$1,180)/[1]!s_west_netprofit($A1485,2026,$B$1-30,180)-1,"")</f>
        <v>-1.8412186527683727E-2</v>
      </c>
      <c r="AO1485">
        <f>IFERROR([1]!s_est_mediannetprofit($A1485,2026,$B$1)/[1]!s_est_mediannetprofit($A1485,2026,$B$1-7)-1,"")</f>
        <v>0</v>
      </c>
      <c r="AP1485">
        <f>IFERROR([1]!s_est_mediannetprofit($A1485,2026,$B$1)/[1]!s_est_mediannetprofit($A1485,2026,$B$1-30)-1,"")</f>
        <v>-1.8464528668610258E-2</v>
      </c>
    </row>
    <row r="1486" spans="1:42">
      <c r="A1486" t="s">
        <v>1525</v>
      </c>
      <c r="B1486">
        <f>IFERROR([1]!s_stm07_is($A1486,"W30028333","2011/12/31",1)/[1]!S_SHARE_TOTAL($A1486,$B$1),"")</f>
        <v>0.21474653553983733</v>
      </c>
      <c r="C1486">
        <f>IFERROR([1]!s_stm07_is($A1486,"W30028333","2012/12/31",1)/[1]!S_SHARE_TOTAL($A1486,$B$1),"")</f>
        <v>0.15613681657282041</v>
      </c>
      <c r="D1486">
        <f>IFERROR([1]!s_stm07_is($A1486,"W30028333","2013/12/31",1)/[1]!S_SHARE_TOTAL($A1486,$B$1),"")</f>
        <v>0.27010968573741251</v>
      </c>
      <c r="E1486">
        <f>IFERROR([1]!s_stm07_is($A1486,"W30028333","2014/12/31",1)/[1]!S_SHARE_TOTAL($A1486,$B$1),"")</f>
        <v>0.35965869484541974</v>
      </c>
      <c r="F1486">
        <f>IFERROR([1]!s_stm07_is($A1486,"W30028333","2015/12/31",1)/[1]!S_SHARE_TOTAL($A1486,$B$1),"")</f>
        <v>0.53011919242707606</v>
      </c>
      <c r="G1486">
        <f>IFERROR([1]!s_stm07_is($A1486,"W30028333","2016/12/31",1)/[1]!S_SHARE_TOTAL($A1486,$B$1),"")</f>
        <v>0.7966243865247189</v>
      </c>
      <c r="H1486">
        <f>IFERROR([1]!s_stm07_is($A1486,"W30028333","2017/12/31",1)/[1]!S_SHARE_TOTAL($A1486,$B$1),"")</f>
        <v>0.84388408851759633</v>
      </c>
      <c r="I1486">
        <f>IFERROR([1]!s_stm07_is($A1486,"W30028333","2018/12/31",1)/[1]!S_SHARE_TOTAL($A1486,$B$1),"")</f>
        <v>0.83897313982091881</v>
      </c>
      <c r="J1486">
        <f>IFERROR([1]!s_stm07_is($A1486,"W30028333","2019/12/31",1)/[1]!S_SHARE_TOTAL($A1486,$B$1),"")</f>
        <v>0.71865496370318982</v>
      </c>
      <c r="K1486">
        <f>IFERROR([1]!s_stm07_is($A1486,"W30028333","2020/12/31",1)/[1]!S_SHARE_TOTAL($A1486,$B$1),"")</f>
        <v>0.61008271603933373</v>
      </c>
      <c r="L1486">
        <f>IFERROR([1]!s_stm07_is($A1486,"W30028333","2021/12/31",1)/[1]!S_SHARE_TOTAL($A1486,$B$1),"")</f>
        <v>0.53451358108105118</v>
      </c>
      <c r="M1486">
        <f>IFERROR([1]!s_stm07_is($A1486,"W30028333","2022/12/31",1)/[1]!S_SHARE_TOTAL($A1486,$B$1),"")</f>
        <v>0.60231497521667576</v>
      </c>
      <c r="N1486">
        <f>IFERROR([1]!s_stm07_is($A1486,"W30028333","2023/12/31",1)/[1]!S_SHARE_TOTAL($A1486,$B$1),"")</f>
        <v>0.73449290503787568</v>
      </c>
      <c r="O1486">
        <f>IFERROR([1]!s_stm07_is($A1486,"W30028333","2024/12/31",1)/[1]!S_SHARE_TOTAL($A1486,$B$1),"")</f>
        <v>0.8420273059941793</v>
      </c>
      <c r="P1486">
        <f>IFERROR([1]!s_stm07_is($A1486,"W30028333","2025/12/31",1)/[1]!S_SHARE_TOTAL($A1486,$B$1),"")</f>
        <v>0.6609040457888592</v>
      </c>
      <c r="Q1486">
        <f>IFERROR([1]!s_west_netprofit($A1486,2026,$B$1,180)/[1]!S_SHARE_TOTAL($A1486,$B$1),"")</f>
        <v>1.1360302096649342</v>
      </c>
      <c r="R1486">
        <f>IFERROR([1]!s_west_netprofit($A1486,2027,$B$1,180)/[1]!S_SHARE_TOTAL($A1486,$B$1),"")</f>
        <v>2.0507826322985454</v>
      </c>
      <c r="S1486">
        <f>IFERROR([1]!s_fa_dupont_roe($A1486,"2011/12/31")/100,"")</f>
        <v>0.269096</v>
      </c>
      <c r="T1486">
        <f>IFERROR([1]!s_fa_dupont_roe($A1486,"2012/12/31")/100,"")</f>
        <v>0.17821899999999999</v>
      </c>
      <c r="U1486">
        <f>IFERROR([1]!s_fa_dupont_roe($A1486,"2013/12/31")/100,"")</f>
        <v>0.24798400000000001</v>
      </c>
      <c r="V1486">
        <f>IFERROR([1]!s_fa_dupont_roe($A1486,"2014/12/31")/100,"")</f>
        <v>0.178754</v>
      </c>
      <c r="W1486">
        <f>IFERROR([1]!s_fa_dupont_roe($A1486,"2015/12/31")/100,"")</f>
        <v>0.17460699999999998</v>
      </c>
      <c r="X1486">
        <f>IFERROR([1]!s_fa_dupont_roe($A1486,"2016/12/31")/100,"")</f>
        <v>0.22075199999999998</v>
      </c>
      <c r="Y1486">
        <f>IFERROR([1]!s_fa_dupont_roe($A1486,"2017/12/31")/100,"")</f>
        <v>0.161437</v>
      </c>
      <c r="Z1486">
        <f>IFERROR([1]!s_fa_dupont_roe($A1486,"2018/12/31")/100,"")</f>
        <v>0.123849</v>
      </c>
      <c r="AA1486">
        <f>IFERROR([1]!s_fa_dupont_roe($A1486,"2019/12/31")/100,"")</f>
        <v>0.10026099999999999</v>
      </c>
      <c r="AB1486">
        <f>IFERROR([1]!s_fa_dupont_roe($A1486,"2020/12/31")/100,"")</f>
        <v>8.2697999999999994E-2</v>
      </c>
      <c r="AC1486">
        <f>IFERROR([1]!s_fa_dupont_roe($A1486,"2021/12/31")/100,"")</f>
        <v>6.8814E-2</v>
      </c>
      <c r="AD1486">
        <f>IFERROR([1]!s_fa_dupont_roe($A1486,"2022/12/31")/100,"")</f>
        <v>6.8394999999999997E-2</v>
      </c>
      <c r="AE1486">
        <f>IFERROR([1]!s_fa_dupont_roe($A1486,"2023/12/31")/100,"")</f>
        <v>7.1052000000000004E-2</v>
      </c>
      <c r="AF1486">
        <f>IFERROR([1]!s_fa_dupont_roe($A1486,"2024/12/31")/100,"")</f>
        <v>7.4413000000000007E-2</v>
      </c>
      <c r="AG1486">
        <f>IFERROR([1]!s_fa_dupont_roe($A1486,"2025/12/31")/100,"")</f>
        <v>6.0351999999999996E-2</v>
      </c>
      <c r="AH1486">
        <f>IFERROR([1]!s_stm07_is($A1486,"W30028333","2025/12/31",1),"")</f>
        <v>217764807.24000001</v>
      </c>
      <c r="AI1486">
        <f>IFERROR([1]!s_stm07_bs($A1486,"W38058048","2025/12/31",1),"")</f>
        <v>3602936330.77</v>
      </c>
      <c r="AJ1486">
        <f>IFERROR([1]!s_fa_netdebt($A1486,"2025/12/31"),"")</f>
        <v>771966071.90999997</v>
      </c>
      <c r="AK1486">
        <f>IFERROR([1]!s_val_ev1($A1486,"2025/12/31"),"")</f>
        <v>22407626624.830002</v>
      </c>
      <c r="AL1486">
        <f>IFERROR([1]!s_fa_ebitda($A1486,"2025/12/31"),"")</f>
        <v>516590016.94999999</v>
      </c>
      <c r="AM1486">
        <f>IFERROR([1]!s_west_netprofit($A1486,2026,$B$1,180)/[1]!s_west_netprofit($A1486,2026,$B$1-7,180)-1,"")</f>
        <v>-0.21030239029535869</v>
      </c>
      <c r="AN1486">
        <f>IFERROR([1]!s_west_netprofit($A1486,2026,$B$1,180)/[1]!s_west_netprofit($A1486,2026,$B$1-30,180)-1,"")</f>
        <v>-0.23490175169650884</v>
      </c>
      <c r="AO1486">
        <f>IFERROR([1]!s_est_mediannetprofit($A1486,2026,$B$1)/[1]!s_est_mediannetprofit($A1486,2026,$B$1-7)-1,"")</f>
        <v>-0.19198312236286919</v>
      </c>
      <c r="AP1486">
        <f>IFERROR([1]!s_est_mediannetprofit($A1486,2026,$B$1)/[1]!s_est_mediannetprofit($A1486,2026,$B$1-30)-1,"")</f>
        <v>-0.21715313547543125</v>
      </c>
    </row>
    <row r="1487" spans="1:42">
      <c r="A1487" t="s">
        <v>1526</v>
      </c>
      <c r="B1487">
        <f>IFERROR([1]!s_stm07_is($A1487,"W30028333","2011/12/31",1)/[1]!S_SHARE_TOTAL($A1487,$B$1),"")</f>
        <v>0.23486461862179553</v>
      </c>
      <c r="C1487">
        <f>IFERROR([1]!s_stm07_is($A1487,"W30028333","2012/12/31",1)/[1]!S_SHARE_TOTAL($A1487,$B$1),"")</f>
        <v>0.25835619133931792</v>
      </c>
      <c r="D1487">
        <f>IFERROR([1]!s_stm07_is($A1487,"W30028333","2013/12/31",1)/[1]!S_SHARE_TOTAL($A1487,$B$1),"")</f>
        <v>0.23962674622375801</v>
      </c>
      <c r="E1487">
        <f>IFERROR([1]!s_stm07_is($A1487,"W30028333","2014/12/31",1)/[1]!S_SHARE_TOTAL($A1487,$B$1),"")</f>
        <v>0.15654359991764055</v>
      </c>
      <c r="F1487">
        <f>IFERROR([1]!s_stm07_is($A1487,"W30028333","2015/12/31",1)/[1]!S_SHARE_TOTAL($A1487,$B$1),"")</f>
        <v>0.11045657277270994</v>
      </c>
      <c r="G1487">
        <f>IFERROR([1]!s_stm07_is($A1487,"W30028333","2016/12/31",1)/[1]!S_SHARE_TOTAL($A1487,$B$1),"")</f>
        <v>8.0528224563754386E-2</v>
      </c>
      <c r="H1487">
        <f>IFERROR([1]!s_stm07_is($A1487,"W30028333","2017/12/31",1)/[1]!S_SHARE_TOTAL($A1487,$B$1),"")</f>
        <v>8.8613296794716731E-2</v>
      </c>
      <c r="I1487">
        <f>IFERROR([1]!s_stm07_is($A1487,"W30028333","2018/12/31",1)/[1]!S_SHARE_TOTAL($A1487,$B$1),"")</f>
        <v>0.10771077229859456</v>
      </c>
      <c r="J1487">
        <f>IFERROR([1]!s_stm07_is($A1487,"W30028333","2019/12/31",1)/[1]!S_SHARE_TOTAL($A1487,$B$1),"")</f>
        <v>0.19245212778361392</v>
      </c>
      <c r="K1487">
        <f>IFERROR([1]!s_stm07_is($A1487,"W30028333","2020/12/31",1)/[1]!S_SHARE_TOTAL($A1487,$B$1),"")</f>
        <v>0.29690792223112838</v>
      </c>
      <c r="L1487">
        <f>IFERROR([1]!s_stm07_is($A1487,"W30028333","2021/12/31",1)/[1]!S_SHARE_TOTAL($A1487,$B$1),"")</f>
        <v>0.3404523312449948</v>
      </c>
      <c r="M1487">
        <f>IFERROR([1]!s_stm07_is($A1487,"W30028333","2022/12/31",1)/[1]!S_SHARE_TOTAL($A1487,$B$1),"")</f>
        <v>0.59154676819982566</v>
      </c>
      <c r="N1487">
        <f>IFERROR([1]!s_stm07_is($A1487,"W30028333","2023/12/31",1)/[1]!S_SHARE_TOTAL($A1487,$B$1),"")</f>
        <v>0.44660054582167591</v>
      </c>
      <c r="O1487">
        <f>IFERROR([1]!s_stm07_is($A1487,"W30028333","2024/12/31",1)/[1]!S_SHARE_TOTAL($A1487,$B$1),"")</f>
        <v>0.42173876705893387</v>
      </c>
      <c r="P1487">
        <f>IFERROR([1]!s_stm07_is($A1487,"W30028333","2025/12/31",1)/[1]!S_SHARE_TOTAL($A1487,$B$1),"")</f>
        <v>0.51342704045489229</v>
      </c>
      <c r="Q1487">
        <f>IFERROR([1]!s_west_netprofit($A1487,2026,$B$1,180)/[1]!S_SHARE_TOTAL($A1487,$B$1),"")</f>
        <v>0.92099182681230596</v>
      </c>
      <c r="R1487">
        <f>IFERROR([1]!s_west_netprofit($A1487,2027,$B$1,180)/[1]!S_SHARE_TOTAL($A1487,$B$1),"")</f>
        <v>1.3697762860679974</v>
      </c>
      <c r="S1487">
        <f>IFERROR([1]!s_fa_dupont_roe($A1487,"2011/12/31")/100,"")</f>
        <v>0.24704300000000001</v>
      </c>
      <c r="T1487">
        <f>IFERROR([1]!s_fa_dupont_roe($A1487,"2012/12/31")/100,"")</f>
        <v>0.19686100000000001</v>
      </c>
      <c r="U1487">
        <f>IFERROR([1]!s_fa_dupont_roe($A1487,"2013/12/31")/100,"")</f>
        <v>0.153501</v>
      </c>
      <c r="V1487">
        <f>IFERROR([1]!s_fa_dupont_roe($A1487,"2014/12/31")/100,"")</f>
        <v>7.1844000000000005E-2</v>
      </c>
      <c r="W1487">
        <f>IFERROR([1]!s_fa_dupont_roe($A1487,"2015/12/31")/100,"")</f>
        <v>4.0586000000000004E-2</v>
      </c>
      <c r="X1487">
        <f>IFERROR([1]!s_fa_dupont_roe($A1487,"2016/12/31")/100,"")</f>
        <v>2.3556000000000001E-2</v>
      </c>
      <c r="Y1487">
        <f>IFERROR([1]!s_fa_dupont_roe($A1487,"2017/12/31")/100,"")</f>
        <v>2.1545999999999999E-2</v>
      </c>
      <c r="Z1487">
        <f>IFERROR([1]!s_fa_dupont_roe($A1487,"2018/12/31")/100,"")</f>
        <v>2.5654E-2</v>
      </c>
      <c r="AA1487">
        <f>IFERROR([1]!s_fa_dupont_roe($A1487,"2019/12/31")/100,"")</f>
        <v>4.0350000000000004E-2</v>
      </c>
      <c r="AB1487">
        <f>IFERROR([1]!s_fa_dupont_roe($A1487,"2020/12/31")/100,"")</f>
        <v>5.4661999999999995E-2</v>
      </c>
      <c r="AC1487">
        <f>IFERROR([1]!s_fa_dupont_roe($A1487,"2021/12/31")/100,"")</f>
        <v>5.9920999999999995E-2</v>
      </c>
      <c r="AD1487">
        <f>IFERROR([1]!s_fa_dupont_roe($A1487,"2022/12/31")/100,"")</f>
        <v>9.7879000000000008E-2</v>
      </c>
      <c r="AE1487">
        <f>IFERROR([1]!s_fa_dupont_roe($A1487,"2023/12/31")/100,"")</f>
        <v>6.9435999999999998E-2</v>
      </c>
      <c r="AF1487">
        <f>IFERROR([1]!s_fa_dupont_roe($A1487,"2024/12/31")/100,"")</f>
        <v>6.3010999999999998E-2</v>
      </c>
      <c r="AG1487">
        <f>IFERROR([1]!s_fa_dupont_roe($A1487,"2025/12/31")/100,"")</f>
        <v>7.2029999999999997E-2</v>
      </c>
      <c r="AH1487">
        <f>IFERROR([1]!s_stm07_is($A1487,"W30028333","2025/12/31",1),"")</f>
        <v>348641494.57999998</v>
      </c>
      <c r="AI1487">
        <f>IFERROR([1]!s_stm07_bs($A1487,"W38058048","2025/12/31",1),"")</f>
        <v>5458745126.54</v>
      </c>
      <c r="AJ1487">
        <f>IFERROR([1]!s_fa_netdebt($A1487,"2025/12/31"),"")</f>
        <v>4785529634.25</v>
      </c>
      <c r="AK1487">
        <f>IFERROR([1]!s_val_ev1($A1487,"2025/12/31"),"")</f>
        <v>33806688448.169998</v>
      </c>
      <c r="AL1487">
        <f>IFERROR([1]!s_fa_ebitda($A1487,"2025/12/31"),"")</f>
        <v>806328262.49000001</v>
      </c>
      <c r="AM1487">
        <f>IFERROR([1]!s_west_netprofit($A1487,2026,$B$1,180)/[1]!s_west_netprofit($A1487,2026,$B$1-7,180)-1,"")</f>
        <v>0</v>
      </c>
      <c r="AN1487">
        <f>IFERROR([1]!s_west_netprofit($A1487,2026,$B$1,180)/[1]!s_west_netprofit($A1487,2026,$B$1-30,180)-1,"")</f>
        <v>0</v>
      </c>
      <c r="AO1487">
        <f>IFERROR([1]!s_est_mediannetprofit($A1487,2026,$B$1)/[1]!s_est_mediannetprofit($A1487,2026,$B$1-7)-1,"")</f>
        <v>0</v>
      </c>
      <c r="AP1487">
        <f>IFERROR([1]!s_est_mediannetprofit($A1487,2026,$B$1)/[1]!s_est_mediannetprofit($A1487,2026,$B$1-30)-1,"")</f>
        <v>0</v>
      </c>
    </row>
    <row r="1488" spans="1:42">
      <c r="A1488" t="s">
        <v>1527</v>
      </c>
      <c r="B1488">
        <f>IFERROR([1]!s_stm07_is($A1488,"W30028333","2011/12/31",1)/[1]!S_SHARE_TOTAL($A1488,$B$1),"")</f>
        <v>8.6318593944511302E-2</v>
      </c>
      <c r="C1488">
        <f>IFERROR([1]!s_stm07_is($A1488,"W30028333","2012/12/31",1)/[1]!S_SHARE_TOTAL($A1488,$B$1),"")</f>
        <v>0.11968131583977973</v>
      </c>
      <c r="D1488">
        <f>IFERROR([1]!s_stm07_is($A1488,"W30028333","2013/12/31",1)/[1]!S_SHARE_TOTAL($A1488,$B$1),"")</f>
        <v>0.16238205257811042</v>
      </c>
      <c r="E1488">
        <f>IFERROR([1]!s_stm07_is($A1488,"W30028333","2014/12/31",1)/[1]!S_SHARE_TOTAL($A1488,$B$1),"")</f>
        <v>0.13902394603150409</v>
      </c>
      <c r="F1488">
        <f>IFERROR([1]!s_stm07_is($A1488,"W30028333","2015/12/31",1)/[1]!S_SHARE_TOTAL($A1488,$B$1),"")</f>
        <v>0.13371736082029118</v>
      </c>
      <c r="G1488">
        <f>IFERROR([1]!s_stm07_is($A1488,"W30028333","2016/12/31",1)/[1]!S_SHARE_TOTAL($A1488,$B$1),"")</f>
        <v>0.19097354211272471</v>
      </c>
      <c r="H1488">
        <f>IFERROR([1]!s_stm07_is($A1488,"W30028333","2017/12/31",1)/[1]!S_SHARE_TOTAL($A1488,$B$1),"")</f>
        <v>0.17263412786767382</v>
      </c>
      <c r="I1488">
        <f>IFERROR([1]!s_stm07_is($A1488,"W30028333","2018/12/31",1)/[1]!S_SHARE_TOTAL($A1488,$B$1),"")</f>
        <v>0.25040227215063943</v>
      </c>
      <c r="J1488">
        <f>IFERROR([1]!s_stm07_is($A1488,"W30028333","2019/12/31",1)/[1]!S_SHARE_TOTAL($A1488,$B$1),"")</f>
        <v>0.27892138420873674</v>
      </c>
      <c r="K1488">
        <f>IFERROR([1]!s_stm07_is($A1488,"W30028333","2020/12/31",1)/[1]!S_SHARE_TOTAL($A1488,$B$1),"")</f>
        <v>0.3421303856702117</v>
      </c>
      <c r="L1488">
        <f>IFERROR([1]!s_stm07_is($A1488,"W30028333","2021/12/31",1)/[1]!S_SHARE_TOTAL($A1488,$B$1),"")</f>
        <v>0.17337922260522287</v>
      </c>
      <c r="M1488">
        <f>IFERROR([1]!s_stm07_is($A1488,"W30028333","2022/12/31",1)/[1]!S_SHARE_TOTAL($A1488,$B$1),"")</f>
        <v>0.32093540447227037</v>
      </c>
      <c r="N1488">
        <f>IFERROR([1]!s_stm07_is($A1488,"W30028333","2023/12/31",1)/[1]!S_SHARE_TOTAL($A1488,$B$1),"")</f>
        <v>0.428938774593565</v>
      </c>
      <c r="O1488">
        <f>IFERROR([1]!s_stm07_is($A1488,"W30028333","2024/12/31",1)/[1]!S_SHARE_TOTAL($A1488,$B$1),"")</f>
        <v>0.58666890844385133</v>
      </c>
      <c r="P1488">
        <f>IFERROR([1]!s_stm07_is($A1488,"W30028333","2025/12/31",1)/[1]!S_SHARE_TOTAL($A1488,$B$1),"")</f>
        <v>0.53508321437862916</v>
      </c>
      <c r="Q1488">
        <f>IFERROR([1]!s_west_netprofit($A1488,2026,$B$1,180)/[1]!S_SHARE_TOTAL($A1488,$B$1),"")</f>
        <v>0.66356043231611184</v>
      </c>
      <c r="R1488">
        <f>IFERROR([1]!s_west_netprofit($A1488,2027,$B$1,180)/[1]!S_SHARE_TOTAL($A1488,$B$1),"")</f>
        <v>0.75673827351740541</v>
      </c>
      <c r="S1488">
        <f>IFERROR([1]!s_fa_dupont_roe($A1488,"2011/12/31")/100,"")</f>
        <v>0.32715499999999997</v>
      </c>
      <c r="T1488">
        <f>IFERROR([1]!s_fa_dupont_roe($A1488,"2012/12/31")/100,"")</f>
        <v>0.36974400000000002</v>
      </c>
      <c r="U1488">
        <f>IFERROR([1]!s_fa_dupont_roe($A1488,"2013/12/31")/100,"")</f>
        <v>0.35897699999999999</v>
      </c>
      <c r="V1488">
        <f>IFERROR([1]!s_fa_dupont_roe($A1488,"2014/12/31")/100,"")</f>
        <v>0.24426600000000001</v>
      </c>
      <c r="W1488">
        <f>IFERROR([1]!s_fa_dupont_roe($A1488,"2015/12/31")/100,"")</f>
        <v>0.199156</v>
      </c>
      <c r="X1488">
        <f>IFERROR([1]!s_fa_dupont_roe($A1488,"2016/12/31")/100,"")</f>
        <v>0.236677</v>
      </c>
      <c r="Y1488">
        <f>IFERROR([1]!s_fa_dupont_roe($A1488,"2017/12/31")/100,"")</f>
        <v>0.195881</v>
      </c>
      <c r="Z1488">
        <f>IFERROR([1]!s_fa_dupont_roe($A1488,"2018/12/31")/100,"")</f>
        <v>0.257664</v>
      </c>
      <c r="AA1488">
        <f>IFERROR([1]!s_fa_dupont_roe($A1488,"2019/12/31")/100,"")</f>
        <v>0.199298</v>
      </c>
      <c r="AB1488">
        <f>IFERROR([1]!s_fa_dupont_roe($A1488,"2020/12/31")/100,"")</f>
        <v>0.13076100000000002</v>
      </c>
      <c r="AC1488">
        <f>IFERROR([1]!s_fa_dupont_roe($A1488,"2021/12/31")/100,"")</f>
        <v>4.9005E-2</v>
      </c>
      <c r="AD1488">
        <f>IFERROR([1]!s_fa_dupont_roe($A1488,"2022/12/31")/100,"")</f>
        <v>8.734299999999999E-2</v>
      </c>
      <c r="AE1488">
        <f>IFERROR([1]!s_fa_dupont_roe($A1488,"2023/12/31")/100,"")</f>
        <v>0.10942600000000001</v>
      </c>
      <c r="AF1488">
        <f>IFERROR([1]!s_fa_dupont_roe($A1488,"2024/12/31")/100,"")</f>
        <v>0.140379</v>
      </c>
      <c r="AG1488">
        <f>IFERROR([1]!s_fa_dupont_roe($A1488,"2025/12/31")/100,"")</f>
        <v>0.12501699999999999</v>
      </c>
      <c r="AH1488">
        <f>IFERROR([1]!s_stm07_is($A1488,"W30028333","2025/12/31",1),"")</f>
        <v>569711014.37</v>
      </c>
      <c r="AI1488">
        <f>IFERROR([1]!s_stm07_bs($A1488,"W38058048","2025/12/31",1),"")</f>
        <v>4769533168.7600002</v>
      </c>
      <c r="AJ1488">
        <f>IFERROR([1]!s_fa_netdebt($A1488,"2025/12/31"),"")</f>
        <v>-349068756.25999999</v>
      </c>
      <c r="AK1488">
        <f>IFERROR([1]!s_val_ev1($A1488,"2025/12/31"),"")</f>
        <v>13334815091.610001</v>
      </c>
      <c r="AL1488">
        <f>IFERROR([1]!s_fa_ebitda($A1488,"2025/12/31"),"")</f>
        <v>841369295.83000004</v>
      </c>
      <c r="AM1488">
        <f>IFERROR([1]!s_west_netprofit($A1488,2026,$B$1,180)/[1]!s_west_netprofit($A1488,2026,$B$1-7,180)-1,"")</f>
        <v>0</v>
      </c>
      <c r="AN1488">
        <f>IFERROR([1]!s_west_netprofit($A1488,2026,$B$1,180)/[1]!s_west_netprofit($A1488,2026,$B$1-30,180)-1,"")</f>
        <v>1.5398978133261743E-2</v>
      </c>
      <c r="AO1488">
        <f>IFERROR([1]!s_est_mediannetprofit($A1488,2026,$B$1)/[1]!s_est_mediannetprofit($A1488,2026,$B$1-7)-1,"")</f>
        <v>0</v>
      </c>
      <c r="AP1488">
        <f>IFERROR([1]!s_est_mediannetprofit($A1488,2026,$B$1)/[1]!s_est_mediannetprofit($A1488,2026,$B$1-30)-1,"")</f>
        <v>1.1428571428571344E-2</v>
      </c>
    </row>
    <row r="1489" spans="1:42">
      <c r="A1489" t="s">
        <v>1528</v>
      </c>
      <c r="B1489">
        <f>IFERROR([1]!s_stm07_is($A1489,"W30028333","2011/12/31",1)/[1]!S_SHARE_TOTAL($A1489,$B$1),"")</f>
        <v>0.37725606521695598</v>
      </c>
      <c r="C1489">
        <f>IFERROR([1]!s_stm07_is($A1489,"W30028333","2012/12/31",1)/[1]!S_SHARE_TOTAL($A1489,$B$1),"")</f>
        <v>0.42787479323863886</v>
      </c>
      <c r="D1489">
        <f>IFERROR([1]!s_stm07_is($A1489,"W30028333","2013/12/31",1)/[1]!S_SHARE_TOTAL($A1489,$B$1),"")</f>
        <v>0.47782422610727904</v>
      </c>
      <c r="E1489">
        <f>IFERROR([1]!s_stm07_is($A1489,"W30028333","2014/12/31",1)/[1]!S_SHARE_TOTAL($A1489,$B$1),"")</f>
        <v>0.38034592004266099</v>
      </c>
      <c r="F1489">
        <f>IFERROR([1]!s_stm07_is($A1489,"W30028333","2015/12/31",1)/[1]!S_SHARE_TOTAL($A1489,$B$1),"")</f>
        <v>0.29944790278783856</v>
      </c>
      <c r="G1489">
        <f>IFERROR([1]!s_stm07_is($A1489,"W30028333","2016/12/31",1)/[1]!S_SHARE_TOTAL($A1489,$B$1),"")</f>
        <v>0.32215836052713143</v>
      </c>
      <c r="H1489">
        <f>IFERROR([1]!s_stm07_is($A1489,"W30028333","2017/12/31",1)/[1]!S_SHARE_TOTAL($A1489,$B$1),"")</f>
        <v>0.36219964901319984</v>
      </c>
      <c r="I1489">
        <f>IFERROR([1]!s_stm07_is($A1489,"W30028333","2018/12/31",1)/[1]!S_SHARE_TOTAL($A1489,$B$1),"")</f>
        <v>0.3974032860044775</v>
      </c>
      <c r="J1489">
        <f>IFERROR([1]!s_stm07_is($A1489,"W30028333","2019/12/31",1)/[1]!S_SHARE_TOTAL($A1489,$B$1),"")</f>
        <v>0.4524192485031458</v>
      </c>
      <c r="K1489">
        <f>IFERROR([1]!s_stm07_is($A1489,"W30028333","2020/12/31",1)/[1]!S_SHARE_TOTAL($A1489,$B$1),"")</f>
        <v>0.4713601527120892</v>
      </c>
      <c r="L1489">
        <f>IFERROR([1]!s_stm07_is($A1489,"W30028333","2021/12/31",1)/[1]!S_SHARE_TOTAL($A1489,$B$1),"")</f>
        <v>0.57484774834473706</v>
      </c>
      <c r="M1489">
        <f>IFERROR([1]!s_stm07_is($A1489,"W30028333","2022/12/31",1)/[1]!S_SHARE_TOTAL($A1489,$B$1),"")</f>
        <v>0.7439812591768955</v>
      </c>
      <c r="N1489">
        <f>IFERROR([1]!s_stm07_is($A1489,"W30028333","2023/12/31",1)/[1]!S_SHARE_TOTAL($A1489,$B$1),"")</f>
        <v>0.86328968435241493</v>
      </c>
      <c r="O1489">
        <f>IFERROR([1]!s_stm07_is($A1489,"W30028333","2024/12/31",1)/[1]!S_SHARE_TOTAL($A1489,$B$1),"")</f>
        <v>0.96356406876179479</v>
      </c>
      <c r="P1489">
        <f>IFERROR([1]!s_stm07_is($A1489,"W30028333","2025/12/31",1)/[1]!S_SHARE_TOTAL($A1489,$B$1),"")</f>
        <v>1.0122571489227248</v>
      </c>
      <c r="Q1489">
        <f>IFERROR([1]!s_west_netprofit($A1489,2026,$B$1,180)/[1]!S_SHARE_TOTAL($A1489,$B$1),"")</f>
        <v>1.0620705097767087</v>
      </c>
      <c r="R1489">
        <f>IFERROR([1]!s_west_netprofit($A1489,2027,$B$1,180)/[1]!S_SHARE_TOTAL($A1489,$B$1),"")</f>
        <v>1.1304367060164542</v>
      </c>
      <c r="S1489">
        <f>IFERROR([1]!s_fa_dupont_roe($A1489,"2011/12/31")/100,"")</f>
        <v>0.19428699999999999</v>
      </c>
      <c r="T1489">
        <f>IFERROR([1]!s_fa_dupont_roe($A1489,"2012/12/31")/100,"")</f>
        <v>0.191833</v>
      </c>
      <c r="U1489">
        <f>IFERROR([1]!s_fa_dupont_roe($A1489,"2013/12/31")/100,"")</f>
        <v>0.18957000000000002</v>
      </c>
      <c r="V1489">
        <f>IFERROR([1]!s_fa_dupont_roe($A1489,"2014/12/31")/100,"")</f>
        <v>0.13415100000000002</v>
      </c>
      <c r="W1489">
        <f>IFERROR([1]!s_fa_dupont_roe($A1489,"2015/12/31")/100,"")</f>
        <v>9.6152999999999988E-2</v>
      </c>
      <c r="X1489">
        <f>IFERROR([1]!s_fa_dupont_roe($A1489,"2016/12/31")/100,"")</f>
        <v>9.0707999999999997E-2</v>
      </c>
      <c r="Y1489">
        <f>IFERROR([1]!s_fa_dupont_roe($A1489,"2017/12/31")/100,"")</f>
        <v>9.0581999999999996E-2</v>
      </c>
      <c r="Z1489">
        <f>IFERROR([1]!s_fa_dupont_roe($A1489,"2018/12/31")/100,"")</f>
        <v>9.024900000000001E-2</v>
      </c>
      <c r="AA1489">
        <f>IFERROR([1]!s_fa_dupont_roe($A1489,"2019/12/31")/100,"")</f>
        <v>8.7294999999999998E-2</v>
      </c>
      <c r="AB1489">
        <f>IFERROR([1]!s_fa_dupont_roe($A1489,"2020/12/31")/100,"")</f>
        <v>8.0863999999999991E-2</v>
      </c>
      <c r="AC1489">
        <f>IFERROR([1]!s_fa_dupont_roe($A1489,"2021/12/31")/100,"")</f>
        <v>9.2211000000000001E-2</v>
      </c>
      <c r="AD1489">
        <f>IFERROR([1]!s_fa_dupont_roe($A1489,"2022/12/31")/100,"")</f>
        <v>0.10982900000000001</v>
      </c>
      <c r="AE1489">
        <f>IFERROR([1]!s_fa_dupont_roe($A1489,"2023/12/31")/100,"")</f>
        <v>0.11623900000000001</v>
      </c>
      <c r="AF1489">
        <f>IFERROR([1]!s_fa_dupont_roe($A1489,"2024/12/31")/100,"")</f>
        <v>0.11500500000000001</v>
      </c>
      <c r="AG1489">
        <f>IFERROR([1]!s_fa_dupont_roe($A1489,"2025/12/31")/100,"")</f>
        <v>0.110689</v>
      </c>
      <c r="AH1489">
        <f>IFERROR([1]!s_stm07_is($A1489,"W30028333","2025/12/31",1),"")</f>
        <v>2043283000</v>
      </c>
      <c r="AI1489">
        <f>IFERROR([1]!s_stm07_bs($A1489,"W38058048","2025/12/31",1),"")</f>
        <v>18891318000</v>
      </c>
      <c r="AJ1489">
        <f>IFERROR([1]!s_fa_netdebt($A1489,"2025/12/31"),"")</f>
        <v>0</v>
      </c>
      <c r="AK1489">
        <f>IFERROR([1]!s_val_ev1($A1489,"2025/12/31"),"")</f>
        <v>215058042256.85001</v>
      </c>
      <c r="AL1489">
        <f>IFERROR([1]!s_fa_ebitda($A1489,"2025/12/31"),"")</f>
        <v>0</v>
      </c>
      <c r="AM1489">
        <f>IFERROR([1]!s_west_netprofit($A1489,2026,$B$1,180)/[1]!s_west_netprofit($A1489,2026,$B$1-7,180)-1,"")</f>
        <v>0</v>
      </c>
      <c r="AN1489">
        <f>IFERROR([1]!s_west_netprofit($A1489,2026,$B$1,180)/[1]!s_west_netprofit($A1489,2026,$B$1-30,180)-1,"")</f>
        <v>2.9629628070175773E-3</v>
      </c>
      <c r="AO1489">
        <f>IFERROR([1]!s_est_mediannetprofit($A1489,2026,$B$1)/[1]!s_est_mediannetprofit($A1489,2026,$B$1-7)-1,"")</f>
        <v>0</v>
      </c>
      <c r="AP1489">
        <f>IFERROR([1]!s_est_mediannetprofit($A1489,2026,$B$1)/[1]!s_est_mediannetprofit($A1489,2026,$B$1-30)-1,"")</f>
        <v>1.163331782224386E-3</v>
      </c>
    </row>
    <row r="1490" spans="1:42">
      <c r="A1490" t="s">
        <v>1529</v>
      </c>
      <c r="B1490">
        <f>IFERROR([1]!s_stm07_is($A1490,"W30028333","2011/12/31",1)/[1]!S_SHARE_TOTAL($A1490,$B$1),"")</f>
        <v>0</v>
      </c>
      <c r="C1490">
        <f>IFERROR([1]!s_stm07_is($A1490,"W30028333","2012/12/31",1)/[1]!S_SHARE_TOTAL($A1490,$B$1),"")</f>
        <v>0</v>
      </c>
      <c r="D1490">
        <f>IFERROR([1]!s_stm07_is($A1490,"W30028333","2013/12/31",1)/[1]!S_SHARE_TOTAL($A1490,$B$1),"")</f>
        <v>0</v>
      </c>
      <c r="E1490">
        <f>IFERROR([1]!s_stm07_is($A1490,"W30028333","2014/12/31",1)/[1]!S_SHARE_TOTAL($A1490,$B$1),"")</f>
        <v>5.6391479435412969E-3</v>
      </c>
      <c r="F1490">
        <f>IFERROR([1]!s_stm07_is($A1490,"W30028333","2015/12/31",1)/[1]!S_SHARE_TOTAL($A1490,$B$1),"")</f>
        <v>2.7558699173155808E-2</v>
      </c>
      <c r="G1490">
        <f>IFERROR([1]!s_stm07_is($A1490,"W30028333","2016/12/31",1)/[1]!S_SHARE_TOTAL($A1490,$B$1),"")</f>
        <v>4.42256766633186E-2</v>
      </c>
      <c r="H1490">
        <f>IFERROR([1]!s_stm07_is($A1490,"W30028333","2017/12/31",1)/[1]!S_SHARE_TOTAL($A1490,$B$1),"")</f>
        <v>0.12994994288443695</v>
      </c>
      <c r="I1490">
        <f>IFERROR([1]!s_stm07_is($A1490,"W30028333","2018/12/31",1)/[1]!S_SHARE_TOTAL($A1490,$B$1),"")</f>
        <v>0.1523829773832624</v>
      </c>
      <c r="J1490">
        <f>IFERROR([1]!s_stm07_is($A1490,"W30028333","2019/12/31",1)/[1]!S_SHARE_TOTAL($A1490,$B$1),"")</f>
        <v>0.2515979472984966</v>
      </c>
      <c r="K1490">
        <f>IFERROR([1]!s_stm07_is($A1490,"W30028333","2020/12/31",1)/[1]!S_SHARE_TOTAL($A1490,$B$1),"")</f>
        <v>0.30386047629818913</v>
      </c>
      <c r="L1490">
        <f>IFERROR([1]!s_stm07_is($A1490,"W30028333","2021/12/31",1)/[1]!S_SHARE_TOTAL($A1490,$B$1),"")</f>
        <v>0.28046958759831658</v>
      </c>
      <c r="M1490">
        <f>IFERROR([1]!s_stm07_is($A1490,"W30028333","2022/12/31",1)/[1]!S_SHARE_TOTAL($A1490,$B$1),"")</f>
        <v>0.37424060027546169</v>
      </c>
      <c r="N1490">
        <f>IFERROR([1]!s_stm07_is($A1490,"W30028333","2023/12/31",1)/[1]!S_SHARE_TOTAL($A1490,$B$1),"")</f>
        <v>0.26633400158185006</v>
      </c>
      <c r="O1490">
        <f>IFERROR([1]!s_stm07_is($A1490,"W30028333","2024/12/31",1)/[1]!S_SHARE_TOTAL($A1490,$B$1),"")</f>
        <v>0.15273582860265367</v>
      </c>
      <c r="P1490">
        <f>IFERROR([1]!s_stm07_is($A1490,"W30028333","2025/12/31",1)/[1]!S_SHARE_TOTAL($A1490,$B$1),"")</f>
        <v>0.11321018459292381</v>
      </c>
      <c r="Q1490">
        <f>IFERROR([1]!s_west_netprofit($A1490,2026,$B$1,180)/[1]!S_SHARE_TOTAL($A1490,$B$1),"")</f>
        <v>0</v>
      </c>
      <c r="R1490">
        <f>IFERROR([1]!s_west_netprofit($A1490,2027,$B$1,180)/[1]!S_SHARE_TOTAL($A1490,$B$1),"")</f>
        <v>0</v>
      </c>
      <c r="S1490">
        <f>IFERROR([1]!s_fa_dupont_roe($A1490,"2011/12/31")/100,"")</f>
        <v>0</v>
      </c>
      <c r="T1490">
        <f>IFERROR([1]!s_fa_dupont_roe($A1490,"2012/12/31")/100,"")</f>
        <v>0</v>
      </c>
      <c r="U1490">
        <f>IFERROR([1]!s_fa_dupont_roe($A1490,"2013/12/31")/100,"")</f>
        <v>0</v>
      </c>
      <c r="V1490">
        <f>IFERROR([1]!s_fa_dupont_roe($A1490,"2014/12/31")/100,"")</f>
        <v>3.2757000000000001E-2</v>
      </c>
      <c r="W1490">
        <f>IFERROR([1]!s_fa_dupont_roe($A1490,"2015/12/31")/100,"")</f>
        <v>0.105244</v>
      </c>
      <c r="X1490">
        <f>IFERROR([1]!s_fa_dupont_roe($A1490,"2016/12/31")/100,"")</f>
        <v>0.11785399999999999</v>
      </c>
      <c r="Y1490">
        <f>IFERROR([1]!s_fa_dupont_roe($A1490,"2017/12/31")/100,"")</f>
        <v>0.28094200000000003</v>
      </c>
      <c r="Z1490">
        <f>IFERROR([1]!s_fa_dupont_roe($A1490,"2018/12/31")/100,"")</f>
        <v>0.25813900000000001</v>
      </c>
      <c r="AA1490">
        <f>IFERROR([1]!s_fa_dupont_roe($A1490,"2019/12/31")/100,"")</f>
        <v>0.26889299999999999</v>
      </c>
      <c r="AB1490">
        <f>IFERROR([1]!s_fa_dupont_roe($A1490,"2020/12/31")/100,"")</f>
        <v>0.22966500000000001</v>
      </c>
      <c r="AC1490">
        <f>IFERROR([1]!s_fa_dupont_roe($A1490,"2021/12/31")/100,"")</f>
        <v>0.186666</v>
      </c>
      <c r="AD1490">
        <f>IFERROR([1]!s_fa_dupont_roe($A1490,"2022/12/31")/100,"")</f>
        <v>0.22225500000000001</v>
      </c>
      <c r="AE1490">
        <f>IFERROR([1]!s_fa_dupont_roe($A1490,"2023/12/31")/100,"")</f>
        <v>0.14400099999999999</v>
      </c>
      <c r="AF1490">
        <f>IFERROR([1]!s_fa_dupont_roe($A1490,"2024/12/31")/100,"")</f>
        <v>7.7271999999999993E-2</v>
      </c>
      <c r="AG1490">
        <f>IFERROR([1]!s_fa_dupont_roe($A1490,"2025/12/31")/100,"")</f>
        <v>5.5930000000000001E-2</v>
      </c>
      <c r="AH1490">
        <f>IFERROR([1]!s_stm07_is($A1490,"W30028333","2025/12/31",1),"")</f>
        <v>118356647.13</v>
      </c>
      <c r="AI1490">
        <f>IFERROR([1]!s_stm07_bs($A1490,"W38058048","2025/12/31",1),"")</f>
        <v>2093356344.51</v>
      </c>
      <c r="AJ1490">
        <f>IFERROR([1]!s_fa_netdebt($A1490,"2025/12/31"),"")</f>
        <v>922276276.15999997</v>
      </c>
      <c r="AK1490">
        <f>IFERROR([1]!s_val_ev1($A1490,"2025/12/31"),"")</f>
        <v>12020150745.549999</v>
      </c>
      <c r="AL1490">
        <f>IFERROR([1]!s_fa_ebitda($A1490,"2025/12/31"),"")</f>
        <v>238145318.33000001</v>
      </c>
      <c r="AM1490" t="str">
        <f>IFERROR([1]!s_west_netprofit($A1490,2026,$B$1,180)/[1]!s_west_netprofit($A1490,2026,$B$1-7,180)-1,"")</f>
        <v/>
      </c>
      <c r="AN1490" t="str">
        <f>IFERROR([1]!s_west_netprofit($A1490,2026,$B$1,180)/[1]!s_west_netprofit($A1490,2026,$B$1-30,180)-1,"")</f>
        <v/>
      </c>
      <c r="AO1490" t="str">
        <f>IFERROR([1]!s_est_mediannetprofit($A1490,2026,$B$1)/[1]!s_est_mediannetprofit($A1490,2026,$B$1-7)-1,"")</f>
        <v/>
      </c>
      <c r="AP1490" t="str">
        <f>IFERROR([1]!s_est_mediannetprofit($A1490,2026,$B$1)/[1]!s_est_mediannetprofit($A1490,2026,$B$1-30)-1,"")</f>
        <v/>
      </c>
    </row>
    <row r="1491" spans="1:42">
      <c r="A1491" t="s">
        <v>1530</v>
      </c>
      <c r="B1491">
        <f>IFERROR([1]!s_stm07_is($A1491,"W30028333","2011/12/31",1)/[1]!S_SHARE_TOTAL($A1491,$B$1),"")</f>
        <v>0.29097536798737444</v>
      </c>
      <c r="C1491">
        <f>IFERROR([1]!s_stm07_is($A1491,"W30028333","2012/12/31",1)/[1]!S_SHARE_TOTAL($A1491,$B$1),"")</f>
        <v>0.32894866376050536</v>
      </c>
      <c r="D1491">
        <f>IFERROR([1]!s_stm07_is($A1491,"W30028333","2013/12/31",1)/[1]!S_SHARE_TOTAL($A1491,$B$1),"")</f>
        <v>0.32215214736062581</v>
      </c>
      <c r="E1491">
        <f>IFERROR([1]!s_stm07_is($A1491,"W30028333","2014/12/31",1)/[1]!S_SHARE_TOTAL($A1491,$B$1),"")</f>
        <v>0.36152210774385707</v>
      </c>
      <c r="F1491">
        <f>IFERROR([1]!s_stm07_is($A1491,"W30028333","2015/12/31",1)/[1]!S_SHARE_TOTAL($A1491,$B$1),"")</f>
        <v>0.46807035935889163</v>
      </c>
      <c r="G1491">
        <f>IFERROR([1]!s_stm07_is($A1491,"W30028333","2016/12/31",1)/[1]!S_SHARE_TOTAL($A1491,$B$1),"")</f>
        <v>0.58934560008477044</v>
      </c>
      <c r="H1491">
        <f>IFERROR([1]!s_stm07_is($A1491,"W30028333","2017/12/31",1)/[1]!S_SHARE_TOTAL($A1491,$B$1),"")</f>
        <v>0.55392142648647436</v>
      </c>
      <c r="I1491">
        <f>IFERROR([1]!s_stm07_is($A1491,"W30028333","2018/12/31",1)/[1]!S_SHARE_TOTAL($A1491,$B$1),"")</f>
        <v>0.65503044281630729</v>
      </c>
      <c r="J1491">
        <f>IFERROR([1]!s_stm07_is($A1491,"W30028333","2019/12/31",1)/[1]!S_SHARE_TOTAL($A1491,$B$1),"")</f>
        <v>0.51929604877410429</v>
      </c>
      <c r="K1491">
        <f>IFERROR([1]!s_stm07_is($A1491,"W30028333","2020/12/31",1)/[1]!S_SHARE_TOTAL($A1491,$B$1),"")</f>
        <v>0.224843884362223</v>
      </c>
      <c r="L1491">
        <f>IFERROR([1]!s_stm07_is($A1491,"W30028333","2021/12/31",1)/[1]!S_SHARE_TOTAL($A1491,$B$1),"")</f>
        <v>0.15084268477800372</v>
      </c>
      <c r="M1491">
        <f>IFERROR([1]!s_stm07_is($A1491,"W30028333","2022/12/31",1)/[1]!S_SHARE_TOTAL($A1491,$B$1),"")</f>
        <v>0.26896062691178552</v>
      </c>
      <c r="N1491">
        <f>IFERROR([1]!s_stm07_is($A1491,"W30028333","2023/12/31",1)/[1]!S_SHARE_TOTAL($A1491,$B$1),"")</f>
        <v>0.35555504053903003</v>
      </c>
      <c r="O1491">
        <f>IFERROR([1]!s_stm07_is($A1491,"W30028333","2024/12/31",1)/[1]!S_SHARE_TOTAL($A1491,$B$1),"")</f>
        <v>0.43805642912409715</v>
      </c>
      <c r="P1491">
        <f>IFERROR([1]!s_stm07_is($A1491,"W30028333","2025/12/31",1)/[1]!S_SHARE_TOTAL($A1491,$B$1),"")</f>
        <v>0.46639989320327596</v>
      </c>
      <c r="Q1491">
        <f>IFERROR([1]!s_west_netprofit($A1491,2026,$B$1,180)/[1]!S_SHARE_TOTAL($A1491,$B$1),"")</f>
        <v>0</v>
      </c>
      <c r="R1491">
        <f>IFERROR([1]!s_west_netprofit($A1491,2027,$B$1,180)/[1]!S_SHARE_TOTAL($A1491,$B$1),"")</f>
        <v>0</v>
      </c>
      <c r="S1491">
        <f>IFERROR([1]!s_fa_dupont_roe($A1491,"2011/12/31")/100,"")</f>
        <v>0.18980699999999998</v>
      </c>
      <c r="T1491">
        <f>IFERROR([1]!s_fa_dupont_roe($A1491,"2012/12/31")/100,"")</f>
        <v>0.17843900000000001</v>
      </c>
      <c r="U1491">
        <f>IFERROR([1]!s_fa_dupont_roe($A1491,"2013/12/31")/100,"")</f>
        <v>0.14851599999999998</v>
      </c>
      <c r="V1491">
        <f>IFERROR([1]!s_fa_dupont_roe($A1491,"2014/12/31")/100,"")</f>
        <v>0.114665</v>
      </c>
      <c r="W1491">
        <f>IFERROR([1]!s_fa_dupont_roe($A1491,"2015/12/31")/100,"")</f>
        <v>0.112294</v>
      </c>
      <c r="X1491">
        <f>IFERROR([1]!s_fa_dupont_roe($A1491,"2016/12/31")/100,"")</f>
        <v>0.12930700000000001</v>
      </c>
      <c r="Y1491">
        <f>IFERROR([1]!s_fa_dupont_roe($A1491,"2017/12/31")/100,"")</f>
        <v>0.117912</v>
      </c>
      <c r="Z1491">
        <f>IFERROR([1]!s_fa_dupont_roe($A1491,"2018/12/31")/100,"")</f>
        <v>0.143702</v>
      </c>
      <c r="AA1491">
        <f>IFERROR([1]!s_fa_dupont_roe($A1491,"2019/12/31")/100,"")</f>
        <v>0.12906200000000001</v>
      </c>
      <c r="AB1491">
        <f>IFERROR([1]!s_fa_dupont_roe($A1491,"2020/12/31")/100,"")</f>
        <v>6.5201999999999996E-2</v>
      </c>
      <c r="AC1491">
        <f>IFERROR([1]!s_fa_dupont_roe($A1491,"2021/12/31")/100,"")</f>
        <v>4.5033999999999998E-2</v>
      </c>
      <c r="AD1491">
        <f>IFERROR([1]!s_fa_dupont_roe($A1491,"2022/12/31")/100,"")</f>
        <v>7.733799999999999E-2</v>
      </c>
      <c r="AE1491">
        <f>IFERROR([1]!s_fa_dupont_roe($A1491,"2023/12/31")/100,"")</f>
        <v>9.6453999999999998E-2</v>
      </c>
      <c r="AF1491">
        <f>IFERROR([1]!s_fa_dupont_roe($A1491,"2024/12/31")/100,"")</f>
        <v>0.111869</v>
      </c>
      <c r="AG1491">
        <f>IFERROR([1]!s_fa_dupont_roe($A1491,"2025/12/31")/100,"")</f>
        <v>0.11155200000000001</v>
      </c>
      <c r="AH1491">
        <f>IFERROR([1]!s_stm07_is($A1491,"W30028333","2025/12/31",1),"")</f>
        <v>465673527.13999999</v>
      </c>
      <c r="AI1491">
        <f>IFERROR([1]!s_stm07_bs($A1491,"W38058048","2025/12/31",1),"")</f>
        <v>4314884421.5799999</v>
      </c>
      <c r="AJ1491">
        <f>IFERROR([1]!s_fa_netdebt($A1491,"2025/12/31"),"")</f>
        <v>-268511024.92000002</v>
      </c>
      <c r="AK1491">
        <f>IFERROR([1]!s_val_ev1($A1491,"2025/12/31"),"")</f>
        <v>11112290497.68</v>
      </c>
      <c r="AL1491">
        <f>IFERROR([1]!s_fa_ebitda($A1491,"2025/12/31"),"")</f>
        <v>725718558.09000003</v>
      </c>
      <c r="AM1491" t="str">
        <f>IFERROR([1]!s_west_netprofit($A1491,2026,$B$1,180)/[1]!s_west_netprofit($A1491,2026,$B$1-7,180)-1,"")</f>
        <v/>
      </c>
      <c r="AN1491" t="str">
        <f>IFERROR([1]!s_west_netprofit($A1491,2026,$B$1,180)/[1]!s_west_netprofit($A1491,2026,$B$1-30,180)-1,"")</f>
        <v/>
      </c>
      <c r="AO1491" t="str">
        <f>IFERROR([1]!s_est_mediannetprofit($A1491,2026,$B$1)/[1]!s_est_mediannetprofit($A1491,2026,$B$1-7)-1,"")</f>
        <v/>
      </c>
      <c r="AP1491" t="str">
        <f>IFERROR([1]!s_est_mediannetprofit($A1491,2026,$B$1)/[1]!s_est_mediannetprofit($A1491,2026,$B$1-30)-1,"")</f>
        <v/>
      </c>
    </row>
    <row r="1492" spans="1:42">
      <c r="A1492" t="s">
        <v>1531</v>
      </c>
      <c r="B1492">
        <f>IFERROR([1]!s_stm07_is($A1492,"W30028333","2011/12/31",1)/[1]!S_SHARE_TOTAL($A1492,$B$1),"")</f>
        <v>0.15008333172915356</v>
      </c>
      <c r="C1492">
        <f>IFERROR([1]!s_stm07_is($A1492,"W30028333","2012/12/31",1)/[1]!S_SHARE_TOTAL($A1492,$B$1),"")</f>
        <v>0.10580678999332113</v>
      </c>
      <c r="D1492">
        <f>IFERROR([1]!s_stm07_is($A1492,"W30028333","2013/12/31",1)/[1]!S_SHARE_TOTAL($A1492,$B$1),"")</f>
        <v>0.35886009144977093</v>
      </c>
      <c r="E1492">
        <f>IFERROR([1]!s_stm07_is($A1492,"W30028333","2014/12/31",1)/[1]!S_SHARE_TOTAL($A1492,$B$1),"")</f>
        <v>0.40838078127683902</v>
      </c>
      <c r="F1492">
        <f>IFERROR([1]!s_stm07_is($A1492,"W30028333","2015/12/31",1)/[1]!S_SHARE_TOTAL($A1492,$B$1),"")</f>
        <v>0.35695049255203937</v>
      </c>
      <c r="G1492">
        <f>IFERROR([1]!s_stm07_is($A1492,"W30028333","2016/12/31",1)/[1]!S_SHARE_TOTAL($A1492,$B$1),"")</f>
        <v>0.46265805183609571</v>
      </c>
      <c r="H1492">
        <f>IFERROR([1]!s_stm07_is($A1492,"W30028333","2017/12/31",1)/[1]!S_SHARE_TOTAL($A1492,$B$1),"")</f>
        <v>0.68019886187049927</v>
      </c>
      <c r="I1492">
        <f>IFERROR([1]!s_stm07_is($A1492,"W30028333","2018/12/31",1)/[1]!S_SHARE_TOTAL($A1492,$B$1),"")</f>
        <v>0.9534792117643478</v>
      </c>
      <c r="J1492">
        <f>IFERROR([1]!s_stm07_is($A1492,"W30028333","2019/12/31",1)/[1]!S_SHARE_TOTAL($A1492,$B$1),"")</f>
        <v>0.63272720429524465</v>
      </c>
      <c r="K1492">
        <f>IFERROR([1]!s_stm07_is($A1492,"W30028333","2020/12/31",1)/[1]!S_SHARE_TOTAL($A1492,$B$1),"")</f>
        <v>0.65847169264786154</v>
      </c>
      <c r="L1492">
        <f>IFERROR([1]!s_stm07_is($A1492,"W30028333","2021/12/31",1)/[1]!S_SHARE_TOTAL($A1492,$B$1),"")</f>
        <v>0.97895293732411781</v>
      </c>
      <c r="M1492">
        <f>IFERROR([1]!s_stm07_is($A1492,"W30028333","2022/12/31",1)/[1]!S_SHARE_TOTAL($A1492,$B$1),"")</f>
        <v>1.0361117715937831</v>
      </c>
      <c r="N1492">
        <f>IFERROR([1]!s_stm07_is($A1492,"W30028333","2023/12/31",1)/[1]!S_SHARE_TOTAL($A1492,$B$1),"")</f>
        <v>1.1301728618158533</v>
      </c>
      <c r="O1492">
        <f>IFERROR([1]!s_stm07_is($A1492,"W30028333","2024/12/31",1)/[1]!S_SHARE_TOTAL($A1492,$B$1),"")</f>
        <v>1.7049718227422759</v>
      </c>
      <c r="P1492">
        <f>IFERROR([1]!s_stm07_is($A1492,"W30028333","2025/12/31",1)/[1]!S_SHARE_TOTAL($A1492,$B$1),"")</f>
        <v>1.7966392161648275</v>
      </c>
      <c r="Q1492">
        <f>IFERROR([1]!s_west_netprofit($A1492,2026,$B$1,180)/[1]!S_SHARE_TOTAL($A1492,$B$1),"")</f>
        <v>2.2087739110499705</v>
      </c>
      <c r="R1492">
        <f>IFERROR([1]!s_west_netprofit($A1492,2027,$B$1,180)/[1]!S_SHARE_TOTAL($A1492,$B$1),"")</f>
        <v>2.608788084925481</v>
      </c>
      <c r="S1492">
        <f>IFERROR([1]!s_fa_dupont_roe($A1492,"2011/12/31")/100,"")</f>
        <v>0.218946</v>
      </c>
      <c r="T1492">
        <f>IFERROR([1]!s_fa_dupont_roe($A1492,"2012/12/31")/100,"")</f>
        <v>0.14394899999999999</v>
      </c>
      <c r="U1492">
        <f>IFERROR([1]!s_fa_dupont_roe($A1492,"2013/12/31")/100,"")</f>
        <v>0.38523099999999999</v>
      </c>
      <c r="V1492">
        <f>IFERROR([1]!s_fa_dupont_roe($A1492,"2014/12/31")/100,"")</f>
        <v>0.323795</v>
      </c>
      <c r="W1492">
        <f>IFERROR([1]!s_fa_dupont_roe($A1492,"2015/12/31")/100,"")</f>
        <v>0.22367200000000001</v>
      </c>
      <c r="X1492">
        <f>IFERROR([1]!s_fa_dupont_roe($A1492,"2016/12/31")/100,"")</f>
        <v>0.23947099999999999</v>
      </c>
      <c r="Y1492">
        <f>IFERROR([1]!s_fa_dupont_roe($A1492,"2017/12/31")/100,"")</f>
        <v>0.206454</v>
      </c>
      <c r="Z1492">
        <f>IFERROR([1]!s_fa_dupont_roe($A1492,"2018/12/31")/100,"")</f>
        <v>0.19659300000000002</v>
      </c>
      <c r="AA1492">
        <f>IFERROR([1]!s_fa_dupont_roe($A1492,"2019/12/31")/100,"")</f>
        <v>0.11712600000000001</v>
      </c>
      <c r="AB1492">
        <f>IFERROR([1]!s_fa_dupont_roe($A1492,"2020/12/31")/100,"")</f>
        <v>0.11240399999999999</v>
      </c>
      <c r="AC1492">
        <f>IFERROR([1]!s_fa_dupont_roe($A1492,"2021/12/31")/100,"")</f>
        <v>0.15071300000000001</v>
      </c>
      <c r="AD1492">
        <f>IFERROR([1]!s_fa_dupont_roe($A1492,"2022/12/31")/100,"")</f>
        <v>0.13067500000000001</v>
      </c>
      <c r="AE1492">
        <f>IFERROR([1]!s_fa_dupont_roe($A1492,"2023/12/31")/100,"")</f>
        <v>0.124557</v>
      </c>
      <c r="AF1492">
        <f>IFERROR([1]!s_fa_dupont_roe($A1492,"2024/12/31")/100,"")</f>
        <v>0.18093499999999998</v>
      </c>
      <c r="AG1492">
        <f>IFERROR([1]!s_fa_dupont_roe($A1492,"2025/12/31")/100,"")</f>
        <v>0.17585799999999999</v>
      </c>
      <c r="AH1492">
        <f>IFERROR([1]!s_stm07_is($A1492,"W30028333","2025/12/31",1),"")</f>
        <v>855939927.09000003</v>
      </c>
      <c r="AI1492">
        <f>IFERROR([1]!s_stm07_bs($A1492,"W38058048","2025/12/31",1),"")</f>
        <v>5242135134.8000002</v>
      </c>
      <c r="AJ1492">
        <f>IFERROR([1]!s_fa_netdebt($A1492,"2025/12/31"),"")</f>
        <v>-326942088.94999999</v>
      </c>
      <c r="AK1492">
        <f>IFERROR([1]!s_val_ev1($A1492,"2025/12/31"),"")</f>
        <v>21226626570.990002</v>
      </c>
      <c r="AL1492">
        <f>IFERROR([1]!s_fa_ebitda($A1492,"2025/12/31"),"")</f>
        <v>1228781995.1400001</v>
      </c>
      <c r="AM1492">
        <f>IFERROR([1]!s_west_netprofit($A1492,2026,$B$1,180)/[1]!s_west_netprofit($A1492,2026,$B$1-7,180)-1,"")</f>
        <v>0</v>
      </c>
      <c r="AN1492">
        <f>IFERROR([1]!s_west_netprofit($A1492,2026,$B$1,180)/[1]!s_west_netprofit($A1492,2026,$B$1-30,180)-1,"")</f>
        <v>-4.156430887496354E-2</v>
      </c>
      <c r="AO1492">
        <f>IFERROR([1]!s_est_mediannetprofit($A1492,2026,$B$1)/[1]!s_est_mediannetprofit($A1492,2026,$B$1-7)-1,"")</f>
        <v>0</v>
      </c>
      <c r="AP1492">
        <f>IFERROR([1]!s_est_mediannetprofit($A1492,2026,$B$1)/[1]!s_est_mediannetprofit($A1492,2026,$B$1-30)-1,"")</f>
        <v>-2.1436932982148105E-2</v>
      </c>
    </row>
    <row r="1493" spans="1:42">
      <c r="A1493" t="s">
        <v>1532</v>
      </c>
      <c r="B1493">
        <f>IFERROR([1]!s_stm07_is($A1493,"W30028333","2011/12/31",1)/[1]!S_SHARE_TOTAL($A1493,$B$1),"")</f>
        <v>7.7088908177296814E-2</v>
      </c>
      <c r="C1493">
        <f>IFERROR([1]!s_stm07_is($A1493,"W30028333","2012/12/31",1)/[1]!S_SHARE_TOTAL($A1493,$B$1),"")</f>
        <v>0.10991969321550175</v>
      </c>
      <c r="D1493">
        <f>IFERROR([1]!s_stm07_is($A1493,"W30028333","2013/12/31",1)/[1]!S_SHARE_TOTAL($A1493,$B$1),"")</f>
        <v>0.16510118129674242</v>
      </c>
      <c r="E1493">
        <f>IFERROR([1]!s_stm07_is($A1493,"W30028333","2014/12/31",1)/[1]!S_SHARE_TOTAL($A1493,$B$1),"")</f>
        <v>0.18162296897860611</v>
      </c>
      <c r="F1493">
        <f>IFERROR([1]!s_stm07_is($A1493,"W30028333","2015/12/31",1)/[1]!S_SHARE_TOTAL($A1493,$B$1),"")</f>
        <v>0.24831589408119156</v>
      </c>
      <c r="G1493">
        <f>IFERROR([1]!s_stm07_is($A1493,"W30028333","2016/12/31",1)/[1]!S_SHARE_TOTAL($A1493,$B$1),"")</f>
        <v>0.34518227911842403</v>
      </c>
      <c r="H1493">
        <f>IFERROR([1]!s_stm07_is($A1493,"W30028333","2017/12/31",1)/[1]!S_SHARE_TOTAL($A1493,$B$1),"")</f>
        <v>0.55919171856548844</v>
      </c>
      <c r="I1493">
        <f>IFERROR([1]!s_stm07_is($A1493,"W30028333","2018/12/31",1)/[1]!S_SHARE_TOTAL($A1493,$B$1),"")</f>
        <v>0.94889006470983961</v>
      </c>
      <c r="J1493">
        <f>IFERROR([1]!s_stm07_is($A1493,"W30028333","2019/12/31",1)/[1]!S_SHARE_TOTAL($A1493,$B$1),"")</f>
        <v>1.3707596411991687</v>
      </c>
      <c r="K1493">
        <f>IFERROR([1]!s_stm07_is($A1493,"W30028333","2020/12/31",1)/[1]!S_SHARE_TOTAL($A1493,$B$1),"")</f>
        <v>1.3116282703338824</v>
      </c>
      <c r="L1493">
        <f>IFERROR([1]!s_stm07_is($A1493,"W30028333","2021/12/31",1)/[1]!S_SHARE_TOTAL($A1493,$B$1),"")</f>
        <v>1.7467504551352135</v>
      </c>
      <c r="M1493">
        <f>IFERROR([1]!s_stm07_is($A1493,"W30028333","2022/12/31",1)/[1]!S_SHARE_TOTAL($A1493,$B$1),"")</f>
        <v>2.4829569513018539</v>
      </c>
      <c r="N1493">
        <f>IFERROR([1]!s_stm07_is($A1493,"W30028333","2023/12/31",1)/[1]!S_SHARE_TOTAL($A1493,$B$1),"")</f>
        <v>3.6874756393518928</v>
      </c>
      <c r="O1493">
        <f>IFERROR([1]!s_stm07_is($A1493,"W30028333","2024/12/31",1)/[1]!S_SHARE_TOTAL($A1493,$B$1),"")</f>
        <v>3.2167709623406955</v>
      </c>
      <c r="P1493">
        <f>IFERROR([1]!s_stm07_is($A1493,"W30028333","2025/12/31",1)/[1]!S_SHARE_TOTAL($A1493,$B$1),"")</f>
        <v>3.7507892815524166</v>
      </c>
      <c r="Q1493">
        <f>IFERROR([1]!s_west_netprofit($A1493,2026,$B$1,180)/[1]!S_SHARE_TOTAL($A1493,$B$1),"")</f>
        <v>4.2699585278602497</v>
      </c>
      <c r="R1493">
        <f>IFERROR([1]!s_west_netprofit($A1493,2027,$B$1,180)/[1]!S_SHARE_TOTAL($A1493,$B$1),"")</f>
        <v>4.930909478540543</v>
      </c>
      <c r="S1493">
        <f>IFERROR([1]!s_fa_dupont_roe($A1493,"2011/12/31")/100,"")</f>
        <v>0.27573700000000001</v>
      </c>
      <c r="T1493">
        <f>IFERROR([1]!s_fa_dupont_roe($A1493,"2012/12/31")/100,"")</f>
        <v>0.32723399999999997</v>
      </c>
      <c r="U1493">
        <f>IFERROR([1]!s_fa_dupont_roe($A1493,"2013/12/31")/100,"")</f>
        <v>0.35049100000000005</v>
      </c>
      <c r="V1493">
        <f>IFERROR([1]!s_fa_dupont_roe($A1493,"2014/12/31")/100,"")</f>
        <v>0.28617799999999999</v>
      </c>
      <c r="W1493">
        <f>IFERROR([1]!s_fa_dupont_roe($A1493,"2015/12/31")/100,"")</f>
        <v>0.19631900000000002</v>
      </c>
      <c r="X1493">
        <f>IFERROR([1]!s_fa_dupont_roe($A1493,"2016/12/31")/100,"")</f>
        <v>0.174569</v>
      </c>
      <c r="Y1493">
        <f>IFERROR([1]!s_fa_dupont_roe($A1493,"2017/12/31")/100,"")</f>
        <v>0.172213</v>
      </c>
      <c r="Z1493">
        <f>IFERROR([1]!s_fa_dupont_roe($A1493,"2018/12/31")/100,"")</f>
        <v>0.20003299999999999</v>
      </c>
      <c r="AA1493">
        <f>IFERROR([1]!s_fa_dupont_roe($A1493,"2019/12/31")/100,"")</f>
        <v>0.23897300000000002</v>
      </c>
      <c r="AB1493">
        <f>IFERROR([1]!s_fa_dupont_roe($A1493,"2020/12/31")/100,"")</f>
        <v>0.19107399999999999</v>
      </c>
      <c r="AC1493">
        <f>IFERROR([1]!s_fa_dupont_roe($A1493,"2021/12/31")/100,"")</f>
        <v>0.18194500000000002</v>
      </c>
      <c r="AD1493">
        <f>IFERROR([1]!s_fa_dupont_roe($A1493,"2022/12/31")/100,"")</f>
        <v>0.19277899999999998</v>
      </c>
      <c r="AE1493">
        <f>IFERROR([1]!s_fa_dupont_roe($A1493,"2023/12/31")/100,"")</f>
        <v>0.23295000000000002</v>
      </c>
      <c r="AF1493">
        <f>IFERROR([1]!s_fa_dupont_roe($A1493,"2024/12/31")/100,"")</f>
        <v>0.17144799999999999</v>
      </c>
      <c r="AG1493">
        <f>IFERROR([1]!s_fa_dupont_roe($A1493,"2025/12/31")/100,"")</f>
        <v>0.177149</v>
      </c>
      <c r="AH1493">
        <f>IFERROR([1]!s_stm07_is($A1493,"W30028333","2025/12/31",1),"")</f>
        <v>1899204197.29</v>
      </c>
      <c r="AI1493">
        <f>IFERROR([1]!s_stm07_bs($A1493,"W38058048","2025/12/31",1),"")</f>
        <v>11409364539.780001</v>
      </c>
      <c r="AJ1493">
        <f>IFERROR([1]!s_fa_netdebt($A1493,"2025/12/31"),"")</f>
        <v>-3725702660.77</v>
      </c>
      <c r="AK1493">
        <f>IFERROR([1]!s_val_ev1($A1493,"2025/12/31"),"")</f>
        <v>29687170762.18</v>
      </c>
      <c r="AL1493">
        <f>IFERROR([1]!s_fa_ebitda($A1493,"2025/12/31"),"")</f>
        <v>2278512084.1100001</v>
      </c>
      <c r="AM1493">
        <f>IFERROR([1]!s_west_netprofit($A1493,2026,$B$1,180)/[1]!s_west_netprofit($A1493,2026,$B$1-7,180)-1,"")</f>
        <v>-2.9348067209572504E-3</v>
      </c>
      <c r="AN1493">
        <f>IFERROR([1]!s_west_netprofit($A1493,2026,$B$1,180)/[1]!s_west_netprofit($A1493,2026,$B$1-30,180)-1,"")</f>
        <v>-7.8483636676514035E-3</v>
      </c>
      <c r="AO1493">
        <f>IFERROR([1]!s_est_mediannetprofit($A1493,2026,$B$1)/[1]!s_est_mediannetprofit($A1493,2026,$B$1-7)-1,"")</f>
        <v>-2.7700831024930483E-3</v>
      </c>
      <c r="AP1493">
        <f>IFERROR([1]!s_est_mediannetprofit($A1493,2026,$B$1)/[1]!s_est_mediannetprofit($A1493,2026,$B$1-30)-1,"")</f>
        <v>-8.7195961450206028E-3</v>
      </c>
    </row>
    <row r="1494" spans="1:42">
      <c r="A1494" t="s">
        <v>1533</v>
      </c>
      <c r="B1494">
        <f>IFERROR([1]!s_stm07_is($A1494,"W30028333","2011/12/31",1)/[1]!S_SHARE_TOTAL($A1494,$B$1),"")</f>
        <v>0</v>
      </c>
      <c r="C1494">
        <f>IFERROR([1]!s_stm07_is($A1494,"W30028333","2012/12/31",1)/[1]!S_SHARE_TOTAL($A1494,$B$1),"")</f>
        <v>-5.187521979440566E-2</v>
      </c>
      <c r="D1494">
        <f>IFERROR([1]!s_stm07_is($A1494,"W30028333","2013/12/31",1)/[1]!S_SHARE_TOTAL($A1494,$B$1),"")</f>
        <v>0.17506515141514856</v>
      </c>
      <c r="E1494">
        <f>IFERROR([1]!s_stm07_is($A1494,"W30028333","2014/12/31",1)/[1]!S_SHARE_TOTAL($A1494,$B$1),"")</f>
        <v>0.32392835502045458</v>
      </c>
      <c r="F1494">
        <f>IFERROR([1]!s_stm07_is($A1494,"W30028333","2015/12/31",1)/[1]!S_SHARE_TOTAL($A1494,$B$1),"")</f>
        <v>0.32246506839490985</v>
      </c>
      <c r="G1494">
        <f>IFERROR([1]!s_stm07_is($A1494,"W30028333","2016/12/31",1)/[1]!S_SHARE_TOTAL($A1494,$B$1),"")</f>
        <v>0.26810588700474325</v>
      </c>
      <c r="H1494">
        <f>IFERROR([1]!s_stm07_is($A1494,"W30028333","2017/12/31",1)/[1]!S_SHARE_TOTAL($A1494,$B$1),"")</f>
        <v>0</v>
      </c>
      <c r="I1494">
        <f>IFERROR([1]!s_stm07_is($A1494,"W30028333","2018/12/31",1)/[1]!S_SHARE_TOTAL($A1494,$B$1),"")</f>
        <v>0</v>
      </c>
      <c r="J1494">
        <f>IFERROR([1]!s_stm07_is($A1494,"W30028333","2019/12/31",1)/[1]!S_SHARE_TOTAL($A1494,$B$1),"")</f>
        <v>0.1867937863426426</v>
      </c>
      <c r="K1494">
        <f>IFERROR([1]!s_stm07_is($A1494,"W30028333","2020/12/31",1)/[1]!S_SHARE_TOTAL($A1494,$B$1),"")</f>
        <v>0.56966630988900746</v>
      </c>
      <c r="L1494">
        <f>IFERROR([1]!s_stm07_is($A1494,"W30028333","2021/12/31",1)/[1]!S_SHARE_TOTAL($A1494,$B$1),"")</f>
        <v>1.0467563670160158</v>
      </c>
      <c r="M1494">
        <f>IFERROR([1]!s_stm07_is($A1494,"W30028333","2022/12/31",1)/[1]!S_SHARE_TOTAL($A1494,$B$1),"")</f>
        <v>1.0725374100076692</v>
      </c>
      <c r="N1494">
        <f>IFERROR([1]!s_stm07_is($A1494,"W30028333","2023/12/31",1)/[1]!S_SHARE_TOTAL($A1494,$B$1),"")</f>
        <v>1.1582998233699722</v>
      </c>
      <c r="O1494">
        <f>IFERROR([1]!s_stm07_is($A1494,"W30028333","2024/12/31",1)/[1]!S_SHARE_TOTAL($A1494,$B$1),"")</f>
        <v>0.95893833922139637</v>
      </c>
      <c r="P1494">
        <f>IFERROR([1]!s_stm07_is($A1494,"W30028333","2025/12/31",1)/[1]!S_SHARE_TOTAL($A1494,$B$1),"")</f>
        <v>1.1196469251562031</v>
      </c>
      <c r="Q1494">
        <f>IFERROR([1]!s_west_netprofit($A1494,2026,$B$1,180)/[1]!S_SHARE_TOTAL($A1494,$B$1),"")</f>
        <v>1.4693910210914529</v>
      </c>
      <c r="R1494">
        <f>IFERROR([1]!s_west_netprofit($A1494,2027,$B$1,180)/[1]!S_SHARE_TOTAL($A1494,$B$1),"")</f>
        <v>2.1432241504116938</v>
      </c>
      <c r="S1494">
        <f>IFERROR([1]!s_fa_dupont_roe($A1494,"2011/12/31")/100,"")</f>
        <v>0</v>
      </c>
      <c r="T1494">
        <f>IFERROR([1]!s_fa_dupont_roe($A1494,"2012/12/31")/100,"")</f>
        <v>-5.1722999999999998E-2</v>
      </c>
      <c r="U1494">
        <f>IFERROR([1]!s_fa_dupont_roe($A1494,"2013/12/31")/100,"")</f>
        <v>0.15473300000000001</v>
      </c>
      <c r="V1494">
        <f>IFERROR([1]!s_fa_dupont_roe($A1494,"2014/12/31")/100,"")</f>
        <v>0.26953199999999999</v>
      </c>
      <c r="W1494">
        <f>IFERROR([1]!s_fa_dupont_roe($A1494,"2015/12/31")/100,"")</f>
        <v>0.26772699999999999</v>
      </c>
      <c r="X1494">
        <f>IFERROR([1]!s_fa_dupont_roe($A1494,"2016/12/31")/100,"")</f>
        <v>0.19578299999999998</v>
      </c>
      <c r="Y1494">
        <f>IFERROR([1]!s_fa_dupont_roe($A1494,"2017/12/31")/100,"")</f>
        <v>0</v>
      </c>
      <c r="Z1494">
        <f>IFERROR([1]!s_fa_dupont_roe($A1494,"2018/12/31")/100,"")</f>
        <v>0</v>
      </c>
      <c r="AA1494">
        <f>IFERROR([1]!s_fa_dupont_roe($A1494,"2019/12/31")/100,"")</f>
        <v>9.3880999999999992E-2</v>
      </c>
      <c r="AB1494">
        <f>IFERROR([1]!s_fa_dupont_roe($A1494,"2020/12/31")/100,"")</f>
        <v>0.23474699999999998</v>
      </c>
      <c r="AC1494">
        <f>IFERROR([1]!s_fa_dupont_roe($A1494,"2021/12/31")/100,"")</f>
        <v>0.246388</v>
      </c>
      <c r="AD1494">
        <f>IFERROR([1]!s_fa_dupont_roe($A1494,"2022/12/31")/100,"")</f>
        <v>0.18379599999999999</v>
      </c>
      <c r="AE1494">
        <f>IFERROR([1]!s_fa_dupont_roe($A1494,"2023/12/31")/100,"")</f>
        <v>0.173428</v>
      </c>
      <c r="AF1494">
        <f>IFERROR([1]!s_fa_dupont_roe($A1494,"2024/12/31")/100,"")</f>
        <v>0.10632899999999999</v>
      </c>
      <c r="AG1494">
        <f>IFERROR([1]!s_fa_dupont_roe($A1494,"2025/12/31")/100,"")</f>
        <v>0.10237</v>
      </c>
      <c r="AH1494">
        <f>IFERROR([1]!s_stm07_is($A1494,"W30028333","2025/12/31",1),"")</f>
        <v>585117007.66999996</v>
      </c>
      <c r="AI1494">
        <f>IFERROR([1]!s_stm07_bs($A1494,"W38058048","2025/12/31",1),"")</f>
        <v>5826317004.7600002</v>
      </c>
      <c r="AJ1494">
        <f>IFERROR([1]!s_fa_netdebt($A1494,"2025/12/31"),"")</f>
        <v>-986030435.33000004</v>
      </c>
      <c r="AK1494">
        <f>IFERROR([1]!s_val_ev1($A1494,"2025/12/31"),"")</f>
        <v>24314521490.75</v>
      </c>
      <c r="AL1494">
        <f>IFERROR([1]!s_fa_ebitda($A1494,"2025/12/31"),"")</f>
        <v>1071244936.75</v>
      </c>
      <c r="AM1494">
        <f>IFERROR([1]!s_west_netprofit($A1494,2026,$B$1,180)/[1]!s_west_netprofit($A1494,2026,$B$1-7,180)-1,"")</f>
        <v>0</v>
      </c>
      <c r="AN1494">
        <f>IFERROR([1]!s_west_netprofit($A1494,2026,$B$1,180)/[1]!s_west_netprofit($A1494,2026,$B$1-30,180)-1,"")</f>
        <v>-1.0268827285901505E-2</v>
      </c>
      <c r="AO1494">
        <f>IFERROR([1]!s_est_mediannetprofit($A1494,2026,$B$1)/[1]!s_est_mediannetprofit($A1494,2026,$B$1-7)-1,"")</f>
        <v>0</v>
      </c>
      <c r="AP1494">
        <f>IFERROR([1]!s_est_mediannetprofit($A1494,2026,$B$1)/[1]!s_est_mediannetprofit($A1494,2026,$B$1-30)-1,"")</f>
        <v>-9.2705570291776729E-3</v>
      </c>
    </row>
    <row r="1495" spans="1:42">
      <c r="A1495" t="s">
        <v>1534</v>
      </c>
      <c r="B1495">
        <f>IFERROR([1]!s_stm07_is($A1495,"W30028333","2011/12/31",1)/[1]!S_SHARE_TOTAL($A1495,$B$1),"")</f>
        <v>0.21445131832340594</v>
      </c>
      <c r="C1495">
        <f>IFERROR([1]!s_stm07_is($A1495,"W30028333","2012/12/31",1)/[1]!S_SHARE_TOTAL($A1495,$B$1),"")</f>
        <v>0.28354563037214808</v>
      </c>
      <c r="D1495">
        <f>IFERROR([1]!s_stm07_is($A1495,"W30028333","2013/12/31",1)/[1]!S_SHARE_TOTAL($A1495,$B$1),"")</f>
        <v>0.31223277579466696</v>
      </c>
      <c r="E1495">
        <f>IFERROR([1]!s_stm07_is($A1495,"W30028333","2014/12/31",1)/[1]!S_SHARE_TOTAL($A1495,$B$1),"")</f>
        <v>0.39092564961023069</v>
      </c>
      <c r="F1495">
        <f>IFERROR([1]!s_stm07_is($A1495,"W30028333","2015/12/31",1)/[1]!S_SHARE_TOTAL($A1495,$B$1),"")</f>
        <v>0.38508186914529763</v>
      </c>
      <c r="G1495">
        <f>IFERROR([1]!s_stm07_is($A1495,"W30028333","2016/12/31",1)/[1]!S_SHARE_TOTAL($A1495,$B$1),"")</f>
        <v>0.53229219084898993</v>
      </c>
      <c r="H1495">
        <f>IFERROR([1]!s_stm07_is($A1495,"W30028333","2017/12/31",1)/[1]!S_SHARE_TOTAL($A1495,$B$1),"")</f>
        <v>0.60737800245943963</v>
      </c>
      <c r="I1495">
        <f>IFERROR([1]!s_stm07_is($A1495,"W30028333","2018/12/31",1)/[1]!S_SHARE_TOTAL($A1495,$B$1),"")</f>
        <v>0.81087682740691802</v>
      </c>
      <c r="J1495">
        <f>IFERROR([1]!s_stm07_is($A1495,"W30028333","2019/12/31",1)/[1]!S_SHARE_TOTAL($A1495,$B$1),"")</f>
        <v>1.1201806279903708</v>
      </c>
      <c r="K1495">
        <f>IFERROR([1]!s_stm07_is($A1495,"W30028333","2020/12/31",1)/[1]!S_SHARE_TOTAL($A1495,$B$1),"")</f>
        <v>1.8116422510844135</v>
      </c>
      <c r="L1495">
        <f>IFERROR([1]!s_stm07_is($A1495,"W30028333","2021/12/31",1)/[1]!S_SHARE_TOTAL($A1495,$B$1),"")</f>
        <v>2.0471609441564054</v>
      </c>
      <c r="M1495">
        <f>IFERROR([1]!s_stm07_is($A1495,"W30028333","2022/12/31",1)/[1]!S_SHARE_TOTAL($A1495,$B$1),"")</f>
        <v>3.3035299441926864</v>
      </c>
      <c r="N1495">
        <f>IFERROR([1]!s_stm07_is($A1495,"W30028333","2023/12/31",1)/[1]!S_SHARE_TOTAL($A1495,$B$1),"")</f>
        <v>4.4347897474735225</v>
      </c>
      <c r="O1495">
        <f>IFERROR([1]!s_stm07_is($A1495,"W30028333","2024/12/31",1)/[1]!S_SHARE_TOTAL($A1495,$B$1),"")</f>
        <v>4.4550871616102752</v>
      </c>
      <c r="P1495">
        <f>IFERROR([1]!s_stm07_is($A1495,"W30028333","2025/12/31",1)/[1]!S_SHARE_TOTAL($A1495,$B$1),"")</f>
        <v>4.078254658693556</v>
      </c>
      <c r="Q1495">
        <f>IFERROR([1]!s_west_netprofit($A1495,2026,$B$1,180)/[1]!S_SHARE_TOTAL($A1495,$B$1),"")</f>
        <v>5.3285789490303266</v>
      </c>
      <c r="R1495">
        <f>IFERROR([1]!s_west_netprofit($A1495,2027,$B$1,180)/[1]!S_SHARE_TOTAL($A1495,$B$1),"")</f>
        <v>6.0254663902250432</v>
      </c>
      <c r="S1495">
        <f>IFERROR([1]!s_fa_dupont_roe($A1495,"2011/12/31")/100,"")</f>
        <v>0.19181000000000001</v>
      </c>
      <c r="T1495">
        <f>IFERROR([1]!s_fa_dupont_roe($A1495,"2012/12/31")/100,"")</f>
        <v>0.22579199999999999</v>
      </c>
      <c r="U1495">
        <f>IFERROR([1]!s_fa_dupont_roe($A1495,"2013/12/31")/100,"")</f>
        <v>0.20148700000000003</v>
      </c>
      <c r="V1495">
        <f>IFERROR([1]!s_fa_dupont_roe($A1495,"2014/12/31")/100,"")</f>
        <v>0.20561800000000002</v>
      </c>
      <c r="W1495">
        <f>IFERROR([1]!s_fa_dupont_roe($A1495,"2015/12/31")/100,"")</f>
        <v>0.168215</v>
      </c>
      <c r="X1495">
        <f>IFERROR([1]!s_fa_dupont_roe($A1495,"2016/12/31")/100,"")</f>
        <v>0.19370799999999999</v>
      </c>
      <c r="Y1495">
        <f>IFERROR([1]!s_fa_dupont_roe($A1495,"2017/12/31")/100,"")</f>
        <v>0.15006</v>
      </c>
      <c r="Z1495">
        <f>IFERROR([1]!s_fa_dupont_roe($A1495,"2018/12/31")/100,"")</f>
        <v>0.14446600000000001</v>
      </c>
      <c r="AA1495">
        <f>IFERROR([1]!s_fa_dupont_roe($A1495,"2019/12/31")/100,"")</f>
        <v>0.155831</v>
      </c>
      <c r="AB1495">
        <f>IFERROR([1]!s_fa_dupont_roe($A1495,"2020/12/31")/100,"")</f>
        <v>0.18788099999999999</v>
      </c>
      <c r="AC1495">
        <f>IFERROR([1]!s_fa_dupont_roe($A1495,"2021/12/31")/100,"")</f>
        <v>0.15582499999999999</v>
      </c>
      <c r="AD1495">
        <f>IFERROR([1]!s_fa_dupont_roe($A1495,"2022/12/31")/100,"")</f>
        <v>0.13144500000000001</v>
      </c>
      <c r="AE1495">
        <f>IFERROR([1]!s_fa_dupont_roe($A1495,"2023/12/31")/100,"")</f>
        <v>0.121615</v>
      </c>
      <c r="AF1495">
        <f>IFERROR([1]!s_fa_dupont_roe($A1495,"2024/12/31")/100,"")</f>
        <v>0.116091</v>
      </c>
      <c r="AG1495">
        <f>IFERROR([1]!s_fa_dupont_roe($A1495,"2025/12/31")/100,"")</f>
        <v>9.5569000000000001E-2</v>
      </c>
      <c r="AH1495">
        <f>IFERROR([1]!s_stm07_is($A1495,"W30028333","2025/12/31",1),"")</f>
        <v>1359237139.6199999</v>
      </c>
      <c r="AI1495">
        <f>IFERROR([1]!s_stm07_bs($A1495,"W38058048","2025/12/31",1),"")</f>
        <v>15903582150.93</v>
      </c>
      <c r="AJ1495">
        <f>IFERROR([1]!s_fa_netdebt($A1495,"2025/12/31"),"")</f>
        <v>-4011064714.7199998</v>
      </c>
      <c r="AK1495">
        <f>IFERROR([1]!s_val_ev1($A1495,"2025/12/31"),"")</f>
        <v>26611185370.544102</v>
      </c>
      <c r="AL1495">
        <f>IFERROR([1]!s_fa_ebitda($A1495,"2025/12/31"),"")</f>
        <v>2394579308.4200001</v>
      </c>
      <c r="AM1495">
        <f>IFERROR([1]!s_west_netprofit($A1495,2026,$B$1,180)/[1]!s_west_netprofit($A1495,2026,$B$1-7,180)-1,"")</f>
        <v>0</v>
      </c>
      <c r="AN1495">
        <f>IFERROR([1]!s_west_netprofit($A1495,2026,$B$1,180)/[1]!s_west_netprofit($A1495,2026,$B$1-30,180)-1,"")</f>
        <v>2.5909471833980291E-3</v>
      </c>
      <c r="AO1495">
        <f>IFERROR([1]!s_est_mediannetprofit($A1495,2026,$B$1)/[1]!s_est_mediannetprofit($A1495,2026,$B$1-7)-1,"")</f>
        <v>0</v>
      </c>
      <c r="AP1495">
        <f>IFERROR([1]!s_est_mediannetprofit($A1495,2026,$B$1)/[1]!s_est_mediannetprofit($A1495,2026,$B$1-30)-1,"")</f>
        <v>1.4933784164553376E-2</v>
      </c>
    </row>
    <row r="1496" spans="1:42">
      <c r="A1496" t="s">
        <v>1535</v>
      </c>
      <c r="B1496">
        <f>IFERROR([1]!s_stm07_is($A1496,"W30028333","2011/12/31",1)/[1]!S_SHARE_TOTAL($A1496,$B$1),"")</f>
        <v>0.43552992272063035</v>
      </c>
      <c r="C1496">
        <f>IFERROR([1]!s_stm07_is($A1496,"W30028333","2012/12/31",1)/[1]!S_SHARE_TOTAL($A1496,$B$1),"")</f>
        <v>0.57681559613910482</v>
      </c>
      <c r="D1496">
        <f>IFERROR([1]!s_stm07_is($A1496,"W30028333","2013/12/31",1)/[1]!S_SHARE_TOTAL($A1496,$B$1),"")</f>
        <v>0.55323033716908454</v>
      </c>
      <c r="E1496">
        <f>IFERROR([1]!s_stm07_is($A1496,"W30028333","2014/12/31",1)/[1]!S_SHARE_TOTAL($A1496,$B$1),"")</f>
        <v>0.59998173125352761</v>
      </c>
      <c r="F1496">
        <f>IFERROR([1]!s_stm07_is($A1496,"W30028333","2015/12/31",1)/[1]!S_SHARE_TOTAL($A1496,$B$1),"")</f>
        <v>0.63446515803286074</v>
      </c>
      <c r="G1496">
        <f>IFERROR([1]!s_stm07_is($A1496,"W30028333","2016/12/31",1)/[1]!S_SHARE_TOTAL($A1496,$B$1),"")</f>
        <v>0.87451468197872162</v>
      </c>
      <c r="H1496">
        <f>IFERROR([1]!s_stm07_is($A1496,"W30028333","2017/12/31",1)/[1]!S_SHARE_TOTAL($A1496,$B$1),"")</f>
        <v>0.63747890747579006</v>
      </c>
      <c r="I1496">
        <f>IFERROR([1]!s_stm07_is($A1496,"W30028333","2018/12/31",1)/[1]!S_SHARE_TOTAL($A1496,$B$1),"")</f>
        <v>0.73778115187738824</v>
      </c>
      <c r="J1496">
        <f>IFERROR([1]!s_stm07_is($A1496,"W30028333","2019/12/31",1)/[1]!S_SHARE_TOTAL($A1496,$B$1),"")</f>
        <v>0.87595841685941311</v>
      </c>
      <c r="K1496">
        <f>IFERROR([1]!s_stm07_is($A1496,"W30028333","2020/12/31",1)/[1]!S_SHARE_TOTAL($A1496,$B$1),"")</f>
        <v>0.57200187704932925</v>
      </c>
      <c r="L1496">
        <f>IFERROR([1]!s_stm07_is($A1496,"W30028333","2021/12/31",1)/[1]!S_SHARE_TOTAL($A1496,$B$1),"")</f>
        <v>0.87651042060827278</v>
      </c>
      <c r="M1496">
        <f>IFERROR([1]!s_stm07_is($A1496,"W30028333","2022/12/31",1)/[1]!S_SHARE_TOTAL($A1496,$B$1),"")</f>
        <v>1.7141408624601955</v>
      </c>
      <c r="N1496">
        <f>IFERROR([1]!s_stm07_is($A1496,"W30028333","2023/12/31",1)/[1]!S_SHARE_TOTAL($A1496,$B$1),"")</f>
        <v>1.9478403254069323</v>
      </c>
      <c r="O1496">
        <f>IFERROR([1]!s_stm07_is($A1496,"W30028333","2024/12/31",1)/[1]!S_SHARE_TOTAL($A1496,$B$1),"")</f>
        <v>2.145884654932074</v>
      </c>
      <c r="P1496">
        <f>IFERROR([1]!s_stm07_is($A1496,"W30028333","2025/12/31",1)/[1]!S_SHARE_TOTAL($A1496,$B$1),"")</f>
        <v>1.3940403739429585</v>
      </c>
      <c r="Q1496">
        <f>IFERROR([1]!s_west_netprofit($A1496,2026,$B$1,180)/[1]!S_SHARE_TOTAL($A1496,$B$1),"")</f>
        <v>1.6780120458930115</v>
      </c>
      <c r="R1496">
        <f>IFERROR([1]!s_west_netprofit($A1496,2027,$B$1,180)/[1]!S_SHARE_TOTAL($A1496,$B$1),"")</f>
        <v>2.0093707383675161</v>
      </c>
      <c r="S1496">
        <f>IFERROR([1]!s_fa_dupont_roe($A1496,"2011/12/31")/100,"")</f>
        <v>0.33235700000000001</v>
      </c>
      <c r="T1496">
        <f>IFERROR([1]!s_fa_dupont_roe($A1496,"2012/12/31")/100,"")</f>
        <v>0.36077300000000001</v>
      </c>
      <c r="U1496">
        <f>IFERROR([1]!s_fa_dupont_roe($A1496,"2013/12/31")/100,"")</f>
        <v>0.28228799999999998</v>
      </c>
      <c r="V1496">
        <f>IFERROR([1]!s_fa_dupont_roe($A1496,"2014/12/31")/100,"")</f>
        <v>0.25724199999999997</v>
      </c>
      <c r="W1496">
        <f>IFERROR([1]!s_fa_dupont_roe($A1496,"2015/12/31")/100,"")</f>
        <v>0.17910599999999999</v>
      </c>
      <c r="X1496">
        <f>IFERROR([1]!s_fa_dupont_roe($A1496,"2016/12/31")/100,"")</f>
        <v>0.18138400000000002</v>
      </c>
      <c r="Y1496">
        <f>IFERROR([1]!s_fa_dupont_roe($A1496,"2017/12/31")/100,"")</f>
        <v>0.11762399999999999</v>
      </c>
      <c r="Z1496">
        <f>IFERROR([1]!s_fa_dupont_roe($A1496,"2018/12/31")/100,"")</f>
        <v>0.14052500000000001</v>
      </c>
      <c r="AA1496">
        <f>IFERROR([1]!s_fa_dupont_roe($A1496,"2019/12/31")/100,"")</f>
        <v>0.16796299999999997</v>
      </c>
      <c r="AB1496">
        <f>IFERROR([1]!s_fa_dupont_roe($A1496,"2020/12/31")/100,"")</f>
        <v>9.8701000000000011E-2</v>
      </c>
      <c r="AC1496">
        <f>IFERROR([1]!s_fa_dupont_roe($A1496,"2021/12/31")/100,"")</f>
        <v>0.15026100000000001</v>
      </c>
      <c r="AD1496">
        <f>IFERROR([1]!s_fa_dupont_roe($A1496,"2022/12/31")/100,"")</f>
        <v>0.278997</v>
      </c>
      <c r="AE1496">
        <f>IFERROR([1]!s_fa_dupont_roe($A1496,"2023/12/31")/100,"")</f>
        <v>0.27315400000000001</v>
      </c>
      <c r="AF1496">
        <f>IFERROR([1]!s_fa_dupont_roe($A1496,"2024/12/31")/100,"")</f>
        <v>0.263791</v>
      </c>
      <c r="AG1496">
        <f>IFERROR([1]!s_fa_dupont_roe($A1496,"2025/12/31")/100,"")</f>
        <v>0.14965299999999998</v>
      </c>
      <c r="AH1496">
        <f>IFERROR([1]!s_stm07_is($A1496,"W30028333","2025/12/31",1),"")</f>
        <v>799338230.94000006</v>
      </c>
      <c r="AI1496">
        <f>IFERROR([1]!s_stm07_bs($A1496,"W38058048","2025/12/31",1),"")</f>
        <v>5746352813.1800003</v>
      </c>
      <c r="AJ1496">
        <f>IFERROR([1]!s_fa_netdebt($A1496,"2025/12/31"),"")</f>
        <v>5208434318.2700005</v>
      </c>
      <c r="AK1496">
        <f>IFERROR([1]!s_val_ev1($A1496,"2025/12/31"),"")</f>
        <v>26803040208.849998</v>
      </c>
      <c r="AL1496">
        <f>IFERROR([1]!s_fa_ebitda($A1496,"2025/12/31"),"")</f>
        <v>1113967328.6900001</v>
      </c>
      <c r="AM1496">
        <f>IFERROR([1]!s_west_netprofit($A1496,2026,$B$1,180)/[1]!s_west_netprofit($A1496,2026,$B$1-7,180)-1,"")</f>
        <v>0</v>
      </c>
      <c r="AN1496">
        <f>IFERROR([1]!s_west_netprofit($A1496,2026,$B$1,180)/[1]!s_west_netprofit($A1496,2026,$B$1-30,180)-1,"")</f>
        <v>-2.934005851197985E-2</v>
      </c>
      <c r="AO1496">
        <f>IFERROR([1]!s_est_mediannetprofit($A1496,2026,$B$1)/[1]!s_est_mediannetprofit($A1496,2026,$B$1-7)-1,"")</f>
        <v>0</v>
      </c>
      <c r="AP1496">
        <f>IFERROR([1]!s_est_mediannetprofit($A1496,2026,$B$1)/[1]!s_est_mediannetprofit($A1496,2026,$B$1-30)-1,"")</f>
        <v>-3.7267080745341574E-2</v>
      </c>
    </row>
    <row r="1497" spans="1:42">
      <c r="A1497" t="s">
        <v>1536</v>
      </c>
      <c r="B1497">
        <f>IFERROR([1]!s_stm07_is($A1497,"W30028333","2011/12/31",1)/[1]!S_SHARE_TOTAL($A1497,$B$1),"")</f>
        <v>0.2199171139884987</v>
      </c>
      <c r="C1497">
        <f>IFERROR([1]!s_stm07_is($A1497,"W30028333","2012/12/31",1)/[1]!S_SHARE_TOTAL($A1497,$B$1),"")</f>
        <v>0.24961295672189959</v>
      </c>
      <c r="D1497">
        <f>IFERROR([1]!s_stm07_is($A1497,"W30028333","2013/12/31",1)/[1]!S_SHARE_TOTAL($A1497,$B$1),"")</f>
        <v>0.4138095316598131</v>
      </c>
      <c r="E1497">
        <f>IFERROR([1]!s_stm07_is($A1497,"W30028333","2014/12/31",1)/[1]!S_SHARE_TOTAL($A1497,$B$1),"")</f>
        <v>0.47098121556984907</v>
      </c>
      <c r="F1497">
        <f>IFERROR([1]!s_stm07_is($A1497,"W30028333","2015/12/31",1)/[1]!S_SHARE_TOTAL($A1497,$B$1),"")</f>
        <v>0.54771303045241693</v>
      </c>
      <c r="G1497">
        <f>IFERROR([1]!s_stm07_is($A1497,"W30028333","2016/12/31",1)/[1]!S_SHARE_TOTAL($A1497,$B$1),"")</f>
        <v>0.61923535360423276</v>
      </c>
      <c r="H1497">
        <f>IFERROR([1]!s_stm07_is($A1497,"W30028333","2017/12/31",1)/[1]!S_SHARE_TOTAL($A1497,$B$1),"")</f>
        <v>0.48135198982688143</v>
      </c>
      <c r="I1497">
        <f>IFERROR([1]!s_stm07_is($A1497,"W30028333","2018/12/31",1)/[1]!S_SHARE_TOTAL($A1497,$B$1),"")</f>
        <v>0.43816575465606222</v>
      </c>
      <c r="J1497">
        <f>IFERROR([1]!s_stm07_is($A1497,"W30028333","2019/12/31",1)/[1]!S_SHARE_TOTAL($A1497,$B$1),"")</f>
        <v>0.33178913408826916</v>
      </c>
      <c r="K1497">
        <f>IFERROR([1]!s_stm07_is($A1497,"W30028333","2020/12/31",1)/[1]!S_SHARE_TOTAL($A1497,$B$1),"")</f>
        <v>0.48779869900626271</v>
      </c>
      <c r="L1497">
        <f>IFERROR([1]!s_stm07_is($A1497,"W30028333","2021/12/31",1)/[1]!S_SHARE_TOTAL($A1497,$B$1),"")</f>
        <v>0.76281299409722436</v>
      </c>
      <c r="M1497">
        <f>IFERROR([1]!s_stm07_is($A1497,"W30028333","2022/12/31",1)/[1]!S_SHARE_TOTAL($A1497,$B$1),"")</f>
        <v>0.55419282099221412</v>
      </c>
      <c r="N1497">
        <f>IFERROR([1]!s_stm07_is($A1497,"W30028333","2023/12/31",1)/[1]!S_SHARE_TOTAL($A1497,$B$1),"")</f>
        <v>0.69096382621294883</v>
      </c>
      <c r="O1497">
        <f>IFERROR([1]!s_stm07_is($A1497,"W30028333","2024/12/31",1)/[1]!S_SHARE_TOTAL($A1497,$B$1),"")</f>
        <v>0.47890381694524436</v>
      </c>
      <c r="P1497">
        <f>IFERROR([1]!s_stm07_is($A1497,"W30028333","2025/12/31",1)/[1]!S_SHARE_TOTAL($A1497,$B$1),"")</f>
        <v>0.53974376891081621</v>
      </c>
      <c r="Q1497">
        <f>IFERROR([1]!s_west_netprofit($A1497,2026,$B$1,180)/[1]!S_SHARE_TOTAL($A1497,$B$1),"")</f>
        <v>0</v>
      </c>
      <c r="R1497">
        <f>IFERROR([1]!s_west_netprofit($A1497,2027,$B$1,180)/[1]!S_SHARE_TOTAL($A1497,$B$1),"")</f>
        <v>0</v>
      </c>
      <c r="S1497">
        <f>IFERROR([1]!s_fa_dupont_roe($A1497,"2011/12/31")/100,"")</f>
        <v>0.25004199999999999</v>
      </c>
      <c r="T1497">
        <f>IFERROR([1]!s_fa_dupont_roe($A1497,"2012/12/31")/100,"")</f>
        <v>0.238319</v>
      </c>
      <c r="U1497">
        <f>IFERROR([1]!s_fa_dupont_roe($A1497,"2013/12/31")/100,"")</f>
        <v>0.313778</v>
      </c>
      <c r="V1497">
        <f>IFERROR([1]!s_fa_dupont_roe($A1497,"2014/12/31")/100,"")</f>
        <v>0.29500599999999999</v>
      </c>
      <c r="W1497">
        <f>IFERROR([1]!s_fa_dupont_roe($A1497,"2015/12/31")/100,"")</f>
        <v>0.27652699999999997</v>
      </c>
      <c r="X1497">
        <f>IFERROR([1]!s_fa_dupont_roe($A1497,"2016/12/31")/100,"")</f>
        <v>0.25415700000000002</v>
      </c>
      <c r="Y1497">
        <f>IFERROR([1]!s_fa_dupont_roe($A1497,"2017/12/31")/100,"")</f>
        <v>0.11925000000000001</v>
      </c>
      <c r="Z1497">
        <f>IFERROR([1]!s_fa_dupont_roe($A1497,"2018/12/31")/100,"")</f>
        <v>8.0356999999999998E-2</v>
      </c>
      <c r="AA1497">
        <f>IFERROR([1]!s_fa_dupont_roe($A1497,"2019/12/31")/100,"")</f>
        <v>5.9455999999999995E-2</v>
      </c>
      <c r="AB1497">
        <f>IFERROR([1]!s_fa_dupont_roe($A1497,"2020/12/31")/100,"")</f>
        <v>8.4250000000000005E-2</v>
      </c>
      <c r="AC1497">
        <f>IFERROR([1]!s_fa_dupont_roe($A1497,"2021/12/31")/100,"")</f>
        <v>0.123599</v>
      </c>
      <c r="AD1497">
        <f>IFERROR([1]!s_fa_dupont_roe($A1497,"2022/12/31")/100,"")</f>
        <v>8.4351999999999996E-2</v>
      </c>
      <c r="AE1497">
        <f>IFERROR([1]!s_fa_dupont_roe($A1497,"2023/12/31")/100,"")</f>
        <v>9.9626000000000006E-2</v>
      </c>
      <c r="AF1497">
        <f>IFERROR([1]!s_fa_dupont_roe($A1497,"2024/12/31")/100,"")</f>
        <v>6.7058999999999994E-2</v>
      </c>
      <c r="AG1497">
        <f>IFERROR([1]!s_fa_dupont_roe($A1497,"2025/12/31")/100,"")</f>
        <v>7.1948999999999999E-2</v>
      </c>
      <c r="AH1497">
        <f>IFERROR([1]!s_stm07_is($A1497,"W30028333","2025/12/31",1),"")</f>
        <v>253540898.25999999</v>
      </c>
      <c r="AI1497">
        <f>IFERROR([1]!s_stm07_bs($A1497,"W38058048","2025/12/31",1),"")</f>
        <v>3745946448.0100002</v>
      </c>
      <c r="AJ1497">
        <f>IFERROR([1]!s_fa_netdebt($A1497,"2025/12/31"),"")</f>
        <v>366271594.64999998</v>
      </c>
      <c r="AK1497">
        <f>IFERROR([1]!s_val_ev1($A1497,"2025/12/31"),"")</f>
        <v>24652223532.259998</v>
      </c>
      <c r="AL1497">
        <f>IFERROR([1]!s_fa_ebitda($A1497,"2025/12/31"),"")</f>
        <v>556972429.25999999</v>
      </c>
      <c r="AM1497" t="str">
        <f>IFERROR([1]!s_west_netprofit($A1497,2026,$B$1,180)/[1]!s_west_netprofit($A1497,2026,$B$1-7,180)-1,"")</f>
        <v/>
      </c>
      <c r="AN1497" t="str">
        <f>IFERROR([1]!s_west_netprofit($A1497,2026,$B$1,180)/[1]!s_west_netprofit($A1497,2026,$B$1-30,180)-1,"")</f>
        <v/>
      </c>
      <c r="AO1497" t="str">
        <f>IFERROR([1]!s_est_mediannetprofit($A1497,2026,$B$1)/[1]!s_est_mediannetprofit($A1497,2026,$B$1-7)-1,"")</f>
        <v/>
      </c>
      <c r="AP1497" t="str">
        <f>IFERROR([1]!s_est_mediannetprofit($A1497,2026,$B$1)/[1]!s_est_mediannetprofit($A1497,2026,$B$1-30)-1,"")</f>
        <v/>
      </c>
    </row>
    <row r="1498" spans="1:42">
      <c r="A1498" t="s">
        <v>1537</v>
      </c>
      <c r="B1498">
        <f>IFERROR([1]!s_stm07_is($A1498,"W30028333","2011/12/31",1)/[1]!S_SHARE_TOTAL($A1498,$B$1),"")</f>
        <v>5.9338674204191977E-2</v>
      </c>
      <c r="C1498">
        <f>IFERROR([1]!s_stm07_is($A1498,"W30028333","2012/12/31",1)/[1]!S_SHARE_TOTAL($A1498,$B$1),"")</f>
        <v>6.345110696334734E-2</v>
      </c>
      <c r="D1498">
        <f>IFERROR([1]!s_stm07_is($A1498,"W30028333","2013/12/31",1)/[1]!S_SHARE_TOTAL($A1498,$B$1),"")</f>
        <v>6.9270560257954764E-2</v>
      </c>
      <c r="E1498">
        <f>IFERROR([1]!s_stm07_is($A1498,"W30028333","2014/12/31",1)/[1]!S_SHARE_TOTAL($A1498,$B$1),"")</f>
        <v>9.0668612821626041E-2</v>
      </c>
      <c r="F1498">
        <f>IFERROR([1]!s_stm07_is($A1498,"W30028333","2015/12/31",1)/[1]!S_SHARE_TOTAL($A1498,$B$1),"")</f>
        <v>8.1190362876177466E-2</v>
      </c>
      <c r="G1498">
        <f>IFERROR([1]!s_stm07_is($A1498,"W30028333","2016/12/31",1)/[1]!S_SHARE_TOTAL($A1498,$B$1),"")</f>
        <v>0.13915335080237912</v>
      </c>
      <c r="H1498">
        <f>IFERROR([1]!s_stm07_is($A1498,"W30028333","2017/12/31",1)/[1]!S_SHARE_TOTAL($A1498,$B$1),"")</f>
        <v>0.14197541855487045</v>
      </c>
      <c r="I1498">
        <f>IFERROR([1]!s_stm07_is($A1498,"W30028333","2018/12/31",1)/[1]!S_SHARE_TOTAL($A1498,$B$1),"")</f>
        <v>0.20558290051270356</v>
      </c>
      <c r="J1498">
        <f>IFERROR([1]!s_stm07_is($A1498,"W30028333","2019/12/31",1)/[1]!S_SHARE_TOTAL($A1498,$B$1),"")</f>
        <v>0.43442520063197992</v>
      </c>
      <c r="K1498">
        <f>IFERROR([1]!s_stm07_is($A1498,"W30028333","2020/12/31",1)/[1]!S_SHARE_TOTAL($A1498,$B$1),"")</f>
        <v>0.31400044735686522</v>
      </c>
      <c r="L1498">
        <f>IFERROR([1]!s_stm07_is($A1498,"W30028333","2021/12/31",1)/[1]!S_SHARE_TOTAL($A1498,$B$1),"")</f>
        <v>0.35469152249607316</v>
      </c>
      <c r="M1498">
        <f>IFERROR([1]!s_stm07_is($A1498,"W30028333","2022/12/31",1)/[1]!S_SHARE_TOTAL($A1498,$B$1),"")</f>
        <v>0.57002553741990636</v>
      </c>
      <c r="N1498">
        <f>IFERROR([1]!s_stm07_is($A1498,"W30028333","2023/12/31",1)/[1]!S_SHARE_TOTAL($A1498,$B$1),"")</f>
        <v>0.46497318900338053</v>
      </c>
      <c r="O1498">
        <f>IFERROR([1]!s_stm07_is($A1498,"W30028333","2024/12/31",1)/[1]!S_SHARE_TOTAL($A1498,$B$1),"")</f>
        <v>0.55472227463794355</v>
      </c>
      <c r="P1498">
        <f>IFERROR([1]!s_stm07_is($A1498,"W30028333","2025/12/31",1)/[1]!S_SHARE_TOTAL($A1498,$B$1),"")</f>
        <v>0.29703719565586795</v>
      </c>
      <c r="Q1498">
        <f>IFERROR([1]!s_west_netprofit($A1498,2026,$B$1,180)/[1]!S_SHARE_TOTAL($A1498,$B$1),"")</f>
        <v>0</v>
      </c>
      <c r="R1498">
        <f>IFERROR([1]!s_west_netprofit($A1498,2027,$B$1,180)/[1]!S_SHARE_TOTAL($A1498,$B$1),"")</f>
        <v>0</v>
      </c>
      <c r="S1498">
        <f>IFERROR([1]!s_fa_dupont_roe($A1498,"2011/12/31")/100,"")</f>
        <v>0.22848099999999999</v>
      </c>
      <c r="T1498">
        <f>IFERROR([1]!s_fa_dupont_roe($A1498,"2012/12/31")/100,"")</f>
        <v>0.217719</v>
      </c>
      <c r="U1498">
        <f>IFERROR([1]!s_fa_dupont_roe($A1498,"2013/12/31")/100,"")</f>
        <v>0.193603</v>
      </c>
      <c r="V1498">
        <f>IFERROR([1]!s_fa_dupont_roe($A1498,"2014/12/31")/100,"")</f>
        <v>0.22068599999999999</v>
      </c>
      <c r="W1498">
        <f>IFERROR([1]!s_fa_dupont_roe($A1498,"2015/12/31")/100,"")</f>
        <v>0.17277100000000001</v>
      </c>
      <c r="X1498">
        <f>IFERROR([1]!s_fa_dupont_roe($A1498,"2016/12/31")/100,"")</f>
        <v>0.239842</v>
      </c>
      <c r="Y1498">
        <f>IFERROR([1]!s_fa_dupont_roe($A1498,"2017/12/31")/100,"")</f>
        <v>0.17491900000000002</v>
      </c>
      <c r="Z1498">
        <f>IFERROR([1]!s_fa_dupont_roe($A1498,"2018/12/31")/100,"")</f>
        <v>0.19529099999999999</v>
      </c>
      <c r="AA1498">
        <f>IFERROR([1]!s_fa_dupont_roe($A1498,"2019/12/31")/100,"")</f>
        <v>0.33478799999999997</v>
      </c>
      <c r="AB1498">
        <f>IFERROR([1]!s_fa_dupont_roe($A1498,"2020/12/31")/100,"")</f>
        <v>0.21936900000000001</v>
      </c>
      <c r="AC1498">
        <f>IFERROR([1]!s_fa_dupont_roe($A1498,"2021/12/31")/100,"")</f>
        <v>0.24582799999999999</v>
      </c>
      <c r="AD1498">
        <f>IFERROR([1]!s_fa_dupont_roe($A1498,"2022/12/31")/100,"")</f>
        <v>0.32065100000000002</v>
      </c>
      <c r="AE1498">
        <f>IFERROR([1]!s_fa_dupont_roe($A1498,"2023/12/31")/100,"")</f>
        <v>0.21199200000000001</v>
      </c>
      <c r="AF1498">
        <f>IFERROR([1]!s_fa_dupont_roe($A1498,"2024/12/31")/100,"")</f>
        <v>0.225687</v>
      </c>
      <c r="AG1498">
        <f>IFERROR([1]!s_fa_dupont_roe($A1498,"2025/12/31")/100,"")</f>
        <v>0.13017599999999999</v>
      </c>
      <c r="AH1498">
        <f>IFERROR([1]!s_stm07_is($A1498,"W30028333","2025/12/31",1),"")</f>
        <v>209774693.69</v>
      </c>
      <c r="AI1498">
        <f>IFERROR([1]!s_stm07_bs($A1498,"W38058048","2025/12/31",1),"")</f>
        <v>2038654153.8499999</v>
      </c>
      <c r="AJ1498">
        <f>IFERROR([1]!s_fa_netdebt($A1498,"2025/12/31"),"")</f>
        <v>171128986.47999999</v>
      </c>
      <c r="AK1498">
        <f>IFERROR([1]!s_val_ev1($A1498,"2025/12/31"),"")</f>
        <v>24098430509.709999</v>
      </c>
      <c r="AL1498">
        <f>IFERROR([1]!s_fa_ebitda($A1498,"2025/12/31"),"")</f>
        <v>477221736.61000001</v>
      </c>
      <c r="AM1498" t="str">
        <f>IFERROR([1]!s_west_netprofit($A1498,2026,$B$1,180)/[1]!s_west_netprofit($A1498,2026,$B$1-7,180)-1,"")</f>
        <v/>
      </c>
      <c r="AN1498" t="str">
        <f>IFERROR([1]!s_west_netprofit($A1498,2026,$B$1,180)/[1]!s_west_netprofit($A1498,2026,$B$1-30,180)-1,"")</f>
        <v/>
      </c>
      <c r="AO1498" t="str">
        <f>IFERROR([1]!s_est_mediannetprofit($A1498,2026,$B$1)/[1]!s_est_mediannetprofit($A1498,2026,$B$1-7)-1,"")</f>
        <v/>
      </c>
      <c r="AP1498" t="str">
        <f>IFERROR([1]!s_est_mediannetprofit($A1498,2026,$B$1)/[1]!s_est_mediannetprofit($A1498,2026,$B$1-30)-1,"")</f>
        <v/>
      </c>
    </row>
    <row r="1499" spans="1:42">
      <c r="A1499" t="s">
        <v>1538</v>
      </c>
      <c r="B1499">
        <f>IFERROR([1]!s_stm07_is($A1499,"W30028333","2011/12/31",1)/[1]!S_SHARE_TOTAL($A1499,$B$1),"")</f>
        <v>0.42761515813140771</v>
      </c>
      <c r="C1499">
        <f>IFERROR([1]!s_stm07_is($A1499,"W30028333","2012/12/31",1)/[1]!S_SHARE_TOTAL($A1499,$B$1),"")</f>
        <v>0.54273261393077743</v>
      </c>
      <c r="D1499">
        <f>IFERROR([1]!s_stm07_is($A1499,"W30028333","2013/12/31",1)/[1]!S_SHARE_TOTAL($A1499,$B$1),"")</f>
        <v>0.54643681749425543</v>
      </c>
      <c r="E1499">
        <f>IFERROR([1]!s_stm07_is($A1499,"W30028333","2014/12/31",1)/[1]!S_SHARE_TOTAL($A1499,$B$1),"")</f>
        <v>0.51782428042228235</v>
      </c>
      <c r="F1499">
        <f>IFERROR([1]!s_stm07_is($A1499,"W30028333","2015/12/31",1)/[1]!S_SHARE_TOTAL($A1499,$B$1),"")</f>
        <v>0.54960816620508335</v>
      </c>
      <c r="G1499">
        <f>IFERROR([1]!s_stm07_is($A1499,"W30028333","2016/12/31",1)/[1]!S_SHARE_TOTAL($A1499,$B$1),"")</f>
        <v>0.60487806147699041</v>
      </c>
      <c r="H1499">
        <f>IFERROR([1]!s_stm07_is($A1499,"W30028333","2017/12/31",1)/[1]!S_SHARE_TOTAL($A1499,$B$1),"")</f>
        <v>0.71854098605548888</v>
      </c>
      <c r="I1499">
        <f>IFERROR([1]!s_stm07_is($A1499,"W30028333","2018/12/31",1)/[1]!S_SHARE_TOTAL($A1499,$B$1),"")</f>
        <v>0.92293122302818797</v>
      </c>
      <c r="J1499">
        <f>IFERROR([1]!s_stm07_is($A1499,"W30028333","2019/12/31",1)/[1]!S_SHARE_TOTAL($A1499,$B$1),"")</f>
        <v>1.1694721631773579</v>
      </c>
      <c r="K1499">
        <f>IFERROR([1]!s_stm07_is($A1499,"W30028333","2020/12/31",1)/[1]!S_SHARE_TOTAL($A1499,$B$1),"")</f>
        <v>1.2567434802057196</v>
      </c>
      <c r="L1499">
        <f>IFERROR([1]!s_stm07_is($A1499,"W30028333","2021/12/31",1)/[1]!S_SHARE_TOTAL($A1499,$B$1),"")</f>
        <v>1.627468615041435</v>
      </c>
      <c r="M1499">
        <f>IFERROR([1]!s_stm07_is($A1499,"W30028333","2022/12/31",1)/[1]!S_SHARE_TOTAL($A1499,$B$1),"")</f>
        <v>2.0073702415040913</v>
      </c>
      <c r="N1499">
        <f>IFERROR([1]!s_stm07_is($A1499,"W30028333","2023/12/31",1)/[1]!S_SHARE_TOTAL($A1499,$B$1),"")</f>
        <v>2.5152734253407791</v>
      </c>
      <c r="O1499">
        <f>IFERROR([1]!s_stm07_is($A1499,"W30028333","2024/12/31",1)/[1]!S_SHARE_TOTAL($A1499,$B$1),"")</f>
        <v>2.736545690854836</v>
      </c>
      <c r="P1499">
        <f>IFERROR([1]!s_stm07_is($A1499,"W30028333","2025/12/31",1)/[1]!S_SHARE_TOTAL($A1499,$B$1),"")</f>
        <v>2.088298515016807</v>
      </c>
      <c r="Q1499">
        <f>IFERROR([1]!s_west_netprofit($A1499,2026,$B$1,180)/[1]!S_SHARE_TOTAL($A1499,$B$1),"")</f>
        <v>2.08024737169622</v>
      </c>
      <c r="R1499">
        <f>IFERROR([1]!s_west_netprofit($A1499,2027,$B$1,180)/[1]!S_SHARE_TOTAL($A1499,$B$1),"")</f>
        <v>2.2256509341120592</v>
      </c>
      <c r="S1499">
        <f>IFERROR([1]!s_fa_dupont_roe($A1499,"2011/12/31")/100,"")</f>
        <v>0.41474200000000006</v>
      </c>
      <c r="T1499">
        <f>IFERROR([1]!s_fa_dupont_roe($A1499,"2012/12/31")/100,"")</f>
        <v>0.43668300000000004</v>
      </c>
      <c r="U1499">
        <f>IFERROR([1]!s_fa_dupont_roe($A1499,"2013/12/31")/100,"")</f>
        <v>0.332206</v>
      </c>
      <c r="V1499">
        <f>IFERROR([1]!s_fa_dupont_roe($A1499,"2014/12/31")/100,"")</f>
        <v>0.22139500000000001</v>
      </c>
      <c r="W1499">
        <f>IFERROR([1]!s_fa_dupont_roe($A1499,"2015/12/31")/100,"")</f>
        <v>0.18085200000000001</v>
      </c>
      <c r="X1499">
        <f>IFERROR([1]!s_fa_dupont_roe($A1499,"2016/12/31")/100,"")</f>
        <v>0.17440999999999998</v>
      </c>
      <c r="Y1499">
        <f>IFERROR([1]!s_fa_dupont_roe($A1499,"2017/12/31")/100,"")</f>
        <v>0.18140999999999999</v>
      </c>
      <c r="Z1499">
        <f>IFERROR([1]!s_fa_dupont_roe($A1499,"2018/12/31")/100,"")</f>
        <v>0.20264299999999999</v>
      </c>
      <c r="AA1499">
        <f>IFERROR([1]!s_fa_dupont_roe($A1499,"2019/12/31")/100,"")</f>
        <v>0.21924700000000003</v>
      </c>
      <c r="AB1499">
        <f>IFERROR([1]!s_fa_dupont_roe($A1499,"2020/12/31")/100,"")</f>
        <v>0.20252600000000001</v>
      </c>
      <c r="AC1499">
        <f>IFERROR([1]!s_fa_dupont_roe($A1499,"2021/12/31")/100,"")</f>
        <v>0.23105000000000001</v>
      </c>
      <c r="AD1499">
        <f>IFERROR([1]!s_fa_dupont_roe($A1499,"2022/12/31")/100,"")</f>
        <v>0.24583200000000002</v>
      </c>
      <c r="AE1499">
        <f>IFERROR([1]!s_fa_dupont_roe($A1499,"2023/12/31")/100,"")</f>
        <v>0.25756400000000002</v>
      </c>
      <c r="AF1499">
        <f>IFERROR([1]!s_fa_dupont_roe($A1499,"2024/12/31")/100,"")</f>
        <v>0.23742999999999997</v>
      </c>
      <c r="AG1499">
        <f>IFERROR([1]!s_fa_dupont_roe($A1499,"2025/12/31")/100,"")</f>
        <v>0.16264800000000001</v>
      </c>
      <c r="AH1499">
        <f>IFERROR([1]!s_stm07_is($A1499,"W30028333","2025/12/31",1),"")</f>
        <v>2603690665.79</v>
      </c>
      <c r="AI1499">
        <f>IFERROR([1]!s_stm07_bs($A1499,"W38058048","2025/12/31",1),"")</f>
        <v>16562615013.459999</v>
      </c>
      <c r="AJ1499">
        <f>IFERROR([1]!s_fa_netdebt($A1499,"2025/12/31"),"")</f>
        <v>-3985150700.3299999</v>
      </c>
      <c r="AK1499">
        <f>IFERROR([1]!s_val_ev1($A1499,"2025/12/31"),"")</f>
        <v>44743411603.220001</v>
      </c>
      <c r="AL1499">
        <f>IFERROR([1]!s_fa_ebitda($A1499,"2025/12/31"),"")</f>
        <v>3616037118.8099999</v>
      </c>
      <c r="AM1499">
        <f>IFERROR([1]!s_west_netprofit($A1499,2026,$B$1,180)/[1]!s_west_netprofit($A1499,2026,$B$1-7,180)-1,"")</f>
        <v>0</v>
      </c>
      <c r="AN1499">
        <f>IFERROR([1]!s_west_netprofit($A1499,2026,$B$1,180)/[1]!s_west_netprofit($A1499,2026,$B$1-30,180)-1,"")</f>
        <v>-2.6248783278162602E-2</v>
      </c>
      <c r="AO1499">
        <f>IFERROR([1]!s_est_mediannetprofit($A1499,2026,$B$1)/[1]!s_est_mediannetprofit($A1499,2026,$B$1-7)-1,"")</f>
        <v>0</v>
      </c>
      <c r="AP1499">
        <f>IFERROR([1]!s_est_mediannetprofit($A1499,2026,$B$1)/[1]!s_est_mediannetprofit($A1499,2026,$B$1-30)-1,"")</f>
        <v>-4.761904761904745E-3</v>
      </c>
    </row>
    <row r="1500" spans="1:42">
      <c r="A1500" t="s">
        <v>1539</v>
      </c>
      <c r="B1500">
        <f>IFERROR([1]!s_stm07_is($A1500,"W30028333","2011/12/31",1)/[1]!S_SHARE_TOTAL($A1500,$B$1),"")</f>
        <v>0</v>
      </c>
      <c r="C1500">
        <f>IFERROR([1]!s_stm07_is($A1500,"W30028333","2012/12/31",1)/[1]!S_SHARE_TOTAL($A1500,$B$1),"")</f>
        <v>0</v>
      </c>
      <c r="D1500">
        <f>IFERROR([1]!s_stm07_is($A1500,"W30028333","2013/12/31",1)/[1]!S_SHARE_TOTAL($A1500,$B$1),"")</f>
        <v>0.10433013538514017</v>
      </c>
      <c r="E1500">
        <f>IFERROR([1]!s_stm07_is($A1500,"W30028333","2014/12/31",1)/[1]!S_SHARE_TOTAL($A1500,$B$1),"")</f>
        <v>0.24049886867777903</v>
      </c>
      <c r="F1500">
        <f>IFERROR([1]!s_stm07_is($A1500,"W30028333","2015/12/31",1)/[1]!S_SHARE_TOTAL($A1500,$B$1),"")</f>
        <v>0.34331829150097415</v>
      </c>
      <c r="G1500">
        <f>IFERROR([1]!s_stm07_is($A1500,"W30028333","2016/12/31",1)/[1]!S_SHARE_TOTAL($A1500,$B$1),"")</f>
        <v>0.59671329869104084</v>
      </c>
      <c r="H1500">
        <f>IFERROR([1]!s_stm07_is($A1500,"W30028333","2017/12/31",1)/[1]!S_SHARE_TOTAL($A1500,$B$1),"")</f>
        <v>1.5629807239883979</v>
      </c>
      <c r="I1500">
        <f>IFERROR([1]!s_stm07_is($A1500,"W30028333","2018/12/31",1)/[1]!S_SHARE_TOTAL($A1500,$B$1),"")</f>
        <v>1.8145001990461469</v>
      </c>
      <c r="J1500">
        <f>IFERROR([1]!s_stm07_is($A1500,"W30028333","2019/12/31",1)/[1]!S_SHARE_TOTAL($A1500,$B$1),"")</f>
        <v>1.0580336511702366</v>
      </c>
      <c r="K1500">
        <f>IFERROR([1]!s_stm07_is($A1500,"W30028333","2020/12/31",1)/[1]!S_SHARE_TOTAL($A1500,$B$1),"")</f>
        <v>0.36339644612563493</v>
      </c>
      <c r="L1500">
        <f>IFERROR([1]!s_stm07_is($A1500,"W30028333","2021/12/31",1)/[1]!S_SHARE_TOTAL($A1500,$B$1),"")</f>
        <v>0.87827515934834632</v>
      </c>
      <c r="M1500">
        <f>IFERROR([1]!s_stm07_is($A1500,"W30028333","2022/12/31",1)/[1]!S_SHARE_TOTAL($A1500,$B$1),"")</f>
        <v>0.79539700237077926</v>
      </c>
      <c r="N1500">
        <f>IFERROR([1]!s_stm07_is($A1500,"W30028333","2023/12/31",1)/[1]!S_SHARE_TOTAL($A1500,$B$1),"")</f>
        <v>0.45807443812358134</v>
      </c>
      <c r="O1500">
        <f>IFERROR([1]!s_stm07_is($A1500,"W30028333","2024/12/31",1)/[1]!S_SHARE_TOTAL($A1500,$B$1),"")</f>
        <v>1.2752880555503825</v>
      </c>
      <c r="P1500">
        <f>IFERROR([1]!s_stm07_is($A1500,"W30028333","2025/12/31",1)/[1]!S_SHARE_TOTAL($A1500,$B$1),"")</f>
        <v>3.3762684903625937</v>
      </c>
      <c r="Q1500">
        <f>IFERROR([1]!s_west_netprofit($A1500,2026,$B$1,180)/[1]!S_SHARE_TOTAL($A1500,$B$1),"")</f>
        <v>4.5418255467468249</v>
      </c>
      <c r="R1500">
        <f>IFERROR([1]!s_west_netprofit($A1500,2027,$B$1,180)/[1]!S_SHARE_TOTAL($A1500,$B$1),"")</f>
        <v>5.327011041986033</v>
      </c>
      <c r="S1500">
        <f>IFERROR([1]!s_fa_dupont_roe($A1500,"2011/12/31")/100,"")</f>
        <v>0</v>
      </c>
      <c r="T1500">
        <f>IFERROR([1]!s_fa_dupont_roe($A1500,"2012/12/31")/100,"")</f>
        <v>0</v>
      </c>
      <c r="U1500">
        <f>IFERROR([1]!s_fa_dupont_roe($A1500,"2013/12/31")/100,"")</f>
        <v>6.9183999999999996E-2</v>
      </c>
      <c r="V1500">
        <f>IFERROR([1]!s_fa_dupont_roe($A1500,"2014/12/31")/100,"")</f>
        <v>0.15326899999999999</v>
      </c>
      <c r="W1500">
        <f>IFERROR([1]!s_fa_dupont_roe($A1500,"2015/12/31")/100,"")</f>
        <v>0.19855699999999998</v>
      </c>
      <c r="X1500">
        <f>IFERROR([1]!s_fa_dupont_roe($A1500,"2016/12/31")/100,"")</f>
        <v>0.372174</v>
      </c>
      <c r="Y1500">
        <f>IFERROR([1]!s_fa_dupont_roe($A1500,"2017/12/31")/100,"")</f>
        <v>0.73754699999999995</v>
      </c>
      <c r="Z1500">
        <f>IFERROR([1]!s_fa_dupont_roe($A1500,"2018/12/31")/100,"")</f>
        <v>0.52327000000000001</v>
      </c>
      <c r="AA1500">
        <f>IFERROR([1]!s_fa_dupont_roe($A1500,"2019/12/31")/100,"")</f>
        <v>0.17361599999999999</v>
      </c>
      <c r="AB1500">
        <f>IFERROR([1]!s_fa_dupont_roe($A1500,"2020/12/31")/100,"")</f>
        <v>4.4660000000000005E-2</v>
      </c>
      <c r="AC1500">
        <f>IFERROR([1]!s_fa_dupont_roe($A1500,"2021/12/31")/100,"")</f>
        <v>0.10440899999999999</v>
      </c>
      <c r="AD1500">
        <f>IFERROR([1]!s_fa_dupont_roe($A1500,"2022/12/31")/100,"")</f>
        <v>8.8301999999999992E-2</v>
      </c>
      <c r="AE1500">
        <f>IFERROR([1]!s_fa_dupont_roe($A1500,"2023/12/31")/100,"")</f>
        <v>4.8205999999999999E-2</v>
      </c>
      <c r="AF1500">
        <f>IFERROR([1]!s_fa_dupont_roe($A1500,"2024/12/31")/100,"")</f>
        <v>0.126246</v>
      </c>
      <c r="AG1500">
        <f>IFERROR([1]!s_fa_dupont_roe($A1500,"2025/12/31")/100,"")</f>
        <v>0.283578</v>
      </c>
      <c r="AH1500">
        <f>IFERROR([1]!s_stm07_is($A1500,"W30028333","2025/12/31",1),"")</f>
        <v>2061141136.6500001</v>
      </c>
      <c r="AI1500">
        <f>IFERROR([1]!s_stm07_bs($A1500,"W38058048","2025/12/31",1),"")</f>
        <v>8201173178.54</v>
      </c>
      <c r="AJ1500">
        <f>IFERROR([1]!s_fa_netdebt($A1500,"2025/12/31"),"")</f>
        <v>-1946948206.1600001</v>
      </c>
      <c r="AK1500">
        <f>IFERROR([1]!s_val_ev1($A1500,"2025/12/31"),"")</f>
        <v>37688789676.349998</v>
      </c>
      <c r="AL1500">
        <f>IFERROR([1]!s_fa_ebitda($A1500,"2025/12/31"),"")</f>
        <v>2684733448.8499999</v>
      </c>
      <c r="AM1500">
        <f>IFERROR([1]!s_west_netprofit($A1500,2026,$B$1,180)/[1]!s_west_netprofit($A1500,2026,$B$1-7,180)-1,"")</f>
        <v>-2.9397066642344871E-4</v>
      </c>
      <c r="AN1500">
        <f>IFERROR([1]!s_west_netprofit($A1500,2026,$B$1,180)/[1]!s_west_netprofit($A1500,2026,$B$1-30,180)-1,"")</f>
        <v>2.1281184630875138E-2</v>
      </c>
      <c r="AO1500">
        <f>IFERROR([1]!s_est_mediannetprofit($A1500,2026,$B$1)/[1]!s_est_mediannetprofit($A1500,2026,$B$1-7)-1,"")</f>
        <v>2.3808657693706881E-3</v>
      </c>
      <c r="AP1500">
        <f>IFERROR([1]!s_est_mediannetprofit($A1500,2026,$B$1)/[1]!s_est_mediannetprofit($A1500,2026,$B$1-30)-1,"")</f>
        <v>4.4558377558756579E-2</v>
      </c>
    </row>
    <row r="1501" spans="1:42">
      <c r="A1501" t="s">
        <v>1540</v>
      </c>
      <c r="B1501">
        <f>IFERROR([1]!s_stm07_is($A1501,"W30028333","2011/12/31",1)/[1]!S_SHARE_TOTAL($A1501,$B$1),"")</f>
        <v>0.20010685320162072</v>
      </c>
      <c r="C1501">
        <f>IFERROR([1]!s_stm07_is($A1501,"W30028333","2012/12/31",1)/[1]!S_SHARE_TOTAL($A1501,$B$1),"")</f>
        <v>0.16617994193848168</v>
      </c>
      <c r="D1501">
        <f>IFERROR([1]!s_stm07_is($A1501,"W30028333","2013/12/31",1)/[1]!S_SHARE_TOTAL($A1501,$B$1),"")</f>
        <v>0.20350097903603695</v>
      </c>
      <c r="E1501">
        <f>IFERROR([1]!s_stm07_is($A1501,"W30028333","2014/12/31",1)/[1]!S_SHARE_TOTAL($A1501,$B$1),"")</f>
        <v>0.23604764329940767</v>
      </c>
      <c r="F1501">
        <f>IFERROR([1]!s_stm07_is($A1501,"W30028333","2015/12/31",1)/[1]!S_SHARE_TOTAL($A1501,$B$1),"")</f>
        <v>0.40841969857306631</v>
      </c>
      <c r="G1501">
        <f>IFERROR([1]!s_stm07_is($A1501,"W30028333","2016/12/31",1)/[1]!S_SHARE_TOTAL($A1501,$B$1),"")</f>
        <v>0.3431780557529967</v>
      </c>
      <c r="H1501">
        <f>IFERROR([1]!s_stm07_is($A1501,"W30028333","2017/12/31",1)/[1]!S_SHARE_TOTAL($A1501,$B$1),"")</f>
        <v>0.4961963492587626</v>
      </c>
      <c r="I1501">
        <f>IFERROR([1]!s_stm07_is($A1501,"W30028333","2018/12/31",1)/[1]!S_SHARE_TOTAL($A1501,$B$1),"")</f>
        <v>0.58320043982673042</v>
      </c>
      <c r="J1501">
        <f>IFERROR([1]!s_stm07_is($A1501,"W30028333","2019/12/31",1)/[1]!S_SHARE_TOTAL($A1501,$B$1),"")</f>
        <v>0.61927218548605778</v>
      </c>
      <c r="K1501">
        <f>IFERROR([1]!s_stm07_is($A1501,"W30028333","2020/12/31",1)/[1]!S_SHARE_TOTAL($A1501,$B$1),"")</f>
        <v>0.52832896585625122</v>
      </c>
      <c r="L1501">
        <f>IFERROR([1]!s_stm07_is($A1501,"W30028333","2021/12/31",1)/[1]!S_SHARE_TOTAL($A1501,$B$1),"")</f>
        <v>0.66913214316557945</v>
      </c>
      <c r="M1501">
        <f>IFERROR([1]!s_stm07_is($A1501,"W30028333","2022/12/31",1)/[1]!S_SHARE_TOTAL($A1501,$B$1),"")</f>
        <v>0.80845178081179159</v>
      </c>
      <c r="N1501">
        <f>IFERROR([1]!s_stm07_is($A1501,"W30028333","2023/12/31",1)/[1]!S_SHARE_TOTAL($A1501,$B$1),"")</f>
        <v>1.1357596504033063</v>
      </c>
      <c r="O1501">
        <f>IFERROR([1]!s_stm07_is($A1501,"W30028333","2024/12/31",1)/[1]!S_SHARE_TOTAL($A1501,$B$1),"")</f>
        <v>0.94454645047331731</v>
      </c>
      <c r="P1501">
        <f>IFERROR([1]!s_stm07_is($A1501,"W30028333","2025/12/31",1)/[1]!S_SHARE_TOTAL($A1501,$B$1),"")</f>
        <v>0.86767873719783672</v>
      </c>
      <c r="Q1501">
        <f>IFERROR([1]!s_west_netprofit($A1501,2026,$B$1,180)/[1]!S_SHARE_TOTAL($A1501,$B$1),"")</f>
        <v>1.0292432004959182</v>
      </c>
      <c r="R1501">
        <f>IFERROR([1]!s_west_netprofit($A1501,2027,$B$1,180)/[1]!S_SHARE_TOTAL($A1501,$B$1),"")</f>
        <v>1.2398131934181273</v>
      </c>
      <c r="S1501">
        <f>IFERROR([1]!s_fa_dupont_roe($A1501,"2011/12/31")/100,"")</f>
        <v>0.28015799999999996</v>
      </c>
      <c r="T1501">
        <f>IFERROR([1]!s_fa_dupont_roe($A1501,"2012/12/31")/100,"")</f>
        <v>0.23811199999999999</v>
      </c>
      <c r="U1501">
        <f>IFERROR([1]!s_fa_dupont_roe($A1501,"2013/12/31")/100,"")</f>
        <v>0.27030199999999999</v>
      </c>
      <c r="V1501">
        <f>IFERROR([1]!s_fa_dupont_roe($A1501,"2014/12/31")/100,"")</f>
        <v>0.263818</v>
      </c>
      <c r="W1501">
        <f>IFERROR([1]!s_fa_dupont_roe($A1501,"2015/12/31")/100,"")</f>
        <v>0.27974300000000002</v>
      </c>
      <c r="X1501">
        <f>IFERROR([1]!s_fa_dupont_roe($A1501,"2016/12/31")/100,"")</f>
        <v>0.16139900000000001</v>
      </c>
      <c r="Y1501">
        <f>IFERROR([1]!s_fa_dupont_roe($A1501,"2017/12/31")/100,"")</f>
        <v>0.14458500000000002</v>
      </c>
      <c r="Z1501">
        <f>IFERROR([1]!s_fa_dupont_roe($A1501,"2018/12/31")/100,"")</f>
        <v>0.12129899999999999</v>
      </c>
      <c r="AA1501">
        <f>IFERROR([1]!s_fa_dupont_roe($A1501,"2019/12/31")/100,"")</f>
        <v>0.117545</v>
      </c>
      <c r="AB1501">
        <f>IFERROR([1]!s_fa_dupont_roe($A1501,"2020/12/31")/100,"")</f>
        <v>9.4176999999999997E-2</v>
      </c>
      <c r="AC1501">
        <f>IFERROR([1]!s_fa_dupont_roe($A1501,"2021/12/31")/100,"")</f>
        <v>0.113174</v>
      </c>
      <c r="AD1501">
        <f>IFERROR([1]!s_fa_dupont_roe($A1501,"2022/12/31")/100,"")</f>
        <v>0.127077</v>
      </c>
      <c r="AE1501">
        <f>IFERROR([1]!s_fa_dupont_roe($A1501,"2023/12/31")/100,"")</f>
        <v>0.16340900000000003</v>
      </c>
      <c r="AF1501">
        <f>IFERROR([1]!s_fa_dupont_roe($A1501,"2024/12/31")/100,"")</f>
        <v>0.130693</v>
      </c>
      <c r="AG1501">
        <f>IFERROR([1]!s_fa_dupont_roe($A1501,"2025/12/31")/100,"")</f>
        <v>0.119672</v>
      </c>
      <c r="AH1501">
        <f>IFERROR([1]!s_stm07_is($A1501,"W30028333","2025/12/31",1),"")</f>
        <v>178203042.56</v>
      </c>
      <c r="AI1501">
        <f>IFERROR([1]!s_stm07_bs($A1501,"W38058048","2025/12/31",1),"")</f>
        <v>1510732709.3099999</v>
      </c>
      <c r="AJ1501">
        <f>IFERROR([1]!s_fa_netdebt($A1501,"2025/12/31"),"")</f>
        <v>-377196956.10000002</v>
      </c>
      <c r="AK1501">
        <f>IFERROR([1]!s_val_ev1($A1501,"2025/12/31"),"")</f>
        <v>7416237820.4899998</v>
      </c>
      <c r="AL1501">
        <f>IFERROR([1]!s_fa_ebitda($A1501,"2025/12/31"),"")</f>
        <v>188532363.33000001</v>
      </c>
      <c r="AM1501">
        <f>IFERROR([1]!s_west_netprofit($A1501,2026,$B$1,180)/[1]!s_west_netprofit($A1501,2026,$B$1-7,180)-1,"")</f>
        <v>0</v>
      </c>
      <c r="AN1501">
        <f>IFERROR([1]!s_west_netprofit($A1501,2026,$B$1,180)/[1]!s_west_netprofit($A1501,2026,$B$1-30,180)-1,"")</f>
        <v>-7.8709483624485044E-3</v>
      </c>
      <c r="AO1501">
        <f>IFERROR([1]!s_est_mediannetprofit($A1501,2026,$B$1)/[1]!s_est_mediannetprofit($A1501,2026,$B$1-7)-1,"")</f>
        <v>0</v>
      </c>
      <c r="AP1501">
        <f>IFERROR([1]!s_est_mediannetprofit($A1501,2026,$B$1)/[1]!s_est_mediannetprofit($A1501,2026,$B$1-30)-1,"")</f>
        <v>-2.4390243902439046E-3</v>
      </c>
    </row>
    <row r="1502" spans="1:42">
      <c r="A1502" t="s">
        <v>1541</v>
      </c>
      <c r="B1502">
        <f>IFERROR([1]!s_stm07_is($A1502,"W30028333","2011/12/31",1)/[1]!S_SHARE_TOTAL($A1502,$B$1),"")</f>
        <v>0</v>
      </c>
      <c r="C1502">
        <f>IFERROR([1]!s_stm07_is($A1502,"W30028333","2012/12/31",1)/[1]!S_SHARE_TOTAL($A1502,$B$1),"")</f>
        <v>0</v>
      </c>
      <c r="D1502">
        <f>IFERROR([1]!s_stm07_is($A1502,"W30028333","2013/12/31",1)/[1]!S_SHARE_TOTAL($A1502,$B$1),"")</f>
        <v>6.3133605077050098E-2</v>
      </c>
      <c r="E1502">
        <f>IFERROR([1]!s_stm07_is($A1502,"W30028333","2014/12/31",1)/[1]!S_SHARE_TOTAL($A1502,$B$1),"")</f>
        <v>9.3689351303837376E-2</v>
      </c>
      <c r="F1502">
        <f>IFERROR([1]!s_stm07_is($A1502,"W30028333","2015/12/31",1)/[1]!S_SHARE_TOTAL($A1502,$B$1),"")</f>
        <v>9.4401669324907039E-2</v>
      </c>
      <c r="G1502">
        <f>IFERROR([1]!s_stm07_is($A1502,"W30028333","2016/12/31",1)/[1]!S_SHARE_TOTAL($A1502,$B$1),"")</f>
        <v>0.11720147502516155</v>
      </c>
      <c r="H1502">
        <f>IFERROR([1]!s_stm07_is($A1502,"W30028333","2017/12/31",1)/[1]!S_SHARE_TOTAL($A1502,$B$1),"")</f>
        <v>0.11895556681766753</v>
      </c>
      <c r="I1502">
        <f>IFERROR([1]!s_stm07_is($A1502,"W30028333","2018/12/31",1)/[1]!S_SHARE_TOTAL($A1502,$B$1),"")</f>
        <v>0.23178537303665325</v>
      </c>
      <c r="J1502">
        <f>IFERROR([1]!s_stm07_is($A1502,"W30028333","2019/12/31",1)/[1]!S_SHARE_TOTAL($A1502,$B$1),"")</f>
        <v>0.16518942168070105</v>
      </c>
      <c r="K1502">
        <f>IFERROR([1]!s_stm07_is($A1502,"W30028333","2020/12/31",1)/[1]!S_SHARE_TOTAL($A1502,$B$1),"")</f>
        <v>0.53543277106471099</v>
      </c>
      <c r="L1502">
        <f>IFERROR([1]!s_stm07_is($A1502,"W30028333","2021/12/31",1)/[1]!S_SHARE_TOTAL($A1502,$B$1),"")</f>
        <v>1.5987655586657388</v>
      </c>
      <c r="M1502">
        <f>IFERROR([1]!s_stm07_is($A1502,"W30028333","2022/12/31",1)/[1]!S_SHARE_TOTAL($A1502,$B$1),"")</f>
        <v>3.7455094876591848</v>
      </c>
      <c r="N1502">
        <f>IFERROR([1]!s_stm07_is($A1502,"W30028333","2023/12/31",1)/[1]!S_SHARE_TOTAL($A1502,$B$1),"")</f>
        <v>0.98678173417538684</v>
      </c>
      <c r="O1502">
        <f>IFERROR([1]!s_stm07_is($A1502,"W30028333","2024/12/31",1)/[1]!S_SHARE_TOTAL($A1502,$B$1),"")</f>
        <v>8.4020903396410024E-2</v>
      </c>
      <c r="P1502">
        <f>IFERROR([1]!s_stm07_is($A1502,"W30028333","2025/12/31",1)/[1]!S_SHARE_TOTAL($A1502,$B$1),"")</f>
        <v>-0.31498729351357491</v>
      </c>
      <c r="Q1502">
        <f>IFERROR([1]!s_west_netprofit($A1502,2026,$B$1,180)/[1]!S_SHARE_TOTAL($A1502,$B$1),"")</f>
        <v>0</v>
      </c>
      <c r="R1502">
        <f>IFERROR([1]!s_west_netprofit($A1502,2027,$B$1,180)/[1]!S_SHARE_TOTAL($A1502,$B$1),"")</f>
        <v>0</v>
      </c>
      <c r="S1502">
        <f>IFERROR([1]!s_fa_dupont_roe($A1502,"2011/12/31")/100,"")</f>
        <v>0</v>
      </c>
      <c r="T1502">
        <f>IFERROR([1]!s_fa_dupont_roe($A1502,"2012/12/31")/100,"")</f>
        <v>0</v>
      </c>
      <c r="U1502">
        <f>IFERROR([1]!s_fa_dupont_roe($A1502,"2013/12/31")/100,"")</f>
        <v>0.20893599999999998</v>
      </c>
      <c r="V1502">
        <f>IFERROR([1]!s_fa_dupont_roe($A1502,"2014/12/31")/100,"")</f>
        <v>0.24618300000000001</v>
      </c>
      <c r="W1502">
        <f>IFERROR([1]!s_fa_dupont_roe($A1502,"2015/12/31")/100,"")</f>
        <v>0.18793099999999999</v>
      </c>
      <c r="X1502">
        <f>IFERROR([1]!s_fa_dupont_roe($A1502,"2016/12/31")/100,"")</f>
        <v>0.18770000000000001</v>
      </c>
      <c r="Y1502">
        <f>IFERROR([1]!s_fa_dupont_roe($A1502,"2017/12/31")/100,"")</f>
        <v>0.17020299999999999</v>
      </c>
      <c r="Z1502">
        <f>IFERROR([1]!s_fa_dupont_roe($A1502,"2018/12/31")/100,"")</f>
        <v>0.263044</v>
      </c>
      <c r="AA1502">
        <f>IFERROR([1]!s_fa_dupont_roe($A1502,"2019/12/31")/100,"")</f>
        <v>0.14361000000000002</v>
      </c>
      <c r="AB1502">
        <f>IFERROR([1]!s_fa_dupont_roe($A1502,"2020/12/31")/100,"")</f>
        <v>0.32923999999999998</v>
      </c>
      <c r="AC1502">
        <f>IFERROR([1]!s_fa_dupont_roe($A1502,"2021/12/31")/100,"")</f>
        <v>0.57592100000000002</v>
      </c>
      <c r="AD1502">
        <f>IFERROR([1]!s_fa_dupont_roe($A1502,"2022/12/31")/100,"")</f>
        <v>0.56353200000000003</v>
      </c>
      <c r="AE1502">
        <f>IFERROR([1]!s_fa_dupont_roe($A1502,"2023/12/31")/100,"")</f>
        <v>9.9648E-2</v>
      </c>
      <c r="AF1502">
        <f>IFERROR([1]!s_fa_dupont_roe($A1502,"2024/12/31")/100,"")</f>
        <v>8.5109999999999995E-3</v>
      </c>
      <c r="AG1502">
        <f>IFERROR([1]!s_fa_dupont_roe($A1502,"2025/12/31")/100,"")</f>
        <v>-3.3014000000000002E-2</v>
      </c>
      <c r="AH1502">
        <f>IFERROR([1]!s_stm07_is($A1502,"W30028333","2025/12/31",1),"")</f>
        <v>-398267667.26999998</v>
      </c>
      <c r="AI1502">
        <f>IFERROR([1]!s_stm07_bs($A1502,"W38058048","2025/12/31",1),"")</f>
        <v>12033072892.65</v>
      </c>
      <c r="AJ1502">
        <f>IFERROR([1]!s_fa_netdebt($A1502,"2025/12/31"),"")</f>
        <v>-2080322504.3099999</v>
      </c>
      <c r="AK1502">
        <f>IFERROR([1]!s_val_ev1($A1502,"2025/12/31"),"")</f>
        <v>57176203573.239998</v>
      </c>
      <c r="AL1502">
        <f>IFERROR([1]!s_fa_ebitda($A1502,"2025/12/31"),"")</f>
        <v>-139876462.21000001</v>
      </c>
      <c r="AM1502" t="str">
        <f>IFERROR([1]!s_west_netprofit($A1502,2026,$B$1,180)/[1]!s_west_netprofit($A1502,2026,$B$1-7,180)-1,"")</f>
        <v/>
      </c>
      <c r="AN1502" t="str">
        <f>IFERROR([1]!s_west_netprofit($A1502,2026,$B$1,180)/[1]!s_west_netprofit($A1502,2026,$B$1-30,180)-1,"")</f>
        <v/>
      </c>
      <c r="AO1502" t="str">
        <f>IFERROR([1]!s_est_mediannetprofit($A1502,2026,$B$1)/[1]!s_est_mediannetprofit($A1502,2026,$B$1-7)-1,"")</f>
        <v/>
      </c>
      <c r="AP1502" t="str">
        <f>IFERROR([1]!s_est_mediannetprofit($A1502,2026,$B$1)/[1]!s_est_mediannetprofit($A1502,2026,$B$1-30)-1,"")</f>
        <v/>
      </c>
    </row>
    <row r="1503" spans="1:42">
      <c r="A1503" t="s">
        <v>1542</v>
      </c>
      <c r="B1503">
        <f>IFERROR([1]!s_stm07_is($A1503,"W30028333","2011/12/31",1)/[1]!S_SHARE_TOTAL($A1503,$B$1),"")</f>
        <v>0</v>
      </c>
      <c r="C1503">
        <f>IFERROR([1]!s_stm07_is($A1503,"W30028333","2012/12/31",1)/[1]!S_SHARE_TOTAL($A1503,$B$1),"")</f>
        <v>0.26520887919375663</v>
      </c>
      <c r="D1503">
        <f>IFERROR([1]!s_stm07_is($A1503,"W30028333","2013/12/31",1)/[1]!S_SHARE_TOTAL($A1503,$B$1),"")</f>
        <v>0.47672022587342011</v>
      </c>
      <c r="E1503">
        <f>IFERROR([1]!s_stm07_is($A1503,"W30028333","2014/12/31",1)/[1]!S_SHARE_TOTAL($A1503,$B$1),"")</f>
        <v>0.51180807277478635</v>
      </c>
      <c r="F1503">
        <f>IFERROR([1]!s_stm07_is($A1503,"W30028333","2015/12/31",1)/[1]!S_SHARE_TOTAL($A1503,$B$1),"")</f>
        <v>0.47274090239390099</v>
      </c>
      <c r="G1503">
        <f>IFERROR([1]!s_stm07_is($A1503,"W30028333","2016/12/31",1)/[1]!S_SHARE_TOTAL($A1503,$B$1),"")</f>
        <v>0.47971592891810322</v>
      </c>
      <c r="H1503">
        <f>IFERROR([1]!s_stm07_is($A1503,"W30028333","2017/12/31",1)/[1]!S_SHARE_TOTAL($A1503,$B$1),"")</f>
        <v>0.62204327603928267</v>
      </c>
      <c r="I1503">
        <f>IFERROR([1]!s_stm07_is($A1503,"W30028333","2018/12/31",1)/[1]!S_SHARE_TOTAL($A1503,$B$1),"")</f>
        <v>0.78922361075266212</v>
      </c>
      <c r="J1503">
        <f>IFERROR([1]!s_stm07_is($A1503,"W30028333","2019/12/31",1)/[1]!S_SHARE_TOTAL($A1503,$B$1),"")</f>
        <v>0.99647203979902621</v>
      </c>
      <c r="K1503">
        <f>IFERROR([1]!s_stm07_is($A1503,"W30028333","2020/12/31",1)/[1]!S_SHARE_TOTAL($A1503,$B$1),"")</f>
        <v>0.84681068640832968</v>
      </c>
      <c r="L1503">
        <f>IFERROR([1]!s_stm07_is($A1503,"W30028333","2021/12/31",1)/[1]!S_SHARE_TOTAL($A1503,$B$1),"")</f>
        <v>2.4260179425698012</v>
      </c>
      <c r="M1503">
        <f>IFERROR([1]!s_stm07_is($A1503,"W30028333","2022/12/31",1)/[1]!S_SHARE_TOTAL($A1503,$B$1),"")</f>
        <v>2.1779144909828987</v>
      </c>
      <c r="N1503">
        <f>IFERROR([1]!s_stm07_is($A1503,"W30028333","2023/12/31",1)/[1]!S_SHARE_TOTAL($A1503,$B$1),"")</f>
        <v>2.471466968350946</v>
      </c>
      <c r="O1503">
        <f>IFERROR([1]!s_stm07_is($A1503,"W30028333","2024/12/31",1)/[1]!S_SHARE_TOTAL($A1503,$B$1),"")</f>
        <v>2.7958423815511408</v>
      </c>
      <c r="P1503">
        <f>IFERROR([1]!s_stm07_is($A1503,"W30028333","2025/12/31",1)/[1]!S_SHARE_TOTAL($A1503,$B$1),"")</f>
        <v>1.9033765787631627</v>
      </c>
      <c r="Q1503">
        <f>IFERROR([1]!s_west_netprofit($A1503,2026,$B$1,180)/[1]!S_SHARE_TOTAL($A1503,$B$1),"")</f>
        <v>2.7076722186237165</v>
      </c>
      <c r="R1503">
        <f>IFERROR([1]!s_west_netprofit($A1503,2027,$B$1,180)/[1]!S_SHARE_TOTAL($A1503,$B$1),"")</f>
        <v>3.2646104639128004</v>
      </c>
      <c r="S1503">
        <f>IFERROR([1]!s_fa_dupont_roe($A1503,"2011/12/31")/100,"")</f>
        <v>0</v>
      </c>
      <c r="T1503">
        <f>IFERROR([1]!s_fa_dupont_roe($A1503,"2012/12/31")/100,"")</f>
        <v>0.28528999999999999</v>
      </c>
      <c r="U1503">
        <f>IFERROR([1]!s_fa_dupont_roe($A1503,"2013/12/31")/100,"")</f>
        <v>0.48346299999999998</v>
      </c>
      <c r="V1503">
        <f>IFERROR([1]!s_fa_dupont_roe($A1503,"2014/12/31")/100,"")</f>
        <v>0.43031700000000001</v>
      </c>
      <c r="W1503">
        <f>IFERROR([1]!s_fa_dupont_roe($A1503,"2015/12/31")/100,"")</f>
        <v>0.321855</v>
      </c>
      <c r="X1503">
        <f>IFERROR([1]!s_fa_dupont_roe($A1503,"2016/12/31")/100,"")</f>
        <v>0.16486300000000001</v>
      </c>
      <c r="Y1503">
        <f>IFERROR([1]!s_fa_dupont_roe($A1503,"2017/12/31")/100,"")</f>
        <v>0.14139699999999999</v>
      </c>
      <c r="Z1503">
        <f>IFERROR([1]!s_fa_dupont_roe($A1503,"2018/12/31")/100,"")</f>
        <v>0.159105</v>
      </c>
      <c r="AA1503">
        <f>IFERROR([1]!s_fa_dupont_roe($A1503,"2019/12/31")/100,"")</f>
        <v>0.176231</v>
      </c>
      <c r="AB1503">
        <f>IFERROR([1]!s_fa_dupont_roe($A1503,"2020/12/31")/100,"")</f>
        <v>0.13524800000000001</v>
      </c>
      <c r="AC1503">
        <f>IFERROR([1]!s_fa_dupont_roe($A1503,"2021/12/31")/100,"")</f>
        <v>0.28118399999999999</v>
      </c>
      <c r="AD1503">
        <f>IFERROR([1]!s_fa_dupont_roe($A1503,"2022/12/31")/100,"")</f>
        <v>0.18966999999999998</v>
      </c>
      <c r="AE1503">
        <f>IFERROR([1]!s_fa_dupont_roe($A1503,"2023/12/31")/100,"")</f>
        <v>0.1673</v>
      </c>
      <c r="AF1503">
        <f>IFERROR([1]!s_fa_dupont_roe($A1503,"2024/12/31")/100,"")</f>
        <v>0.15323600000000001</v>
      </c>
      <c r="AG1503">
        <f>IFERROR([1]!s_fa_dupont_roe($A1503,"2025/12/31")/100,"")</f>
        <v>9.3224000000000001E-2</v>
      </c>
      <c r="AH1503">
        <f>IFERROR([1]!s_stm07_is($A1503,"W30028333","2025/12/31",1),"")</f>
        <v>806881925.04999995</v>
      </c>
      <c r="AI1503">
        <f>IFERROR([1]!s_stm07_bs($A1503,"W38058048","2025/12/31",1),"")</f>
        <v>11229048375.99</v>
      </c>
      <c r="AJ1503">
        <f>IFERROR([1]!s_fa_netdebt($A1503,"2025/12/31"),"")</f>
        <v>3951562626.5100002</v>
      </c>
      <c r="AK1503">
        <f>IFERROR([1]!s_val_ev1($A1503,"2025/12/31"),"")</f>
        <v>18497252144.220001</v>
      </c>
      <c r="AL1503">
        <f>IFERROR([1]!s_fa_ebitda($A1503,"2025/12/31"),"")</f>
        <v>2568296478.96</v>
      </c>
      <c r="AM1503">
        <f>IFERROR([1]!s_west_netprofit($A1503,2026,$B$1,180)/[1]!s_west_netprofit($A1503,2026,$B$1-7,180)-1,"")</f>
        <v>0</v>
      </c>
      <c r="AN1503">
        <f>IFERROR([1]!s_west_netprofit($A1503,2026,$B$1,180)/[1]!s_west_netprofit($A1503,2026,$B$1-30,180)-1,"")</f>
        <v>-0.11255774397433171</v>
      </c>
      <c r="AO1503">
        <f>IFERROR([1]!s_est_mediannetprofit($A1503,2026,$B$1)/[1]!s_est_mediannetprofit($A1503,2026,$B$1-7)-1,"")</f>
        <v>0</v>
      </c>
      <c r="AP1503">
        <f>IFERROR([1]!s_est_mediannetprofit($A1503,2026,$B$1)/[1]!s_est_mediannetprofit($A1503,2026,$B$1-30)-1,"")</f>
        <v>-5.7824379485790556E-2</v>
      </c>
    </row>
    <row r="1504" spans="1:42">
      <c r="A1504" t="s">
        <v>1543</v>
      </c>
      <c r="B1504">
        <f>IFERROR([1]!s_stm07_is($A1504,"W30028333","2011/12/31",1)/[1]!S_SHARE_TOTAL($A1504,$B$1),"")</f>
        <v>0</v>
      </c>
      <c r="C1504">
        <f>IFERROR([1]!s_stm07_is($A1504,"W30028333","2012/12/31",1)/[1]!S_SHARE_TOTAL($A1504,$B$1),"")</f>
        <v>0</v>
      </c>
      <c r="D1504">
        <f>IFERROR([1]!s_stm07_is($A1504,"W30028333","2013/12/31",1)/[1]!S_SHARE_TOTAL($A1504,$B$1),"")</f>
        <v>0</v>
      </c>
      <c r="E1504">
        <f>IFERROR([1]!s_stm07_is($A1504,"W30028333","2014/12/31",1)/[1]!S_SHARE_TOTAL($A1504,$B$1),"")</f>
        <v>0</v>
      </c>
      <c r="F1504">
        <f>IFERROR([1]!s_stm07_is($A1504,"W30028333","2015/12/31",1)/[1]!S_SHARE_TOTAL($A1504,$B$1),"")</f>
        <v>0</v>
      </c>
      <c r="G1504">
        <f>IFERROR([1]!s_stm07_is($A1504,"W30028333","2016/12/31",1)/[1]!S_SHARE_TOTAL($A1504,$B$1),"")</f>
        <v>0.34930769230769232</v>
      </c>
      <c r="H1504">
        <f>IFERROR([1]!s_stm07_is($A1504,"W30028333","2017/12/31",1)/[1]!S_SHARE_TOTAL($A1504,$B$1),"")</f>
        <v>0</v>
      </c>
      <c r="I1504">
        <f>IFERROR([1]!s_stm07_is($A1504,"W30028333","2018/12/31",1)/[1]!S_SHARE_TOTAL($A1504,$B$1),"")</f>
        <v>0</v>
      </c>
      <c r="J1504">
        <f>IFERROR([1]!s_stm07_is($A1504,"W30028333","2019/12/31",1)/[1]!S_SHARE_TOTAL($A1504,$B$1),"")</f>
        <v>0.40493055053846155</v>
      </c>
      <c r="K1504">
        <f>IFERROR([1]!s_stm07_is($A1504,"W30028333","2020/12/31",1)/[1]!S_SHARE_TOTAL($A1504,$B$1),"")</f>
        <v>0.46116728807692309</v>
      </c>
      <c r="L1504">
        <f>IFERROR([1]!s_stm07_is($A1504,"W30028333","2021/12/31",1)/[1]!S_SHARE_TOTAL($A1504,$B$1),"")</f>
        <v>0.42615954773076919</v>
      </c>
      <c r="M1504">
        <f>IFERROR([1]!s_stm07_is($A1504,"W30028333","2022/12/31",1)/[1]!S_SHARE_TOTAL($A1504,$B$1),"")</f>
        <v>0.45870012538461535</v>
      </c>
      <c r="N1504">
        <f>IFERROR([1]!s_stm07_is($A1504,"W30028333","2023/12/31",1)/[1]!S_SHARE_TOTAL($A1504,$B$1),"")</f>
        <v>0.60903847803846156</v>
      </c>
      <c r="O1504">
        <f>IFERROR([1]!s_stm07_is($A1504,"W30028333","2024/12/31",1)/[1]!S_SHARE_TOTAL($A1504,$B$1),"")</f>
        <v>0.35833403696153848</v>
      </c>
      <c r="P1504">
        <f>IFERROR([1]!s_stm07_is($A1504,"W30028333","2025/12/31",1)/[1]!S_SHARE_TOTAL($A1504,$B$1),"")</f>
        <v>0.19707284776923079</v>
      </c>
      <c r="Q1504">
        <f>IFERROR([1]!s_west_netprofit($A1504,2026,$B$1,180)/[1]!S_SHARE_TOTAL($A1504,$B$1),"")</f>
        <v>0</v>
      </c>
      <c r="R1504">
        <f>IFERROR([1]!s_west_netprofit($A1504,2027,$B$1,180)/[1]!S_SHARE_TOTAL($A1504,$B$1),"")</f>
        <v>0</v>
      </c>
      <c r="S1504">
        <f>IFERROR([1]!s_fa_dupont_roe($A1504,"2011/12/31")/100,"")</f>
        <v>0</v>
      </c>
      <c r="T1504">
        <f>IFERROR([1]!s_fa_dupont_roe($A1504,"2012/12/31")/100,"")</f>
        <v>0</v>
      </c>
      <c r="U1504">
        <f>IFERROR([1]!s_fa_dupont_roe($A1504,"2013/12/31")/100,"")</f>
        <v>0</v>
      </c>
      <c r="V1504">
        <f>IFERROR([1]!s_fa_dupont_roe($A1504,"2014/12/31")/100,"")</f>
        <v>0</v>
      </c>
      <c r="W1504">
        <f>IFERROR([1]!s_fa_dupont_roe($A1504,"2015/12/31")/100,"")</f>
        <v>0</v>
      </c>
      <c r="X1504">
        <f>IFERROR([1]!s_fa_dupont_roe($A1504,"2016/12/31")/100,"")</f>
        <v>0</v>
      </c>
      <c r="Y1504">
        <f>IFERROR([1]!s_fa_dupont_roe($A1504,"2017/12/31")/100,"")</f>
        <v>0</v>
      </c>
      <c r="Z1504">
        <f>IFERROR([1]!s_fa_dupont_roe($A1504,"2018/12/31")/100,"")</f>
        <v>0</v>
      </c>
      <c r="AA1504">
        <f>IFERROR([1]!s_fa_dupont_roe($A1504,"2019/12/31")/100,"")</f>
        <v>0.19598600000000002</v>
      </c>
      <c r="AB1504">
        <f>IFERROR([1]!s_fa_dupont_roe($A1504,"2020/12/31")/100,"")</f>
        <v>0.22297699999999998</v>
      </c>
      <c r="AC1504">
        <f>IFERROR([1]!s_fa_dupont_roe($A1504,"2021/12/31")/100,"")</f>
        <v>0.186477</v>
      </c>
      <c r="AD1504">
        <f>IFERROR([1]!s_fa_dupont_roe($A1504,"2022/12/31")/100,"")</f>
        <v>0.16831399999999999</v>
      </c>
      <c r="AE1504">
        <f>IFERROR([1]!s_fa_dupont_roe($A1504,"2023/12/31")/100,"")</f>
        <v>0.18711</v>
      </c>
      <c r="AF1504">
        <f>IFERROR([1]!s_fa_dupont_roe($A1504,"2024/12/31")/100,"")</f>
        <v>8.0762E-2</v>
      </c>
      <c r="AG1504">
        <f>IFERROR([1]!s_fa_dupont_roe($A1504,"2025/12/31")/100,"")</f>
        <v>3.6768999999999996E-2</v>
      </c>
      <c r="AH1504">
        <f>IFERROR([1]!s_stm07_is($A1504,"W30028333","2025/12/31",1),"")</f>
        <v>51238940.420000002</v>
      </c>
      <c r="AI1504">
        <f>IFERROR([1]!s_stm07_bs($A1504,"W38058048","2025/12/31",1),"")</f>
        <v>1563934123.3199999</v>
      </c>
      <c r="AJ1504">
        <f>IFERROR([1]!s_fa_netdebt($A1504,"2025/12/31"),"")</f>
        <v>-355149470.50999999</v>
      </c>
      <c r="AK1504">
        <f>IFERROR([1]!s_val_ev1($A1504,"2025/12/31"),"")</f>
        <v>7688868669.5200005</v>
      </c>
      <c r="AL1504">
        <f>IFERROR([1]!s_fa_ebitda($A1504,"2025/12/31"),"")</f>
        <v>161382122.24000001</v>
      </c>
      <c r="AM1504" t="str">
        <f>IFERROR([1]!s_west_netprofit($A1504,2026,$B$1,180)/[1]!s_west_netprofit($A1504,2026,$B$1-7,180)-1,"")</f>
        <v/>
      </c>
      <c r="AN1504" t="str">
        <f>IFERROR([1]!s_west_netprofit($A1504,2026,$B$1,180)/[1]!s_west_netprofit($A1504,2026,$B$1-30,180)-1,"")</f>
        <v/>
      </c>
      <c r="AO1504" t="str">
        <f>IFERROR([1]!s_est_mediannetprofit($A1504,2026,$B$1)/[1]!s_est_mediannetprofit($A1504,2026,$B$1-7)-1,"")</f>
        <v/>
      </c>
      <c r="AP1504" t="str">
        <f>IFERROR([1]!s_est_mediannetprofit($A1504,2026,$B$1)/[1]!s_est_mediannetprofit($A1504,2026,$B$1-30)-1,"")</f>
        <v/>
      </c>
    </row>
    <row r="1505" spans="1:42">
      <c r="A1505" t="s">
        <v>1544</v>
      </c>
      <c r="B1505">
        <f>IFERROR([1]!s_stm07_is($A1505,"W30028333","2011/12/31",1)/[1]!S_SHARE_TOTAL($A1505,$B$1),"")</f>
        <v>0.45949458837393392</v>
      </c>
      <c r="C1505">
        <f>IFERROR([1]!s_stm07_is($A1505,"W30028333","2012/12/31",1)/[1]!S_SHARE_TOTAL($A1505,$B$1),"")</f>
        <v>2.2081924529443269</v>
      </c>
      <c r="D1505">
        <f>IFERROR([1]!s_stm07_is($A1505,"W30028333","2013/12/31",1)/[1]!S_SHARE_TOTAL($A1505,$B$1),"")</f>
        <v>2.186791931039477</v>
      </c>
      <c r="E1505">
        <f>IFERROR([1]!s_stm07_is($A1505,"W30028333","2014/12/31",1)/[1]!S_SHARE_TOTAL($A1505,$B$1),"")</f>
        <v>2.6864159907828173</v>
      </c>
      <c r="F1505">
        <f>IFERROR([1]!s_stm07_is($A1505,"W30028333","2015/12/31",1)/[1]!S_SHARE_TOTAL($A1505,$B$1),"")</f>
        <v>2.4288596908034488</v>
      </c>
      <c r="G1505">
        <f>IFERROR([1]!s_stm07_is($A1505,"W30028333","2016/12/31",1)/[1]!S_SHARE_TOTAL($A1505,$B$1),"")</f>
        <v>8.1268121120192198</v>
      </c>
      <c r="H1505">
        <f>IFERROR([1]!s_stm07_is($A1505,"W30028333","2017/12/31",1)/[1]!S_SHARE_TOTAL($A1505,$B$1),"")</f>
        <v>8.4634010562942397</v>
      </c>
      <c r="I1505">
        <f>IFERROR([1]!s_stm07_is($A1505,"W30028333","2018/12/31",1)/[1]!S_SHARE_TOTAL($A1505,$B$1),"")</f>
        <v>10.035545610692429</v>
      </c>
      <c r="J1505">
        <f>IFERROR([1]!s_stm07_is($A1505,"W30028333","2019/12/31",1)/[1]!S_SHARE_TOTAL($A1505,$B$1),"")</f>
        <v>11.232339983948885</v>
      </c>
      <c r="K1505">
        <f>IFERROR([1]!s_stm07_is($A1505,"W30028333","2020/12/31",1)/[1]!S_SHARE_TOTAL($A1505,$B$1),"")</f>
        <v>14.52512574231757</v>
      </c>
      <c r="L1505">
        <f>IFERROR([1]!s_stm07_is($A1505,"W30028333","2021/12/31",1)/[1]!S_SHARE_TOTAL($A1505,$B$1),"")</f>
        <v>20.384170589091912</v>
      </c>
      <c r="M1505">
        <f>IFERROR([1]!s_stm07_is($A1505,"W30028333","2022/12/31",1)/[1]!S_SHARE_TOTAL($A1505,$B$1),"")</f>
        <v>20.278347212933351</v>
      </c>
      <c r="N1505">
        <f>IFERROR([1]!s_stm07_is($A1505,"W30028333","2023/12/31",1)/[1]!S_SHARE_TOTAL($A1505,$B$1),"")</f>
        <v>15.617740383368098</v>
      </c>
      <c r="O1505">
        <f>IFERROR([1]!s_stm07_is($A1505,"W30028333","2024/12/31",1)/[1]!S_SHARE_TOTAL($A1505,$B$1),"")</f>
        <v>13.116398056298445</v>
      </c>
      <c r="P1505">
        <f>IFERROR([1]!s_stm07_is($A1505,"W30028333","2025/12/31",1)/[1]!S_SHARE_TOTAL($A1505,$B$1),"")</f>
        <v>24.8978159953441</v>
      </c>
      <c r="Q1505">
        <f>IFERROR([1]!s_west_netprofit($A1505,2026,$B$1,180)/[1]!S_SHARE_TOTAL($A1505,$B$1),"")</f>
        <v>26.606617242010223</v>
      </c>
      <c r="R1505">
        <f>IFERROR([1]!s_west_netprofit($A1505,2027,$B$1,180)/[1]!S_SHARE_TOTAL($A1505,$B$1),"")</f>
        <v>29.173218771323331</v>
      </c>
      <c r="S1505">
        <f>IFERROR([1]!s_fa_dupont_roe($A1505,"2011/12/31")/100,"")</f>
        <v>0.10505200000000001</v>
      </c>
      <c r="T1505">
        <f>IFERROR([1]!s_fa_dupont_roe($A1505,"2012/12/31")/100,"")</f>
        <v>0.62282599999999999</v>
      </c>
      <c r="U1505">
        <f>IFERROR([1]!s_fa_dupont_roe($A1505,"2013/12/31")/100,"")</f>
        <v>0.78823599999999994</v>
      </c>
      <c r="V1505">
        <f>IFERROR([1]!s_fa_dupont_roe($A1505,"2014/12/31")/100,"")</f>
        <v>0.71488099999999999</v>
      </c>
      <c r="W1505">
        <f>IFERROR([1]!s_fa_dupont_roe($A1505,"2015/12/31")/100,"")</f>
        <v>0.42668599999999995</v>
      </c>
      <c r="X1505">
        <f>IFERROR([1]!s_fa_dupont_roe($A1505,"2016/12/31")/100,"")</f>
        <v>0.48602499999999998</v>
      </c>
      <c r="Y1505">
        <f>IFERROR([1]!s_fa_dupont_roe($A1505,"2017/12/31")/100,"")</f>
        <v>0.288383</v>
      </c>
      <c r="Z1505">
        <f>IFERROR([1]!s_fa_dupont_roe($A1505,"2018/12/31")/100,"")</f>
        <v>0.27758500000000003</v>
      </c>
      <c r="AA1505">
        <f>IFERROR([1]!s_fa_dupont_roe($A1505,"2019/12/31")/100,"")</f>
        <v>0.27072399999999996</v>
      </c>
      <c r="AB1505">
        <f>IFERROR([1]!s_fa_dupont_roe($A1505,"2020/12/31")/100,"")</f>
        <v>0.30445499999999998</v>
      </c>
      <c r="AC1505">
        <f>IFERROR([1]!s_fa_dupont_roe($A1505,"2021/12/31")/100,"")</f>
        <v>0.35034700000000002</v>
      </c>
      <c r="AD1505">
        <f>IFERROR([1]!s_fa_dupont_roe($A1505,"2022/12/31")/100,"")</f>
        <v>0.34137099999999998</v>
      </c>
      <c r="AE1505">
        <f>IFERROR([1]!s_fa_dupont_roe($A1505,"2023/12/31")/100,"")</f>
        <v>0.26653500000000002</v>
      </c>
      <c r="AF1505">
        <f>IFERROR([1]!s_fa_dupont_roe($A1505,"2024/12/31")/100,"")</f>
        <v>0.20177800000000001</v>
      </c>
      <c r="AG1505">
        <f>IFERROR([1]!s_fa_dupont_roe($A1505,"2025/12/31")/100,"")</f>
        <v>0.34451500000000002</v>
      </c>
      <c r="AH1505">
        <f>IFERROR([1]!s_stm07_is($A1505,"W30028333","2025/12/31",1),"")</f>
        <v>1793666076.8</v>
      </c>
      <c r="AI1505">
        <f>IFERROR([1]!s_stm07_bs($A1505,"W38058048","2025/12/31",1),"")</f>
        <v>6539174927.1499996</v>
      </c>
      <c r="AJ1505">
        <f>IFERROR([1]!s_fa_netdebt($A1505,"2025/12/31"),"")</f>
        <v>-4366195841.7299995</v>
      </c>
      <c r="AK1505">
        <f>IFERROR([1]!s_val_ev1($A1505,"2025/12/31"),"")</f>
        <v>30558431677.439999</v>
      </c>
      <c r="AL1505">
        <f>IFERROR([1]!s_fa_ebitda($A1505,"2025/12/31"),"")</f>
        <v>2502370673.8600001</v>
      </c>
      <c r="AM1505">
        <f>IFERROR([1]!s_west_netprofit($A1505,2026,$B$1,180)/[1]!s_west_netprofit($A1505,2026,$B$1-7,180)-1,"")</f>
        <v>0</v>
      </c>
      <c r="AN1505">
        <f>IFERROR([1]!s_west_netprofit($A1505,2026,$B$1,180)/[1]!s_west_netprofit($A1505,2026,$B$1-30,180)-1,"")</f>
        <v>1.7373621228935487E-3</v>
      </c>
      <c r="AO1505">
        <f>IFERROR([1]!s_est_mediannetprofit($A1505,2026,$B$1)/[1]!s_est_mediannetprofit($A1505,2026,$B$1-7)-1,"")</f>
        <v>0</v>
      </c>
      <c r="AP1505">
        <f>IFERROR([1]!s_est_mediannetprofit($A1505,2026,$B$1)/[1]!s_est_mediannetprofit($A1505,2026,$B$1-30)-1,"")</f>
        <v>5.1867219917012264E-4</v>
      </c>
    </row>
    <row r="1506" spans="1:42">
      <c r="A1506" t="s">
        <v>1545</v>
      </c>
      <c r="B1506">
        <f>IFERROR([1]!s_stm07_is($A1506,"W30028333","2011/12/31",1)/[1]!S_SHARE_TOTAL($A1506,$B$1),"")</f>
        <v>0.1315984607106481</v>
      </c>
      <c r="C1506">
        <f>IFERROR([1]!s_stm07_is($A1506,"W30028333","2012/12/31",1)/[1]!S_SHARE_TOTAL($A1506,$B$1),"")</f>
        <v>0.15319286455906239</v>
      </c>
      <c r="D1506">
        <f>IFERROR([1]!s_stm07_is($A1506,"W30028333","2013/12/31",1)/[1]!S_SHARE_TOTAL($A1506,$B$1),"")</f>
        <v>0.18690376829700117</v>
      </c>
      <c r="E1506">
        <f>IFERROR([1]!s_stm07_is($A1506,"W30028333","2014/12/31",1)/[1]!S_SHARE_TOTAL($A1506,$B$1),"")</f>
        <v>0.14984441788973846</v>
      </c>
      <c r="F1506">
        <f>IFERROR([1]!s_stm07_is($A1506,"W30028333","2015/12/31",1)/[1]!S_SHARE_TOTAL($A1506,$B$1),"")</f>
        <v>0.22494822419961386</v>
      </c>
      <c r="G1506">
        <f>IFERROR([1]!s_stm07_is($A1506,"W30028333","2016/12/31",1)/[1]!S_SHARE_TOTAL($A1506,$B$1),"")</f>
        <v>0.12533695966991265</v>
      </c>
      <c r="H1506">
        <f>IFERROR([1]!s_stm07_is($A1506,"W30028333","2017/12/31",1)/[1]!S_SHARE_TOTAL($A1506,$B$1),"")</f>
        <v>0.16595190544827526</v>
      </c>
      <c r="I1506">
        <f>IFERROR([1]!s_stm07_is($A1506,"W30028333","2018/12/31",1)/[1]!S_SHARE_TOTAL($A1506,$B$1),"")</f>
        <v>0.17668014890499908</v>
      </c>
      <c r="J1506">
        <f>IFERROR([1]!s_stm07_is($A1506,"W30028333","2019/12/31",1)/[1]!S_SHARE_TOTAL($A1506,$B$1),"")</f>
        <v>0.26734998079051514</v>
      </c>
      <c r="K1506">
        <f>IFERROR([1]!s_stm07_is($A1506,"W30028333","2020/12/31",1)/[1]!S_SHARE_TOTAL($A1506,$B$1),"")</f>
        <v>0.42788987625902358</v>
      </c>
      <c r="L1506">
        <f>IFERROR([1]!s_stm07_is($A1506,"W30028333","2021/12/31",1)/[1]!S_SHARE_TOTAL($A1506,$B$1),"")</f>
        <v>0.71269185501382659</v>
      </c>
      <c r="M1506">
        <f>IFERROR([1]!s_stm07_is($A1506,"W30028333","2022/12/31",1)/[1]!S_SHARE_TOTAL($A1506,$B$1),"")</f>
        <v>1.0353885203701196</v>
      </c>
      <c r="N1506">
        <f>IFERROR([1]!s_stm07_is($A1506,"W30028333","2023/12/31",1)/[1]!S_SHARE_TOTAL($A1506,$B$1),"")</f>
        <v>1.1616845256629782</v>
      </c>
      <c r="O1506">
        <f>IFERROR([1]!s_stm07_is($A1506,"W30028333","2024/12/31",1)/[1]!S_SHARE_TOTAL($A1506,$B$1),"")</f>
        <v>0.68143128623876437</v>
      </c>
      <c r="P1506">
        <f>IFERROR([1]!s_stm07_is($A1506,"W30028333","2025/12/31",1)/[1]!S_SHARE_TOTAL($A1506,$B$1),"")</f>
        <v>0.82081806815376546</v>
      </c>
      <c r="Q1506">
        <f>IFERROR([1]!s_west_netprofit($A1506,2026,$B$1,180)/[1]!S_SHARE_TOTAL($A1506,$B$1),"")</f>
        <v>1.0526844468633683</v>
      </c>
      <c r="R1506">
        <f>IFERROR([1]!s_west_netprofit($A1506,2027,$B$1,180)/[1]!S_SHARE_TOTAL($A1506,$B$1),"")</f>
        <v>1.1798152636193457</v>
      </c>
      <c r="S1506">
        <f>IFERROR([1]!s_fa_dupont_roe($A1506,"2011/12/31")/100,"")</f>
        <v>0.294012</v>
      </c>
      <c r="T1506">
        <f>IFERROR([1]!s_fa_dupont_roe($A1506,"2012/12/31")/100,"")</f>
        <v>0.25969799999999998</v>
      </c>
      <c r="U1506">
        <f>IFERROR([1]!s_fa_dupont_roe($A1506,"2013/12/31")/100,"")</f>
        <v>0.25089400000000001</v>
      </c>
      <c r="V1506">
        <f>IFERROR([1]!s_fa_dupont_roe($A1506,"2014/12/31")/100,"")</f>
        <v>0.115221</v>
      </c>
      <c r="W1506">
        <f>IFERROR([1]!s_fa_dupont_roe($A1506,"2015/12/31")/100,"")</f>
        <v>9.7681000000000004E-2</v>
      </c>
      <c r="X1506">
        <f>IFERROR([1]!s_fa_dupont_roe($A1506,"2016/12/31")/100,"")</f>
        <v>4.3926E-2</v>
      </c>
      <c r="Y1506">
        <f>IFERROR([1]!s_fa_dupont_roe($A1506,"2017/12/31")/100,"")</f>
        <v>5.6388999999999995E-2</v>
      </c>
      <c r="Z1506">
        <f>IFERROR([1]!s_fa_dupont_roe($A1506,"2018/12/31")/100,"")</f>
        <v>5.7682999999999998E-2</v>
      </c>
      <c r="AA1506">
        <f>IFERROR([1]!s_fa_dupont_roe($A1506,"2019/12/31")/100,"")</f>
        <v>8.4501000000000007E-2</v>
      </c>
      <c r="AB1506">
        <f>IFERROR([1]!s_fa_dupont_roe($A1506,"2020/12/31")/100,"")</f>
        <v>0.12819</v>
      </c>
      <c r="AC1506">
        <f>IFERROR([1]!s_fa_dupont_roe($A1506,"2021/12/31")/100,"")</f>
        <v>0.16550200000000001</v>
      </c>
      <c r="AD1506">
        <f>IFERROR([1]!s_fa_dupont_roe($A1506,"2022/12/31")/100,"")</f>
        <v>0.18654099999999998</v>
      </c>
      <c r="AE1506">
        <f>IFERROR([1]!s_fa_dupont_roe($A1506,"2023/12/31")/100,"")</f>
        <v>0.15020800000000001</v>
      </c>
      <c r="AF1506">
        <f>IFERROR([1]!s_fa_dupont_roe($A1506,"2024/12/31")/100,"")</f>
        <v>7.1315000000000003E-2</v>
      </c>
      <c r="AG1506">
        <f>IFERROR([1]!s_fa_dupont_roe($A1506,"2025/12/31")/100,"")</f>
        <v>8.4593000000000002E-2</v>
      </c>
      <c r="AH1506">
        <f>IFERROR([1]!s_stm07_is($A1506,"W30028333","2025/12/31",1),"")</f>
        <v>730073370.42999995</v>
      </c>
      <c r="AI1506">
        <f>IFERROR([1]!s_stm07_bs($A1506,"W38058048","2025/12/31",1),"")</f>
        <v>8790598322.4899998</v>
      </c>
      <c r="AJ1506">
        <f>IFERROR([1]!s_fa_netdebt($A1506,"2025/12/31"),"")</f>
        <v>-1479393304.5</v>
      </c>
      <c r="AK1506">
        <f>IFERROR([1]!s_val_ev1($A1506,"2025/12/31"),"")</f>
        <v>15984702716.309999</v>
      </c>
      <c r="AL1506">
        <f>IFERROR([1]!s_fa_ebitda($A1506,"2025/12/31"),"")</f>
        <v>1313519350.3099999</v>
      </c>
      <c r="AM1506">
        <f>IFERROR([1]!s_west_netprofit($A1506,2026,$B$1,180)/[1]!s_west_netprofit($A1506,2026,$B$1-7,180)-1,"")</f>
        <v>-1.6628185686123453E-2</v>
      </c>
      <c r="AN1506">
        <f>IFERROR([1]!s_west_netprofit($A1506,2026,$B$1,180)/[1]!s_west_netprofit($A1506,2026,$B$1-30,180)-1,"")</f>
        <v>-6.9430958143048116E-2</v>
      </c>
      <c r="AO1506">
        <f>IFERROR([1]!s_est_mediannetprofit($A1506,2026,$B$1)/[1]!s_est_mediannetprofit($A1506,2026,$B$1-7)-1,"")</f>
        <v>-9.5205224871236616E-2</v>
      </c>
      <c r="AP1506">
        <f>IFERROR([1]!s_est_mediannetprofit($A1506,2026,$B$1)/[1]!s_est_mediannetprofit($A1506,2026,$B$1-30)-1,"")</f>
        <v>-0.17696268317893338</v>
      </c>
    </row>
    <row r="1507" spans="1:42">
      <c r="A1507" t="s">
        <v>1546</v>
      </c>
      <c r="B1507">
        <f>IFERROR([1]!s_stm07_is($A1507,"W30028333","2011/12/31",1)/[1]!S_SHARE_TOTAL($A1507,$B$1),"")</f>
        <v>0</v>
      </c>
      <c r="C1507">
        <f>IFERROR([1]!s_stm07_is($A1507,"W30028333","2012/12/31",1)/[1]!S_SHARE_TOTAL($A1507,$B$1),"")</f>
        <v>0</v>
      </c>
      <c r="D1507">
        <f>IFERROR([1]!s_stm07_is($A1507,"W30028333","2013/12/31",1)/[1]!S_SHARE_TOTAL($A1507,$B$1),"")</f>
        <v>0</v>
      </c>
      <c r="E1507">
        <f>IFERROR([1]!s_stm07_is($A1507,"W30028333","2014/12/31",1)/[1]!S_SHARE_TOTAL($A1507,$B$1),"")</f>
        <v>4.8163829843320238E-2</v>
      </c>
      <c r="F1507">
        <f>IFERROR([1]!s_stm07_is($A1507,"W30028333","2015/12/31",1)/[1]!S_SHARE_TOTAL($A1507,$B$1),"")</f>
        <v>7.5950357144399128E-2</v>
      </c>
      <c r="G1507">
        <f>IFERROR([1]!s_stm07_is($A1507,"W30028333","2016/12/31",1)/[1]!S_SHARE_TOTAL($A1507,$B$1),"")</f>
        <v>0.11146473568695622</v>
      </c>
      <c r="H1507">
        <f>IFERROR([1]!s_stm07_is($A1507,"W30028333","2017/12/31",1)/[1]!S_SHARE_TOTAL($A1507,$B$1),"")</f>
        <v>0.1192920073027299</v>
      </c>
      <c r="I1507">
        <f>IFERROR([1]!s_stm07_is($A1507,"W30028333","2018/12/31",1)/[1]!S_SHARE_TOTAL($A1507,$B$1),"")</f>
        <v>0.11276845078942734</v>
      </c>
      <c r="J1507">
        <f>IFERROR([1]!s_stm07_is($A1507,"W30028333","2019/12/31",1)/[1]!S_SHARE_TOTAL($A1507,$B$1),"")</f>
        <v>7.5551293030146432E-2</v>
      </c>
      <c r="K1507">
        <f>IFERROR([1]!s_stm07_is($A1507,"W30028333","2020/12/31",1)/[1]!S_SHARE_TOTAL($A1507,$B$1),"")</f>
        <v>0.24413385189899572</v>
      </c>
      <c r="L1507">
        <f>IFERROR([1]!s_stm07_is($A1507,"W30028333","2021/12/31",1)/[1]!S_SHARE_TOTAL($A1507,$B$1),"")</f>
        <v>0.49520472650823594</v>
      </c>
      <c r="M1507">
        <f>IFERROR([1]!s_stm07_is($A1507,"W30028333","2022/12/31",1)/[1]!S_SHARE_TOTAL($A1507,$B$1),"")</f>
        <v>0.30228664323493909</v>
      </c>
      <c r="N1507">
        <f>IFERROR([1]!s_stm07_is($A1507,"W30028333","2023/12/31",1)/[1]!S_SHARE_TOTAL($A1507,$B$1),"")</f>
        <v>-1.2338809964614619</v>
      </c>
      <c r="O1507">
        <f>IFERROR([1]!s_stm07_is($A1507,"W30028333","2024/12/31",1)/[1]!S_SHARE_TOTAL($A1507,$B$1),"")</f>
        <v>0.99152702076183064</v>
      </c>
      <c r="P1507">
        <f>IFERROR([1]!s_stm07_is($A1507,"W30028333","2025/12/31",1)/[1]!S_SHARE_TOTAL($A1507,$B$1),"")</f>
        <v>5.8020099486858767E-2</v>
      </c>
      <c r="Q1507">
        <f>IFERROR([1]!s_west_netprofit($A1507,2026,$B$1,180)/[1]!S_SHARE_TOTAL($A1507,$B$1),"")</f>
        <v>-6.9570641565564917E-2</v>
      </c>
      <c r="R1507">
        <f>IFERROR([1]!s_west_netprofit($A1507,2027,$B$1,180)/[1]!S_SHARE_TOTAL($A1507,$B$1),"")</f>
        <v>1.2958641022262258</v>
      </c>
      <c r="S1507">
        <f>IFERROR([1]!s_fa_dupont_roe($A1507,"2011/12/31")/100,"")</f>
        <v>0</v>
      </c>
      <c r="T1507">
        <f>IFERROR([1]!s_fa_dupont_roe($A1507,"2012/12/31")/100,"")</f>
        <v>0</v>
      </c>
      <c r="U1507">
        <f>IFERROR([1]!s_fa_dupont_roe($A1507,"2013/12/31")/100,"")</f>
        <v>0</v>
      </c>
      <c r="V1507">
        <f>IFERROR([1]!s_fa_dupont_roe($A1507,"2014/12/31")/100,"")</f>
        <v>0.136938</v>
      </c>
      <c r="W1507">
        <f>IFERROR([1]!s_fa_dupont_roe($A1507,"2015/12/31")/100,"")</f>
        <v>0.143401</v>
      </c>
      <c r="X1507">
        <f>IFERROR([1]!s_fa_dupont_roe($A1507,"2016/12/31")/100,"")</f>
        <v>0.14549599999999999</v>
      </c>
      <c r="Y1507">
        <f>IFERROR([1]!s_fa_dupont_roe($A1507,"2017/12/31")/100,"")</f>
        <v>0.10144299999999999</v>
      </c>
      <c r="Z1507">
        <f>IFERROR([1]!s_fa_dupont_roe($A1507,"2018/12/31")/100,"")</f>
        <v>7.2359999999999994E-2</v>
      </c>
      <c r="AA1507">
        <f>IFERROR([1]!s_fa_dupont_roe($A1507,"2019/12/31")/100,"")</f>
        <v>4.6937E-2</v>
      </c>
      <c r="AB1507">
        <f>IFERROR([1]!s_fa_dupont_roe($A1507,"2020/12/31")/100,"")</f>
        <v>7.2708000000000009E-2</v>
      </c>
      <c r="AC1507">
        <f>IFERROR([1]!s_fa_dupont_roe($A1507,"2021/12/31")/100,"")</f>
        <v>8.7071000000000009E-2</v>
      </c>
      <c r="AD1507">
        <f>IFERROR([1]!s_fa_dupont_roe($A1507,"2022/12/31")/100,"")</f>
        <v>4.5427000000000002E-2</v>
      </c>
      <c r="AE1507">
        <f>IFERROR([1]!s_fa_dupont_roe($A1507,"2023/12/31")/100,"")</f>
        <v>-0.19151599999999999</v>
      </c>
      <c r="AF1507">
        <f>IFERROR([1]!s_fa_dupont_roe($A1507,"2024/12/31")/100,"")</f>
        <v>0.16285799999999998</v>
      </c>
      <c r="AG1507">
        <f>IFERROR([1]!s_fa_dupont_roe($A1507,"2025/12/31")/100,"")</f>
        <v>9.4630000000000009E-3</v>
      </c>
      <c r="AH1507">
        <f>IFERROR([1]!s_stm07_is($A1507,"W30028333","2025/12/31",1),"")</f>
        <v>30343306.489999998</v>
      </c>
      <c r="AI1507">
        <f>IFERROR([1]!s_stm07_bs($A1507,"W38058048","2025/12/31",1),"")</f>
        <v>3149622717.1500001</v>
      </c>
      <c r="AJ1507">
        <f>IFERROR([1]!s_fa_netdebt($A1507,"2025/12/31"),"")</f>
        <v>3227733249.5900002</v>
      </c>
      <c r="AK1507">
        <f>IFERROR([1]!s_val_ev1($A1507,"2025/12/31"),"")</f>
        <v>12762450338.559999</v>
      </c>
      <c r="AL1507">
        <f>IFERROR([1]!s_fa_ebitda($A1507,"2025/12/31"),"")</f>
        <v>809870476.92999995</v>
      </c>
      <c r="AM1507">
        <f>IFERROR([1]!s_west_netprofit($A1507,2026,$B$1,180)/[1]!s_west_netprofit($A1507,2026,$B$1-7,180)-1,"")</f>
        <v>0</v>
      </c>
      <c r="AN1507">
        <f>IFERROR([1]!s_west_netprofit($A1507,2026,$B$1,180)/[1]!s_west_netprofit($A1507,2026,$B$1-30,180)-1,"")</f>
        <v>6.5742624961591591</v>
      </c>
      <c r="AO1507">
        <f>IFERROR([1]!s_est_mediannetprofit($A1507,2026,$B$1)/[1]!s_est_mediannetprofit($A1507,2026,$B$1-7)-1,"")</f>
        <v>0</v>
      </c>
      <c r="AP1507">
        <f>IFERROR([1]!s_est_mediannetprofit($A1507,2026,$B$1)/[1]!s_est_mediannetprofit($A1507,2026,$B$1-30)-1,"")</f>
        <v>-3.3333333333333326E-2</v>
      </c>
    </row>
    <row r="1508" spans="1:42">
      <c r="A1508" t="s">
        <v>1547</v>
      </c>
      <c r="B1508">
        <f>IFERROR([1]!s_stm07_is($A1508,"W30028333","2011/12/31",1)/[1]!S_SHARE_TOTAL($A1508,$B$1),"")</f>
        <v>0</v>
      </c>
      <c r="C1508">
        <f>IFERROR([1]!s_stm07_is($A1508,"W30028333","2012/12/31",1)/[1]!S_SHARE_TOTAL($A1508,$B$1),"")</f>
        <v>0</v>
      </c>
      <c r="D1508">
        <f>IFERROR([1]!s_stm07_is($A1508,"W30028333","2013/12/31",1)/[1]!S_SHARE_TOTAL($A1508,$B$1),"")</f>
        <v>0.28266984929728767</v>
      </c>
      <c r="E1508">
        <f>IFERROR([1]!s_stm07_is($A1508,"W30028333","2014/12/31",1)/[1]!S_SHARE_TOTAL($A1508,$B$1),"")</f>
        <v>0.27169282140257239</v>
      </c>
      <c r="F1508">
        <f>IFERROR([1]!s_stm07_is($A1508,"W30028333","2015/12/31",1)/[1]!S_SHARE_TOTAL($A1508,$B$1),"")</f>
        <v>0.3088035574913508</v>
      </c>
      <c r="G1508">
        <f>IFERROR([1]!s_stm07_is($A1508,"W30028333","2016/12/31",1)/[1]!S_SHARE_TOTAL($A1508,$B$1),"")</f>
        <v>8.8108411339160794E-2</v>
      </c>
      <c r="H1508">
        <f>IFERROR([1]!s_stm07_is($A1508,"W30028333","2017/12/31",1)/[1]!S_SHARE_TOTAL($A1508,$B$1),"")</f>
        <v>0.64890002089398624</v>
      </c>
      <c r="I1508">
        <f>IFERROR([1]!s_stm07_is($A1508,"W30028333","2018/12/31",1)/[1]!S_SHARE_TOTAL($A1508,$B$1),"")</f>
        <v>0.83791026157280868</v>
      </c>
      <c r="J1508">
        <f>IFERROR([1]!s_stm07_is($A1508,"W30028333","2019/12/31",1)/[1]!S_SHARE_TOTAL($A1508,$B$1),"")</f>
        <v>0.20849939352855759</v>
      </c>
      <c r="K1508">
        <f>IFERROR([1]!s_stm07_is($A1508,"W30028333","2020/12/31",1)/[1]!S_SHARE_TOTAL($A1508,$B$1),"")</f>
        <v>1.1075905975921894</v>
      </c>
      <c r="L1508">
        <f>IFERROR([1]!s_stm07_is($A1508,"W30028333","2021/12/31",1)/[1]!S_SHARE_TOTAL($A1508,$B$1),"")</f>
        <v>3.4724171976991189</v>
      </c>
      <c r="M1508">
        <f>IFERROR([1]!s_stm07_is($A1508,"W30028333","2022/12/31",1)/[1]!S_SHARE_TOTAL($A1508,$B$1),"")</f>
        <v>2.9337888624171082</v>
      </c>
      <c r="N1508">
        <f>IFERROR([1]!s_stm07_is($A1508,"W30028333","2023/12/31",1)/[1]!S_SHARE_TOTAL($A1508,$B$1),"")</f>
        <v>1.0572660132643648</v>
      </c>
      <c r="O1508">
        <f>IFERROR([1]!s_stm07_is($A1508,"W30028333","2024/12/31",1)/[1]!S_SHARE_TOTAL($A1508,$B$1),"")</f>
        <v>1.3923919079781586</v>
      </c>
      <c r="P1508">
        <f>IFERROR([1]!s_stm07_is($A1508,"W30028333","2025/12/31",1)/[1]!S_SHARE_TOTAL($A1508,$B$1),"")</f>
        <v>3.0372172689210797</v>
      </c>
      <c r="Q1508">
        <f>IFERROR([1]!s_west_netprofit($A1508,2026,$B$1,180)/[1]!S_SHARE_TOTAL($A1508,$B$1),"")</f>
        <v>3.57388072076514</v>
      </c>
      <c r="R1508">
        <f>IFERROR([1]!s_west_netprofit($A1508,2027,$B$1,180)/[1]!S_SHARE_TOTAL($A1508,$B$1),"")</f>
        <v>4.2184769980288896</v>
      </c>
      <c r="S1508">
        <f>IFERROR([1]!s_fa_dupont_roe($A1508,"2011/12/31")/100,"")</f>
        <v>0</v>
      </c>
      <c r="T1508">
        <f>IFERROR([1]!s_fa_dupont_roe($A1508,"2012/12/31")/100,"")</f>
        <v>0</v>
      </c>
      <c r="U1508">
        <f>IFERROR([1]!s_fa_dupont_roe($A1508,"2013/12/31")/100,"")</f>
        <v>0.33139000000000002</v>
      </c>
      <c r="V1508">
        <f>IFERROR([1]!s_fa_dupont_roe($A1508,"2014/12/31")/100,"")</f>
        <v>0.248005</v>
      </c>
      <c r="W1508">
        <f>IFERROR([1]!s_fa_dupont_roe($A1508,"2015/12/31")/100,"")</f>
        <v>0.26545000000000002</v>
      </c>
      <c r="X1508">
        <f>IFERROR([1]!s_fa_dupont_roe($A1508,"2016/12/31")/100,"")</f>
        <v>7.0272000000000001E-2</v>
      </c>
      <c r="Y1508">
        <f>IFERROR([1]!s_fa_dupont_roe($A1508,"2017/12/31")/100,"")</f>
        <v>0.351858</v>
      </c>
      <c r="Z1508">
        <f>IFERROR([1]!s_fa_dupont_roe($A1508,"2018/12/31")/100,"")</f>
        <v>0.25910699999999998</v>
      </c>
      <c r="AA1508">
        <f>IFERROR([1]!s_fa_dupont_roe($A1508,"2019/12/31")/100,"")</f>
        <v>4.8625999999999996E-2</v>
      </c>
      <c r="AB1508">
        <f>IFERROR([1]!s_fa_dupont_roe($A1508,"2020/12/31")/100,"")</f>
        <v>0.22993200000000003</v>
      </c>
      <c r="AC1508">
        <f>IFERROR([1]!s_fa_dupont_roe($A1508,"2021/12/31")/100,"")</f>
        <v>0.49058300000000005</v>
      </c>
      <c r="AD1508">
        <f>IFERROR([1]!s_fa_dupont_roe($A1508,"2022/12/31")/100,"")</f>
        <v>0.29477100000000001</v>
      </c>
      <c r="AE1508">
        <f>IFERROR([1]!s_fa_dupont_roe($A1508,"2023/12/31")/100,"")</f>
        <v>9.4334000000000001E-2</v>
      </c>
      <c r="AF1508">
        <f>IFERROR([1]!s_fa_dupont_roe($A1508,"2024/12/31")/100,"")</f>
        <v>0.1173</v>
      </c>
      <c r="AG1508">
        <f>IFERROR([1]!s_fa_dupont_roe($A1508,"2025/12/31")/100,"")</f>
        <v>0.21654099999999998</v>
      </c>
      <c r="AH1508">
        <f>IFERROR([1]!s_stm07_is($A1508,"W30028333","2025/12/31",1),"")</f>
        <v>1758313596.5999999</v>
      </c>
      <c r="AI1508">
        <f>IFERROR([1]!s_stm07_bs($A1508,"W38058048","2025/12/31",1),"")</f>
        <v>9043076693.2299995</v>
      </c>
      <c r="AJ1508">
        <f>IFERROR([1]!s_fa_netdebt($A1508,"2025/12/31"),"")</f>
        <v>-5442786306.6999998</v>
      </c>
      <c r="AK1508">
        <f>IFERROR([1]!s_val_ev1($A1508,"2025/12/31"),"")</f>
        <v>47792744533.040001</v>
      </c>
      <c r="AL1508">
        <f>IFERROR([1]!s_fa_ebitda($A1508,"2025/12/31"),"")</f>
        <v>2310148778.3699999</v>
      </c>
      <c r="AM1508">
        <f>IFERROR([1]!s_west_netprofit($A1508,2026,$B$1,180)/[1]!s_west_netprofit($A1508,2026,$B$1-7,180)-1,"")</f>
        <v>0</v>
      </c>
      <c r="AN1508">
        <f>IFERROR([1]!s_west_netprofit($A1508,2026,$B$1,180)/[1]!s_west_netprofit($A1508,2026,$B$1-30,180)-1,"")</f>
        <v>-8.8921973715574421E-3</v>
      </c>
      <c r="AO1508">
        <f>IFERROR([1]!s_est_mediannetprofit($A1508,2026,$B$1)/[1]!s_est_mediannetprofit($A1508,2026,$B$1-7)-1,"")</f>
        <v>0</v>
      </c>
      <c r="AP1508">
        <f>IFERROR([1]!s_est_mediannetprofit($A1508,2026,$B$1)/[1]!s_est_mediannetprofit($A1508,2026,$B$1-30)-1,"")</f>
        <v>-1.4635316698656475E-2</v>
      </c>
    </row>
    <row r="1509" spans="1:42">
      <c r="A1509" t="s">
        <v>1548</v>
      </c>
      <c r="B1509">
        <f>IFERROR([1]!s_stm07_is($A1509,"W30028333","2011/12/31",1)/[1]!S_SHARE_TOTAL($A1509,$B$1),"")</f>
        <v>0</v>
      </c>
      <c r="C1509">
        <f>IFERROR([1]!s_stm07_is($A1509,"W30028333","2012/12/31",1)/[1]!S_SHARE_TOTAL($A1509,$B$1),"")</f>
        <v>0.1133134189071488</v>
      </c>
      <c r="D1509">
        <f>IFERROR([1]!s_stm07_is($A1509,"W30028333","2013/12/31",1)/[1]!S_SHARE_TOTAL($A1509,$B$1),"")</f>
        <v>8.1223011354484856E-2</v>
      </c>
      <c r="E1509">
        <f>IFERROR([1]!s_stm07_is($A1509,"W30028333","2014/12/31",1)/[1]!S_SHARE_TOTAL($A1509,$B$1),"")</f>
        <v>0.10099760543139599</v>
      </c>
      <c r="F1509">
        <f>IFERROR([1]!s_stm07_is($A1509,"W30028333","2015/12/31",1)/[1]!S_SHARE_TOTAL($A1509,$B$1),"")</f>
        <v>0.16029557922536294</v>
      </c>
      <c r="G1509">
        <f>IFERROR([1]!s_stm07_is($A1509,"W30028333","2016/12/31",1)/[1]!S_SHARE_TOTAL($A1509,$B$1),"")</f>
        <v>0.19369047142090148</v>
      </c>
      <c r="H1509">
        <f>IFERROR([1]!s_stm07_is($A1509,"W30028333","2017/12/31",1)/[1]!S_SHARE_TOTAL($A1509,$B$1),"")</f>
        <v>0.23496006447259238</v>
      </c>
      <c r="I1509">
        <f>IFERROR([1]!s_stm07_is($A1509,"W30028333","2018/12/31",1)/[1]!S_SHARE_TOTAL($A1509,$B$1),"")</f>
        <v>0.32843006711708195</v>
      </c>
      <c r="J1509">
        <f>IFERROR([1]!s_stm07_is($A1509,"W30028333","2019/12/31",1)/[1]!S_SHARE_TOTAL($A1509,$B$1),"")</f>
        <v>0.21029402848936501</v>
      </c>
      <c r="K1509">
        <f>IFERROR([1]!s_stm07_is($A1509,"W30028333","2020/12/31",1)/[1]!S_SHARE_TOTAL($A1509,$B$1),"")</f>
        <v>0.11366078614414013</v>
      </c>
      <c r="L1509">
        <f>IFERROR([1]!s_stm07_is($A1509,"W30028333","2021/12/31",1)/[1]!S_SHARE_TOTAL($A1509,$B$1),"")</f>
        <v>0.16689190505347154</v>
      </c>
      <c r="M1509">
        <f>IFERROR([1]!s_stm07_is($A1509,"W30028333","2022/12/31",1)/[1]!S_SHARE_TOTAL($A1509,$B$1),"")</f>
        <v>0.23803825060102965</v>
      </c>
      <c r="N1509">
        <f>IFERROR([1]!s_stm07_is($A1509,"W30028333","2023/12/31",1)/[1]!S_SHARE_TOTAL($A1509,$B$1),"")</f>
        <v>0.24603768904946943</v>
      </c>
      <c r="O1509">
        <f>IFERROR([1]!s_stm07_is($A1509,"W30028333","2024/12/31",1)/[1]!S_SHARE_TOTAL($A1509,$B$1),"")</f>
        <v>8.3848517982974019E-2</v>
      </c>
      <c r="P1509">
        <f>IFERROR([1]!s_stm07_is($A1509,"W30028333","2025/12/31",1)/[1]!S_SHARE_TOTAL($A1509,$B$1),"")</f>
        <v>0.10911001544699321</v>
      </c>
      <c r="Q1509">
        <f>IFERROR([1]!s_west_netprofit($A1509,2026,$B$1,180)/[1]!S_SHARE_TOTAL($A1509,$B$1),"")</f>
        <v>0.19518487166218371</v>
      </c>
      <c r="R1509">
        <f>IFERROR([1]!s_west_netprofit($A1509,2027,$B$1,180)/[1]!S_SHARE_TOTAL($A1509,$B$1),"")</f>
        <v>0.29043508903332937</v>
      </c>
      <c r="S1509">
        <f>IFERROR([1]!s_fa_dupont_roe($A1509,"2011/12/31")/100,"")</f>
        <v>0</v>
      </c>
      <c r="T1509">
        <f>IFERROR([1]!s_fa_dupont_roe($A1509,"2012/12/31")/100,"")</f>
        <v>0.31170300000000001</v>
      </c>
      <c r="U1509">
        <f>IFERROR([1]!s_fa_dupont_roe($A1509,"2013/12/31")/100,"")</f>
        <v>0.21964500000000001</v>
      </c>
      <c r="V1509">
        <f>IFERROR([1]!s_fa_dupont_roe($A1509,"2014/12/31")/100,"")</f>
        <v>0.219834</v>
      </c>
      <c r="W1509">
        <f>IFERROR([1]!s_fa_dupont_roe($A1509,"2015/12/31")/100,"")</f>
        <v>0.26191400000000004</v>
      </c>
      <c r="X1509">
        <f>IFERROR([1]!s_fa_dupont_roe($A1509,"2016/12/31")/100,"")</f>
        <v>0.252996</v>
      </c>
      <c r="Y1509">
        <f>IFERROR([1]!s_fa_dupont_roe($A1509,"2017/12/31")/100,"")</f>
        <v>0.162243</v>
      </c>
      <c r="Z1509">
        <f>IFERROR([1]!s_fa_dupont_roe($A1509,"2018/12/31")/100,"")</f>
        <v>0.14952799999999999</v>
      </c>
      <c r="AA1509">
        <f>IFERROR([1]!s_fa_dupont_roe($A1509,"2019/12/31")/100,"")</f>
        <v>8.6737000000000009E-2</v>
      </c>
      <c r="AB1509">
        <f>IFERROR([1]!s_fa_dupont_roe($A1509,"2020/12/31")/100,"")</f>
        <v>4.5029000000000007E-2</v>
      </c>
      <c r="AC1509">
        <f>IFERROR([1]!s_fa_dupont_roe($A1509,"2021/12/31")/100,"")</f>
        <v>5.3726000000000003E-2</v>
      </c>
      <c r="AD1509">
        <f>IFERROR([1]!s_fa_dupont_roe($A1509,"2022/12/31")/100,"")</f>
        <v>6.2474000000000002E-2</v>
      </c>
      <c r="AE1509">
        <f>IFERROR([1]!s_fa_dupont_roe($A1509,"2023/12/31")/100,"")</f>
        <v>6.0145999999999998E-2</v>
      </c>
      <c r="AF1509">
        <f>IFERROR([1]!s_fa_dupont_roe($A1509,"2024/12/31")/100,"")</f>
        <v>1.9782000000000001E-2</v>
      </c>
      <c r="AG1509">
        <f>IFERROR([1]!s_fa_dupont_roe($A1509,"2025/12/31")/100,"")</f>
        <v>2.5413999999999999E-2</v>
      </c>
      <c r="AH1509">
        <f>IFERROR([1]!s_stm07_is($A1509,"W30028333","2025/12/31",1),"")</f>
        <v>34938035.450000003</v>
      </c>
      <c r="AI1509">
        <f>IFERROR([1]!s_stm07_bs($A1509,"W38058048","2025/12/31",1),"")</f>
        <v>1387863502.0699999</v>
      </c>
      <c r="AJ1509">
        <f>IFERROR([1]!s_fa_netdebt($A1509,"2025/12/31"),"")</f>
        <v>-217465702.72999999</v>
      </c>
      <c r="AK1509">
        <f>IFERROR([1]!s_val_ev1($A1509,"2025/12/31"),"")</f>
        <v>8883525823.1900005</v>
      </c>
      <c r="AL1509">
        <f>IFERROR([1]!s_fa_ebitda($A1509,"2025/12/31"),"")</f>
        <v>72193592.810000002</v>
      </c>
      <c r="AM1509">
        <f>IFERROR([1]!s_west_netprofit($A1509,2026,$B$1,180)/[1]!s_west_netprofit($A1509,2026,$B$1-7,180)-1,"")</f>
        <v>0</v>
      </c>
      <c r="AN1509">
        <f>IFERROR([1]!s_west_netprofit($A1509,2026,$B$1,180)/[1]!s_west_netprofit($A1509,2026,$B$1-30,180)-1,"")</f>
        <v>-7.6354684352932578E-2</v>
      </c>
      <c r="AO1509">
        <f>IFERROR([1]!s_est_mediannetprofit($A1509,2026,$B$1)/[1]!s_est_mediannetprofit($A1509,2026,$B$1-7)-1,"")</f>
        <v>0</v>
      </c>
      <c r="AP1509">
        <f>IFERROR([1]!s_est_mediannetprofit($A1509,2026,$B$1)/[1]!s_est_mediannetprofit($A1509,2026,$B$1-30)-1,"")</f>
        <v>-0.19871794871794868</v>
      </c>
    </row>
    <row r="1510" spans="1:42">
      <c r="A1510" t="s">
        <v>1549</v>
      </c>
      <c r="B1510">
        <f>IFERROR([1]!s_stm07_is($A1510,"W30028333","2011/12/31",1)/[1]!S_SHARE_TOTAL($A1510,$B$1),"")</f>
        <v>0</v>
      </c>
      <c r="C1510">
        <f>IFERROR([1]!s_stm07_is($A1510,"W30028333","2012/12/31",1)/[1]!S_SHARE_TOTAL($A1510,$B$1),"")</f>
        <v>6.8419185550118139E-2</v>
      </c>
      <c r="D1510">
        <f>IFERROR([1]!s_stm07_is($A1510,"W30028333","2013/12/31",1)/[1]!S_SHARE_TOTAL($A1510,$B$1),"")</f>
        <v>0.10094198989648699</v>
      </c>
      <c r="E1510">
        <f>IFERROR([1]!s_stm07_is($A1510,"W30028333","2014/12/31",1)/[1]!S_SHARE_TOTAL($A1510,$B$1),"")</f>
        <v>7.7673636488353986E-2</v>
      </c>
      <c r="F1510">
        <f>IFERROR([1]!s_stm07_is($A1510,"W30028333","2015/12/31",1)/[1]!S_SHARE_TOTAL($A1510,$B$1),"")</f>
        <v>9.1466822434700112E-2</v>
      </c>
      <c r="G1510">
        <f>IFERROR([1]!s_stm07_is($A1510,"W30028333","2016/12/31",1)/[1]!S_SHARE_TOTAL($A1510,$B$1),"")</f>
        <v>0.11233458880157283</v>
      </c>
      <c r="H1510">
        <f>IFERROR([1]!s_stm07_is($A1510,"W30028333","2017/12/31",1)/[1]!S_SHARE_TOTAL($A1510,$B$1),"")</f>
        <v>0.1087394919271203</v>
      </c>
      <c r="I1510">
        <f>IFERROR([1]!s_stm07_is($A1510,"W30028333","2018/12/31",1)/[1]!S_SHARE_TOTAL($A1510,$B$1),"")</f>
        <v>0.11004608658931289</v>
      </c>
      <c r="J1510">
        <f>IFERROR([1]!s_stm07_is($A1510,"W30028333","2019/12/31",1)/[1]!S_SHARE_TOTAL($A1510,$B$1),"")</f>
        <v>0.369159903066685</v>
      </c>
      <c r="K1510">
        <f>IFERROR([1]!s_stm07_is($A1510,"W30028333","2020/12/31",1)/[1]!S_SHARE_TOTAL($A1510,$B$1),"")</f>
        <v>2.1454422133944093</v>
      </c>
      <c r="L1510">
        <f>IFERROR([1]!s_stm07_is($A1510,"W30028333","2021/12/31",1)/[1]!S_SHARE_TOTAL($A1510,$B$1),"")</f>
        <v>3.5487854934712417</v>
      </c>
      <c r="M1510">
        <f>IFERROR([1]!s_stm07_is($A1510,"W30028333","2022/12/31",1)/[1]!S_SHARE_TOTAL($A1510,$B$1),"")</f>
        <v>0.78493668804908279</v>
      </c>
      <c r="N1510">
        <f>IFERROR([1]!s_stm07_is($A1510,"W30028333","2023/12/31",1)/[1]!S_SHARE_TOTAL($A1510,$B$1),"")</f>
        <v>0.4405065934168399</v>
      </c>
      <c r="O1510">
        <f>IFERROR([1]!s_stm07_is($A1510,"W30028333","2024/12/31",1)/[1]!S_SHARE_TOTAL($A1510,$B$1),"")</f>
        <v>2.6347144152310369</v>
      </c>
      <c r="P1510">
        <f>IFERROR([1]!s_stm07_is($A1510,"W30028333","2025/12/31",1)/[1]!S_SHARE_TOTAL($A1510,$B$1),"")</f>
        <v>3.2072641242939901</v>
      </c>
      <c r="Q1510">
        <f>IFERROR([1]!s_west_netprofit($A1510,2026,$B$1,180)/[1]!S_SHARE_TOTAL($A1510,$B$1),"")</f>
        <v>3.4702852351418159</v>
      </c>
      <c r="R1510">
        <f>IFERROR([1]!s_west_netprofit($A1510,2027,$B$1,180)/[1]!S_SHARE_TOTAL($A1510,$B$1),"")</f>
        <v>4.4684081029653377</v>
      </c>
      <c r="S1510">
        <f>IFERROR([1]!s_fa_dupont_roe($A1510,"2011/12/31")/100,"")</f>
        <v>0</v>
      </c>
      <c r="T1510">
        <f>IFERROR([1]!s_fa_dupont_roe($A1510,"2012/12/31")/100,"")</f>
        <v>0.33230600000000005</v>
      </c>
      <c r="U1510">
        <f>IFERROR([1]!s_fa_dupont_roe($A1510,"2013/12/31")/100,"")</f>
        <v>0.417738</v>
      </c>
      <c r="V1510">
        <f>IFERROR([1]!s_fa_dupont_roe($A1510,"2014/12/31")/100,"")</f>
        <v>0.22534600000000002</v>
      </c>
      <c r="W1510">
        <f>IFERROR([1]!s_fa_dupont_roe($A1510,"2015/12/31")/100,"")</f>
        <v>0.19858000000000001</v>
      </c>
      <c r="X1510">
        <f>IFERROR([1]!s_fa_dupont_roe($A1510,"2016/12/31")/100,"")</f>
        <v>0.195294</v>
      </c>
      <c r="Y1510">
        <f>IFERROR([1]!s_fa_dupont_roe($A1510,"2017/12/31")/100,"")</f>
        <v>0.13794800000000002</v>
      </c>
      <c r="Z1510">
        <f>IFERROR([1]!s_fa_dupont_roe($A1510,"2018/12/31")/100,"")</f>
        <v>9.8605999999999999E-2</v>
      </c>
      <c r="AA1510">
        <f>IFERROR([1]!s_fa_dupont_roe($A1510,"2019/12/31")/100,"")</f>
        <v>9.7393000000000007E-2</v>
      </c>
      <c r="AB1510">
        <f>IFERROR([1]!s_fa_dupont_roe($A1510,"2020/12/31")/100,"")</f>
        <v>0.28240100000000001</v>
      </c>
      <c r="AC1510">
        <f>IFERROR([1]!s_fa_dupont_roe($A1510,"2021/12/31")/100,"")</f>
        <v>0.326289</v>
      </c>
      <c r="AD1510">
        <f>IFERROR([1]!s_fa_dupont_roe($A1510,"2022/12/31")/100,"")</f>
        <v>5.7869999999999998E-2</v>
      </c>
      <c r="AE1510">
        <f>IFERROR([1]!s_fa_dupont_roe($A1510,"2023/12/31")/100,"")</f>
        <v>2.8154999999999999E-2</v>
      </c>
      <c r="AF1510">
        <f>IFERROR([1]!s_fa_dupont_roe($A1510,"2024/12/31")/100,"")</f>
        <v>0.14559</v>
      </c>
      <c r="AG1510">
        <f>IFERROR([1]!s_fa_dupont_roe($A1510,"2025/12/31")/100,"")</f>
        <v>0.15448399999999998</v>
      </c>
      <c r="AH1510">
        <f>IFERROR([1]!s_stm07_is($A1510,"W30028333","2025/12/31",1),"")</f>
        <v>4045416530.3299999</v>
      </c>
      <c r="AI1510">
        <f>IFERROR([1]!s_stm07_bs($A1510,"W38058048","2025/12/31",1),"")</f>
        <v>28153859120.959999</v>
      </c>
      <c r="AJ1510">
        <f>IFERROR([1]!s_fa_netdebt($A1510,"2025/12/31"),"")</f>
        <v>-3023883894.5500002</v>
      </c>
      <c r="AK1510">
        <f>IFERROR([1]!s_val_ev1($A1510,"2025/12/31"),"")</f>
        <v>162105694875.70999</v>
      </c>
      <c r="AL1510">
        <f>IFERROR([1]!s_fa_ebitda($A1510,"2025/12/31"),"")</f>
        <v>5815833979.8100004</v>
      </c>
      <c r="AM1510">
        <f>IFERROR([1]!s_west_netprofit($A1510,2026,$B$1,180)/[1]!s_west_netprofit($A1510,2026,$B$1-7,180)-1,"")</f>
        <v>0</v>
      </c>
      <c r="AN1510">
        <f>IFERROR([1]!s_west_netprofit($A1510,2026,$B$1,180)/[1]!s_west_netprofit($A1510,2026,$B$1-30,180)-1,"")</f>
        <v>-5.0548555576018783E-2</v>
      </c>
      <c r="AO1510">
        <f>IFERROR([1]!s_est_mediannetprofit($A1510,2026,$B$1)/[1]!s_est_mediannetprofit($A1510,2026,$B$1-7)-1,"")</f>
        <v>0</v>
      </c>
      <c r="AP1510">
        <f>IFERROR([1]!s_est_mediannetprofit($A1510,2026,$B$1)/[1]!s_est_mediannetprofit($A1510,2026,$B$1-30)-1,"")</f>
        <v>-1.5308582449373165E-2</v>
      </c>
    </row>
    <row r="1511" spans="1:42">
      <c r="A1511" t="s">
        <v>1550</v>
      </c>
      <c r="B1511">
        <f>IFERROR([1]!s_stm07_is($A1511,"W30028333","2011/12/31",1)/[1]!S_SHARE_TOTAL($A1511,$B$1),"")</f>
        <v>5.0774944586190821E-2</v>
      </c>
      <c r="C1511">
        <f>IFERROR([1]!s_stm07_is($A1511,"W30028333","2012/12/31",1)/[1]!S_SHARE_TOTAL($A1511,$B$1),"")</f>
        <v>6.1293060813457992E-2</v>
      </c>
      <c r="D1511">
        <f>IFERROR([1]!s_stm07_is($A1511,"W30028333","2013/12/31",1)/[1]!S_SHARE_TOTAL($A1511,$B$1),"")</f>
        <v>6.389855715136257E-2</v>
      </c>
      <c r="E1511">
        <f>IFERROR([1]!s_stm07_is($A1511,"W30028333","2014/12/31",1)/[1]!S_SHARE_TOTAL($A1511,$B$1),"")</f>
        <v>4.3645448248300481E-2</v>
      </c>
      <c r="F1511">
        <f>IFERROR([1]!s_stm07_is($A1511,"W30028333","2015/12/31",1)/[1]!S_SHARE_TOTAL($A1511,$B$1),"")</f>
        <v>4.1151126351642545E-2</v>
      </c>
      <c r="G1511">
        <f>IFERROR([1]!s_stm07_is($A1511,"W30028333","2016/12/31",1)/[1]!S_SHARE_TOTAL($A1511,$B$1),"")</f>
        <v>5.9640696108339705E-2</v>
      </c>
      <c r="H1511">
        <f>IFERROR([1]!s_stm07_is($A1511,"W30028333","2017/12/31",1)/[1]!S_SHARE_TOTAL($A1511,$B$1),"")</f>
        <v>9.1621090432395538E-2</v>
      </c>
      <c r="I1511">
        <f>IFERROR([1]!s_stm07_is($A1511,"W30028333","2018/12/31",1)/[1]!S_SHARE_TOTAL($A1511,$B$1),"")</f>
        <v>0.16353068688550779</v>
      </c>
      <c r="J1511">
        <f>IFERROR([1]!s_stm07_is($A1511,"W30028333","2019/12/31",1)/[1]!S_SHARE_TOTAL($A1511,$B$1),"")</f>
        <v>0.2643097827125977</v>
      </c>
      <c r="K1511">
        <f>IFERROR([1]!s_stm07_is($A1511,"W30028333","2020/12/31",1)/[1]!S_SHARE_TOTAL($A1511,$B$1),"")</f>
        <v>0.28272196812405831</v>
      </c>
      <c r="L1511">
        <f>IFERROR([1]!s_stm07_is($A1511,"W30028333","2021/12/31",1)/[1]!S_SHARE_TOTAL($A1511,$B$1),"")</f>
        <v>0.29101078766001515</v>
      </c>
      <c r="M1511">
        <f>IFERROR([1]!s_stm07_is($A1511,"W30028333","2022/12/31",1)/[1]!S_SHARE_TOTAL($A1511,$B$1),"")</f>
        <v>0.26427682877683151</v>
      </c>
      <c r="N1511">
        <f>IFERROR([1]!s_stm07_is($A1511,"W30028333","2023/12/31",1)/[1]!S_SHARE_TOTAL($A1511,$B$1),"")</f>
        <v>0.4145323485093893</v>
      </c>
      <c r="O1511">
        <f>IFERROR([1]!s_stm07_is($A1511,"W30028333","2024/12/31",1)/[1]!S_SHARE_TOTAL($A1511,$B$1),"")</f>
        <v>0.30537833991242347</v>
      </c>
      <c r="P1511">
        <f>IFERROR([1]!s_stm07_is($A1511,"W30028333","2025/12/31",1)/[1]!S_SHARE_TOTAL($A1511,$B$1),"")</f>
        <v>0.3870438421840397</v>
      </c>
      <c r="Q1511">
        <f>IFERROR([1]!s_west_netprofit($A1511,2026,$B$1,180)/[1]!S_SHARE_TOTAL($A1511,$B$1),"")</f>
        <v>0.56995611408023028</v>
      </c>
      <c r="R1511">
        <f>IFERROR([1]!s_west_netprofit($A1511,2027,$B$1,180)/[1]!S_SHARE_TOTAL($A1511,$B$1),"")</f>
        <v>0.74834321204675547</v>
      </c>
      <c r="S1511">
        <f>IFERROR([1]!s_fa_dupont_roe($A1511,"2011/12/31")/100,"")</f>
        <v>0.18785099999999999</v>
      </c>
      <c r="T1511">
        <f>IFERROR([1]!s_fa_dupont_roe($A1511,"2012/12/31")/100,"")</f>
        <v>0.19300799999999999</v>
      </c>
      <c r="U1511">
        <f>IFERROR([1]!s_fa_dupont_roe($A1511,"2013/12/31")/100,"")</f>
        <v>0.16467099999999998</v>
      </c>
      <c r="V1511">
        <f>IFERROR([1]!s_fa_dupont_roe($A1511,"2014/12/31")/100,"")</f>
        <v>0.10075100000000001</v>
      </c>
      <c r="W1511">
        <f>IFERROR([1]!s_fa_dupont_roe($A1511,"2015/12/31")/100,"")</f>
        <v>8.6513000000000007E-2</v>
      </c>
      <c r="X1511">
        <f>IFERROR([1]!s_fa_dupont_roe($A1511,"2016/12/31")/100,"")</f>
        <v>0.113317</v>
      </c>
      <c r="Y1511">
        <f>IFERROR([1]!s_fa_dupont_roe($A1511,"2017/12/31")/100,"")</f>
        <v>0.12906700000000002</v>
      </c>
      <c r="Z1511">
        <f>IFERROR([1]!s_fa_dupont_roe($A1511,"2018/12/31")/100,"")</f>
        <v>0.17560099999999998</v>
      </c>
      <c r="AA1511">
        <f>IFERROR([1]!s_fa_dupont_roe($A1511,"2019/12/31")/100,"")</f>
        <v>0.24162099999999997</v>
      </c>
      <c r="AB1511">
        <f>IFERROR([1]!s_fa_dupont_roe($A1511,"2020/12/31")/100,"")</f>
        <v>0.228602</v>
      </c>
      <c r="AC1511">
        <f>IFERROR([1]!s_fa_dupont_roe($A1511,"2021/12/31")/100,"")</f>
        <v>0.20683399999999999</v>
      </c>
      <c r="AD1511">
        <f>IFERROR([1]!s_fa_dupont_roe($A1511,"2022/12/31")/100,"")</f>
        <v>0.16849900000000001</v>
      </c>
      <c r="AE1511">
        <f>IFERROR([1]!s_fa_dupont_roe($A1511,"2023/12/31")/100,"")</f>
        <v>0.23366199999999998</v>
      </c>
      <c r="AF1511">
        <f>IFERROR([1]!s_fa_dupont_roe($A1511,"2024/12/31")/100,"")</f>
        <v>0.15921200000000002</v>
      </c>
      <c r="AG1511">
        <f>IFERROR([1]!s_fa_dupont_roe($A1511,"2025/12/31")/100,"")</f>
        <v>0.189971</v>
      </c>
      <c r="AH1511">
        <f>IFERROR([1]!s_stm07_is($A1511,"W30028333","2025/12/31",1),"")</f>
        <v>325762731.23000002</v>
      </c>
      <c r="AI1511">
        <f>IFERROR([1]!s_stm07_bs($A1511,"W38058048","2025/12/31",1),"")</f>
        <v>2424707085.6100001</v>
      </c>
      <c r="AJ1511">
        <f>IFERROR([1]!s_fa_netdebt($A1511,"2025/12/31"),"")</f>
        <v>2977221354.77</v>
      </c>
      <c r="AK1511">
        <f>IFERROR([1]!s_val_ev1($A1511,"2025/12/31"),"")</f>
        <v>19245275946.709999</v>
      </c>
      <c r="AL1511">
        <f>IFERROR([1]!s_fa_ebitda($A1511,"2025/12/31"),"")</f>
        <v>876606203.63999999</v>
      </c>
      <c r="AM1511">
        <f>IFERROR([1]!s_west_netprofit($A1511,2026,$B$1,180)/[1]!s_west_netprofit($A1511,2026,$B$1-7,180)-1,"")</f>
        <v>0</v>
      </c>
      <c r="AN1511">
        <f>IFERROR([1]!s_west_netprofit($A1511,2026,$B$1,180)/[1]!s_west_netprofit($A1511,2026,$B$1-30,180)-1,"")</f>
        <v>-2.6619642222941886E-2</v>
      </c>
      <c r="AO1511">
        <f>IFERROR([1]!s_est_mediannetprofit($A1511,2026,$B$1)/[1]!s_est_mediannetprofit($A1511,2026,$B$1-7)-1,"")</f>
        <v>0</v>
      </c>
      <c r="AP1511">
        <f>IFERROR([1]!s_est_mediannetprofit($A1511,2026,$B$1)/[1]!s_est_mediannetprofit($A1511,2026,$B$1-30)-1,"")</f>
        <v>-5.0761421319797106E-3</v>
      </c>
    </row>
    <row r="1512" spans="1:42">
      <c r="A1512" t="s">
        <v>1551</v>
      </c>
      <c r="B1512">
        <f>IFERROR([1]!s_stm07_is($A1512,"W30028333","2011/12/31",1)/[1]!S_SHARE_TOTAL($A1512,$B$1),"")</f>
        <v>0.29375684944073754</v>
      </c>
      <c r="C1512">
        <f>IFERROR([1]!s_stm07_is($A1512,"W30028333","2012/12/31",1)/[1]!S_SHARE_TOTAL($A1512,$B$1),"")</f>
        <v>0.34609869923149861</v>
      </c>
      <c r="D1512">
        <f>IFERROR([1]!s_stm07_is($A1512,"W30028333","2013/12/31",1)/[1]!S_SHARE_TOTAL($A1512,$B$1),"")</f>
        <v>0.4010600108068631</v>
      </c>
      <c r="E1512">
        <f>IFERROR([1]!s_stm07_is($A1512,"W30028333","2014/12/31",1)/[1]!S_SHARE_TOTAL($A1512,$B$1),"")</f>
        <v>0.62541726964778432</v>
      </c>
      <c r="F1512">
        <f>IFERROR([1]!s_stm07_is($A1512,"W30028333","2015/12/31",1)/[1]!S_SHARE_TOTAL($A1512,$B$1),"")</f>
        <v>0.70912370342683695</v>
      </c>
      <c r="G1512">
        <f>IFERROR([1]!s_stm07_is($A1512,"W30028333","2016/12/31",1)/[1]!S_SHARE_TOTAL($A1512,$B$1),"")</f>
        <v>0.49024435227127788</v>
      </c>
      <c r="H1512">
        <f>IFERROR([1]!s_stm07_is($A1512,"W30028333","2017/12/31",1)/[1]!S_SHARE_TOTAL($A1512,$B$1),"")</f>
        <v>0.34384903717251369</v>
      </c>
      <c r="I1512">
        <f>IFERROR([1]!s_stm07_is($A1512,"W30028333","2018/12/31",1)/[1]!S_SHARE_TOTAL($A1512,$B$1),"")</f>
        <v>0.49263954349074973</v>
      </c>
      <c r="J1512">
        <f>IFERROR([1]!s_stm07_is($A1512,"W30028333","2019/12/31",1)/[1]!S_SHARE_TOTAL($A1512,$B$1),"")</f>
        <v>2.0702780605684392</v>
      </c>
      <c r="K1512">
        <f>IFERROR([1]!s_stm07_is($A1512,"W30028333","2020/12/31",1)/[1]!S_SHARE_TOTAL($A1512,$B$1),"")</f>
        <v>-1.5063510758290479</v>
      </c>
      <c r="L1512">
        <f>IFERROR([1]!s_stm07_is($A1512,"W30028333","2021/12/31",1)/[1]!S_SHARE_TOTAL($A1512,$B$1),"")</f>
        <v>1.0110710263123714</v>
      </c>
      <c r="M1512">
        <f>IFERROR([1]!s_stm07_is($A1512,"W30028333","2022/12/31",1)/[1]!S_SHARE_TOTAL($A1512,$B$1),"")</f>
        <v>0.90847727753286711</v>
      </c>
      <c r="N1512">
        <f>IFERROR([1]!s_stm07_is($A1512,"W30028333","2023/12/31",1)/[1]!S_SHARE_TOTAL($A1512,$B$1),"")</f>
        <v>1.0807894436347083</v>
      </c>
      <c r="O1512">
        <f>IFERROR([1]!s_stm07_is($A1512,"W30028333","2024/12/31",1)/[1]!S_SHARE_TOTAL($A1512,$B$1),"")</f>
        <v>1.4382872367004091</v>
      </c>
      <c r="P1512">
        <f>IFERROR([1]!s_stm07_is($A1512,"W30028333","2025/12/31",1)/[1]!S_SHARE_TOTAL($A1512,$B$1),"")</f>
        <v>1.4586526222558092</v>
      </c>
      <c r="Q1512">
        <f>IFERROR([1]!s_west_netprofit($A1512,2026,$B$1,180)/[1]!S_SHARE_TOTAL($A1512,$B$1),"")</f>
        <v>1.7398494103368505</v>
      </c>
      <c r="R1512">
        <f>IFERROR([1]!s_west_netprofit($A1512,2027,$B$1,180)/[1]!S_SHARE_TOTAL($A1512,$B$1),"")</f>
        <v>1.943633101785909</v>
      </c>
      <c r="S1512">
        <f>IFERROR([1]!s_fa_dupont_roe($A1512,"2011/12/31")/100,"")</f>
        <v>0.45516299999999998</v>
      </c>
      <c r="T1512">
        <f>IFERROR([1]!s_fa_dupont_roe($A1512,"2012/12/31")/100,"")</f>
        <v>0.42287799999999998</v>
      </c>
      <c r="U1512">
        <f>IFERROR([1]!s_fa_dupont_roe($A1512,"2013/12/31")/100,"")</f>
        <v>0.336455</v>
      </c>
      <c r="V1512">
        <f>IFERROR([1]!s_fa_dupont_roe($A1512,"2014/12/31")/100,"")</f>
        <v>0.366759</v>
      </c>
      <c r="W1512">
        <f>IFERROR([1]!s_fa_dupont_roe($A1512,"2015/12/31")/100,"")</f>
        <v>0.17684899999999998</v>
      </c>
      <c r="X1512">
        <f>IFERROR([1]!s_fa_dupont_roe($A1512,"2016/12/31")/100,"")</f>
        <v>7.8928999999999999E-2</v>
      </c>
      <c r="Y1512">
        <f>IFERROR([1]!s_fa_dupont_roe($A1512,"2017/12/31")/100,"")</f>
        <v>5.2514999999999999E-2</v>
      </c>
      <c r="Z1512">
        <f>IFERROR([1]!s_fa_dupont_roe($A1512,"2018/12/31")/100,"")</f>
        <v>7.2068999999999994E-2</v>
      </c>
      <c r="AA1512">
        <f>IFERROR([1]!s_fa_dupont_roe($A1512,"2019/12/31")/100,"")</f>
        <v>0.22430599999999998</v>
      </c>
      <c r="AB1512">
        <f>IFERROR([1]!s_fa_dupont_roe($A1512,"2020/12/31")/100,"")</f>
        <v>-0.13974300000000001</v>
      </c>
      <c r="AC1512">
        <f>IFERROR([1]!s_fa_dupont_roe($A1512,"2021/12/31")/100,"")</f>
        <v>9.5668000000000003E-2</v>
      </c>
      <c r="AD1512">
        <f>IFERROR([1]!s_fa_dupont_roe($A1512,"2022/12/31")/100,"")</f>
        <v>8.0953999999999998E-2</v>
      </c>
      <c r="AE1512">
        <f>IFERROR([1]!s_fa_dupont_roe($A1512,"2023/12/31")/100,"")</f>
        <v>9.2593999999999996E-2</v>
      </c>
      <c r="AF1512">
        <f>IFERROR([1]!s_fa_dupont_roe($A1512,"2024/12/31")/100,"")</f>
        <v>0.118516</v>
      </c>
      <c r="AG1512">
        <f>IFERROR([1]!s_fa_dupont_roe($A1512,"2025/12/31")/100,"")</f>
        <v>0.12776500000000002</v>
      </c>
      <c r="AH1512">
        <f>IFERROR([1]!s_stm07_is($A1512,"W30028333","2025/12/31",1),"")</f>
        <v>556146869.80999994</v>
      </c>
      <c r="AI1512">
        <f>IFERROR([1]!s_stm07_bs($A1512,"W38058048","2025/12/31",1),"")</f>
        <v>4143126419.0900002</v>
      </c>
      <c r="AJ1512">
        <f>IFERROR([1]!s_fa_netdebt($A1512,"2025/12/31"),"")</f>
        <v>-1065162585.02</v>
      </c>
      <c r="AK1512">
        <f>IFERROR([1]!s_val_ev1($A1512,"2025/12/31"),"")</f>
        <v>10607053168.139999</v>
      </c>
      <c r="AL1512">
        <f>IFERROR([1]!s_fa_ebitda($A1512,"2025/12/31"),"")</f>
        <v>699350327.36000001</v>
      </c>
      <c r="AM1512">
        <f>IFERROR([1]!s_west_netprofit($A1512,2026,$B$1,180)/[1]!s_west_netprofit($A1512,2026,$B$1-7,180)-1,"")</f>
        <v>0</v>
      </c>
      <c r="AN1512">
        <f>IFERROR([1]!s_west_netprofit($A1512,2026,$B$1,180)/[1]!s_west_netprofit($A1512,2026,$B$1-30,180)-1,"")</f>
        <v>-2.1323471074299438E-2</v>
      </c>
      <c r="AO1512">
        <f>IFERROR([1]!s_est_mediannetprofit($A1512,2026,$B$1)/[1]!s_est_mediannetprofit($A1512,2026,$B$1-7)-1,"")</f>
        <v>0</v>
      </c>
      <c r="AP1512">
        <f>IFERROR([1]!s_est_mediannetprofit($A1512,2026,$B$1)/[1]!s_est_mediannetprofit($A1512,2026,$B$1-30)-1,"")</f>
        <v>-4.9418604651162767E-2</v>
      </c>
    </row>
    <row r="1513" spans="1:42">
      <c r="A1513" t="s">
        <v>1552</v>
      </c>
      <c r="B1513">
        <f>IFERROR([1]!s_stm07_is($A1513,"W30028333","2011/12/31",1)/[1]!S_SHARE_TOTAL($A1513,$B$1),"")</f>
        <v>0</v>
      </c>
      <c r="C1513">
        <f>IFERROR([1]!s_stm07_is($A1513,"W30028333","2012/12/31",1)/[1]!S_SHARE_TOTAL($A1513,$B$1),"")</f>
        <v>0</v>
      </c>
      <c r="D1513">
        <f>IFERROR([1]!s_stm07_is($A1513,"W30028333","2013/12/31",1)/[1]!S_SHARE_TOTAL($A1513,$B$1),"")</f>
        <v>0.19402262017478883</v>
      </c>
      <c r="E1513">
        <f>IFERROR([1]!s_stm07_is($A1513,"W30028333","2014/12/31",1)/[1]!S_SHARE_TOTAL($A1513,$B$1),"")</f>
        <v>0.21922085747575007</v>
      </c>
      <c r="F1513">
        <f>IFERROR([1]!s_stm07_is($A1513,"W30028333","2015/12/31",1)/[1]!S_SHARE_TOTAL($A1513,$B$1),"")</f>
        <v>0.23702756513228512</v>
      </c>
      <c r="G1513">
        <f>IFERROR([1]!s_stm07_is($A1513,"W30028333","2016/12/31",1)/[1]!S_SHARE_TOTAL($A1513,$B$1),"")</f>
        <v>0.40016033013198282</v>
      </c>
      <c r="H1513">
        <f>IFERROR([1]!s_stm07_is($A1513,"W30028333","2017/12/31",1)/[1]!S_SHARE_TOTAL($A1513,$B$1),"")</f>
        <v>0.44732919748880251</v>
      </c>
      <c r="I1513">
        <f>IFERROR([1]!s_stm07_is($A1513,"W30028333","2018/12/31",1)/[1]!S_SHARE_TOTAL($A1513,$B$1),"")</f>
        <v>0.41793857530520051</v>
      </c>
      <c r="J1513">
        <f>IFERROR([1]!s_stm07_is($A1513,"W30028333","2019/12/31",1)/[1]!S_SHARE_TOTAL($A1513,$B$1),"")</f>
        <v>0.56190784559158891</v>
      </c>
      <c r="K1513">
        <f>IFERROR([1]!s_stm07_is($A1513,"W30028333","2020/12/31",1)/[1]!S_SHARE_TOTAL($A1513,$B$1),"")</f>
        <v>0.63114289942898572</v>
      </c>
      <c r="L1513">
        <f>IFERROR([1]!s_stm07_is($A1513,"W30028333","2021/12/31",1)/[1]!S_SHARE_TOTAL($A1513,$B$1),"")</f>
        <v>0.40884586177856114</v>
      </c>
      <c r="M1513">
        <f>IFERROR([1]!s_stm07_is($A1513,"W30028333","2022/12/31",1)/[1]!S_SHARE_TOTAL($A1513,$B$1),"")</f>
        <v>0.1442461134331737</v>
      </c>
      <c r="N1513">
        <f>IFERROR([1]!s_stm07_is($A1513,"W30028333","2023/12/31",1)/[1]!S_SHARE_TOTAL($A1513,$B$1),"")</f>
        <v>8.6011727781686975E-2</v>
      </c>
      <c r="O1513">
        <f>IFERROR([1]!s_stm07_is($A1513,"W30028333","2024/12/31",1)/[1]!S_SHARE_TOTAL($A1513,$B$1),"")</f>
        <v>0.42210203334284141</v>
      </c>
      <c r="P1513">
        <f>IFERROR([1]!s_stm07_is($A1513,"W30028333","2025/12/31",1)/[1]!S_SHARE_TOTAL($A1513,$B$1),"")</f>
        <v>1.3756150939812897</v>
      </c>
      <c r="Q1513">
        <f>IFERROR([1]!s_west_netprofit($A1513,2026,$B$1,180)/[1]!S_SHARE_TOTAL($A1513,$B$1),"")</f>
        <v>0</v>
      </c>
      <c r="R1513">
        <f>IFERROR([1]!s_west_netprofit($A1513,2027,$B$1,180)/[1]!S_SHARE_TOTAL($A1513,$B$1),"")</f>
        <v>0</v>
      </c>
      <c r="S1513">
        <f>IFERROR([1]!s_fa_dupont_roe($A1513,"2011/12/31")/100,"")</f>
        <v>0</v>
      </c>
      <c r="T1513">
        <f>IFERROR([1]!s_fa_dupont_roe($A1513,"2012/12/31")/100,"")</f>
        <v>0</v>
      </c>
      <c r="U1513">
        <f>IFERROR([1]!s_fa_dupont_roe($A1513,"2013/12/31")/100,"")</f>
        <v>0.46874699999999997</v>
      </c>
      <c r="V1513">
        <f>IFERROR([1]!s_fa_dupont_roe($A1513,"2014/12/31")/100,"")</f>
        <v>0.48430100000000004</v>
      </c>
      <c r="W1513">
        <f>IFERROR([1]!s_fa_dupont_roe($A1513,"2015/12/31")/100,"")</f>
        <v>0.39257500000000001</v>
      </c>
      <c r="X1513">
        <f>IFERROR([1]!s_fa_dupont_roe($A1513,"2016/12/31")/100,"")</f>
        <v>0.420373</v>
      </c>
      <c r="Y1513">
        <f>IFERROR([1]!s_fa_dupont_roe($A1513,"2017/12/31")/100,"")</f>
        <v>0.34116599999999997</v>
      </c>
      <c r="Z1513">
        <f>IFERROR([1]!s_fa_dupont_roe($A1513,"2018/12/31")/100,"")</f>
        <v>0.162138</v>
      </c>
      <c r="AA1513">
        <f>IFERROR([1]!s_fa_dupont_roe($A1513,"2019/12/31")/100,"")</f>
        <v>0.14376899999999998</v>
      </c>
      <c r="AB1513">
        <f>IFERROR([1]!s_fa_dupont_roe($A1513,"2020/12/31")/100,"")</f>
        <v>0.13803799999999999</v>
      </c>
      <c r="AC1513">
        <f>IFERROR([1]!s_fa_dupont_roe($A1513,"2021/12/31")/100,"")</f>
        <v>7.9436000000000007E-2</v>
      </c>
      <c r="AD1513">
        <f>IFERROR([1]!s_fa_dupont_roe($A1513,"2022/12/31")/100,"")</f>
        <v>2.7995000000000003E-2</v>
      </c>
      <c r="AE1513">
        <f>IFERROR([1]!s_fa_dupont_roe($A1513,"2023/12/31")/100,"")</f>
        <v>1.6638E-2</v>
      </c>
      <c r="AF1513">
        <f>IFERROR([1]!s_fa_dupont_roe($A1513,"2024/12/31")/100,"")</f>
        <v>6.8143999999999996E-2</v>
      </c>
      <c r="AG1513">
        <f>IFERROR([1]!s_fa_dupont_roe($A1513,"2025/12/31")/100,"")</f>
        <v>0.17770499999999997</v>
      </c>
      <c r="AH1513">
        <f>IFERROR([1]!s_stm07_is($A1513,"W30028333","2025/12/31",1),"")</f>
        <v>279618912.72000003</v>
      </c>
      <c r="AI1513">
        <f>IFERROR([1]!s_stm07_bs($A1513,"W38058048","2025/12/31",1),"")</f>
        <v>1697269128.6099999</v>
      </c>
      <c r="AJ1513">
        <f>IFERROR([1]!s_fa_netdebt($A1513,"2025/12/31"),"")</f>
        <v>-298497894.25999999</v>
      </c>
      <c r="AK1513">
        <f>IFERROR([1]!s_val_ev1($A1513,"2025/12/31"),"")</f>
        <v>45444007215.660004</v>
      </c>
      <c r="AL1513">
        <f>IFERROR([1]!s_fa_ebitda($A1513,"2025/12/31"),"")</f>
        <v>346497349.32999998</v>
      </c>
      <c r="AM1513" t="str">
        <f>IFERROR([1]!s_west_netprofit($A1513,2026,$B$1,180)/[1]!s_west_netprofit($A1513,2026,$B$1-7,180)-1,"")</f>
        <v/>
      </c>
      <c r="AN1513" t="str">
        <f>IFERROR([1]!s_west_netprofit($A1513,2026,$B$1,180)/[1]!s_west_netprofit($A1513,2026,$B$1-30,180)-1,"")</f>
        <v/>
      </c>
      <c r="AO1513" t="str">
        <f>IFERROR([1]!s_est_mediannetprofit($A1513,2026,$B$1)/[1]!s_est_mediannetprofit($A1513,2026,$B$1-7)-1,"")</f>
        <v/>
      </c>
      <c r="AP1513" t="str">
        <f>IFERROR([1]!s_est_mediannetprofit($A1513,2026,$B$1)/[1]!s_est_mediannetprofit($A1513,2026,$B$1-30)-1,"")</f>
        <v/>
      </c>
    </row>
    <row r="1514" spans="1:42">
      <c r="A1514" t="s">
        <v>1553</v>
      </c>
      <c r="B1514">
        <f>IFERROR([1]!s_stm07_is($A1514,"W30028333","2011/12/31",1)/[1]!S_SHARE_TOTAL($A1514,$B$1),"")</f>
        <v>0</v>
      </c>
      <c r="C1514">
        <f>IFERROR([1]!s_stm07_is($A1514,"W30028333","2012/12/31",1)/[1]!S_SHARE_TOTAL($A1514,$B$1),"")</f>
        <v>0</v>
      </c>
      <c r="D1514">
        <f>IFERROR([1]!s_stm07_is($A1514,"W30028333","2013/12/31",1)/[1]!S_SHARE_TOTAL($A1514,$B$1),"")</f>
        <v>0</v>
      </c>
      <c r="E1514">
        <f>IFERROR([1]!s_stm07_is($A1514,"W30028333","2014/12/31",1)/[1]!S_SHARE_TOTAL($A1514,$B$1),"")</f>
        <v>0</v>
      </c>
      <c r="F1514">
        <f>IFERROR([1]!s_stm07_is($A1514,"W30028333","2015/12/31",1)/[1]!S_SHARE_TOTAL($A1514,$B$1),"")</f>
        <v>0.43157364700294348</v>
      </c>
      <c r="G1514">
        <f>IFERROR([1]!s_stm07_is($A1514,"W30028333","2016/12/31",1)/[1]!S_SHARE_TOTAL($A1514,$B$1),"")</f>
        <v>0.51747886031413948</v>
      </c>
      <c r="H1514">
        <f>IFERROR([1]!s_stm07_is($A1514,"W30028333","2017/12/31",1)/[1]!S_SHARE_TOTAL($A1514,$B$1),"")</f>
        <v>0.30276934609433215</v>
      </c>
      <c r="I1514">
        <f>IFERROR([1]!s_stm07_is($A1514,"W30028333","2018/12/31",1)/[1]!S_SHARE_TOTAL($A1514,$B$1),"")</f>
        <v>0.49348257462923001</v>
      </c>
      <c r="J1514">
        <f>IFERROR([1]!s_stm07_is($A1514,"W30028333","2019/12/31",1)/[1]!S_SHARE_TOTAL($A1514,$B$1),"")</f>
        <v>0.60091329768351553</v>
      </c>
      <c r="K1514">
        <f>IFERROR([1]!s_stm07_is($A1514,"W30028333","2020/12/31",1)/[1]!S_SHARE_TOTAL($A1514,$B$1),"")</f>
        <v>0.68962947824597109</v>
      </c>
      <c r="L1514">
        <f>IFERROR([1]!s_stm07_is($A1514,"W30028333","2021/12/31",1)/[1]!S_SHARE_TOTAL($A1514,$B$1),"")</f>
        <v>0.76506908878311453</v>
      </c>
      <c r="M1514">
        <f>IFERROR([1]!s_stm07_is($A1514,"W30028333","2022/12/31",1)/[1]!S_SHARE_TOTAL($A1514,$B$1),"")</f>
        <v>2.1585994841469982</v>
      </c>
      <c r="N1514">
        <f>IFERROR([1]!s_stm07_is($A1514,"W30028333","2023/12/31",1)/[1]!S_SHARE_TOTAL($A1514,$B$1),"")</f>
        <v>2.167451311813926</v>
      </c>
      <c r="O1514">
        <f>IFERROR([1]!s_stm07_is($A1514,"W30028333","2024/12/31",1)/[1]!S_SHARE_TOTAL($A1514,$B$1),"")</f>
        <v>2.2905223152386314</v>
      </c>
      <c r="P1514">
        <f>IFERROR([1]!s_stm07_is($A1514,"W30028333","2025/12/31",1)/[1]!S_SHARE_TOTAL($A1514,$B$1),"")</f>
        <v>2.3441831476521835</v>
      </c>
      <c r="Q1514">
        <f>IFERROR([1]!s_west_netprofit($A1514,2026,$B$1,180)/[1]!S_SHARE_TOTAL($A1514,$B$1),"")</f>
        <v>2.4573108680811986</v>
      </c>
      <c r="R1514">
        <f>IFERROR([1]!s_west_netprofit($A1514,2027,$B$1,180)/[1]!S_SHARE_TOTAL($A1514,$B$1),"")</f>
        <v>2.8671885919225004</v>
      </c>
      <c r="S1514">
        <f>IFERROR([1]!s_fa_dupont_roe($A1514,"2011/12/31")/100,"")</f>
        <v>0</v>
      </c>
      <c r="T1514">
        <f>IFERROR([1]!s_fa_dupont_roe($A1514,"2012/12/31")/100,"")</f>
        <v>0</v>
      </c>
      <c r="U1514">
        <f>IFERROR([1]!s_fa_dupont_roe($A1514,"2013/12/31")/100,"")</f>
        <v>0</v>
      </c>
      <c r="V1514">
        <f>IFERROR([1]!s_fa_dupont_roe($A1514,"2014/12/31")/100,"")</f>
        <v>0</v>
      </c>
      <c r="W1514">
        <f>IFERROR([1]!s_fa_dupont_roe($A1514,"2015/12/31")/100,"")</f>
        <v>0.43353999999999998</v>
      </c>
      <c r="X1514">
        <f>IFERROR([1]!s_fa_dupont_roe($A1514,"2016/12/31")/100,"")</f>
        <v>0.47864199999999996</v>
      </c>
      <c r="Y1514">
        <f>IFERROR([1]!s_fa_dupont_roe($A1514,"2017/12/31")/100,"")</f>
        <v>0.254938</v>
      </c>
      <c r="Z1514">
        <f>IFERROR([1]!s_fa_dupont_roe($A1514,"2018/12/31")/100,"")</f>
        <v>0.33457700000000001</v>
      </c>
      <c r="AA1514">
        <f>IFERROR([1]!s_fa_dupont_roe($A1514,"2019/12/31")/100,"")</f>
        <v>0.29421399999999998</v>
      </c>
      <c r="AB1514">
        <f>IFERROR([1]!s_fa_dupont_roe($A1514,"2020/12/31")/100,"")</f>
        <v>0.25667899999999999</v>
      </c>
      <c r="AC1514">
        <f>IFERROR([1]!s_fa_dupont_roe($A1514,"2021/12/31")/100,"")</f>
        <v>0.17463100000000001</v>
      </c>
      <c r="AD1514">
        <f>IFERROR([1]!s_fa_dupont_roe($A1514,"2022/12/31")/100,"")</f>
        <v>0.32035400000000003</v>
      </c>
      <c r="AE1514">
        <f>IFERROR([1]!s_fa_dupont_roe($A1514,"2023/12/31")/100,"")</f>
        <v>0.26066500000000004</v>
      </c>
      <c r="AF1514">
        <f>IFERROR([1]!s_fa_dupont_roe($A1514,"2024/12/31")/100,"")</f>
        <v>0.23748000000000002</v>
      </c>
      <c r="AG1514">
        <f>IFERROR([1]!s_fa_dupont_roe($A1514,"2025/12/31")/100,"")</f>
        <v>0.21392299999999997</v>
      </c>
      <c r="AH1514">
        <f>IFERROR([1]!s_stm07_is($A1514,"W30028333","2025/12/31",1),"")</f>
        <v>2034500102.3699999</v>
      </c>
      <c r="AI1514">
        <f>IFERROR([1]!s_stm07_bs($A1514,"W38058048","2025/12/31",1),"")</f>
        <v>10084996808.98</v>
      </c>
      <c r="AJ1514">
        <f>IFERROR([1]!s_fa_netdebt($A1514,"2025/12/31"),"")</f>
        <v>-59243443.259999998</v>
      </c>
      <c r="AK1514">
        <f>IFERROR([1]!s_val_ev1($A1514,"2025/12/31"),"")</f>
        <v>27723575000.130001</v>
      </c>
      <c r="AL1514">
        <f>IFERROR([1]!s_fa_ebitda($A1514,"2025/12/31"),"")</f>
        <v>2861042111.8400002</v>
      </c>
      <c r="AM1514">
        <f>IFERROR([1]!s_west_netprofit($A1514,2026,$B$1,180)/[1]!s_west_netprofit($A1514,2026,$B$1-7,180)-1,"")</f>
        <v>0</v>
      </c>
      <c r="AN1514">
        <f>IFERROR([1]!s_west_netprofit($A1514,2026,$B$1,180)/[1]!s_west_netprofit($A1514,2026,$B$1-30,180)-1,"")</f>
        <v>-6.0093047331849614E-2</v>
      </c>
      <c r="AO1514">
        <f>IFERROR([1]!s_est_mediannetprofit($A1514,2026,$B$1)/[1]!s_est_mediannetprofit($A1514,2026,$B$1-7)-1,"")</f>
        <v>0</v>
      </c>
      <c r="AP1514">
        <f>IFERROR([1]!s_est_mediannetprofit($A1514,2026,$B$1)/[1]!s_est_mediannetprofit($A1514,2026,$B$1-30)-1,"")</f>
        <v>-3.1088082901554404E-2</v>
      </c>
    </row>
    <row r="1515" spans="1:42">
      <c r="A1515" t="s">
        <v>1554</v>
      </c>
      <c r="B1515">
        <f>IFERROR([1]!s_stm07_is($A1515,"W30028333","2011/12/31",1)/[1]!S_SHARE_TOTAL($A1515,$B$1),"")</f>
        <v>0</v>
      </c>
      <c r="C1515">
        <f>IFERROR([1]!s_stm07_is($A1515,"W30028333","2012/12/31",1)/[1]!S_SHARE_TOTAL($A1515,$B$1),"")</f>
        <v>0</v>
      </c>
      <c r="D1515">
        <f>IFERROR([1]!s_stm07_is($A1515,"W30028333","2013/12/31",1)/[1]!S_SHARE_TOTAL($A1515,$B$1),"")</f>
        <v>0</v>
      </c>
      <c r="E1515">
        <f>IFERROR([1]!s_stm07_is($A1515,"W30028333","2014/12/31",1)/[1]!S_SHARE_TOTAL($A1515,$B$1),"")</f>
        <v>9.1000594635562329E-2</v>
      </c>
      <c r="F1515">
        <f>IFERROR([1]!s_stm07_is($A1515,"W30028333","2015/12/31",1)/[1]!S_SHARE_TOTAL($A1515,$B$1),"")</f>
        <v>0.15155758131964756</v>
      </c>
      <c r="G1515">
        <f>IFERROR([1]!s_stm07_is($A1515,"W30028333","2016/12/31",1)/[1]!S_SHARE_TOTAL($A1515,$B$1),"")</f>
        <v>0.27743043575277154</v>
      </c>
      <c r="H1515">
        <f>IFERROR([1]!s_stm07_is($A1515,"W30028333","2017/12/31",1)/[1]!S_SHARE_TOTAL($A1515,$B$1),"")</f>
        <v>0.28802605038644247</v>
      </c>
      <c r="I1515">
        <f>IFERROR([1]!s_stm07_is($A1515,"W30028333","2018/12/31",1)/[1]!S_SHARE_TOTAL($A1515,$B$1),"")</f>
        <v>0.28158077146953886</v>
      </c>
      <c r="J1515">
        <f>IFERROR([1]!s_stm07_is($A1515,"W30028333","2019/12/31",1)/[1]!S_SHARE_TOTAL($A1515,$B$1),"")</f>
        <v>0.29476475065156083</v>
      </c>
      <c r="K1515">
        <f>IFERROR([1]!s_stm07_is($A1515,"W30028333","2020/12/31",1)/[1]!S_SHARE_TOTAL($A1515,$B$1),"")</f>
        <v>0.30276640896886342</v>
      </c>
      <c r="L1515">
        <f>IFERROR([1]!s_stm07_is($A1515,"W30028333","2021/12/31",1)/[1]!S_SHARE_TOTAL($A1515,$B$1),"")</f>
        <v>0.23297473017190851</v>
      </c>
      <c r="M1515">
        <f>IFERROR([1]!s_stm07_is($A1515,"W30028333","2022/12/31",1)/[1]!S_SHARE_TOTAL($A1515,$B$1),"")</f>
        <v>0.11380107832205957</v>
      </c>
      <c r="N1515">
        <f>IFERROR([1]!s_stm07_is($A1515,"W30028333","2023/12/31",1)/[1]!S_SHARE_TOTAL($A1515,$B$1),"")</f>
        <v>0.36693363708907134</v>
      </c>
      <c r="O1515">
        <f>IFERROR([1]!s_stm07_is($A1515,"W30028333","2024/12/31",1)/[1]!S_SHARE_TOTAL($A1515,$B$1),"")</f>
        <v>0.71980719167461571</v>
      </c>
      <c r="P1515">
        <f>IFERROR([1]!s_stm07_is($A1515,"W30028333","2025/12/31",1)/[1]!S_SHARE_TOTAL($A1515,$B$1),"")</f>
        <v>0.99998321443382587</v>
      </c>
      <c r="Q1515">
        <f>IFERROR([1]!s_west_netprofit($A1515,2026,$B$1,180)/[1]!S_SHARE_TOTAL($A1515,$B$1),"")</f>
        <v>1.3966852996774324</v>
      </c>
      <c r="R1515">
        <f>IFERROR([1]!s_west_netprofit($A1515,2027,$B$1,180)/[1]!S_SHARE_TOTAL($A1515,$B$1),"")</f>
        <v>1.8530370236184603</v>
      </c>
      <c r="S1515">
        <f>IFERROR([1]!s_fa_dupont_roe($A1515,"2011/12/31")/100,"")</f>
        <v>0</v>
      </c>
      <c r="T1515">
        <f>IFERROR([1]!s_fa_dupont_roe($A1515,"2012/12/31")/100,"")</f>
        <v>0</v>
      </c>
      <c r="U1515">
        <f>IFERROR([1]!s_fa_dupont_roe($A1515,"2013/12/31")/100,"")</f>
        <v>0</v>
      </c>
      <c r="V1515">
        <f>IFERROR([1]!s_fa_dupont_roe($A1515,"2014/12/31")/100,"")</f>
        <v>0.1188</v>
      </c>
      <c r="W1515">
        <f>IFERROR([1]!s_fa_dupont_roe($A1515,"2015/12/31")/100,"")</f>
        <v>0.18004400000000001</v>
      </c>
      <c r="X1515">
        <f>IFERROR([1]!s_fa_dupont_roe($A1515,"2016/12/31")/100,"")</f>
        <v>0.26556200000000002</v>
      </c>
      <c r="Y1515">
        <f>IFERROR([1]!s_fa_dupont_roe($A1515,"2017/12/31")/100,"")</f>
        <v>0.220836</v>
      </c>
      <c r="Z1515">
        <f>IFERROR([1]!s_fa_dupont_roe($A1515,"2018/12/31")/100,"")</f>
        <v>0.17850100000000002</v>
      </c>
      <c r="AA1515">
        <f>IFERROR([1]!s_fa_dupont_roe($A1515,"2019/12/31")/100,"")</f>
        <v>0.14005499999999999</v>
      </c>
      <c r="AB1515">
        <f>IFERROR([1]!s_fa_dupont_roe($A1515,"2020/12/31")/100,"")</f>
        <v>0.11917899999999999</v>
      </c>
      <c r="AC1515">
        <f>IFERROR([1]!s_fa_dupont_roe($A1515,"2021/12/31")/100,"")</f>
        <v>7.4417999999999998E-2</v>
      </c>
      <c r="AD1515">
        <f>IFERROR([1]!s_fa_dupont_roe($A1515,"2022/12/31")/100,"")</f>
        <v>3.0939999999999999E-2</v>
      </c>
      <c r="AE1515">
        <f>IFERROR([1]!s_fa_dupont_roe($A1515,"2023/12/31")/100,"")</f>
        <v>9.7820000000000004E-2</v>
      </c>
      <c r="AF1515">
        <f>IFERROR([1]!s_fa_dupont_roe($A1515,"2024/12/31")/100,"")</f>
        <v>0.18145299999999998</v>
      </c>
      <c r="AG1515">
        <f>IFERROR([1]!s_fa_dupont_roe($A1515,"2025/12/31")/100,"")</f>
        <v>0.24162900000000001</v>
      </c>
      <c r="AH1515">
        <f>IFERROR([1]!s_stm07_is($A1515,"W30028333","2025/12/31",1),"")</f>
        <v>431677328.93000001</v>
      </c>
      <c r="AI1515">
        <f>IFERROR([1]!s_stm07_bs($A1515,"W38058048","2025/12/31",1),"")</f>
        <v>1795990208.5599999</v>
      </c>
      <c r="AJ1515">
        <f>IFERROR([1]!s_fa_netdebt($A1515,"2025/12/31"),"")</f>
        <v>201284405.52000001</v>
      </c>
      <c r="AK1515">
        <f>IFERROR([1]!s_val_ev1($A1515,"2025/12/31"),"")</f>
        <v>18196902341</v>
      </c>
      <c r="AL1515">
        <f>IFERROR([1]!s_fa_ebitda($A1515,"2025/12/31"),"")</f>
        <v>599957934.62</v>
      </c>
      <c r="AM1515">
        <f>IFERROR([1]!s_west_netprofit($A1515,2026,$B$1,180)/[1]!s_west_netprofit($A1515,2026,$B$1-7,180)-1,"")</f>
        <v>0</v>
      </c>
      <c r="AN1515">
        <f>IFERROR([1]!s_west_netprofit($A1515,2026,$B$1,180)/[1]!s_west_netprofit($A1515,2026,$B$1-30,180)-1,"")</f>
        <v>9.9288107202679665E-3</v>
      </c>
      <c r="AO1515">
        <f>IFERROR([1]!s_est_mediannetprofit($A1515,2026,$B$1)/[1]!s_est_mediannetprofit($A1515,2026,$B$1-7)-1,"")</f>
        <v>0</v>
      </c>
      <c r="AP1515">
        <f>IFERROR([1]!s_est_mediannetprofit($A1515,2026,$B$1)/[1]!s_est_mediannetprofit($A1515,2026,$B$1-30)-1,"")</f>
        <v>1.6047297297297369E-2</v>
      </c>
    </row>
    <row r="1516" spans="1:42">
      <c r="A1516" t="s">
        <v>1555</v>
      </c>
      <c r="B1516">
        <f>IFERROR([1]!s_stm07_is($A1516,"W30028333","2011/12/31",1)/[1]!S_SHARE_TOTAL($A1516,$B$1),"")</f>
        <v>0</v>
      </c>
      <c r="C1516">
        <f>IFERROR([1]!s_stm07_is($A1516,"W30028333","2012/12/31",1)/[1]!S_SHARE_TOTAL($A1516,$B$1),"")</f>
        <v>0</v>
      </c>
      <c r="D1516">
        <f>IFERROR([1]!s_stm07_is($A1516,"W30028333","2013/12/31",1)/[1]!S_SHARE_TOTAL($A1516,$B$1),"")</f>
        <v>0.11897861295809982</v>
      </c>
      <c r="E1516">
        <f>IFERROR([1]!s_stm07_is($A1516,"W30028333","2014/12/31",1)/[1]!S_SHARE_TOTAL($A1516,$B$1),"")</f>
        <v>0.13090931505578071</v>
      </c>
      <c r="F1516">
        <f>IFERROR([1]!s_stm07_is($A1516,"W30028333","2015/12/31",1)/[1]!S_SHARE_TOTAL($A1516,$B$1),"")</f>
        <v>6.7365137185370683E-2</v>
      </c>
      <c r="G1516">
        <f>IFERROR([1]!s_stm07_is($A1516,"W30028333","2016/12/31",1)/[1]!S_SHARE_TOTAL($A1516,$B$1),"")</f>
        <v>0.17591751505795206</v>
      </c>
      <c r="H1516">
        <f>IFERROR([1]!s_stm07_is($A1516,"W30028333","2017/12/31",1)/[1]!S_SHARE_TOTAL($A1516,$B$1),"")</f>
        <v>0.28186312284525816</v>
      </c>
      <c r="I1516">
        <f>IFERROR([1]!s_stm07_is($A1516,"W30028333","2018/12/31",1)/[1]!S_SHARE_TOTAL($A1516,$B$1),"")</f>
        <v>0.31742213998877433</v>
      </c>
      <c r="J1516">
        <f>IFERROR([1]!s_stm07_is($A1516,"W30028333","2019/12/31",1)/[1]!S_SHARE_TOTAL($A1516,$B$1),"")</f>
        <v>0.36683770699781876</v>
      </c>
      <c r="K1516">
        <f>IFERROR([1]!s_stm07_is($A1516,"W30028333","2020/12/31",1)/[1]!S_SHARE_TOTAL($A1516,$B$1),"")</f>
        <v>0.60185569966573127</v>
      </c>
      <c r="L1516">
        <f>IFERROR([1]!s_stm07_is($A1516,"W30028333","2021/12/31",1)/[1]!S_SHARE_TOTAL($A1516,$B$1),"")</f>
        <v>0.34314347463909145</v>
      </c>
      <c r="M1516">
        <f>IFERROR([1]!s_stm07_is($A1516,"W30028333","2022/12/31",1)/[1]!S_SHARE_TOTAL($A1516,$B$1),"")</f>
        <v>0.13118607774877211</v>
      </c>
      <c r="N1516">
        <f>IFERROR([1]!s_stm07_is($A1516,"W30028333","2023/12/31",1)/[1]!S_SHARE_TOTAL($A1516,$B$1),"")</f>
        <v>7.9390587904330637E-2</v>
      </c>
      <c r="O1516">
        <f>IFERROR([1]!s_stm07_is($A1516,"W30028333","2024/12/31",1)/[1]!S_SHARE_TOTAL($A1516,$B$1),"")</f>
        <v>0.11230813339084571</v>
      </c>
      <c r="P1516">
        <f>IFERROR([1]!s_stm07_is($A1516,"W30028333","2025/12/31",1)/[1]!S_SHARE_TOTAL($A1516,$B$1),"")</f>
        <v>-0.402038820626264</v>
      </c>
      <c r="Q1516">
        <f>IFERROR([1]!s_west_netprofit($A1516,2026,$B$1,180)/[1]!S_SHARE_TOTAL($A1516,$B$1),"")</f>
        <v>0</v>
      </c>
      <c r="R1516">
        <f>IFERROR([1]!s_west_netprofit($A1516,2027,$B$1,180)/[1]!S_SHARE_TOTAL($A1516,$B$1),"")</f>
        <v>0</v>
      </c>
      <c r="S1516">
        <f>IFERROR([1]!s_fa_dupont_roe($A1516,"2011/12/31")/100,"")</f>
        <v>0</v>
      </c>
      <c r="T1516">
        <f>IFERROR([1]!s_fa_dupont_roe($A1516,"2012/12/31")/100,"")</f>
        <v>0</v>
      </c>
      <c r="U1516">
        <f>IFERROR([1]!s_fa_dupont_roe($A1516,"2013/12/31")/100,"")</f>
        <v>0.40941699999999998</v>
      </c>
      <c r="V1516">
        <f>IFERROR([1]!s_fa_dupont_roe($A1516,"2014/12/31")/100,"")</f>
        <v>0.43482100000000001</v>
      </c>
      <c r="W1516">
        <f>IFERROR([1]!s_fa_dupont_roe($A1516,"2015/12/31")/100,"")</f>
        <v>7.4833999999999998E-2</v>
      </c>
      <c r="X1516">
        <f>IFERROR([1]!s_fa_dupont_roe($A1516,"2016/12/31")/100,"")</f>
        <v>0.11158</v>
      </c>
      <c r="Y1516">
        <f>IFERROR([1]!s_fa_dupont_roe($A1516,"2017/12/31")/100,"")</f>
        <v>0.144007</v>
      </c>
      <c r="Z1516">
        <f>IFERROR([1]!s_fa_dupont_roe($A1516,"2018/12/31")/100,"")</f>
        <v>0.132636</v>
      </c>
      <c r="AA1516">
        <f>IFERROR([1]!s_fa_dupont_roe($A1516,"2019/12/31")/100,"")</f>
        <v>0.13680400000000001</v>
      </c>
      <c r="AB1516">
        <f>IFERROR([1]!s_fa_dupont_roe($A1516,"2020/12/31")/100,"")</f>
        <v>0.19717600000000002</v>
      </c>
      <c r="AC1516">
        <f>IFERROR([1]!s_fa_dupont_roe($A1516,"2021/12/31")/100,"")</f>
        <v>7.5772000000000006E-2</v>
      </c>
      <c r="AD1516">
        <f>IFERROR([1]!s_fa_dupont_roe($A1516,"2022/12/31")/100,"")</f>
        <v>2.2515999999999998E-2</v>
      </c>
      <c r="AE1516">
        <f>IFERROR([1]!s_fa_dupont_roe($A1516,"2023/12/31")/100,"")</f>
        <v>1.3649E-2</v>
      </c>
      <c r="AF1516">
        <f>IFERROR([1]!s_fa_dupont_roe($A1516,"2024/12/31")/100,"")</f>
        <v>1.9285E-2</v>
      </c>
      <c r="AG1516">
        <f>IFERROR([1]!s_fa_dupont_roe($A1516,"2025/12/31")/100,"")</f>
        <v>-7.1827000000000002E-2</v>
      </c>
      <c r="AH1516">
        <f>IFERROR([1]!s_stm07_is($A1516,"W30028333","2025/12/31",1),"")</f>
        <v>-176453565.91999999</v>
      </c>
      <c r="AI1516">
        <f>IFERROR([1]!s_stm07_bs($A1516,"W38058048","2025/12/31",1),"")</f>
        <v>2362863529.0900002</v>
      </c>
      <c r="AJ1516">
        <f>IFERROR([1]!s_fa_netdebt($A1516,"2025/12/31"),"")</f>
        <v>-1307296614.1800001</v>
      </c>
      <c r="AK1516">
        <f>IFERROR([1]!s_val_ev1($A1516,"2025/12/31"),"")</f>
        <v>9717579477.6700001</v>
      </c>
      <c r="AL1516">
        <f>IFERROR([1]!s_fa_ebitda($A1516,"2025/12/31"),"")</f>
        <v>-107248592.83</v>
      </c>
      <c r="AM1516" t="str">
        <f>IFERROR([1]!s_west_netprofit($A1516,2026,$B$1,180)/[1]!s_west_netprofit($A1516,2026,$B$1-7,180)-1,"")</f>
        <v/>
      </c>
      <c r="AN1516" t="str">
        <f>IFERROR([1]!s_west_netprofit($A1516,2026,$B$1,180)/[1]!s_west_netprofit($A1516,2026,$B$1-30,180)-1,"")</f>
        <v/>
      </c>
      <c r="AO1516" t="str">
        <f>IFERROR([1]!s_est_mediannetprofit($A1516,2026,$B$1)/[1]!s_est_mediannetprofit($A1516,2026,$B$1-7)-1,"")</f>
        <v/>
      </c>
      <c r="AP1516" t="str">
        <f>IFERROR([1]!s_est_mediannetprofit($A1516,2026,$B$1)/[1]!s_est_mediannetprofit($A1516,2026,$B$1-30)-1,"")</f>
        <v/>
      </c>
    </row>
    <row r="1517" spans="1:42">
      <c r="A1517" t="s">
        <v>1556</v>
      </c>
      <c r="B1517">
        <f>IFERROR([1]!s_stm07_is($A1517,"W30028333","2011/12/31",1)/[1]!S_SHARE_TOTAL($A1517,$B$1),"")</f>
        <v>0.40282668753899759</v>
      </c>
      <c r="C1517">
        <f>IFERROR([1]!s_stm07_is($A1517,"W30028333","2012/12/31",1)/[1]!S_SHARE_TOTAL($A1517,$B$1),"")</f>
        <v>0.52489873545484544</v>
      </c>
      <c r="D1517">
        <f>IFERROR([1]!s_stm07_is($A1517,"W30028333","2013/12/31",1)/[1]!S_SHARE_TOTAL($A1517,$B$1),"")</f>
        <v>0.58629454302586181</v>
      </c>
      <c r="E1517">
        <f>IFERROR([1]!s_stm07_is($A1517,"W30028333","2014/12/31",1)/[1]!S_SHARE_TOTAL($A1517,$B$1),"")</f>
        <v>0.72820861683064164</v>
      </c>
      <c r="F1517">
        <f>IFERROR([1]!s_stm07_is($A1517,"W30028333","2015/12/31",1)/[1]!S_SHARE_TOTAL($A1517,$B$1),"")</f>
        <v>0.89130286206363918</v>
      </c>
      <c r="G1517">
        <f>IFERROR([1]!s_stm07_is($A1517,"W30028333","2016/12/31",1)/[1]!S_SHARE_TOTAL($A1517,$B$1),"")</f>
        <v>1.0719117579648116</v>
      </c>
      <c r="H1517">
        <f>IFERROR([1]!s_stm07_is($A1517,"W30028333","2017/12/31",1)/[1]!S_SHARE_TOTAL($A1517,$B$1),"")</f>
        <v>1.1575024429005327</v>
      </c>
      <c r="I1517">
        <f>IFERROR([1]!s_stm07_is($A1517,"W30028333","2018/12/31",1)/[1]!S_SHARE_TOTAL($A1517,$B$1),"")</f>
        <v>0.67847857893786423</v>
      </c>
      <c r="J1517">
        <f>IFERROR([1]!s_stm07_is($A1517,"W30028333","2019/12/31",1)/[1]!S_SHARE_TOTAL($A1517,$B$1),"")</f>
        <v>1.0292229753839359</v>
      </c>
      <c r="K1517">
        <f>IFERROR([1]!s_stm07_is($A1517,"W30028333","2020/12/31",1)/[1]!S_SHARE_TOTAL($A1517,$B$1),"")</f>
        <v>0.98959497350997505</v>
      </c>
      <c r="L1517">
        <f>IFERROR([1]!s_stm07_is($A1517,"W30028333","2021/12/31",1)/[1]!S_SHARE_TOTAL($A1517,$B$1),"")</f>
        <v>0.64527309920860509</v>
      </c>
      <c r="M1517">
        <f>IFERROR([1]!s_stm07_is($A1517,"W30028333","2022/12/31",1)/[1]!S_SHARE_TOTAL($A1517,$B$1),"")</f>
        <v>1.3660810970917312</v>
      </c>
      <c r="N1517">
        <f>IFERROR([1]!s_stm07_is($A1517,"W30028333","2023/12/31",1)/[1]!S_SHARE_TOTAL($A1517,$B$1),"")</f>
        <v>2.0204409468417137</v>
      </c>
      <c r="O1517">
        <f>IFERROR([1]!s_stm07_is($A1517,"W30028333","2024/12/31",1)/[1]!S_SHARE_TOTAL($A1517,$B$1),"")</f>
        <v>2.0606864282844444</v>
      </c>
      <c r="P1517">
        <f>IFERROR([1]!s_stm07_is($A1517,"W30028333","2025/12/31",1)/[1]!S_SHARE_TOTAL($A1517,$B$1),"")</f>
        <v>1.4993831418835568</v>
      </c>
      <c r="Q1517">
        <f>IFERROR([1]!s_west_netprofit($A1517,2026,$B$1,180)/[1]!S_SHARE_TOTAL($A1517,$B$1),"")</f>
        <v>1.9506763165379839</v>
      </c>
      <c r="R1517">
        <f>IFERROR([1]!s_west_netprofit($A1517,2027,$B$1,180)/[1]!S_SHARE_TOTAL($A1517,$B$1),"")</f>
        <v>2.4080120893957702</v>
      </c>
      <c r="S1517">
        <f>IFERROR([1]!s_fa_dupont_roe($A1517,"2011/12/31")/100,"")</f>
        <v>0.35745199999999999</v>
      </c>
      <c r="T1517">
        <f>IFERROR([1]!s_fa_dupont_roe($A1517,"2012/12/31")/100,"")</f>
        <v>0.39600799999999997</v>
      </c>
      <c r="U1517">
        <f>IFERROR([1]!s_fa_dupont_roe($A1517,"2013/12/31")/100,"")</f>
        <v>0.31978200000000001</v>
      </c>
      <c r="V1517">
        <f>IFERROR([1]!s_fa_dupont_roe($A1517,"2014/12/31")/100,"")</f>
        <v>0.29817699999999997</v>
      </c>
      <c r="W1517">
        <f>IFERROR([1]!s_fa_dupont_roe($A1517,"2015/12/31")/100,"")</f>
        <v>0.29543900000000001</v>
      </c>
      <c r="X1517">
        <f>IFERROR([1]!s_fa_dupont_roe($A1517,"2016/12/31")/100,"")</f>
        <v>0.18024300000000001</v>
      </c>
      <c r="Y1517">
        <f>IFERROR([1]!s_fa_dupont_roe($A1517,"2017/12/31")/100,"")</f>
        <v>0.127083</v>
      </c>
      <c r="Z1517">
        <f>IFERROR([1]!s_fa_dupont_roe($A1517,"2018/12/31")/100,"")</f>
        <v>6.8973000000000007E-2</v>
      </c>
      <c r="AA1517">
        <f>IFERROR([1]!s_fa_dupont_roe($A1517,"2019/12/31")/100,"")</f>
        <v>9.8942999999999989E-2</v>
      </c>
      <c r="AB1517">
        <f>IFERROR([1]!s_fa_dupont_roe($A1517,"2020/12/31")/100,"")</f>
        <v>9.070700000000001E-2</v>
      </c>
      <c r="AC1517">
        <f>IFERROR([1]!s_fa_dupont_roe($A1517,"2021/12/31")/100,"")</f>
        <v>5.7908000000000001E-2</v>
      </c>
      <c r="AD1517">
        <f>IFERROR([1]!s_fa_dupont_roe($A1517,"2022/12/31")/100,"")</f>
        <v>0.116303</v>
      </c>
      <c r="AE1517">
        <f>IFERROR([1]!s_fa_dupont_roe($A1517,"2023/12/31")/100,"")</f>
        <v>0.15590400000000001</v>
      </c>
      <c r="AF1517">
        <f>IFERROR([1]!s_fa_dupont_roe($A1517,"2024/12/31")/100,"")</f>
        <v>0.14571400000000001</v>
      </c>
      <c r="AG1517">
        <f>IFERROR([1]!s_fa_dupont_roe($A1517,"2025/12/31")/100,"")</f>
        <v>0.100574</v>
      </c>
      <c r="AH1517">
        <f>IFERROR([1]!s_stm07_is($A1517,"W30028333","2025/12/31",1),"")</f>
        <v>729096299</v>
      </c>
      <c r="AI1517">
        <f>IFERROR([1]!s_stm07_bs($A1517,"W38058048","2025/12/31",1),"")</f>
        <v>7398942737.3199997</v>
      </c>
      <c r="AJ1517">
        <f>IFERROR([1]!s_fa_netdebt($A1517,"2025/12/31"),"")</f>
        <v>-1818057764.5899999</v>
      </c>
      <c r="AK1517">
        <f>IFERROR([1]!s_val_ev1($A1517,"2025/12/31"),"")</f>
        <v>18039981997.240002</v>
      </c>
      <c r="AL1517">
        <f>IFERROR([1]!s_fa_ebitda($A1517,"2025/12/31"),"")</f>
        <v>837590673.89999998</v>
      </c>
      <c r="AM1517">
        <f>IFERROR([1]!s_west_netprofit($A1517,2026,$B$1,180)/[1]!s_west_netprofit($A1517,2026,$B$1-7,180)-1,"")</f>
        <v>0</v>
      </c>
      <c r="AN1517">
        <f>IFERROR([1]!s_west_netprofit($A1517,2026,$B$1,180)/[1]!s_west_netprofit($A1517,2026,$B$1-30,180)-1,"")</f>
        <v>0</v>
      </c>
      <c r="AO1517">
        <f>IFERROR([1]!s_est_mediannetprofit($A1517,2026,$B$1)/[1]!s_est_mediannetprofit($A1517,2026,$B$1-7)-1,"")</f>
        <v>0</v>
      </c>
      <c r="AP1517">
        <f>IFERROR([1]!s_est_mediannetprofit($A1517,2026,$B$1)/[1]!s_est_mediannetprofit($A1517,2026,$B$1-30)-1,"")</f>
        <v>0</v>
      </c>
    </row>
    <row r="1518" spans="1:42">
      <c r="A1518" t="s">
        <v>1557</v>
      </c>
      <c r="B1518">
        <f>IFERROR([1]!s_stm07_is($A1518,"W30028333","2011/12/31",1)/[1]!S_SHARE_TOTAL($A1518,$B$1),"")</f>
        <v>0</v>
      </c>
      <c r="C1518">
        <f>IFERROR([1]!s_stm07_is($A1518,"W30028333","2012/12/31",1)/[1]!S_SHARE_TOTAL($A1518,$B$1),"")</f>
        <v>0</v>
      </c>
      <c r="D1518">
        <f>IFERROR([1]!s_stm07_is($A1518,"W30028333","2013/12/31",1)/[1]!S_SHARE_TOTAL($A1518,$B$1),"")</f>
        <v>2.970057205942921E-2</v>
      </c>
      <c r="E1518">
        <f>IFERROR([1]!s_stm07_is($A1518,"W30028333","2014/12/31",1)/[1]!S_SHARE_TOTAL($A1518,$B$1),"")</f>
        <v>2.5135252590550369E-2</v>
      </c>
      <c r="F1518">
        <f>IFERROR([1]!s_stm07_is($A1518,"W30028333","2015/12/31",1)/[1]!S_SHARE_TOTAL($A1518,$B$1),"")</f>
        <v>6.3930968997173029E-2</v>
      </c>
      <c r="G1518">
        <f>IFERROR([1]!s_stm07_is($A1518,"W30028333","2016/12/31",1)/[1]!S_SHARE_TOTAL($A1518,$B$1),"")</f>
        <v>0.2171621878402194</v>
      </c>
      <c r="H1518">
        <f>IFERROR([1]!s_stm07_is($A1518,"W30028333","2017/12/31",1)/[1]!S_SHARE_TOTAL($A1518,$B$1),"")</f>
        <v>0.17969663686815415</v>
      </c>
      <c r="I1518">
        <f>IFERROR([1]!s_stm07_is($A1518,"W30028333","2018/12/31",1)/[1]!S_SHARE_TOTAL($A1518,$B$1),"")</f>
        <v>0.26242404682636816</v>
      </c>
      <c r="J1518">
        <f>IFERROR([1]!s_stm07_is($A1518,"W30028333","2019/12/31",1)/[1]!S_SHARE_TOTAL($A1518,$B$1),"")</f>
        <v>0.40836208673678126</v>
      </c>
      <c r="K1518">
        <f>IFERROR([1]!s_stm07_is($A1518,"W30028333","2020/12/31",1)/[1]!S_SHARE_TOTAL($A1518,$B$1),"")</f>
        <v>0.48512015873934433</v>
      </c>
      <c r="L1518">
        <f>IFERROR([1]!s_stm07_is($A1518,"W30028333","2021/12/31",1)/[1]!S_SHARE_TOTAL($A1518,$B$1),"")</f>
        <v>1.1448664245352442</v>
      </c>
      <c r="M1518">
        <f>IFERROR([1]!s_stm07_is($A1518,"W30028333","2022/12/31",1)/[1]!S_SHARE_TOTAL($A1518,$B$1),"")</f>
        <v>1.3053825573783246</v>
      </c>
      <c r="N1518">
        <f>IFERROR([1]!s_stm07_is($A1518,"W30028333","2023/12/31",1)/[1]!S_SHARE_TOTAL($A1518,$B$1),"")</f>
        <v>0.81772664474549361</v>
      </c>
      <c r="O1518">
        <f>IFERROR([1]!s_stm07_is($A1518,"W30028333","2024/12/31",1)/[1]!S_SHARE_TOTAL($A1518,$B$1),"")</f>
        <v>0.87397403809822571</v>
      </c>
      <c r="P1518">
        <f>IFERROR([1]!s_stm07_is($A1518,"W30028333","2025/12/31",1)/[1]!S_SHARE_TOTAL($A1518,$B$1),"")</f>
        <v>0.95285425670849466</v>
      </c>
      <c r="Q1518">
        <f>IFERROR([1]!s_west_netprofit($A1518,2026,$B$1,180)/[1]!S_SHARE_TOTAL($A1518,$B$1),"")</f>
        <v>0.99316274878622068</v>
      </c>
      <c r="R1518">
        <f>IFERROR([1]!s_west_netprofit($A1518,2027,$B$1,180)/[1]!S_SHARE_TOTAL($A1518,$B$1),"")</f>
        <v>1.0370180447858666</v>
      </c>
      <c r="S1518">
        <f>IFERROR([1]!s_fa_dupont_roe($A1518,"2011/12/31")/100,"")</f>
        <v>0</v>
      </c>
      <c r="T1518">
        <f>IFERROR([1]!s_fa_dupont_roe($A1518,"2012/12/31")/100,"")</f>
        <v>0</v>
      </c>
      <c r="U1518">
        <f>IFERROR([1]!s_fa_dupont_roe($A1518,"2013/12/31")/100,"")</f>
        <v>0.36228299999999997</v>
      </c>
      <c r="V1518">
        <f>IFERROR([1]!s_fa_dupont_roe($A1518,"2014/12/31")/100,"")</f>
        <v>0.23044499999999998</v>
      </c>
      <c r="W1518">
        <f>IFERROR([1]!s_fa_dupont_roe($A1518,"2015/12/31")/100,"")</f>
        <v>0.40669499999999997</v>
      </c>
      <c r="X1518">
        <f>IFERROR([1]!s_fa_dupont_roe($A1518,"2016/12/31")/100,"")</f>
        <v>0.74857099999999999</v>
      </c>
      <c r="Y1518">
        <f>IFERROR([1]!s_fa_dupont_roe($A1518,"2017/12/31")/100,"")</f>
        <v>0.29376999999999998</v>
      </c>
      <c r="Z1518">
        <f>IFERROR([1]!s_fa_dupont_roe($A1518,"2018/12/31")/100,"")</f>
        <v>0.28093299999999999</v>
      </c>
      <c r="AA1518">
        <f>IFERROR([1]!s_fa_dupont_roe($A1518,"2019/12/31")/100,"")</f>
        <v>0.332762</v>
      </c>
      <c r="AB1518">
        <f>IFERROR([1]!s_fa_dupont_roe($A1518,"2020/12/31")/100,"")</f>
        <v>0.25071100000000002</v>
      </c>
      <c r="AC1518">
        <f>IFERROR([1]!s_fa_dupont_roe($A1518,"2021/12/31")/100,"")</f>
        <v>0.32327100000000003</v>
      </c>
      <c r="AD1518">
        <f>IFERROR([1]!s_fa_dupont_roe($A1518,"2022/12/31")/100,"")</f>
        <v>0.28845799999999999</v>
      </c>
      <c r="AE1518">
        <f>IFERROR([1]!s_fa_dupont_roe($A1518,"2023/12/31")/100,"")</f>
        <v>0.17153500000000002</v>
      </c>
      <c r="AF1518">
        <f>IFERROR([1]!s_fa_dupont_roe($A1518,"2024/12/31")/100,"")</f>
        <v>0.16861499999999999</v>
      </c>
      <c r="AG1518">
        <f>IFERROR([1]!s_fa_dupont_roe($A1518,"2025/12/31")/100,"")</f>
        <v>0.186083</v>
      </c>
      <c r="AH1518">
        <f>IFERROR([1]!s_stm07_is($A1518,"W30028333","2025/12/31",1),"")</f>
        <v>2001054067.05</v>
      </c>
      <c r="AI1518">
        <f>IFERROR([1]!s_stm07_bs($A1518,"W38058048","2025/12/31",1),"")</f>
        <v>10480034590.620001</v>
      </c>
      <c r="AJ1518">
        <f>IFERROR([1]!s_fa_netdebt($A1518,"2025/12/31"),"")</f>
        <v>136810879.84</v>
      </c>
      <c r="AK1518">
        <f>IFERROR([1]!s_val_ev1($A1518,"2025/12/31"),"")</f>
        <v>31290329290.310001</v>
      </c>
      <c r="AL1518">
        <f>IFERROR([1]!s_fa_ebitda($A1518,"2025/12/31"),"")</f>
        <v>3432601073.8800001</v>
      </c>
      <c r="AM1518">
        <f>IFERROR([1]!s_west_netprofit($A1518,2026,$B$1,180)/[1]!s_west_netprofit($A1518,2026,$B$1-7,180)-1,"")</f>
        <v>2.5815296966738011E-3</v>
      </c>
      <c r="AN1518">
        <f>IFERROR([1]!s_west_netprofit($A1518,2026,$B$1,180)/[1]!s_west_netprofit($A1518,2026,$B$1-30,180)-1,"")</f>
        <v>7.2328071375142855E-3</v>
      </c>
      <c r="AO1518">
        <f>IFERROR([1]!s_est_mediannetprofit($A1518,2026,$B$1)/[1]!s_est_mediannetprofit($A1518,2026,$B$1-7)-1,"")</f>
        <v>3.6773719048786013E-3</v>
      </c>
      <c r="AP1518">
        <f>IFERROR([1]!s_est_mediannetprofit($A1518,2026,$B$1)/[1]!s_est_mediannetprofit($A1518,2026,$B$1-30)-1,"")</f>
        <v>7.3818897637796255E-3</v>
      </c>
    </row>
    <row r="1519" spans="1:42">
      <c r="A1519" t="s">
        <v>1558</v>
      </c>
      <c r="B1519">
        <f>IFERROR([1]!s_stm07_is($A1519,"W30028333","2011/12/31",1)/[1]!S_SHARE_TOTAL($A1519,$B$1),"")</f>
        <v>0.31467372936575466</v>
      </c>
      <c r="C1519">
        <f>IFERROR([1]!s_stm07_is($A1519,"W30028333","2012/12/31",1)/[1]!S_SHARE_TOTAL($A1519,$B$1),"")</f>
        <v>0.41413861272387531</v>
      </c>
      <c r="D1519">
        <f>IFERROR([1]!s_stm07_is($A1519,"W30028333","2013/12/31",1)/[1]!S_SHARE_TOTAL($A1519,$B$1),"")</f>
        <v>0.46436712007230097</v>
      </c>
      <c r="E1519">
        <f>IFERROR([1]!s_stm07_is($A1519,"W30028333","2014/12/31",1)/[1]!S_SHARE_TOTAL($A1519,$B$1),"")</f>
        <v>0.5073023075120151</v>
      </c>
      <c r="F1519">
        <f>IFERROR([1]!s_stm07_is($A1519,"W30028333","2015/12/31",1)/[1]!S_SHARE_TOTAL($A1519,$B$1),"")</f>
        <v>0.62209622437237511</v>
      </c>
      <c r="G1519">
        <f>IFERROR([1]!s_stm07_is($A1519,"W30028333","2016/12/31",1)/[1]!S_SHARE_TOTAL($A1519,$B$1),"")</f>
        <v>0.54159098391974947</v>
      </c>
      <c r="H1519">
        <f>IFERROR([1]!s_stm07_is($A1519,"W30028333","2017/12/31",1)/[1]!S_SHARE_TOTAL($A1519,$B$1),"")</f>
        <v>0.55361369955256101</v>
      </c>
      <c r="I1519">
        <f>IFERROR([1]!s_stm07_is($A1519,"W30028333","2018/12/31",1)/[1]!S_SHARE_TOTAL($A1519,$B$1),"")</f>
        <v>0.49150442338782768</v>
      </c>
      <c r="J1519">
        <f>IFERROR([1]!s_stm07_is($A1519,"W30028333","2019/12/31",1)/[1]!S_SHARE_TOTAL($A1519,$B$1),"")</f>
        <v>0.4343357946971545</v>
      </c>
      <c r="K1519">
        <f>IFERROR([1]!s_stm07_is($A1519,"W30028333","2020/12/31",1)/[1]!S_SHARE_TOTAL($A1519,$B$1),"")</f>
        <v>0.46370992291096941</v>
      </c>
      <c r="L1519">
        <f>IFERROR([1]!s_stm07_is($A1519,"W30028333","2021/12/31",1)/[1]!S_SHARE_TOTAL($A1519,$B$1),"")</f>
        <v>0.35297485921707167</v>
      </c>
      <c r="M1519">
        <f>IFERROR([1]!s_stm07_is($A1519,"W30028333","2022/12/31",1)/[1]!S_SHARE_TOTAL($A1519,$B$1),"")</f>
        <v>0.19704397934924769</v>
      </c>
      <c r="N1519">
        <f>IFERROR([1]!s_stm07_is($A1519,"W30028333","2023/12/31",1)/[1]!S_SHARE_TOTAL($A1519,$B$1),"")</f>
        <v>0.50245560591445004</v>
      </c>
      <c r="O1519">
        <f>IFERROR([1]!s_stm07_is($A1519,"W30028333","2024/12/31",1)/[1]!S_SHARE_TOTAL($A1519,$B$1),"")</f>
        <v>0.46576167504317434</v>
      </c>
      <c r="P1519">
        <f>IFERROR([1]!s_stm07_is($A1519,"W30028333","2025/12/31",1)/[1]!S_SHARE_TOTAL($A1519,$B$1),"")</f>
        <v>-1.4524261984031464</v>
      </c>
      <c r="Q1519">
        <f>IFERROR([1]!s_west_netprofit($A1519,2026,$B$1,180)/[1]!S_SHARE_TOTAL($A1519,$B$1),"")</f>
        <v>0</v>
      </c>
      <c r="R1519">
        <f>IFERROR([1]!s_west_netprofit($A1519,2027,$B$1,180)/[1]!S_SHARE_TOTAL($A1519,$B$1),"")</f>
        <v>0</v>
      </c>
      <c r="S1519">
        <f>IFERROR([1]!s_fa_dupont_roe($A1519,"2011/12/31")/100,"")</f>
        <v>0.32073200000000002</v>
      </c>
      <c r="T1519">
        <f>IFERROR([1]!s_fa_dupont_roe($A1519,"2012/12/31")/100,"")</f>
        <v>0.34854799999999997</v>
      </c>
      <c r="U1519">
        <f>IFERROR([1]!s_fa_dupont_roe($A1519,"2013/12/31")/100,"")</f>
        <v>0.28533700000000001</v>
      </c>
      <c r="V1519">
        <f>IFERROR([1]!s_fa_dupont_roe($A1519,"2014/12/31")/100,"")</f>
        <v>0.24239899999999998</v>
      </c>
      <c r="W1519">
        <f>IFERROR([1]!s_fa_dupont_roe($A1519,"2015/12/31")/100,"")</f>
        <v>0.18906800000000001</v>
      </c>
      <c r="X1519">
        <f>IFERROR([1]!s_fa_dupont_roe($A1519,"2016/12/31")/100,"")</f>
        <v>0.122723</v>
      </c>
      <c r="Y1519">
        <f>IFERROR([1]!s_fa_dupont_roe($A1519,"2017/12/31")/100,"")</f>
        <v>0.116128</v>
      </c>
      <c r="Z1519">
        <f>IFERROR([1]!s_fa_dupont_roe($A1519,"2018/12/31")/100,"")</f>
        <v>9.5921000000000006E-2</v>
      </c>
      <c r="AA1519">
        <f>IFERROR([1]!s_fa_dupont_roe($A1519,"2019/12/31")/100,"")</f>
        <v>8.0010999999999999E-2</v>
      </c>
      <c r="AB1519">
        <f>IFERROR([1]!s_fa_dupont_roe($A1519,"2020/12/31")/100,"")</f>
        <v>8.1270000000000009E-2</v>
      </c>
      <c r="AC1519">
        <f>IFERROR([1]!s_fa_dupont_roe($A1519,"2021/12/31")/100,"")</f>
        <v>5.2977999999999997E-2</v>
      </c>
      <c r="AD1519">
        <f>IFERROR([1]!s_fa_dupont_roe($A1519,"2022/12/31")/100,"")</f>
        <v>2.6219000000000003E-2</v>
      </c>
      <c r="AE1519">
        <f>IFERROR([1]!s_fa_dupont_roe($A1519,"2023/12/31")/100,"")</f>
        <v>6.4549999999999996E-2</v>
      </c>
      <c r="AF1519">
        <f>IFERROR([1]!s_fa_dupont_roe($A1519,"2024/12/31")/100,"")</f>
        <v>5.7099999999999998E-2</v>
      </c>
      <c r="AG1519">
        <f>IFERROR([1]!s_fa_dupont_roe($A1519,"2025/12/31")/100,"")</f>
        <v>-0.19408799999999998</v>
      </c>
      <c r="AH1519">
        <f>IFERROR([1]!s_stm07_is($A1519,"W30028333","2025/12/31",1),"")</f>
        <v>-1366528671.6400001</v>
      </c>
      <c r="AI1519">
        <f>IFERROR([1]!s_stm07_bs($A1519,"W38058048","2025/12/31",1),"")</f>
        <v>6279163358.9700003</v>
      </c>
      <c r="AJ1519">
        <f>IFERROR([1]!s_fa_netdebt($A1519,"2025/12/31"),"")</f>
        <v>3039381518.04</v>
      </c>
      <c r="AK1519">
        <f>IFERROR([1]!s_val_ev1($A1519,"2025/12/31"),"")</f>
        <v>11521391472.790001</v>
      </c>
      <c r="AL1519">
        <f>IFERROR([1]!s_fa_ebitda($A1519,"2025/12/31"),"")</f>
        <v>-1333279384.8900001</v>
      </c>
      <c r="AM1519" t="str">
        <f>IFERROR([1]!s_west_netprofit($A1519,2026,$B$1,180)/[1]!s_west_netprofit($A1519,2026,$B$1-7,180)-1,"")</f>
        <v/>
      </c>
      <c r="AN1519" t="str">
        <f>IFERROR([1]!s_west_netprofit($A1519,2026,$B$1,180)/[1]!s_west_netprofit($A1519,2026,$B$1-30,180)-1,"")</f>
        <v/>
      </c>
      <c r="AO1519" t="str">
        <f>IFERROR([1]!s_est_mediannetprofit($A1519,2026,$B$1)/[1]!s_est_mediannetprofit($A1519,2026,$B$1-7)-1,"")</f>
        <v/>
      </c>
      <c r="AP1519" t="str">
        <f>IFERROR([1]!s_est_mediannetprofit($A1519,2026,$B$1)/[1]!s_est_mediannetprofit($A1519,2026,$B$1-30)-1,"")</f>
        <v/>
      </c>
    </row>
    <row r="1520" spans="1:42">
      <c r="A1520" t="s">
        <v>1559</v>
      </c>
      <c r="B1520">
        <f>IFERROR([1]!s_stm07_is($A1520,"W30028333","2011/12/31",1)/[1]!S_SHARE_TOTAL($A1520,$B$1),"")</f>
        <v>3.3977016930761224E-2</v>
      </c>
      <c r="C1520">
        <f>IFERROR([1]!s_stm07_is($A1520,"W30028333","2012/12/31",1)/[1]!S_SHARE_TOTAL($A1520,$B$1),"")</f>
        <v>5.6833723484151437E-2</v>
      </c>
      <c r="D1520">
        <f>IFERROR([1]!s_stm07_is($A1520,"W30028333","2013/12/31",1)/[1]!S_SHARE_TOTAL($A1520,$B$1),"")</f>
        <v>8.3310910746573638E-2</v>
      </c>
      <c r="E1520">
        <f>IFERROR([1]!s_stm07_is($A1520,"W30028333","2014/12/31",1)/[1]!S_SHARE_TOTAL($A1520,$B$1),"")</f>
        <v>0.10847704868343154</v>
      </c>
      <c r="F1520">
        <f>IFERROR([1]!s_stm07_is($A1520,"W30028333","2015/12/31",1)/[1]!S_SHARE_TOTAL($A1520,$B$1),"")</f>
        <v>0.14197375585942487</v>
      </c>
      <c r="G1520">
        <f>IFERROR([1]!s_stm07_is($A1520,"W30028333","2016/12/31",1)/[1]!S_SHARE_TOTAL($A1520,$B$1),"")</f>
        <v>0.16010358714499304</v>
      </c>
      <c r="H1520">
        <f>IFERROR([1]!s_stm07_is($A1520,"W30028333","2017/12/31",1)/[1]!S_SHARE_TOTAL($A1520,$B$1),"")</f>
        <v>0.24698983255682502</v>
      </c>
      <c r="I1520">
        <f>IFERROR([1]!s_stm07_is($A1520,"W30028333","2018/12/31",1)/[1]!S_SHARE_TOTAL($A1520,$B$1),"")</f>
        <v>0.36062311241122191</v>
      </c>
      <c r="J1520">
        <f>IFERROR([1]!s_stm07_is($A1520,"W30028333","2019/12/31",1)/[1]!S_SHARE_TOTAL($A1520,$B$1),"")</f>
        <v>0.47484259031847809</v>
      </c>
      <c r="K1520">
        <f>IFERROR([1]!s_stm07_is($A1520,"W30028333","2020/12/31",1)/[1]!S_SHARE_TOTAL($A1520,$B$1),"")</f>
        <v>0.61265693276529709</v>
      </c>
      <c r="L1520">
        <f>IFERROR([1]!s_stm07_is($A1520,"W30028333","2021/12/31",1)/[1]!S_SHARE_TOTAL($A1520,$B$1),"")</f>
        <v>0.74821820697594565</v>
      </c>
      <c r="M1520">
        <f>IFERROR([1]!s_stm07_is($A1520,"W30028333","2022/12/31",1)/[1]!S_SHARE_TOTAL($A1520,$B$1),"")</f>
        <v>0.8055873581657107</v>
      </c>
      <c r="N1520">
        <f>IFERROR([1]!s_stm07_is($A1520,"W30028333","2023/12/31",1)/[1]!S_SHARE_TOTAL($A1520,$B$1),"")</f>
        <v>0.99821020998979926</v>
      </c>
      <c r="O1520">
        <f>IFERROR([1]!s_stm07_is($A1520,"W30028333","2024/12/31",1)/[1]!S_SHARE_TOTAL($A1520,$B$1),"")</f>
        <v>1.3175787192377997</v>
      </c>
      <c r="P1520">
        <f>IFERROR([1]!s_stm07_is($A1520,"W30028333","2025/12/31",1)/[1]!S_SHARE_TOTAL($A1520,$B$1),"")</f>
        <v>1.0786172039025532</v>
      </c>
      <c r="Q1520">
        <f>IFERROR([1]!s_west_netprofit($A1520,2026,$B$1,180)/[1]!S_SHARE_TOTAL($A1520,$B$1),"")</f>
        <v>1.3507676974011018</v>
      </c>
      <c r="R1520">
        <f>IFERROR([1]!s_west_netprofit($A1520,2027,$B$1,180)/[1]!S_SHARE_TOTAL($A1520,$B$1),"")</f>
        <v>1.5935906591618461</v>
      </c>
      <c r="S1520">
        <f>IFERROR([1]!s_fa_dupont_roe($A1520,"2011/12/31")/100,"")</f>
        <v>0.12307800000000001</v>
      </c>
      <c r="T1520">
        <f>IFERROR([1]!s_fa_dupont_roe($A1520,"2012/12/31")/100,"")</f>
        <v>0.18923400000000001</v>
      </c>
      <c r="U1520">
        <f>IFERROR([1]!s_fa_dupont_roe($A1520,"2013/12/31")/100,"")</f>
        <v>0.23544799999999999</v>
      </c>
      <c r="V1520">
        <f>IFERROR([1]!s_fa_dupont_roe($A1520,"2014/12/31")/100,"")</f>
        <v>0.25235800000000003</v>
      </c>
      <c r="W1520">
        <f>IFERROR([1]!s_fa_dupont_roe($A1520,"2015/12/31")/100,"")</f>
        <v>0.21920300000000001</v>
      </c>
      <c r="X1520">
        <f>IFERROR([1]!s_fa_dupont_roe($A1520,"2016/12/31")/100,"")</f>
        <v>0.18262799999999998</v>
      </c>
      <c r="Y1520">
        <f>IFERROR([1]!s_fa_dupont_roe($A1520,"2017/12/31")/100,"")</f>
        <v>0.240012</v>
      </c>
      <c r="Z1520">
        <f>IFERROR([1]!s_fa_dupont_roe($A1520,"2018/12/31")/100,"")</f>
        <v>0.27495200000000003</v>
      </c>
      <c r="AA1520">
        <f>IFERROR([1]!s_fa_dupont_roe($A1520,"2019/12/31")/100,"")</f>
        <v>0.26741900000000002</v>
      </c>
      <c r="AB1520">
        <f>IFERROR([1]!s_fa_dupont_roe($A1520,"2020/12/31")/100,"")</f>
        <v>0.25923499999999999</v>
      </c>
      <c r="AC1520">
        <f>IFERROR([1]!s_fa_dupont_roe($A1520,"2021/12/31")/100,"")</f>
        <v>0.23375000000000001</v>
      </c>
      <c r="AD1520">
        <f>IFERROR([1]!s_fa_dupont_roe($A1520,"2022/12/31")/100,"")</f>
        <v>0.19520999999999999</v>
      </c>
      <c r="AE1520">
        <f>IFERROR([1]!s_fa_dupont_roe($A1520,"2023/12/31")/100,"")</f>
        <v>0.20091699999999998</v>
      </c>
      <c r="AF1520">
        <f>IFERROR([1]!s_fa_dupont_roe($A1520,"2024/12/31")/100,"")</f>
        <v>0.22156199999999998</v>
      </c>
      <c r="AG1520">
        <f>IFERROR([1]!s_fa_dupont_roe($A1520,"2025/12/31")/100,"")</f>
        <v>0.15645500000000001</v>
      </c>
      <c r="AH1520">
        <f>IFERROR([1]!s_stm07_is($A1520,"W30028333","2025/12/31",1),"")</f>
        <v>2213493045.8099999</v>
      </c>
      <c r="AI1520">
        <f>IFERROR([1]!s_stm07_bs($A1520,"W38058048","2025/12/31",1),"")</f>
        <v>16914182439.08</v>
      </c>
      <c r="AJ1520">
        <f>IFERROR([1]!s_fa_netdebt($A1520,"2025/12/31"),"")</f>
        <v>4222020904.0700002</v>
      </c>
      <c r="AK1520">
        <f>IFERROR([1]!s_val_ev1($A1520,"2025/12/31"),"")</f>
        <v>50900071795</v>
      </c>
      <c r="AL1520">
        <f>IFERROR([1]!s_fa_ebitda($A1520,"2025/12/31"),"")</f>
        <v>3491328648.2399998</v>
      </c>
      <c r="AM1520">
        <f>IFERROR([1]!s_west_netprofit($A1520,2026,$B$1,180)/[1]!s_west_netprofit($A1520,2026,$B$1-7,180)-1,"")</f>
        <v>0</v>
      </c>
      <c r="AN1520">
        <f>IFERROR([1]!s_west_netprofit($A1520,2026,$B$1,180)/[1]!s_west_netprofit($A1520,2026,$B$1-30,180)-1,"")</f>
        <v>3.1625890323838668E-4</v>
      </c>
      <c r="AO1520">
        <f>IFERROR([1]!s_est_mediannetprofit($A1520,2026,$B$1)/[1]!s_est_mediannetprofit($A1520,2026,$B$1-7)-1,"")</f>
        <v>0</v>
      </c>
      <c r="AP1520">
        <f>IFERROR([1]!s_est_mediannetprofit($A1520,2026,$B$1)/[1]!s_est_mediannetprofit($A1520,2026,$B$1-30)-1,"")</f>
        <v>4.5865644974119046E-3</v>
      </c>
    </row>
    <row r="1521" spans="1:42">
      <c r="A1521" t="s">
        <v>1560</v>
      </c>
      <c r="B1521">
        <f>IFERROR([1]!s_stm07_is($A1521,"W30028333","2011/12/31",1)/[1]!S_SHARE_TOTAL($A1521,$B$1),"")</f>
        <v>0</v>
      </c>
      <c r="C1521">
        <f>IFERROR([1]!s_stm07_is($A1521,"W30028333","2012/12/31",1)/[1]!S_SHARE_TOTAL($A1521,$B$1),"")</f>
        <v>3.3542163795094428E-2</v>
      </c>
      <c r="D1521">
        <f>IFERROR([1]!s_stm07_is($A1521,"W30028333","2013/12/31",1)/[1]!S_SHARE_TOTAL($A1521,$B$1),"")</f>
        <v>4.1275269155501872E-2</v>
      </c>
      <c r="E1521">
        <f>IFERROR([1]!s_stm07_is($A1521,"W30028333","2014/12/31",1)/[1]!S_SHARE_TOTAL($A1521,$B$1),"")</f>
        <v>0.10417399101495342</v>
      </c>
      <c r="F1521">
        <f>IFERROR([1]!s_stm07_is($A1521,"W30028333","2015/12/31",1)/[1]!S_SHARE_TOTAL($A1521,$B$1),"")</f>
        <v>0.25764704735223004</v>
      </c>
      <c r="G1521">
        <f>IFERROR([1]!s_stm07_is($A1521,"W30028333","2016/12/31",1)/[1]!S_SHARE_TOTAL($A1521,$B$1),"")</f>
        <v>0.33454370728869415</v>
      </c>
      <c r="H1521">
        <f>IFERROR([1]!s_stm07_is($A1521,"W30028333","2017/12/31",1)/[1]!S_SHARE_TOTAL($A1521,$B$1),"")</f>
        <v>0.40909185876889043</v>
      </c>
      <c r="I1521">
        <f>IFERROR([1]!s_stm07_is($A1521,"W30028333","2018/12/31",1)/[1]!S_SHARE_TOTAL($A1521,$B$1),"")</f>
        <v>0.65824001993618209</v>
      </c>
      <c r="J1521">
        <f>IFERROR([1]!s_stm07_is($A1521,"W30028333","2019/12/31",1)/[1]!S_SHARE_TOTAL($A1521,$B$1),"")</f>
        <v>0.73515361422168235</v>
      </c>
      <c r="K1521">
        <f>IFERROR([1]!s_stm07_is($A1521,"W30028333","2020/12/31",1)/[1]!S_SHARE_TOTAL($A1521,$B$1),"")</f>
        <v>1.0509566698975561</v>
      </c>
      <c r="L1521">
        <f>IFERROR([1]!s_stm07_is($A1521,"W30028333","2021/12/31",1)/[1]!S_SHARE_TOTAL($A1521,$B$1),"")</f>
        <v>0.70112700752704404</v>
      </c>
      <c r="M1521">
        <f>IFERROR([1]!s_stm07_is($A1521,"W30028333","2022/12/31",1)/[1]!S_SHARE_TOTAL($A1521,$B$1),"")</f>
        <v>0.84960168382816692</v>
      </c>
      <c r="N1521">
        <f>IFERROR([1]!s_stm07_is($A1521,"W30028333","2023/12/31",1)/[1]!S_SHARE_TOTAL($A1521,$B$1),"")</f>
        <v>0.53389841321776033</v>
      </c>
      <c r="O1521">
        <f>IFERROR([1]!s_stm07_is($A1521,"W30028333","2024/12/31",1)/[1]!S_SHARE_TOTAL($A1521,$B$1),"")</f>
        <v>0.73094332381762639</v>
      </c>
      <c r="P1521">
        <f>IFERROR([1]!s_stm07_is($A1521,"W30028333","2025/12/31",1)/[1]!S_SHARE_TOTAL($A1521,$B$1),"")</f>
        <v>1.0296449589627608</v>
      </c>
      <c r="Q1521">
        <f>IFERROR([1]!s_west_netprofit($A1521,2026,$B$1,180)/[1]!S_SHARE_TOTAL($A1521,$B$1),"")</f>
        <v>1.2925631816941738</v>
      </c>
      <c r="R1521">
        <f>IFERROR([1]!s_west_netprofit($A1521,2027,$B$1,180)/[1]!S_SHARE_TOTAL($A1521,$B$1),"")</f>
        <v>1.6673883600179282</v>
      </c>
      <c r="S1521">
        <f>IFERROR([1]!s_fa_dupont_roe($A1521,"2011/12/31")/100,"")</f>
        <v>0</v>
      </c>
      <c r="T1521">
        <f>IFERROR([1]!s_fa_dupont_roe($A1521,"2012/12/31")/100,"")</f>
        <v>0.18356899999999998</v>
      </c>
      <c r="U1521">
        <f>IFERROR([1]!s_fa_dupont_roe($A1521,"2013/12/31")/100,"")</f>
        <v>0.20897400000000002</v>
      </c>
      <c r="V1521">
        <f>IFERROR([1]!s_fa_dupont_roe($A1521,"2014/12/31")/100,"")</f>
        <v>0.39141399999999998</v>
      </c>
      <c r="W1521">
        <f>IFERROR([1]!s_fa_dupont_roe($A1521,"2015/12/31")/100,"")</f>
        <v>0.55342400000000003</v>
      </c>
      <c r="X1521">
        <f>IFERROR([1]!s_fa_dupont_roe($A1521,"2016/12/31")/100,"")</f>
        <v>0.40549399999999997</v>
      </c>
      <c r="Y1521">
        <f>IFERROR([1]!s_fa_dupont_roe($A1521,"2017/12/31")/100,"")</f>
        <v>0.34450800000000004</v>
      </c>
      <c r="Z1521">
        <f>IFERROR([1]!s_fa_dupont_roe($A1521,"2018/12/31")/100,"")</f>
        <v>0.24196699999999999</v>
      </c>
      <c r="AA1521">
        <f>IFERROR([1]!s_fa_dupont_roe($A1521,"2019/12/31")/100,"")</f>
        <v>0.16926300000000002</v>
      </c>
      <c r="AB1521">
        <f>IFERROR([1]!s_fa_dupont_roe($A1521,"2020/12/31")/100,"")</f>
        <v>0.15177199999999999</v>
      </c>
      <c r="AC1521">
        <f>IFERROR([1]!s_fa_dupont_roe($A1521,"2021/12/31")/100,"")</f>
        <v>7.4196999999999999E-2</v>
      </c>
      <c r="AD1521">
        <f>IFERROR([1]!s_fa_dupont_roe($A1521,"2022/12/31")/100,"")</f>
        <v>8.5251000000000007E-2</v>
      </c>
      <c r="AE1521">
        <f>IFERROR([1]!s_fa_dupont_roe($A1521,"2023/12/31")/100,"")</f>
        <v>5.083E-2</v>
      </c>
      <c r="AF1521">
        <f>IFERROR([1]!s_fa_dupont_roe($A1521,"2024/12/31")/100,"")</f>
        <v>6.6716999999999999E-2</v>
      </c>
      <c r="AG1521">
        <f>IFERROR([1]!s_fa_dupont_roe($A1521,"2025/12/31")/100,"")</f>
        <v>8.8192000000000006E-2</v>
      </c>
      <c r="AH1521">
        <f>IFERROR([1]!s_stm07_is($A1521,"W30028333","2025/12/31",1),"")</f>
        <v>397207119.13</v>
      </c>
      <c r="AI1521">
        <f>IFERROR([1]!s_stm07_bs($A1521,"W38058048","2025/12/31",1),"")</f>
        <v>4687690762.96</v>
      </c>
      <c r="AJ1521">
        <f>IFERROR([1]!s_fa_netdebt($A1521,"2025/12/31"),"")</f>
        <v>-887026503.05999994</v>
      </c>
      <c r="AK1521">
        <f>IFERROR([1]!s_val_ev1($A1521,"2025/12/31"),"")</f>
        <v>15577030340.74</v>
      </c>
      <c r="AL1521">
        <f>IFERROR([1]!s_fa_ebitda($A1521,"2025/12/31"),"")</f>
        <v>733318611.65999997</v>
      </c>
      <c r="AM1521">
        <f>IFERROR([1]!s_west_netprofit($A1521,2026,$B$1,180)/[1]!s_west_netprofit($A1521,2026,$B$1-7,180)-1,"")</f>
        <v>0</v>
      </c>
      <c r="AN1521">
        <f>IFERROR([1]!s_west_netprofit($A1521,2026,$B$1,180)/[1]!s_west_netprofit($A1521,2026,$B$1-30,180)-1,"")</f>
        <v>-3.8269283957760747E-2</v>
      </c>
      <c r="AO1521">
        <f>IFERROR([1]!s_est_mediannetprofit($A1521,2026,$B$1)/[1]!s_est_mediannetprofit($A1521,2026,$B$1-7)-1,"")</f>
        <v>0</v>
      </c>
      <c r="AP1521">
        <f>IFERROR([1]!s_est_mediannetprofit($A1521,2026,$B$1)/[1]!s_est_mediannetprofit($A1521,2026,$B$1-30)-1,"")</f>
        <v>-1.9875888119435192E-2</v>
      </c>
    </row>
    <row r="1522" spans="1:42">
      <c r="A1522" t="s">
        <v>1561</v>
      </c>
      <c r="B1522">
        <f>IFERROR([1]!s_stm07_is($A1522,"W30028333","2011/12/31",1)/[1]!S_SHARE_TOTAL($A1522,$B$1),"")</f>
        <v>8.174084186962427E-2</v>
      </c>
      <c r="C1522">
        <f>IFERROR([1]!s_stm07_is($A1522,"W30028333","2012/12/31",1)/[1]!S_SHARE_TOTAL($A1522,$B$1),"")</f>
        <v>9.3915569151282657E-2</v>
      </c>
      <c r="D1522">
        <f>IFERROR([1]!s_stm07_is($A1522,"W30028333","2013/12/31",1)/[1]!S_SHARE_TOTAL($A1522,$B$1),"")</f>
        <v>9.169826479312633E-2</v>
      </c>
      <c r="E1522">
        <f>IFERROR([1]!s_stm07_is($A1522,"W30028333","2014/12/31",1)/[1]!S_SHARE_TOTAL($A1522,$B$1),"")</f>
        <v>7.5860050387502487E-2</v>
      </c>
      <c r="F1522">
        <f>IFERROR([1]!s_stm07_is($A1522,"W30028333","2015/12/31",1)/[1]!S_SHARE_TOTAL($A1522,$B$1),"")</f>
        <v>6.9842303783966997E-2</v>
      </c>
      <c r="G1522">
        <f>IFERROR([1]!s_stm07_is($A1522,"W30028333","2016/12/31",1)/[1]!S_SHARE_TOTAL($A1522,$B$1),"")</f>
        <v>0.10272966207591508</v>
      </c>
      <c r="H1522">
        <f>IFERROR([1]!s_stm07_is($A1522,"W30028333","2017/12/31",1)/[1]!S_SHARE_TOTAL($A1522,$B$1),"")</f>
        <v>0.12601195802649834</v>
      </c>
      <c r="I1522">
        <f>IFERROR([1]!s_stm07_is($A1522,"W30028333","2018/12/31",1)/[1]!S_SHARE_TOTAL($A1522,$B$1),"")</f>
        <v>0.21311223276772293</v>
      </c>
      <c r="J1522">
        <f>IFERROR([1]!s_stm07_is($A1522,"W30028333","2019/12/31",1)/[1]!S_SHARE_TOTAL($A1522,$B$1),"")</f>
        <v>0.27048700711606871</v>
      </c>
      <c r="K1522">
        <f>IFERROR([1]!s_stm07_is($A1522,"W30028333","2020/12/31",1)/[1]!S_SHARE_TOTAL($A1522,$B$1),"")</f>
        <v>0.36112058716381834</v>
      </c>
      <c r="L1522">
        <f>IFERROR([1]!s_stm07_is($A1522,"W30028333","2021/12/31",1)/[1]!S_SHARE_TOTAL($A1522,$B$1),"")</f>
        <v>0.47678349118385255</v>
      </c>
      <c r="M1522">
        <f>IFERROR([1]!s_stm07_is($A1522,"W30028333","2022/12/31",1)/[1]!S_SHARE_TOTAL($A1522,$B$1),"")</f>
        <v>0.45461047969846446</v>
      </c>
      <c r="N1522">
        <f>IFERROR([1]!s_stm07_is($A1522,"W30028333","2023/12/31",1)/[1]!S_SHARE_TOTAL($A1522,$B$1),"")</f>
        <v>0.3312959575073478</v>
      </c>
      <c r="O1522">
        <f>IFERROR([1]!s_stm07_is($A1522,"W30028333","2024/12/31",1)/[1]!S_SHARE_TOTAL($A1522,$B$1),"")</f>
        <v>0.31631190672966769</v>
      </c>
      <c r="P1522">
        <f>IFERROR([1]!s_stm07_is($A1522,"W30028333","2025/12/31",1)/[1]!S_SHARE_TOTAL($A1522,$B$1),"")</f>
        <v>0.55020773749474072</v>
      </c>
      <c r="Q1522">
        <f>IFERROR([1]!s_west_netprofit($A1522,2026,$B$1,180)/[1]!S_SHARE_TOTAL($A1522,$B$1),"")</f>
        <v>0.95301590659854674</v>
      </c>
      <c r="R1522">
        <f>IFERROR([1]!s_west_netprofit($A1522,2027,$B$1,180)/[1]!S_SHARE_TOTAL($A1522,$B$1),"")</f>
        <v>1.169550748942912</v>
      </c>
      <c r="S1522">
        <f>IFERROR([1]!s_fa_dupont_roe($A1522,"2011/12/31")/100,"")</f>
        <v>0.19923200000000002</v>
      </c>
      <c r="T1522">
        <f>IFERROR([1]!s_fa_dupont_roe($A1522,"2012/12/31")/100,"")</f>
        <v>0.20508800000000002</v>
      </c>
      <c r="U1522">
        <f>IFERROR([1]!s_fa_dupont_roe($A1522,"2013/12/31")/100,"")</f>
        <v>0.16620499999999999</v>
      </c>
      <c r="V1522">
        <f>IFERROR([1]!s_fa_dupont_roe($A1522,"2014/12/31")/100,"")</f>
        <v>8.7681999999999996E-2</v>
      </c>
      <c r="W1522">
        <f>IFERROR([1]!s_fa_dupont_roe($A1522,"2015/12/31")/100,"")</f>
        <v>6.0100000000000001E-2</v>
      </c>
      <c r="X1522">
        <f>IFERROR([1]!s_fa_dupont_roe($A1522,"2016/12/31")/100,"")</f>
        <v>8.2668999999999992E-2</v>
      </c>
      <c r="Y1522">
        <f>IFERROR([1]!s_fa_dupont_roe($A1522,"2017/12/31")/100,"")</f>
        <v>9.2329000000000008E-2</v>
      </c>
      <c r="Z1522">
        <f>IFERROR([1]!s_fa_dupont_roe($A1522,"2018/12/31")/100,"")</f>
        <v>0.13314500000000001</v>
      </c>
      <c r="AA1522">
        <f>IFERROR([1]!s_fa_dupont_roe($A1522,"2019/12/31")/100,"")</f>
        <v>0.14161699999999999</v>
      </c>
      <c r="AB1522">
        <f>IFERROR([1]!s_fa_dupont_roe($A1522,"2020/12/31")/100,"")</f>
        <v>0.139963</v>
      </c>
      <c r="AC1522">
        <f>IFERROR([1]!s_fa_dupont_roe($A1522,"2021/12/31")/100,"")</f>
        <v>0.142072</v>
      </c>
      <c r="AD1522">
        <f>IFERROR([1]!s_fa_dupont_roe($A1522,"2022/12/31")/100,"")</f>
        <v>9.6367999999999995E-2</v>
      </c>
      <c r="AE1522">
        <f>IFERROR([1]!s_fa_dupont_roe($A1522,"2023/12/31")/100,"")</f>
        <v>5.5522000000000002E-2</v>
      </c>
      <c r="AF1522">
        <f>IFERROR([1]!s_fa_dupont_roe($A1522,"2024/12/31")/100,"")</f>
        <v>5.2526000000000003E-2</v>
      </c>
      <c r="AG1522">
        <f>IFERROR([1]!s_fa_dupont_roe($A1522,"2025/12/31")/100,"")</f>
        <v>8.9669000000000013E-2</v>
      </c>
      <c r="AH1522">
        <f>IFERROR([1]!s_stm07_is($A1522,"W30028333","2025/12/31",1),"")</f>
        <v>838095384.25999999</v>
      </c>
      <c r="AI1522">
        <f>IFERROR([1]!s_stm07_bs($A1522,"W38058048","2025/12/31",1),"")</f>
        <v>10673615949.48</v>
      </c>
      <c r="AJ1522">
        <f>IFERROR([1]!s_fa_netdebt($A1522,"2025/12/31"),"")</f>
        <v>9664793572.7999992</v>
      </c>
      <c r="AK1522">
        <f>IFERROR([1]!s_val_ev1($A1522,"2025/12/31"),"")</f>
        <v>23525737089.43</v>
      </c>
      <c r="AL1522">
        <f>IFERROR([1]!s_fa_ebitda($A1522,"2025/12/31"),"")</f>
        <v>2185318755.0100002</v>
      </c>
      <c r="AM1522">
        <f>IFERROR([1]!s_west_netprofit($A1522,2026,$B$1,180)/[1]!s_west_netprofit($A1522,2026,$B$1-7,180)-1,"")</f>
        <v>0</v>
      </c>
      <c r="AN1522">
        <f>IFERROR([1]!s_west_netprofit($A1522,2026,$B$1,180)/[1]!s_west_netprofit($A1522,2026,$B$1-30,180)-1,"")</f>
        <v>0</v>
      </c>
      <c r="AO1522">
        <f>IFERROR([1]!s_est_mediannetprofit($A1522,2026,$B$1)/[1]!s_est_mediannetprofit($A1522,2026,$B$1-7)-1,"")</f>
        <v>0</v>
      </c>
      <c r="AP1522">
        <f>IFERROR([1]!s_est_mediannetprofit($A1522,2026,$B$1)/[1]!s_est_mediannetprofit($A1522,2026,$B$1-30)-1,"")</f>
        <v>0</v>
      </c>
    </row>
    <row r="1523" spans="1:42">
      <c r="A1523" t="s">
        <v>1562</v>
      </c>
      <c r="B1523">
        <f>IFERROR([1]!s_stm07_is($A1523,"W30028333","2011/12/31",1)/[1]!S_SHARE_TOTAL($A1523,$B$1),"")</f>
        <v>0.66322046027620374</v>
      </c>
      <c r="C1523">
        <f>IFERROR([1]!s_stm07_is($A1523,"W30028333","2012/12/31",1)/[1]!S_SHARE_TOTAL($A1523,$B$1),"")</f>
        <v>0.76234480032109708</v>
      </c>
      <c r="D1523">
        <f>IFERROR([1]!s_stm07_is($A1523,"W30028333","2013/12/31",1)/[1]!S_SHARE_TOTAL($A1523,$B$1),"")</f>
        <v>0.66569815230827334</v>
      </c>
      <c r="E1523">
        <f>IFERROR([1]!s_stm07_is($A1523,"W30028333","2014/12/31",1)/[1]!S_SHARE_TOTAL($A1523,$B$1),"")</f>
        <v>0.70577808122254215</v>
      </c>
      <c r="F1523">
        <f>IFERROR([1]!s_stm07_is($A1523,"W30028333","2015/12/31",1)/[1]!S_SHARE_TOTAL($A1523,$B$1),"")</f>
        <v>1.0121672562601338</v>
      </c>
      <c r="G1523">
        <f>IFERROR([1]!s_stm07_is($A1523,"W30028333","2016/12/31",1)/[1]!S_SHARE_TOTAL($A1523,$B$1),"")</f>
        <v>1.3098790753463381</v>
      </c>
      <c r="H1523">
        <f>IFERROR([1]!s_stm07_is($A1523,"W30028333","2017/12/31",1)/[1]!S_SHARE_TOTAL($A1523,$B$1),"")</f>
        <v>1.8619406568325199</v>
      </c>
      <c r="I1523">
        <f>IFERROR([1]!s_stm07_is($A1523,"W30028333","2018/12/31",1)/[1]!S_SHARE_TOTAL($A1523,$B$1),"")</f>
        <v>2.5624705539765475</v>
      </c>
      <c r="J1523">
        <f>IFERROR([1]!s_stm07_is($A1523,"W30028333","2019/12/31",1)/[1]!S_SHARE_TOTAL($A1523,$B$1),"")</f>
        <v>2.8760232294861652</v>
      </c>
      <c r="K1523">
        <f>IFERROR([1]!s_stm07_is($A1523,"W30028333","2020/12/31",1)/[1]!S_SHARE_TOTAL($A1523,$B$1),"")</f>
        <v>2.1329210816764714</v>
      </c>
      <c r="L1523">
        <f>IFERROR([1]!s_stm07_is($A1523,"W30028333","2021/12/31",1)/[1]!S_SHARE_TOTAL($A1523,$B$1),"")</f>
        <v>2.887530526493209</v>
      </c>
      <c r="M1523">
        <f>IFERROR([1]!s_stm07_is($A1523,"W30028333","2022/12/31",1)/[1]!S_SHARE_TOTAL($A1523,$B$1),"")</f>
        <v>2.5917098122496838</v>
      </c>
      <c r="N1523">
        <f>IFERROR([1]!s_stm07_is($A1523,"W30028333","2023/12/31",1)/[1]!S_SHARE_TOTAL($A1523,$B$1),"")</f>
        <v>2.8777800213800764</v>
      </c>
      <c r="O1523">
        <f>IFERROR([1]!s_stm07_is($A1523,"W30028333","2024/12/31",1)/[1]!S_SHARE_TOTAL($A1523,$B$1),"")</f>
        <v>2.7674650842164858</v>
      </c>
      <c r="P1523">
        <f>IFERROR([1]!s_stm07_is($A1523,"W30028333","2025/12/31",1)/[1]!S_SHARE_TOTAL($A1523,$B$1),"")</f>
        <v>1.1257401625272618</v>
      </c>
      <c r="Q1523">
        <f>IFERROR([1]!s_west_netprofit($A1523,2026,$B$1,180)/[1]!S_SHARE_TOTAL($A1523,$B$1),"")</f>
        <v>1.0185289536937197</v>
      </c>
      <c r="R1523">
        <f>IFERROR([1]!s_west_netprofit($A1523,2027,$B$1,180)/[1]!S_SHARE_TOTAL($A1523,$B$1),"")</f>
        <v>1.1118447586672116</v>
      </c>
      <c r="S1523">
        <f>IFERROR([1]!s_fa_dupont_roe($A1523,"2011/12/31")/100,"")</f>
        <v>0.31847999999999999</v>
      </c>
      <c r="T1523">
        <f>IFERROR([1]!s_fa_dupont_roe($A1523,"2012/12/31")/100,"")</f>
        <v>0.31521500000000002</v>
      </c>
      <c r="U1523">
        <f>IFERROR([1]!s_fa_dupont_roe($A1523,"2013/12/31")/100,"")</f>
        <v>0.22045500000000001</v>
      </c>
      <c r="V1523">
        <f>IFERROR([1]!s_fa_dupont_roe($A1523,"2014/12/31")/100,"")</f>
        <v>0.19895600000000002</v>
      </c>
      <c r="W1523">
        <f>IFERROR([1]!s_fa_dupont_roe($A1523,"2015/12/31")/100,"")</f>
        <v>0.20361599999999999</v>
      </c>
      <c r="X1523">
        <f>IFERROR([1]!s_fa_dupont_roe($A1523,"2016/12/31")/100,"")</f>
        <v>0.198128</v>
      </c>
      <c r="Y1523">
        <f>IFERROR([1]!s_fa_dupont_roe($A1523,"2017/12/31")/100,"")</f>
        <v>0.23883500000000002</v>
      </c>
      <c r="Z1523">
        <f>IFERROR([1]!s_fa_dupont_roe($A1523,"2018/12/31")/100,"")</f>
        <v>0.272422</v>
      </c>
      <c r="AA1523">
        <f>IFERROR([1]!s_fa_dupont_roe($A1523,"2019/12/31")/100,"")</f>
        <v>0.26105</v>
      </c>
      <c r="AB1523">
        <f>IFERROR([1]!s_fa_dupont_roe($A1523,"2020/12/31")/100,"")</f>
        <v>0.17904699999999998</v>
      </c>
      <c r="AC1523">
        <f>IFERROR([1]!s_fa_dupont_roe($A1523,"2021/12/31")/100,"")</f>
        <v>0.223023</v>
      </c>
      <c r="AD1523">
        <f>IFERROR([1]!s_fa_dupont_roe($A1523,"2022/12/31")/100,"")</f>
        <v>0.18073699999999998</v>
      </c>
      <c r="AE1523">
        <f>IFERROR([1]!s_fa_dupont_roe($A1523,"2023/12/31")/100,"")</f>
        <v>0.18454899999999999</v>
      </c>
      <c r="AF1523">
        <f>IFERROR([1]!s_fa_dupont_roe($A1523,"2024/12/31")/100,"")</f>
        <v>0.16337299999999999</v>
      </c>
      <c r="AG1523">
        <f>IFERROR([1]!s_fa_dupont_roe($A1523,"2025/12/31")/100,"")</f>
        <v>6.4382999999999996E-2</v>
      </c>
      <c r="AH1523">
        <f>IFERROR([1]!s_stm07_is($A1523,"W30028333","2025/12/31",1),"")</f>
        <v>673327111.62</v>
      </c>
      <c r="AI1523">
        <f>IFERROR([1]!s_stm07_bs($A1523,"W38058048","2025/12/31",1),"")</f>
        <v>10401814927.059999</v>
      </c>
      <c r="AJ1523">
        <f>IFERROR([1]!s_fa_netdebt($A1523,"2025/12/31"),"")</f>
        <v>-903907894.66999996</v>
      </c>
      <c r="AK1523">
        <f>IFERROR([1]!s_val_ev1($A1523,"2025/12/31"),"")</f>
        <v>17980114315.349998</v>
      </c>
      <c r="AL1523">
        <f>IFERROR([1]!s_fa_ebitda($A1523,"2025/12/31"),"")</f>
        <v>1190938687.04</v>
      </c>
      <c r="AM1523">
        <f>IFERROR([1]!s_west_netprofit($A1523,2026,$B$1,180)/[1]!s_west_netprofit($A1523,2026,$B$1-7,180)-1,"")</f>
        <v>0</v>
      </c>
      <c r="AN1523">
        <f>IFERROR([1]!s_west_netprofit($A1523,2026,$B$1,180)/[1]!s_west_netprofit($A1523,2026,$B$1-30,180)-1,"")</f>
        <v>0</v>
      </c>
      <c r="AO1523">
        <f>IFERROR([1]!s_est_mediannetprofit($A1523,2026,$B$1)/[1]!s_est_mediannetprofit($A1523,2026,$B$1-7)-1,"")</f>
        <v>0</v>
      </c>
      <c r="AP1523">
        <f>IFERROR([1]!s_est_mediannetprofit($A1523,2026,$B$1)/[1]!s_est_mediannetprofit($A1523,2026,$B$1-30)-1,"")</f>
        <v>0</v>
      </c>
    </row>
    <row r="1524" spans="1:42">
      <c r="A1524" t="s">
        <v>1563</v>
      </c>
      <c r="B1524">
        <f>IFERROR([1]!s_stm07_is($A1524,"W30028333","2011/12/31",1)/[1]!S_SHARE_TOTAL($A1524,$B$1),"")</f>
        <v>0</v>
      </c>
      <c r="C1524">
        <f>IFERROR([1]!s_stm07_is($A1524,"W30028333","2012/12/31",1)/[1]!S_SHARE_TOTAL($A1524,$B$1),"")</f>
        <v>0</v>
      </c>
      <c r="D1524">
        <f>IFERROR([1]!s_stm07_is($A1524,"W30028333","2013/12/31",1)/[1]!S_SHARE_TOTAL($A1524,$B$1),"")</f>
        <v>3.5629279030146364E-2</v>
      </c>
      <c r="E1524">
        <f>IFERROR([1]!s_stm07_is($A1524,"W30028333","2014/12/31",1)/[1]!S_SHARE_TOTAL($A1524,$B$1),"")</f>
        <v>7.1192863699084813E-2</v>
      </c>
      <c r="F1524">
        <f>IFERROR([1]!s_stm07_is($A1524,"W30028333","2015/12/31",1)/[1]!S_SHARE_TOTAL($A1524,$B$1),"")</f>
        <v>0.18484546309699496</v>
      </c>
      <c r="G1524">
        <f>IFERROR([1]!s_stm07_is($A1524,"W30028333","2016/12/31",1)/[1]!S_SHARE_TOTAL($A1524,$B$1),"")</f>
        <v>0.3033620940049464</v>
      </c>
      <c r="H1524">
        <f>IFERROR([1]!s_stm07_is($A1524,"W30028333","2017/12/31",1)/[1]!S_SHARE_TOTAL($A1524,$B$1),"")</f>
        <v>0.30859079662147559</v>
      </c>
      <c r="I1524">
        <f>IFERROR([1]!s_stm07_is($A1524,"W30028333","2018/12/31",1)/[1]!S_SHARE_TOTAL($A1524,$B$1),"")</f>
        <v>0.2643393858830041</v>
      </c>
      <c r="J1524">
        <f>IFERROR([1]!s_stm07_is($A1524,"W30028333","2019/12/31",1)/[1]!S_SHARE_TOTAL($A1524,$B$1),"")</f>
        <v>0.44729325339831377</v>
      </c>
      <c r="K1524">
        <f>IFERROR([1]!s_stm07_is($A1524,"W30028333","2020/12/31",1)/[1]!S_SHARE_TOTAL($A1524,$B$1),"")</f>
        <v>0.51407754229864799</v>
      </c>
      <c r="L1524">
        <f>IFERROR([1]!s_stm07_is($A1524,"W30028333","2021/12/31",1)/[1]!S_SHARE_TOTAL($A1524,$B$1),"")</f>
        <v>0.56206159253389143</v>
      </c>
      <c r="M1524">
        <f>IFERROR([1]!s_stm07_is($A1524,"W30028333","2022/12/31",1)/[1]!S_SHARE_TOTAL($A1524,$B$1),"")</f>
        <v>0.77839116094280913</v>
      </c>
      <c r="N1524">
        <f>IFERROR([1]!s_stm07_is($A1524,"W30028333","2023/12/31",1)/[1]!S_SHARE_TOTAL($A1524,$B$1),"")</f>
        <v>0.99315833254948105</v>
      </c>
      <c r="O1524">
        <f>IFERROR([1]!s_stm07_is($A1524,"W30028333","2024/12/31",1)/[1]!S_SHARE_TOTAL($A1524,$B$1),"")</f>
        <v>1.3467002906086638</v>
      </c>
      <c r="P1524">
        <f>IFERROR([1]!s_stm07_is($A1524,"W30028333","2025/12/31",1)/[1]!S_SHARE_TOTAL($A1524,$B$1),"")</f>
        <v>1.4587573204419986</v>
      </c>
      <c r="Q1524">
        <f>IFERROR([1]!s_west_netprofit($A1524,2026,$B$1,180)/[1]!S_SHARE_TOTAL($A1524,$B$1),"")</f>
        <v>1.7957860789018847</v>
      </c>
      <c r="R1524">
        <f>IFERROR([1]!s_west_netprofit($A1524,2027,$B$1,180)/[1]!S_SHARE_TOTAL($A1524,$B$1),"")</f>
        <v>2.2121981435294455</v>
      </c>
      <c r="S1524">
        <f>IFERROR([1]!s_fa_dupont_roe($A1524,"2011/12/31")/100,"")</f>
        <v>0</v>
      </c>
      <c r="T1524">
        <f>IFERROR([1]!s_fa_dupont_roe($A1524,"2012/12/31")/100,"")</f>
        <v>0</v>
      </c>
      <c r="U1524">
        <f>IFERROR([1]!s_fa_dupont_roe($A1524,"2013/12/31")/100,"")</f>
        <v>0.13320399999999999</v>
      </c>
      <c r="V1524">
        <f>IFERROR([1]!s_fa_dupont_roe($A1524,"2014/12/31")/100,"")</f>
        <v>0.23460300000000001</v>
      </c>
      <c r="W1524">
        <f>IFERROR([1]!s_fa_dupont_roe($A1524,"2015/12/31")/100,"")</f>
        <v>0.42785499999999999</v>
      </c>
      <c r="X1524">
        <f>IFERROR([1]!s_fa_dupont_roe($A1524,"2016/12/31")/100,"")</f>
        <v>0.42316000000000004</v>
      </c>
      <c r="Y1524">
        <f>IFERROR([1]!s_fa_dupont_roe($A1524,"2017/12/31")/100,"")</f>
        <v>0.28923700000000002</v>
      </c>
      <c r="Z1524">
        <f>IFERROR([1]!s_fa_dupont_roe($A1524,"2018/12/31")/100,"")</f>
        <v>0.15787300000000001</v>
      </c>
      <c r="AA1524">
        <f>IFERROR([1]!s_fa_dupont_roe($A1524,"2019/12/31")/100,"")</f>
        <v>0.19343199999999999</v>
      </c>
      <c r="AB1524">
        <f>IFERROR([1]!s_fa_dupont_roe($A1524,"2020/12/31")/100,"")</f>
        <v>0.18687699999999999</v>
      </c>
      <c r="AC1524">
        <f>IFERROR([1]!s_fa_dupont_roe($A1524,"2021/12/31")/100,"")</f>
        <v>0.16302900000000001</v>
      </c>
      <c r="AD1524">
        <f>IFERROR([1]!s_fa_dupont_roe($A1524,"2022/12/31")/100,"")</f>
        <v>0.181339</v>
      </c>
      <c r="AE1524">
        <f>IFERROR([1]!s_fa_dupont_roe($A1524,"2023/12/31")/100,"")</f>
        <v>0.18032399999999998</v>
      </c>
      <c r="AF1524">
        <f>IFERROR([1]!s_fa_dupont_roe($A1524,"2024/12/31")/100,"")</f>
        <v>0.19763700000000001</v>
      </c>
      <c r="AG1524">
        <f>IFERROR([1]!s_fa_dupont_roe($A1524,"2025/12/31")/100,"")</f>
        <v>0.17994399999999999</v>
      </c>
      <c r="AH1524">
        <f>IFERROR([1]!s_stm07_is($A1524,"W30028333","2025/12/31",1),"")</f>
        <v>1309438112.97</v>
      </c>
      <c r="AI1524">
        <f>IFERROR([1]!s_stm07_bs($A1524,"W38058048","2025/12/31",1),"")</f>
        <v>8414718144.6199999</v>
      </c>
      <c r="AJ1524">
        <f>IFERROR([1]!s_fa_netdebt($A1524,"2025/12/31"),"")</f>
        <v>951800344.72000003</v>
      </c>
      <c r="AK1524">
        <f>IFERROR([1]!s_val_ev1($A1524,"2025/12/31"),"")</f>
        <v>33829305950.360001</v>
      </c>
      <c r="AL1524">
        <f>IFERROR([1]!s_fa_ebitda($A1524,"2025/12/31"),"")</f>
        <v>1872568339.1099999</v>
      </c>
      <c r="AM1524">
        <f>IFERROR([1]!s_west_netprofit($A1524,2026,$B$1,180)/[1]!s_west_netprofit($A1524,2026,$B$1-7,180)-1,"")</f>
        <v>-1.2710988711416293E-3</v>
      </c>
      <c r="AN1524">
        <f>IFERROR([1]!s_west_netprofit($A1524,2026,$B$1,180)/[1]!s_west_netprofit($A1524,2026,$B$1-30,180)-1,"")</f>
        <v>-1.4919132400186608E-2</v>
      </c>
      <c r="AO1524">
        <f>IFERROR([1]!s_est_mediannetprofit($A1524,2026,$B$1)/[1]!s_est_mediannetprofit($A1524,2026,$B$1-7)-1,"")</f>
        <v>-6.2499999999999778E-3</v>
      </c>
      <c r="AP1524">
        <f>IFERROR([1]!s_est_mediannetprofit($A1524,2026,$B$1)/[1]!s_est_mediannetprofit($A1524,2026,$B$1-30)-1,"")</f>
        <v>-1.150139881877521E-2</v>
      </c>
    </row>
    <row r="1525" spans="1:42">
      <c r="A1525" t="s">
        <v>1564</v>
      </c>
      <c r="B1525">
        <f>IFERROR([1]!s_stm07_is($A1525,"W30028333","2011/12/31",1)/[1]!S_SHARE_TOTAL($A1525,$B$1),"")</f>
        <v>0.19086460156471599</v>
      </c>
      <c r="C1525">
        <f>IFERROR([1]!s_stm07_is($A1525,"W30028333","2012/12/31",1)/[1]!S_SHARE_TOTAL($A1525,$B$1),"")</f>
        <v>0.17511888167562095</v>
      </c>
      <c r="D1525">
        <f>IFERROR([1]!s_stm07_is($A1525,"W30028333","2013/12/31",1)/[1]!S_SHARE_TOTAL($A1525,$B$1),"")</f>
        <v>0.1717102366772551</v>
      </c>
      <c r="E1525">
        <f>IFERROR([1]!s_stm07_is($A1525,"W30028333","2014/12/31",1)/[1]!S_SHARE_TOTAL($A1525,$B$1),"")</f>
        <v>0.16810882280123365</v>
      </c>
      <c r="F1525">
        <f>IFERROR([1]!s_stm07_is($A1525,"W30028333","2015/12/31",1)/[1]!S_SHARE_TOTAL($A1525,$B$1),"")</f>
        <v>0.14309854203647823</v>
      </c>
      <c r="G1525">
        <f>IFERROR([1]!s_stm07_is($A1525,"W30028333","2016/12/31",1)/[1]!S_SHARE_TOTAL($A1525,$B$1),"")</f>
        <v>0.19898620079312898</v>
      </c>
      <c r="H1525">
        <f>IFERROR([1]!s_stm07_is($A1525,"W30028333","2017/12/31",1)/[1]!S_SHARE_TOTAL($A1525,$B$1),"")</f>
        <v>0.37046937888477394</v>
      </c>
      <c r="I1525">
        <f>IFERROR([1]!s_stm07_is($A1525,"W30028333","2018/12/31",1)/[1]!S_SHARE_TOTAL($A1525,$B$1),"")</f>
        <v>0.51530001113022217</v>
      </c>
      <c r="J1525">
        <f>IFERROR([1]!s_stm07_is($A1525,"W30028333","2019/12/31",1)/[1]!S_SHARE_TOTAL($A1525,$B$1),"")</f>
        <v>0.55549784364099397</v>
      </c>
      <c r="K1525">
        <f>IFERROR([1]!s_stm07_is($A1525,"W30028333","2020/12/31",1)/[1]!S_SHARE_TOTAL($A1525,$B$1),"")</f>
        <v>0.64676846666741261</v>
      </c>
      <c r="L1525">
        <f>IFERROR([1]!s_stm07_is($A1525,"W30028333","2021/12/31",1)/[1]!S_SHARE_TOTAL($A1525,$B$1),"")</f>
        <v>1.6252115892357113</v>
      </c>
      <c r="M1525">
        <f>IFERROR([1]!s_stm07_is($A1525,"W30028333","2022/12/31",1)/[1]!S_SHARE_TOTAL($A1525,$B$1),"")</f>
        <v>2.5439369742040472</v>
      </c>
      <c r="N1525">
        <f>IFERROR([1]!s_stm07_is($A1525,"W30028333","2023/12/31",1)/[1]!S_SHARE_TOTAL($A1525,$B$1),"")</f>
        <v>1.5807986704089216</v>
      </c>
      <c r="O1525">
        <f>IFERROR([1]!s_stm07_is($A1525,"W30028333","2024/12/31",1)/[1]!S_SHARE_TOTAL($A1525,$B$1),"")</f>
        <v>0.85550271889030827</v>
      </c>
      <c r="P1525">
        <f>IFERROR([1]!s_stm07_is($A1525,"W30028333","2025/12/31",1)/[1]!S_SHARE_TOTAL($A1525,$B$1),"")</f>
        <v>0.72166280978076869</v>
      </c>
      <c r="Q1525">
        <f>IFERROR([1]!s_west_netprofit($A1525,2026,$B$1,180)/[1]!S_SHARE_TOTAL($A1525,$B$1),"")</f>
        <v>1.0866371645196951</v>
      </c>
      <c r="R1525">
        <f>IFERROR([1]!s_west_netprofit($A1525,2027,$B$1,180)/[1]!S_SHARE_TOTAL($A1525,$B$1),"")</f>
        <v>1.2197159072735773</v>
      </c>
      <c r="S1525">
        <f>IFERROR([1]!s_fa_dupont_roe($A1525,"2011/12/31")/100,"")</f>
        <v>0.21204400000000001</v>
      </c>
      <c r="T1525">
        <f>IFERROR([1]!s_fa_dupont_roe($A1525,"2012/12/31")/100,"")</f>
        <v>0.16055499999999998</v>
      </c>
      <c r="U1525">
        <f>IFERROR([1]!s_fa_dupont_roe($A1525,"2013/12/31")/100,"")</f>
        <v>0.135492</v>
      </c>
      <c r="V1525">
        <f>IFERROR([1]!s_fa_dupont_roe($A1525,"2014/12/31")/100,"")</f>
        <v>0.116689</v>
      </c>
      <c r="W1525">
        <f>IFERROR([1]!s_fa_dupont_roe($A1525,"2015/12/31")/100,"")</f>
        <v>7.1982999999999991E-2</v>
      </c>
      <c r="X1525">
        <f>IFERROR([1]!s_fa_dupont_roe($A1525,"2016/12/31")/100,"")</f>
        <v>7.8179999999999999E-2</v>
      </c>
      <c r="Y1525">
        <f>IFERROR([1]!s_fa_dupont_roe($A1525,"2017/12/31")/100,"")</f>
        <v>0.10323600000000001</v>
      </c>
      <c r="Z1525">
        <f>IFERROR([1]!s_fa_dupont_roe($A1525,"2018/12/31")/100,"")</f>
        <v>0.10700599999999999</v>
      </c>
      <c r="AA1525">
        <f>IFERROR([1]!s_fa_dupont_roe($A1525,"2019/12/31")/100,"")</f>
        <v>0.104001</v>
      </c>
      <c r="AB1525">
        <f>IFERROR([1]!s_fa_dupont_roe($A1525,"2020/12/31")/100,"")</f>
        <v>0.10976100000000001</v>
      </c>
      <c r="AC1525">
        <f>IFERROR([1]!s_fa_dupont_roe($A1525,"2021/12/31")/100,"")</f>
        <v>0.23479800000000001</v>
      </c>
      <c r="AD1525">
        <f>IFERROR([1]!s_fa_dupont_roe($A1525,"2022/12/31")/100,"")</f>
        <v>0.29617199999999999</v>
      </c>
      <c r="AE1525">
        <f>IFERROR([1]!s_fa_dupont_roe($A1525,"2023/12/31")/100,"")</f>
        <v>0.15845800000000002</v>
      </c>
      <c r="AF1525">
        <f>IFERROR([1]!s_fa_dupont_roe($A1525,"2024/12/31")/100,"")</f>
        <v>8.1166000000000002E-2</v>
      </c>
      <c r="AG1525">
        <f>IFERROR([1]!s_fa_dupont_roe($A1525,"2025/12/31")/100,"")</f>
        <v>6.6406000000000007E-2</v>
      </c>
      <c r="AH1525">
        <f>IFERROR([1]!s_stm07_is($A1525,"W30028333","2025/12/31",1),"")</f>
        <v>656907533.16999996</v>
      </c>
      <c r="AI1525">
        <f>IFERROR([1]!s_stm07_bs($A1525,"W38058048","2025/12/31",1),"")</f>
        <v>10079662242.18</v>
      </c>
      <c r="AJ1525">
        <f>IFERROR([1]!s_fa_netdebt($A1525,"2025/12/31"),"")</f>
        <v>1537888698.25</v>
      </c>
      <c r="AK1525">
        <f>IFERROR([1]!s_val_ev1($A1525,"2025/12/31"),"")</f>
        <v>12853892598.1</v>
      </c>
      <c r="AL1525">
        <f>IFERROR([1]!s_fa_ebitda($A1525,"2025/12/31"),"")</f>
        <v>885464376.04999995</v>
      </c>
      <c r="AM1525">
        <f>IFERROR([1]!s_west_netprofit($A1525,2026,$B$1,180)/[1]!s_west_netprofit($A1525,2026,$B$1-7,180)-1,"")</f>
        <v>0</v>
      </c>
      <c r="AN1525">
        <f>IFERROR([1]!s_west_netprofit($A1525,2026,$B$1,180)/[1]!s_west_netprofit($A1525,2026,$B$1-30,180)-1,"")</f>
        <v>-6.8613465160075382E-2</v>
      </c>
      <c r="AO1525">
        <f>IFERROR([1]!s_est_mediannetprofit($A1525,2026,$B$1)/[1]!s_est_mediannetprofit($A1525,2026,$B$1-7)-1,"")</f>
        <v>0</v>
      </c>
      <c r="AP1525">
        <f>IFERROR([1]!s_est_mediannetprofit($A1525,2026,$B$1)/[1]!s_est_mediannetprofit($A1525,2026,$B$1-30)-1,"")</f>
        <v>-4.1652542372881407E-2</v>
      </c>
    </row>
    <row r="1526" spans="1:42">
      <c r="A1526" t="s">
        <v>1565</v>
      </c>
      <c r="B1526">
        <f>IFERROR([1]!s_stm07_is($A1526,"W30028333","2011/12/31",1)/[1]!S_SHARE_TOTAL($A1526,$B$1),"")</f>
        <v>0</v>
      </c>
      <c r="C1526">
        <f>IFERROR([1]!s_stm07_is($A1526,"W30028333","2012/12/31",1)/[1]!S_SHARE_TOTAL($A1526,$B$1),"")</f>
        <v>0</v>
      </c>
      <c r="D1526">
        <f>IFERROR([1]!s_stm07_is($A1526,"W30028333","2013/12/31",1)/[1]!S_SHARE_TOTAL($A1526,$B$1),"")</f>
        <v>0.45002948769257506</v>
      </c>
      <c r="E1526">
        <f>IFERROR([1]!s_stm07_is($A1526,"W30028333","2014/12/31",1)/[1]!S_SHARE_TOTAL($A1526,$B$1),"")</f>
        <v>0.39955992181739258</v>
      </c>
      <c r="F1526">
        <f>IFERROR([1]!s_stm07_is($A1526,"W30028333","2015/12/31",1)/[1]!S_SHARE_TOTAL($A1526,$B$1),"")</f>
        <v>0.36302608769653133</v>
      </c>
      <c r="G1526">
        <f>IFERROR([1]!s_stm07_is($A1526,"W30028333","2016/12/31",1)/[1]!S_SHARE_TOTAL($A1526,$B$1),"")</f>
        <v>0.38796023948408054</v>
      </c>
      <c r="H1526">
        <f>IFERROR([1]!s_stm07_is($A1526,"W30028333","2017/12/31",1)/[1]!S_SHARE_TOTAL($A1526,$B$1),"")</f>
        <v>0.50706548637743487</v>
      </c>
      <c r="I1526">
        <f>IFERROR([1]!s_stm07_is($A1526,"W30028333","2018/12/31",1)/[1]!S_SHARE_TOTAL($A1526,$B$1),"")</f>
        <v>0.72526792427286435</v>
      </c>
      <c r="J1526">
        <f>IFERROR([1]!s_stm07_is($A1526,"W30028333","2019/12/31",1)/[1]!S_SHARE_TOTAL($A1526,$B$1),"")</f>
        <v>0.99168113215857656</v>
      </c>
      <c r="K1526">
        <f>IFERROR([1]!s_stm07_is($A1526,"W30028333","2020/12/31",1)/[1]!S_SHARE_TOTAL($A1526,$B$1),"")</f>
        <v>1.2021163896455769</v>
      </c>
      <c r="L1526">
        <f>IFERROR([1]!s_stm07_is($A1526,"W30028333","2021/12/31",1)/[1]!S_SHARE_TOTAL($A1526,$B$1),"")</f>
        <v>1.4549340219312101</v>
      </c>
      <c r="M1526">
        <f>IFERROR([1]!s_stm07_is($A1526,"W30028333","2022/12/31",1)/[1]!S_SHARE_TOTAL($A1526,$B$1),"")</f>
        <v>2.064266831274939</v>
      </c>
      <c r="N1526">
        <f>IFERROR([1]!s_stm07_is($A1526,"W30028333","2023/12/31",1)/[1]!S_SHARE_TOTAL($A1526,$B$1),"")</f>
        <v>3.0150008941828701</v>
      </c>
      <c r="O1526">
        <f>IFERROR([1]!s_stm07_is($A1526,"W30028333","2024/12/31",1)/[1]!S_SHARE_TOTAL($A1526,$B$1),"")</f>
        <v>3.9194180966485677</v>
      </c>
      <c r="P1526">
        <f>IFERROR([1]!s_stm07_is($A1526,"W30028333","2025/12/31",1)/[1]!S_SHARE_TOTAL($A1526,$B$1),"")</f>
        <v>3.7824293208956177</v>
      </c>
      <c r="Q1526">
        <f>IFERROR([1]!s_west_netprofit($A1526,2026,$B$1,180)/[1]!S_SHARE_TOTAL($A1526,$B$1),"")</f>
        <v>4.0968118629821468</v>
      </c>
      <c r="R1526">
        <f>IFERROR([1]!s_west_netprofit($A1526,2027,$B$1,180)/[1]!S_SHARE_TOTAL($A1526,$B$1),"")</f>
        <v>4.5262309867635455</v>
      </c>
      <c r="S1526">
        <f>IFERROR([1]!s_fa_dupont_roe($A1526,"2011/12/31")/100,"")</f>
        <v>0</v>
      </c>
      <c r="T1526">
        <f>IFERROR([1]!s_fa_dupont_roe($A1526,"2012/12/31")/100,"")</f>
        <v>0</v>
      </c>
      <c r="U1526">
        <f>IFERROR([1]!s_fa_dupont_roe($A1526,"2013/12/31")/100,"")</f>
        <v>0.38436500000000001</v>
      </c>
      <c r="V1526">
        <f>IFERROR([1]!s_fa_dupont_roe($A1526,"2014/12/31")/100,"")</f>
        <v>0.43617699999999998</v>
      </c>
      <c r="W1526">
        <f>IFERROR([1]!s_fa_dupont_roe($A1526,"2015/12/31")/100,"")</f>
        <v>0.429919</v>
      </c>
      <c r="X1526">
        <f>IFERROR([1]!s_fa_dupont_roe($A1526,"2016/12/31")/100,"")</f>
        <v>0.31756499999999999</v>
      </c>
      <c r="Y1526">
        <f>IFERROR([1]!s_fa_dupont_roe($A1526,"2017/12/31")/100,"")</f>
        <v>0.19886600000000001</v>
      </c>
      <c r="Z1526">
        <f>IFERROR([1]!s_fa_dupont_roe($A1526,"2018/12/31")/100,"")</f>
        <v>0.182169</v>
      </c>
      <c r="AA1526">
        <f>IFERROR([1]!s_fa_dupont_roe($A1526,"2019/12/31")/100,"")</f>
        <v>0.21089300000000002</v>
      </c>
      <c r="AB1526">
        <f>IFERROR([1]!s_fa_dupont_roe($A1526,"2020/12/31")/100,"")</f>
        <v>0.21532900000000002</v>
      </c>
      <c r="AC1526">
        <f>IFERROR([1]!s_fa_dupont_roe($A1526,"2021/12/31")/100,"")</f>
        <v>0.21870300000000001</v>
      </c>
      <c r="AD1526">
        <f>IFERROR([1]!s_fa_dupont_roe($A1526,"2022/12/31")/100,"")</f>
        <v>0.25537900000000002</v>
      </c>
      <c r="AE1526">
        <f>IFERROR([1]!s_fa_dupont_roe($A1526,"2023/12/31")/100,"")</f>
        <v>0.30324200000000001</v>
      </c>
      <c r="AF1526">
        <f>IFERROR([1]!s_fa_dupont_roe($A1526,"2024/12/31")/100,"")</f>
        <v>0.318305</v>
      </c>
      <c r="AG1526">
        <f>IFERROR([1]!s_fa_dupont_roe($A1526,"2025/12/31")/100,"")</f>
        <v>0.25950500000000004</v>
      </c>
      <c r="AH1526">
        <f>IFERROR([1]!s_stm07_is($A1526,"W30028333","2025/12/31",1),"")</f>
        <v>1497751418.1099999</v>
      </c>
      <c r="AI1526">
        <f>IFERROR([1]!s_stm07_bs($A1526,"W38058048","2025/12/31",1),"")</f>
        <v>6266522129.3800001</v>
      </c>
      <c r="AJ1526">
        <f>IFERROR([1]!s_fa_netdebt($A1526,"2025/12/31"),"")</f>
        <v>-4149088900.6100001</v>
      </c>
      <c r="AK1526">
        <f>IFERROR([1]!s_val_ev1($A1526,"2025/12/31"),"")</f>
        <v>28028329000.700001</v>
      </c>
      <c r="AL1526">
        <f>IFERROR([1]!s_fa_ebitda($A1526,"2025/12/31"),"")</f>
        <v>2015700568.6199999</v>
      </c>
      <c r="AM1526">
        <f>IFERROR([1]!s_west_netprofit($A1526,2026,$B$1,180)/[1]!s_west_netprofit($A1526,2026,$B$1-7,180)-1,"")</f>
        <v>1.5048136674122858E-3</v>
      </c>
      <c r="AN1526">
        <f>IFERROR([1]!s_west_netprofit($A1526,2026,$B$1,180)/[1]!s_west_netprofit($A1526,2026,$B$1-30,180)-1,"")</f>
        <v>-7.9664633682647867E-3</v>
      </c>
      <c r="AO1526">
        <f>IFERROR([1]!s_est_mediannetprofit($A1526,2026,$B$1)/[1]!s_est_mediannetprofit($A1526,2026,$B$1-7)-1,"")</f>
        <v>0</v>
      </c>
      <c r="AP1526">
        <f>IFERROR([1]!s_est_mediannetprofit($A1526,2026,$B$1)/[1]!s_est_mediannetprofit($A1526,2026,$B$1-30)-1,"")</f>
        <v>-2.2622037479045343E-3</v>
      </c>
    </row>
    <row r="1527" spans="1:42">
      <c r="A1527" t="s">
        <v>1566</v>
      </c>
      <c r="B1527">
        <f>IFERROR([1]!s_stm07_is($A1527,"W30028333","2011/12/31",1)/[1]!S_SHARE_TOTAL($A1527,$B$1),"")</f>
        <v>0.10085156131419443</v>
      </c>
      <c r="C1527">
        <f>IFERROR([1]!s_stm07_is($A1527,"W30028333","2012/12/31",1)/[1]!S_SHARE_TOTAL($A1527,$B$1),"")</f>
        <v>9.4640957259402012E-2</v>
      </c>
      <c r="D1527">
        <f>IFERROR([1]!s_stm07_is($A1527,"W30028333","2013/12/31",1)/[1]!S_SHARE_TOTAL($A1527,$B$1),"")</f>
        <v>7.5854880654428955E-2</v>
      </c>
      <c r="E1527">
        <f>IFERROR([1]!s_stm07_is($A1527,"W30028333","2014/12/31",1)/[1]!S_SHARE_TOTAL($A1527,$B$1),"")</f>
        <v>7.8825237671414458E-2</v>
      </c>
      <c r="F1527">
        <f>IFERROR([1]!s_stm07_is($A1527,"W30028333","2015/12/31",1)/[1]!S_SHARE_TOTAL($A1527,$B$1),"")</f>
        <v>6.1085735710809032E-2</v>
      </c>
      <c r="G1527">
        <f>IFERROR([1]!s_stm07_is($A1527,"W30028333","2016/12/31",1)/[1]!S_SHARE_TOTAL($A1527,$B$1),"")</f>
        <v>6.2867147300744081E-2</v>
      </c>
      <c r="H1527">
        <f>IFERROR([1]!s_stm07_is($A1527,"W30028333","2017/12/31",1)/[1]!S_SHARE_TOTAL($A1527,$B$1),"")</f>
        <v>6.0854805352100111E-2</v>
      </c>
      <c r="I1527">
        <f>IFERROR([1]!s_stm07_is($A1527,"W30028333","2018/12/31",1)/[1]!S_SHARE_TOTAL($A1527,$B$1),"")</f>
        <v>0.20784683732546652</v>
      </c>
      <c r="J1527">
        <f>IFERROR([1]!s_stm07_is($A1527,"W30028333","2019/12/31",1)/[1]!S_SHARE_TOTAL($A1527,$B$1),"")</f>
        <v>0.54817480851385225</v>
      </c>
      <c r="K1527">
        <f>IFERROR([1]!s_stm07_is($A1527,"W30028333","2020/12/31",1)/[1]!S_SHARE_TOTAL($A1527,$B$1),"")</f>
        <v>1.0758229914093707</v>
      </c>
      <c r="L1527">
        <f>IFERROR([1]!s_stm07_is($A1527,"W30028333","2021/12/31",1)/[1]!S_SHARE_TOTAL($A1527,$B$1),"")</f>
        <v>1.4413347685020428</v>
      </c>
      <c r="M1527">
        <f>IFERROR([1]!s_stm07_is($A1527,"W30028333","2022/12/31",1)/[1]!S_SHARE_TOTAL($A1527,$B$1),"")</f>
        <v>1.021269079071359</v>
      </c>
      <c r="N1527">
        <f>IFERROR([1]!s_stm07_is($A1527,"W30028333","2023/12/31",1)/[1]!S_SHARE_TOTAL($A1527,$B$1),"")</f>
        <v>1.2124505531397975</v>
      </c>
      <c r="O1527">
        <f>IFERROR([1]!s_stm07_is($A1527,"W30028333","2024/12/31",1)/[1]!S_SHARE_TOTAL($A1527,$B$1),"")</f>
        <v>1.2222925366645838</v>
      </c>
      <c r="P1527">
        <f>IFERROR([1]!s_stm07_is($A1527,"W30028333","2025/12/31",1)/[1]!S_SHARE_TOTAL($A1527,$B$1),"")</f>
        <v>1.5414595238622231</v>
      </c>
      <c r="Q1527">
        <f>IFERROR([1]!s_west_netprofit($A1527,2026,$B$1,180)/[1]!S_SHARE_TOTAL($A1527,$B$1),"")</f>
        <v>2.264186204640513</v>
      </c>
      <c r="R1527">
        <f>IFERROR([1]!s_west_netprofit($A1527,2027,$B$1,180)/[1]!S_SHARE_TOTAL($A1527,$B$1),"")</f>
        <v>2.813307614748989</v>
      </c>
      <c r="S1527">
        <f>IFERROR([1]!s_fa_dupont_roe($A1527,"2011/12/31")/100,"")</f>
        <v>0.19747499999999998</v>
      </c>
      <c r="T1527">
        <f>IFERROR([1]!s_fa_dupont_roe($A1527,"2012/12/31")/100,"")</f>
        <v>0.169599</v>
      </c>
      <c r="U1527">
        <f>IFERROR([1]!s_fa_dupont_roe($A1527,"2013/12/31")/100,"")</f>
        <v>0.12246700000000001</v>
      </c>
      <c r="V1527">
        <f>IFERROR([1]!s_fa_dupont_roe($A1527,"2014/12/31")/100,"")</f>
        <v>0.100494</v>
      </c>
      <c r="W1527">
        <f>IFERROR([1]!s_fa_dupont_roe($A1527,"2015/12/31")/100,"")</f>
        <v>6.3811000000000007E-2</v>
      </c>
      <c r="X1527">
        <f>IFERROR([1]!s_fa_dupont_roe($A1527,"2016/12/31")/100,"")</f>
        <v>6.2420999999999997E-2</v>
      </c>
      <c r="Y1527">
        <f>IFERROR([1]!s_fa_dupont_roe($A1527,"2017/12/31")/100,"")</f>
        <v>4.1230999999999997E-2</v>
      </c>
      <c r="Z1527">
        <f>IFERROR([1]!s_fa_dupont_roe($A1527,"2018/12/31")/100,"")</f>
        <v>0.10354799999999999</v>
      </c>
      <c r="AA1527">
        <f>IFERROR([1]!s_fa_dupont_roe($A1527,"2019/12/31")/100,"")</f>
        <v>0.233737</v>
      </c>
      <c r="AB1527">
        <f>IFERROR([1]!s_fa_dupont_roe($A1527,"2020/12/31")/100,"")</f>
        <v>0.337059</v>
      </c>
      <c r="AC1527">
        <f>IFERROR([1]!s_fa_dupont_roe($A1527,"2021/12/31")/100,"")</f>
        <v>0.29690300000000003</v>
      </c>
      <c r="AD1527">
        <f>IFERROR([1]!s_fa_dupont_roe($A1527,"2022/12/31")/100,"")</f>
        <v>0.16237200000000002</v>
      </c>
      <c r="AE1527">
        <f>IFERROR([1]!s_fa_dupont_roe($A1527,"2023/12/31")/100,"")</f>
        <v>0.16972100000000001</v>
      </c>
      <c r="AF1527">
        <f>IFERROR([1]!s_fa_dupont_roe($A1527,"2024/12/31")/100,"")</f>
        <v>0.153306</v>
      </c>
      <c r="AG1527">
        <f>IFERROR([1]!s_fa_dupont_roe($A1527,"2025/12/31")/100,"")</f>
        <v>0.16790400000000003</v>
      </c>
      <c r="AH1527">
        <f>IFERROR([1]!s_stm07_is($A1527,"W30028333","2025/12/31",1),"")</f>
        <v>1271408899.1900001</v>
      </c>
      <c r="AI1527">
        <f>IFERROR([1]!s_stm07_bs($A1527,"W38058048","2025/12/31",1),"")</f>
        <v>8282782735.3900003</v>
      </c>
      <c r="AJ1527">
        <f>IFERROR([1]!s_fa_netdebt($A1527,"2025/12/31"),"")</f>
        <v>-2235823459.9899998</v>
      </c>
      <c r="AK1527">
        <f>IFERROR([1]!s_val_ev1($A1527,"2025/12/31"),"")</f>
        <v>41902783396.029999</v>
      </c>
      <c r="AL1527">
        <f>IFERROR([1]!s_fa_ebitda($A1527,"2025/12/31"),"")</f>
        <v>1743363508.8800001</v>
      </c>
      <c r="AM1527">
        <f>IFERROR([1]!s_west_netprofit($A1527,2026,$B$1,180)/[1]!s_west_netprofit($A1527,2026,$B$1-7,180)-1,"")</f>
        <v>0</v>
      </c>
      <c r="AN1527">
        <f>IFERROR([1]!s_west_netprofit($A1527,2026,$B$1,180)/[1]!s_west_netprofit($A1527,2026,$B$1-30,180)-1,"")</f>
        <v>-9.2960603850856804E-3</v>
      </c>
      <c r="AO1527">
        <f>IFERROR([1]!s_est_mediannetprofit($A1527,2026,$B$1)/[1]!s_est_mediannetprofit($A1527,2026,$B$1-7)-1,"")</f>
        <v>0</v>
      </c>
      <c r="AP1527">
        <f>IFERROR([1]!s_est_mediannetprofit($A1527,2026,$B$1)/[1]!s_est_mediannetprofit($A1527,2026,$B$1-30)-1,"")</f>
        <v>0</v>
      </c>
    </row>
    <row r="1528" spans="1:42">
      <c r="A1528" t="s">
        <v>1567</v>
      </c>
      <c r="B1528">
        <f>IFERROR([1]!s_stm07_is($A1528,"W30028333","2011/12/31",1)/[1]!S_SHARE_TOTAL($A1528,$B$1),"")</f>
        <v>0.24268343468091699</v>
      </c>
      <c r="C1528">
        <f>IFERROR([1]!s_stm07_is($A1528,"W30028333","2012/12/31",1)/[1]!S_SHARE_TOTAL($A1528,$B$1),"")</f>
        <v>0.22822096732123412</v>
      </c>
      <c r="D1528">
        <f>IFERROR([1]!s_stm07_is($A1528,"W30028333","2013/12/31",1)/[1]!S_SHARE_TOTAL($A1528,$B$1),"")</f>
        <v>8.8209837386739792E-2</v>
      </c>
      <c r="E1528">
        <f>IFERROR([1]!s_stm07_is($A1528,"W30028333","2014/12/31",1)/[1]!S_SHARE_TOTAL($A1528,$B$1),"")</f>
        <v>0.32238809179180627</v>
      </c>
      <c r="F1528">
        <f>IFERROR([1]!s_stm07_is($A1528,"W30028333","2015/12/31",1)/[1]!S_SHARE_TOTAL($A1528,$B$1),"")</f>
        <v>0.20005100699168807</v>
      </c>
      <c r="G1528">
        <f>IFERROR([1]!s_stm07_is($A1528,"W30028333","2016/12/31",1)/[1]!S_SHARE_TOTAL($A1528,$B$1),"")</f>
        <v>0.1785067236268206</v>
      </c>
      <c r="H1528">
        <f>IFERROR([1]!s_stm07_is($A1528,"W30028333","2017/12/31",1)/[1]!S_SHARE_TOTAL($A1528,$B$1),"")</f>
        <v>1.099704662491287</v>
      </c>
      <c r="I1528">
        <f>IFERROR([1]!s_stm07_is($A1528,"W30028333","2018/12/31",1)/[1]!S_SHARE_TOTAL($A1528,$B$1),"")</f>
        <v>0.40462685625145151</v>
      </c>
      <c r="J1528">
        <f>IFERROR([1]!s_stm07_is($A1528,"W30028333","2019/12/31",1)/[1]!S_SHARE_TOTAL($A1528,$B$1),"")</f>
        <v>0.17354824494755225</v>
      </c>
      <c r="K1528">
        <f>IFERROR([1]!s_stm07_is($A1528,"W30028333","2020/12/31",1)/[1]!S_SHARE_TOTAL($A1528,$B$1),"")</f>
        <v>0.42977499966528104</v>
      </c>
      <c r="L1528">
        <f>IFERROR([1]!s_stm07_is($A1528,"W30028333","2021/12/31",1)/[1]!S_SHARE_TOTAL($A1528,$B$1),"")</f>
        <v>1.2448162490751764</v>
      </c>
      <c r="M1528">
        <f>IFERROR([1]!s_stm07_is($A1528,"W30028333","2022/12/31",1)/[1]!S_SHARE_TOTAL($A1528,$B$1),"")</f>
        <v>1.8172699015127667</v>
      </c>
      <c r="N1528">
        <f>IFERROR([1]!s_stm07_is($A1528,"W30028333","2023/12/31",1)/[1]!S_SHARE_TOTAL($A1528,$B$1),"")</f>
        <v>-1.4508631078526442</v>
      </c>
      <c r="O1528">
        <f>IFERROR([1]!s_stm07_is($A1528,"W30028333","2024/12/31",1)/[1]!S_SHARE_TOTAL($A1528,$B$1),"")</f>
        <v>0.54689913332014561</v>
      </c>
      <c r="P1528">
        <f>IFERROR([1]!s_stm07_is($A1528,"W30028333","2025/12/31",1)/[1]!S_SHARE_TOTAL($A1528,$B$1),"")</f>
        <v>1.4990093326187228</v>
      </c>
      <c r="Q1528">
        <f>IFERROR([1]!s_west_netprofit($A1528,2026,$B$1,180)/[1]!S_SHARE_TOTAL($A1528,$B$1),"")</f>
        <v>2.1805523668279387</v>
      </c>
      <c r="R1528">
        <f>IFERROR([1]!s_west_netprofit($A1528,2027,$B$1,180)/[1]!S_SHARE_TOTAL($A1528,$B$1),"")</f>
        <v>2.6618054085719396</v>
      </c>
      <c r="S1528">
        <f>IFERROR([1]!s_fa_dupont_roe($A1528,"2011/12/31")/100,"")</f>
        <v>0.113291</v>
      </c>
      <c r="T1528">
        <f>IFERROR([1]!s_fa_dupont_roe($A1528,"2012/12/31")/100,"")</f>
        <v>0.10266400000000001</v>
      </c>
      <c r="U1528">
        <f>IFERROR([1]!s_fa_dupont_roe($A1528,"2013/12/31")/100,"")</f>
        <v>3.8075999999999999E-2</v>
      </c>
      <c r="V1528">
        <f>IFERROR([1]!s_fa_dupont_roe($A1528,"2014/12/31")/100,"")</f>
        <v>0.130798</v>
      </c>
      <c r="W1528">
        <f>IFERROR([1]!s_fa_dupont_roe($A1528,"2015/12/31")/100,"")</f>
        <v>7.5317999999999996E-2</v>
      </c>
      <c r="X1528">
        <f>IFERROR([1]!s_fa_dupont_roe($A1528,"2016/12/31")/100,"")</f>
        <v>6.4333000000000001E-2</v>
      </c>
      <c r="Y1528">
        <f>IFERROR([1]!s_fa_dupont_roe($A1528,"2017/12/31")/100,"")</f>
        <v>0.28953000000000001</v>
      </c>
      <c r="Z1528">
        <f>IFERROR([1]!s_fa_dupont_roe($A1528,"2018/12/31")/100,"")</f>
        <v>8.3789000000000002E-2</v>
      </c>
      <c r="AA1528">
        <f>IFERROR([1]!s_fa_dupont_roe($A1528,"2019/12/31")/100,"")</f>
        <v>3.4334999999999997E-2</v>
      </c>
      <c r="AB1528">
        <f>IFERROR([1]!s_fa_dupont_roe($A1528,"2020/12/31")/100,"")</f>
        <v>6.8412000000000001E-2</v>
      </c>
      <c r="AC1528">
        <f>IFERROR([1]!s_fa_dupont_roe($A1528,"2021/12/31")/100,"")</f>
        <v>0.15166499999999999</v>
      </c>
      <c r="AD1528">
        <f>IFERROR([1]!s_fa_dupont_roe($A1528,"2022/12/31")/100,"")</f>
        <v>0.181723</v>
      </c>
      <c r="AE1528">
        <f>IFERROR([1]!s_fa_dupont_roe($A1528,"2023/12/31")/100,"")</f>
        <v>-0.13040499999999999</v>
      </c>
      <c r="AF1528">
        <f>IFERROR([1]!s_fa_dupont_roe($A1528,"2024/12/31")/100,"")</f>
        <v>5.0422000000000002E-2</v>
      </c>
      <c r="AG1528">
        <f>IFERROR([1]!s_fa_dupont_roe($A1528,"2025/12/31")/100,"")</f>
        <v>0.13731299999999999</v>
      </c>
      <c r="AH1528">
        <f>IFERROR([1]!s_stm07_is($A1528,"W30028333","2025/12/31",1),"")</f>
        <v>746663232.65999997</v>
      </c>
      <c r="AI1528">
        <f>IFERROR([1]!s_stm07_bs($A1528,"W38058048","2025/12/31",1),"")</f>
        <v>7381756343.75</v>
      </c>
      <c r="AJ1528">
        <f>IFERROR([1]!s_fa_netdebt($A1528,"2025/12/31"),"")</f>
        <v>7055744336.1599998</v>
      </c>
      <c r="AK1528">
        <f>IFERROR([1]!s_val_ev1($A1528,"2025/12/31"),"")</f>
        <v>20338963356.950001</v>
      </c>
      <c r="AL1528">
        <f>IFERROR([1]!s_fa_ebitda($A1528,"2025/12/31"),"")</f>
        <v>2362347478.0799999</v>
      </c>
      <c r="AM1528">
        <f>IFERROR([1]!s_west_netprofit($A1528,2026,$B$1,180)/[1]!s_west_netprofit($A1528,2026,$B$1-7,180)-1,"")</f>
        <v>0</v>
      </c>
      <c r="AN1528">
        <f>IFERROR([1]!s_west_netprofit($A1528,2026,$B$1,180)/[1]!s_west_netprofit($A1528,2026,$B$1-30,180)-1,"")</f>
        <v>-1.9726663357400698E-2</v>
      </c>
      <c r="AO1528">
        <f>IFERROR([1]!s_est_mediannetprofit($A1528,2026,$B$1)/[1]!s_est_mediannetprofit($A1528,2026,$B$1-7)-1,"")</f>
        <v>0</v>
      </c>
      <c r="AP1528">
        <f>IFERROR([1]!s_est_mediannetprofit($A1528,2026,$B$1)/[1]!s_est_mediannetprofit($A1528,2026,$B$1-30)-1,"")</f>
        <v>-2.7422303473492171E-3</v>
      </c>
    </row>
    <row r="1529" spans="1:42">
      <c r="A1529" t="s">
        <v>1568</v>
      </c>
      <c r="B1529">
        <f>IFERROR([1]!s_stm07_is($A1529,"W30028333","2011/12/31",1)/[1]!S_SHARE_TOTAL($A1529,$B$1),"")</f>
        <v>0</v>
      </c>
      <c r="C1529">
        <f>IFERROR([1]!s_stm07_is($A1529,"W30028333","2012/12/31",1)/[1]!S_SHARE_TOTAL($A1529,$B$1),"")</f>
        <v>1.5829346557832906E-2</v>
      </c>
      <c r="D1529">
        <f>IFERROR([1]!s_stm07_is($A1529,"W30028333","2013/12/31",1)/[1]!S_SHARE_TOTAL($A1529,$B$1),"")</f>
        <v>2.0062007960156839E-2</v>
      </c>
      <c r="E1529">
        <f>IFERROR([1]!s_stm07_is($A1529,"W30028333","2014/12/31",1)/[1]!S_SHARE_TOTAL($A1529,$B$1),"")</f>
        <v>8.0245273539863472E-3</v>
      </c>
      <c r="F1529">
        <f>IFERROR([1]!s_stm07_is($A1529,"W30028333","2015/12/31",1)/[1]!S_SHARE_TOTAL($A1529,$B$1),"")</f>
        <v>1.666466220559059E-2</v>
      </c>
      <c r="G1529">
        <f>IFERROR([1]!s_stm07_is($A1529,"W30028333","2016/12/31",1)/[1]!S_SHARE_TOTAL($A1529,$B$1),"")</f>
        <v>3.3199359032112311E-2</v>
      </c>
      <c r="H1529">
        <f>IFERROR([1]!s_stm07_is($A1529,"W30028333","2017/12/31",1)/[1]!S_SHARE_TOTAL($A1529,$B$1),"")</f>
        <v>8.1530769364355341E-2</v>
      </c>
      <c r="I1529">
        <f>IFERROR([1]!s_stm07_is($A1529,"W30028333","2018/12/31",1)/[1]!S_SHARE_TOTAL($A1529,$B$1),"")</f>
        <v>0.13026572973207723</v>
      </c>
      <c r="J1529">
        <f>IFERROR([1]!s_stm07_is($A1529,"W30028333","2019/12/31",1)/[1]!S_SHARE_TOTAL($A1529,$B$1),"")</f>
        <v>0.22058817577974912</v>
      </c>
      <c r="K1529">
        <f>IFERROR([1]!s_stm07_is($A1529,"W30028333","2020/12/31",1)/[1]!S_SHARE_TOTAL($A1529,$B$1),"")</f>
        <v>0.42257698683746941</v>
      </c>
      <c r="L1529">
        <f>IFERROR([1]!s_stm07_is($A1529,"W30028333","2021/12/31",1)/[1]!S_SHARE_TOTAL($A1529,$B$1),"")</f>
        <v>0.80275214938650286</v>
      </c>
      <c r="M1529">
        <f>IFERROR([1]!s_stm07_is($A1529,"W30028333","2022/12/31",1)/[1]!S_SHARE_TOTAL($A1529,$B$1),"")</f>
        <v>1.5624326466402951</v>
      </c>
      <c r="N1529">
        <f>IFERROR([1]!s_stm07_is($A1529,"W30028333","2023/12/31",1)/[1]!S_SHARE_TOTAL($A1529,$B$1),"")</f>
        <v>1.9822167158908006</v>
      </c>
      <c r="O1529">
        <f>IFERROR([1]!s_stm07_is($A1529,"W30028333","2024/12/31",1)/[1]!S_SHARE_TOTAL($A1529,$B$1),"")</f>
        <v>2.0191418915997961</v>
      </c>
      <c r="P1529">
        <f>IFERROR([1]!s_stm07_is($A1529,"W30028333","2025/12/31",1)/[1]!S_SHARE_TOTAL($A1529,$B$1),"")</f>
        <v>1.8349638231269341</v>
      </c>
      <c r="Q1529">
        <f>IFERROR([1]!s_west_netprofit($A1529,2026,$B$1,180)/[1]!S_SHARE_TOTAL($A1529,$B$1),"")</f>
        <v>0</v>
      </c>
      <c r="R1529">
        <f>IFERROR([1]!s_west_netprofit($A1529,2027,$B$1,180)/[1]!S_SHARE_TOTAL($A1529,$B$1),"")</f>
        <v>0</v>
      </c>
      <c r="S1529">
        <f>IFERROR([1]!s_fa_dupont_roe($A1529,"2011/12/31")/100,"")</f>
        <v>0</v>
      </c>
      <c r="T1529">
        <f>IFERROR([1]!s_fa_dupont_roe($A1529,"2012/12/31")/100,"")</f>
        <v>0.17114699999999999</v>
      </c>
      <c r="U1529">
        <f>IFERROR([1]!s_fa_dupont_roe($A1529,"2013/12/31")/100,"")</f>
        <v>0.21780000000000002</v>
      </c>
      <c r="V1529">
        <f>IFERROR([1]!s_fa_dupont_roe($A1529,"2014/12/31")/100,"")</f>
        <v>9.5429999999999987E-2</v>
      </c>
      <c r="W1529">
        <f>IFERROR([1]!s_fa_dupont_roe($A1529,"2015/12/31")/100,"")</f>
        <v>0.196575</v>
      </c>
      <c r="X1529">
        <f>IFERROR([1]!s_fa_dupont_roe($A1529,"2016/12/31")/100,"")</f>
        <v>0.22523599999999999</v>
      </c>
      <c r="Y1529">
        <f>IFERROR([1]!s_fa_dupont_roe($A1529,"2017/12/31")/100,"")</f>
        <v>0.24063300000000001</v>
      </c>
      <c r="Z1529">
        <f>IFERROR([1]!s_fa_dupont_roe($A1529,"2018/12/31")/100,"")</f>
        <v>0.24075199999999999</v>
      </c>
      <c r="AA1529">
        <f>IFERROR([1]!s_fa_dupont_roe($A1529,"2019/12/31")/100,"")</f>
        <v>0.209649</v>
      </c>
      <c r="AB1529">
        <f>IFERROR([1]!s_fa_dupont_roe($A1529,"2020/12/31")/100,"")</f>
        <v>0.12531599999999998</v>
      </c>
      <c r="AC1529">
        <f>IFERROR([1]!s_fa_dupont_roe($A1529,"2021/12/31")/100,"")</f>
        <v>0.14269500000000002</v>
      </c>
      <c r="AD1529">
        <f>IFERROR([1]!s_fa_dupont_roe($A1529,"2022/12/31")/100,"")</f>
        <v>0.231263</v>
      </c>
      <c r="AE1529">
        <f>IFERROR([1]!s_fa_dupont_roe($A1529,"2023/12/31")/100,"")</f>
        <v>0.239395</v>
      </c>
      <c r="AF1529">
        <f>IFERROR([1]!s_fa_dupont_roe($A1529,"2024/12/31")/100,"")</f>
        <v>0.202821</v>
      </c>
      <c r="AG1529">
        <f>IFERROR([1]!s_fa_dupont_roe($A1529,"2025/12/31")/100,"")</f>
        <v>0.156254</v>
      </c>
      <c r="AH1529">
        <f>IFERROR([1]!s_stm07_is($A1529,"W30028333","2025/12/31",1),"")</f>
        <v>1322160820.05</v>
      </c>
      <c r="AI1529">
        <f>IFERROR([1]!s_stm07_bs($A1529,"W38058048","2025/12/31",1),"")</f>
        <v>10406044560.73</v>
      </c>
      <c r="AJ1529">
        <f>IFERROR([1]!s_fa_netdebt($A1529,"2025/12/31"),"")</f>
        <v>-4063312839.2800002</v>
      </c>
      <c r="AK1529">
        <f>IFERROR([1]!s_val_ev1($A1529,"2025/12/31"),"")</f>
        <v>22535939665.080002</v>
      </c>
      <c r="AL1529">
        <f>IFERROR([1]!s_fa_ebitda($A1529,"2025/12/31"),"")</f>
        <v>2504262932.0100002</v>
      </c>
      <c r="AM1529" t="str">
        <f>IFERROR([1]!s_west_netprofit($A1529,2026,$B$1,180)/[1]!s_west_netprofit($A1529,2026,$B$1-7,180)-1,"")</f>
        <v/>
      </c>
      <c r="AN1529" t="str">
        <f>IFERROR([1]!s_west_netprofit($A1529,2026,$B$1,180)/[1]!s_west_netprofit($A1529,2026,$B$1-30,180)-1,"")</f>
        <v/>
      </c>
      <c r="AO1529" t="str">
        <f>IFERROR([1]!s_est_mediannetprofit($A1529,2026,$B$1)/[1]!s_est_mediannetprofit($A1529,2026,$B$1-7)-1,"")</f>
        <v/>
      </c>
      <c r="AP1529" t="str">
        <f>IFERROR([1]!s_est_mediannetprofit($A1529,2026,$B$1)/[1]!s_est_mediannetprofit($A1529,2026,$B$1-30)-1,"")</f>
        <v/>
      </c>
    </row>
    <row r="1530" spans="1:42">
      <c r="A1530" t="s">
        <v>1569</v>
      </c>
      <c r="B1530">
        <f>IFERROR([1]!s_stm07_is($A1530,"W30028333","2011/12/31",1)/[1]!S_SHARE_TOTAL($A1530,$B$1),"")</f>
        <v>0</v>
      </c>
      <c r="C1530">
        <f>IFERROR([1]!s_stm07_is($A1530,"W30028333","2012/12/31",1)/[1]!S_SHARE_TOTAL($A1530,$B$1),"")</f>
        <v>0.11575038155867375</v>
      </c>
      <c r="D1530">
        <f>IFERROR([1]!s_stm07_is($A1530,"W30028333","2013/12/31",1)/[1]!S_SHARE_TOTAL($A1530,$B$1),"")</f>
        <v>0.10578858402610811</v>
      </c>
      <c r="E1530">
        <f>IFERROR([1]!s_stm07_is($A1530,"W30028333","2014/12/31",1)/[1]!S_SHARE_TOTAL($A1530,$B$1),"")</f>
        <v>0.13163722009707515</v>
      </c>
      <c r="F1530">
        <f>IFERROR([1]!s_stm07_is($A1530,"W30028333","2015/12/31",1)/[1]!S_SHARE_TOTAL($A1530,$B$1),"")</f>
        <v>0.40783710282757552</v>
      </c>
      <c r="G1530">
        <f>IFERROR([1]!s_stm07_is($A1530,"W30028333","2016/12/31",1)/[1]!S_SHARE_TOTAL($A1530,$B$1),"")</f>
        <v>0.85245071270417183</v>
      </c>
      <c r="H1530">
        <f>IFERROR([1]!s_stm07_is($A1530,"W30028333","2017/12/31",1)/[1]!S_SHARE_TOTAL($A1530,$B$1),"")</f>
        <v>0.85330383539084365</v>
      </c>
      <c r="I1530">
        <f>IFERROR([1]!s_stm07_is($A1530,"W30028333","2018/12/31",1)/[1]!S_SHARE_TOTAL($A1530,$B$1),"")</f>
        <v>6.4819534319469047E-2</v>
      </c>
      <c r="J1530">
        <f>IFERROR([1]!s_stm07_is($A1530,"W30028333","2019/12/31",1)/[1]!S_SHARE_TOTAL($A1530,$B$1),"")</f>
        <v>3.7256134635097984E-2</v>
      </c>
      <c r="K1530">
        <f>IFERROR([1]!s_stm07_is($A1530,"W30028333","2020/12/31",1)/[1]!S_SHARE_TOTAL($A1530,$B$1),"")</f>
        <v>-1.0513751367745285</v>
      </c>
      <c r="L1530">
        <f>IFERROR([1]!s_stm07_is($A1530,"W30028333","2021/12/31",1)/[1]!S_SHARE_TOTAL($A1530,$B$1),"")</f>
        <v>0.14305855147101856</v>
      </c>
      <c r="M1530">
        <f>IFERROR([1]!s_stm07_is($A1530,"W30028333","2022/12/31",1)/[1]!S_SHARE_TOTAL($A1530,$B$1),"")</f>
        <v>1.0886576658393123</v>
      </c>
      <c r="N1530">
        <f>IFERROR([1]!s_stm07_is($A1530,"W30028333","2023/12/31",1)/[1]!S_SHARE_TOTAL($A1530,$B$1),"")</f>
        <v>1.7516951550998046</v>
      </c>
      <c r="O1530">
        <f>IFERROR([1]!s_stm07_is($A1530,"W30028333","2024/12/31",1)/[1]!S_SHARE_TOTAL($A1530,$B$1),"")</f>
        <v>1.5698926555668919</v>
      </c>
      <c r="P1530">
        <f>IFERROR([1]!s_stm07_is($A1530,"W30028333","2025/12/31",1)/[1]!S_SHARE_TOTAL($A1530,$B$1),"")</f>
        <v>1.1020379473469761</v>
      </c>
      <c r="Q1530">
        <f>IFERROR([1]!s_west_netprofit($A1530,2026,$B$1,180)/[1]!S_SHARE_TOTAL($A1530,$B$1),"")</f>
        <v>2.047417811515361</v>
      </c>
      <c r="R1530">
        <f>IFERROR([1]!s_west_netprofit($A1530,2027,$B$1,180)/[1]!S_SHARE_TOTAL($A1530,$B$1),"")</f>
        <v>2.1724344494887262</v>
      </c>
      <c r="S1530">
        <f>IFERROR([1]!s_fa_dupont_roe($A1530,"2011/12/31")/100,"")</f>
        <v>0</v>
      </c>
      <c r="T1530">
        <f>IFERROR([1]!s_fa_dupont_roe($A1530,"2012/12/31")/100,"")</f>
        <v>0.11555699999999999</v>
      </c>
      <c r="U1530">
        <f>IFERROR([1]!s_fa_dupont_roe($A1530,"2013/12/31")/100,"")</f>
        <v>8.1839999999999996E-2</v>
      </c>
      <c r="V1530">
        <f>IFERROR([1]!s_fa_dupont_roe($A1530,"2014/12/31")/100,"")</f>
        <v>8.5246999999999989E-2</v>
      </c>
      <c r="W1530">
        <f>IFERROR([1]!s_fa_dupont_roe($A1530,"2015/12/31")/100,"")</f>
        <v>0.23866099999999998</v>
      </c>
      <c r="X1530">
        <f>IFERROR([1]!s_fa_dupont_roe($A1530,"2016/12/31")/100,"")</f>
        <v>0.36442799999999997</v>
      </c>
      <c r="Y1530">
        <f>IFERROR([1]!s_fa_dupont_roe($A1530,"2017/12/31")/100,"")</f>
        <v>0.20803199999999999</v>
      </c>
      <c r="Z1530">
        <f>IFERROR([1]!s_fa_dupont_roe($A1530,"2018/12/31")/100,"")</f>
        <v>1.2265999999999999E-2</v>
      </c>
      <c r="AA1530">
        <f>IFERROR([1]!s_fa_dupont_roe($A1530,"2019/12/31")/100,"")</f>
        <v>7.2729999999999991E-3</v>
      </c>
      <c r="AB1530">
        <f>IFERROR([1]!s_fa_dupont_roe($A1530,"2020/12/31")/100,"")</f>
        <v>-0.22769999999999999</v>
      </c>
      <c r="AC1530">
        <f>IFERROR([1]!s_fa_dupont_roe($A1530,"2021/12/31")/100,"")</f>
        <v>3.4123000000000001E-2</v>
      </c>
      <c r="AD1530">
        <f>IFERROR([1]!s_fa_dupont_roe($A1530,"2022/12/31")/100,"")</f>
        <v>0.235652</v>
      </c>
      <c r="AE1530">
        <f>IFERROR([1]!s_fa_dupont_roe($A1530,"2023/12/31")/100,"")</f>
        <v>0.32861299999999999</v>
      </c>
      <c r="AF1530">
        <f>IFERROR([1]!s_fa_dupont_roe($A1530,"2024/12/31")/100,"")</f>
        <v>0.21900500000000001</v>
      </c>
      <c r="AG1530">
        <f>IFERROR([1]!s_fa_dupont_roe($A1530,"2025/12/31")/100,"")</f>
        <v>0.122525</v>
      </c>
      <c r="AH1530">
        <f>IFERROR([1]!s_stm07_is($A1530,"W30028333","2025/12/31",1),"")</f>
        <v>509514528.54000002</v>
      </c>
      <c r="AI1530">
        <f>IFERROR([1]!s_stm07_bs($A1530,"W38058048","2025/12/31",1),"")</f>
        <v>4616557540.5299997</v>
      </c>
      <c r="AJ1530">
        <f>IFERROR([1]!s_fa_netdebt($A1530,"2025/12/31"),"")</f>
        <v>2169136127.8699999</v>
      </c>
      <c r="AK1530">
        <f>IFERROR([1]!s_val_ev1($A1530,"2025/12/31"),"")</f>
        <v>14797146166.77</v>
      </c>
      <c r="AL1530">
        <f>IFERROR([1]!s_fa_ebitda($A1530,"2025/12/31"),"")</f>
        <v>1599293654.9300001</v>
      </c>
      <c r="AM1530">
        <f>IFERROR([1]!s_west_netprofit($A1530,2026,$B$1,180)/[1]!s_west_netprofit($A1530,2026,$B$1-7,180)-1,"")</f>
        <v>0</v>
      </c>
      <c r="AN1530">
        <f>IFERROR([1]!s_west_netprofit($A1530,2026,$B$1,180)/[1]!s_west_netprofit($A1530,2026,$B$1-30,180)-1,"")</f>
        <v>0</v>
      </c>
      <c r="AO1530">
        <f>IFERROR([1]!s_est_mediannetprofit($A1530,2026,$B$1)/[1]!s_est_mediannetprofit($A1530,2026,$B$1-7)-1,"")</f>
        <v>0</v>
      </c>
      <c r="AP1530">
        <f>IFERROR([1]!s_est_mediannetprofit($A1530,2026,$B$1)/[1]!s_est_mediannetprofit($A1530,2026,$B$1-30)-1,"")</f>
        <v>0</v>
      </c>
    </row>
    <row r="1531" spans="1:42">
      <c r="A1531" t="s">
        <v>1570</v>
      </c>
      <c r="B1531">
        <f>IFERROR([1]!s_stm07_is($A1531,"W30028333","2011/12/31",1)/[1]!S_SHARE_TOTAL($A1531,$B$1),"")</f>
        <v>5.7469215004832035E-2</v>
      </c>
      <c r="C1531">
        <f>IFERROR([1]!s_stm07_is($A1531,"W30028333","2012/12/31",1)/[1]!S_SHARE_TOTAL($A1531,$B$1),"")</f>
        <v>5.0155269747886512E-2</v>
      </c>
      <c r="D1531">
        <f>IFERROR([1]!s_stm07_is($A1531,"W30028333","2013/12/31",1)/[1]!S_SHARE_TOTAL($A1531,$B$1),"")</f>
        <v>6.2130567213388423E-2</v>
      </c>
      <c r="E1531">
        <f>IFERROR([1]!s_stm07_is($A1531,"W30028333","2014/12/31",1)/[1]!S_SHARE_TOTAL($A1531,$B$1),"")</f>
        <v>5.434523367003341E-2</v>
      </c>
      <c r="F1531">
        <f>IFERROR([1]!s_stm07_is($A1531,"W30028333","2015/12/31",1)/[1]!S_SHARE_TOTAL($A1531,$B$1),"")</f>
        <v>6.2400212992880989E-2</v>
      </c>
      <c r="G1531">
        <f>IFERROR([1]!s_stm07_is($A1531,"W30028333","2016/12/31",1)/[1]!S_SHARE_TOTAL($A1531,$B$1),"")</f>
        <v>9.5530126160644616E-2</v>
      </c>
      <c r="H1531">
        <f>IFERROR([1]!s_stm07_is($A1531,"W30028333","2017/12/31",1)/[1]!S_SHARE_TOTAL($A1531,$B$1),"")</f>
        <v>0.16807735385102826</v>
      </c>
      <c r="I1531">
        <f>IFERROR([1]!s_stm07_is($A1531,"W30028333","2018/12/31",1)/[1]!S_SHARE_TOTAL($A1531,$B$1),"")</f>
        <v>0.27093871384214646</v>
      </c>
      <c r="J1531">
        <f>IFERROR([1]!s_stm07_is($A1531,"W30028333","2019/12/31",1)/[1]!S_SHARE_TOTAL($A1531,$B$1),"")</f>
        <v>0.41172971734512942</v>
      </c>
      <c r="K1531">
        <f>IFERROR([1]!s_stm07_is($A1531,"W30028333","2020/12/31",1)/[1]!S_SHARE_TOTAL($A1531,$B$1),"")</f>
        <v>0.62096517885976588</v>
      </c>
      <c r="L1531">
        <f>IFERROR([1]!s_stm07_is($A1531,"W30028333","2021/12/31",1)/[1]!S_SHARE_TOTAL($A1531,$B$1),"")</f>
        <v>0.56523647879460681</v>
      </c>
      <c r="M1531">
        <f>IFERROR([1]!s_stm07_is($A1531,"W30028333","2022/12/31",1)/[1]!S_SHARE_TOTAL($A1531,$B$1),"")</f>
        <v>0.29997756725902736</v>
      </c>
      <c r="N1531">
        <f>IFERROR([1]!s_stm07_is($A1531,"W30028333","2023/12/31",1)/[1]!S_SHARE_TOTAL($A1531,$B$1),"")</f>
        <v>0.3352826487099495</v>
      </c>
      <c r="O1531">
        <f>IFERROR([1]!s_stm07_is($A1531,"W30028333","2024/12/31",1)/[1]!S_SHARE_TOTAL($A1531,$B$1),"")</f>
        <v>0.41407698235041812</v>
      </c>
      <c r="P1531">
        <f>IFERROR([1]!s_stm07_is($A1531,"W30028333","2025/12/31",1)/[1]!S_SHARE_TOTAL($A1531,$B$1),"")</f>
        <v>0.47368608789233974</v>
      </c>
      <c r="Q1531">
        <f>IFERROR([1]!s_west_netprofit($A1531,2026,$B$1,180)/[1]!S_SHARE_TOTAL($A1531,$B$1),"")</f>
        <v>0.65619461294395243</v>
      </c>
      <c r="R1531">
        <f>IFERROR([1]!s_west_netprofit($A1531,2027,$B$1,180)/[1]!S_SHARE_TOTAL($A1531,$B$1),"")</f>
        <v>0.83939284418953974</v>
      </c>
      <c r="S1531">
        <f>IFERROR([1]!s_fa_dupont_roe($A1531,"2011/12/31")/100,"")</f>
        <v>0.26447700000000002</v>
      </c>
      <c r="T1531">
        <f>IFERROR([1]!s_fa_dupont_roe($A1531,"2012/12/31")/100,"")</f>
        <v>0.172289</v>
      </c>
      <c r="U1531">
        <f>IFERROR([1]!s_fa_dupont_roe($A1531,"2013/12/31")/100,"")</f>
        <v>0.156579</v>
      </c>
      <c r="V1531">
        <f>IFERROR([1]!s_fa_dupont_roe($A1531,"2014/12/31")/100,"")</f>
        <v>0.11895099999999999</v>
      </c>
      <c r="W1531">
        <f>IFERROR([1]!s_fa_dupont_roe($A1531,"2015/12/31")/100,"")</f>
        <v>0.125419</v>
      </c>
      <c r="X1531">
        <f>IFERROR([1]!s_fa_dupont_roe($A1531,"2016/12/31")/100,"")</f>
        <v>0.170982</v>
      </c>
      <c r="Y1531">
        <f>IFERROR([1]!s_fa_dupont_roe($A1531,"2017/12/31")/100,"")</f>
        <v>0.20757100000000001</v>
      </c>
      <c r="Z1531">
        <f>IFERROR([1]!s_fa_dupont_roe($A1531,"2018/12/31")/100,"")</f>
        <v>0.241647</v>
      </c>
      <c r="AA1531">
        <f>IFERROR([1]!s_fa_dupont_roe($A1531,"2019/12/31")/100,"")</f>
        <v>0.22631599999999999</v>
      </c>
      <c r="AB1531">
        <f>IFERROR([1]!s_fa_dupont_roe($A1531,"2020/12/31")/100,"")</f>
        <v>0.23199000000000003</v>
      </c>
      <c r="AC1531">
        <f>IFERROR([1]!s_fa_dupont_roe($A1531,"2021/12/31")/100,"")</f>
        <v>0.17832400000000001</v>
      </c>
      <c r="AD1531">
        <f>IFERROR([1]!s_fa_dupont_roe($A1531,"2022/12/31")/100,"")</f>
        <v>8.3781999999999995E-2</v>
      </c>
      <c r="AE1531">
        <f>IFERROR([1]!s_fa_dupont_roe($A1531,"2023/12/31")/100,"")</f>
        <v>8.6278000000000007E-2</v>
      </c>
      <c r="AF1531">
        <f>IFERROR([1]!s_fa_dupont_roe($A1531,"2024/12/31")/100,"")</f>
        <v>0.102127</v>
      </c>
      <c r="AG1531">
        <f>IFERROR([1]!s_fa_dupont_roe($A1531,"2025/12/31")/100,"")</f>
        <v>0.110939</v>
      </c>
      <c r="AH1531">
        <f>IFERROR([1]!s_stm07_is($A1531,"W30028333","2025/12/31",1),"")</f>
        <v>393675207.10000002</v>
      </c>
      <c r="AI1531">
        <f>IFERROR([1]!s_stm07_bs($A1531,"W38058048","2025/12/31",1),"")</f>
        <v>3846837402.0500002</v>
      </c>
      <c r="AJ1531">
        <f>IFERROR([1]!s_fa_netdebt($A1531,"2025/12/31"),"")</f>
        <v>1281446728.47</v>
      </c>
      <c r="AK1531">
        <f>IFERROR([1]!s_val_ev1($A1531,"2025/12/31"),"")</f>
        <v>17563423079.889999</v>
      </c>
      <c r="AL1531">
        <f>IFERROR([1]!s_fa_ebitda($A1531,"2025/12/31"),"")</f>
        <v>834329644.55999994</v>
      </c>
      <c r="AM1531">
        <f>IFERROR([1]!s_west_netprofit($A1531,2026,$B$1,180)/[1]!s_west_netprofit($A1531,2026,$B$1-7,180)-1,"")</f>
        <v>0</v>
      </c>
      <c r="AN1531">
        <f>IFERROR([1]!s_west_netprofit($A1531,2026,$B$1,180)/[1]!s_west_netprofit($A1531,2026,$B$1-30,180)-1,"")</f>
        <v>0</v>
      </c>
      <c r="AO1531">
        <f>IFERROR([1]!s_est_mediannetprofit($A1531,2026,$B$1)/[1]!s_est_mediannetprofit($A1531,2026,$B$1-7)-1,"")</f>
        <v>0</v>
      </c>
      <c r="AP1531">
        <f>IFERROR([1]!s_est_mediannetprofit($A1531,2026,$B$1)/[1]!s_est_mediannetprofit($A1531,2026,$B$1-30)-1,"")</f>
        <v>0</v>
      </c>
    </row>
    <row r="1532" spans="1:42">
      <c r="A1532" t="s">
        <v>1571</v>
      </c>
      <c r="B1532">
        <f>IFERROR([1]!s_stm07_is($A1532,"W30028333","2011/12/31",1)/[1]!S_SHARE_TOTAL($A1532,$B$1),"")</f>
        <v>0</v>
      </c>
      <c r="C1532">
        <f>IFERROR([1]!s_stm07_is($A1532,"W30028333","2012/12/31",1)/[1]!S_SHARE_TOTAL($A1532,$B$1),"")</f>
        <v>0</v>
      </c>
      <c r="D1532">
        <f>IFERROR([1]!s_stm07_is($A1532,"W30028333","2013/12/31",1)/[1]!S_SHARE_TOTAL($A1532,$B$1),"")</f>
        <v>0</v>
      </c>
      <c r="E1532">
        <f>IFERROR([1]!s_stm07_is($A1532,"W30028333","2014/12/31",1)/[1]!S_SHARE_TOTAL($A1532,$B$1),"")</f>
        <v>0.23418247011437437</v>
      </c>
      <c r="F1532">
        <f>IFERROR([1]!s_stm07_is($A1532,"W30028333","2015/12/31",1)/[1]!S_SHARE_TOTAL($A1532,$B$1),"")</f>
        <v>0.12435860936068401</v>
      </c>
      <c r="G1532">
        <f>IFERROR([1]!s_stm07_is($A1532,"W30028333","2016/12/31",1)/[1]!S_SHARE_TOTAL($A1532,$B$1),"")</f>
        <v>0.42645867401593651</v>
      </c>
      <c r="H1532">
        <f>IFERROR([1]!s_stm07_is($A1532,"W30028333","2017/12/31",1)/[1]!S_SHARE_TOTAL($A1532,$B$1),"")</f>
        <v>0.51108524023963853</v>
      </c>
      <c r="I1532">
        <f>IFERROR([1]!s_stm07_is($A1532,"W30028333","2018/12/31",1)/[1]!S_SHARE_TOTAL($A1532,$B$1),"")</f>
        <v>0.66917256799031466</v>
      </c>
      <c r="J1532">
        <f>IFERROR([1]!s_stm07_is($A1532,"W30028333","2019/12/31",1)/[1]!S_SHARE_TOTAL($A1532,$B$1),"")</f>
        <v>0.53661569114627528</v>
      </c>
      <c r="K1532">
        <f>IFERROR([1]!s_stm07_is($A1532,"W30028333","2020/12/31",1)/[1]!S_SHARE_TOTAL($A1532,$B$1),"")</f>
        <v>0.66629701713715606</v>
      </c>
      <c r="L1532">
        <f>IFERROR([1]!s_stm07_is($A1532,"W30028333","2021/12/31",1)/[1]!S_SHARE_TOTAL($A1532,$B$1),"")</f>
        <v>0.53008873020788094</v>
      </c>
      <c r="M1532">
        <f>IFERROR([1]!s_stm07_is($A1532,"W30028333","2022/12/31",1)/[1]!S_SHARE_TOTAL($A1532,$B$1),"")</f>
        <v>0.48394691857819089</v>
      </c>
      <c r="N1532">
        <f>IFERROR([1]!s_stm07_is($A1532,"W30028333","2023/12/31",1)/[1]!S_SHARE_TOTAL($A1532,$B$1),"")</f>
        <v>0.65997363465508552</v>
      </c>
      <c r="O1532">
        <f>IFERROR([1]!s_stm07_is($A1532,"W30028333","2024/12/31",1)/[1]!S_SHARE_TOTAL($A1532,$B$1),"")</f>
        <v>0.83880376037662585</v>
      </c>
      <c r="P1532">
        <f>IFERROR([1]!s_stm07_is($A1532,"W30028333","2025/12/31",1)/[1]!S_SHARE_TOTAL($A1532,$B$1),"")</f>
        <v>0.9131070932377825</v>
      </c>
      <c r="Q1532">
        <f>IFERROR([1]!s_west_netprofit($A1532,2026,$B$1,180)/[1]!S_SHARE_TOTAL($A1532,$B$1),"")</f>
        <v>1.1859993468087586</v>
      </c>
      <c r="R1532">
        <f>IFERROR([1]!s_west_netprofit($A1532,2027,$B$1,180)/[1]!S_SHARE_TOTAL($A1532,$B$1),"")</f>
        <v>1.4562129513172553</v>
      </c>
      <c r="S1532">
        <f>IFERROR([1]!s_fa_dupont_roe($A1532,"2011/12/31")/100,"")</f>
        <v>0</v>
      </c>
      <c r="T1532">
        <f>IFERROR([1]!s_fa_dupont_roe($A1532,"2012/12/31")/100,"")</f>
        <v>0</v>
      </c>
      <c r="U1532">
        <f>IFERROR([1]!s_fa_dupont_roe($A1532,"2013/12/31")/100,"")</f>
        <v>0</v>
      </c>
      <c r="V1532">
        <f>IFERROR([1]!s_fa_dupont_roe($A1532,"2014/12/31")/100,"")</f>
        <v>0.31030799999999997</v>
      </c>
      <c r="W1532">
        <f>IFERROR([1]!s_fa_dupont_roe($A1532,"2015/12/31")/100,"")</f>
        <v>0.175593</v>
      </c>
      <c r="X1532">
        <f>IFERROR([1]!s_fa_dupont_roe($A1532,"2016/12/31")/100,"")</f>
        <v>0.37149900000000002</v>
      </c>
      <c r="Y1532">
        <f>IFERROR([1]!s_fa_dupont_roe($A1532,"2017/12/31")/100,"")</f>
        <v>0.28919299999999998</v>
      </c>
      <c r="Z1532">
        <f>IFERROR([1]!s_fa_dupont_roe($A1532,"2018/12/31")/100,"")</f>
        <v>0.239286</v>
      </c>
      <c r="AA1532">
        <f>IFERROR([1]!s_fa_dupont_roe($A1532,"2019/12/31")/100,"")</f>
        <v>0.146124</v>
      </c>
      <c r="AB1532">
        <f>IFERROR([1]!s_fa_dupont_roe($A1532,"2020/12/31")/100,"")</f>
        <v>0.17479199999999998</v>
      </c>
      <c r="AC1532">
        <f>IFERROR([1]!s_fa_dupont_roe($A1532,"2021/12/31")/100,"")</f>
        <v>0.12488400000000001</v>
      </c>
      <c r="AD1532">
        <f>IFERROR([1]!s_fa_dupont_roe($A1532,"2022/12/31")/100,"")</f>
        <v>0.10237600000000001</v>
      </c>
      <c r="AE1532">
        <f>IFERROR([1]!s_fa_dupont_roe($A1532,"2023/12/31")/100,"")</f>
        <v>0.126087</v>
      </c>
      <c r="AF1532">
        <f>IFERROR([1]!s_fa_dupont_roe($A1532,"2024/12/31")/100,"")</f>
        <v>0.15284700000000001</v>
      </c>
      <c r="AG1532">
        <f>IFERROR([1]!s_fa_dupont_roe($A1532,"2025/12/31")/100,"")</f>
        <v>0.14921200000000001</v>
      </c>
      <c r="AH1532">
        <f>IFERROR([1]!s_stm07_is($A1532,"W30028333","2025/12/31",1),"")</f>
        <v>562549729.92999995</v>
      </c>
      <c r="AI1532">
        <f>IFERROR([1]!s_stm07_bs($A1532,"W38058048","2025/12/31",1),"")</f>
        <v>4258692840.4499998</v>
      </c>
      <c r="AJ1532">
        <f>IFERROR([1]!s_fa_netdebt($A1532,"2025/12/31"),"")</f>
        <v>2597859519.21</v>
      </c>
      <c r="AK1532">
        <f>IFERROR([1]!s_val_ev1($A1532,"2025/12/31"),"")</f>
        <v>31032502225.93</v>
      </c>
      <c r="AL1532">
        <f>IFERROR([1]!s_fa_ebitda($A1532,"2025/12/31"),"")</f>
        <v>874064409.11000001</v>
      </c>
      <c r="AM1532">
        <f>IFERROR([1]!s_west_netprofit($A1532,2026,$B$1,180)/[1]!s_west_netprofit($A1532,2026,$B$1-7,180)-1,"")</f>
        <v>0</v>
      </c>
      <c r="AN1532">
        <f>IFERROR([1]!s_west_netprofit($A1532,2026,$B$1,180)/[1]!s_west_netprofit($A1532,2026,$B$1-30,180)-1,"")</f>
        <v>-2.4303153801574107E-2</v>
      </c>
      <c r="AO1532">
        <f>IFERROR([1]!s_est_mediannetprofit($A1532,2026,$B$1)/[1]!s_est_mediannetprofit($A1532,2026,$B$1-7)-1,"")</f>
        <v>0</v>
      </c>
      <c r="AP1532">
        <f>IFERROR([1]!s_est_mediannetprofit($A1532,2026,$B$1)/[1]!s_est_mediannetprofit($A1532,2026,$B$1-30)-1,"")</f>
        <v>-6.2087186261558736E-2</v>
      </c>
    </row>
    <row r="1533" spans="1:42">
      <c r="A1533" t="s">
        <v>1572</v>
      </c>
      <c r="B1533">
        <f>IFERROR([1]!s_stm07_is($A1533,"W30028333","2011/12/31",1)/[1]!S_SHARE_TOTAL($A1533,$B$1),"")</f>
        <v>0.10702024268923534</v>
      </c>
      <c r="C1533">
        <f>IFERROR([1]!s_stm07_is($A1533,"W30028333","2012/12/31",1)/[1]!S_SHARE_TOTAL($A1533,$B$1),"")</f>
        <v>0.16821549010980216</v>
      </c>
      <c r="D1533">
        <f>IFERROR([1]!s_stm07_is($A1533,"W30028333","2013/12/31",1)/[1]!S_SHARE_TOTAL($A1533,$B$1),"")</f>
        <v>0.21713302470991247</v>
      </c>
      <c r="E1533">
        <f>IFERROR([1]!s_stm07_is($A1533,"W30028333","2014/12/31",1)/[1]!S_SHARE_TOTAL($A1533,$B$1),"")</f>
        <v>0.36438929904767442</v>
      </c>
      <c r="F1533">
        <f>IFERROR([1]!s_stm07_is($A1533,"W30028333","2015/12/31",1)/[1]!S_SHARE_TOTAL($A1533,$B$1),"")</f>
        <v>0.48655012015509969</v>
      </c>
      <c r="G1533">
        <f>IFERROR([1]!s_stm07_is($A1533,"W30028333","2016/12/31",1)/[1]!S_SHARE_TOTAL($A1533,$B$1),"")</f>
        <v>0.61208067825649448</v>
      </c>
      <c r="H1533">
        <f>IFERROR([1]!s_stm07_is($A1533,"W30028333","2017/12/31",1)/[1]!S_SHARE_TOTAL($A1533,$B$1),"")</f>
        <v>0.78149247925144183</v>
      </c>
      <c r="I1533">
        <f>IFERROR([1]!s_stm07_is($A1533,"W30028333","2018/12/31",1)/[1]!S_SHARE_TOTAL($A1533,$B$1),"")</f>
        <v>0.98450561614438092</v>
      </c>
      <c r="J1533">
        <f>IFERROR([1]!s_stm07_is($A1533,"W30028333","2019/12/31",1)/[1]!S_SHARE_TOTAL($A1533,$B$1),"")</f>
        <v>1.3547959433742991</v>
      </c>
      <c r="K1533">
        <f>IFERROR([1]!s_stm07_is($A1533,"W30028333","2020/12/31",1)/[1]!S_SHARE_TOTAL($A1533,$B$1),"")</f>
        <v>1.3086479188280478</v>
      </c>
      <c r="L1533">
        <f>IFERROR([1]!s_stm07_is($A1533,"W30028333","2021/12/31",1)/[1]!S_SHARE_TOTAL($A1533,$B$1),"")</f>
        <v>1.7039217219229812</v>
      </c>
      <c r="M1533">
        <f>IFERROR([1]!s_stm07_is($A1533,"W30028333","2022/12/31",1)/[1]!S_SHARE_TOTAL($A1533,$B$1),"")</f>
        <v>2.0430285748306942</v>
      </c>
      <c r="N1533">
        <f>IFERROR([1]!s_stm07_is($A1533,"W30028333","2023/12/31",1)/[1]!S_SHARE_TOTAL($A1533,$B$1),"")</f>
        <v>2.1305322335450465</v>
      </c>
      <c r="O1533">
        <f>IFERROR([1]!s_stm07_is($A1533,"W30028333","2024/12/31",1)/[1]!S_SHARE_TOTAL($A1533,$B$1),"")</f>
        <v>2.0903047550784497</v>
      </c>
      <c r="P1533">
        <f>IFERROR([1]!s_stm07_is($A1533,"W30028333","2025/12/31",1)/[1]!S_SHARE_TOTAL($A1533,$B$1),"")</f>
        <v>1.8690412597411248</v>
      </c>
      <c r="Q1533">
        <f>IFERROR([1]!s_west_netprofit($A1533,2026,$B$1,180)/[1]!S_SHARE_TOTAL($A1533,$B$1),"")</f>
        <v>2.0172209266224876</v>
      </c>
      <c r="R1533">
        <f>IFERROR([1]!s_west_netprofit($A1533,2027,$B$1,180)/[1]!S_SHARE_TOTAL($A1533,$B$1),"")</f>
        <v>2.303019217395911</v>
      </c>
      <c r="S1533">
        <f>IFERROR([1]!s_fa_dupont_roe($A1533,"2011/12/31")/100,"")</f>
        <v>0.38961000000000001</v>
      </c>
      <c r="T1533">
        <f>IFERROR([1]!s_fa_dupont_roe($A1533,"2012/12/31")/100,"")</f>
        <v>0.491927</v>
      </c>
      <c r="U1533">
        <f>IFERROR([1]!s_fa_dupont_roe($A1533,"2013/12/31")/100,"")</f>
        <v>0.43212200000000001</v>
      </c>
      <c r="V1533">
        <f>IFERROR([1]!s_fa_dupont_roe($A1533,"2014/12/31")/100,"")</f>
        <v>0.49495899999999998</v>
      </c>
      <c r="W1533">
        <f>IFERROR([1]!s_fa_dupont_roe($A1533,"2015/12/31")/100,"")</f>
        <v>0.45597099999999996</v>
      </c>
      <c r="X1533">
        <f>IFERROR([1]!s_fa_dupont_roe($A1533,"2016/12/31")/100,"")</f>
        <v>0.29596900000000004</v>
      </c>
      <c r="Y1533">
        <f>IFERROR([1]!s_fa_dupont_roe($A1533,"2017/12/31")/100,"")</f>
        <v>0.26964700000000003</v>
      </c>
      <c r="Z1533">
        <f>IFERROR([1]!s_fa_dupont_roe($A1533,"2018/12/31")/100,"")</f>
        <v>0.31289699999999998</v>
      </c>
      <c r="AA1533">
        <f>IFERROR([1]!s_fa_dupont_roe($A1533,"2019/12/31")/100,"")</f>
        <v>0.34518399999999999</v>
      </c>
      <c r="AB1533">
        <f>IFERROR([1]!s_fa_dupont_roe($A1533,"2020/12/31")/100,"")</f>
        <v>0.165546</v>
      </c>
      <c r="AC1533">
        <f>IFERROR([1]!s_fa_dupont_roe($A1533,"2021/12/31")/100,"")</f>
        <v>0.14158200000000001</v>
      </c>
      <c r="AD1533">
        <f>IFERROR([1]!s_fa_dupont_roe($A1533,"2022/12/31")/100,"")</f>
        <v>0.15504499999999999</v>
      </c>
      <c r="AE1533">
        <f>IFERROR([1]!s_fa_dupont_roe($A1533,"2023/12/31")/100,"")</f>
        <v>0.14921400000000001</v>
      </c>
      <c r="AF1533">
        <f>IFERROR([1]!s_fa_dupont_roe($A1533,"2024/12/31")/100,"")</f>
        <v>0.13927899999999999</v>
      </c>
      <c r="AG1533">
        <f>IFERROR([1]!s_fa_dupont_roe($A1533,"2025/12/31")/100,"")</f>
        <v>0.121762</v>
      </c>
      <c r="AH1533">
        <f>IFERROR([1]!s_stm07_is($A1533,"W30028333","2025/12/31",1),"")</f>
        <v>1068016468.23</v>
      </c>
      <c r="AI1533">
        <f>IFERROR([1]!s_stm07_bs($A1533,"W38058048","2025/12/31",1),"")</f>
        <v>9016241575.5900002</v>
      </c>
      <c r="AJ1533">
        <f>IFERROR([1]!s_fa_netdebt($A1533,"2025/12/31"),"")</f>
        <v>-532425538.76999998</v>
      </c>
      <c r="AK1533">
        <f>IFERROR([1]!s_val_ev1($A1533,"2025/12/31"),"")</f>
        <v>20299713282.07</v>
      </c>
      <c r="AL1533">
        <f>IFERROR([1]!s_fa_ebitda($A1533,"2025/12/31"),"")</f>
        <v>1721820039.1500001</v>
      </c>
      <c r="AM1533">
        <f>IFERROR([1]!s_west_netprofit($A1533,2026,$B$1,180)/[1]!s_west_netprofit($A1533,2026,$B$1-7,180)-1,"")</f>
        <v>-6.0018108912172075E-3</v>
      </c>
      <c r="AN1533">
        <f>IFERROR([1]!s_west_netprofit($A1533,2026,$B$1,180)/[1]!s_west_netprofit($A1533,2026,$B$1-30,180)-1,"")</f>
        <v>-4.6975552994463099E-2</v>
      </c>
      <c r="AO1533">
        <f>IFERROR([1]!s_est_mediannetprofit($A1533,2026,$B$1)/[1]!s_est_mediannetprofit($A1533,2026,$B$1-7)-1,"")</f>
        <v>-4.3159257660763117E-4</v>
      </c>
      <c r="AP1533">
        <f>IFERROR([1]!s_est_mediannetprofit($A1533,2026,$B$1)/[1]!s_est_mediannetprofit($A1533,2026,$B$1-30)-1,"")</f>
        <v>-2.7054276592169413E-2</v>
      </c>
    </row>
    <row r="1534" spans="1:42">
      <c r="A1534" t="s">
        <v>1573</v>
      </c>
      <c r="B1534">
        <f>IFERROR([1]!s_stm07_is($A1534,"W30028333","2011/12/31",1)/[1]!S_SHARE_TOTAL($A1534,$B$1),"")</f>
        <v>0</v>
      </c>
      <c r="C1534">
        <f>IFERROR([1]!s_stm07_is($A1534,"W30028333","2012/12/31",1)/[1]!S_SHARE_TOTAL($A1534,$B$1),"")</f>
        <v>0</v>
      </c>
      <c r="D1534">
        <f>IFERROR([1]!s_stm07_is($A1534,"W30028333","2013/12/31",1)/[1]!S_SHARE_TOTAL($A1534,$B$1),"")</f>
        <v>2.7974113671635006E-3</v>
      </c>
      <c r="E1534">
        <f>IFERROR([1]!s_stm07_is($A1534,"W30028333","2014/12/31",1)/[1]!S_SHARE_TOTAL($A1534,$B$1),"")</f>
        <v>1.2534196555700065E-2</v>
      </c>
      <c r="F1534">
        <f>IFERROR([1]!s_stm07_is($A1534,"W30028333","2015/12/31",1)/[1]!S_SHARE_TOTAL($A1534,$B$1),"")</f>
        <v>4.6477679580310766E-2</v>
      </c>
      <c r="G1534">
        <f>IFERROR([1]!s_stm07_is($A1534,"W30028333","2016/12/31",1)/[1]!S_SHARE_TOTAL($A1534,$B$1),"")</f>
        <v>0.16555691677803364</v>
      </c>
      <c r="H1534">
        <f>IFERROR([1]!s_stm07_is($A1534,"W30028333","2017/12/31",1)/[1]!S_SHARE_TOTAL($A1534,$B$1),"")</f>
        <v>0.21104008092166016</v>
      </c>
      <c r="I1534">
        <f>IFERROR([1]!s_stm07_is($A1534,"W30028333","2018/12/31",1)/[1]!S_SHARE_TOTAL($A1534,$B$1),"")</f>
        <v>0.2781585924960398</v>
      </c>
      <c r="J1534">
        <f>IFERROR([1]!s_stm07_is($A1534,"W30028333","2019/12/31",1)/[1]!S_SHARE_TOTAL($A1534,$B$1),"")</f>
        <v>0.30475299176734899</v>
      </c>
      <c r="K1534">
        <f>IFERROR([1]!s_stm07_is($A1534,"W30028333","2020/12/31",1)/[1]!S_SHARE_TOTAL($A1534,$B$1),"")</f>
        <v>0.31250599824262421</v>
      </c>
      <c r="L1534">
        <f>IFERROR([1]!s_stm07_is($A1534,"W30028333","2021/12/31",1)/[1]!S_SHARE_TOTAL($A1534,$B$1),"")</f>
        <v>0.81853986868603201</v>
      </c>
      <c r="M1534">
        <f>IFERROR([1]!s_stm07_is($A1534,"W30028333","2022/12/31",1)/[1]!S_SHARE_TOTAL($A1534,$B$1),"")</f>
        <v>1.4531152107463279</v>
      </c>
      <c r="N1534">
        <f>IFERROR([1]!s_stm07_is($A1534,"W30028333","2023/12/31",1)/[1]!S_SHARE_TOTAL($A1534,$B$1),"")</f>
        <v>0.89477828278184479</v>
      </c>
      <c r="O1534">
        <f>IFERROR([1]!s_stm07_is($A1534,"W30028333","2024/12/31",1)/[1]!S_SHARE_TOTAL($A1534,$B$1),"")</f>
        <v>0.55730130042426584</v>
      </c>
      <c r="P1534">
        <f>IFERROR([1]!s_stm07_is($A1534,"W30028333","2025/12/31",1)/[1]!S_SHARE_TOTAL($A1534,$B$1),"")</f>
        <v>1.1042196997982598</v>
      </c>
      <c r="Q1534">
        <f>IFERROR([1]!s_west_netprofit($A1534,2026,$B$1,180)/[1]!S_SHARE_TOTAL($A1534,$B$1),"")</f>
        <v>1.5467615751767907</v>
      </c>
      <c r="R1534">
        <f>IFERROR([1]!s_west_netprofit($A1534,2027,$B$1,180)/[1]!S_SHARE_TOTAL($A1534,$B$1),"")</f>
        <v>2.0049758582651624</v>
      </c>
      <c r="S1534">
        <f>IFERROR([1]!s_fa_dupont_roe($A1534,"2011/12/31")/100,"")</f>
        <v>0</v>
      </c>
      <c r="T1534">
        <f>IFERROR([1]!s_fa_dupont_roe($A1534,"2012/12/31")/100,"")</f>
        <v>0</v>
      </c>
      <c r="U1534">
        <f>IFERROR([1]!s_fa_dupont_roe($A1534,"2013/12/31")/100,"")</f>
        <v>5.6093000000000004E-2</v>
      </c>
      <c r="V1534">
        <f>IFERROR([1]!s_fa_dupont_roe($A1534,"2014/12/31")/100,"")</f>
        <v>0.196633</v>
      </c>
      <c r="W1534">
        <f>IFERROR([1]!s_fa_dupont_roe($A1534,"2015/12/31")/100,"")</f>
        <v>0.24537600000000001</v>
      </c>
      <c r="X1534">
        <f>IFERROR([1]!s_fa_dupont_roe($A1534,"2016/12/31")/100,"")</f>
        <v>0.43107799999999996</v>
      </c>
      <c r="Y1534">
        <f>IFERROR([1]!s_fa_dupont_roe($A1534,"2017/12/31")/100,"")</f>
        <v>0.26177499999999998</v>
      </c>
      <c r="Z1534">
        <f>IFERROR([1]!s_fa_dupont_roe($A1534,"2018/12/31")/100,"")</f>
        <v>0.22192299999999998</v>
      </c>
      <c r="AA1534">
        <f>IFERROR([1]!s_fa_dupont_roe($A1534,"2019/12/31")/100,"")</f>
        <v>0.20611000000000002</v>
      </c>
      <c r="AB1534">
        <f>IFERROR([1]!s_fa_dupont_roe($A1534,"2020/12/31")/100,"")</f>
        <v>0.108351</v>
      </c>
      <c r="AC1534">
        <f>IFERROR([1]!s_fa_dupont_roe($A1534,"2021/12/31")/100,"")</f>
        <v>0.18027300000000002</v>
      </c>
      <c r="AD1534">
        <f>IFERROR([1]!s_fa_dupont_roe($A1534,"2022/12/31")/100,"")</f>
        <v>0.25931199999999999</v>
      </c>
      <c r="AE1534">
        <f>IFERROR([1]!s_fa_dupont_roe($A1534,"2023/12/31")/100,"")</f>
        <v>0.122415</v>
      </c>
      <c r="AF1534">
        <f>IFERROR([1]!s_fa_dupont_roe($A1534,"2024/12/31")/100,"")</f>
        <v>6.5850000000000006E-2</v>
      </c>
      <c r="AG1534">
        <f>IFERROR([1]!s_fa_dupont_roe($A1534,"2025/12/31")/100,"")</f>
        <v>0.12153600000000001</v>
      </c>
      <c r="AH1534">
        <f>IFERROR([1]!s_stm07_is($A1534,"W30028333","2025/12/31",1),"")</f>
        <v>2359053946.3499999</v>
      </c>
      <c r="AI1534">
        <f>IFERROR([1]!s_stm07_bs($A1534,"W38058048","2025/12/31",1),"")</f>
        <v>21781763949.959999</v>
      </c>
      <c r="AJ1534">
        <f>IFERROR([1]!s_fa_netdebt($A1534,"2025/12/31"),"")</f>
        <v>3838374318.04</v>
      </c>
      <c r="AK1534">
        <f>IFERROR([1]!s_val_ev1($A1534,"2025/12/31"),"")</f>
        <v>68230847220.989998</v>
      </c>
      <c r="AL1534">
        <f>IFERROR([1]!s_fa_ebitda($A1534,"2025/12/31"),"")</f>
        <v>4154147733.8400002</v>
      </c>
      <c r="AM1534">
        <f>IFERROR([1]!s_west_netprofit($A1534,2026,$B$1,180)/[1]!s_west_netprofit($A1534,2026,$B$1-7,180)-1,"")</f>
        <v>0</v>
      </c>
      <c r="AN1534">
        <f>IFERROR([1]!s_west_netprofit($A1534,2026,$B$1,180)/[1]!s_west_netprofit($A1534,2026,$B$1-30,180)-1,"")</f>
        <v>2.4166802502039175E-3</v>
      </c>
      <c r="AO1534">
        <f>IFERROR([1]!s_est_mediannetprofit($A1534,2026,$B$1)/[1]!s_est_mediannetprofit($A1534,2026,$B$1-7)-1,"")</f>
        <v>0</v>
      </c>
      <c r="AP1534">
        <f>IFERROR([1]!s_est_mediannetprofit($A1534,2026,$B$1)/[1]!s_est_mediannetprofit($A1534,2026,$B$1-30)-1,"")</f>
        <v>2.7573529411764053E-3</v>
      </c>
    </row>
    <row r="1535" spans="1:42">
      <c r="A1535" t="s">
        <v>1574</v>
      </c>
      <c r="B1535">
        <f>IFERROR([1]!s_stm07_is($A1535,"W30028333","2011/12/31",1)/[1]!S_SHARE_TOTAL($A1535,$B$1),"")</f>
        <v>0</v>
      </c>
      <c r="C1535">
        <f>IFERROR([1]!s_stm07_is($A1535,"W30028333","2012/12/31",1)/[1]!S_SHARE_TOTAL($A1535,$B$1),"")</f>
        <v>0</v>
      </c>
      <c r="D1535">
        <f>IFERROR([1]!s_stm07_is($A1535,"W30028333","2013/12/31",1)/[1]!S_SHARE_TOTAL($A1535,$B$1),"")</f>
        <v>0.27254935717877415</v>
      </c>
      <c r="E1535">
        <f>IFERROR([1]!s_stm07_is($A1535,"W30028333","2014/12/31",1)/[1]!S_SHARE_TOTAL($A1535,$B$1),"")</f>
        <v>0.3212603440030104</v>
      </c>
      <c r="F1535">
        <f>IFERROR([1]!s_stm07_is($A1535,"W30028333","2015/12/31",1)/[1]!S_SHARE_TOTAL($A1535,$B$1),"")</f>
        <v>0.29716461640753966</v>
      </c>
      <c r="G1535">
        <f>IFERROR([1]!s_stm07_is($A1535,"W30028333","2016/12/31",1)/[1]!S_SHARE_TOTAL($A1535,$B$1),"")</f>
        <v>0.25804236538686121</v>
      </c>
      <c r="H1535">
        <f>IFERROR([1]!s_stm07_is($A1535,"W30028333","2017/12/31",1)/[1]!S_SHARE_TOTAL($A1535,$B$1),"")</f>
        <v>0.38670871393921674</v>
      </c>
      <c r="I1535">
        <f>IFERROR([1]!s_stm07_is($A1535,"W30028333","2018/12/31",1)/[1]!S_SHARE_TOTAL($A1535,$B$1),"")</f>
        <v>0.50143173538791819</v>
      </c>
      <c r="J1535">
        <f>IFERROR([1]!s_stm07_is($A1535,"W30028333","2019/12/31",1)/[1]!S_SHARE_TOTAL($A1535,$B$1),"")</f>
        <v>0.65195656065329921</v>
      </c>
      <c r="K1535">
        <f>IFERROR([1]!s_stm07_is($A1535,"W30028333","2020/12/31",1)/[1]!S_SHARE_TOTAL($A1535,$B$1),"")</f>
        <v>0.78358395542884351</v>
      </c>
      <c r="L1535">
        <f>IFERROR([1]!s_stm07_is($A1535,"W30028333","2021/12/31",1)/[1]!S_SHARE_TOTAL($A1535,$B$1),"")</f>
        <v>0.89464829065119245</v>
      </c>
      <c r="M1535">
        <f>IFERROR([1]!s_stm07_is($A1535,"W30028333","2022/12/31",1)/[1]!S_SHARE_TOTAL($A1535,$B$1),"")</f>
        <v>0.92668333743617337</v>
      </c>
      <c r="N1535">
        <f>IFERROR([1]!s_stm07_is($A1535,"W30028333","2023/12/31",1)/[1]!S_SHARE_TOTAL($A1535,$B$1),"")</f>
        <v>1.1125271054145851</v>
      </c>
      <c r="O1535">
        <f>IFERROR([1]!s_stm07_is($A1535,"W30028333","2024/12/31",1)/[1]!S_SHARE_TOTAL($A1535,$B$1),"")</f>
        <v>0.92763749285385833</v>
      </c>
      <c r="P1535">
        <f>IFERROR([1]!s_stm07_is($A1535,"W30028333","2025/12/31",1)/[1]!S_SHARE_TOTAL($A1535,$B$1),"")</f>
        <v>1.2126604384545023</v>
      </c>
      <c r="Q1535">
        <f>IFERROR([1]!s_west_netprofit($A1535,2026,$B$1,180)/[1]!S_SHARE_TOTAL($A1535,$B$1),"")</f>
        <v>1.2058101312784864</v>
      </c>
      <c r="R1535">
        <f>IFERROR([1]!s_west_netprofit($A1535,2027,$B$1,180)/[1]!S_SHARE_TOTAL($A1535,$B$1),"")</f>
        <v>1.4267891191687632</v>
      </c>
      <c r="S1535">
        <f>IFERROR([1]!s_fa_dupont_roe($A1535,"2011/12/31")/100,"")</f>
        <v>0</v>
      </c>
      <c r="T1535">
        <f>IFERROR([1]!s_fa_dupont_roe($A1535,"2012/12/31")/100,"")</f>
        <v>0</v>
      </c>
      <c r="U1535">
        <f>IFERROR([1]!s_fa_dupont_roe($A1535,"2013/12/31")/100,"")</f>
        <v>0</v>
      </c>
      <c r="V1535">
        <f>IFERROR([1]!s_fa_dupont_roe($A1535,"2014/12/31")/100,"")</f>
        <v>0.12707199999999999</v>
      </c>
      <c r="W1535">
        <f>IFERROR([1]!s_fa_dupont_roe($A1535,"2015/12/31")/100,"")</f>
        <v>0.11223900000000001</v>
      </c>
      <c r="X1535">
        <f>IFERROR([1]!s_fa_dupont_roe($A1535,"2016/12/31")/100,"")</f>
        <v>9.0387999999999996E-2</v>
      </c>
      <c r="Y1535">
        <f>IFERROR([1]!s_fa_dupont_roe($A1535,"2017/12/31")/100,"")</f>
        <v>0.125031</v>
      </c>
      <c r="Z1535">
        <f>IFERROR([1]!s_fa_dupont_roe($A1535,"2018/12/31")/100,"")</f>
        <v>0.145346</v>
      </c>
      <c r="AA1535">
        <f>IFERROR([1]!s_fa_dupont_roe($A1535,"2019/12/31")/100,"")</f>
        <v>0.13177800000000001</v>
      </c>
      <c r="AB1535">
        <f>IFERROR([1]!s_fa_dupont_roe($A1535,"2020/12/31")/100,"")</f>
        <v>0.12013</v>
      </c>
      <c r="AC1535">
        <f>IFERROR([1]!s_fa_dupont_roe($A1535,"2021/12/31")/100,"")</f>
        <v>0.12537399999999999</v>
      </c>
      <c r="AD1535">
        <f>IFERROR([1]!s_fa_dupont_roe($A1535,"2022/12/31")/100,"")</f>
        <v>0.118558</v>
      </c>
      <c r="AE1535">
        <f>IFERROR([1]!s_fa_dupont_roe($A1535,"2023/12/31")/100,"")</f>
        <v>0.12953699999999999</v>
      </c>
      <c r="AF1535">
        <f>IFERROR([1]!s_fa_dupont_roe($A1535,"2024/12/31")/100,"")</f>
        <v>0.10015800000000001</v>
      </c>
      <c r="AG1535">
        <f>IFERROR([1]!s_fa_dupont_roe($A1535,"2025/12/31")/100,"")</f>
        <v>0.12560099999999999</v>
      </c>
      <c r="AH1535">
        <f>IFERROR([1]!s_stm07_is($A1535,"W30028333","2025/12/31",1),"")</f>
        <v>340551270.86000001</v>
      </c>
      <c r="AI1535">
        <f>IFERROR([1]!s_stm07_bs($A1535,"W38058048","2025/12/31",1),"")</f>
        <v>3098881502.5700002</v>
      </c>
      <c r="AJ1535">
        <f>IFERROR([1]!s_fa_netdebt($A1535,"2025/12/31"),"")</f>
        <v>456649303.91000003</v>
      </c>
      <c r="AK1535">
        <f>IFERROR([1]!s_val_ev1($A1535,"2025/12/31"),"")</f>
        <v>20886581151.290001</v>
      </c>
      <c r="AL1535">
        <f>IFERROR([1]!s_fa_ebitda($A1535,"2025/12/31"),"")</f>
        <v>530331830.12</v>
      </c>
      <c r="AM1535">
        <f>IFERROR([1]!s_west_netprofit($A1535,2026,$B$1,180)/[1]!s_west_netprofit($A1535,2026,$B$1-7,180)-1,"")</f>
        <v>0</v>
      </c>
      <c r="AN1535">
        <f>IFERROR([1]!s_west_netprofit($A1535,2026,$B$1,180)/[1]!s_west_netprofit($A1535,2026,$B$1-30,180)-1,"")</f>
        <v>-2.8683910477515395E-2</v>
      </c>
      <c r="AO1535">
        <f>IFERROR([1]!s_est_mediannetprofit($A1535,2026,$B$1)/[1]!s_est_mediannetprofit($A1535,2026,$B$1-7)-1,"")</f>
        <v>0</v>
      </c>
      <c r="AP1535">
        <f>IFERROR([1]!s_est_mediannetprofit($A1535,2026,$B$1)/[1]!s_est_mediannetprofit($A1535,2026,$B$1-30)-1,"")</f>
        <v>-5.3475935828876997E-2</v>
      </c>
    </row>
    <row r="1536" spans="1:42">
      <c r="A1536" t="s">
        <v>1575</v>
      </c>
      <c r="B1536">
        <f>IFERROR([1]!s_stm07_is($A1536,"W30028333","2011/12/31",1)/[1]!S_SHARE_TOTAL($A1536,$B$1),"")</f>
        <v>0.12097483409805936</v>
      </c>
      <c r="C1536">
        <f>IFERROR([1]!s_stm07_is($A1536,"W30028333","2012/12/31",1)/[1]!S_SHARE_TOTAL($A1536,$B$1),"")</f>
        <v>6.9698279741483432E-2</v>
      </c>
      <c r="D1536">
        <f>IFERROR([1]!s_stm07_is($A1536,"W30028333","2013/12/31",1)/[1]!S_SHARE_TOTAL($A1536,$B$1),"")</f>
        <v>8.4197424047616362E-2</v>
      </c>
      <c r="E1536">
        <f>IFERROR([1]!s_stm07_is($A1536,"W30028333","2014/12/31",1)/[1]!S_SHARE_TOTAL($A1536,$B$1),"")</f>
        <v>7.1678015826846103E-2</v>
      </c>
      <c r="F1536">
        <f>IFERROR([1]!s_stm07_is($A1536,"W30028333","2015/12/31",1)/[1]!S_SHARE_TOTAL($A1536,$B$1),"")</f>
        <v>7.8186609394406678E-2</v>
      </c>
      <c r="G1536">
        <f>IFERROR([1]!s_stm07_is($A1536,"W30028333","2016/12/31",1)/[1]!S_SHARE_TOTAL($A1536,$B$1),"")</f>
        <v>9.2916596903258278E-2</v>
      </c>
      <c r="H1536">
        <f>IFERROR([1]!s_stm07_is($A1536,"W30028333","2017/12/31",1)/[1]!S_SHARE_TOTAL($A1536,$B$1),"")</f>
        <v>0.12758782068734981</v>
      </c>
      <c r="I1536">
        <f>IFERROR([1]!s_stm07_is($A1536,"W30028333","2018/12/31",1)/[1]!S_SHARE_TOTAL($A1536,$B$1),"")</f>
        <v>0.17524568890012338</v>
      </c>
      <c r="J1536">
        <f>IFERROR([1]!s_stm07_is($A1536,"W30028333","2019/12/31",1)/[1]!S_SHARE_TOTAL($A1536,$B$1),"")</f>
        <v>0.19539445123697805</v>
      </c>
      <c r="K1536">
        <f>IFERROR([1]!s_stm07_is($A1536,"W30028333","2020/12/31",1)/[1]!S_SHARE_TOTAL($A1536,$B$1),"")</f>
        <v>0.153176251273477</v>
      </c>
      <c r="L1536">
        <f>IFERROR([1]!s_stm07_is($A1536,"W30028333","2021/12/31",1)/[1]!S_SHARE_TOTAL($A1536,$B$1),"")</f>
        <v>0.23739310566566599</v>
      </c>
      <c r="M1536">
        <f>IFERROR([1]!s_stm07_is($A1536,"W30028333","2022/12/31",1)/[1]!S_SHARE_TOTAL($A1536,$B$1),"")</f>
        <v>0.35641765032934697</v>
      </c>
      <c r="N1536">
        <f>IFERROR([1]!s_stm07_is($A1536,"W30028333","2023/12/31",1)/[1]!S_SHARE_TOTAL($A1536,$B$1),"")</f>
        <v>0.1871797010510873</v>
      </c>
      <c r="O1536">
        <f>IFERROR([1]!s_stm07_is($A1536,"W30028333","2024/12/31",1)/[1]!S_SHARE_TOTAL($A1536,$B$1),"")</f>
        <v>0.1789865068429641</v>
      </c>
      <c r="P1536">
        <f>IFERROR([1]!s_stm07_is($A1536,"W30028333","2025/12/31",1)/[1]!S_SHARE_TOTAL($A1536,$B$1),"")</f>
        <v>0.27770009195611384</v>
      </c>
      <c r="Q1536">
        <f>IFERROR([1]!s_west_netprofit($A1536,2026,$B$1,180)/[1]!S_SHARE_TOTAL($A1536,$B$1),"")</f>
        <v>0.86699791341714705</v>
      </c>
      <c r="R1536">
        <f>IFERROR([1]!s_west_netprofit($A1536,2027,$B$1,180)/[1]!S_SHARE_TOTAL($A1536,$B$1),"")</f>
        <v>1.2709669684425753</v>
      </c>
      <c r="S1536">
        <f>IFERROR([1]!s_fa_dupont_roe($A1536,"2011/12/31")/100,"")</f>
        <v>0.37942100000000001</v>
      </c>
      <c r="T1536">
        <f>IFERROR([1]!s_fa_dupont_roe($A1536,"2012/12/31")/100,"")</f>
        <v>0.19034400000000001</v>
      </c>
      <c r="U1536">
        <f>IFERROR([1]!s_fa_dupont_roe($A1536,"2013/12/31")/100,"")</f>
        <v>0.18816299999999997</v>
      </c>
      <c r="V1536">
        <f>IFERROR([1]!s_fa_dupont_roe($A1536,"2014/12/31")/100,"")</f>
        <v>0.14311699999999999</v>
      </c>
      <c r="W1536">
        <f>IFERROR([1]!s_fa_dupont_roe($A1536,"2015/12/31")/100,"")</f>
        <v>0.144177</v>
      </c>
      <c r="X1536">
        <f>IFERROR([1]!s_fa_dupont_roe($A1536,"2016/12/31")/100,"")</f>
        <v>0.11832100000000001</v>
      </c>
      <c r="Y1536">
        <f>IFERROR([1]!s_fa_dupont_roe($A1536,"2017/12/31")/100,"")</f>
        <v>0.12088900000000001</v>
      </c>
      <c r="Z1536">
        <f>IFERROR([1]!s_fa_dupont_roe($A1536,"2018/12/31")/100,"")</f>
        <v>0.148674</v>
      </c>
      <c r="AA1536">
        <f>IFERROR([1]!s_fa_dupont_roe($A1536,"2019/12/31")/100,"")</f>
        <v>0.156338</v>
      </c>
      <c r="AB1536">
        <f>IFERROR([1]!s_fa_dupont_roe($A1536,"2020/12/31")/100,"")</f>
        <v>0.109597</v>
      </c>
      <c r="AC1536">
        <f>IFERROR([1]!s_fa_dupont_roe($A1536,"2021/12/31")/100,"")</f>
        <v>0.115594</v>
      </c>
      <c r="AD1536">
        <f>IFERROR([1]!s_fa_dupont_roe($A1536,"2022/12/31")/100,"")</f>
        <v>0.13168299999999999</v>
      </c>
      <c r="AE1536">
        <f>IFERROR([1]!s_fa_dupont_roe($A1536,"2023/12/31")/100,"")</f>
        <v>6.4238000000000003E-2</v>
      </c>
      <c r="AF1536">
        <f>IFERROR([1]!s_fa_dupont_roe($A1536,"2024/12/31")/100,"")</f>
        <v>5.9311999999999997E-2</v>
      </c>
      <c r="AG1536">
        <f>IFERROR([1]!s_fa_dupont_roe($A1536,"2025/12/31")/100,"")</f>
        <v>8.8236000000000009E-2</v>
      </c>
      <c r="AH1536">
        <f>IFERROR([1]!s_stm07_is($A1536,"W30028333","2025/12/31",1),"")</f>
        <v>117550379.5</v>
      </c>
      <c r="AI1536">
        <f>IFERROR([1]!s_stm07_bs($A1536,"W38058048","2025/12/31",1),"")</f>
        <v>1455046601.4200001</v>
      </c>
      <c r="AJ1536">
        <f>IFERROR([1]!s_fa_netdebt($A1536,"2025/12/31"),"")</f>
        <v>105923949.81</v>
      </c>
      <c r="AK1536">
        <f>IFERROR([1]!s_val_ev1($A1536,"2025/12/31"),"")</f>
        <v>15158202105.469999</v>
      </c>
      <c r="AL1536">
        <f>IFERROR([1]!s_fa_ebitda($A1536,"2025/12/31"),"")</f>
        <v>222777074.72</v>
      </c>
      <c r="AM1536">
        <f>IFERROR([1]!s_west_netprofit($A1536,2026,$B$1,180)/[1]!s_west_netprofit($A1536,2026,$B$1-7,180)-1,"")</f>
        <v>0</v>
      </c>
      <c r="AN1536">
        <f>IFERROR([1]!s_west_netprofit($A1536,2026,$B$1,180)/[1]!s_west_netprofit($A1536,2026,$B$1-30,180)-1,"")</f>
        <v>0</v>
      </c>
      <c r="AO1536">
        <f>IFERROR([1]!s_est_mediannetprofit($A1536,2026,$B$1)/[1]!s_est_mediannetprofit($A1536,2026,$B$1-7)-1,"")</f>
        <v>0</v>
      </c>
      <c r="AP1536">
        <f>IFERROR([1]!s_est_mediannetprofit($A1536,2026,$B$1)/[1]!s_est_mediannetprofit($A1536,2026,$B$1-30)-1,"")</f>
        <v>0</v>
      </c>
    </row>
    <row r="1537" spans="1:42">
      <c r="A1537" t="s">
        <v>1576</v>
      </c>
      <c r="B1537">
        <f>IFERROR([1]!s_stm07_is($A1537,"W30028333","2011/12/31",1)/[1]!S_SHARE_TOTAL($A1537,$B$1),"")</f>
        <v>0.18918031161540147</v>
      </c>
      <c r="C1537">
        <f>IFERROR([1]!s_stm07_is($A1537,"W30028333","2012/12/31",1)/[1]!S_SHARE_TOTAL($A1537,$B$1),"")</f>
        <v>0.19670317613596625</v>
      </c>
      <c r="D1537">
        <f>IFERROR([1]!s_stm07_is($A1537,"W30028333","2013/12/31",1)/[1]!S_SHARE_TOTAL($A1537,$B$1),"")</f>
        <v>0.20845329339102209</v>
      </c>
      <c r="E1537">
        <f>IFERROR([1]!s_stm07_is($A1537,"W30028333","2014/12/31",1)/[1]!S_SHARE_TOTAL($A1537,$B$1),"")</f>
        <v>0.22537948680836839</v>
      </c>
      <c r="F1537">
        <f>IFERROR([1]!s_stm07_is($A1537,"W30028333","2015/12/31",1)/[1]!S_SHARE_TOTAL($A1537,$B$1),"")</f>
        <v>0.22211718987540402</v>
      </c>
      <c r="G1537">
        <f>IFERROR([1]!s_stm07_is($A1537,"W30028333","2016/12/31",1)/[1]!S_SHARE_TOTAL($A1537,$B$1),"")</f>
        <v>0.23148241639252432</v>
      </c>
      <c r="H1537">
        <f>IFERROR([1]!s_stm07_is($A1537,"W30028333","2017/12/31",1)/[1]!S_SHARE_TOTAL($A1537,$B$1),"")</f>
        <v>0.25769130817514208</v>
      </c>
      <c r="I1537">
        <f>IFERROR([1]!s_stm07_is($A1537,"W30028333","2018/12/31",1)/[1]!S_SHARE_TOTAL($A1537,$B$1),"")</f>
        <v>0.26692093216225599</v>
      </c>
      <c r="J1537">
        <f>IFERROR([1]!s_stm07_is($A1537,"W30028333","2019/12/31",1)/[1]!S_SHARE_TOTAL($A1537,$B$1),"")</f>
        <v>0.26725284282927336</v>
      </c>
      <c r="K1537">
        <f>IFERROR([1]!s_stm07_is($A1537,"W30028333","2020/12/31",1)/[1]!S_SHARE_TOTAL($A1537,$B$1),"")</f>
        <v>0.16207709825869018</v>
      </c>
      <c r="L1537">
        <f>IFERROR([1]!s_stm07_is($A1537,"W30028333","2021/12/31",1)/[1]!S_SHARE_TOTAL($A1537,$B$1),"")</f>
        <v>0.32235370381360112</v>
      </c>
      <c r="M1537">
        <f>IFERROR([1]!s_stm07_is($A1537,"W30028333","2022/12/31",1)/[1]!S_SHARE_TOTAL($A1537,$B$1),"")</f>
        <v>0.38565178772612291</v>
      </c>
      <c r="N1537">
        <f>IFERROR([1]!s_stm07_is($A1537,"W30028333","2023/12/31",1)/[1]!S_SHARE_TOTAL($A1537,$B$1),"")</f>
        <v>0.36063590019000352</v>
      </c>
      <c r="O1537">
        <f>IFERROR([1]!s_stm07_is($A1537,"W30028333","2024/12/31",1)/[1]!S_SHARE_TOTAL($A1537,$B$1),"")</f>
        <v>0.23846976860525837</v>
      </c>
      <c r="P1537">
        <f>IFERROR([1]!s_stm07_is($A1537,"W30028333","2025/12/31",1)/[1]!S_SHARE_TOTAL($A1537,$B$1),"")</f>
        <v>0.23852140478105185</v>
      </c>
      <c r="Q1537">
        <f>IFERROR([1]!s_west_netprofit($A1537,2026,$B$1,180)/[1]!S_SHARE_TOTAL($A1537,$B$1),"")</f>
        <v>0.42411375402157059</v>
      </c>
      <c r="R1537">
        <f>IFERROR([1]!s_west_netprofit($A1537,2027,$B$1,180)/[1]!S_SHARE_TOTAL($A1537,$B$1),"")</f>
        <v>0.57287980927836768</v>
      </c>
      <c r="S1537">
        <f>IFERROR([1]!s_fa_dupont_roe($A1537,"2011/12/31")/100,"")</f>
        <v>0.32845100000000005</v>
      </c>
      <c r="T1537">
        <f>IFERROR([1]!s_fa_dupont_roe($A1537,"2012/12/31")/100,"")</f>
        <v>0.233709</v>
      </c>
      <c r="U1537">
        <f>IFERROR([1]!s_fa_dupont_roe($A1537,"2013/12/31")/100,"")</f>
        <v>0.17221</v>
      </c>
      <c r="V1537">
        <f>IFERROR([1]!s_fa_dupont_roe($A1537,"2014/12/31")/100,"")</f>
        <v>0.16081099999999998</v>
      </c>
      <c r="W1537">
        <f>IFERROR([1]!s_fa_dupont_roe($A1537,"2015/12/31")/100,"")</f>
        <v>0.138762</v>
      </c>
      <c r="X1537">
        <f>IFERROR([1]!s_fa_dupont_roe($A1537,"2016/12/31")/100,"")</f>
        <v>9.8739000000000007E-2</v>
      </c>
      <c r="Y1537">
        <f>IFERROR([1]!s_fa_dupont_roe($A1537,"2017/12/31")/100,"")</f>
        <v>8.4062999999999999E-2</v>
      </c>
      <c r="Z1537">
        <f>IFERROR([1]!s_fa_dupont_roe($A1537,"2018/12/31")/100,"")</f>
        <v>7.0862999999999995E-2</v>
      </c>
      <c r="AA1537">
        <f>IFERROR([1]!s_fa_dupont_roe($A1537,"2019/12/31")/100,"")</f>
        <v>6.0090000000000005E-2</v>
      </c>
      <c r="AB1537">
        <f>IFERROR([1]!s_fa_dupont_roe($A1537,"2020/12/31")/100,"")</f>
        <v>3.5203999999999999E-2</v>
      </c>
      <c r="AC1537">
        <f>IFERROR([1]!s_fa_dupont_roe($A1537,"2021/12/31")/100,"")</f>
        <v>6.5929000000000001E-2</v>
      </c>
      <c r="AD1537">
        <f>IFERROR([1]!s_fa_dupont_roe($A1537,"2022/12/31")/100,"")</f>
        <v>6.9476999999999997E-2</v>
      </c>
      <c r="AE1537">
        <f>IFERROR([1]!s_fa_dupont_roe($A1537,"2023/12/31")/100,"")</f>
        <v>5.3094000000000002E-2</v>
      </c>
      <c r="AF1537">
        <f>IFERROR([1]!s_fa_dupont_roe($A1537,"2024/12/31")/100,"")</f>
        <v>3.1435999999999999E-2</v>
      </c>
      <c r="AG1537">
        <f>IFERROR([1]!s_fa_dupont_roe($A1537,"2025/12/31")/100,"")</f>
        <v>3.0984999999999999E-2</v>
      </c>
      <c r="AH1537">
        <f>IFERROR([1]!s_stm07_is($A1537,"W30028333","2025/12/31",1),"")</f>
        <v>91389934.680000007</v>
      </c>
      <c r="AI1537">
        <f>IFERROR([1]!s_stm07_bs($A1537,"W38058048","2025/12/31",1),"")</f>
        <v>3033832107.46</v>
      </c>
      <c r="AJ1537">
        <f>IFERROR([1]!s_fa_netdebt($A1537,"2025/12/31"),"")</f>
        <v>546479596.82000005</v>
      </c>
      <c r="AK1537">
        <f>IFERROR([1]!s_val_ev1($A1537,"2025/12/31"),"")</f>
        <v>26614583073.57</v>
      </c>
      <c r="AL1537">
        <f>IFERROR([1]!s_fa_ebitda($A1537,"2025/12/31"),"")</f>
        <v>324686746.42000002</v>
      </c>
      <c r="AM1537">
        <f>IFERROR([1]!s_west_netprofit($A1537,2026,$B$1,180)/[1]!s_west_netprofit($A1537,2026,$B$1-7,180)-1,"")</f>
        <v>0</v>
      </c>
      <c r="AN1537">
        <f>IFERROR([1]!s_west_netprofit($A1537,2026,$B$1,180)/[1]!s_west_netprofit($A1537,2026,$B$1-30,180)-1,"")</f>
        <v>-0.14698162729658792</v>
      </c>
      <c r="AO1537">
        <f>IFERROR([1]!s_est_mediannetprofit($A1537,2026,$B$1)/[1]!s_est_mediannetprofit($A1537,2026,$B$1-7)-1,"")</f>
        <v>0</v>
      </c>
      <c r="AP1537">
        <f>IFERROR([1]!s_est_mediannetprofit($A1537,2026,$B$1)/[1]!s_est_mediannetprofit($A1537,2026,$B$1-30)-1,"")</f>
        <v>-0.14698162729658792</v>
      </c>
    </row>
    <row r="1538" spans="1:42">
      <c r="A1538" t="s">
        <v>1577</v>
      </c>
      <c r="B1538">
        <f>IFERROR([1]!s_stm07_is($A1538,"W30028333","2011/12/31",1)/[1]!S_SHARE_TOTAL($A1538,$B$1),"")</f>
        <v>0.19797781888527835</v>
      </c>
      <c r="C1538">
        <f>IFERROR([1]!s_stm07_is($A1538,"W30028333","2012/12/31",1)/[1]!S_SHARE_TOTAL($A1538,$B$1),"")</f>
        <v>0.23798582558665685</v>
      </c>
      <c r="D1538">
        <f>IFERROR([1]!s_stm07_is($A1538,"W30028333","2013/12/31",1)/[1]!S_SHARE_TOTAL($A1538,$B$1),"")</f>
        <v>0.25421738700585994</v>
      </c>
      <c r="E1538">
        <f>IFERROR([1]!s_stm07_is($A1538,"W30028333","2014/12/31",1)/[1]!S_SHARE_TOTAL($A1538,$B$1),"")</f>
        <v>0.28837432397564494</v>
      </c>
      <c r="F1538">
        <f>IFERROR([1]!s_stm07_is($A1538,"W30028333","2015/12/31",1)/[1]!S_SHARE_TOTAL($A1538,$B$1),"")</f>
        <v>0.32281870396831941</v>
      </c>
      <c r="G1538">
        <f>IFERROR([1]!s_stm07_is($A1538,"W30028333","2016/12/31",1)/[1]!S_SHARE_TOTAL($A1538,$B$1),"")</f>
        <v>0.4068383520794166</v>
      </c>
      <c r="H1538">
        <f>IFERROR([1]!s_stm07_is($A1538,"W30028333","2017/12/31",1)/[1]!S_SHARE_TOTAL($A1538,$B$1),"")</f>
        <v>0.49787824385853519</v>
      </c>
      <c r="I1538">
        <f>IFERROR([1]!s_stm07_is($A1538,"W30028333","2018/12/31",1)/[1]!S_SHARE_TOTAL($A1538,$B$1),"")</f>
        <v>0.70058766255195892</v>
      </c>
      <c r="J1538">
        <f>IFERROR([1]!s_stm07_is($A1538,"W30028333","2019/12/31",1)/[1]!S_SHARE_TOTAL($A1538,$B$1),"")</f>
        <v>0.80207148291276975</v>
      </c>
      <c r="K1538">
        <f>IFERROR([1]!s_stm07_is($A1538,"W30028333","2020/12/31",1)/[1]!S_SHARE_TOTAL($A1538,$B$1),"")</f>
        <v>1.2816128611849555</v>
      </c>
      <c r="L1538">
        <f>IFERROR([1]!s_stm07_is($A1538,"W30028333","2021/12/31",1)/[1]!S_SHARE_TOTAL($A1538,$B$1),"")</f>
        <v>2.0099283820651412</v>
      </c>
      <c r="M1538">
        <f>IFERROR([1]!s_stm07_is($A1538,"W30028333","2022/12/31",1)/[1]!S_SHARE_TOTAL($A1538,$B$1),"")</f>
        <v>1.6852588099058616</v>
      </c>
      <c r="N1538">
        <f>IFERROR([1]!s_stm07_is($A1538,"W30028333","2023/12/31",1)/[1]!S_SHARE_TOTAL($A1538,$B$1),"")</f>
        <v>0.66947758515041811</v>
      </c>
      <c r="O1538">
        <f>IFERROR([1]!s_stm07_is($A1538,"W30028333","2024/12/31",1)/[1]!S_SHARE_TOTAL($A1538,$B$1),"")</f>
        <v>0.40902556895334397</v>
      </c>
      <c r="P1538">
        <f>IFERROR([1]!s_stm07_is($A1538,"W30028333","2025/12/31",1)/[1]!S_SHARE_TOTAL($A1538,$B$1),"")</f>
        <v>0.67239199671685956</v>
      </c>
      <c r="Q1538">
        <f>IFERROR([1]!s_west_netprofit($A1538,2026,$B$1,180)/[1]!S_SHARE_TOTAL($A1538,$B$1),"")</f>
        <v>1.1686620354992905</v>
      </c>
      <c r="R1538">
        <f>IFERROR([1]!s_west_netprofit($A1538,2027,$B$1,180)/[1]!S_SHARE_TOTAL($A1538,$B$1),"")</f>
        <v>1.5241607647614788</v>
      </c>
      <c r="S1538">
        <f>IFERROR([1]!s_fa_dupont_roe($A1538,"2011/12/31")/100,"")</f>
        <v>0.30855699999999997</v>
      </c>
      <c r="T1538">
        <f>IFERROR([1]!s_fa_dupont_roe($A1538,"2012/12/31")/100,"")</f>
        <v>0.31289300000000003</v>
      </c>
      <c r="U1538">
        <f>IFERROR([1]!s_fa_dupont_roe($A1538,"2013/12/31")/100,"")</f>
        <v>0.259548</v>
      </c>
      <c r="V1538">
        <f>IFERROR([1]!s_fa_dupont_roe($A1538,"2014/12/31")/100,"")</f>
        <v>0.24084800000000001</v>
      </c>
      <c r="W1538">
        <f>IFERROR([1]!s_fa_dupont_roe($A1538,"2015/12/31")/100,"")</f>
        <v>0.17405699999999999</v>
      </c>
      <c r="X1538">
        <f>IFERROR([1]!s_fa_dupont_roe($A1538,"2016/12/31")/100,"")</f>
        <v>0.11174400000000001</v>
      </c>
      <c r="Y1538">
        <f>IFERROR([1]!s_fa_dupont_roe($A1538,"2017/12/31")/100,"")</f>
        <v>9.7675999999999999E-2</v>
      </c>
      <c r="Z1538">
        <f>IFERROR([1]!s_fa_dupont_roe($A1538,"2018/12/31")/100,"")</f>
        <v>0.12567500000000001</v>
      </c>
      <c r="AA1538">
        <f>IFERROR([1]!s_fa_dupont_roe($A1538,"2019/12/31")/100,"")</f>
        <v>0.12949099999999999</v>
      </c>
      <c r="AB1538">
        <f>IFERROR([1]!s_fa_dupont_roe($A1538,"2020/12/31")/100,"")</f>
        <v>0.17381199999999999</v>
      </c>
      <c r="AC1538">
        <f>IFERROR([1]!s_fa_dupont_roe($A1538,"2021/12/31")/100,"")</f>
        <v>0.222886</v>
      </c>
      <c r="AD1538">
        <f>IFERROR([1]!s_fa_dupont_roe($A1538,"2022/12/31")/100,"")</f>
        <v>0.160966</v>
      </c>
      <c r="AE1538">
        <f>IFERROR([1]!s_fa_dupont_roe($A1538,"2023/12/31")/100,"")</f>
        <v>5.9527000000000004E-2</v>
      </c>
      <c r="AF1538">
        <f>IFERROR([1]!s_fa_dupont_roe($A1538,"2024/12/31")/100,"")</f>
        <v>3.5684999999999995E-2</v>
      </c>
      <c r="AG1538">
        <f>IFERROR([1]!s_fa_dupont_roe($A1538,"2025/12/31")/100,"")</f>
        <v>5.5114999999999997E-2</v>
      </c>
      <c r="AH1538">
        <f>IFERROR([1]!s_stm07_is($A1538,"W30028333","2025/12/31",1),"")</f>
        <v>319767196.58999997</v>
      </c>
      <c r="AI1538">
        <f>IFERROR([1]!s_stm07_bs($A1538,"W38058048","2025/12/31",1),"")</f>
        <v>6441568063.2600002</v>
      </c>
      <c r="AJ1538">
        <f>IFERROR([1]!s_fa_netdebt($A1538,"2025/12/31"),"")</f>
        <v>1296613229.51</v>
      </c>
      <c r="AK1538">
        <f>IFERROR([1]!s_val_ev1($A1538,"2025/12/31"),"")</f>
        <v>18685777550.310001</v>
      </c>
      <c r="AL1538">
        <f>IFERROR([1]!s_fa_ebitda($A1538,"2025/12/31"),"")</f>
        <v>681632699.88</v>
      </c>
      <c r="AM1538">
        <f>IFERROR([1]!s_west_netprofit($A1538,2026,$B$1,180)/[1]!s_west_netprofit($A1538,2026,$B$1-7,180)-1,"")</f>
        <v>0</v>
      </c>
      <c r="AN1538">
        <f>IFERROR([1]!s_west_netprofit($A1538,2026,$B$1,180)/[1]!s_west_netprofit($A1538,2026,$B$1-30,180)-1,"")</f>
        <v>-4.6134294109220209E-2</v>
      </c>
      <c r="AO1538">
        <f>IFERROR([1]!s_est_mediannetprofit($A1538,2026,$B$1)/[1]!s_est_mediannetprofit($A1538,2026,$B$1-7)-1,"")</f>
        <v>0</v>
      </c>
      <c r="AP1538">
        <f>IFERROR([1]!s_est_mediannetprofit($A1538,2026,$B$1)/[1]!s_est_mediannetprofit($A1538,2026,$B$1-30)-1,"")</f>
        <v>-8.6882453151618355E-2</v>
      </c>
    </row>
    <row r="1539" spans="1:42">
      <c r="A1539" t="s">
        <v>1578</v>
      </c>
      <c r="B1539">
        <f>IFERROR([1]!s_stm07_is($A1539,"W30028333","2011/12/31",1)/[1]!S_SHARE_TOTAL($A1539,$B$1),"")</f>
        <v>0.26960344310569184</v>
      </c>
      <c r="C1539">
        <f>IFERROR([1]!s_stm07_is($A1539,"W30028333","2012/12/31",1)/[1]!S_SHARE_TOTAL($A1539,$B$1),"")</f>
        <v>0.17171936304059623</v>
      </c>
      <c r="D1539">
        <f>IFERROR([1]!s_stm07_is($A1539,"W30028333","2013/12/31",1)/[1]!S_SHARE_TOTAL($A1539,$B$1),"")</f>
        <v>0.14444122782628271</v>
      </c>
      <c r="E1539">
        <f>IFERROR([1]!s_stm07_is($A1539,"W30028333","2014/12/31",1)/[1]!S_SHARE_TOTAL($A1539,$B$1),"")</f>
        <v>0.119411417318223</v>
      </c>
      <c r="F1539">
        <f>IFERROR([1]!s_stm07_is($A1539,"W30028333","2015/12/31",1)/[1]!S_SHARE_TOTAL($A1539,$B$1),"")</f>
        <v>0.13337968302805653</v>
      </c>
      <c r="G1539">
        <f>IFERROR([1]!s_stm07_is($A1539,"W30028333","2016/12/31",1)/[1]!S_SHARE_TOTAL($A1539,$B$1),"")</f>
        <v>0.1494199024100078</v>
      </c>
      <c r="H1539">
        <f>IFERROR([1]!s_stm07_is($A1539,"W30028333","2017/12/31",1)/[1]!S_SHARE_TOTAL($A1539,$B$1),"")</f>
        <v>0.1990127197252316</v>
      </c>
      <c r="I1539">
        <f>IFERROR([1]!s_stm07_is($A1539,"W30028333","2018/12/31",1)/[1]!S_SHARE_TOTAL($A1539,$B$1),"")</f>
        <v>0.26279677699986237</v>
      </c>
      <c r="J1539">
        <f>IFERROR([1]!s_stm07_is($A1539,"W30028333","2019/12/31",1)/[1]!S_SHARE_TOTAL($A1539,$B$1),"")</f>
        <v>0.30116607401999823</v>
      </c>
      <c r="K1539">
        <f>IFERROR([1]!s_stm07_is($A1539,"W30028333","2020/12/31",1)/[1]!S_SHARE_TOTAL($A1539,$B$1),"")</f>
        <v>0.34727220697228273</v>
      </c>
      <c r="L1539">
        <f>IFERROR([1]!s_stm07_is($A1539,"W30028333","2021/12/31",1)/[1]!S_SHARE_TOTAL($A1539,$B$1),"")</f>
        <v>0.51871267591084858</v>
      </c>
      <c r="M1539">
        <f>IFERROR([1]!s_stm07_is($A1539,"W30028333","2022/12/31",1)/[1]!S_SHARE_TOTAL($A1539,$B$1),"")</f>
        <v>1.9424677574810461</v>
      </c>
      <c r="N1539">
        <f>IFERROR([1]!s_stm07_is($A1539,"W30028333","2023/12/31",1)/[1]!S_SHARE_TOTAL($A1539,$B$1),"")</f>
        <v>9.3028150660659019</v>
      </c>
      <c r="O1539">
        <f>IFERROR([1]!s_stm07_is($A1539,"W30028333","2024/12/31",1)/[1]!S_SHARE_TOTAL($A1539,$B$1),"")</f>
        <v>0.6158108987454729</v>
      </c>
      <c r="P1539">
        <f>IFERROR([1]!s_stm07_is($A1539,"W30028333","2025/12/31",1)/[1]!S_SHARE_TOTAL($A1539,$B$1),"")</f>
        <v>0.28306863646513991</v>
      </c>
      <c r="Q1539">
        <f>IFERROR([1]!s_west_netprofit($A1539,2026,$B$1,180)/[1]!S_SHARE_TOTAL($A1539,$B$1),"")</f>
        <v>0.67854544009608631</v>
      </c>
      <c r="R1539">
        <f>IFERROR([1]!s_west_netprofit($A1539,2027,$B$1,180)/[1]!S_SHARE_TOTAL($A1539,$B$1),"")</f>
        <v>1.1599566491024713</v>
      </c>
      <c r="S1539">
        <f>IFERROR([1]!s_fa_dupont_roe($A1539,"2011/12/31")/100,"")</f>
        <v>0.26972999999999997</v>
      </c>
      <c r="T1539">
        <f>IFERROR([1]!s_fa_dupont_roe($A1539,"2012/12/31")/100,"")</f>
        <v>0.14180400000000001</v>
      </c>
      <c r="U1539">
        <f>IFERROR([1]!s_fa_dupont_roe($A1539,"2013/12/31")/100,"")</f>
        <v>0.105505</v>
      </c>
      <c r="V1539">
        <f>IFERROR([1]!s_fa_dupont_roe($A1539,"2014/12/31")/100,"")</f>
        <v>6.6105999999999998E-2</v>
      </c>
      <c r="W1539">
        <f>IFERROR([1]!s_fa_dupont_roe($A1539,"2015/12/31")/100,"")</f>
        <v>6.2476999999999998E-2</v>
      </c>
      <c r="X1539">
        <f>IFERROR([1]!s_fa_dupont_roe($A1539,"2016/12/31")/100,"")</f>
        <v>6.9309999999999997E-2</v>
      </c>
      <c r="Y1539">
        <f>IFERROR([1]!s_fa_dupont_roe($A1539,"2017/12/31")/100,"")</f>
        <v>8.6454000000000003E-2</v>
      </c>
      <c r="Z1539">
        <f>IFERROR([1]!s_fa_dupont_roe($A1539,"2018/12/31")/100,"")</f>
        <v>0.105321</v>
      </c>
      <c r="AA1539">
        <f>IFERROR([1]!s_fa_dupont_roe($A1539,"2019/12/31")/100,"")</f>
        <v>0.11071199999999999</v>
      </c>
      <c r="AB1539">
        <f>IFERROR([1]!s_fa_dupont_roe($A1539,"2020/12/31")/100,"")</f>
        <v>0.107944</v>
      </c>
      <c r="AC1539">
        <f>IFERROR([1]!s_fa_dupont_roe($A1539,"2021/12/31")/100,"")</f>
        <v>0.13616700000000001</v>
      </c>
      <c r="AD1539">
        <f>IFERROR([1]!s_fa_dupont_roe($A1539,"2022/12/31")/100,"")</f>
        <v>0.386517</v>
      </c>
      <c r="AE1539">
        <f>IFERROR([1]!s_fa_dupont_roe($A1539,"2023/12/31")/100,"")</f>
        <v>0.93379099999999993</v>
      </c>
      <c r="AF1539">
        <f>IFERROR([1]!s_fa_dupont_roe($A1539,"2024/12/31")/100,"")</f>
        <v>5.0179999999999995E-2</v>
      </c>
      <c r="AG1539">
        <f>IFERROR([1]!s_fa_dupont_roe($A1539,"2025/12/31")/100,"")</f>
        <v>2.6473E-2</v>
      </c>
      <c r="AH1539">
        <f>IFERROR([1]!s_stm07_is($A1539,"W30028333","2025/12/31",1),"")</f>
        <v>153332134.66999999</v>
      </c>
      <c r="AI1539">
        <f>IFERROR([1]!s_stm07_bs($A1539,"W38058048","2025/12/31",1),"")</f>
        <v>5845162393.2600002</v>
      </c>
      <c r="AJ1539">
        <f>IFERROR([1]!s_fa_netdebt($A1539,"2025/12/31"),"")</f>
        <v>-177052594.44999999</v>
      </c>
      <c r="AK1539">
        <f>IFERROR([1]!s_val_ev1($A1539,"2025/12/31"),"")</f>
        <v>19814829439.450001</v>
      </c>
      <c r="AL1539">
        <f>IFERROR([1]!s_fa_ebitda($A1539,"2025/12/31"),"")</f>
        <v>334604346.17000002</v>
      </c>
      <c r="AM1539">
        <f>IFERROR([1]!s_west_netprofit($A1539,2026,$B$1,180)/[1]!s_west_netprofit($A1539,2026,$B$1-7,180)-1,"")</f>
        <v>0</v>
      </c>
      <c r="AN1539">
        <f>IFERROR([1]!s_west_netprofit($A1539,2026,$B$1,180)/[1]!s_west_netprofit($A1539,2026,$B$1-30,180)-1,"")</f>
        <v>6.4353902064691715E-2</v>
      </c>
      <c r="AO1539">
        <f>IFERROR([1]!s_est_mediannetprofit($A1539,2026,$B$1)/[1]!s_est_mediannetprofit($A1539,2026,$B$1-7)-1,"")</f>
        <v>0</v>
      </c>
      <c r="AP1539">
        <f>IFERROR([1]!s_est_mediannetprofit($A1539,2026,$B$1)/[1]!s_est_mediannetprofit($A1539,2026,$B$1-30)-1,"")</f>
        <v>0.16891089682332838</v>
      </c>
    </row>
    <row r="1540" spans="1:42">
      <c r="A1540" t="s">
        <v>1579</v>
      </c>
      <c r="B1540">
        <f>IFERROR([1]!s_stm07_is($A1540,"W30028333","2011/12/31",1)/[1]!S_SHARE_TOTAL($A1540,$B$1),"")</f>
        <v>9.1902050909451735E-2</v>
      </c>
      <c r="C1540">
        <f>IFERROR([1]!s_stm07_is($A1540,"W30028333","2012/12/31",1)/[1]!S_SHARE_TOTAL($A1540,$B$1),"")</f>
        <v>6.3877764047166288E-2</v>
      </c>
      <c r="D1540">
        <f>IFERROR([1]!s_stm07_is($A1540,"W30028333","2013/12/31",1)/[1]!S_SHARE_TOTAL($A1540,$B$1),"")</f>
        <v>6.5139200303944822E-2</v>
      </c>
      <c r="E1540">
        <f>IFERROR([1]!s_stm07_is($A1540,"W30028333","2014/12/31",1)/[1]!S_SHARE_TOTAL($A1540,$B$1),"")</f>
        <v>6.8585763318638748E-2</v>
      </c>
      <c r="F1540">
        <f>IFERROR([1]!s_stm07_is($A1540,"W30028333","2015/12/31",1)/[1]!S_SHARE_TOTAL($A1540,$B$1),"")</f>
        <v>4.6215003254220198E-2</v>
      </c>
      <c r="G1540">
        <f>IFERROR([1]!s_stm07_is($A1540,"W30028333","2016/12/31",1)/[1]!S_SHARE_TOTAL($A1540,$B$1),"")</f>
        <v>0.11831178986028068</v>
      </c>
      <c r="H1540">
        <f>IFERROR([1]!s_stm07_is($A1540,"W30028333","2017/12/31",1)/[1]!S_SHARE_TOTAL($A1540,$B$1),"")</f>
        <v>0.12871022668565016</v>
      </c>
      <c r="I1540">
        <f>IFERROR([1]!s_stm07_is($A1540,"W30028333","2018/12/31",1)/[1]!S_SHARE_TOTAL($A1540,$B$1),"")</f>
        <v>8.4705307949762942E-2</v>
      </c>
      <c r="J1540">
        <f>IFERROR([1]!s_stm07_is($A1540,"W30028333","2019/12/31",1)/[1]!S_SHARE_TOTAL($A1540,$B$1),"")</f>
        <v>0.28789543172763515</v>
      </c>
      <c r="K1540">
        <f>IFERROR([1]!s_stm07_is($A1540,"W30028333","2020/12/31",1)/[1]!S_SHARE_TOTAL($A1540,$B$1),"")</f>
        <v>0.680480530885063</v>
      </c>
      <c r="L1540">
        <f>IFERROR([1]!s_stm07_is($A1540,"W30028333","2021/12/31",1)/[1]!S_SHARE_TOTAL($A1540,$B$1),"")</f>
        <v>0.65424474986894987</v>
      </c>
      <c r="M1540">
        <f>IFERROR([1]!s_stm07_is($A1540,"W30028333","2022/12/31",1)/[1]!S_SHARE_TOTAL($A1540,$B$1),"")</f>
        <v>0.52902066801274539</v>
      </c>
      <c r="N1540">
        <f>IFERROR([1]!s_stm07_is($A1540,"W30028333","2023/12/31",1)/[1]!S_SHARE_TOTAL($A1540,$B$1),"")</f>
        <v>0.60171528292784504</v>
      </c>
      <c r="O1540">
        <f>IFERROR([1]!s_stm07_is($A1540,"W30028333","2024/12/31",1)/[1]!S_SHARE_TOTAL($A1540,$B$1),"")</f>
        <v>-0.35441361842521851</v>
      </c>
      <c r="P1540">
        <f>IFERROR([1]!s_stm07_is($A1540,"W30028333","2025/12/31",1)/[1]!S_SHARE_TOTAL($A1540,$B$1),"")</f>
        <v>-2.0284442119075083</v>
      </c>
      <c r="Q1540">
        <f>IFERROR([1]!s_west_netprofit($A1540,2026,$B$1,180)/[1]!S_SHARE_TOTAL($A1540,$B$1),"")</f>
        <v>0.67108091682187043</v>
      </c>
      <c r="R1540">
        <f>IFERROR([1]!s_west_netprofit($A1540,2027,$B$1,180)/[1]!S_SHARE_TOTAL($A1540,$B$1),"")</f>
        <v>0.92959068633691</v>
      </c>
      <c r="S1540">
        <f>IFERROR([1]!s_fa_dupont_roe($A1540,"2011/12/31")/100,"")</f>
        <v>0.20453600000000002</v>
      </c>
      <c r="T1540">
        <f>IFERROR([1]!s_fa_dupont_roe($A1540,"2012/12/31")/100,"")</f>
        <v>0.13644899999999999</v>
      </c>
      <c r="U1540">
        <f>IFERROR([1]!s_fa_dupont_roe($A1540,"2013/12/31")/100,"")</f>
        <v>0.12680999999999998</v>
      </c>
      <c r="V1540">
        <f>IFERROR([1]!s_fa_dupont_roe($A1540,"2014/12/31")/100,"")</f>
        <v>0.12015000000000001</v>
      </c>
      <c r="W1540">
        <f>IFERROR([1]!s_fa_dupont_roe($A1540,"2015/12/31")/100,"")</f>
        <v>7.4014999999999997E-2</v>
      </c>
      <c r="X1540">
        <f>IFERROR([1]!s_fa_dupont_roe($A1540,"2016/12/31")/100,"")</f>
        <v>0.16749700000000001</v>
      </c>
      <c r="Y1540">
        <f>IFERROR([1]!s_fa_dupont_roe($A1540,"2017/12/31")/100,"")</f>
        <v>0.14121499999999998</v>
      </c>
      <c r="Z1540">
        <f>IFERROR([1]!s_fa_dupont_roe($A1540,"2018/12/31")/100,"")</f>
        <v>7.7170000000000002E-2</v>
      </c>
      <c r="AA1540">
        <f>IFERROR([1]!s_fa_dupont_roe($A1540,"2019/12/31")/100,"")</f>
        <v>0.11493299999999999</v>
      </c>
      <c r="AB1540">
        <f>IFERROR([1]!s_fa_dupont_roe($A1540,"2020/12/31")/100,"")</f>
        <v>0.112676</v>
      </c>
      <c r="AC1540">
        <f>IFERROR([1]!s_fa_dupont_roe($A1540,"2021/12/31")/100,"")</f>
        <v>7.4320999999999998E-2</v>
      </c>
      <c r="AD1540">
        <f>IFERROR([1]!s_fa_dupont_roe($A1540,"2022/12/31")/100,"")</f>
        <v>5.3928000000000004E-2</v>
      </c>
      <c r="AE1540">
        <f>IFERROR([1]!s_fa_dupont_roe($A1540,"2023/12/31")/100,"")</f>
        <v>5.6803999999999993E-2</v>
      </c>
      <c r="AF1540">
        <f>IFERROR([1]!s_fa_dupont_roe($A1540,"2024/12/31")/100,"")</f>
        <v>-3.3188000000000002E-2</v>
      </c>
      <c r="AG1540">
        <f>IFERROR([1]!s_fa_dupont_roe($A1540,"2025/12/31")/100,"")</f>
        <v>-0.20777799999999999</v>
      </c>
      <c r="AH1540">
        <f>IFERROR([1]!s_stm07_is($A1540,"W30028333","2025/12/31",1),"")</f>
        <v>-776821616.27999997</v>
      </c>
      <c r="AI1540">
        <f>IFERROR([1]!s_stm07_bs($A1540,"W38058048","2025/12/31",1),"")</f>
        <v>3839253630.4499998</v>
      </c>
      <c r="AJ1540">
        <f>IFERROR([1]!s_fa_netdebt($A1540,"2025/12/31"),"")</f>
        <v>5194626068.5</v>
      </c>
      <c r="AK1540">
        <f>IFERROR([1]!s_val_ev1($A1540,"2025/12/31"),"")</f>
        <v>18244596131.040001</v>
      </c>
      <c r="AL1540">
        <f>IFERROR([1]!s_fa_ebitda($A1540,"2025/12/31"),"")</f>
        <v>-174175926</v>
      </c>
      <c r="AM1540">
        <f>IFERROR([1]!s_west_netprofit($A1540,2026,$B$1,180)/[1]!s_west_netprofit($A1540,2026,$B$1-7,180)-1,"")</f>
        <v>0</v>
      </c>
      <c r="AN1540">
        <f>IFERROR([1]!s_west_netprofit($A1540,2026,$B$1,180)/[1]!s_west_netprofit($A1540,2026,$B$1-30,180)-1,"")</f>
        <v>9.2085370403094391E-3</v>
      </c>
      <c r="AO1540">
        <f>IFERROR([1]!s_est_mediannetprofit($A1540,2026,$B$1)/[1]!s_est_mediannetprofit($A1540,2026,$B$1-7)-1,"")</f>
        <v>0</v>
      </c>
      <c r="AP1540">
        <f>IFERROR([1]!s_est_mediannetprofit($A1540,2026,$B$1)/[1]!s_est_mediannetprofit($A1540,2026,$B$1-30)-1,"")</f>
        <v>9.2085370403094391E-3</v>
      </c>
    </row>
    <row r="1541" spans="1:42">
      <c r="A1541" t="s">
        <v>1580</v>
      </c>
      <c r="B1541">
        <f>IFERROR([1]!s_stm07_is($A1541,"W30028333","2011/12/31",1)/[1]!S_SHARE_TOTAL($A1541,$B$1),"")</f>
        <v>0</v>
      </c>
      <c r="C1541">
        <f>IFERROR([1]!s_stm07_is($A1541,"W30028333","2012/12/31",1)/[1]!S_SHARE_TOTAL($A1541,$B$1),"")</f>
        <v>0.12675609350193523</v>
      </c>
      <c r="D1541">
        <f>IFERROR([1]!s_stm07_is($A1541,"W30028333","2013/12/31",1)/[1]!S_SHARE_TOTAL($A1541,$B$1),"")</f>
        <v>1.6414757974158537E-2</v>
      </c>
      <c r="E1541">
        <f>IFERROR([1]!s_stm07_is($A1541,"W30028333","2014/12/31",1)/[1]!S_SHARE_TOTAL($A1541,$B$1),"")</f>
        <v>0.21663036782329992</v>
      </c>
      <c r="F1541">
        <f>IFERROR([1]!s_stm07_is($A1541,"W30028333","2015/12/31",1)/[1]!S_SHARE_TOTAL($A1541,$B$1),"")</f>
        <v>0.15954551901056482</v>
      </c>
      <c r="G1541">
        <f>IFERROR([1]!s_stm07_is($A1541,"W30028333","2016/12/31",1)/[1]!S_SHARE_TOTAL($A1541,$B$1),"")</f>
        <v>0.32782602750845036</v>
      </c>
      <c r="H1541">
        <f>IFERROR([1]!s_stm07_is($A1541,"W30028333","2017/12/31",1)/[1]!S_SHARE_TOTAL($A1541,$B$1),"")</f>
        <v>0.34972416227346498</v>
      </c>
      <c r="I1541">
        <f>IFERROR([1]!s_stm07_is($A1541,"W30028333","2018/12/31",1)/[1]!S_SHARE_TOTAL($A1541,$B$1),"")</f>
        <v>0.35294450099984759</v>
      </c>
      <c r="J1541">
        <f>IFERROR([1]!s_stm07_is($A1541,"W30028333","2019/12/31",1)/[1]!S_SHARE_TOTAL($A1541,$B$1),"")</f>
        <v>0.28486825633465263</v>
      </c>
      <c r="K1541">
        <f>IFERROR([1]!s_stm07_is($A1541,"W30028333","2020/12/31",1)/[1]!S_SHARE_TOTAL($A1541,$B$1),"")</f>
        <v>0.17243073798025807</v>
      </c>
      <c r="L1541">
        <f>IFERROR([1]!s_stm07_is($A1541,"W30028333","2021/12/31",1)/[1]!S_SHARE_TOTAL($A1541,$B$1),"")</f>
        <v>0.34414804804365545</v>
      </c>
      <c r="M1541">
        <f>IFERROR([1]!s_stm07_is($A1541,"W30028333","2022/12/31",1)/[1]!S_SHARE_TOTAL($A1541,$B$1),"")</f>
        <v>0.53387498608487305</v>
      </c>
      <c r="N1541">
        <f>IFERROR([1]!s_stm07_is($A1541,"W30028333","2023/12/31",1)/[1]!S_SHARE_TOTAL($A1541,$B$1),"")</f>
        <v>0.52987269791303837</v>
      </c>
      <c r="O1541">
        <f>IFERROR([1]!s_stm07_is($A1541,"W30028333","2024/12/31",1)/[1]!S_SHARE_TOTAL($A1541,$B$1),"")</f>
        <v>0.46763359600935023</v>
      </c>
      <c r="P1541">
        <f>IFERROR([1]!s_stm07_is($A1541,"W30028333","2025/12/31",1)/[1]!S_SHARE_TOTAL($A1541,$B$1),"")</f>
        <v>0.56923375856226188</v>
      </c>
      <c r="Q1541">
        <f>IFERROR([1]!s_west_netprofit($A1541,2026,$B$1,180)/[1]!S_SHARE_TOTAL($A1541,$B$1),"")</f>
        <v>0</v>
      </c>
      <c r="R1541">
        <f>IFERROR([1]!s_west_netprofit($A1541,2027,$B$1,180)/[1]!S_SHARE_TOTAL($A1541,$B$1),"")</f>
        <v>0</v>
      </c>
      <c r="S1541">
        <f>IFERROR([1]!s_fa_dupont_roe($A1541,"2011/12/31")/100,"")</f>
        <v>0</v>
      </c>
      <c r="T1541">
        <f>IFERROR([1]!s_fa_dupont_roe($A1541,"2012/12/31")/100,"")</f>
        <v>0</v>
      </c>
      <c r="U1541">
        <f>IFERROR([1]!s_fa_dupont_roe($A1541,"2013/12/31")/100,"")</f>
        <v>2.2021000000000002E-2</v>
      </c>
      <c r="V1541">
        <f>IFERROR([1]!s_fa_dupont_roe($A1541,"2014/12/31")/100,"")</f>
        <v>0.153583</v>
      </c>
      <c r="W1541">
        <f>IFERROR([1]!s_fa_dupont_roe($A1541,"2015/12/31")/100,"")</f>
        <v>6.3573000000000005E-2</v>
      </c>
      <c r="X1541">
        <f>IFERROR([1]!s_fa_dupont_roe($A1541,"2016/12/31")/100,"")</f>
        <v>0.10003999999999999</v>
      </c>
      <c r="Y1541">
        <f>IFERROR([1]!s_fa_dupont_roe($A1541,"2017/12/31")/100,"")</f>
        <v>9.8248000000000002E-2</v>
      </c>
      <c r="Z1541">
        <f>IFERROR([1]!s_fa_dupont_roe($A1541,"2018/12/31")/100,"")</f>
        <v>8.1295000000000006E-2</v>
      </c>
      <c r="AA1541">
        <f>IFERROR([1]!s_fa_dupont_roe($A1541,"2019/12/31")/100,"")</f>
        <v>5.6092000000000003E-2</v>
      </c>
      <c r="AB1541">
        <f>IFERROR([1]!s_fa_dupont_roe($A1541,"2020/12/31")/100,"")</f>
        <v>3.3252000000000004E-2</v>
      </c>
      <c r="AC1541">
        <f>IFERROR([1]!s_fa_dupont_roe($A1541,"2021/12/31")/100,"")</f>
        <v>5.9486999999999998E-2</v>
      </c>
      <c r="AD1541">
        <f>IFERROR([1]!s_fa_dupont_roe($A1541,"2022/12/31")/100,"")</f>
        <v>8.1111000000000003E-2</v>
      </c>
      <c r="AE1541">
        <f>IFERROR([1]!s_fa_dupont_roe($A1541,"2023/12/31")/100,"")</f>
        <v>7.5645000000000004E-2</v>
      </c>
      <c r="AF1541">
        <f>IFERROR([1]!s_fa_dupont_roe($A1541,"2024/12/31")/100,"")</f>
        <v>6.3572000000000004E-2</v>
      </c>
      <c r="AG1541">
        <f>IFERROR([1]!s_fa_dupont_roe($A1541,"2025/12/31")/100,"")</f>
        <v>7.3710999999999999E-2</v>
      </c>
      <c r="AH1541">
        <f>IFERROR([1]!s_stm07_is($A1541,"W30028333","2025/12/31",1),"")</f>
        <v>507458165.83999997</v>
      </c>
      <c r="AI1541">
        <f>IFERROR([1]!s_stm07_bs($A1541,"W38058048","2025/12/31",1),"")</f>
        <v>8384598180.8199997</v>
      </c>
      <c r="AJ1541">
        <f>IFERROR([1]!s_fa_netdebt($A1541,"2025/12/31"),"")</f>
        <v>5663063535.0900002</v>
      </c>
      <c r="AK1541">
        <f>IFERROR([1]!s_val_ev1($A1541,"2025/12/31"),"")</f>
        <v>17783035401.52</v>
      </c>
      <c r="AL1541">
        <f>IFERROR([1]!s_fa_ebitda($A1541,"2025/12/31"),"")</f>
        <v>1660427819.4100001</v>
      </c>
      <c r="AM1541" t="str">
        <f>IFERROR([1]!s_west_netprofit($A1541,2026,$B$1,180)/[1]!s_west_netprofit($A1541,2026,$B$1-7,180)-1,"")</f>
        <v/>
      </c>
      <c r="AN1541" t="str">
        <f>IFERROR([1]!s_west_netprofit($A1541,2026,$B$1,180)/[1]!s_west_netprofit($A1541,2026,$B$1-30,180)-1,"")</f>
        <v/>
      </c>
      <c r="AO1541" t="str">
        <f>IFERROR([1]!s_est_mediannetprofit($A1541,2026,$B$1)/[1]!s_est_mediannetprofit($A1541,2026,$B$1-7)-1,"")</f>
        <v/>
      </c>
      <c r="AP1541" t="str">
        <f>IFERROR([1]!s_est_mediannetprofit($A1541,2026,$B$1)/[1]!s_est_mediannetprofit($A1541,2026,$B$1-30)-1,"")</f>
        <v/>
      </c>
    </row>
    <row r="1542" spans="1:42">
      <c r="A1542" t="s">
        <v>1581</v>
      </c>
      <c r="B1542">
        <f>IFERROR([1]!s_stm07_is($A1542,"W30028333","2011/12/31",1)/[1]!S_SHARE_TOTAL($A1542,$B$1),"")</f>
        <v>0.27838548476650682</v>
      </c>
      <c r="C1542">
        <f>IFERROR([1]!s_stm07_is($A1542,"W30028333","2012/12/31",1)/[1]!S_SHARE_TOTAL($A1542,$B$1),"")</f>
        <v>0.36203424341872048</v>
      </c>
      <c r="D1542">
        <f>IFERROR([1]!s_stm07_is($A1542,"W30028333","2013/12/31",1)/[1]!S_SHARE_TOTAL($A1542,$B$1),"")</f>
        <v>0.42601122397805929</v>
      </c>
      <c r="E1542">
        <f>IFERROR([1]!s_stm07_is($A1542,"W30028333","2014/12/31",1)/[1]!S_SHARE_TOTAL($A1542,$B$1),"")</f>
        <v>0.5253540180227243</v>
      </c>
      <c r="F1542">
        <f>IFERROR([1]!s_stm07_is($A1542,"W30028333","2015/12/31",1)/[1]!S_SHARE_TOTAL($A1542,$B$1),"")</f>
        <v>0.55218270376312983</v>
      </c>
      <c r="G1542">
        <f>IFERROR([1]!s_stm07_is($A1542,"W30028333","2016/12/31",1)/[1]!S_SHARE_TOTAL($A1542,$B$1),"")</f>
        <v>0.3057179250545719</v>
      </c>
      <c r="H1542">
        <f>IFERROR([1]!s_stm07_is($A1542,"W30028333","2017/12/31",1)/[1]!S_SHARE_TOTAL($A1542,$B$1),"")</f>
        <v>0.35913742075411853</v>
      </c>
      <c r="I1542">
        <f>IFERROR([1]!s_stm07_is($A1542,"W30028333","2018/12/31",1)/[1]!S_SHARE_TOTAL($A1542,$B$1),"")</f>
        <v>0.42302247301255619</v>
      </c>
      <c r="J1542">
        <f>IFERROR([1]!s_stm07_is($A1542,"W30028333","2019/12/31",1)/[1]!S_SHARE_TOTAL($A1542,$B$1),"")</f>
        <v>0.28976004242616465</v>
      </c>
      <c r="K1542">
        <f>IFERROR([1]!s_stm07_is($A1542,"W30028333","2020/12/31",1)/[1]!S_SHARE_TOTAL($A1542,$B$1),"")</f>
        <v>0.33458609733390549</v>
      </c>
      <c r="L1542">
        <f>IFERROR([1]!s_stm07_is($A1542,"W30028333","2021/12/31",1)/[1]!S_SHARE_TOTAL($A1542,$B$1),"")</f>
        <v>0.29011284115375285</v>
      </c>
      <c r="M1542">
        <f>IFERROR([1]!s_stm07_is($A1542,"W30028333","2022/12/31",1)/[1]!S_SHARE_TOTAL($A1542,$B$1),"")</f>
        <v>0.31176349428160977</v>
      </c>
      <c r="N1542">
        <f>IFERROR([1]!s_stm07_is($A1542,"W30028333","2023/12/31",1)/[1]!S_SHARE_TOTAL($A1542,$B$1),"")</f>
        <v>0.34918249551297603</v>
      </c>
      <c r="O1542">
        <f>IFERROR([1]!s_stm07_is($A1542,"W30028333","2024/12/31",1)/[1]!S_SHARE_TOTAL($A1542,$B$1),"")</f>
        <v>0.35300353198753709</v>
      </c>
      <c r="P1542">
        <f>IFERROR([1]!s_stm07_is($A1542,"W30028333","2025/12/31",1)/[1]!S_SHARE_TOTAL($A1542,$B$1),"")</f>
        <v>0.40393552245377712</v>
      </c>
      <c r="Q1542">
        <f>IFERROR([1]!s_west_netprofit($A1542,2026,$B$1,180)/[1]!S_SHARE_TOTAL($A1542,$B$1),"")</f>
        <v>0.69031138640646283</v>
      </c>
      <c r="R1542">
        <f>IFERROR([1]!s_west_netprofit($A1542,2027,$B$1,180)/[1]!S_SHARE_TOTAL($A1542,$B$1),"")</f>
        <v>0.88621056362991846</v>
      </c>
      <c r="S1542">
        <f>IFERROR([1]!s_fa_dupont_roe($A1542,"2011/12/31")/100,"")</f>
        <v>0.24313799999999999</v>
      </c>
      <c r="T1542">
        <f>IFERROR([1]!s_fa_dupont_roe($A1542,"2012/12/31")/100,"")</f>
        <v>0.28706300000000001</v>
      </c>
      <c r="U1542">
        <f>IFERROR([1]!s_fa_dupont_roe($A1542,"2013/12/31")/100,"")</f>
        <v>0.27404299999999998</v>
      </c>
      <c r="V1542">
        <f>IFERROR([1]!s_fa_dupont_roe($A1542,"2014/12/31")/100,"")</f>
        <v>0.29013</v>
      </c>
      <c r="W1542">
        <f>IFERROR([1]!s_fa_dupont_roe($A1542,"2015/12/31")/100,"")</f>
        <v>0.18040400000000001</v>
      </c>
      <c r="X1542">
        <f>IFERROR([1]!s_fa_dupont_roe($A1542,"2016/12/31")/100,"")</f>
        <v>7.1025999999999992E-2</v>
      </c>
      <c r="Y1542">
        <f>IFERROR([1]!s_fa_dupont_roe($A1542,"2017/12/31")/100,"")</f>
        <v>7.958599999999999E-2</v>
      </c>
      <c r="Z1542">
        <f>IFERROR([1]!s_fa_dupont_roe($A1542,"2018/12/31")/100,"")</f>
        <v>8.7992000000000015E-2</v>
      </c>
      <c r="AA1542">
        <f>IFERROR([1]!s_fa_dupont_roe($A1542,"2019/12/31")/100,"")</f>
        <v>5.7007000000000002E-2</v>
      </c>
      <c r="AB1542">
        <f>IFERROR([1]!s_fa_dupont_roe($A1542,"2020/12/31")/100,"")</f>
        <v>6.2869000000000008E-2</v>
      </c>
      <c r="AC1542">
        <f>IFERROR([1]!s_fa_dupont_roe($A1542,"2021/12/31")/100,"")</f>
        <v>5.2361000000000005E-2</v>
      </c>
      <c r="AD1542">
        <f>IFERROR([1]!s_fa_dupont_roe($A1542,"2022/12/31")/100,"")</f>
        <v>5.4268999999999998E-2</v>
      </c>
      <c r="AE1542">
        <f>IFERROR([1]!s_fa_dupont_roe($A1542,"2023/12/31")/100,"")</f>
        <v>5.8402000000000003E-2</v>
      </c>
      <c r="AF1542">
        <f>IFERROR([1]!s_fa_dupont_roe($A1542,"2024/12/31")/100,"")</f>
        <v>5.6715999999999996E-2</v>
      </c>
      <c r="AG1542">
        <f>IFERROR([1]!s_fa_dupont_roe($A1542,"2025/12/31")/100,"")</f>
        <v>6.3004000000000004E-2</v>
      </c>
      <c r="AH1542">
        <f>IFERROR([1]!s_stm07_is($A1542,"W30028333","2025/12/31",1),"")</f>
        <v>216505400.68000001</v>
      </c>
      <c r="AI1542">
        <f>IFERROR([1]!s_stm07_bs($A1542,"W38058048","2025/12/31",1),"")</f>
        <v>4981803399.6000004</v>
      </c>
      <c r="AJ1542">
        <f>IFERROR([1]!s_fa_netdebt($A1542,"2025/12/31"),"")</f>
        <v>-46977245.890000001</v>
      </c>
      <c r="AK1542">
        <f>IFERROR([1]!s_val_ev1($A1542,"2025/12/31"),"")</f>
        <v>22491127844.07</v>
      </c>
      <c r="AL1542">
        <f>IFERROR([1]!s_fa_ebitda($A1542,"2025/12/31"),"")</f>
        <v>444014131.04000002</v>
      </c>
      <c r="AM1542">
        <f>IFERROR([1]!s_west_netprofit($A1542,2026,$B$1,180)/[1]!s_west_netprofit($A1542,2026,$B$1-7,180)-1,"")</f>
        <v>0</v>
      </c>
      <c r="AN1542">
        <f>IFERROR([1]!s_west_netprofit($A1542,2026,$B$1,180)/[1]!s_west_netprofit($A1542,2026,$B$1-30,180)-1,"")</f>
        <v>0</v>
      </c>
      <c r="AO1542">
        <f>IFERROR([1]!s_est_mediannetprofit($A1542,2026,$B$1)/[1]!s_est_mediannetprofit($A1542,2026,$B$1-7)-1,"")</f>
        <v>0</v>
      </c>
      <c r="AP1542">
        <f>IFERROR([1]!s_est_mediannetprofit($A1542,2026,$B$1)/[1]!s_est_mediannetprofit($A1542,2026,$B$1-30)-1,"")</f>
        <v>0</v>
      </c>
    </row>
    <row r="1543" spans="1:42">
      <c r="A1543" t="s">
        <v>1582</v>
      </c>
      <c r="B1543">
        <f>IFERROR([1]!s_stm07_is($A1543,"W30028333","2011/12/31",1)/[1]!S_SHARE_TOTAL($A1543,$B$1),"")</f>
        <v>0.24276692958501589</v>
      </c>
      <c r="C1543">
        <f>IFERROR([1]!s_stm07_is($A1543,"W30028333","2012/12/31",1)/[1]!S_SHARE_TOTAL($A1543,$B$1),"")</f>
        <v>0.37606294541781188</v>
      </c>
      <c r="D1543">
        <f>IFERROR([1]!s_stm07_is($A1543,"W30028333","2013/12/31",1)/[1]!S_SHARE_TOTAL($A1543,$B$1),"")</f>
        <v>0.60820670576921887</v>
      </c>
      <c r="E1543">
        <f>IFERROR([1]!s_stm07_is($A1543,"W30028333","2014/12/31",1)/[1]!S_SHARE_TOTAL($A1543,$B$1),"")</f>
        <v>0.72742402100887815</v>
      </c>
      <c r="F1543">
        <f>IFERROR([1]!s_stm07_is($A1543,"W30028333","2015/12/31",1)/[1]!S_SHARE_TOTAL($A1543,$B$1),"")</f>
        <v>0.44131479261481815</v>
      </c>
      <c r="G1543">
        <f>IFERROR([1]!s_stm07_is($A1543,"W30028333","2016/12/31",1)/[1]!S_SHARE_TOTAL($A1543,$B$1),"")</f>
        <v>0.28310126952767983</v>
      </c>
      <c r="H1543">
        <f>IFERROR([1]!s_stm07_is($A1543,"W30028333","2017/12/31",1)/[1]!S_SHARE_TOTAL($A1543,$B$1),"")</f>
        <v>0.26980769636452406</v>
      </c>
      <c r="I1543">
        <f>IFERROR([1]!s_stm07_is($A1543,"W30028333","2018/12/31",1)/[1]!S_SHARE_TOTAL($A1543,$B$1),"")</f>
        <v>0.35350553123705619</v>
      </c>
      <c r="J1543">
        <f>IFERROR([1]!s_stm07_is($A1543,"W30028333","2019/12/31",1)/[1]!S_SHARE_TOTAL($A1543,$B$1),"")</f>
        <v>0.58745254838904937</v>
      </c>
      <c r="K1543">
        <f>IFERROR([1]!s_stm07_is($A1543,"W30028333","2020/12/31",1)/[1]!S_SHARE_TOTAL($A1543,$B$1),"")</f>
        <v>0.68052880787197656</v>
      </c>
      <c r="L1543">
        <f>IFERROR([1]!s_stm07_is($A1543,"W30028333","2021/12/31",1)/[1]!S_SHARE_TOTAL($A1543,$B$1),"")</f>
        <v>0.48686645694992947</v>
      </c>
      <c r="M1543">
        <f>IFERROR([1]!s_stm07_is($A1543,"W30028333","2022/12/31",1)/[1]!S_SHARE_TOTAL($A1543,$B$1),"")</f>
        <v>0.60122091191643834</v>
      </c>
      <c r="N1543">
        <f>IFERROR([1]!s_stm07_is($A1543,"W30028333","2023/12/31",1)/[1]!S_SHARE_TOTAL($A1543,$B$1),"")</f>
        <v>0.93101120462093412</v>
      </c>
      <c r="O1543">
        <f>IFERROR([1]!s_stm07_is($A1543,"W30028333","2024/12/31",1)/[1]!S_SHARE_TOTAL($A1543,$B$1),"")</f>
        <v>1.4905239513866795</v>
      </c>
      <c r="P1543">
        <f>IFERROR([1]!s_stm07_is($A1543,"W30028333","2025/12/31",1)/[1]!S_SHARE_TOTAL($A1543,$B$1),"")</f>
        <v>2.0649288630704081</v>
      </c>
      <c r="Q1543">
        <f>IFERROR([1]!s_west_netprofit($A1543,2026,$B$1,180)/[1]!S_SHARE_TOTAL($A1543,$B$1),"")</f>
        <v>2.5890190852771537</v>
      </c>
      <c r="R1543">
        <f>IFERROR([1]!s_west_netprofit($A1543,2027,$B$1,180)/[1]!S_SHARE_TOTAL($A1543,$B$1),"")</f>
        <v>3.1511078125818432</v>
      </c>
      <c r="S1543">
        <f>IFERROR([1]!s_fa_dupont_roe($A1543,"2011/12/31")/100,"")</f>
        <v>0.21027300000000002</v>
      </c>
      <c r="T1543">
        <f>IFERROR([1]!s_fa_dupont_roe($A1543,"2012/12/31")/100,"")</f>
        <v>0.30179600000000001</v>
      </c>
      <c r="U1543">
        <f>IFERROR([1]!s_fa_dupont_roe($A1543,"2013/12/31")/100,"")</f>
        <v>0.41308</v>
      </c>
      <c r="V1543">
        <f>IFERROR([1]!s_fa_dupont_roe($A1543,"2014/12/31")/100,"")</f>
        <v>0.30978699999999998</v>
      </c>
      <c r="W1543">
        <f>IFERROR([1]!s_fa_dupont_roe($A1543,"2015/12/31")/100,"")</f>
        <v>0.14191000000000001</v>
      </c>
      <c r="X1543">
        <f>IFERROR([1]!s_fa_dupont_roe($A1543,"2016/12/31")/100,"")</f>
        <v>8.9434E-2</v>
      </c>
      <c r="Y1543">
        <f>IFERROR([1]!s_fa_dupont_roe($A1543,"2017/12/31")/100,"")</f>
        <v>8.3093E-2</v>
      </c>
      <c r="Z1543">
        <f>IFERROR([1]!s_fa_dupont_roe($A1543,"2018/12/31")/100,"")</f>
        <v>0.10358000000000001</v>
      </c>
      <c r="AA1543">
        <f>IFERROR([1]!s_fa_dupont_roe($A1543,"2019/12/31")/100,"")</f>
        <v>0.17008600000000001</v>
      </c>
      <c r="AB1543">
        <f>IFERROR([1]!s_fa_dupont_roe($A1543,"2020/12/31")/100,"")</f>
        <v>0.19275999999999999</v>
      </c>
      <c r="AC1543">
        <f>IFERROR([1]!s_fa_dupont_roe($A1543,"2021/12/31")/100,"")</f>
        <v>0.13064600000000001</v>
      </c>
      <c r="AD1543">
        <f>IFERROR([1]!s_fa_dupont_roe($A1543,"2022/12/31")/100,"")</f>
        <v>0.150895</v>
      </c>
      <c r="AE1543">
        <f>IFERROR([1]!s_fa_dupont_roe($A1543,"2023/12/31")/100,"")</f>
        <v>0.206458</v>
      </c>
      <c r="AF1543">
        <f>IFERROR([1]!s_fa_dupont_roe($A1543,"2024/12/31")/100,"")</f>
        <v>0.28661200000000003</v>
      </c>
      <c r="AG1543">
        <f>IFERROR([1]!s_fa_dupont_roe($A1543,"2025/12/31")/100,"")</f>
        <v>0.357294</v>
      </c>
      <c r="AH1543">
        <f>IFERROR([1]!s_stm07_is($A1543,"W30028333","2025/12/31",1),"")</f>
        <v>1600904035.1900001</v>
      </c>
      <c r="AI1543">
        <f>IFERROR([1]!s_stm07_bs($A1543,"W38058048","2025/12/31",1),"")</f>
        <v>4667682091.8599997</v>
      </c>
      <c r="AJ1543">
        <f>IFERROR([1]!s_fa_netdebt($A1543,"2025/12/31"),"")</f>
        <v>-688329457.05999994</v>
      </c>
      <c r="AK1543">
        <f>IFERROR([1]!s_val_ev1($A1543,"2025/12/31"),"")</f>
        <v>41982921102.370003</v>
      </c>
      <c r="AL1543">
        <f>IFERROR([1]!s_fa_ebitda($A1543,"2025/12/31"),"")</f>
        <v>2069585048.1400001</v>
      </c>
      <c r="AM1543">
        <f>IFERROR([1]!s_west_netprofit($A1543,2026,$B$1,180)/[1]!s_west_netprofit($A1543,2026,$B$1-7,180)-1,"")</f>
        <v>2.3303553232358887E-3</v>
      </c>
      <c r="AN1543">
        <f>IFERROR([1]!s_west_netprofit($A1543,2026,$B$1,180)/[1]!s_west_netprofit($A1543,2026,$B$1-30,180)-1,"")</f>
        <v>2.2736279425252137E-2</v>
      </c>
      <c r="AO1543">
        <f>IFERROR([1]!s_est_mediannetprofit($A1543,2026,$B$1)/[1]!s_est_mediannetprofit($A1543,2026,$B$1-7)-1,"")</f>
        <v>9.5000000000000639E-3</v>
      </c>
      <c r="AP1543">
        <f>IFERROR([1]!s_est_mediannetprofit($A1543,2026,$B$1)/[1]!s_est_mediannetprofit($A1543,2026,$B$1-30)-1,"")</f>
        <v>2.0470053070507976E-2</v>
      </c>
    </row>
    <row r="1544" spans="1:42">
      <c r="A1544" t="s">
        <v>1583</v>
      </c>
      <c r="B1544">
        <f>IFERROR([1]!s_stm07_is($A1544,"W30028333","2011/12/31",1)/[1]!S_SHARE_TOTAL($A1544,$B$1),"")</f>
        <v>0</v>
      </c>
      <c r="C1544">
        <f>IFERROR([1]!s_stm07_is($A1544,"W30028333","2012/12/31",1)/[1]!S_SHARE_TOTAL($A1544,$B$1),"")</f>
        <v>0</v>
      </c>
      <c r="D1544">
        <f>IFERROR([1]!s_stm07_is($A1544,"W30028333","2013/12/31",1)/[1]!S_SHARE_TOTAL($A1544,$B$1),"")</f>
        <v>4.3521898683293626E-2</v>
      </c>
      <c r="E1544">
        <f>IFERROR([1]!s_stm07_is($A1544,"W30028333","2014/12/31",1)/[1]!S_SHARE_TOTAL($A1544,$B$1),"")</f>
        <v>3.125056399865362E-2</v>
      </c>
      <c r="F1544">
        <f>IFERROR([1]!s_stm07_is($A1544,"W30028333","2015/12/31",1)/[1]!S_SHARE_TOTAL($A1544,$B$1),"")</f>
        <v>5.4190823758462396E-2</v>
      </c>
      <c r="G1544">
        <f>IFERROR([1]!s_stm07_is($A1544,"W30028333","2016/12/31",1)/[1]!S_SHARE_TOTAL($A1544,$B$1),"")</f>
        <v>0.15921730288636218</v>
      </c>
      <c r="H1544">
        <f>IFERROR([1]!s_stm07_is($A1544,"W30028333","2017/12/31",1)/[1]!S_SHARE_TOTAL($A1544,$B$1),"")</f>
        <v>0.19448655401461634</v>
      </c>
      <c r="I1544">
        <f>IFERROR([1]!s_stm07_is($A1544,"W30028333","2018/12/31",1)/[1]!S_SHARE_TOTAL($A1544,$B$1),"")</f>
        <v>0.26277279647927931</v>
      </c>
      <c r="J1544">
        <f>IFERROR([1]!s_stm07_is($A1544,"W30028333","2019/12/31",1)/[1]!S_SHARE_TOTAL($A1544,$B$1),"")</f>
        <v>0.37443828984801431</v>
      </c>
      <c r="K1544">
        <f>IFERROR([1]!s_stm07_is($A1544,"W30028333","2020/12/31",1)/[1]!S_SHARE_TOTAL($A1544,$B$1),"")</f>
        <v>0.49894573464881048</v>
      </c>
      <c r="L1544">
        <f>IFERROR([1]!s_stm07_is($A1544,"W30028333","2021/12/31",1)/[1]!S_SHARE_TOTAL($A1544,$B$1),"")</f>
        <v>0.65564488743367366</v>
      </c>
      <c r="M1544">
        <f>IFERROR([1]!s_stm07_is($A1544,"W30028333","2022/12/31",1)/[1]!S_SHARE_TOTAL($A1544,$B$1),"")</f>
        <v>0.67516635115298607</v>
      </c>
      <c r="N1544">
        <f>IFERROR([1]!s_stm07_is($A1544,"W30028333","2023/12/31",1)/[1]!S_SHARE_TOTAL($A1544,$B$1),"")</f>
        <v>-0.11725662808048733</v>
      </c>
      <c r="O1544">
        <f>IFERROR([1]!s_stm07_is($A1544,"W30028333","2024/12/31",1)/[1]!S_SHARE_TOTAL($A1544,$B$1),"")</f>
        <v>0.51133868635195734</v>
      </c>
      <c r="P1544">
        <f>IFERROR([1]!s_stm07_is($A1544,"W30028333","2025/12/31",1)/[1]!S_SHARE_TOTAL($A1544,$B$1),"")</f>
        <v>0.35993921127843564</v>
      </c>
      <c r="Q1544">
        <f>IFERROR([1]!s_west_netprofit($A1544,2026,$B$1,180)/[1]!S_SHARE_TOTAL($A1544,$B$1),"")</f>
        <v>0.44438309456209174</v>
      </c>
      <c r="R1544">
        <f>IFERROR([1]!s_west_netprofit($A1544,2027,$B$1,180)/[1]!S_SHARE_TOTAL($A1544,$B$1),"")</f>
        <v>0.54745857183935676</v>
      </c>
      <c r="S1544">
        <f>IFERROR([1]!s_fa_dupont_roe($A1544,"2011/12/31")/100,"")</f>
        <v>0</v>
      </c>
      <c r="T1544">
        <f>IFERROR([1]!s_fa_dupont_roe($A1544,"2012/12/31")/100,"")</f>
        <v>0</v>
      </c>
      <c r="U1544">
        <f>IFERROR([1]!s_fa_dupont_roe($A1544,"2013/12/31")/100,"")</f>
        <v>6.9116999999999998E-2</v>
      </c>
      <c r="V1544">
        <f>IFERROR([1]!s_fa_dupont_roe($A1544,"2014/12/31")/100,"")</f>
        <v>4.9278000000000002E-2</v>
      </c>
      <c r="W1544">
        <f>IFERROR([1]!s_fa_dupont_roe($A1544,"2015/12/31")/100,"")</f>
        <v>8.2421000000000008E-2</v>
      </c>
      <c r="X1544">
        <f>IFERROR([1]!s_fa_dupont_roe($A1544,"2016/12/31")/100,"")</f>
        <v>0.21371799999999999</v>
      </c>
      <c r="Y1544">
        <f>IFERROR([1]!s_fa_dupont_roe($A1544,"2017/12/31")/100,"")</f>
        <v>0.18665500000000002</v>
      </c>
      <c r="Z1544">
        <f>IFERROR([1]!s_fa_dupont_roe($A1544,"2018/12/31")/100,"")</f>
        <v>0.18981100000000001</v>
      </c>
      <c r="AA1544">
        <f>IFERROR([1]!s_fa_dupont_roe($A1544,"2019/12/31")/100,"")</f>
        <v>0.224575</v>
      </c>
      <c r="AB1544">
        <f>IFERROR([1]!s_fa_dupont_roe($A1544,"2020/12/31")/100,"")</f>
        <v>0.24103200000000002</v>
      </c>
      <c r="AC1544">
        <f>IFERROR([1]!s_fa_dupont_roe($A1544,"2021/12/31")/100,"")</f>
        <v>0.23280300000000001</v>
      </c>
      <c r="AD1544">
        <f>IFERROR([1]!s_fa_dupont_roe($A1544,"2022/12/31")/100,"")</f>
        <v>0.18891200000000002</v>
      </c>
      <c r="AE1544">
        <f>IFERROR([1]!s_fa_dupont_roe($A1544,"2023/12/31")/100,"")</f>
        <v>-3.1647000000000002E-2</v>
      </c>
      <c r="AF1544">
        <f>IFERROR([1]!s_fa_dupont_roe($A1544,"2024/12/31")/100,"")</f>
        <v>0.13440200000000002</v>
      </c>
      <c r="AG1544">
        <f>IFERROR([1]!s_fa_dupont_roe($A1544,"2025/12/31")/100,"")</f>
        <v>8.6831999999999993E-2</v>
      </c>
      <c r="AH1544">
        <f>IFERROR([1]!s_stm07_is($A1544,"W30028333","2025/12/31",1),"")</f>
        <v>581536153.84000003</v>
      </c>
      <c r="AI1544">
        <f>IFERROR([1]!s_stm07_bs($A1544,"W38058048","2025/12/31",1),"")</f>
        <v>6899322549.1099997</v>
      </c>
      <c r="AJ1544">
        <f>IFERROR([1]!s_fa_netdebt($A1544,"2025/12/31"),"")</f>
        <v>952226081.52999997</v>
      </c>
      <c r="AK1544">
        <f>IFERROR([1]!s_val_ev1($A1544,"2025/12/31"),"")</f>
        <v>16935934704.459999</v>
      </c>
      <c r="AL1544">
        <f>IFERROR([1]!s_fa_ebitda($A1544,"2025/12/31"),"")</f>
        <v>979131676.89999998</v>
      </c>
      <c r="AM1544">
        <f>IFERROR([1]!s_west_netprofit($A1544,2026,$B$1,180)/[1]!s_west_netprofit($A1544,2026,$B$1-7,180)-1,"")</f>
        <v>0</v>
      </c>
      <c r="AN1544">
        <f>IFERROR([1]!s_west_netprofit($A1544,2026,$B$1,180)/[1]!s_west_netprofit($A1544,2026,$B$1-30,180)-1,"")</f>
        <v>4.694380646267593E-3</v>
      </c>
      <c r="AO1544">
        <f>IFERROR([1]!s_est_mediannetprofit($A1544,2026,$B$1)/[1]!s_est_mediannetprofit($A1544,2026,$B$1-7)-1,"")</f>
        <v>0</v>
      </c>
      <c r="AP1544">
        <f>IFERROR([1]!s_est_mediannetprofit($A1544,2026,$B$1)/[1]!s_est_mediannetprofit($A1544,2026,$B$1-30)-1,"")</f>
        <v>0</v>
      </c>
    </row>
    <row r="1545" spans="1:42">
      <c r="A1545" t="s">
        <v>1584</v>
      </c>
      <c r="B1545">
        <f>IFERROR([1]!s_stm07_is($A1545,"W30028333","2011/12/31",1)/[1]!S_SHARE_TOTAL($A1545,$B$1),"")</f>
        <v>0</v>
      </c>
      <c r="C1545">
        <f>IFERROR([1]!s_stm07_is($A1545,"W30028333","2012/12/31",1)/[1]!S_SHARE_TOTAL($A1545,$B$1),"")</f>
        <v>0</v>
      </c>
      <c r="D1545">
        <f>IFERROR([1]!s_stm07_is($A1545,"W30028333","2013/12/31",1)/[1]!S_SHARE_TOTAL($A1545,$B$1),"")</f>
        <v>0</v>
      </c>
      <c r="E1545">
        <f>IFERROR([1]!s_stm07_is($A1545,"W30028333","2014/12/31",1)/[1]!S_SHARE_TOTAL($A1545,$B$1),"")</f>
        <v>0.36291894913741191</v>
      </c>
      <c r="F1545">
        <f>IFERROR([1]!s_stm07_is($A1545,"W30028333","2015/12/31",1)/[1]!S_SHARE_TOTAL($A1545,$B$1),"")</f>
        <v>0.32475423547132376</v>
      </c>
      <c r="G1545">
        <f>IFERROR([1]!s_stm07_is($A1545,"W30028333","2016/12/31",1)/[1]!S_SHARE_TOTAL($A1545,$B$1),"")</f>
        <v>0.35433236970239607</v>
      </c>
      <c r="H1545">
        <f>IFERROR([1]!s_stm07_is($A1545,"W30028333","2017/12/31",1)/[1]!S_SHARE_TOTAL($A1545,$B$1),"")</f>
        <v>0.52926607742531007</v>
      </c>
      <c r="I1545">
        <f>IFERROR([1]!s_stm07_is($A1545,"W30028333","2018/12/31",1)/[1]!S_SHARE_TOTAL($A1545,$B$1),"")</f>
        <v>0.83575720149332544</v>
      </c>
      <c r="J1545">
        <f>IFERROR([1]!s_stm07_is($A1545,"W30028333","2019/12/31",1)/[1]!S_SHARE_TOTAL($A1545,$B$1),"")</f>
        <v>1.2398764240554561</v>
      </c>
      <c r="K1545">
        <f>IFERROR([1]!s_stm07_is($A1545,"W30028333","2020/12/31",1)/[1]!S_SHARE_TOTAL($A1545,$B$1),"")</f>
        <v>1.8244684372660513</v>
      </c>
      <c r="L1545">
        <f>IFERROR([1]!s_stm07_is($A1545,"W30028333","2021/12/31",1)/[1]!S_SHARE_TOTAL($A1545,$B$1),"")</f>
        <v>2.7306605448181664</v>
      </c>
      <c r="M1545">
        <f>IFERROR([1]!s_stm07_is($A1545,"W30028333","2022/12/31",1)/[1]!S_SHARE_TOTAL($A1545,$B$1),"")</f>
        <v>3.8283523247867768</v>
      </c>
      <c r="N1545">
        <f>IFERROR([1]!s_stm07_is($A1545,"W30028333","2023/12/31",1)/[1]!S_SHARE_TOTAL($A1545,$B$1),"")</f>
        <v>2.7276157959627798</v>
      </c>
      <c r="O1545">
        <f>IFERROR([1]!s_stm07_is($A1545,"W30028333","2024/12/31",1)/[1]!S_SHARE_TOTAL($A1545,$B$1),"")</f>
        <v>3.5742195135802333</v>
      </c>
      <c r="P1545">
        <f>IFERROR([1]!s_stm07_is($A1545,"W30028333","2025/12/31",1)/[1]!S_SHARE_TOTAL($A1545,$B$1),"")</f>
        <v>3.9623263785921776</v>
      </c>
      <c r="Q1545">
        <f>IFERROR([1]!s_west_netprofit($A1545,2026,$B$1,180)/[1]!S_SHARE_TOTAL($A1545,$B$1),"")</f>
        <v>4.7455512642256927</v>
      </c>
      <c r="R1545">
        <f>IFERROR([1]!s_west_netprofit($A1545,2027,$B$1,180)/[1]!S_SHARE_TOTAL($A1545,$B$1),"")</f>
        <v>5.6969174645137892</v>
      </c>
      <c r="S1545">
        <f>IFERROR([1]!s_fa_dupont_roe($A1545,"2011/12/31")/100,"")</f>
        <v>0</v>
      </c>
      <c r="T1545">
        <f>IFERROR([1]!s_fa_dupont_roe($A1545,"2012/12/31")/100,"")</f>
        <v>0</v>
      </c>
      <c r="U1545">
        <f>IFERROR([1]!s_fa_dupont_roe($A1545,"2013/12/31")/100,"")</f>
        <v>0</v>
      </c>
      <c r="V1545">
        <f>IFERROR([1]!s_fa_dupont_roe($A1545,"2014/12/31")/100,"")</f>
        <v>0.25047900000000001</v>
      </c>
      <c r="W1545">
        <f>IFERROR([1]!s_fa_dupont_roe($A1545,"2015/12/31")/100,"")</f>
        <v>0.15198</v>
      </c>
      <c r="X1545">
        <f>IFERROR([1]!s_fa_dupont_roe($A1545,"2016/12/31")/100,"")</f>
        <v>0.10500999999999999</v>
      </c>
      <c r="Y1545">
        <f>IFERROR([1]!s_fa_dupont_roe($A1545,"2017/12/31")/100,"")</f>
        <v>0.124601</v>
      </c>
      <c r="Z1545">
        <f>IFERROR([1]!s_fa_dupont_roe($A1545,"2018/12/31")/100,"")</f>
        <v>0.133821</v>
      </c>
      <c r="AA1545">
        <f>IFERROR([1]!s_fa_dupont_roe($A1545,"2019/12/31")/100,"")</f>
        <v>0.14593700000000001</v>
      </c>
      <c r="AB1545">
        <f>IFERROR([1]!s_fa_dupont_roe($A1545,"2020/12/31")/100,"")</f>
        <v>0.18340399999999998</v>
      </c>
      <c r="AC1545">
        <f>IFERROR([1]!s_fa_dupont_roe($A1545,"2021/12/31")/100,"")</f>
        <v>0.17754600000000001</v>
      </c>
      <c r="AD1545">
        <f>IFERROR([1]!s_fa_dupont_roe($A1545,"2022/12/31")/100,"")</f>
        <v>0.17441800000000002</v>
      </c>
      <c r="AE1545">
        <f>IFERROR([1]!s_fa_dupont_roe($A1545,"2023/12/31")/100,"")</f>
        <v>0.11045500000000001</v>
      </c>
      <c r="AF1545">
        <f>IFERROR([1]!s_fa_dupont_roe($A1545,"2024/12/31")/100,"")</f>
        <v>0.13555799999999998</v>
      </c>
      <c r="AG1545">
        <f>IFERROR([1]!s_fa_dupont_roe($A1545,"2025/12/31")/100,"")</f>
        <v>0.137901</v>
      </c>
      <c r="AH1545">
        <f>IFERROR([1]!s_stm07_is($A1545,"W30028333","2025/12/31",1),"")</f>
        <v>626553239.90999997</v>
      </c>
      <c r="AI1545">
        <f>IFERROR([1]!s_stm07_bs($A1545,"W38058048","2025/12/31",1),"")</f>
        <v>5304557876.1300001</v>
      </c>
      <c r="AJ1545">
        <f>IFERROR([1]!s_fa_netdebt($A1545,"2025/12/31"),"")</f>
        <v>4487729830.0799999</v>
      </c>
      <c r="AK1545">
        <f>IFERROR([1]!s_val_ev1($A1545,"2025/12/31"),"")</f>
        <v>14736532422.709999</v>
      </c>
      <c r="AL1545">
        <f>IFERROR([1]!s_fa_ebitda($A1545,"2025/12/31"),"")</f>
        <v>1486491167.05</v>
      </c>
      <c r="AM1545">
        <f>IFERROR([1]!s_west_netprofit($A1545,2026,$B$1,180)/[1]!s_west_netprofit($A1545,2026,$B$1-7,180)-1,"")</f>
        <v>0</v>
      </c>
      <c r="AN1545">
        <f>IFERROR([1]!s_west_netprofit($A1545,2026,$B$1,180)/[1]!s_west_netprofit($A1545,2026,$B$1-30,180)-1,"")</f>
        <v>1.8252417913255936E-3</v>
      </c>
      <c r="AO1545">
        <f>IFERROR([1]!s_est_mediannetprofit($A1545,2026,$B$1)/[1]!s_est_mediannetprofit($A1545,2026,$B$1-7)-1,"")</f>
        <v>0</v>
      </c>
      <c r="AP1545">
        <f>IFERROR([1]!s_est_mediannetprofit($A1545,2026,$B$1)/[1]!s_est_mediannetprofit($A1545,2026,$B$1-30)-1,"")</f>
        <v>0</v>
      </c>
    </row>
    <row r="1546" spans="1:42">
      <c r="A1546" t="s">
        <v>1585</v>
      </c>
      <c r="B1546">
        <f>IFERROR([1]!s_stm07_is($A1546,"W30028333","2011/12/31",1)/[1]!S_SHARE_TOTAL($A1546,$B$1),"")</f>
        <v>0</v>
      </c>
      <c r="C1546">
        <f>IFERROR([1]!s_stm07_is($A1546,"W30028333","2012/12/31",1)/[1]!S_SHARE_TOTAL($A1546,$B$1),"")</f>
        <v>0.13869733894349848</v>
      </c>
      <c r="D1546">
        <f>IFERROR([1]!s_stm07_is($A1546,"W30028333","2013/12/31",1)/[1]!S_SHARE_TOTAL($A1546,$B$1),"")</f>
        <v>0.17648294953835503</v>
      </c>
      <c r="E1546">
        <f>IFERROR([1]!s_stm07_is($A1546,"W30028333","2014/12/31",1)/[1]!S_SHARE_TOTAL($A1546,$B$1),"")</f>
        <v>0.22180172053022029</v>
      </c>
      <c r="F1546">
        <f>IFERROR([1]!s_stm07_is($A1546,"W30028333","2015/12/31",1)/[1]!S_SHARE_TOTAL($A1546,$B$1),"")</f>
        <v>0.23401836324028816</v>
      </c>
      <c r="G1546">
        <f>IFERROR([1]!s_stm07_is($A1546,"W30028333","2016/12/31",1)/[1]!S_SHARE_TOTAL($A1546,$B$1),"")</f>
        <v>0.37435763332199362</v>
      </c>
      <c r="H1546">
        <f>IFERROR([1]!s_stm07_is($A1546,"W30028333","2017/12/31",1)/[1]!S_SHARE_TOTAL($A1546,$B$1),"")</f>
        <v>0.39625748571496777</v>
      </c>
      <c r="I1546">
        <f>IFERROR([1]!s_stm07_is($A1546,"W30028333","2018/12/31",1)/[1]!S_SHARE_TOTAL($A1546,$B$1),"")</f>
        <v>0.39833954206728617</v>
      </c>
      <c r="J1546">
        <f>IFERROR([1]!s_stm07_is($A1546,"W30028333","2019/12/31",1)/[1]!S_SHARE_TOTAL($A1546,$B$1),"")</f>
        <v>0.416929601451481</v>
      </c>
      <c r="K1546">
        <f>IFERROR([1]!s_stm07_is($A1546,"W30028333","2020/12/31",1)/[1]!S_SHARE_TOTAL($A1546,$B$1),"")</f>
        <v>0.47934890469284341</v>
      </c>
      <c r="L1546">
        <f>IFERROR([1]!s_stm07_is($A1546,"W30028333","2021/12/31",1)/[1]!S_SHARE_TOTAL($A1546,$B$1),"")</f>
        <v>0.66757898350969547</v>
      </c>
      <c r="M1546">
        <f>IFERROR([1]!s_stm07_is($A1546,"W30028333","2022/12/31",1)/[1]!S_SHARE_TOTAL($A1546,$B$1),"")</f>
        <v>0.59024480788765343</v>
      </c>
      <c r="N1546">
        <f>IFERROR([1]!s_stm07_is($A1546,"W30028333","2023/12/31",1)/[1]!S_SHARE_TOTAL($A1546,$B$1),"")</f>
        <v>0.33528145174362739</v>
      </c>
      <c r="O1546">
        <f>IFERROR([1]!s_stm07_is($A1546,"W30028333","2024/12/31",1)/[1]!S_SHARE_TOTAL($A1546,$B$1),"")</f>
        <v>0.18598762631525545</v>
      </c>
      <c r="P1546">
        <f>IFERROR([1]!s_stm07_is($A1546,"W30028333","2025/12/31",1)/[1]!S_SHARE_TOTAL($A1546,$B$1),"")</f>
        <v>0.14593111297320849</v>
      </c>
      <c r="Q1546">
        <f>IFERROR([1]!s_west_netprofit($A1546,2026,$B$1,180)/[1]!S_SHARE_TOTAL($A1546,$B$1),"")</f>
        <v>0.34074790185791959</v>
      </c>
      <c r="R1546">
        <f>IFERROR([1]!s_west_netprofit($A1546,2027,$B$1,180)/[1]!S_SHARE_TOTAL($A1546,$B$1),"")</f>
        <v>0.47212921762069315</v>
      </c>
      <c r="S1546">
        <f>IFERROR([1]!s_fa_dupont_roe($A1546,"2011/12/31")/100,"")</f>
        <v>0</v>
      </c>
      <c r="T1546">
        <f>IFERROR([1]!s_fa_dupont_roe($A1546,"2012/12/31")/100,"")</f>
        <v>0.14202400000000001</v>
      </c>
      <c r="U1546">
        <f>IFERROR([1]!s_fa_dupont_roe($A1546,"2013/12/31")/100,"")</f>
        <v>0.16764800000000002</v>
      </c>
      <c r="V1546">
        <f>IFERROR([1]!s_fa_dupont_roe($A1546,"2014/12/31")/100,"")</f>
        <v>0.181786</v>
      </c>
      <c r="W1546">
        <f>IFERROR([1]!s_fa_dupont_roe($A1546,"2015/12/31")/100,"")</f>
        <v>0.16521</v>
      </c>
      <c r="X1546">
        <f>IFERROR([1]!s_fa_dupont_roe($A1546,"2016/12/31")/100,"")</f>
        <v>0.22209299999999998</v>
      </c>
      <c r="Y1546">
        <f>IFERROR([1]!s_fa_dupont_roe($A1546,"2017/12/31")/100,"")</f>
        <v>0.13470399999999999</v>
      </c>
      <c r="Z1546">
        <f>IFERROR([1]!s_fa_dupont_roe($A1546,"2018/12/31")/100,"")</f>
        <v>9.4366000000000005E-2</v>
      </c>
      <c r="AA1546">
        <f>IFERROR([1]!s_fa_dupont_roe($A1546,"2019/12/31")/100,"")</f>
        <v>9.058999999999999E-2</v>
      </c>
      <c r="AB1546">
        <f>IFERROR([1]!s_fa_dupont_roe($A1546,"2020/12/31")/100,"")</f>
        <v>9.586299999999999E-2</v>
      </c>
      <c r="AC1546">
        <f>IFERROR([1]!s_fa_dupont_roe($A1546,"2021/12/31")/100,"")</f>
        <v>0.121015</v>
      </c>
      <c r="AD1546">
        <f>IFERROR([1]!s_fa_dupont_roe($A1546,"2022/12/31")/100,"")</f>
        <v>9.5968999999999999E-2</v>
      </c>
      <c r="AE1546">
        <f>IFERROR([1]!s_fa_dupont_roe($A1546,"2023/12/31")/100,"")</f>
        <v>5.0526000000000001E-2</v>
      </c>
      <c r="AF1546">
        <f>IFERROR([1]!s_fa_dupont_roe($A1546,"2024/12/31")/100,"")</f>
        <v>2.7045E-2</v>
      </c>
      <c r="AG1546">
        <f>IFERROR([1]!s_fa_dupont_roe($A1546,"2025/12/31")/100,"")</f>
        <v>2.0756999999999998E-2</v>
      </c>
      <c r="AH1546">
        <f>IFERROR([1]!s_stm07_is($A1546,"W30028333","2025/12/31",1),"")</f>
        <v>61127989.43</v>
      </c>
      <c r="AI1546">
        <f>IFERROR([1]!s_stm07_bs($A1546,"W38058048","2025/12/31",1),"")</f>
        <v>2987807257.1599998</v>
      </c>
      <c r="AJ1546">
        <f>IFERROR([1]!s_fa_netdebt($A1546,"2025/12/31"),"")</f>
        <v>-296789196.94999999</v>
      </c>
      <c r="AK1546">
        <f>IFERROR([1]!s_val_ev1($A1546,"2025/12/31"),"")</f>
        <v>30880323573.040001</v>
      </c>
      <c r="AL1546">
        <f>IFERROR([1]!s_fa_ebitda($A1546,"2025/12/31"),"")</f>
        <v>176946773.77000001</v>
      </c>
      <c r="AM1546">
        <f>IFERROR([1]!s_west_netprofit($A1546,2026,$B$1,180)/[1]!s_west_netprofit($A1546,2026,$B$1-7,180)-1,"")</f>
        <v>-0.1084738725796377</v>
      </c>
      <c r="AN1546">
        <f>IFERROR([1]!s_west_netprofit($A1546,2026,$B$1,180)/[1]!s_west_netprofit($A1546,2026,$B$1-30,180)-1,"")</f>
        <v>-3.6019815317379966E-2</v>
      </c>
      <c r="AO1546">
        <f>IFERROR([1]!s_est_mediannetprofit($A1546,2026,$B$1)/[1]!s_est_mediannetprofit($A1546,2026,$B$1-7)-1,"")</f>
        <v>-0.23797626483447842</v>
      </c>
      <c r="AP1546">
        <f>IFERROR([1]!s_est_mediannetprofit($A1546,2026,$B$1)/[1]!s_est_mediannetprofit($A1546,2026,$B$1-30)-1,"")</f>
        <v>-0.11594202898550721</v>
      </c>
    </row>
    <row r="1547" spans="1:42">
      <c r="A1547" t="s">
        <v>1586</v>
      </c>
      <c r="B1547">
        <f>IFERROR([1]!s_stm07_is($A1547,"W30028333","2011/12/31",1)/[1]!S_SHARE_TOTAL($A1547,$B$1),"")</f>
        <v>8.1586164596911134E-2</v>
      </c>
      <c r="C1547">
        <f>IFERROR([1]!s_stm07_is($A1547,"W30028333","2012/12/31",1)/[1]!S_SHARE_TOTAL($A1547,$B$1),"")</f>
        <v>6.653106744356746E-2</v>
      </c>
      <c r="D1547">
        <f>IFERROR([1]!s_stm07_is($A1547,"W30028333","2013/12/31",1)/[1]!S_SHARE_TOTAL($A1547,$B$1),"")</f>
        <v>9.115084493631416E-2</v>
      </c>
      <c r="E1547">
        <f>IFERROR([1]!s_stm07_is($A1547,"W30028333","2014/12/31",1)/[1]!S_SHARE_TOTAL($A1547,$B$1),"")</f>
        <v>0.10605158359226324</v>
      </c>
      <c r="F1547">
        <f>IFERROR([1]!s_stm07_is($A1547,"W30028333","2015/12/31",1)/[1]!S_SHARE_TOTAL($A1547,$B$1),"")</f>
        <v>0.1476583936280198</v>
      </c>
      <c r="G1547">
        <f>IFERROR([1]!s_stm07_is($A1547,"W30028333","2016/12/31",1)/[1]!S_SHARE_TOTAL($A1547,$B$1),"")</f>
        <v>0.20688497311681678</v>
      </c>
      <c r="H1547">
        <f>IFERROR([1]!s_stm07_is($A1547,"W30028333","2017/12/31",1)/[1]!S_SHARE_TOTAL($A1547,$B$1),"")</f>
        <v>0.27077131038385016</v>
      </c>
      <c r="I1547">
        <f>IFERROR([1]!s_stm07_is($A1547,"W30028333","2018/12/31",1)/[1]!S_SHARE_TOTAL($A1547,$B$1),"")</f>
        <v>0.25976409276616896</v>
      </c>
      <c r="J1547">
        <f>IFERROR([1]!s_stm07_is($A1547,"W30028333","2019/12/31",1)/[1]!S_SHARE_TOTAL($A1547,$B$1),"")</f>
        <v>0.29104374606547628</v>
      </c>
      <c r="K1547">
        <f>IFERROR([1]!s_stm07_is($A1547,"W30028333","2020/12/31",1)/[1]!S_SHARE_TOTAL($A1547,$B$1),"")</f>
        <v>0.18298073322417199</v>
      </c>
      <c r="L1547">
        <f>IFERROR([1]!s_stm07_is($A1547,"W30028333","2021/12/31",1)/[1]!S_SHARE_TOTAL($A1547,$B$1),"")</f>
        <v>0.19364768111362665</v>
      </c>
      <c r="M1547">
        <f>IFERROR([1]!s_stm07_is($A1547,"W30028333","2022/12/31",1)/[1]!S_SHARE_TOTAL($A1547,$B$1),"")</f>
        <v>0.26520304432241848</v>
      </c>
      <c r="N1547">
        <f>IFERROR([1]!s_stm07_is($A1547,"W30028333","2023/12/31",1)/[1]!S_SHARE_TOTAL($A1547,$B$1),"")</f>
        <v>0.30437620038658003</v>
      </c>
      <c r="O1547">
        <f>IFERROR([1]!s_stm07_is($A1547,"W30028333","2024/12/31",1)/[1]!S_SHARE_TOTAL($A1547,$B$1),"")</f>
        <v>0.37335262988812667</v>
      </c>
      <c r="P1547">
        <f>IFERROR([1]!s_stm07_is($A1547,"W30028333","2025/12/31",1)/[1]!S_SHARE_TOTAL($A1547,$B$1),"")</f>
        <v>0.30705717621561407</v>
      </c>
      <c r="Q1547">
        <f>IFERROR([1]!s_west_netprofit($A1547,2026,$B$1,180)/[1]!S_SHARE_TOTAL($A1547,$B$1),"")</f>
        <v>0.47326408664912256</v>
      </c>
      <c r="R1547">
        <f>IFERROR([1]!s_west_netprofit($A1547,2027,$B$1,180)/[1]!S_SHARE_TOTAL($A1547,$B$1),"")</f>
        <v>0.51983956976042012</v>
      </c>
      <c r="S1547">
        <f>IFERROR([1]!s_fa_dupont_roe($A1547,"2011/12/31")/100,"")</f>
        <v>0.29147300000000004</v>
      </c>
      <c r="T1547">
        <f>IFERROR([1]!s_fa_dupont_roe($A1547,"2012/12/31")/100,"")</f>
        <v>0.21979600000000002</v>
      </c>
      <c r="U1547">
        <f>IFERROR([1]!s_fa_dupont_roe($A1547,"2013/12/31")/100,"")</f>
        <v>0.25594800000000001</v>
      </c>
      <c r="V1547">
        <f>IFERROR([1]!s_fa_dupont_roe($A1547,"2014/12/31")/100,"")</f>
        <v>0.25512599999999996</v>
      </c>
      <c r="W1547">
        <f>IFERROR([1]!s_fa_dupont_roe($A1547,"2015/12/31")/100,"")</f>
        <v>0.29192400000000002</v>
      </c>
      <c r="X1547">
        <f>IFERROR([1]!s_fa_dupont_roe($A1547,"2016/12/31")/100,"")</f>
        <v>0.32647399999999999</v>
      </c>
      <c r="Y1547">
        <f>IFERROR([1]!s_fa_dupont_roe($A1547,"2017/12/31")/100,"")</f>
        <v>0.25319199999999997</v>
      </c>
      <c r="Z1547">
        <f>IFERROR([1]!s_fa_dupont_roe($A1547,"2018/12/31")/100,"")</f>
        <v>0.17413699999999999</v>
      </c>
      <c r="AA1547">
        <f>IFERROR([1]!s_fa_dupont_roe($A1547,"2019/12/31")/100,"")</f>
        <v>0.17722100000000002</v>
      </c>
      <c r="AB1547">
        <f>IFERROR([1]!s_fa_dupont_roe($A1547,"2020/12/31")/100,"")</f>
        <v>0.103024</v>
      </c>
      <c r="AC1547">
        <f>IFERROR([1]!s_fa_dupont_roe($A1547,"2021/12/31")/100,"")</f>
        <v>0.10562099999999999</v>
      </c>
      <c r="AD1547">
        <f>IFERROR([1]!s_fa_dupont_roe($A1547,"2022/12/31")/100,"")</f>
        <v>0.138215</v>
      </c>
      <c r="AE1547">
        <f>IFERROR([1]!s_fa_dupont_roe($A1547,"2023/12/31")/100,"")</f>
        <v>0.148979</v>
      </c>
      <c r="AF1547">
        <f>IFERROR([1]!s_fa_dupont_roe($A1547,"2024/12/31")/100,"")</f>
        <v>0.171901</v>
      </c>
      <c r="AG1547">
        <f>IFERROR([1]!s_fa_dupont_roe($A1547,"2025/12/31")/100,"")</f>
        <v>0.13600599999999999</v>
      </c>
      <c r="AH1547">
        <f>IFERROR([1]!s_stm07_is($A1547,"W30028333","2025/12/31",1),"")</f>
        <v>659738737.12</v>
      </c>
      <c r="AI1547">
        <f>IFERROR([1]!s_stm07_bs($A1547,"W38058048","2025/12/31",1),"")</f>
        <v>4886742588.4300003</v>
      </c>
      <c r="AJ1547">
        <f>IFERROR([1]!s_fa_netdebt($A1547,"2025/12/31"),"")</f>
        <v>32774971.370000001</v>
      </c>
      <c r="AK1547">
        <f>IFERROR([1]!s_val_ev1($A1547,"2025/12/31"),"")</f>
        <v>20296436957.52</v>
      </c>
      <c r="AL1547">
        <f>IFERROR([1]!s_fa_ebitda($A1547,"2025/12/31"),"")</f>
        <v>1012618173.64</v>
      </c>
      <c r="AM1547">
        <f>IFERROR([1]!s_west_netprofit($A1547,2026,$B$1,180)/[1]!s_west_netprofit($A1547,2026,$B$1-7,180)-1,"")</f>
        <v>-2.3487334957088546E-3</v>
      </c>
      <c r="AN1547">
        <f>IFERROR([1]!s_west_netprofit($A1547,2026,$B$1,180)/[1]!s_west_netprofit($A1547,2026,$B$1-30,180)-1,"")</f>
        <v>-1.7214765236889362E-2</v>
      </c>
      <c r="AO1547">
        <f>IFERROR([1]!s_est_mediannetprofit($A1547,2026,$B$1)/[1]!s_est_mediannetprofit($A1547,2026,$B$1-7)-1,"")</f>
        <v>-2.3413765746240767E-3</v>
      </c>
      <c r="AP1547">
        <f>IFERROR([1]!s_est_mediannetprofit($A1547,2026,$B$1)/[1]!s_est_mediannetprofit($A1547,2026,$B$1-30)-1,"")</f>
        <v>-7.5457170356111325E-3</v>
      </c>
    </row>
    <row r="1548" spans="1:42">
      <c r="A1548" t="s">
        <v>1587</v>
      </c>
      <c r="B1548">
        <f>IFERROR([1]!s_stm07_is($A1548,"W30028333","2011/12/31",1)/[1]!S_SHARE_TOTAL($A1548,$B$1),"")</f>
        <v>0</v>
      </c>
      <c r="C1548">
        <f>IFERROR([1]!s_stm07_is($A1548,"W30028333","2012/12/31",1)/[1]!S_SHARE_TOTAL($A1548,$B$1),"")</f>
        <v>0</v>
      </c>
      <c r="D1548">
        <f>IFERROR([1]!s_stm07_is($A1548,"W30028333","2013/12/31",1)/[1]!S_SHARE_TOTAL($A1548,$B$1),"")</f>
        <v>0.21693693984958479</v>
      </c>
      <c r="E1548">
        <f>IFERROR([1]!s_stm07_is($A1548,"W30028333","2014/12/31",1)/[1]!S_SHARE_TOTAL($A1548,$B$1),"")</f>
        <v>0.25963183178850557</v>
      </c>
      <c r="F1548">
        <f>IFERROR([1]!s_stm07_is($A1548,"W30028333","2015/12/31",1)/[1]!S_SHARE_TOTAL($A1548,$B$1),"")</f>
        <v>0.19492623896344072</v>
      </c>
      <c r="G1548">
        <f>IFERROR([1]!s_stm07_is($A1548,"W30028333","2016/12/31",1)/[1]!S_SHARE_TOTAL($A1548,$B$1),"")</f>
        <v>0.29998238625987228</v>
      </c>
      <c r="H1548">
        <f>IFERROR([1]!s_stm07_is($A1548,"W30028333","2017/12/31",1)/[1]!S_SHARE_TOTAL($A1548,$B$1),"")</f>
        <v>0.56353114272233329</v>
      </c>
      <c r="I1548">
        <f>IFERROR([1]!s_stm07_is($A1548,"W30028333","2018/12/31",1)/[1]!S_SHARE_TOTAL($A1548,$B$1),"")</f>
        <v>0.41316496001594927</v>
      </c>
      <c r="J1548">
        <f>IFERROR([1]!s_stm07_is($A1548,"W30028333","2019/12/31",1)/[1]!S_SHARE_TOTAL($A1548,$B$1),"")</f>
        <v>0.62160555649057136</v>
      </c>
      <c r="K1548">
        <f>IFERROR([1]!s_stm07_is($A1548,"W30028333","2020/12/31",1)/[1]!S_SHARE_TOTAL($A1548,$B$1),"")</f>
        <v>1.0133333241348346</v>
      </c>
      <c r="L1548">
        <f>IFERROR([1]!s_stm07_is($A1548,"W30028333","2021/12/31",1)/[1]!S_SHARE_TOTAL($A1548,$B$1),"")</f>
        <v>1.4365393019516846</v>
      </c>
      <c r="M1548">
        <f>IFERROR([1]!s_stm07_is($A1548,"W30028333","2022/12/31",1)/[1]!S_SHARE_TOTAL($A1548,$B$1),"")</f>
        <v>1.0036223679916259</v>
      </c>
      <c r="N1548">
        <f>IFERROR([1]!s_stm07_is($A1548,"W30028333","2023/12/31",1)/[1]!S_SHARE_TOTAL($A1548,$B$1),"")</f>
        <v>0.93792586653587218</v>
      </c>
      <c r="O1548">
        <f>IFERROR([1]!s_stm07_is($A1548,"W30028333","2024/12/31",1)/[1]!S_SHARE_TOTAL($A1548,$B$1),"")</f>
        <v>1.418392316861764</v>
      </c>
      <c r="P1548">
        <f>IFERROR([1]!s_stm07_is($A1548,"W30028333","2025/12/31",1)/[1]!S_SHARE_TOTAL($A1548,$B$1),"")</f>
        <v>1.4308096553099037</v>
      </c>
      <c r="Q1548">
        <f>IFERROR([1]!s_west_netprofit($A1548,2026,$B$1,180)/[1]!S_SHARE_TOTAL($A1548,$B$1),"")</f>
        <v>1.8061535629970382</v>
      </c>
      <c r="R1548">
        <f>IFERROR([1]!s_west_netprofit($A1548,2027,$B$1,180)/[1]!S_SHARE_TOTAL($A1548,$B$1),"")</f>
        <v>2.1965154795782365</v>
      </c>
      <c r="S1548">
        <f>IFERROR([1]!s_fa_dupont_roe($A1548,"2011/12/31")/100,"")</f>
        <v>0</v>
      </c>
      <c r="T1548">
        <f>IFERROR([1]!s_fa_dupont_roe($A1548,"2012/12/31")/100,"")</f>
        <v>0</v>
      </c>
      <c r="U1548">
        <f>IFERROR([1]!s_fa_dupont_roe($A1548,"2013/12/31")/100,"")</f>
        <v>0.19366700000000001</v>
      </c>
      <c r="V1548">
        <f>IFERROR([1]!s_fa_dupont_roe($A1548,"2014/12/31")/100,"")</f>
        <v>0.17689900000000003</v>
      </c>
      <c r="W1548">
        <f>IFERROR([1]!s_fa_dupont_roe($A1548,"2015/12/31")/100,"")</f>
        <v>0.103348</v>
      </c>
      <c r="X1548">
        <f>IFERROR([1]!s_fa_dupont_roe($A1548,"2016/12/31")/100,"")</f>
        <v>0.12742000000000001</v>
      </c>
      <c r="Y1548">
        <f>IFERROR([1]!s_fa_dupont_roe($A1548,"2017/12/31")/100,"")</f>
        <v>0.18578399999999998</v>
      </c>
      <c r="Z1548">
        <f>IFERROR([1]!s_fa_dupont_roe($A1548,"2018/12/31")/100,"")</f>
        <v>0.104794</v>
      </c>
      <c r="AA1548">
        <f>IFERROR([1]!s_fa_dupont_roe($A1548,"2019/12/31")/100,"")</f>
        <v>0.12453699999999999</v>
      </c>
      <c r="AB1548">
        <f>IFERROR([1]!s_fa_dupont_roe($A1548,"2020/12/31")/100,"")</f>
        <v>0.15617599999999998</v>
      </c>
      <c r="AC1548">
        <f>IFERROR([1]!s_fa_dupont_roe($A1548,"2021/12/31")/100,"")</f>
        <v>0.17271500000000001</v>
      </c>
      <c r="AD1548">
        <f>IFERROR([1]!s_fa_dupont_roe($A1548,"2022/12/31")/100,"")</f>
        <v>0.10681900000000001</v>
      </c>
      <c r="AE1548">
        <f>IFERROR([1]!s_fa_dupont_roe($A1548,"2023/12/31")/100,"")</f>
        <v>9.3453999999999995E-2</v>
      </c>
      <c r="AF1548">
        <f>IFERROR([1]!s_fa_dupont_roe($A1548,"2024/12/31")/100,"")</f>
        <v>0.13021000000000002</v>
      </c>
      <c r="AG1548">
        <f>IFERROR([1]!s_fa_dupont_roe($A1548,"2025/12/31")/100,"")</f>
        <v>0.120292</v>
      </c>
      <c r="AH1548">
        <f>IFERROR([1]!s_stm07_is($A1548,"W30028333","2025/12/31",1),"")</f>
        <v>1012618607.21</v>
      </c>
      <c r="AI1548">
        <f>IFERROR([1]!s_stm07_bs($A1548,"W38058048","2025/12/31",1),"")</f>
        <v>8814639802.2299995</v>
      </c>
      <c r="AJ1548">
        <f>IFERROR([1]!s_fa_netdebt($A1548,"2025/12/31"),"")</f>
        <v>12051809876.879999</v>
      </c>
      <c r="AK1548">
        <f>IFERROR([1]!s_val_ev1($A1548,"2025/12/31"),"")</f>
        <v>29664063254.540001</v>
      </c>
      <c r="AL1548">
        <f>IFERROR([1]!s_fa_ebitda($A1548,"2025/12/31"),"")</f>
        <v>2365293995.9699998</v>
      </c>
      <c r="AM1548">
        <f>IFERROR([1]!s_west_netprofit($A1548,2026,$B$1,180)/[1]!s_west_netprofit($A1548,2026,$B$1-7,180)-1,"")</f>
        <v>-1.2289609506345056E-2</v>
      </c>
      <c r="AN1548">
        <f>IFERROR([1]!s_west_netprofit($A1548,2026,$B$1,180)/[1]!s_west_netprofit($A1548,2026,$B$1-30,180)-1,"")</f>
        <v>-2.9560846677335828E-2</v>
      </c>
      <c r="AO1548">
        <f>IFERROR([1]!s_est_mediannetprofit($A1548,2026,$B$1)/[1]!s_est_mediannetprofit($A1548,2026,$B$1-7)-1,"")</f>
        <v>-2.1276595744680882E-2</v>
      </c>
      <c r="AP1548">
        <f>IFERROR([1]!s_est_mediannetprofit($A1548,2026,$B$1)/[1]!s_est_mediannetprofit($A1548,2026,$B$1-30)-1,"")</f>
        <v>-4.166666666666663E-2</v>
      </c>
    </row>
    <row r="1549" spans="1:42">
      <c r="A1549" t="s">
        <v>1588</v>
      </c>
      <c r="B1549">
        <f>IFERROR([1]!s_stm07_is($A1549,"W30028333","2011/12/31",1)/[1]!S_SHARE_TOTAL($A1549,$B$1),"")</f>
        <v>6.2298626866350265E-2</v>
      </c>
      <c r="C1549">
        <f>IFERROR([1]!s_stm07_is($A1549,"W30028333","2012/12/31",1)/[1]!S_SHARE_TOTAL($A1549,$B$1),"")</f>
        <v>8.779649974359964E-2</v>
      </c>
      <c r="D1549">
        <f>IFERROR([1]!s_stm07_is($A1549,"W30028333","2013/12/31",1)/[1]!S_SHARE_TOTAL($A1549,$B$1),"")</f>
        <v>0.11298571841449385</v>
      </c>
      <c r="E1549">
        <f>IFERROR([1]!s_stm07_is($A1549,"W30028333","2014/12/31",1)/[1]!S_SHARE_TOTAL($A1549,$B$1),"")</f>
        <v>0.11595611447568409</v>
      </c>
      <c r="F1549">
        <f>IFERROR([1]!s_stm07_is($A1549,"W30028333","2015/12/31",1)/[1]!S_SHARE_TOTAL($A1549,$B$1),"")</f>
        <v>0.13046293451611668</v>
      </c>
      <c r="G1549">
        <f>IFERROR([1]!s_stm07_is($A1549,"W30028333","2016/12/31",1)/[1]!S_SHARE_TOTAL($A1549,$B$1),"")</f>
        <v>0.15096126738744173</v>
      </c>
      <c r="H1549">
        <f>IFERROR([1]!s_stm07_is($A1549,"W30028333","2017/12/31",1)/[1]!S_SHARE_TOTAL($A1549,$B$1),"")</f>
        <v>0.19875578148863032</v>
      </c>
      <c r="I1549">
        <f>IFERROR([1]!s_stm07_is($A1549,"W30028333","2018/12/31",1)/[1]!S_SHARE_TOTAL($A1549,$B$1),"")</f>
        <v>0.25129072879506487</v>
      </c>
      <c r="J1549">
        <f>IFERROR([1]!s_stm07_is($A1549,"W30028333","2019/12/31",1)/[1]!S_SHARE_TOTAL($A1549,$B$1),"")</f>
        <v>0.45872201239817029</v>
      </c>
      <c r="K1549">
        <f>IFERROR([1]!s_stm07_is($A1549,"W30028333","2020/12/31",1)/[1]!S_SHARE_TOTAL($A1549,$B$1),"")</f>
        <v>0.56673084566462018</v>
      </c>
      <c r="L1549">
        <f>IFERROR([1]!s_stm07_is($A1549,"W30028333","2021/12/31",1)/[1]!S_SHARE_TOTAL($A1549,$B$1),"")</f>
        <v>-0.47086074813842171</v>
      </c>
      <c r="M1549">
        <f>IFERROR([1]!s_stm07_is($A1549,"W30028333","2022/12/31",1)/[1]!S_SHARE_TOTAL($A1549,$B$1),"")</f>
        <v>0.37217082626515191</v>
      </c>
      <c r="N1549">
        <f>IFERROR([1]!s_stm07_is($A1549,"W30028333","2023/12/31",1)/[1]!S_SHARE_TOTAL($A1549,$B$1),"")</f>
        <v>0.19600717530896825</v>
      </c>
      <c r="O1549">
        <f>IFERROR([1]!s_stm07_is($A1549,"W30028333","2024/12/31",1)/[1]!S_SHARE_TOTAL($A1549,$B$1),"")</f>
        <v>0.37491101586452896</v>
      </c>
      <c r="P1549">
        <f>IFERROR([1]!s_stm07_is($A1549,"W30028333","2025/12/31",1)/[1]!S_SHARE_TOTAL($A1549,$B$1),"")</f>
        <v>0.87522718105230379</v>
      </c>
      <c r="Q1549">
        <f>IFERROR([1]!s_west_netprofit($A1549,2026,$B$1,180)/[1]!S_SHARE_TOTAL($A1549,$B$1),"")</f>
        <v>1.3212146807745702</v>
      </c>
      <c r="R1549">
        <f>IFERROR([1]!s_west_netprofit($A1549,2027,$B$1,180)/[1]!S_SHARE_TOTAL($A1549,$B$1),"")</f>
        <v>1.6385008854177223</v>
      </c>
      <c r="S1549">
        <f>IFERROR([1]!s_fa_dupont_roe($A1549,"2011/12/31")/100,"")</f>
        <v>0.19211400000000001</v>
      </c>
      <c r="T1549">
        <f>IFERROR([1]!s_fa_dupont_roe($A1549,"2012/12/31")/100,"")</f>
        <v>0.24996400000000002</v>
      </c>
      <c r="U1549">
        <f>IFERROR([1]!s_fa_dupont_roe($A1549,"2013/12/31")/100,"")</f>
        <v>0.27046700000000001</v>
      </c>
      <c r="V1549">
        <f>IFERROR([1]!s_fa_dupont_roe($A1549,"2014/12/31")/100,"")</f>
        <v>0.23671299999999998</v>
      </c>
      <c r="W1549">
        <f>IFERROR([1]!s_fa_dupont_roe($A1549,"2015/12/31")/100,"")</f>
        <v>0.22859599999999999</v>
      </c>
      <c r="X1549">
        <f>IFERROR([1]!s_fa_dupont_roe($A1549,"2016/12/31")/100,"")</f>
        <v>0.17529499999999998</v>
      </c>
      <c r="Y1549">
        <f>IFERROR([1]!s_fa_dupont_roe($A1549,"2017/12/31")/100,"")</f>
        <v>0.16792000000000001</v>
      </c>
      <c r="Z1549">
        <f>IFERROR([1]!s_fa_dupont_roe($A1549,"2018/12/31")/100,"")</f>
        <v>0.18129899999999999</v>
      </c>
      <c r="AA1549">
        <f>IFERROR([1]!s_fa_dupont_roe($A1549,"2019/12/31")/100,"")</f>
        <v>0.265432</v>
      </c>
      <c r="AB1549">
        <f>IFERROR([1]!s_fa_dupont_roe($A1549,"2020/12/31")/100,"")</f>
        <v>0.23707300000000001</v>
      </c>
      <c r="AC1549">
        <f>IFERROR([1]!s_fa_dupont_roe($A1549,"2021/12/31")/100,"")</f>
        <v>-0.187334</v>
      </c>
      <c r="AD1549">
        <f>IFERROR([1]!s_fa_dupont_roe($A1549,"2022/12/31")/100,"")</f>
        <v>0.156362</v>
      </c>
      <c r="AE1549">
        <f>IFERROR([1]!s_fa_dupont_roe($A1549,"2023/12/31")/100,"")</f>
        <v>7.3569000000000009E-2</v>
      </c>
      <c r="AF1549">
        <f>IFERROR([1]!s_fa_dupont_roe($A1549,"2024/12/31")/100,"")</f>
        <v>0.12936899999999998</v>
      </c>
      <c r="AG1549">
        <f>IFERROR([1]!s_fa_dupont_roe($A1549,"2025/12/31")/100,"")</f>
        <v>0.27776400000000001</v>
      </c>
      <c r="AH1549">
        <f>IFERROR([1]!s_stm07_is($A1549,"W30028333","2025/12/31",1),"")</f>
        <v>774909488.77999997</v>
      </c>
      <c r="AI1549">
        <f>IFERROR([1]!s_stm07_bs($A1549,"W38058048","2025/12/31",1),"")</f>
        <v>3230567005.29</v>
      </c>
      <c r="AJ1549">
        <f>IFERROR([1]!s_fa_netdebt($A1549,"2025/12/31"),"")</f>
        <v>1862612345.27</v>
      </c>
      <c r="AK1549">
        <f>IFERROR([1]!s_val_ev1($A1549,"2025/12/31"),"")</f>
        <v>37468821066.889999</v>
      </c>
      <c r="AL1549">
        <f>IFERROR([1]!s_fa_ebitda($A1549,"2025/12/31"),"")</f>
        <v>1610149333.1199999</v>
      </c>
      <c r="AM1549">
        <f>IFERROR([1]!s_west_netprofit($A1549,2026,$B$1,180)/[1]!s_west_netprofit($A1549,2026,$B$1-7,180)-1,"")</f>
        <v>0</v>
      </c>
      <c r="AN1549">
        <f>IFERROR([1]!s_west_netprofit($A1549,2026,$B$1,180)/[1]!s_west_netprofit($A1549,2026,$B$1-30,180)-1,"")</f>
        <v>-7.0559716032916331E-3</v>
      </c>
      <c r="AO1549">
        <f>IFERROR([1]!s_est_mediannetprofit($A1549,2026,$B$1)/[1]!s_est_mediannetprofit($A1549,2026,$B$1-7)-1,"")</f>
        <v>0</v>
      </c>
      <c r="AP1549">
        <f>IFERROR([1]!s_est_mediannetprofit($A1549,2026,$B$1)/[1]!s_est_mediannetprofit($A1549,2026,$B$1-30)-1,"")</f>
        <v>-3.0594405594405183E-3</v>
      </c>
    </row>
    <row r="1550" spans="1:42">
      <c r="A1550" t="s">
        <v>1589</v>
      </c>
      <c r="B1550">
        <f>IFERROR([1]!s_stm07_is($A1550,"W30028333","2011/12/31",1)/[1]!S_SHARE_TOTAL($A1550,$B$1),"")</f>
        <v>0.21459366758461729</v>
      </c>
      <c r="C1550">
        <f>IFERROR([1]!s_stm07_is($A1550,"W30028333","2012/12/31",1)/[1]!S_SHARE_TOTAL($A1550,$B$1),"")</f>
        <v>0.22487894562265676</v>
      </c>
      <c r="D1550">
        <f>IFERROR([1]!s_stm07_is($A1550,"W30028333","2013/12/31",1)/[1]!S_SHARE_TOTAL($A1550,$B$1),"")</f>
        <v>0.26896297188684032</v>
      </c>
      <c r="E1550">
        <f>IFERROR([1]!s_stm07_is($A1550,"W30028333","2014/12/31",1)/[1]!S_SHARE_TOTAL($A1550,$B$1),"")</f>
        <v>0.29722243642124946</v>
      </c>
      <c r="F1550">
        <f>IFERROR([1]!s_stm07_is($A1550,"W30028333","2015/12/31",1)/[1]!S_SHARE_TOTAL($A1550,$B$1),"")</f>
        <v>0.37508799907827539</v>
      </c>
      <c r="G1550">
        <f>IFERROR([1]!s_stm07_is($A1550,"W30028333","2016/12/31",1)/[1]!S_SHARE_TOTAL($A1550,$B$1),"")</f>
        <v>0.42151259676056763</v>
      </c>
      <c r="H1550">
        <f>IFERROR([1]!s_stm07_is($A1550,"W30028333","2017/12/31",1)/[1]!S_SHARE_TOTAL($A1550,$B$1),"")</f>
        <v>0.4697011206808373</v>
      </c>
      <c r="I1550">
        <f>IFERROR([1]!s_stm07_is($A1550,"W30028333","2018/12/31",1)/[1]!S_SHARE_TOTAL($A1550,$B$1),"")</f>
        <v>0.44765791606341016</v>
      </c>
      <c r="J1550">
        <f>IFERROR([1]!s_stm07_is($A1550,"W30028333","2019/12/31",1)/[1]!S_SHARE_TOTAL($A1550,$B$1),"")</f>
        <v>0.3033038890734075</v>
      </c>
      <c r="K1550">
        <f>IFERROR([1]!s_stm07_is($A1550,"W30028333","2020/12/31",1)/[1]!S_SHARE_TOTAL($A1550,$B$1),"")</f>
        <v>0.23370257211948225</v>
      </c>
      <c r="L1550">
        <f>IFERROR([1]!s_stm07_is($A1550,"W30028333","2021/12/31",1)/[1]!S_SHARE_TOTAL($A1550,$B$1),"")</f>
        <v>0.18738503561541733</v>
      </c>
      <c r="M1550">
        <f>IFERROR([1]!s_stm07_is($A1550,"W30028333","2022/12/31",1)/[1]!S_SHARE_TOTAL($A1550,$B$1),"")</f>
        <v>0.25678740635356423</v>
      </c>
      <c r="N1550">
        <f>IFERROR([1]!s_stm07_is($A1550,"W30028333","2023/12/31",1)/[1]!S_SHARE_TOTAL($A1550,$B$1),"")</f>
        <v>0.28410516492761034</v>
      </c>
      <c r="O1550">
        <f>IFERROR([1]!s_stm07_is($A1550,"W30028333","2024/12/31",1)/[1]!S_SHARE_TOTAL($A1550,$B$1),"")</f>
        <v>0.54601841922530092</v>
      </c>
      <c r="P1550">
        <f>IFERROR([1]!s_stm07_is($A1550,"W30028333","2025/12/31",1)/[1]!S_SHARE_TOTAL($A1550,$B$1),"")</f>
        <v>0.80239434650917874</v>
      </c>
      <c r="Q1550">
        <f>IFERROR([1]!s_west_netprofit($A1550,2026,$B$1,180)/[1]!S_SHARE_TOTAL($A1550,$B$1),"")</f>
        <v>1.0877243626663855</v>
      </c>
      <c r="R1550">
        <f>IFERROR([1]!s_west_netprofit($A1550,2027,$B$1,180)/[1]!S_SHARE_TOTAL($A1550,$B$1),"")</f>
        <v>1.29252296465251</v>
      </c>
      <c r="S1550">
        <f>IFERROR([1]!s_fa_dupont_roe($A1550,"2011/12/31")/100,"")</f>
        <v>0.21160499999999999</v>
      </c>
      <c r="T1550">
        <f>IFERROR([1]!s_fa_dupont_roe($A1550,"2012/12/31")/100,"")</f>
        <v>0.16749</v>
      </c>
      <c r="U1550">
        <f>IFERROR([1]!s_fa_dupont_roe($A1550,"2013/12/31")/100,"")</f>
        <v>0.16245599999999999</v>
      </c>
      <c r="V1550">
        <f>IFERROR([1]!s_fa_dupont_roe($A1550,"2014/12/31")/100,"")</f>
        <v>0.158883</v>
      </c>
      <c r="W1550">
        <f>IFERROR([1]!s_fa_dupont_roe($A1550,"2015/12/31")/100,"")</f>
        <v>0.16678000000000001</v>
      </c>
      <c r="X1550">
        <f>IFERROR([1]!s_fa_dupont_roe($A1550,"2016/12/31")/100,"")</f>
        <v>0.154229</v>
      </c>
      <c r="Y1550">
        <f>IFERROR([1]!s_fa_dupont_roe($A1550,"2017/12/31")/100,"")</f>
        <v>0.15180099999999999</v>
      </c>
      <c r="Z1550">
        <f>IFERROR([1]!s_fa_dupont_roe($A1550,"2018/12/31")/100,"")</f>
        <v>0.141176</v>
      </c>
      <c r="AA1550">
        <f>IFERROR([1]!s_fa_dupont_roe($A1550,"2019/12/31")/100,"")</f>
        <v>9.3473000000000001E-2</v>
      </c>
      <c r="AB1550">
        <f>IFERROR([1]!s_fa_dupont_roe($A1550,"2020/12/31")/100,"")</f>
        <v>6.7948000000000008E-2</v>
      </c>
      <c r="AC1550">
        <f>IFERROR([1]!s_fa_dupont_roe($A1550,"2021/12/31")/100,"")</f>
        <v>5.2705000000000002E-2</v>
      </c>
      <c r="AD1550">
        <f>IFERROR([1]!s_fa_dupont_roe($A1550,"2022/12/31")/100,"")</f>
        <v>6.9303000000000003E-2</v>
      </c>
      <c r="AE1550">
        <f>IFERROR([1]!s_fa_dupont_roe($A1550,"2023/12/31")/100,"")</f>
        <v>7.2628999999999999E-2</v>
      </c>
      <c r="AF1550">
        <f>IFERROR([1]!s_fa_dupont_roe($A1550,"2024/12/31")/100,"")</f>
        <v>0.12865799999999999</v>
      </c>
      <c r="AG1550">
        <f>IFERROR([1]!s_fa_dupont_roe($A1550,"2025/12/31")/100,"")</f>
        <v>0.175654</v>
      </c>
      <c r="AH1550">
        <f>IFERROR([1]!s_stm07_is($A1550,"W30028333","2025/12/31",1),"")</f>
        <v>1647750370.76</v>
      </c>
      <c r="AI1550">
        <f>IFERROR([1]!s_stm07_bs($A1550,"W38058048","2025/12/31",1),"")</f>
        <v>9645169352.5400009</v>
      </c>
      <c r="AJ1550">
        <f>IFERROR([1]!s_fa_netdebt($A1550,"2025/12/31"),"")</f>
        <v>-8995932396.6499996</v>
      </c>
      <c r="AK1550">
        <f>IFERROR([1]!s_val_ev1($A1550,"2025/12/31"),"")</f>
        <v>33418199662.950001</v>
      </c>
      <c r="AL1550">
        <f>IFERROR([1]!s_fa_ebitda($A1550,"2025/12/31"),"")</f>
        <v>2310635887.8499999</v>
      </c>
      <c r="AM1550">
        <f>IFERROR([1]!s_west_netprofit($A1550,2026,$B$1,180)/[1]!s_west_netprofit($A1550,2026,$B$1-7,180)-1,"")</f>
        <v>-1.4661096063296242E-2</v>
      </c>
      <c r="AN1550">
        <f>IFERROR([1]!s_west_netprofit($A1550,2026,$B$1,180)/[1]!s_west_netprofit($A1550,2026,$B$1-30,180)-1,"")</f>
        <v>-2.1638826910155284E-2</v>
      </c>
      <c r="AO1550">
        <f>IFERROR([1]!s_est_mediannetprofit($A1550,2026,$B$1)/[1]!s_est_mediannetprofit($A1550,2026,$B$1-7)-1,"")</f>
        <v>-9.0868794326240954E-3</v>
      </c>
      <c r="AP1550">
        <f>IFERROR([1]!s_est_mediannetprofit($A1550,2026,$B$1)/[1]!s_est_mediannetprofit($A1550,2026,$B$1-30)-1,"")</f>
        <v>-2.8465884398087837E-2</v>
      </c>
    </row>
    <row r="1551" spans="1:42">
      <c r="A1551" t="s">
        <v>1590</v>
      </c>
      <c r="B1551">
        <f>IFERROR([1]!s_stm07_is($A1551,"W30028333","2011/12/31",1)/[1]!S_SHARE_TOTAL($A1551,$B$1),"")</f>
        <v>0.145747795567091</v>
      </c>
      <c r="C1551">
        <f>IFERROR([1]!s_stm07_is($A1551,"W30028333","2012/12/31",1)/[1]!S_SHARE_TOTAL($A1551,$B$1),"")</f>
        <v>0.24038503456795443</v>
      </c>
      <c r="D1551">
        <f>IFERROR([1]!s_stm07_is($A1551,"W30028333","2013/12/31",1)/[1]!S_SHARE_TOTAL($A1551,$B$1),"")</f>
        <v>0</v>
      </c>
      <c r="E1551">
        <f>IFERROR([1]!s_stm07_is($A1551,"W30028333","2014/12/31",1)/[1]!S_SHARE_TOTAL($A1551,$B$1),"")</f>
        <v>0.82106285533953005</v>
      </c>
      <c r="F1551">
        <f>IFERROR([1]!s_stm07_is($A1551,"W30028333","2015/12/31",1)/[1]!S_SHARE_TOTAL($A1551,$B$1),"")</f>
        <v>0.71323578601023585</v>
      </c>
      <c r="G1551">
        <f>IFERROR([1]!s_stm07_is($A1551,"W30028333","2016/12/31",1)/[1]!S_SHARE_TOTAL($A1551,$B$1),"")</f>
        <v>0.61644851490640118</v>
      </c>
      <c r="H1551">
        <f>IFERROR([1]!s_stm07_is($A1551,"W30028333","2017/12/31",1)/[1]!S_SHARE_TOTAL($A1551,$B$1),"")</f>
        <v>0.82846252462816627</v>
      </c>
      <c r="I1551">
        <f>IFERROR([1]!s_stm07_is($A1551,"W30028333","2018/12/31",1)/[1]!S_SHARE_TOTAL($A1551,$B$1),"")</f>
        <v>1.1964383603144382</v>
      </c>
      <c r="J1551">
        <f>IFERROR([1]!s_stm07_is($A1551,"W30028333","2019/12/31",1)/[1]!S_SHARE_TOTAL($A1551,$B$1),"")</f>
        <v>1.1758190307354068</v>
      </c>
      <c r="K1551">
        <f>IFERROR([1]!s_stm07_is($A1551,"W30028333","2020/12/31",1)/[1]!S_SHARE_TOTAL($A1551,$B$1),"")</f>
        <v>1.2744104300114372</v>
      </c>
      <c r="L1551">
        <f>IFERROR([1]!s_stm07_is($A1551,"W30028333","2021/12/31",1)/[1]!S_SHARE_TOTAL($A1551,$B$1),"")</f>
        <v>0.96295356350408456</v>
      </c>
      <c r="M1551">
        <f>IFERROR([1]!s_stm07_is($A1551,"W30028333","2022/12/31",1)/[1]!S_SHARE_TOTAL($A1551,$B$1),"")</f>
        <v>1.11486569154356</v>
      </c>
      <c r="N1551">
        <f>IFERROR([1]!s_stm07_is($A1551,"W30028333","2023/12/31",1)/[1]!S_SHARE_TOTAL($A1551,$B$1),"")</f>
        <v>1.5079682799864407</v>
      </c>
      <c r="O1551">
        <f>IFERROR([1]!s_stm07_is($A1551,"W30028333","2024/12/31",1)/[1]!S_SHARE_TOTAL($A1551,$B$1),"")</f>
        <v>1.9122304128172194</v>
      </c>
      <c r="P1551">
        <f>IFERROR([1]!s_stm07_is($A1551,"W30028333","2025/12/31",1)/[1]!S_SHARE_TOTAL($A1551,$B$1),"")</f>
        <v>2.0536754566409323</v>
      </c>
      <c r="Q1551">
        <f>IFERROR([1]!s_west_netprofit($A1551,2026,$B$1,180)/[1]!S_SHARE_TOTAL($A1551,$B$1),"")</f>
        <v>2.3974239228914613</v>
      </c>
      <c r="R1551">
        <f>IFERROR([1]!s_west_netprofit($A1551,2027,$B$1,180)/[1]!S_SHARE_TOTAL($A1551,$B$1),"")</f>
        <v>2.9710414609934661</v>
      </c>
      <c r="S1551">
        <f>IFERROR([1]!s_fa_dupont_roe($A1551,"2011/12/31")/100,"")</f>
        <v>0.36022100000000001</v>
      </c>
      <c r="T1551">
        <f>IFERROR([1]!s_fa_dupont_roe($A1551,"2012/12/31")/100,"")</f>
        <v>0.402202</v>
      </c>
      <c r="U1551">
        <f>IFERROR([1]!s_fa_dupont_roe($A1551,"2013/12/31")/100,"")</f>
        <v>0</v>
      </c>
      <c r="V1551">
        <f>IFERROR([1]!s_fa_dupont_roe($A1551,"2014/12/31")/100,"")</f>
        <v>0.37880600000000003</v>
      </c>
      <c r="W1551">
        <f>IFERROR([1]!s_fa_dupont_roe($A1551,"2015/12/31")/100,"")</f>
        <v>0.29535800000000001</v>
      </c>
      <c r="X1551">
        <f>IFERROR([1]!s_fa_dupont_roe($A1551,"2016/12/31")/100,"")</f>
        <v>0.26131399999999999</v>
      </c>
      <c r="Y1551">
        <f>IFERROR([1]!s_fa_dupont_roe($A1551,"2017/12/31")/100,"")</f>
        <v>0.29432600000000003</v>
      </c>
      <c r="Z1551">
        <f>IFERROR([1]!s_fa_dupont_roe($A1551,"2018/12/31")/100,"")</f>
        <v>0.290246</v>
      </c>
      <c r="AA1551">
        <f>IFERROR([1]!s_fa_dupont_roe($A1551,"2019/12/31")/100,"")</f>
        <v>0.18523399999999998</v>
      </c>
      <c r="AB1551">
        <f>IFERROR([1]!s_fa_dupont_roe($A1551,"2020/12/31")/100,"")</f>
        <v>0.14593600000000001</v>
      </c>
      <c r="AC1551">
        <f>IFERROR([1]!s_fa_dupont_roe($A1551,"2021/12/31")/100,"")</f>
        <v>9.8546999999999996E-2</v>
      </c>
      <c r="AD1551">
        <f>IFERROR([1]!s_fa_dupont_roe($A1551,"2022/12/31")/100,"")</f>
        <v>0.109316</v>
      </c>
      <c r="AE1551">
        <f>IFERROR([1]!s_fa_dupont_roe($A1551,"2023/12/31")/100,"")</f>
        <v>0.138152</v>
      </c>
      <c r="AF1551">
        <f>IFERROR([1]!s_fa_dupont_roe($A1551,"2024/12/31")/100,"")</f>
        <v>0.15601300000000001</v>
      </c>
      <c r="AG1551">
        <f>IFERROR([1]!s_fa_dupont_roe($A1551,"2025/12/31")/100,"")</f>
        <v>0.152563</v>
      </c>
      <c r="AH1551">
        <f>IFERROR([1]!s_stm07_is($A1551,"W30028333","2025/12/31",1),"")</f>
        <v>829390592.78999996</v>
      </c>
      <c r="AI1551">
        <f>IFERROR([1]!s_stm07_bs($A1551,"W38058048","2025/12/31",1),"")</f>
        <v>5721575977.6199999</v>
      </c>
      <c r="AJ1551">
        <f>IFERROR([1]!s_fa_netdebt($A1551,"2025/12/31"),"")</f>
        <v>-163349498.16999999</v>
      </c>
      <c r="AK1551">
        <f>IFERROR([1]!s_val_ev1($A1551,"2025/12/31"),"")</f>
        <v>32500236823</v>
      </c>
      <c r="AL1551">
        <f>IFERROR([1]!s_fa_ebitda($A1551,"2025/12/31"),"")</f>
        <v>1170245749.6199999</v>
      </c>
      <c r="AM1551">
        <f>IFERROR([1]!s_west_netprofit($A1551,2026,$B$1,180)/[1]!s_west_netprofit($A1551,2026,$B$1-7,180)-1,"")</f>
        <v>0</v>
      </c>
      <c r="AN1551">
        <f>IFERROR([1]!s_west_netprofit($A1551,2026,$B$1,180)/[1]!s_west_netprofit($A1551,2026,$B$1-30,180)-1,"")</f>
        <v>-3.2881643284459305E-2</v>
      </c>
      <c r="AO1551">
        <f>IFERROR([1]!s_est_mediannetprofit($A1551,2026,$B$1)/[1]!s_est_mediannetprofit($A1551,2026,$B$1-7)-1,"")</f>
        <v>0</v>
      </c>
      <c r="AP1551">
        <f>IFERROR([1]!s_est_mediannetprofit($A1551,2026,$B$1)/[1]!s_est_mediannetprofit($A1551,2026,$B$1-30)-1,"")</f>
        <v>-3.7823834196891726E-3</v>
      </c>
    </row>
    <row r="1552" spans="1:42">
      <c r="A1552" t="s">
        <v>1591</v>
      </c>
      <c r="B1552">
        <f>IFERROR([1]!s_stm07_is($A1552,"W30028333","2011/12/31",1)/[1]!S_SHARE_TOTAL($A1552,$B$1),"")</f>
        <v>9.2715085613587225E-2</v>
      </c>
      <c r="C1552">
        <f>IFERROR([1]!s_stm07_is($A1552,"W30028333","2012/12/31",1)/[1]!S_SHARE_TOTAL($A1552,$B$1),"")</f>
        <v>8.6367115518228815E-2</v>
      </c>
      <c r="D1552">
        <f>IFERROR([1]!s_stm07_is($A1552,"W30028333","2013/12/31",1)/[1]!S_SHARE_TOTAL($A1552,$B$1),"")</f>
        <v>6.4676018159713536E-2</v>
      </c>
      <c r="E1552">
        <f>IFERROR([1]!s_stm07_is($A1552,"W30028333","2014/12/31",1)/[1]!S_SHARE_TOTAL($A1552,$B$1),"")</f>
        <v>7.6645219057527067E-2</v>
      </c>
      <c r="F1552">
        <f>IFERROR([1]!s_stm07_is($A1552,"W30028333","2015/12/31",1)/[1]!S_SHARE_TOTAL($A1552,$B$1),"")</f>
        <v>-0.12969868247763375</v>
      </c>
      <c r="G1552">
        <f>IFERROR([1]!s_stm07_is($A1552,"W30028333","2016/12/31",1)/[1]!S_SHARE_TOTAL($A1552,$B$1),"")</f>
        <v>3.6503648937188368E-2</v>
      </c>
      <c r="H1552">
        <f>IFERROR([1]!s_stm07_is($A1552,"W30028333","2017/12/31",1)/[1]!S_SHARE_TOTAL($A1552,$B$1),"")</f>
        <v>0.99935966822228228</v>
      </c>
      <c r="I1552">
        <f>IFERROR([1]!s_stm07_is($A1552,"W30028333","2018/12/31",1)/[1]!S_SHARE_TOTAL($A1552,$B$1),"")</f>
        <v>0.8056500047882208</v>
      </c>
      <c r="J1552">
        <f>IFERROR([1]!s_stm07_is($A1552,"W30028333","2019/12/31",1)/[1]!S_SHARE_TOTAL($A1552,$B$1),"")</f>
        <v>6.3021603793409861E-2</v>
      </c>
      <c r="K1552">
        <f>IFERROR([1]!s_stm07_is($A1552,"W30028333","2020/12/31",1)/[1]!S_SHARE_TOTAL($A1552,$B$1),"")</f>
        <v>0.61413295054898431</v>
      </c>
      <c r="L1552">
        <f>IFERROR([1]!s_stm07_is($A1552,"W30028333","2021/12/31",1)/[1]!S_SHARE_TOTAL($A1552,$B$1),"")</f>
        <v>2.054856868951692</v>
      </c>
      <c r="M1552">
        <f>IFERROR([1]!s_stm07_is($A1552,"W30028333","2022/12/31",1)/[1]!S_SHARE_TOTAL($A1552,$B$1),"")</f>
        <v>2.0613823941521106</v>
      </c>
      <c r="N1552">
        <f>IFERROR([1]!s_stm07_is($A1552,"W30028333","2023/12/31",1)/[1]!S_SHARE_TOTAL($A1552,$B$1),"")</f>
        <v>1.7666698802859186</v>
      </c>
      <c r="O1552">
        <f>IFERROR([1]!s_stm07_is($A1552,"W30028333","2024/12/31",1)/[1]!S_SHARE_TOTAL($A1552,$B$1),"")</f>
        <v>2.1905229930612431</v>
      </c>
      <c r="P1552">
        <f>IFERROR([1]!s_stm07_is($A1552,"W30028333","2025/12/31",1)/[1]!S_SHARE_TOTAL($A1552,$B$1),"")</f>
        <v>3.2215374994587322</v>
      </c>
      <c r="Q1552">
        <f>IFERROR([1]!s_west_netprofit($A1552,2026,$B$1,180)/[1]!S_SHARE_TOTAL($A1552,$B$1),"")</f>
        <v>4.9775739761946411</v>
      </c>
      <c r="R1552">
        <f>IFERROR([1]!s_west_netprofit($A1552,2027,$B$1,180)/[1]!S_SHARE_TOTAL($A1552,$B$1),"")</f>
        <v>6.3727506708888084</v>
      </c>
      <c r="S1552">
        <f>IFERROR([1]!s_fa_dupont_roe($A1552,"2011/12/31")/100,"")</f>
        <v>0.12962899999999999</v>
      </c>
      <c r="T1552">
        <f>IFERROR([1]!s_fa_dupont_roe($A1552,"2012/12/31")/100,"")</f>
        <v>8.6622000000000005E-2</v>
      </c>
      <c r="U1552">
        <f>IFERROR([1]!s_fa_dupont_roe($A1552,"2013/12/31")/100,"")</f>
        <v>6.0791000000000005E-2</v>
      </c>
      <c r="V1552">
        <f>IFERROR([1]!s_fa_dupont_roe($A1552,"2014/12/31")/100,"")</f>
        <v>6.7450999999999997E-2</v>
      </c>
      <c r="W1552">
        <f>IFERROR([1]!s_fa_dupont_roe($A1552,"2015/12/31")/100,"")</f>
        <v>-0.10612199999999999</v>
      </c>
      <c r="X1552">
        <f>IFERROR([1]!s_fa_dupont_roe($A1552,"2016/12/31")/100,"")</f>
        <v>2.0556999999999999E-2</v>
      </c>
      <c r="Y1552">
        <f>IFERROR([1]!s_fa_dupont_roe($A1552,"2017/12/31")/100,"")</f>
        <v>0.36543199999999998</v>
      </c>
      <c r="Z1552">
        <f>IFERROR([1]!s_fa_dupont_roe($A1552,"2018/12/31")/100,"")</f>
        <v>0.224303</v>
      </c>
      <c r="AA1552">
        <f>IFERROR([1]!s_fa_dupont_roe($A1552,"2019/12/31")/100,"")</f>
        <v>1.5576000000000001E-2</v>
      </c>
      <c r="AB1552">
        <f>IFERROR([1]!s_fa_dupont_roe($A1552,"2020/12/31")/100,"")</f>
        <v>0.13184499999999999</v>
      </c>
      <c r="AC1552">
        <f>IFERROR([1]!s_fa_dupont_roe($A1552,"2021/12/31")/100,"")</f>
        <v>0.26598900000000003</v>
      </c>
      <c r="AD1552">
        <f>IFERROR([1]!s_fa_dupont_roe($A1552,"2022/12/31")/100,"")</f>
        <v>0.17271</v>
      </c>
      <c r="AE1552">
        <f>IFERROR([1]!s_fa_dupont_roe($A1552,"2023/12/31")/100,"")</f>
        <v>0.11137900000000001</v>
      </c>
      <c r="AF1552">
        <f>IFERROR([1]!s_fa_dupont_roe($A1552,"2024/12/31")/100,"")</f>
        <v>0.11667</v>
      </c>
      <c r="AG1552">
        <f>IFERROR([1]!s_fa_dupont_roe($A1552,"2025/12/31")/100,"")</f>
        <v>0.14336699999999999</v>
      </c>
      <c r="AH1552">
        <f>IFERROR([1]!s_stm07_is($A1552,"W30028333","2025/12/31",1),"")</f>
        <v>6110378757.8400002</v>
      </c>
      <c r="AI1552">
        <f>IFERROR([1]!s_stm07_bs($A1552,"W38058048","2025/12/31",1),"")</f>
        <v>60820770449.760002</v>
      </c>
      <c r="AJ1552">
        <f>IFERROR([1]!s_fa_netdebt($A1552,"2025/12/31"),"")</f>
        <v>41579590333.18</v>
      </c>
      <c r="AK1552">
        <f>IFERROR([1]!s_val_ev1($A1552,"2025/12/31"),"")</f>
        <v>188675856550.07001</v>
      </c>
      <c r="AL1552">
        <f>IFERROR([1]!s_fa_ebitda($A1552,"2025/12/31"),"")</f>
        <v>15275348399.23</v>
      </c>
      <c r="AM1552">
        <f>IFERROR([1]!s_west_netprofit($A1552,2026,$B$1,180)/[1]!s_west_netprofit($A1552,2026,$B$1-7,180)-1,"")</f>
        <v>0</v>
      </c>
      <c r="AN1552">
        <f>IFERROR([1]!s_west_netprofit($A1552,2026,$B$1,180)/[1]!s_west_netprofit($A1552,2026,$B$1-30,180)-1,"")</f>
        <v>1.8279422893328956E-2</v>
      </c>
      <c r="AO1552">
        <f>IFERROR([1]!s_est_mediannetprofit($A1552,2026,$B$1)/[1]!s_est_mediannetprofit($A1552,2026,$B$1-7)-1,"")</f>
        <v>0</v>
      </c>
      <c r="AP1552">
        <f>IFERROR([1]!s_est_mediannetprofit($A1552,2026,$B$1)/[1]!s_est_mediannetprofit($A1552,2026,$B$1-30)-1,"")</f>
        <v>3.5900944933203061E-2</v>
      </c>
    </row>
    <row r="1553" spans="1:42">
      <c r="A1553" t="s">
        <v>1592</v>
      </c>
      <c r="B1553">
        <f>IFERROR([1]!s_stm07_is($A1553,"W30028333","2011/12/31",1)/[1]!S_SHARE_TOTAL($A1553,$B$1),"")</f>
        <v>0.23423650375161481</v>
      </c>
      <c r="C1553">
        <f>IFERROR([1]!s_stm07_is($A1553,"W30028333","2012/12/31",1)/[1]!S_SHARE_TOTAL($A1553,$B$1),"")</f>
        <v>0.19261247007674689</v>
      </c>
      <c r="D1553">
        <f>IFERROR([1]!s_stm07_is($A1553,"W30028333","2013/12/31",1)/[1]!S_SHARE_TOTAL($A1553,$B$1),"")</f>
        <v>0.22829000903978344</v>
      </c>
      <c r="E1553">
        <f>IFERROR([1]!s_stm07_is($A1553,"W30028333","2014/12/31",1)/[1]!S_SHARE_TOTAL($A1553,$B$1),"")</f>
        <v>0.1656328154468821</v>
      </c>
      <c r="F1553">
        <f>IFERROR([1]!s_stm07_is($A1553,"W30028333","2015/12/31",1)/[1]!S_SHARE_TOTAL($A1553,$B$1),"")</f>
        <v>0.24812489156112502</v>
      </c>
      <c r="G1553">
        <f>IFERROR([1]!s_stm07_is($A1553,"W30028333","2016/12/31",1)/[1]!S_SHARE_TOTAL($A1553,$B$1),"")</f>
        <v>0.32495927702622285</v>
      </c>
      <c r="H1553">
        <f>IFERROR([1]!s_stm07_is($A1553,"W30028333","2017/12/31",1)/[1]!S_SHARE_TOTAL($A1553,$B$1),"")</f>
        <v>0.22431935974881873</v>
      </c>
      <c r="I1553">
        <f>IFERROR([1]!s_stm07_is($A1553,"W30028333","2018/12/31",1)/[1]!S_SHARE_TOTAL($A1553,$B$1),"")</f>
        <v>0.28797658866560161</v>
      </c>
      <c r="J1553">
        <f>IFERROR([1]!s_stm07_is($A1553,"W30028333","2019/12/31",1)/[1]!S_SHARE_TOTAL($A1553,$B$1),"")</f>
        <v>0.36686712896029489</v>
      </c>
      <c r="K1553">
        <f>IFERROR([1]!s_stm07_is($A1553,"W30028333","2020/12/31",1)/[1]!S_SHARE_TOTAL($A1553,$B$1),"")</f>
        <v>0.59990791745139882</v>
      </c>
      <c r="L1553">
        <f>IFERROR([1]!s_stm07_is($A1553,"W30028333","2021/12/31",1)/[1]!S_SHARE_TOTAL($A1553,$B$1),"")</f>
        <v>0.84199463529095486</v>
      </c>
      <c r="M1553">
        <f>IFERROR([1]!s_stm07_is($A1553,"W30028333","2022/12/31",1)/[1]!S_SHARE_TOTAL($A1553,$B$1),"")</f>
        <v>0.60510687986866063</v>
      </c>
      <c r="N1553">
        <f>IFERROR([1]!s_stm07_is($A1553,"W30028333","2023/12/31",1)/[1]!S_SHARE_TOTAL($A1553,$B$1),"")</f>
        <v>0.70921532160288148</v>
      </c>
      <c r="O1553">
        <f>IFERROR([1]!s_stm07_is($A1553,"W30028333","2024/12/31",1)/[1]!S_SHARE_TOTAL($A1553,$B$1),"")</f>
        <v>0.50122166614091768</v>
      </c>
      <c r="P1553">
        <f>IFERROR([1]!s_stm07_is($A1553,"W30028333","2025/12/31",1)/[1]!S_SHARE_TOTAL($A1553,$B$1),"")</f>
        <v>0.29503698622299124</v>
      </c>
      <c r="Q1553">
        <f>IFERROR([1]!s_west_netprofit($A1553,2026,$B$1,180)/[1]!S_SHARE_TOTAL($A1553,$B$1),"")</f>
        <v>0.60816433781181278</v>
      </c>
      <c r="R1553">
        <f>IFERROR([1]!s_west_netprofit($A1553,2027,$B$1,180)/[1]!S_SHARE_TOTAL($A1553,$B$1),"")</f>
        <v>0.80650023619652189</v>
      </c>
      <c r="S1553">
        <f>IFERROR([1]!s_fa_dupont_roe($A1553,"2011/12/31")/100,"")</f>
        <v>0.60148200000000007</v>
      </c>
      <c r="T1553">
        <f>IFERROR([1]!s_fa_dupont_roe($A1553,"2012/12/31")/100,"")</f>
        <v>0.32413700000000001</v>
      </c>
      <c r="U1553">
        <f>IFERROR([1]!s_fa_dupont_roe($A1553,"2013/12/31")/100,"")</f>
        <v>0.32170000000000004</v>
      </c>
      <c r="V1553">
        <f>IFERROR([1]!s_fa_dupont_roe($A1553,"2014/12/31")/100,"")</f>
        <v>0.15152599999999999</v>
      </c>
      <c r="W1553">
        <f>IFERROR([1]!s_fa_dupont_roe($A1553,"2015/12/31")/100,"")</f>
        <v>0.16040600000000002</v>
      </c>
      <c r="X1553">
        <f>IFERROR([1]!s_fa_dupont_roe($A1553,"2016/12/31")/100,"")</f>
        <v>0.186141</v>
      </c>
      <c r="Y1553">
        <f>IFERROR([1]!s_fa_dupont_roe($A1553,"2017/12/31")/100,"")</f>
        <v>0.11861700000000001</v>
      </c>
      <c r="Z1553">
        <f>IFERROR([1]!s_fa_dupont_roe($A1553,"2018/12/31")/100,"")</f>
        <v>0.14200399999999999</v>
      </c>
      <c r="AA1553">
        <f>IFERROR([1]!s_fa_dupont_roe($A1553,"2019/12/31")/100,"")</f>
        <v>0.158469</v>
      </c>
      <c r="AB1553">
        <f>IFERROR([1]!s_fa_dupont_roe($A1553,"2020/12/31")/100,"")</f>
        <v>0.20129000000000002</v>
      </c>
      <c r="AC1553">
        <f>IFERROR([1]!s_fa_dupont_roe($A1553,"2021/12/31")/100,"")</f>
        <v>0.20721200000000001</v>
      </c>
      <c r="AD1553">
        <f>IFERROR([1]!s_fa_dupont_roe($A1553,"2022/12/31")/100,"")</f>
        <v>0.120699</v>
      </c>
      <c r="AE1553">
        <f>IFERROR([1]!s_fa_dupont_roe($A1553,"2023/12/31")/100,"")</f>
        <v>0.12513299999999999</v>
      </c>
      <c r="AF1553">
        <f>IFERROR([1]!s_fa_dupont_roe($A1553,"2024/12/31")/100,"")</f>
        <v>8.1715999999999997E-2</v>
      </c>
      <c r="AG1553">
        <f>IFERROR([1]!s_fa_dupont_roe($A1553,"2025/12/31")/100,"")</f>
        <v>4.6856000000000002E-2</v>
      </c>
      <c r="AH1553">
        <f>IFERROR([1]!s_stm07_is($A1553,"W30028333","2025/12/31",1),"")</f>
        <v>769676268.23000002</v>
      </c>
      <c r="AI1553">
        <f>IFERROR([1]!s_stm07_bs($A1553,"W38058048","2025/12/31",1),"")</f>
        <v>16594620378.889999</v>
      </c>
      <c r="AJ1553">
        <f>IFERROR([1]!s_fa_netdebt($A1553,"2025/12/31"),"")</f>
        <v>441055691.75</v>
      </c>
      <c r="AK1553">
        <f>IFERROR([1]!s_val_ev1($A1553,"2025/12/31"),"")</f>
        <v>39253615576.830002</v>
      </c>
      <c r="AL1553">
        <f>IFERROR([1]!s_fa_ebitda($A1553,"2025/12/31"),"")</f>
        <v>1365718335.74</v>
      </c>
      <c r="AM1553">
        <f>IFERROR([1]!s_west_netprofit($A1553,2026,$B$1,180)/[1]!s_west_netprofit($A1553,2026,$B$1-7,180)-1,"")</f>
        <v>2.226907432990366E-3</v>
      </c>
      <c r="AN1553">
        <f>IFERROR([1]!s_west_netprofit($A1553,2026,$B$1,180)/[1]!s_west_netprofit($A1553,2026,$B$1-30,180)-1,"")</f>
        <v>-2.8609617568019052E-2</v>
      </c>
      <c r="AO1553">
        <f>IFERROR([1]!s_est_mediannetprofit($A1553,2026,$B$1)/[1]!s_est_mediannetprofit($A1553,2026,$B$1-7)-1,"")</f>
        <v>2.5906735751295429E-2</v>
      </c>
      <c r="AP1553">
        <f>IFERROR([1]!s_est_mediannetprofit($A1553,2026,$B$1)/[1]!s_est_mediannetprofit($A1553,2026,$B$1-30)-1,"")</f>
        <v>-5.6497175141242417E-3</v>
      </c>
    </row>
    <row r="1554" spans="1:42">
      <c r="A1554" t="s">
        <v>1593</v>
      </c>
      <c r="B1554">
        <f>IFERROR([1]!s_stm07_is($A1554,"W30028333","2011/12/31",1)/[1]!S_SHARE_TOTAL($A1554,$B$1),"")</f>
        <v>0</v>
      </c>
      <c r="C1554">
        <f>IFERROR([1]!s_stm07_is($A1554,"W30028333","2012/12/31",1)/[1]!S_SHARE_TOTAL($A1554,$B$1),"")</f>
        <v>0.10402835871935145</v>
      </c>
      <c r="D1554">
        <f>IFERROR([1]!s_stm07_is($A1554,"W30028333","2013/12/31",1)/[1]!S_SHARE_TOTAL($A1554,$B$1),"")</f>
        <v>0.11472300049390909</v>
      </c>
      <c r="E1554">
        <f>IFERROR([1]!s_stm07_is($A1554,"W30028333","2014/12/31",1)/[1]!S_SHARE_TOTAL($A1554,$B$1),"")</f>
        <v>0.14823368420039904</v>
      </c>
      <c r="F1554">
        <f>IFERROR([1]!s_stm07_is($A1554,"W30028333","2015/12/31",1)/[1]!S_SHARE_TOTAL($A1554,$B$1),"")</f>
        <v>0.11583434817326861</v>
      </c>
      <c r="G1554">
        <f>IFERROR([1]!s_stm07_is($A1554,"W30028333","2016/12/31",1)/[1]!S_SHARE_TOTAL($A1554,$B$1),"")</f>
        <v>0.13721175541799238</v>
      </c>
      <c r="H1554">
        <f>IFERROR([1]!s_stm07_is($A1554,"W30028333","2017/12/31",1)/[1]!S_SHARE_TOTAL($A1554,$B$1),"")</f>
        <v>0.16286922008603763</v>
      </c>
      <c r="I1554">
        <f>IFERROR([1]!s_stm07_is($A1554,"W30028333","2018/12/31",1)/[1]!S_SHARE_TOTAL($A1554,$B$1),"")</f>
        <v>0.17492270906213467</v>
      </c>
      <c r="J1554">
        <f>IFERROR([1]!s_stm07_is($A1554,"W30028333","2019/12/31",1)/[1]!S_SHARE_TOTAL($A1554,$B$1),"")</f>
        <v>0.1325465598214105</v>
      </c>
      <c r="K1554">
        <f>IFERROR([1]!s_stm07_is($A1554,"W30028333","2020/12/31",1)/[1]!S_SHARE_TOTAL($A1554,$B$1),"")</f>
        <v>0.1921035405790826</v>
      </c>
      <c r="L1554">
        <f>IFERROR([1]!s_stm07_is($A1554,"W30028333","2021/12/31",1)/[1]!S_SHARE_TOTAL($A1554,$B$1),"")</f>
        <v>0.21687760544500462</v>
      </c>
      <c r="M1554">
        <f>IFERROR([1]!s_stm07_is($A1554,"W30028333","2022/12/31",1)/[1]!S_SHARE_TOTAL($A1554,$B$1),"")</f>
        <v>0.22970853126979299</v>
      </c>
      <c r="N1554">
        <f>IFERROR([1]!s_stm07_is($A1554,"W30028333","2023/12/31",1)/[1]!S_SHARE_TOTAL($A1554,$B$1),"")</f>
        <v>0.19772405429244777</v>
      </c>
      <c r="O1554">
        <f>IFERROR([1]!s_stm07_is($A1554,"W30028333","2024/12/31",1)/[1]!S_SHARE_TOTAL($A1554,$B$1),"")</f>
        <v>0.34971430597873171</v>
      </c>
      <c r="P1554">
        <f>IFERROR([1]!s_stm07_is($A1554,"W30028333","2025/12/31",1)/[1]!S_SHARE_TOTAL($A1554,$B$1),"")</f>
        <v>0.30114829302710405</v>
      </c>
      <c r="Q1554">
        <f>IFERROR([1]!s_west_netprofit($A1554,2026,$B$1,180)/[1]!S_SHARE_TOTAL($A1554,$B$1),"")</f>
        <v>0.45678595328172888</v>
      </c>
      <c r="R1554">
        <f>IFERROR([1]!s_west_netprofit($A1554,2027,$B$1,180)/[1]!S_SHARE_TOTAL($A1554,$B$1),"")</f>
        <v>0.55838449418411762</v>
      </c>
      <c r="S1554">
        <f>IFERROR([1]!s_fa_dupont_roe($A1554,"2011/12/31")/100,"")</f>
        <v>0</v>
      </c>
      <c r="T1554">
        <f>IFERROR([1]!s_fa_dupont_roe($A1554,"2012/12/31")/100,"")</f>
        <v>0.22601700000000002</v>
      </c>
      <c r="U1554">
        <f>IFERROR([1]!s_fa_dupont_roe($A1554,"2013/12/31")/100,"")</f>
        <v>0.24646599999999999</v>
      </c>
      <c r="V1554">
        <f>IFERROR([1]!s_fa_dupont_roe($A1554,"2014/12/31")/100,"")</f>
        <v>0.27787099999999998</v>
      </c>
      <c r="W1554">
        <f>IFERROR([1]!s_fa_dupont_roe($A1554,"2015/12/31")/100,"")</f>
        <v>0.17707200000000001</v>
      </c>
      <c r="X1554">
        <f>IFERROR([1]!s_fa_dupont_roe($A1554,"2016/12/31")/100,"")</f>
        <v>0.175758</v>
      </c>
      <c r="Y1554">
        <f>IFERROR([1]!s_fa_dupont_roe($A1554,"2017/12/31")/100,"")</f>
        <v>0.13220200000000001</v>
      </c>
      <c r="Z1554">
        <f>IFERROR([1]!s_fa_dupont_roe($A1554,"2018/12/31")/100,"")</f>
        <v>0.10639099999999999</v>
      </c>
      <c r="AA1554">
        <f>IFERROR([1]!s_fa_dupont_roe($A1554,"2019/12/31")/100,"")</f>
        <v>7.7997999999999998E-2</v>
      </c>
      <c r="AB1554">
        <f>IFERROR([1]!s_fa_dupont_roe($A1554,"2020/12/31")/100,"")</f>
        <v>0.106255</v>
      </c>
      <c r="AC1554">
        <f>IFERROR([1]!s_fa_dupont_roe($A1554,"2021/12/31")/100,"")</f>
        <v>0.111333</v>
      </c>
      <c r="AD1554">
        <f>IFERROR([1]!s_fa_dupont_roe($A1554,"2022/12/31")/100,"")</f>
        <v>0.10686299999999999</v>
      </c>
      <c r="AE1554">
        <f>IFERROR([1]!s_fa_dupont_roe($A1554,"2023/12/31")/100,"")</f>
        <v>8.3541000000000004E-2</v>
      </c>
      <c r="AF1554">
        <f>IFERROR([1]!s_fa_dupont_roe($A1554,"2024/12/31")/100,"")</f>
        <v>0.122151</v>
      </c>
      <c r="AG1554">
        <f>IFERROR([1]!s_fa_dupont_roe($A1554,"2025/12/31")/100,"")</f>
        <v>8.2840999999999998E-2</v>
      </c>
      <c r="AH1554">
        <f>IFERROR([1]!s_stm07_is($A1554,"W30028333","2025/12/31",1),"")</f>
        <v>277143403.31999999</v>
      </c>
      <c r="AI1554">
        <f>IFERROR([1]!s_stm07_bs($A1554,"W38058048","2025/12/31",1),"")</f>
        <v>3670222897.7800002</v>
      </c>
      <c r="AJ1554">
        <f>IFERROR([1]!s_fa_netdebt($A1554,"2025/12/31"),"")</f>
        <v>1911796511.28</v>
      </c>
      <c r="AK1554">
        <f>IFERROR([1]!s_val_ev1($A1554,"2025/12/31"),"")</f>
        <v>15397592291.469999</v>
      </c>
      <c r="AL1554">
        <f>IFERROR([1]!s_fa_ebitda($A1554,"2025/12/31"),"")</f>
        <v>730308723.04999995</v>
      </c>
      <c r="AM1554">
        <f>IFERROR([1]!s_west_netprofit($A1554,2026,$B$1,180)/[1]!s_west_netprofit($A1554,2026,$B$1-7,180)-1,"")</f>
        <v>0</v>
      </c>
      <c r="AN1554">
        <f>IFERROR([1]!s_west_netprofit($A1554,2026,$B$1,180)/[1]!s_west_netprofit($A1554,2026,$B$1-30,180)-1,"")</f>
        <v>-1.7815420560747697E-2</v>
      </c>
      <c r="AO1554">
        <f>IFERROR([1]!s_est_mediannetprofit($A1554,2026,$B$1)/[1]!s_est_mediannetprofit($A1554,2026,$B$1-7)-1,"")</f>
        <v>0</v>
      </c>
      <c r="AP1554">
        <f>IFERROR([1]!s_est_mediannetprofit($A1554,2026,$B$1)/[1]!s_est_mediannetprofit($A1554,2026,$B$1-30)-1,"")</f>
        <v>-4.0862656072644721E-2</v>
      </c>
    </row>
    <row r="1555" spans="1:42">
      <c r="A1555" t="s">
        <v>1594</v>
      </c>
      <c r="B1555">
        <f>IFERROR([1]!s_stm07_is($A1555,"W30028333","2011/12/31",1)/[1]!S_SHARE_TOTAL($A1555,$B$1),"")</f>
        <v>0.457200079752972</v>
      </c>
      <c r="C1555">
        <f>IFERROR([1]!s_stm07_is($A1555,"W30028333","2012/12/31",1)/[1]!S_SHARE_TOTAL($A1555,$B$1),"")</f>
        <v>0.36158080316362529</v>
      </c>
      <c r="D1555">
        <f>IFERROR([1]!s_stm07_is($A1555,"W30028333","2013/12/31",1)/[1]!S_SHARE_TOTAL($A1555,$B$1),"")</f>
        <v>0.49136258953098366</v>
      </c>
      <c r="E1555">
        <f>IFERROR([1]!s_stm07_is($A1555,"W30028333","2014/12/31",1)/[1]!S_SHARE_TOTAL($A1555,$B$1),"")</f>
        <v>0.51661050396085517</v>
      </c>
      <c r="F1555">
        <f>IFERROR([1]!s_stm07_is($A1555,"W30028333","2015/12/31",1)/[1]!S_SHARE_TOTAL($A1555,$B$1),"")</f>
        <v>0.60662362351782317</v>
      </c>
      <c r="G1555">
        <f>IFERROR([1]!s_stm07_is($A1555,"W30028333","2016/12/31",1)/[1]!S_SHARE_TOTAL($A1555,$B$1),"")</f>
        <v>0.70004318668744225</v>
      </c>
      <c r="H1555">
        <f>IFERROR([1]!s_stm07_is($A1555,"W30028333","2017/12/31",1)/[1]!S_SHARE_TOTAL($A1555,$B$1),"")</f>
        <v>1.0012101182200139</v>
      </c>
      <c r="I1555">
        <f>IFERROR([1]!s_stm07_is($A1555,"W30028333","2018/12/31",1)/[1]!S_SHARE_TOTAL($A1555,$B$1),"")</f>
        <v>1.2044044400020155</v>
      </c>
      <c r="J1555">
        <f>IFERROR([1]!s_stm07_is($A1555,"W30028333","2019/12/31",1)/[1]!S_SHARE_TOTAL($A1555,$B$1),"")</f>
        <v>1.4135494808671722</v>
      </c>
      <c r="K1555">
        <f>IFERROR([1]!s_stm07_is($A1555,"W30028333","2020/12/31",1)/[1]!S_SHARE_TOTAL($A1555,$B$1),"")</f>
        <v>1.0292354921800322</v>
      </c>
      <c r="L1555">
        <f>IFERROR([1]!s_stm07_is($A1555,"W30028333","2021/12/31",1)/[1]!S_SHARE_TOTAL($A1555,$B$1),"")</f>
        <v>2.0262306428822856</v>
      </c>
      <c r="M1555">
        <f>IFERROR([1]!s_stm07_is($A1555,"W30028333","2022/12/31",1)/[1]!S_SHARE_TOTAL($A1555,$B$1),"")</f>
        <v>2.2059096523625761</v>
      </c>
      <c r="N1555">
        <f>IFERROR([1]!s_stm07_is($A1555,"W30028333","2023/12/31",1)/[1]!S_SHARE_TOTAL($A1555,$B$1),"")</f>
        <v>2.4419735084816372</v>
      </c>
      <c r="O1555">
        <f>IFERROR([1]!s_stm07_is($A1555,"W30028333","2024/12/31",1)/[1]!S_SHARE_TOTAL($A1555,$B$1),"")</f>
        <v>1.7244347867351135</v>
      </c>
      <c r="P1555">
        <f>IFERROR([1]!s_stm07_is($A1555,"W30028333","2025/12/31",1)/[1]!S_SHARE_TOTAL($A1555,$B$1),"")</f>
        <v>2.1791242711914691</v>
      </c>
      <c r="Q1555">
        <f>IFERROR([1]!s_west_netprofit($A1555,2026,$B$1,180)/[1]!S_SHARE_TOTAL($A1555,$B$1),"")</f>
        <v>2.5017412707468618</v>
      </c>
      <c r="R1555">
        <f>IFERROR([1]!s_west_netprofit($A1555,2027,$B$1,180)/[1]!S_SHARE_TOTAL($A1555,$B$1),"")</f>
        <v>2.7548699231268938</v>
      </c>
      <c r="S1555">
        <f>IFERROR([1]!s_fa_dupont_roe($A1555,"2011/12/31")/100,"")</f>
        <v>0.66043600000000002</v>
      </c>
      <c r="T1555">
        <f>IFERROR([1]!s_fa_dupont_roe($A1555,"2012/12/31")/100,"")</f>
        <v>0.46496799999999999</v>
      </c>
      <c r="U1555">
        <f>IFERROR([1]!s_fa_dupont_roe($A1555,"2013/12/31")/100,"")</f>
        <v>0.51082399999999994</v>
      </c>
      <c r="V1555">
        <f>IFERROR([1]!s_fa_dupont_roe($A1555,"2014/12/31")/100,"")</f>
        <v>0.45461699999999999</v>
      </c>
      <c r="W1555">
        <f>IFERROR([1]!s_fa_dupont_roe($A1555,"2015/12/31")/100,"")</f>
        <v>0.49224499999999999</v>
      </c>
      <c r="X1555">
        <f>IFERROR([1]!s_fa_dupont_roe($A1555,"2016/12/31")/100,"")</f>
        <v>0.25749099999999997</v>
      </c>
      <c r="Y1555">
        <f>IFERROR([1]!s_fa_dupont_roe($A1555,"2017/12/31")/100,"")</f>
        <v>0.22117500000000001</v>
      </c>
      <c r="Z1555">
        <f>IFERROR([1]!s_fa_dupont_roe($A1555,"2018/12/31")/100,"")</f>
        <v>0.22803999999999999</v>
      </c>
      <c r="AA1555">
        <f>IFERROR([1]!s_fa_dupont_roe($A1555,"2019/12/31")/100,"")</f>
        <v>0.21942499999999998</v>
      </c>
      <c r="AB1555">
        <f>IFERROR([1]!s_fa_dupont_roe($A1555,"2020/12/31")/100,"")</f>
        <v>0.133714</v>
      </c>
      <c r="AC1555">
        <f>IFERROR([1]!s_fa_dupont_roe($A1555,"2021/12/31")/100,"")</f>
        <v>0.22555900000000001</v>
      </c>
      <c r="AD1555">
        <f>IFERROR([1]!s_fa_dupont_roe($A1555,"2022/12/31")/100,"")</f>
        <v>0.21444199999999999</v>
      </c>
      <c r="AE1555">
        <f>IFERROR([1]!s_fa_dupont_roe($A1555,"2023/12/31")/100,"")</f>
        <v>0.21698100000000001</v>
      </c>
      <c r="AF1555">
        <f>IFERROR([1]!s_fa_dupont_roe($A1555,"2024/12/31")/100,"")</f>
        <v>0.14563499999999999</v>
      </c>
      <c r="AG1555">
        <f>IFERROR([1]!s_fa_dupont_roe($A1555,"2025/12/31")/100,"")</f>
        <v>0.17522099999999999</v>
      </c>
      <c r="AH1555">
        <f>IFERROR([1]!s_stm07_is($A1555,"W30028333","2025/12/31",1),"")</f>
        <v>1790044942.6600001</v>
      </c>
      <c r="AI1555">
        <f>IFERROR([1]!s_stm07_bs($A1555,"W38058048","2025/12/31",1),"")</f>
        <v>10895872271.67</v>
      </c>
      <c r="AJ1555">
        <f>IFERROR([1]!s_fa_netdebt($A1555,"2025/12/31"),"")</f>
        <v>-1740992010.3900001</v>
      </c>
      <c r="AK1555">
        <f>IFERROR([1]!s_val_ev1($A1555,"2025/12/31"),"")</f>
        <v>26079343076.720001</v>
      </c>
      <c r="AL1555">
        <f>IFERROR([1]!s_fa_ebitda($A1555,"2025/12/31"),"")</f>
        <v>2884619023.2199998</v>
      </c>
      <c r="AM1555">
        <f>IFERROR([1]!s_west_netprofit($A1555,2026,$B$1,180)/[1]!s_west_netprofit($A1555,2026,$B$1-7,180)-1,"")</f>
        <v>0</v>
      </c>
      <c r="AN1555">
        <f>IFERROR([1]!s_west_netprofit($A1555,2026,$B$1,180)/[1]!s_west_netprofit($A1555,2026,$B$1-30,180)-1,"")</f>
        <v>-8.4453537003067458E-3</v>
      </c>
      <c r="AO1555">
        <f>IFERROR([1]!s_est_mediannetprofit($A1555,2026,$B$1)/[1]!s_est_mediannetprofit($A1555,2026,$B$1-7)-1,"")</f>
        <v>0</v>
      </c>
      <c r="AP1555">
        <f>IFERROR([1]!s_est_mediannetprofit($A1555,2026,$B$1)/[1]!s_est_mediannetprofit($A1555,2026,$B$1-30)-1,"")</f>
        <v>-6.5260669553767192E-3</v>
      </c>
    </row>
    <row r="1556" spans="1:42">
      <c r="A1556" t="s">
        <v>1595</v>
      </c>
      <c r="B1556">
        <f>IFERROR([1]!s_stm07_is($A1556,"W30028333","2011/12/31",1)/[1]!S_SHARE_TOTAL($A1556,$B$1),"")</f>
        <v>0</v>
      </c>
      <c r="C1556">
        <f>IFERROR([1]!s_stm07_is($A1556,"W30028333","2012/12/31",1)/[1]!S_SHARE_TOTAL($A1556,$B$1),"")</f>
        <v>5.3973822451159947E-2</v>
      </c>
      <c r="D1556">
        <f>IFERROR([1]!s_stm07_is($A1556,"W30028333","2013/12/31",1)/[1]!S_SHARE_TOTAL($A1556,$B$1),"")</f>
        <v>0.11208196552197802</v>
      </c>
      <c r="E1556">
        <f>IFERROR([1]!s_stm07_is($A1556,"W30028333","2014/12/31",1)/[1]!S_SHARE_TOTAL($A1556,$B$1),"")</f>
        <v>0.12648610285409037</v>
      </c>
      <c r="F1556">
        <f>IFERROR([1]!s_stm07_is($A1556,"W30028333","2015/12/31",1)/[1]!S_SHARE_TOTAL($A1556,$B$1),"")</f>
        <v>0.15337366886446888</v>
      </c>
      <c r="G1556">
        <f>IFERROR([1]!s_stm07_is($A1556,"W30028333","2016/12/31",1)/[1]!S_SHARE_TOTAL($A1556,$B$1),"")</f>
        <v>0.16597723742368742</v>
      </c>
      <c r="H1556">
        <f>IFERROR([1]!s_stm07_is($A1556,"W30028333","2017/12/31",1)/[1]!S_SHARE_TOTAL($A1556,$B$1),"")</f>
        <v>0.18012648934676434</v>
      </c>
      <c r="I1556">
        <f>IFERROR([1]!s_stm07_is($A1556,"W30028333","2018/12/31",1)/[1]!S_SHARE_TOTAL($A1556,$B$1),"")</f>
        <v>0.27504066753663003</v>
      </c>
      <c r="J1556">
        <f>IFERROR([1]!s_stm07_is($A1556,"W30028333","2019/12/31",1)/[1]!S_SHARE_TOTAL($A1556,$B$1),"")</f>
        <v>0.22405896161477412</v>
      </c>
      <c r="K1556">
        <f>IFERROR([1]!s_stm07_is($A1556,"W30028333","2020/12/31",1)/[1]!S_SHARE_TOTAL($A1556,$B$1),"")</f>
        <v>0.23967058511904762</v>
      </c>
      <c r="L1556">
        <f>IFERROR([1]!s_stm07_is($A1556,"W30028333","2021/12/31",1)/[1]!S_SHARE_TOTAL($A1556,$B$1),"")</f>
        <v>0.21936676265262514</v>
      </c>
      <c r="M1556">
        <f>IFERROR([1]!s_stm07_is($A1556,"W30028333","2022/12/31",1)/[1]!S_SHARE_TOTAL($A1556,$B$1),"")</f>
        <v>0.13428121813186814</v>
      </c>
      <c r="N1556">
        <f>IFERROR([1]!s_stm07_is($A1556,"W30028333","2023/12/31",1)/[1]!S_SHARE_TOTAL($A1556,$B$1),"")</f>
        <v>0.12811601134004882</v>
      </c>
      <c r="O1556">
        <f>IFERROR([1]!s_stm07_is($A1556,"W30028333","2024/12/31",1)/[1]!S_SHARE_TOTAL($A1556,$B$1),"")</f>
        <v>5.3637036904761903E-2</v>
      </c>
      <c r="P1556">
        <f>IFERROR([1]!s_stm07_is($A1556,"W30028333","2025/12/31",1)/[1]!S_SHARE_TOTAL($A1556,$B$1),"")</f>
        <v>-0.1404970853174603</v>
      </c>
      <c r="Q1556">
        <f>IFERROR([1]!s_west_netprofit($A1556,2026,$B$1,180)/[1]!S_SHARE_TOTAL($A1556,$B$1),"")</f>
        <v>0</v>
      </c>
      <c r="R1556">
        <f>IFERROR([1]!s_west_netprofit($A1556,2027,$B$1,180)/[1]!S_SHARE_TOTAL($A1556,$B$1),"")</f>
        <v>0</v>
      </c>
      <c r="S1556">
        <f>IFERROR([1]!s_fa_dupont_roe($A1556,"2011/12/31")/100,"")</f>
        <v>0</v>
      </c>
      <c r="T1556">
        <f>IFERROR([1]!s_fa_dupont_roe($A1556,"2012/12/31")/100,"")</f>
        <v>0.22031400000000001</v>
      </c>
      <c r="U1556">
        <f>IFERROR([1]!s_fa_dupont_roe($A1556,"2013/12/31")/100,"")</f>
        <v>0.37233199999999994</v>
      </c>
      <c r="V1556">
        <f>IFERROR([1]!s_fa_dupont_roe($A1556,"2014/12/31")/100,"")</f>
        <v>0.30093399999999998</v>
      </c>
      <c r="W1556">
        <f>IFERROR([1]!s_fa_dupont_roe($A1556,"2015/12/31")/100,"")</f>
        <v>0.27847899999999998</v>
      </c>
      <c r="X1556">
        <f>IFERROR([1]!s_fa_dupont_roe($A1556,"2016/12/31")/100,"")</f>
        <v>0.24210899999999999</v>
      </c>
      <c r="Y1556">
        <f>IFERROR([1]!s_fa_dupont_roe($A1556,"2017/12/31")/100,"")</f>
        <v>0.144537</v>
      </c>
      <c r="Z1556">
        <f>IFERROR([1]!s_fa_dupont_roe($A1556,"2018/12/31")/100,"")</f>
        <v>0.147892</v>
      </c>
      <c r="AA1556">
        <f>IFERROR([1]!s_fa_dupont_roe($A1556,"2019/12/31")/100,"")</f>
        <v>0.108754</v>
      </c>
      <c r="AB1556">
        <f>IFERROR([1]!s_fa_dupont_roe($A1556,"2020/12/31")/100,"")</f>
        <v>0.10593899999999999</v>
      </c>
      <c r="AC1556">
        <f>IFERROR([1]!s_fa_dupont_roe($A1556,"2021/12/31")/100,"")</f>
        <v>8.7803000000000006E-2</v>
      </c>
      <c r="AD1556">
        <f>IFERROR([1]!s_fa_dupont_roe($A1556,"2022/12/31")/100,"")</f>
        <v>5.0280999999999999E-2</v>
      </c>
      <c r="AE1556">
        <f>IFERROR([1]!s_fa_dupont_roe($A1556,"2023/12/31")/100,"")</f>
        <v>4.5633999999999994E-2</v>
      </c>
      <c r="AF1556">
        <f>IFERROR([1]!s_fa_dupont_roe($A1556,"2024/12/31")/100,"")</f>
        <v>1.8648999999999999E-2</v>
      </c>
      <c r="AG1556">
        <f>IFERROR([1]!s_fa_dupont_roe($A1556,"2025/12/31")/100,"")</f>
        <v>-5.0092999999999999E-2</v>
      </c>
      <c r="AH1556">
        <f>IFERROR([1]!s_stm07_is($A1556,"W30028333","2025/12/31",1),"")</f>
        <v>-92053690.299999997</v>
      </c>
      <c r="AI1556">
        <f>IFERROR([1]!s_stm07_bs($A1556,"W38058048","2025/12/31",1),"")</f>
        <v>1811615363.1900001</v>
      </c>
      <c r="AJ1556">
        <f>IFERROR([1]!s_fa_netdebt($A1556,"2025/12/31"),"")</f>
        <v>1910857425.97</v>
      </c>
      <c r="AK1556">
        <f>IFERROR([1]!s_val_ev1($A1556,"2025/12/31"),"")</f>
        <v>13088257940.549999</v>
      </c>
      <c r="AL1556">
        <f>IFERROR([1]!s_fa_ebitda($A1556,"2025/12/31"),"")</f>
        <v>78607926.540000007</v>
      </c>
      <c r="AM1556" t="str">
        <f>IFERROR([1]!s_west_netprofit($A1556,2026,$B$1,180)/[1]!s_west_netprofit($A1556,2026,$B$1-7,180)-1,"")</f>
        <v/>
      </c>
      <c r="AN1556" t="str">
        <f>IFERROR([1]!s_west_netprofit($A1556,2026,$B$1,180)/[1]!s_west_netprofit($A1556,2026,$B$1-30,180)-1,"")</f>
        <v/>
      </c>
      <c r="AO1556" t="str">
        <f>IFERROR([1]!s_est_mediannetprofit($A1556,2026,$B$1)/[1]!s_est_mediannetprofit($A1556,2026,$B$1-7)-1,"")</f>
        <v/>
      </c>
      <c r="AP1556" t="str">
        <f>IFERROR([1]!s_est_mediannetprofit($A1556,2026,$B$1)/[1]!s_est_mediannetprofit($A1556,2026,$B$1-30)-1,"")</f>
        <v/>
      </c>
    </row>
    <row r="1557" spans="1:42">
      <c r="A1557" t="s">
        <v>1596</v>
      </c>
      <c r="B1557">
        <f>IFERROR([1]!s_stm07_is($A1557,"W30028333","2011/12/31",1)/[1]!S_SHARE_TOTAL($A1557,$B$1),"")</f>
        <v>0.13342378053684839</v>
      </c>
      <c r="C1557">
        <f>IFERROR([1]!s_stm07_is($A1557,"W30028333","2012/12/31",1)/[1]!S_SHARE_TOTAL($A1557,$B$1),"")</f>
        <v>0.3181976121931312</v>
      </c>
      <c r="D1557">
        <f>IFERROR([1]!s_stm07_is($A1557,"W30028333","2013/12/31",1)/[1]!S_SHARE_TOTAL($A1557,$B$1),"")</f>
        <v>0.39316446923986975</v>
      </c>
      <c r="E1557">
        <f>IFERROR([1]!s_stm07_is($A1557,"W30028333","2014/12/31",1)/[1]!S_SHARE_TOTAL($A1557,$B$1),"")</f>
        <v>0.63254462143079759</v>
      </c>
      <c r="F1557">
        <f>IFERROR([1]!s_stm07_is($A1557,"W30028333","2015/12/31",1)/[1]!S_SHARE_TOTAL($A1557,$B$1),"")</f>
        <v>0.80191692856302355</v>
      </c>
      <c r="G1557">
        <f>IFERROR([1]!s_stm07_is($A1557,"W30028333","2016/12/31",1)/[1]!S_SHARE_TOTAL($A1557,$B$1),"")</f>
        <v>1.558824033409663</v>
      </c>
      <c r="H1557">
        <f>IFERROR([1]!s_stm07_is($A1557,"W30028333","2017/12/31",1)/[1]!S_SHARE_TOTAL($A1557,$B$1),"")</f>
        <v>2.1343280374809432</v>
      </c>
      <c r="I1557">
        <f>IFERROR([1]!s_stm07_is($A1557,"W30028333","2018/12/31",1)/[1]!S_SHARE_TOTAL($A1557,$B$1),"")</f>
        <v>2.5804004435228243</v>
      </c>
      <c r="J1557">
        <f>IFERROR([1]!s_stm07_is($A1557,"W30028333","2019/12/31",1)/[1]!S_SHARE_TOTAL($A1557,$B$1),"")</f>
        <v>3.0196829340048073</v>
      </c>
      <c r="K1557">
        <f>IFERROR([1]!s_stm07_is($A1557,"W30028333","2020/12/31",1)/[1]!S_SHARE_TOTAL($A1557,$B$1),"")</f>
        <v>3.3860621095623933</v>
      </c>
      <c r="L1557">
        <f>IFERROR([1]!s_stm07_is($A1557,"W30028333","2021/12/31",1)/[1]!S_SHARE_TOTAL($A1557,$B$1),"")</f>
        <v>4.3758941076772446</v>
      </c>
      <c r="M1557">
        <f>IFERROR([1]!s_stm07_is($A1557,"W30028333","2022/12/31",1)/[1]!S_SHARE_TOTAL($A1557,$B$1),"")</f>
        <v>4.4133839453800023</v>
      </c>
      <c r="N1557">
        <f>IFERROR([1]!s_stm07_is($A1557,"W30028333","2023/12/31",1)/[1]!S_SHARE_TOTAL($A1557,$B$1),"")</f>
        <v>4.9834283900694505</v>
      </c>
      <c r="O1557">
        <f>IFERROR([1]!s_stm07_is($A1557,"W30028333","2024/12/31",1)/[1]!S_SHARE_TOTAL($A1557,$B$1),"")</f>
        <v>4.2667927197492777</v>
      </c>
      <c r="P1557">
        <f>IFERROR([1]!s_stm07_is($A1557,"W30028333","2025/12/31",1)/[1]!S_SHARE_TOTAL($A1557,$B$1),"")</f>
        <v>3.2779327776848497</v>
      </c>
      <c r="Q1557">
        <f>IFERROR([1]!s_west_netprofit($A1557,2026,$B$1,180)/[1]!S_SHARE_TOTAL($A1557,$B$1),"")</f>
        <v>3.3783194851153842</v>
      </c>
      <c r="R1557">
        <f>IFERROR([1]!s_west_netprofit($A1557,2027,$B$1,180)/[1]!S_SHARE_TOTAL($A1557,$B$1),"")</f>
        <v>3.6002793696118318</v>
      </c>
      <c r="S1557">
        <f>IFERROR([1]!s_fa_dupont_roe($A1557,"2011/12/31")/100,"")</f>
        <v>0.23135999999999998</v>
      </c>
      <c r="T1557">
        <f>IFERROR([1]!s_fa_dupont_roe($A1557,"2012/12/31")/100,"")</f>
        <v>0.43245600000000001</v>
      </c>
      <c r="U1557">
        <f>IFERROR([1]!s_fa_dupont_roe($A1557,"2013/12/31")/100,"")</f>
        <v>0.27802499999999997</v>
      </c>
      <c r="V1557">
        <f>IFERROR([1]!s_fa_dupont_roe($A1557,"2014/12/31")/100,"")</f>
        <v>0.281171</v>
      </c>
      <c r="W1557">
        <f>IFERROR([1]!s_fa_dupont_roe($A1557,"2015/12/31")/100,"")</f>
        <v>0.27951100000000001</v>
      </c>
      <c r="X1557">
        <f>IFERROR([1]!s_fa_dupont_roe($A1557,"2016/12/31")/100,"")</f>
        <v>0.39447599999999999</v>
      </c>
      <c r="Y1557">
        <f>IFERROR([1]!s_fa_dupont_roe($A1557,"2017/12/31")/100,"")</f>
        <v>0.28549000000000002</v>
      </c>
      <c r="Z1557">
        <f>IFERROR([1]!s_fa_dupont_roe($A1557,"2018/12/31")/100,"")</f>
        <v>0.228021</v>
      </c>
      <c r="AA1557">
        <f>IFERROR([1]!s_fa_dupont_roe($A1557,"2019/12/31")/100,"")</f>
        <v>0.214891</v>
      </c>
      <c r="AB1557">
        <f>IFERROR([1]!s_fa_dupont_roe($A1557,"2020/12/31")/100,"")</f>
        <v>0.19201199999999999</v>
      </c>
      <c r="AC1557">
        <f>IFERROR([1]!s_fa_dupont_roe($A1557,"2021/12/31")/100,"")</f>
        <v>0.20244299999999998</v>
      </c>
      <c r="AD1557">
        <f>IFERROR([1]!s_fa_dupont_roe($A1557,"2022/12/31")/100,"")</f>
        <v>0.17391300000000001</v>
      </c>
      <c r="AE1557">
        <f>IFERROR([1]!s_fa_dupont_roe($A1557,"2023/12/31")/100,"")</f>
        <v>0.17534400000000003</v>
      </c>
      <c r="AF1557">
        <f>IFERROR([1]!s_fa_dupont_roe($A1557,"2024/12/31")/100,"")</f>
        <v>0.13985300000000001</v>
      </c>
      <c r="AG1557">
        <f>IFERROR([1]!s_fa_dupont_roe($A1557,"2025/12/31")/100,"")</f>
        <v>0.105582</v>
      </c>
      <c r="AH1557">
        <f>IFERROR([1]!s_stm07_is($A1557,"W30028333","2025/12/31",1),"")</f>
        <v>1996762149.3599999</v>
      </c>
      <c r="AI1557">
        <f>IFERROR([1]!s_stm07_bs($A1557,"W38058048","2025/12/31",1),"")</f>
        <v>18781338214.080002</v>
      </c>
      <c r="AJ1557">
        <f>IFERROR([1]!s_fa_netdebt($A1557,"2025/12/31"),"")</f>
        <v>5111605928.9799995</v>
      </c>
      <c r="AK1557">
        <f>IFERROR([1]!s_val_ev1($A1557,"2025/12/31"),"")</f>
        <v>39793289043.839996</v>
      </c>
      <c r="AL1557">
        <f>IFERROR([1]!s_fa_ebitda($A1557,"2025/12/31"),"")</f>
        <v>3268931368.1300001</v>
      </c>
      <c r="AM1557">
        <f>IFERROR([1]!s_west_netprofit($A1557,2026,$B$1,180)/[1]!s_west_netprofit($A1557,2026,$B$1-7,180)-1,"")</f>
        <v>-3.6056668086918986E-3</v>
      </c>
      <c r="AN1557">
        <f>IFERROR([1]!s_west_netprofit($A1557,2026,$B$1,180)/[1]!s_west_netprofit($A1557,2026,$B$1-30,180)-1,"")</f>
        <v>-0.10741140098093471</v>
      </c>
      <c r="AO1557">
        <f>IFERROR([1]!s_est_mediannetprofit($A1557,2026,$B$1)/[1]!s_est_mediannetprofit($A1557,2026,$B$1-7)-1,"")</f>
        <v>-3.9273441335296866E-3</v>
      </c>
      <c r="AP1557">
        <f>IFERROR([1]!s_est_mediannetprofit($A1557,2026,$B$1)/[1]!s_est_mediannetprofit($A1557,2026,$B$1-30)-1,"")</f>
        <v>-0.12164502164502167</v>
      </c>
    </row>
    <row r="1558" spans="1:42">
      <c r="A1558" t="s">
        <v>1597</v>
      </c>
      <c r="B1558">
        <f>IFERROR([1]!s_stm07_is($A1558,"W30028333","2011/12/31",1)/[1]!S_SHARE_TOTAL($A1558,$B$1),"")</f>
        <v>1.1646152520843214</v>
      </c>
      <c r="C1558">
        <f>IFERROR([1]!s_stm07_is($A1558,"W30028333","2012/12/31",1)/[1]!S_SHARE_TOTAL($A1558,$B$1),"")</f>
        <v>1.1865814006882638</v>
      </c>
      <c r="D1558">
        <f>IFERROR([1]!s_stm07_is($A1558,"W30028333","2013/12/31",1)/[1]!S_SHARE_TOTAL($A1558,$B$1),"")</f>
        <v>1.1081070777860427</v>
      </c>
      <c r="E1558">
        <f>IFERROR([1]!s_stm07_is($A1558,"W30028333","2014/12/31",1)/[1]!S_SHARE_TOTAL($A1558,$B$1),"")</f>
        <v>1.2551364593460876</v>
      </c>
      <c r="F1558">
        <f>IFERROR([1]!s_stm07_is($A1558,"W30028333","2015/12/31",1)/[1]!S_SHARE_TOTAL($A1558,$B$1),"")</f>
        <v>3.3537551703258726</v>
      </c>
      <c r="G1558">
        <f>IFERROR([1]!s_stm07_is($A1558,"W30028333","2016/12/31",1)/[1]!S_SHARE_TOTAL($A1558,$B$1),"")</f>
        <v>1.6778092117230263</v>
      </c>
      <c r="H1558">
        <f>IFERROR([1]!s_stm07_is($A1558,"W30028333","2017/12/31",1)/[1]!S_SHARE_TOTAL($A1558,$B$1),"")</f>
        <v>1.5531967890709932</v>
      </c>
      <c r="I1558">
        <f>IFERROR([1]!s_stm07_is($A1558,"W30028333","2018/12/31",1)/[1]!S_SHARE_TOTAL($A1558,$B$1),"")</f>
        <v>1.7906901983228509</v>
      </c>
      <c r="J1558">
        <f>IFERROR([1]!s_stm07_is($A1558,"W30028333","2019/12/31",1)/[1]!S_SHARE_TOTAL($A1558,$B$1),"")</f>
        <v>1.8453019225375227</v>
      </c>
      <c r="K1558">
        <f>IFERROR([1]!s_stm07_is($A1558,"W30028333","2020/12/31",1)/[1]!S_SHARE_TOTAL($A1558,$B$1),"")</f>
        <v>1.7646027148420966</v>
      </c>
      <c r="L1558">
        <f>IFERROR([1]!s_stm07_is($A1558,"W30028333","2021/12/31",1)/[1]!S_SHARE_TOTAL($A1558,$B$1),"")</f>
        <v>1.101984350438205</v>
      </c>
      <c r="M1558">
        <f>IFERROR([1]!s_stm07_is($A1558,"W30028333","2022/12/31",1)/[1]!S_SHARE_TOTAL($A1558,$B$1),"")</f>
        <v>-1.4505878932607013</v>
      </c>
      <c r="N1558">
        <f>IFERROR([1]!s_stm07_is($A1558,"W30028333","2023/12/31",1)/[1]!S_SHARE_TOTAL($A1558,$B$1),"")</f>
        <v>0.30246811121624673</v>
      </c>
      <c r="O1558">
        <f>IFERROR([1]!s_stm07_is($A1558,"W30028333","2024/12/31",1)/[1]!S_SHARE_TOTAL($A1558,$B$1),"")</f>
        <v>-0.52514177055186329</v>
      </c>
      <c r="P1558">
        <f>IFERROR([1]!s_stm07_is($A1558,"W30028333","2025/12/31",1)/[1]!S_SHARE_TOTAL($A1558,$B$1),"")</f>
        <v>0.34211611294357314</v>
      </c>
      <c r="Q1558">
        <f>IFERROR([1]!s_west_netprofit($A1558,2026,$B$1,180)/[1]!S_SHARE_TOTAL($A1558,$B$1),"")</f>
        <v>0</v>
      </c>
      <c r="R1558">
        <f>IFERROR([1]!s_west_netprofit($A1558,2027,$B$1,180)/[1]!S_SHARE_TOTAL($A1558,$B$1),"")</f>
        <v>0</v>
      </c>
      <c r="S1558">
        <f>IFERROR([1]!s_fa_dupont_roe($A1558,"2011/12/31")/100,"")</f>
        <v>0.46717500000000001</v>
      </c>
      <c r="T1558">
        <f>IFERROR([1]!s_fa_dupont_roe($A1558,"2012/12/31")/100,"")</f>
        <v>0.38874999999999998</v>
      </c>
      <c r="U1558">
        <f>IFERROR([1]!s_fa_dupont_roe($A1558,"2013/12/31")/100,"")</f>
        <v>0.29555599999999999</v>
      </c>
      <c r="V1558">
        <f>IFERROR([1]!s_fa_dupont_roe($A1558,"2014/12/31")/100,"")</f>
        <v>0.311448</v>
      </c>
      <c r="W1558">
        <f>IFERROR([1]!s_fa_dupont_roe($A1558,"2015/12/31")/100,"")</f>
        <v>0.612259</v>
      </c>
      <c r="X1558">
        <f>IFERROR([1]!s_fa_dupont_roe($A1558,"2016/12/31")/100,"")</f>
        <v>0.17910199999999998</v>
      </c>
      <c r="Y1558">
        <f>IFERROR([1]!s_fa_dupont_roe($A1558,"2017/12/31")/100,"")</f>
        <v>0.12722800000000001</v>
      </c>
      <c r="Z1558">
        <f>IFERROR([1]!s_fa_dupont_roe($A1558,"2018/12/31")/100,"")</f>
        <v>0.14052300000000001</v>
      </c>
      <c r="AA1558">
        <f>IFERROR([1]!s_fa_dupont_roe($A1558,"2019/12/31")/100,"")</f>
        <v>0.142184</v>
      </c>
      <c r="AB1558">
        <f>IFERROR([1]!s_fa_dupont_roe($A1558,"2020/12/31")/100,"")</f>
        <v>0.13606499999999999</v>
      </c>
      <c r="AC1558">
        <f>IFERROR([1]!s_fa_dupont_roe($A1558,"2021/12/31")/100,"")</f>
        <v>8.2972000000000004E-2</v>
      </c>
      <c r="AD1558">
        <f>IFERROR([1]!s_fa_dupont_roe($A1558,"2022/12/31")/100,"")</f>
        <v>-0.114758</v>
      </c>
      <c r="AE1558">
        <f>IFERROR([1]!s_fa_dupont_roe($A1558,"2023/12/31")/100,"")</f>
        <v>2.6604000000000003E-2</v>
      </c>
      <c r="AF1558">
        <f>IFERROR([1]!s_fa_dupont_roe($A1558,"2024/12/31")/100,"")</f>
        <v>-5.0728999999999996E-2</v>
      </c>
      <c r="AG1558">
        <f>IFERROR([1]!s_fa_dupont_roe($A1558,"2025/12/31")/100,"")</f>
        <v>3.5671000000000001E-2</v>
      </c>
      <c r="AH1558">
        <f>IFERROR([1]!s_stm07_is($A1558,"W30028333","2025/12/31",1),"")</f>
        <v>360784856.20999998</v>
      </c>
      <c r="AI1558">
        <f>IFERROR([1]!s_stm07_bs($A1558,"W38058048","2025/12/31",1),"")</f>
        <v>9436434059.5599995</v>
      </c>
      <c r="AJ1558">
        <f>IFERROR([1]!s_fa_netdebt($A1558,"2025/12/31"),"")</f>
        <v>2375840156.0300002</v>
      </c>
      <c r="AK1558">
        <f>IFERROR([1]!s_val_ev1($A1558,"2025/12/31"),"")</f>
        <v>20093724155.290001</v>
      </c>
      <c r="AL1558">
        <f>IFERROR([1]!s_fa_ebitda($A1558,"2025/12/31"),"")</f>
        <v>1169424960.29</v>
      </c>
      <c r="AM1558" t="str">
        <f>IFERROR([1]!s_west_netprofit($A1558,2026,$B$1,180)/[1]!s_west_netprofit($A1558,2026,$B$1-7,180)-1,"")</f>
        <v/>
      </c>
      <c r="AN1558" t="str">
        <f>IFERROR([1]!s_west_netprofit($A1558,2026,$B$1,180)/[1]!s_west_netprofit($A1558,2026,$B$1-30,180)-1,"")</f>
        <v/>
      </c>
      <c r="AO1558" t="str">
        <f>IFERROR([1]!s_est_mediannetprofit($A1558,2026,$B$1)/[1]!s_est_mediannetprofit($A1558,2026,$B$1-7)-1,"")</f>
        <v/>
      </c>
      <c r="AP1558" t="str">
        <f>IFERROR([1]!s_est_mediannetprofit($A1558,2026,$B$1)/[1]!s_est_mediannetprofit($A1558,2026,$B$1-30)-1,"")</f>
        <v/>
      </c>
    </row>
    <row r="1559" spans="1:42">
      <c r="A1559" t="s">
        <v>1598</v>
      </c>
      <c r="B1559">
        <f>IFERROR([1]!s_stm07_is($A1559,"W30028333","2011/12/31",1)/[1]!S_SHARE_TOTAL($A1559,$B$1),"")</f>
        <v>9.1156976731956427E-2</v>
      </c>
      <c r="C1559">
        <f>IFERROR([1]!s_stm07_is($A1559,"W30028333","2012/12/31",1)/[1]!S_SHARE_TOTAL($A1559,$B$1),"")</f>
        <v>0.13449770917445819</v>
      </c>
      <c r="D1559">
        <f>IFERROR([1]!s_stm07_is($A1559,"W30028333","2013/12/31",1)/[1]!S_SHARE_TOTAL($A1559,$B$1),"")</f>
        <v>0.15915565299335308</v>
      </c>
      <c r="E1559">
        <f>IFERROR([1]!s_stm07_is($A1559,"W30028333","2014/12/31",1)/[1]!S_SHARE_TOTAL($A1559,$B$1),"")</f>
        <v>0.17062650835108617</v>
      </c>
      <c r="F1559">
        <f>IFERROR([1]!s_stm07_is($A1559,"W30028333","2015/12/31",1)/[1]!S_SHARE_TOTAL($A1559,$B$1),"")</f>
        <v>0.21688498583990512</v>
      </c>
      <c r="G1559">
        <f>IFERROR([1]!s_stm07_is($A1559,"W30028333","2016/12/31",1)/[1]!S_SHARE_TOTAL($A1559,$B$1),"")</f>
        <v>0.27226351643579588</v>
      </c>
      <c r="H1559">
        <f>IFERROR([1]!s_stm07_is($A1559,"W30028333","2017/12/31",1)/[1]!S_SHARE_TOTAL($A1559,$B$1),"")</f>
        <v>0.32085685377693685</v>
      </c>
      <c r="I1559">
        <f>IFERROR([1]!s_stm07_is($A1559,"W30028333","2018/12/31",1)/[1]!S_SHARE_TOTAL($A1559,$B$1),"")</f>
        <v>0.40141444523742043</v>
      </c>
      <c r="J1559">
        <f>IFERROR([1]!s_stm07_is($A1559,"W30028333","2019/12/31",1)/[1]!S_SHARE_TOTAL($A1559,$B$1),"")</f>
        <v>0.42717397595954898</v>
      </c>
      <c r="K1559">
        <f>IFERROR([1]!s_stm07_is($A1559,"W30028333","2020/12/31",1)/[1]!S_SHARE_TOTAL($A1559,$B$1),"")</f>
        <v>0.55187124493111417</v>
      </c>
      <c r="L1559">
        <f>IFERROR([1]!s_stm07_is($A1559,"W30028333","2021/12/31",1)/[1]!S_SHARE_TOTAL($A1559,$B$1),"")</f>
        <v>0.47712479488938797</v>
      </c>
      <c r="M1559">
        <f>IFERROR([1]!s_stm07_is($A1559,"W30028333","2022/12/31",1)/[1]!S_SHARE_TOTAL($A1559,$B$1),"")</f>
        <v>0.40010616239073538</v>
      </c>
      <c r="N1559">
        <f>IFERROR([1]!s_stm07_is($A1559,"W30028333","2023/12/31",1)/[1]!S_SHARE_TOTAL($A1559,$B$1),"")</f>
        <v>0.35884102949308</v>
      </c>
      <c r="O1559">
        <f>IFERROR([1]!s_stm07_is($A1559,"W30028333","2024/12/31",1)/[1]!S_SHARE_TOTAL($A1559,$B$1),"")</f>
        <v>0.32635976644287917</v>
      </c>
      <c r="P1559">
        <f>IFERROR([1]!s_stm07_is($A1559,"W30028333","2025/12/31",1)/[1]!S_SHARE_TOTAL($A1559,$B$1),"")</f>
        <v>0.17743975149813093</v>
      </c>
      <c r="Q1559">
        <f>IFERROR([1]!s_west_netprofit($A1559,2026,$B$1,180)/[1]!S_SHARE_TOTAL($A1559,$B$1),"")</f>
        <v>0.18018787804038017</v>
      </c>
      <c r="R1559">
        <f>IFERROR([1]!s_west_netprofit($A1559,2027,$B$1,180)/[1]!S_SHARE_TOTAL($A1559,$B$1),"")</f>
        <v>0.20128533123678199</v>
      </c>
      <c r="S1559">
        <f>IFERROR([1]!s_fa_dupont_roe($A1559,"2011/12/31")/100,"")</f>
        <v>0.274258</v>
      </c>
      <c r="T1559">
        <f>IFERROR([1]!s_fa_dupont_roe($A1559,"2012/12/31")/100,"")</f>
        <v>0.34673200000000004</v>
      </c>
      <c r="U1559">
        <f>IFERROR([1]!s_fa_dupont_roe($A1559,"2013/12/31")/100,"")</f>
        <v>0.31563099999999999</v>
      </c>
      <c r="V1559">
        <f>IFERROR([1]!s_fa_dupont_roe($A1559,"2014/12/31")/100,"")</f>
        <v>0.28109899999999999</v>
      </c>
      <c r="W1559">
        <f>IFERROR([1]!s_fa_dupont_roe($A1559,"2015/12/31")/100,"")</f>
        <v>0.23867899999999997</v>
      </c>
      <c r="X1559">
        <f>IFERROR([1]!s_fa_dupont_roe($A1559,"2016/12/31")/100,"")</f>
        <v>0.221858</v>
      </c>
      <c r="Y1559">
        <f>IFERROR([1]!s_fa_dupont_roe($A1559,"2017/12/31")/100,"")</f>
        <v>0.19692599999999999</v>
      </c>
      <c r="Z1559">
        <f>IFERROR([1]!s_fa_dupont_roe($A1559,"2018/12/31")/100,"")</f>
        <v>0.19526499999999999</v>
      </c>
      <c r="AA1559">
        <f>IFERROR([1]!s_fa_dupont_roe($A1559,"2019/12/31")/100,"")</f>
        <v>0.19076000000000001</v>
      </c>
      <c r="AB1559">
        <f>IFERROR([1]!s_fa_dupont_roe($A1559,"2020/12/31")/100,"")</f>
        <v>0.20588699999999999</v>
      </c>
      <c r="AC1559">
        <f>IFERROR([1]!s_fa_dupont_roe($A1559,"2021/12/31")/100,"")</f>
        <v>0.156281</v>
      </c>
      <c r="AD1559">
        <f>IFERROR([1]!s_fa_dupont_roe($A1559,"2022/12/31")/100,"")</f>
        <v>0.12851000000000001</v>
      </c>
      <c r="AE1559">
        <f>IFERROR([1]!s_fa_dupont_roe($A1559,"2023/12/31")/100,"")</f>
        <v>0.113523</v>
      </c>
      <c r="AF1559">
        <f>IFERROR([1]!s_fa_dupont_roe($A1559,"2024/12/31")/100,"")</f>
        <v>0.102173</v>
      </c>
      <c r="AG1559">
        <f>IFERROR([1]!s_fa_dupont_roe($A1559,"2025/12/31")/100,"")</f>
        <v>5.4898999999999996E-2</v>
      </c>
      <c r="AH1559">
        <f>IFERROR([1]!s_stm07_is($A1559,"W30028333","2025/12/31",1),"")</f>
        <v>283853769.32999998</v>
      </c>
      <c r="AI1559">
        <f>IFERROR([1]!s_stm07_bs($A1559,"W38058048","2025/12/31",1),"")</f>
        <v>5208374102.7399998</v>
      </c>
      <c r="AJ1559">
        <f>IFERROR([1]!s_fa_netdebt($A1559,"2025/12/31"),"")</f>
        <v>1009566163.0700001</v>
      </c>
      <c r="AK1559">
        <f>IFERROR([1]!s_val_ev1($A1559,"2025/12/31"),"")</f>
        <v>9588713310.1800003</v>
      </c>
      <c r="AL1559">
        <f>IFERROR([1]!s_fa_ebitda($A1559,"2025/12/31"),"")</f>
        <v>849078563.13999999</v>
      </c>
      <c r="AM1559">
        <f>IFERROR([1]!s_west_netprofit($A1559,2026,$B$1,180)/[1]!s_west_netprofit($A1559,2026,$B$1-7,180)-1,"")</f>
        <v>0</v>
      </c>
      <c r="AN1559">
        <f>IFERROR([1]!s_west_netprofit($A1559,2026,$B$1,180)/[1]!s_west_netprofit($A1559,2026,$B$1-30,180)-1,"")</f>
        <v>-9.0119949494949503E-2</v>
      </c>
      <c r="AO1559">
        <f>IFERROR([1]!s_est_mediannetprofit($A1559,2026,$B$1)/[1]!s_est_mediannetprofit($A1559,2026,$B$1-7)-1,"")</f>
        <v>0</v>
      </c>
      <c r="AP1559">
        <f>IFERROR([1]!s_est_mediannetprofit($A1559,2026,$B$1)/[1]!s_est_mediannetprofit($A1559,2026,$B$1-30)-1,"")</f>
        <v>-6.7567567567567988E-3</v>
      </c>
    </row>
    <row r="1560" spans="1:42">
      <c r="A1560" t="s">
        <v>1599</v>
      </c>
      <c r="B1560">
        <f>IFERROR([1]!s_stm07_is($A1560,"W30028333","2011/12/31",1)/[1]!S_SHARE_TOTAL($A1560,$B$1),"")</f>
        <v>0</v>
      </c>
      <c r="C1560">
        <f>IFERROR([1]!s_stm07_is($A1560,"W30028333","2012/12/31",1)/[1]!S_SHARE_TOTAL($A1560,$B$1),"")</f>
        <v>0</v>
      </c>
      <c r="D1560">
        <f>IFERROR([1]!s_stm07_is($A1560,"W30028333","2013/12/31",1)/[1]!S_SHARE_TOTAL($A1560,$B$1),"")</f>
        <v>2.2663079622117423E-2</v>
      </c>
      <c r="E1560">
        <f>IFERROR([1]!s_stm07_is($A1560,"W30028333","2014/12/31",1)/[1]!S_SHARE_TOTAL($A1560,$B$1),"")</f>
        <v>4.1608467290855405E-2</v>
      </c>
      <c r="F1560">
        <f>IFERROR([1]!s_stm07_is($A1560,"W30028333","2015/12/31",1)/[1]!S_SHARE_TOTAL($A1560,$B$1),"")</f>
        <v>7.4894887558525969E-2</v>
      </c>
      <c r="G1560">
        <f>IFERROR([1]!s_stm07_is($A1560,"W30028333","2016/12/31",1)/[1]!S_SHARE_TOTAL($A1560,$B$1),"")</f>
        <v>0.10655400884897032</v>
      </c>
      <c r="H1560">
        <f>IFERROR([1]!s_stm07_is($A1560,"W30028333","2017/12/31",1)/[1]!S_SHARE_TOTAL($A1560,$B$1),"")</f>
        <v>0.15074508090576721</v>
      </c>
      <c r="I1560">
        <f>IFERROR([1]!s_stm07_is($A1560,"W30028333","2018/12/31",1)/[1]!S_SHARE_TOTAL($A1560,$B$1),"")</f>
        <v>0.19739242324298212</v>
      </c>
      <c r="J1560">
        <f>IFERROR([1]!s_stm07_is($A1560,"W30028333","2019/12/31",1)/[1]!S_SHARE_TOTAL($A1560,$B$1),"")</f>
        <v>0.25097172347720625</v>
      </c>
      <c r="K1560">
        <f>IFERROR([1]!s_stm07_is($A1560,"W30028333","2020/12/31",1)/[1]!S_SHARE_TOTAL($A1560,$B$1),"")</f>
        <v>0.26330093511732727</v>
      </c>
      <c r="L1560">
        <f>IFERROR([1]!s_stm07_is($A1560,"W30028333","2021/12/31",1)/[1]!S_SHARE_TOTAL($A1560,$B$1),"")</f>
        <v>0.25059376709734243</v>
      </c>
      <c r="M1560">
        <f>IFERROR([1]!s_stm07_is($A1560,"W30028333","2022/12/31",1)/[1]!S_SHARE_TOTAL($A1560,$B$1),"")</f>
        <v>0.49761595552708848</v>
      </c>
      <c r="N1560">
        <f>IFERROR([1]!s_stm07_is($A1560,"W30028333","2023/12/31",1)/[1]!S_SHARE_TOTAL($A1560,$B$1),"")</f>
        <v>0.75934242207844271</v>
      </c>
      <c r="O1560">
        <f>IFERROR([1]!s_stm07_is($A1560,"W30028333","2024/12/31",1)/[1]!S_SHARE_TOTAL($A1560,$B$1),"")</f>
        <v>0.93304750917738721</v>
      </c>
      <c r="P1560">
        <f>IFERROR([1]!s_stm07_is($A1560,"W30028333","2025/12/31",1)/[1]!S_SHARE_TOTAL($A1560,$B$1),"")</f>
        <v>0.83411492317470415</v>
      </c>
      <c r="Q1560">
        <f>IFERROR([1]!s_west_netprofit($A1560,2026,$B$1,180)/[1]!S_SHARE_TOTAL($A1560,$B$1),"")</f>
        <v>1.0273651674505704</v>
      </c>
      <c r="R1560">
        <f>IFERROR([1]!s_west_netprofit($A1560,2027,$B$1,180)/[1]!S_SHARE_TOTAL($A1560,$B$1),"")</f>
        <v>1.1894011792138819</v>
      </c>
      <c r="S1560">
        <f>IFERROR([1]!s_fa_dupont_roe($A1560,"2011/12/31")/100,"")</f>
        <v>0</v>
      </c>
      <c r="T1560">
        <f>IFERROR([1]!s_fa_dupont_roe($A1560,"2012/12/31")/100,"")</f>
        <v>0</v>
      </c>
      <c r="U1560">
        <f>IFERROR([1]!s_fa_dupont_roe($A1560,"2013/12/31")/100,"")</f>
        <v>0.15099899999999999</v>
      </c>
      <c r="V1560">
        <f>IFERROR([1]!s_fa_dupont_roe($A1560,"2014/12/31")/100,"")</f>
        <v>0.243478</v>
      </c>
      <c r="W1560">
        <f>IFERROR([1]!s_fa_dupont_roe($A1560,"2015/12/31")/100,"")</f>
        <v>0.36660999999999999</v>
      </c>
      <c r="X1560">
        <f>IFERROR([1]!s_fa_dupont_roe($A1560,"2016/12/31")/100,"")</f>
        <v>0.43894699999999998</v>
      </c>
      <c r="Y1560">
        <f>IFERROR([1]!s_fa_dupont_roe($A1560,"2017/12/31")/100,"")</f>
        <v>0.43823000000000001</v>
      </c>
      <c r="Z1560">
        <f>IFERROR([1]!s_fa_dupont_roe($A1560,"2018/12/31")/100,"")</f>
        <v>0.251112</v>
      </c>
      <c r="AA1560">
        <f>IFERROR([1]!s_fa_dupont_roe($A1560,"2019/12/31")/100,"")</f>
        <v>0.19942499999999999</v>
      </c>
      <c r="AB1560">
        <f>IFERROR([1]!s_fa_dupont_roe($A1560,"2020/12/31")/100,"")</f>
        <v>0.17871999999999999</v>
      </c>
      <c r="AC1560">
        <f>IFERROR([1]!s_fa_dupont_roe($A1560,"2021/12/31")/100,"")</f>
        <v>0.13653999999999999</v>
      </c>
      <c r="AD1560">
        <f>IFERROR([1]!s_fa_dupont_roe($A1560,"2022/12/31")/100,"")</f>
        <v>0.194101</v>
      </c>
      <c r="AE1560">
        <f>IFERROR([1]!s_fa_dupont_roe($A1560,"2023/12/31")/100,"")</f>
        <v>0.229993</v>
      </c>
      <c r="AF1560">
        <f>IFERROR([1]!s_fa_dupont_roe($A1560,"2024/12/31")/100,"")</f>
        <v>0.24387599999999998</v>
      </c>
      <c r="AG1560">
        <f>IFERROR([1]!s_fa_dupont_roe($A1560,"2025/12/31")/100,"")</f>
        <v>0.196601</v>
      </c>
      <c r="AH1560">
        <f>IFERROR([1]!s_stm07_is($A1560,"W30028333","2025/12/31",1),"")</f>
        <v>1141076436.6700001</v>
      </c>
      <c r="AI1560">
        <f>IFERROR([1]!s_stm07_bs($A1560,"W38058048","2025/12/31",1),"")</f>
        <v>6167336341.8500004</v>
      </c>
      <c r="AJ1560">
        <f>IFERROR([1]!s_fa_netdebt($A1560,"2025/12/31"),"")</f>
        <v>-1204272302.1800001</v>
      </c>
      <c r="AK1560">
        <f>IFERROR([1]!s_val_ev1($A1560,"2025/12/31"),"")</f>
        <v>19439603151.18</v>
      </c>
      <c r="AL1560">
        <f>IFERROR([1]!s_fa_ebitda($A1560,"2025/12/31"),"")</f>
        <v>1564090473.3800001</v>
      </c>
      <c r="AM1560">
        <f>IFERROR([1]!s_west_netprofit($A1560,2026,$B$1,180)/[1]!s_west_netprofit($A1560,2026,$B$1-7,180)-1,"")</f>
        <v>0</v>
      </c>
      <c r="AN1560">
        <f>IFERROR([1]!s_west_netprofit($A1560,2026,$B$1,180)/[1]!s_west_netprofit($A1560,2026,$B$1-30,180)-1,"")</f>
        <v>-1.4568401529225339E-2</v>
      </c>
      <c r="AO1560">
        <f>IFERROR([1]!s_est_mediannetprofit($A1560,2026,$B$1)/[1]!s_est_mediannetprofit($A1560,2026,$B$1-7)-1,"")</f>
        <v>0</v>
      </c>
      <c r="AP1560">
        <f>IFERROR([1]!s_est_mediannetprofit($A1560,2026,$B$1)/[1]!s_est_mediannetprofit($A1560,2026,$B$1-30)-1,"")</f>
        <v>-1.0409437890353868E-2</v>
      </c>
    </row>
    <row r="1561" spans="1:42">
      <c r="A1561" t="s">
        <v>1600</v>
      </c>
      <c r="B1561">
        <f>IFERROR([1]!s_stm07_is($A1561,"W30028333","2011/12/31",1)/[1]!S_SHARE_TOTAL($A1561,$B$1),"")</f>
        <v>0</v>
      </c>
      <c r="C1561">
        <f>IFERROR([1]!s_stm07_is($A1561,"W30028333","2012/12/31",1)/[1]!S_SHARE_TOTAL($A1561,$B$1),"")</f>
        <v>0</v>
      </c>
      <c r="D1561">
        <f>IFERROR([1]!s_stm07_is($A1561,"W30028333","2013/12/31",1)/[1]!S_SHARE_TOTAL($A1561,$B$1),"")</f>
        <v>0</v>
      </c>
      <c r="E1561">
        <f>IFERROR([1]!s_stm07_is($A1561,"W30028333","2014/12/31",1)/[1]!S_SHARE_TOTAL($A1561,$B$1),"")</f>
        <v>8.1111964627121738E-2</v>
      </c>
      <c r="F1561">
        <f>IFERROR([1]!s_stm07_is($A1561,"W30028333","2015/12/31",1)/[1]!S_SHARE_TOTAL($A1561,$B$1),"")</f>
        <v>0.17355969093036322</v>
      </c>
      <c r="G1561">
        <f>IFERROR([1]!s_stm07_is($A1561,"W30028333","2016/12/31",1)/[1]!S_SHARE_TOTAL($A1561,$B$1),"")</f>
        <v>0.35931578407038878</v>
      </c>
      <c r="H1561">
        <f>IFERROR([1]!s_stm07_is($A1561,"W30028333","2017/12/31",1)/[1]!S_SHARE_TOTAL($A1561,$B$1),"")</f>
        <v>0.29357036948424003</v>
      </c>
      <c r="I1561">
        <f>IFERROR([1]!s_stm07_is($A1561,"W30028333","2018/12/31",1)/[1]!S_SHARE_TOTAL($A1561,$B$1),"")</f>
        <v>0.29750555470205747</v>
      </c>
      <c r="J1561">
        <f>IFERROR([1]!s_stm07_is($A1561,"W30028333","2019/12/31",1)/[1]!S_SHARE_TOTAL($A1561,$B$1),"")</f>
        <v>0.33221925420497966</v>
      </c>
      <c r="K1561">
        <f>IFERROR([1]!s_stm07_is($A1561,"W30028333","2020/12/31",1)/[1]!S_SHARE_TOTAL($A1561,$B$1),"")</f>
        <v>-1.6135668944557931E-2</v>
      </c>
      <c r="L1561">
        <f>IFERROR([1]!s_stm07_is($A1561,"W30028333","2021/12/31",1)/[1]!S_SHARE_TOTAL($A1561,$B$1),"")</f>
        <v>0.46278177361025652</v>
      </c>
      <c r="M1561">
        <f>IFERROR([1]!s_stm07_is($A1561,"W30028333","2022/12/31",1)/[1]!S_SHARE_TOTAL($A1561,$B$1),"")</f>
        <v>1.4867193622594752</v>
      </c>
      <c r="N1561">
        <f>IFERROR([1]!s_stm07_is($A1561,"W30028333","2023/12/31",1)/[1]!S_SHARE_TOTAL($A1561,$B$1),"")</f>
        <v>0.57553724828339548</v>
      </c>
      <c r="O1561">
        <f>IFERROR([1]!s_stm07_is($A1561,"W30028333","2024/12/31",1)/[1]!S_SHARE_TOTAL($A1561,$B$1),"")</f>
        <v>0.32400905151702586</v>
      </c>
      <c r="P1561">
        <f>IFERROR([1]!s_stm07_is($A1561,"W30028333","2025/12/31",1)/[1]!S_SHARE_TOTAL($A1561,$B$1),"")</f>
        <v>0.55191092709950162</v>
      </c>
      <c r="Q1561">
        <f>IFERROR([1]!s_west_netprofit($A1561,2026,$B$1,180)/[1]!S_SHARE_TOTAL($A1561,$B$1),"")</f>
        <v>1.0796392242884394</v>
      </c>
      <c r="R1561">
        <f>IFERROR([1]!s_west_netprofit($A1561,2027,$B$1,180)/[1]!S_SHARE_TOTAL($A1561,$B$1),"")</f>
        <v>1.4784983057397507</v>
      </c>
      <c r="S1561">
        <f>IFERROR([1]!s_fa_dupont_roe($A1561,"2011/12/31")/100,"")</f>
        <v>0</v>
      </c>
      <c r="T1561">
        <f>IFERROR([1]!s_fa_dupont_roe($A1561,"2012/12/31")/100,"")</f>
        <v>0</v>
      </c>
      <c r="U1561">
        <f>IFERROR([1]!s_fa_dupont_roe($A1561,"2013/12/31")/100,"")</f>
        <v>0</v>
      </c>
      <c r="V1561">
        <f>IFERROR([1]!s_fa_dupont_roe($A1561,"2014/12/31")/100,"")</f>
        <v>5.7321999999999998E-2</v>
      </c>
      <c r="W1561">
        <f>IFERROR([1]!s_fa_dupont_roe($A1561,"2015/12/31")/100,"")</f>
        <v>0.104252</v>
      </c>
      <c r="X1561">
        <f>IFERROR([1]!s_fa_dupont_roe($A1561,"2016/12/31")/100,"")</f>
        <v>0.171649</v>
      </c>
      <c r="Y1561">
        <f>IFERROR([1]!s_fa_dupont_roe($A1561,"2017/12/31")/100,"")</f>
        <v>0.12239699999999999</v>
      </c>
      <c r="Z1561">
        <f>IFERROR([1]!s_fa_dupont_roe($A1561,"2018/12/31")/100,"")</f>
        <v>9.6527999999999989E-2</v>
      </c>
      <c r="AA1561">
        <f>IFERROR([1]!s_fa_dupont_roe($A1561,"2019/12/31")/100,"")</f>
        <v>8.5061999999999999E-2</v>
      </c>
      <c r="AB1561">
        <f>IFERROR([1]!s_fa_dupont_roe($A1561,"2020/12/31")/100,"")</f>
        <v>-3.9069999999999999E-3</v>
      </c>
      <c r="AC1561">
        <f>IFERROR([1]!s_fa_dupont_roe($A1561,"2021/12/31")/100,"")</f>
        <v>9.8645999999999998E-2</v>
      </c>
      <c r="AD1561">
        <f>IFERROR([1]!s_fa_dupont_roe($A1561,"2022/12/31")/100,"")</f>
        <v>0.24615500000000001</v>
      </c>
      <c r="AE1561">
        <f>IFERROR([1]!s_fa_dupont_roe($A1561,"2023/12/31")/100,"")</f>
        <v>8.3219999999999988E-2</v>
      </c>
      <c r="AF1561">
        <f>IFERROR([1]!s_fa_dupont_roe($A1561,"2024/12/31")/100,"")</f>
        <v>4.5555000000000005E-2</v>
      </c>
      <c r="AG1561">
        <f>IFERROR([1]!s_fa_dupont_roe($A1561,"2025/12/31")/100,"")</f>
        <v>7.2269E-2</v>
      </c>
      <c r="AH1561">
        <f>IFERROR([1]!s_stm07_is($A1561,"W30028333","2025/12/31",1),"")</f>
        <v>512872729.05000001</v>
      </c>
      <c r="AI1561">
        <f>IFERROR([1]!s_stm07_bs($A1561,"W38058048","2025/12/31",1),"")</f>
        <v>7534535809.4099998</v>
      </c>
      <c r="AJ1561">
        <f>IFERROR([1]!s_fa_netdebt($A1561,"2025/12/31"),"")</f>
        <v>2108775868.55</v>
      </c>
      <c r="AK1561">
        <f>IFERROR([1]!s_val_ev1($A1561,"2025/12/31"),"")</f>
        <v>20949255265.209999</v>
      </c>
      <c r="AL1561">
        <f>IFERROR([1]!s_fa_ebitda($A1561,"2025/12/31"),"")</f>
        <v>1513800623.21</v>
      </c>
      <c r="AM1561">
        <f>IFERROR([1]!s_west_netprofit($A1561,2026,$B$1,180)/[1]!s_west_netprofit($A1561,2026,$B$1-7,180)-1,"")</f>
        <v>0</v>
      </c>
      <c r="AN1561">
        <f>IFERROR([1]!s_west_netprofit($A1561,2026,$B$1,180)/[1]!s_west_netprofit($A1561,2026,$B$1-30,180)-1,"")</f>
        <v>7.5773279883704747E-2</v>
      </c>
      <c r="AO1561">
        <f>IFERROR([1]!s_est_mediannetprofit($A1561,2026,$B$1)/[1]!s_est_mediannetprofit($A1561,2026,$B$1-7)-1,"")</f>
        <v>0</v>
      </c>
      <c r="AP1561">
        <f>IFERROR([1]!s_est_mediannetprofit($A1561,2026,$B$1)/[1]!s_est_mediannetprofit($A1561,2026,$B$1-30)-1,"")</f>
        <v>0.24911868390129266</v>
      </c>
    </row>
    <row r="1562" spans="1:42">
      <c r="A1562" t="s">
        <v>1601</v>
      </c>
      <c r="B1562">
        <f>IFERROR([1]!s_stm07_is($A1562,"W30028333","2011/12/31",1)/[1]!S_SHARE_TOTAL($A1562,$B$1),"")</f>
        <v>8.723957502431115E-3</v>
      </c>
      <c r="C1562">
        <f>IFERROR([1]!s_stm07_is($A1562,"W30028333","2012/12/31",1)/[1]!S_SHARE_TOTAL($A1562,$B$1),"")</f>
        <v>2.5165704588490032E-2</v>
      </c>
      <c r="D1562">
        <f>IFERROR([1]!s_stm07_is($A1562,"W30028333","2013/12/31",1)/[1]!S_SHARE_TOTAL($A1562,$B$1),"")</f>
        <v>4.6342538828974947E-2</v>
      </c>
      <c r="E1562">
        <f>IFERROR([1]!s_stm07_is($A1562,"W30028333","2014/12/31",1)/[1]!S_SHARE_TOTAL($A1562,$B$1),"")</f>
        <v>8.2250325055298709E-2</v>
      </c>
      <c r="F1562">
        <f>IFERROR([1]!s_stm07_is($A1562,"W30028333","2015/12/31",1)/[1]!S_SHARE_TOTAL($A1562,$B$1),"")</f>
        <v>0.10042305630667887</v>
      </c>
      <c r="G1562">
        <f>IFERROR([1]!s_stm07_is($A1562,"W30028333","2016/12/31",1)/[1]!S_SHARE_TOTAL($A1562,$B$1),"")</f>
        <v>0.10889653677511466</v>
      </c>
      <c r="H1562">
        <f>IFERROR([1]!s_stm07_is($A1562,"W30028333","2017/12/31",1)/[1]!S_SHARE_TOTAL($A1562,$B$1),"")</f>
        <v>0.15993732151772305</v>
      </c>
      <c r="I1562">
        <f>IFERROR([1]!s_stm07_is($A1562,"W30028333","2018/12/31",1)/[1]!S_SHARE_TOTAL($A1562,$B$1),"")</f>
        <v>0.19885848348270962</v>
      </c>
      <c r="J1562">
        <f>IFERROR([1]!s_stm07_is($A1562,"W30028333","2019/12/31",1)/[1]!S_SHARE_TOTAL($A1562,$B$1),"")</f>
        <v>0.15359330041690269</v>
      </c>
      <c r="K1562">
        <f>IFERROR([1]!s_stm07_is($A1562,"W30028333","2020/12/31",1)/[1]!S_SHARE_TOTAL($A1562,$B$1),"")</f>
        <v>0.18981465726187594</v>
      </c>
      <c r="L1562">
        <f>IFERROR([1]!s_stm07_is($A1562,"W30028333","2021/12/31",1)/[1]!S_SHARE_TOTAL($A1562,$B$1),"")</f>
        <v>0.15452081017978139</v>
      </c>
      <c r="M1562">
        <f>IFERROR([1]!s_stm07_is($A1562,"W30028333","2022/12/31",1)/[1]!S_SHARE_TOTAL($A1562,$B$1),"")</f>
        <v>0.15995498520965312</v>
      </c>
      <c r="N1562">
        <f>IFERROR([1]!s_stm07_is($A1562,"W30028333","2023/12/31",1)/[1]!S_SHARE_TOTAL($A1562,$B$1),"")</f>
        <v>0.17118421124449171</v>
      </c>
      <c r="O1562">
        <f>IFERROR([1]!s_stm07_is($A1562,"W30028333","2024/12/31",1)/[1]!S_SHARE_TOTAL($A1562,$B$1),"")</f>
        <v>0.18401231486254754</v>
      </c>
      <c r="P1562">
        <f>IFERROR([1]!s_stm07_is($A1562,"W30028333","2025/12/31",1)/[1]!S_SHARE_TOTAL($A1562,$B$1),"")</f>
        <v>0.19312582915812426</v>
      </c>
      <c r="Q1562">
        <f>IFERROR([1]!s_west_netprofit($A1562,2026,$B$1,180)/[1]!S_SHARE_TOTAL($A1562,$B$1),"")</f>
        <v>0.27526980996784389</v>
      </c>
      <c r="R1562">
        <f>IFERROR([1]!s_west_netprofit($A1562,2027,$B$1,180)/[1]!S_SHARE_TOTAL($A1562,$B$1),"")</f>
        <v>0.32423783100549969</v>
      </c>
      <c r="S1562">
        <f>IFERROR([1]!s_fa_dupont_roe($A1562,"2011/12/31")/100,"")</f>
        <v>0.21088899999999999</v>
      </c>
      <c r="T1562">
        <f>IFERROR([1]!s_fa_dupont_roe($A1562,"2012/12/31")/100,"")</f>
        <v>0.46645999999999999</v>
      </c>
      <c r="U1562">
        <f>IFERROR([1]!s_fa_dupont_roe($A1562,"2013/12/31")/100,"")</f>
        <v>0.51661299999999999</v>
      </c>
      <c r="V1562">
        <f>IFERROR([1]!s_fa_dupont_roe($A1562,"2014/12/31")/100,"")</f>
        <v>0.34128399999999998</v>
      </c>
      <c r="W1562">
        <f>IFERROR([1]!s_fa_dupont_roe($A1562,"2015/12/31")/100,"")</f>
        <v>0.239478</v>
      </c>
      <c r="X1562">
        <f>IFERROR([1]!s_fa_dupont_roe($A1562,"2016/12/31")/100,"")</f>
        <v>0.207818</v>
      </c>
      <c r="Y1562">
        <f>IFERROR([1]!s_fa_dupont_roe($A1562,"2017/12/31")/100,"")</f>
        <v>0.17530599999999999</v>
      </c>
      <c r="Z1562">
        <f>IFERROR([1]!s_fa_dupont_roe($A1562,"2018/12/31")/100,"")</f>
        <v>0.15056700000000001</v>
      </c>
      <c r="AA1562">
        <f>IFERROR([1]!s_fa_dupont_roe($A1562,"2019/12/31")/100,"")</f>
        <v>0.10505300000000001</v>
      </c>
      <c r="AB1562">
        <f>IFERROR([1]!s_fa_dupont_roe($A1562,"2020/12/31")/100,"")</f>
        <v>6.8350999999999995E-2</v>
      </c>
      <c r="AC1562">
        <f>IFERROR([1]!s_fa_dupont_roe($A1562,"2021/12/31")/100,"")</f>
        <v>3.7755000000000004E-2</v>
      </c>
      <c r="AD1562">
        <f>IFERROR([1]!s_fa_dupont_roe($A1562,"2022/12/31")/100,"")</f>
        <v>3.8269999999999998E-2</v>
      </c>
      <c r="AE1562">
        <f>IFERROR([1]!s_fa_dupont_roe($A1562,"2023/12/31")/100,"")</f>
        <v>4.0014000000000001E-2</v>
      </c>
      <c r="AF1562">
        <f>IFERROR([1]!s_fa_dupont_roe($A1562,"2024/12/31")/100,"")</f>
        <v>4.1604999999999996E-2</v>
      </c>
      <c r="AG1562">
        <f>IFERROR([1]!s_fa_dupont_roe($A1562,"2025/12/31")/100,"")</f>
        <v>4.2396999999999997E-2</v>
      </c>
      <c r="AH1562">
        <f>IFERROR([1]!s_stm07_is($A1562,"W30028333","2025/12/31",1),"")</f>
        <v>138737153.58000001</v>
      </c>
      <c r="AI1562">
        <f>IFERROR([1]!s_stm07_bs($A1562,"W38058048","2025/12/31",1),"")</f>
        <v>3323716245.1100001</v>
      </c>
      <c r="AJ1562">
        <f>IFERROR([1]!s_fa_netdebt($A1562,"2025/12/31"),"")</f>
        <v>2285744217.4299998</v>
      </c>
      <c r="AK1562">
        <f>IFERROR([1]!s_val_ev1($A1562,"2025/12/31"),"")</f>
        <v>25488734293.09</v>
      </c>
      <c r="AL1562">
        <f>IFERROR([1]!s_fa_ebitda($A1562,"2025/12/31"),"")</f>
        <v>1026886171.52</v>
      </c>
      <c r="AM1562">
        <f>IFERROR([1]!s_west_netprofit($A1562,2026,$B$1,180)/[1]!s_west_netprofit($A1562,2026,$B$1-7,180)-1,"")</f>
        <v>0</v>
      </c>
      <c r="AN1562">
        <f>IFERROR([1]!s_west_netprofit($A1562,2026,$B$1,180)/[1]!s_west_netprofit($A1562,2026,$B$1-30,180)-1,"")</f>
        <v>-1.2077536032772951E-2</v>
      </c>
      <c r="AO1562">
        <f>IFERROR([1]!s_est_mediannetprofit($A1562,2026,$B$1)/[1]!s_est_mediannetprofit($A1562,2026,$B$1-7)-1,"")</f>
        <v>0</v>
      </c>
      <c r="AP1562">
        <f>IFERROR([1]!s_est_mediannetprofit($A1562,2026,$B$1)/[1]!s_est_mediannetprofit($A1562,2026,$B$1-30)-1,"")</f>
        <v>-4.14146341463415E-2</v>
      </c>
    </row>
    <row r="1563" spans="1:42">
      <c r="A1563" t="s">
        <v>1602</v>
      </c>
      <c r="B1563">
        <f>IFERROR([1]!s_stm07_is($A1563,"W30028333","2011/12/31",1)/[1]!S_SHARE_TOTAL($A1563,$B$1),"")</f>
        <v>0.13040531463630531</v>
      </c>
      <c r="C1563">
        <f>IFERROR([1]!s_stm07_is($A1563,"W30028333","2012/12/31",1)/[1]!S_SHARE_TOTAL($A1563,$B$1),"")</f>
        <v>0.16476236096941957</v>
      </c>
      <c r="D1563">
        <f>IFERROR([1]!s_stm07_is($A1563,"W30028333","2013/12/31",1)/[1]!S_SHARE_TOTAL($A1563,$B$1),"")</f>
        <v>0.21178388965331213</v>
      </c>
      <c r="E1563">
        <f>IFERROR([1]!s_stm07_is($A1563,"W30028333","2014/12/31",1)/[1]!S_SHARE_TOTAL($A1563,$B$1),"")</f>
        <v>0.26668162456105182</v>
      </c>
      <c r="F1563">
        <f>IFERROR([1]!s_stm07_is($A1563,"W30028333","2015/12/31",1)/[1]!S_SHARE_TOTAL($A1563,$B$1),"")</f>
        <v>0.31691251065193571</v>
      </c>
      <c r="G1563">
        <f>IFERROR([1]!s_stm07_is($A1563,"W30028333","2016/12/31",1)/[1]!S_SHARE_TOTAL($A1563,$B$1),"")</f>
        <v>0.39122315839098504</v>
      </c>
      <c r="H1563">
        <f>IFERROR([1]!s_stm07_is($A1563,"W30028333","2017/12/31",1)/[1]!S_SHARE_TOTAL($A1563,$B$1),"")</f>
        <v>0.48860841846435354</v>
      </c>
      <c r="I1563">
        <f>IFERROR([1]!s_stm07_is($A1563,"W30028333","2018/12/31",1)/[1]!S_SHARE_TOTAL($A1563,$B$1),"")</f>
        <v>0.57325383219187975</v>
      </c>
      <c r="J1563">
        <f>IFERROR([1]!s_stm07_is($A1563,"W30028333","2019/12/31",1)/[1]!S_SHARE_TOTAL($A1563,$B$1),"")</f>
        <v>0.67033661110379605</v>
      </c>
      <c r="K1563">
        <f>IFERROR([1]!s_stm07_is($A1563,"W30028333","2020/12/31",1)/[1]!S_SHARE_TOTAL($A1563,$B$1),"")</f>
        <v>0.8184191251078371</v>
      </c>
      <c r="L1563">
        <f>IFERROR([1]!s_stm07_is($A1563,"W30028333","2021/12/31",1)/[1]!S_SHARE_TOTAL($A1563,$B$1),"")</f>
        <v>0.8818623435286892</v>
      </c>
      <c r="M1563">
        <f>IFERROR([1]!s_stm07_is($A1563,"W30028333","2022/12/31",1)/[1]!S_SHARE_TOTAL($A1563,$B$1),"")</f>
        <v>1.0343544860155507</v>
      </c>
      <c r="N1563">
        <f>IFERROR([1]!s_stm07_is($A1563,"W30028333","2023/12/31",1)/[1]!S_SHARE_TOTAL($A1563,$B$1),"")</f>
        <v>1.2241864329375822</v>
      </c>
      <c r="O1563">
        <f>IFERROR([1]!s_stm07_is($A1563,"W30028333","2024/12/31",1)/[1]!S_SHARE_TOTAL($A1563,$B$1),"")</f>
        <v>0.6839769183695229</v>
      </c>
      <c r="P1563">
        <f>IFERROR([1]!s_stm07_is($A1563,"W30028333","2025/12/31",1)/[1]!S_SHARE_TOTAL($A1563,$B$1),"")</f>
        <v>0.50316445631539264</v>
      </c>
      <c r="Q1563">
        <f>IFERROR([1]!s_west_netprofit($A1563,2026,$B$1,180)/[1]!S_SHARE_TOTAL($A1563,$B$1),"")</f>
        <v>0.6992400268541602</v>
      </c>
      <c r="R1563">
        <f>IFERROR([1]!s_west_netprofit($A1563,2027,$B$1,180)/[1]!S_SHARE_TOTAL($A1563,$B$1),"")</f>
        <v>0.79736168854859268</v>
      </c>
      <c r="S1563">
        <f>IFERROR([1]!s_fa_dupont_roe($A1563,"2011/12/31")/100,"")</f>
        <v>0.18393000000000001</v>
      </c>
      <c r="T1563">
        <f>IFERROR([1]!s_fa_dupont_roe($A1563,"2012/12/31")/100,"")</f>
        <v>0.21065200000000001</v>
      </c>
      <c r="U1563">
        <f>IFERROR([1]!s_fa_dupont_roe($A1563,"2013/12/31")/100,"")</f>
        <v>0.220332</v>
      </c>
      <c r="V1563">
        <f>IFERROR([1]!s_fa_dupont_roe($A1563,"2014/12/31")/100,"")</f>
        <v>0.227687</v>
      </c>
      <c r="W1563">
        <f>IFERROR([1]!s_fa_dupont_roe($A1563,"2015/12/31")/100,"")</f>
        <v>0.15095700000000001</v>
      </c>
      <c r="X1563">
        <f>IFERROR([1]!s_fa_dupont_roe($A1563,"2016/12/31")/100,"")</f>
        <v>0.14593600000000001</v>
      </c>
      <c r="Y1563">
        <f>IFERROR([1]!s_fa_dupont_roe($A1563,"2017/12/31")/100,"")</f>
        <v>0.15510699999999999</v>
      </c>
      <c r="Z1563">
        <f>IFERROR([1]!s_fa_dupont_roe($A1563,"2018/12/31")/100,"")</f>
        <v>0.14557</v>
      </c>
      <c r="AA1563">
        <f>IFERROR([1]!s_fa_dupont_roe($A1563,"2019/12/31")/100,"")</f>
        <v>0.15572800000000001</v>
      </c>
      <c r="AB1563">
        <f>IFERROR([1]!s_fa_dupont_roe($A1563,"2020/12/31")/100,"")</f>
        <v>0.159724</v>
      </c>
      <c r="AC1563">
        <f>IFERROR([1]!s_fa_dupont_roe($A1563,"2021/12/31")/100,"")</f>
        <v>0.154782</v>
      </c>
      <c r="AD1563">
        <f>IFERROR([1]!s_fa_dupont_roe($A1563,"2022/12/31")/100,"")</f>
        <v>0.14419499999999999</v>
      </c>
      <c r="AE1563">
        <f>IFERROR([1]!s_fa_dupont_roe($A1563,"2023/12/31")/100,"")</f>
        <v>0.140429</v>
      </c>
      <c r="AF1563">
        <f>IFERROR([1]!s_fa_dupont_roe($A1563,"2024/12/31")/100,"")</f>
        <v>7.8159999999999993E-2</v>
      </c>
      <c r="AG1563">
        <f>IFERROR([1]!s_fa_dupont_roe($A1563,"2025/12/31")/100,"")</f>
        <v>5.8224999999999999E-2</v>
      </c>
      <c r="AH1563">
        <f>IFERROR([1]!s_stm07_is($A1563,"W30028333","2025/12/31",1),"")</f>
        <v>381846593</v>
      </c>
      <c r="AI1563">
        <f>IFERROR([1]!s_stm07_bs($A1563,"W38058048","2025/12/31",1),"")</f>
        <v>6996092496</v>
      </c>
      <c r="AJ1563">
        <f>IFERROR([1]!s_fa_netdebt($A1563,"2025/12/31"),"")</f>
        <v>2205883824</v>
      </c>
      <c r="AK1563">
        <f>IFERROR([1]!s_val_ev1($A1563,"2025/12/31"),"")</f>
        <v>15795888601.799999</v>
      </c>
      <c r="AL1563">
        <f>IFERROR([1]!s_fa_ebitda($A1563,"2025/12/31"),"")</f>
        <v>2491526190</v>
      </c>
      <c r="AM1563">
        <f>IFERROR([1]!s_west_netprofit($A1563,2026,$B$1,180)/[1]!s_west_netprofit($A1563,2026,$B$1-7,180)-1,"")</f>
        <v>0</v>
      </c>
      <c r="AN1563">
        <f>IFERROR([1]!s_west_netprofit($A1563,2026,$B$1,180)/[1]!s_west_netprofit($A1563,2026,$B$1-30,180)-1,"")</f>
        <v>-7.899234909552133E-2</v>
      </c>
      <c r="AO1563">
        <f>IFERROR([1]!s_est_mediannetprofit($A1563,2026,$B$1)/[1]!s_est_mediannetprofit($A1563,2026,$B$1-7)-1,"")</f>
        <v>0</v>
      </c>
      <c r="AP1563">
        <f>IFERROR([1]!s_est_mediannetprofit($A1563,2026,$B$1)/[1]!s_est_mediannetprofit($A1563,2026,$B$1-30)-1,"")</f>
        <v>-6.1236279607163491E-2</v>
      </c>
    </row>
    <row r="1564" spans="1:42">
      <c r="A1564" t="s">
        <v>1603</v>
      </c>
      <c r="B1564">
        <f>IFERROR([1]!s_stm07_is($A1564,"W30028333","2011/12/31",1)/[1]!S_SHARE_TOTAL($A1564,$B$1),"")</f>
        <v>0.23900496379205621</v>
      </c>
      <c r="C1564">
        <f>IFERROR([1]!s_stm07_is($A1564,"W30028333","2012/12/31",1)/[1]!S_SHARE_TOTAL($A1564,$B$1),"")</f>
        <v>0.10509768853726043</v>
      </c>
      <c r="D1564">
        <f>IFERROR([1]!s_stm07_is($A1564,"W30028333","2013/12/31",1)/[1]!S_SHARE_TOTAL($A1564,$B$1),"")</f>
        <v>0.15505366105188351</v>
      </c>
      <c r="E1564">
        <f>IFERROR([1]!s_stm07_is($A1564,"W30028333","2014/12/31",1)/[1]!S_SHARE_TOTAL($A1564,$B$1),"")</f>
        <v>0.19582633467805355</v>
      </c>
      <c r="F1564">
        <f>IFERROR([1]!s_stm07_is($A1564,"W30028333","2015/12/31",1)/[1]!S_SHARE_TOTAL($A1564,$B$1),"")</f>
        <v>0.4795261185194174</v>
      </c>
      <c r="G1564">
        <f>IFERROR([1]!s_stm07_is($A1564,"W30028333","2016/12/31",1)/[1]!S_SHARE_TOTAL($A1564,$B$1),"")</f>
        <v>0.57191904685918549</v>
      </c>
      <c r="H1564">
        <f>IFERROR([1]!s_stm07_is($A1564,"W30028333","2017/12/31",1)/[1]!S_SHARE_TOTAL($A1564,$B$1),"")</f>
        <v>0.60697250800770508</v>
      </c>
      <c r="I1564">
        <f>IFERROR([1]!s_stm07_is($A1564,"W30028333","2018/12/31",1)/[1]!S_SHARE_TOTAL($A1564,$B$1),"")</f>
        <v>0.56452571525573814</v>
      </c>
      <c r="J1564">
        <f>IFERROR([1]!s_stm07_is($A1564,"W30028333","2019/12/31",1)/[1]!S_SHARE_TOTAL($A1564,$B$1),"")</f>
        <v>0.45534236129873662</v>
      </c>
      <c r="K1564">
        <f>IFERROR([1]!s_stm07_is($A1564,"W30028333","2020/12/31",1)/[1]!S_SHARE_TOTAL($A1564,$B$1),"")</f>
        <v>-0.21693332328537224</v>
      </c>
      <c r="L1564">
        <f>IFERROR([1]!s_stm07_is($A1564,"W30028333","2021/12/31",1)/[1]!S_SHARE_TOTAL($A1564,$B$1),"")</f>
        <v>-0.22784462915040918</v>
      </c>
      <c r="M1564">
        <f>IFERROR([1]!s_stm07_is($A1564,"W30028333","2022/12/31",1)/[1]!S_SHARE_TOTAL($A1564,$B$1),"")</f>
        <v>-1.8992077576389803</v>
      </c>
      <c r="N1564">
        <f>IFERROR([1]!s_stm07_is($A1564,"W30028333","2023/12/31",1)/[1]!S_SHARE_TOTAL($A1564,$B$1),"")</f>
        <v>0.34400201388158924</v>
      </c>
      <c r="O1564">
        <f>IFERROR([1]!s_stm07_is($A1564,"W30028333","2024/12/31",1)/[1]!S_SHARE_TOTAL($A1564,$B$1),"")</f>
        <v>0.41862735650232868</v>
      </c>
      <c r="P1564">
        <f>IFERROR([1]!s_stm07_is($A1564,"W30028333","2025/12/31",1)/[1]!S_SHARE_TOTAL($A1564,$B$1),"")</f>
        <v>0.47602375213226822</v>
      </c>
      <c r="Q1564">
        <f>IFERROR([1]!s_west_netprofit($A1564,2026,$B$1,180)/[1]!S_SHARE_TOTAL($A1564,$B$1),"")</f>
        <v>0.44262291083448063</v>
      </c>
      <c r="R1564">
        <f>IFERROR([1]!s_west_netprofit($A1564,2027,$B$1,180)/[1]!S_SHARE_TOTAL($A1564,$B$1),"")</f>
        <v>0.82829470537705685</v>
      </c>
      <c r="S1564">
        <f>IFERROR([1]!s_fa_dupont_roe($A1564,"2011/12/31")/100,"")</f>
        <v>0.369724</v>
      </c>
      <c r="T1564">
        <f>IFERROR([1]!s_fa_dupont_roe($A1564,"2012/12/31")/100,"")</f>
        <v>0.16749700000000001</v>
      </c>
      <c r="U1564">
        <f>IFERROR([1]!s_fa_dupont_roe($A1564,"2013/12/31")/100,"")</f>
        <v>0.22908100000000001</v>
      </c>
      <c r="V1564">
        <f>IFERROR([1]!s_fa_dupont_roe($A1564,"2014/12/31")/100,"")</f>
        <v>0.235457</v>
      </c>
      <c r="W1564">
        <f>IFERROR([1]!s_fa_dupont_roe($A1564,"2015/12/31")/100,"")</f>
        <v>0.39002599999999998</v>
      </c>
      <c r="X1564">
        <f>IFERROR([1]!s_fa_dupont_roe($A1564,"2016/12/31")/100,"")</f>
        <v>0.227241</v>
      </c>
      <c r="Y1564">
        <f>IFERROR([1]!s_fa_dupont_roe($A1564,"2017/12/31")/100,"")</f>
        <v>0.16286899999999999</v>
      </c>
      <c r="Z1564">
        <f>IFERROR([1]!s_fa_dupont_roe($A1564,"2018/12/31")/100,"")</f>
        <v>0.13639200000000001</v>
      </c>
      <c r="AA1564">
        <f>IFERROR([1]!s_fa_dupont_roe($A1564,"2019/12/31")/100,"")</f>
        <v>8.9078000000000004E-2</v>
      </c>
      <c r="AB1564">
        <f>IFERROR([1]!s_fa_dupont_roe($A1564,"2020/12/31")/100,"")</f>
        <v>-3.9897000000000002E-2</v>
      </c>
      <c r="AC1564">
        <f>IFERROR([1]!s_fa_dupont_roe($A1564,"2021/12/31")/100,"")</f>
        <v>-4.7602999999999999E-2</v>
      </c>
      <c r="AD1564">
        <f>IFERROR([1]!s_fa_dupont_roe($A1564,"2022/12/31")/100,"")</f>
        <v>-0.42331299999999999</v>
      </c>
      <c r="AE1564">
        <f>IFERROR([1]!s_fa_dupont_roe($A1564,"2023/12/31")/100,"")</f>
        <v>8.3735999999999991E-2</v>
      </c>
      <c r="AF1564">
        <f>IFERROR([1]!s_fa_dupont_roe($A1564,"2024/12/31")/100,"")</f>
        <v>0.105681</v>
      </c>
      <c r="AG1564">
        <f>IFERROR([1]!s_fa_dupont_roe($A1564,"2025/12/31")/100,"")</f>
        <v>9.880499999999999E-2</v>
      </c>
      <c r="AH1564">
        <f>IFERROR([1]!s_stm07_is($A1564,"W30028333","2025/12/31",1),"")</f>
        <v>1039638382.35</v>
      </c>
      <c r="AI1564">
        <f>IFERROR([1]!s_stm07_bs($A1564,"W38058048","2025/12/31",1),"")</f>
        <v>12131802441.92</v>
      </c>
      <c r="AJ1564">
        <f>IFERROR([1]!s_fa_netdebt($A1564,"2025/12/31"),"")</f>
        <v>31829567492.630001</v>
      </c>
      <c r="AK1564">
        <f>IFERROR([1]!s_val_ev1($A1564,"2025/12/31"),"")</f>
        <v>67471416439.919998</v>
      </c>
      <c r="AL1564">
        <f>IFERROR([1]!s_fa_ebitda($A1564,"2025/12/31"),"")</f>
        <v>6235556643.5200005</v>
      </c>
      <c r="AM1564">
        <f>IFERROR([1]!s_west_netprofit($A1564,2026,$B$1,180)/[1]!s_west_netprofit($A1564,2026,$B$1-7,180)-1,"")</f>
        <v>-4.8999382213592901E-2</v>
      </c>
      <c r="AN1564">
        <f>IFERROR([1]!s_west_netprofit($A1564,2026,$B$1,180)/[1]!s_west_netprofit($A1564,2026,$B$1-30,180)-1,"")</f>
        <v>-0.20736413958789435</v>
      </c>
      <c r="AO1564">
        <f>IFERROR([1]!s_est_mediannetprofit($A1564,2026,$B$1)/[1]!s_est_mediannetprofit($A1564,2026,$B$1-7)-1,"")</f>
        <v>-2.5219298245614086E-2</v>
      </c>
      <c r="AP1564">
        <f>IFERROR([1]!s_est_mediannetprofit($A1564,2026,$B$1)/[1]!s_est_mediannetprofit($A1564,2026,$B$1-30)-1,"")</f>
        <v>-0.1484674329501916</v>
      </c>
    </row>
    <row r="1565" spans="1:42">
      <c r="A1565" t="s">
        <v>1604</v>
      </c>
      <c r="B1565">
        <f>IFERROR([1]!s_stm07_is($A1565,"W30028333","2011/12/31",1)/[1]!S_SHARE_TOTAL($A1565,$B$1),"")</f>
        <v>5.5876006764127892E-2</v>
      </c>
      <c r="C1565">
        <f>IFERROR([1]!s_stm07_is($A1565,"W30028333","2012/12/31",1)/[1]!S_SHARE_TOTAL($A1565,$B$1),"")</f>
        <v>5.9703560567349746E-2</v>
      </c>
      <c r="D1565">
        <f>IFERROR([1]!s_stm07_is($A1565,"W30028333","2013/12/31",1)/[1]!S_SHARE_TOTAL($A1565,$B$1),"")</f>
        <v>7.5094683188249037E-2</v>
      </c>
      <c r="E1565">
        <f>IFERROR([1]!s_stm07_is($A1565,"W30028333","2014/12/31",1)/[1]!S_SHARE_TOTAL($A1565,$B$1),"")</f>
        <v>8.2275508242976719E-2</v>
      </c>
      <c r="F1565">
        <f>IFERROR([1]!s_stm07_is($A1565,"W30028333","2015/12/31",1)/[1]!S_SHARE_TOTAL($A1565,$B$1),"")</f>
        <v>9.295376330121248E-2</v>
      </c>
      <c r="G1565">
        <f>IFERROR([1]!s_stm07_is($A1565,"W30028333","2016/12/31",1)/[1]!S_SHARE_TOTAL($A1565,$B$1),"")</f>
        <v>9.1932755077097805E-2</v>
      </c>
      <c r="H1565">
        <f>IFERROR([1]!s_stm07_is($A1565,"W30028333","2017/12/31",1)/[1]!S_SHARE_TOTAL($A1565,$B$1),"")</f>
        <v>0.11027922422748172</v>
      </c>
      <c r="I1565">
        <f>IFERROR([1]!s_stm07_is($A1565,"W30028333","2018/12/31",1)/[1]!S_SHARE_TOTAL($A1565,$B$1),"")</f>
        <v>0.1198942845186963</v>
      </c>
      <c r="J1565">
        <f>IFERROR([1]!s_stm07_is($A1565,"W30028333","2019/12/31",1)/[1]!S_SHARE_TOTAL($A1565,$B$1),"")</f>
        <v>0.55046121043310281</v>
      </c>
      <c r="K1565">
        <f>IFERROR([1]!s_stm07_is($A1565,"W30028333","2020/12/31",1)/[1]!S_SHARE_TOTAL($A1565,$B$1),"")</f>
        <v>0.65223732803251155</v>
      </c>
      <c r="L1565">
        <f>IFERROR([1]!s_stm07_is($A1565,"W30028333","2021/12/31",1)/[1]!S_SHARE_TOTAL($A1565,$B$1),"")</f>
        <v>-1.0053555682953905</v>
      </c>
      <c r="M1565">
        <f>IFERROR([1]!s_stm07_is($A1565,"W30028333","2022/12/31",1)/[1]!S_SHARE_TOTAL($A1565,$B$1),"")</f>
        <v>4.3091204009446573E-3</v>
      </c>
      <c r="N1565">
        <f>IFERROR([1]!s_stm07_is($A1565,"W30028333","2023/12/31",1)/[1]!S_SHARE_TOTAL($A1565,$B$1),"")</f>
        <v>-1.0901117284764725</v>
      </c>
      <c r="O1565">
        <f>IFERROR([1]!s_stm07_is($A1565,"W30028333","2024/12/31",1)/[1]!S_SHARE_TOTAL($A1565,$B$1),"")</f>
        <v>-0.57280210634423467</v>
      </c>
      <c r="P1565">
        <f>IFERROR([1]!s_stm07_is($A1565,"W30028333","2025/12/31",1)/[1]!S_SHARE_TOTAL($A1565,$B$1),"")</f>
        <v>-0.1113982263833581</v>
      </c>
      <c r="Q1565">
        <f>IFERROR([1]!s_west_netprofit($A1565,2026,$B$1,180)/[1]!S_SHARE_TOTAL($A1565,$B$1),"")</f>
        <v>0</v>
      </c>
      <c r="R1565">
        <f>IFERROR([1]!s_west_netprofit($A1565,2027,$B$1,180)/[1]!S_SHARE_TOTAL($A1565,$B$1),"")</f>
        <v>0</v>
      </c>
      <c r="S1565">
        <f>IFERROR([1]!s_fa_dupont_roe($A1565,"2011/12/31")/100,"")</f>
        <v>0.257328</v>
      </c>
      <c r="T1565">
        <f>IFERROR([1]!s_fa_dupont_roe($A1565,"2012/12/31")/100,"")</f>
        <v>0.21689</v>
      </c>
      <c r="U1565">
        <f>IFERROR([1]!s_fa_dupont_roe($A1565,"2013/12/31")/100,"")</f>
        <v>0.20243900000000001</v>
      </c>
      <c r="V1565">
        <f>IFERROR([1]!s_fa_dupont_roe($A1565,"2014/12/31")/100,"")</f>
        <v>0.18298300000000001</v>
      </c>
      <c r="W1565">
        <f>IFERROR([1]!s_fa_dupont_roe($A1565,"2015/12/31")/100,"")</f>
        <v>0.17301800000000001</v>
      </c>
      <c r="X1565">
        <f>IFERROR([1]!s_fa_dupont_roe($A1565,"2016/12/31")/100,"")</f>
        <v>0.107018</v>
      </c>
      <c r="Y1565">
        <f>IFERROR([1]!s_fa_dupont_roe($A1565,"2017/12/31")/100,"")</f>
        <v>9.2402999999999999E-2</v>
      </c>
      <c r="Z1565">
        <f>IFERROR([1]!s_fa_dupont_roe($A1565,"2018/12/31")/100,"")</f>
        <v>8.9414999999999994E-2</v>
      </c>
      <c r="AA1565">
        <f>IFERROR([1]!s_fa_dupont_roe($A1565,"2019/12/31")/100,"")</f>
        <v>0.15879099999999999</v>
      </c>
      <c r="AB1565">
        <f>IFERROR([1]!s_fa_dupont_roe($A1565,"2020/12/31")/100,"")</f>
        <v>0.106563</v>
      </c>
      <c r="AC1565">
        <f>IFERROR([1]!s_fa_dupont_roe($A1565,"2021/12/31")/100,"")</f>
        <v>-0.162053</v>
      </c>
      <c r="AD1565">
        <f>IFERROR([1]!s_fa_dupont_roe($A1565,"2022/12/31")/100,"")</f>
        <v>7.5999999999999993E-4</v>
      </c>
      <c r="AE1565">
        <f>IFERROR([1]!s_fa_dupont_roe($A1565,"2023/12/31")/100,"")</f>
        <v>-0.212481</v>
      </c>
      <c r="AF1565">
        <f>IFERROR([1]!s_fa_dupont_roe($A1565,"2024/12/31")/100,"")</f>
        <v>-0.109266</v>
      </c>
      <c r="AG1565">
        <f>IFERROR([1]!s_fa_dupont_roe($A1565,"2025/12/31")/100,"")</f>
        <v>-1.9030999999999999E-2</v>
      </c>
      <c r="AH1565">
        <f>IFERROR([1]!s_stm07_is($A1565,"W30028333","2025/12/31",1),"")</f>
        <v>-67065009.729999997</v>
      </c>
      <c r="AI1565">
        <f>IFERROR([1]!s_stm07_bs($A1565,"W38058048","2025/12/31",1),"")</f>
        <v>3496146375.5799999</v>
      </c>
      <c r="AJ1565">
        <f>IFERROR([1]!s_fa_netdebt($A1565,"2025/12/31"),"")</f>
        <v>1842658929.53</v>
      </c>
      <c r="AK1565">
        <f>IFERROR([1]!s_val_ev1($A1565,"2025/12/31"),"")</f>
        <v>11904701541</v>
      </c>
      <c r="AL1565">
        <f>IFERROR([1]!s_fa_ebitda($A1565,"2025/12/31"),"")</f>
        <v>378650412.56999999</v>
      </c>
      <c r="AM1565" t="str">
        <f>IFERROR([1]!s_west_netprofit($A1565,2026,$B$1,180)/[1]!s_west_netprofit($A1565,2026,$B$1-7,180)-1,"")</f>
        <v/>
      </c>
      <c r="AN1565" t="str">
        <f>IFERROR([1]!s_west_netprofit($A1565,2026,$B$1,180)/[1]!s_west_netprofit($A1565,2026,$B$1-30,180)-1,"")</f>
        <v/>
      </c>
      <c r="AO1565" t="str">
        <f>IFERROR([1]!s_est_mediannetprofit($A1565,2026,$B$1)/[1]!s_est_mediannetprofit($A1565,2026,$B$1-7)-1,"")</f>
        <v/>
      </c>
      <c r="AP1565" t="str">
        <f>IFERROR([1]!s_est_mediannetprofit($A1565,2026,$B$1)/[1]!s_est_mediannetprofit($A1565,2026,$B$1-30)-1,"")</f>
        <v/>
      </c>
    </row>
    <row r="1566" spans="1:42">
      <c r="A1566" t="s">
        <v>1605</v>
      </c>
      <c r="B1566">
        <f>IFERROR([1]!s_stm07_is($A1566,"W30028333","2011/12/31",1)/[1]!S_SHARE_TOTAL($A1566,$B$1),"")</f>
        <v>0.19481082623445128</v>
      </c>
      <c r="C1566">
        <f>IFERROR([1]!s_stm07_is($A1566,"W30028333","2012/12/31",1)/[1]!S_SHARE_TOTAL($A1566,$B$1),"")</f>
        <v>0.20151461181309666</v>
      </c>
      <c r="D1566">
        <f>IFERROR([1]!s_stm07_is($A1566,"W30028333","2013/12/31",1)/[1]!S_SHARE_TOTAL($A1566,$B$1),"")</f>
        <v>0.24803456606889326</v>
      </c>
      <c r="E1566">
        <f>IFERROR([1]!s_stm07_is($A1566,"W30028333","2014/12/31",1)/[1]!S_SHARE_TOTAL($A1566,$B$1),"")</f>
        <v>0.27852310440218048</v>
      </c>
      <c r="F1566">
        <f>IFERROR([1]!s_stm07_is($A1566,"W30028333","2015/12/31",1)/[1]!S_SHARE_TOTAL($A1566,$B$1),"")</f>
        <v>0.38879993007895175</v>
      </c>
      <c r="G1566">
        <f>IFERROR([1]!s_stm07_is($A1566,"W30028333","2016/12/31",1)/[1]!S_SHARE_TOTAL($A1566,$B$1),"")</f>
        <v>0.41517858880038927</v>
      </c>
      <c r="H1566">
        <f>IFERROR([1]!s_stm07_is($A1566,"W30028333","2017/12/31",1)/[1]!S_SHARE_TOTAL($A1566,$B$1),"")</f>
        <v>0.42084662524975169</v>
      </c>
      <c r="I1566">
        <f>IFERROR([1]!s_stm07_is($A1566,"W30028333","2018/12/31",1)/[1]!S_SHARE_TOTAL($A1566,$B$1),"")</f>
        <v>0.42252915701368771</v>
      </c>
      <c r="J1566">
        <f>IFERROR([1]!s_stm07_is($A1566,"W30028333","2019/12/31",1)/[1]!S_SHARE_TOTAL($A1566,$B$1),"")</f>
        <v>0.42666567245385179</v>
      </c>
      <c r="K1566">
        <f>IFERROR([1]!s_stm07_is($A1566,"W30028333","2020/12/31",1)/[1]!S_SHARE_TOTAL($A1566,$B$1),"")</f>
        <v>0.2444524499761217</v>
      </c>
      <c r="L1566">
        <f>IFERROR([1]!s_stm07_is($A1566,"W30028333","2021/12/31",1)/[1]!S_SHARE_TOTAL($A1566,$B$1),"")</f>
        <v>0.31199594552949611</v>
      </c>
      <c r="M1566">
        <f>IFERROR([1]!s_stm07_is($A1566,"W30028333","2022/12/31",1)/[1]!S_SHARE_TOTAL($A1566,$B$1),"")</f>
        <v>0.35890315637220627</v>
      </c>
      <c r="N1566">
        <f>IFERROR([1]!s_stm07_is($A1566,"W30028333","2023/12/31",1)/[1]!S_SHARE_TOTAL($A1566,$B$1),"")</f>
        <v>0.4053449900732457</v>
      </c>
      <c r="O1566">
        <f>IFERROR([1]!s_stm07_is($A1566,"W30028333","2024/12/31",1)/[1]!S_SHARE_TOTAL($A1566,$B$1),"")</f>
        <v>0.34669292335038027</v>
      </c>
      <c r="P1566">
        <f>IFERROR([1]!s_stm07_is($A1566,"W30028333","2025/12/31",1)/[1]!S_SHARE_TOTAL($A1566,$B$1),"")</f>
        <v>0.48792538548078701</v>
      </c>
      <c r="Q1566">
        <f>IFERROR([1]!s_west_netprofit($A1566,2026,$B$1,180)/[1]!S_SHARE_TOTAL($A1566,$B$1),"")</f>
        <v>0</v>
      </c>
      <c r="R1566">
        <f>IFERROR([1]!s_west_netprofit($A1566,2027,$B$1,180)/[1]!S_SHARE_TOTAL($A1566,$B$1),"")</f>
        <v>0</v>
      </c>
      <c r="S1566">
        <f>IFERROR([1]!s_fa_dupont_roe($A1566,"2011/12/31")/100,"")</f>
        <v>0.59997299999999998</v>
      </c>
      <c r="T1566">
        <f>IFERROR([1]!s_fa_dupont_roe($A1566,"2012/12/31")/100,"")</f>
        <v>0.34825</v>
      </c>
      <c r="U1566">
        <f>IFERROR([1]!s_fa_dupont_roe($A1566,"2013/12/31")/100,"")</f>
        <v>0.26834599999999997</v>
      </c>
      <c r="V1566">
        <f>IFERROR([1]!s_fa_dupont_roe($A1566,"2014/12/31")/100,"")</f>
        <v>0.24907699999999999</v>
      </c>
      <c r="W1566">
        <f>IFERROR([1]!s_fa_dupont_roe($A1566,"2015/12/31")/100,"")</f>
        <v>0.27780100000000002</v>
      </c>
      <c r="X1566">
        <f>IFERROR([1]!s_fa_dupont_roe($A1566,"2016/12/31")/100,"")</f>
        <v>0.16366599999999998</v>
      </c>
      <c r="Y1566">
        <f>IFERROR([1]!s_fa_dupont_roe($A1566,"2017/12/31")/100,"")</f>
        <v>0.11163600000000001</v>
      </c>
      <c r="Z1566">
        <f>IFERROR([1]!s_fa_dupont_roe($A1566,"2018/12/31")/100,"")</f>
        <v>0.10250099999999999</v>
      </c>
      <c r="AA1566">
        <f>IFERROR([1]!s_fa_dupont_roe($A1566,"2019/12/31")/100,"")</f>
        <v>9.9320000000000006E-2</v>
      </c>
      <c r="AB1566">
        <f>IFERROR([1]!s_fa_dupont_roe($A1566,"2020/12/31")/100,"")</f>
        <v>5.527E-2</v>
      </c>
      <c r="AC1566">
        <f>IFERROR([1]!s_fa_dupont_roe($A1566,"2021/12/31")/100,"")</f>
        <v>6.8337000000000009E-2</v>
      </c>
      <c r="AD1566">
        <f>IFERROR([1]!s_fa_dupont_roe($A1566,"2022/12/31")/100,"")</f>
        <v>7.5237999999999999E-2</v>
      </c>
      <c r="AE1566">
        <f>IFERROR([1]!s_fa_dupont_roe($A1566,"2023/12/31")/100,"")</f>
        <v>8.1411999999999998E-2</v>
      </c>
      <c r="AF1566">
        <f>IFERROR([1]!s_fa_dupont_roe($A1566,"2024/12/31")/100,"")</f>
        <v>6.7494999999999999E-2</v>
      </c>
      <c r="AG1566">
        <f>IFERROR([1]!s_fa_dupont_roe($A1566,"2025/12/31")/100,"")</f>
        <v>9.0740000000000001E-2</v>
      </c>
      <c r="AH1566">
        <f>IFERROR([1]!s_stm07_is($A1566,"W30028333","2025/12/31",1),"")</f>
        <v>329221880.72000003</v>
      </c>
      <c r="AI1566">
        <f>IFERROR([1]!s_stm07_bs($A1566,"W38058048","2025/12/31",1),"")</f>
        <v>3762298442.3299999</v>
      </c>
      <c r="AJ1566">
        <f>IFERROR([1]!s_fa_netdebt($A1566,"2025/12/31"),"")</f>
        <v>-2264663781.23</v>
      </c>
      <c r="AK1566">
        <f>IFERROR([1]!s_val_ev1($A1566,"2025/12/31"),"")</f>
        <v>13121542308.110001</v>
      </c>
      <c r="AL1566">
        <f>IFERROR([1]!s_fa_ebitda($A1566,"2025/12/31"),"")</f>
        <v>445485133.68000001</v>
      </c>
      <c r="AM1566" t="str">
        <f>IFERROR([1]!s_west_netprofit($A1566,2026,$B$1,180)/[1]!s_west_netprofit($A1566,2026,$B$1-7,180)-1,"")</f>
        <v/>
      </c>
      <c r="AN1566" t="str">
        <f>IFERROR([1]!s_west_netprofit($A1566,2026,$B$1,180)/[1]!s_west_netprofit($A1566,2026,$B$1-30,180)-1,"")</f>
        <v/>
      </c>
      <c r="AO1566" t="str">
        <f>IFERROR([1]!s_est_mediannetprofit($A1566,2026,$B$1)/[1]!s_est_mediannetprofit($A1566,2026,$B$1-7)-1,"")</f>
        <v/>
      </c>
      <c r="AP1566" t="str">
        <f>IFERROR([1]!s_est_mediannetprofit($A1566,2026,$B$1)/[1]!s_est_mediannetprofit($A1566,2026,$B$1-30)-1,"")</f>
        <v/>
      </c>
    </row>
    <row r="1567" spans="1:42">
      <c r="A1567" t="s">
        <v>1606</v>
      </c>
      <c r="B1567">
        <f>IFERROR([1]!s_stm07_is($A1567,"W30028333","2011/12/31",1)/[1]!S_SHARE_TOTAL($A1567,$B$1),"")</f>
        <v>0</v>
      </c>
      <c r="C1567">
        <f>IFERROR([1]!s_stm07_is($A1567,"W30028333","2012/12/31",1)/[1]!S_SHARE_TOTAL($A1567,$B$1),"")</f>
        <v>0</v>
      </c>
      <c r="D1567">
        <f>IFERROR([1]!s_stm07_is($A1567,"W30028333","2013/12/31",1)/[1]!S_SHARE_TOTAL($A1567,$B$1),"")</f>
        <v>0.39826425327070702</v>
      </c>
      <c r="E1567">
        <f>IFERROR([1]!s_stm07_is($A1567,"W30028333","2014/12/31",1)/[1]!S_SHARE_TOTAL($A1567,$B$1),"")</f>
        <v>0.1310287590387145</v>
      </c>
      <c r="F1567">
        <f>IFERROR([1]!s_stm07_is($A1567,"W30028333","2015/12/31",1)/[1]!S_SHARE_TOTAL($A1567,$B$1),"")</f>
        <v>6.0065926237533686E-2</v>
      </c>
      <c r="G1567">
        <f>IFERROR([1]!s_stm07_is($A1567,"W30028333","2016/12/31",1)/[1]!S_SHARE_TOTAL($A1567,$B$1),"")</f>
        <v>0.21337728362786601</v>
      </c>
      <c r="H1567">
        <f>IFERROR([1]!s_stm07_is($A1567,"W30028333","2017/12/31",1)/[1]!S_SHARE_TOTAL($A1567,$B$1),"")</f>
        <v>0.25202036850353898</v>
      </c>
      <c r="I1567">
        <f>IFERROR([1]!s_stm07_is($A1567,"W30028333","2018/12/31",1)/[1]!S_SHARE_TOTAL($A1567,$B$1),"")</f>
        <v>0.456433959390453</v>
      </c>
      <c r="J1567">
        <f>IFERROR([1]!s_stm07_is($A1567,"W30028333","2019/12/31",1)/[1]!S_SHARE_TOTAL($A1567,$B$1),"")</f>
        <v>0.48624617672055648</v>
      </c>
      <c r="K1567">
        <f>IFERROR([1]!s_stm07_is($A1567,"W30028333","2020/12/31",1)/[1]!S_SHARE_TOTAL($A1567,$B$1),"")</f>
        <v>0.76003958402316807</v>
      </c>
      <c r="L1567">
        <f>IFERROR([1]!s_stm07_is($A1567,"W30028333","2021/12/31",1)/[1]!S_SHARE_TOTAL($A1567,$B$1),"")</f>
        <v>1.4294208741632315</v>
      </c>
      <c r="M1567">
        <f>IFERROR([1]!s_stm07_is($A1567,"W30028333","2022/12/31",1)/[1]!S_SHARE_TOTAL($A1567,$B$1),"")</f>
        <v>0.70648713767349991</v>
      </c>
      <c r="N1567">
        <f>IFERROR([1]!s_stm07_is($A1567,"W30028333","2023/12/31",1)/[1]!S_SHARE_TOTAL($A1567,$B$1),"")</f>
        <v>0.32039613907161751</v>
      </c>
      <c r="O1567">
        <f>IFERROR([1]!s_stm07_is($A1567,"W30028333","2024/12/31",1)/[1]!S_SHARE_TOTAL($A1567,$B$1),"")</f>
        <v>1.4129924950818846</v>
      </c>
      <c r="P1567">
        <f>IFERROR([1]!s_stm07_is($A1567,"W30028333","2025/12/31",1)/[1]!S_SHARE_TOTAL($A1567,$B$1),"")</f>
        <v>2.4702267558776287</v>
      </c>
      <c r="Q1567">
        <f>IFERROR([1]!s_west_netprofit($A1567,2026,$B$1,180)/[1]!S_SHARE_TOTAL($A1567,$B$1),"")</f>
        <v>3.3121475904916595</v>
      </c>
      <c r="R1567">
        <f>IFERROR([1]!s_west_netprofit($A1567,2027,$B$1,180)/[1]!S_SHARE_TOTAL($A1567,$B$1),"")</f>
        <v>4.2313621718663379</v>
      </c>
      <c r="S1567">
        <f>IFERROR([1]!s_fa_dupont_roe($A1567,"2011/12/31")/100,"")</f>
        <v>0</v>
      </c>
      <c r="T1567">
        <f>IFERROR([1]!s_fa_dupont_roe($A1567,"2012/12/31")/100,"")</f>
        <v>0</v>
      </c>
      <c r="U1567">
        <f>IFERROR([1]!s_fa_dupont_roe($A1567,"2013/12/31")/100,"")</f>
        <v>0.288383</v>
      </c>
      <c r="V1567">
        <f>IFERROR([1]!s_fa_dupont_roe($A1567,"2014/12/31")/100,"")</f>
        <v>9.8682999999999993E-2</v>
      </c>
      <c r="W1567">
        <f>IFERROR([1]!s_fa_dupont_roe($A1567,"2015/12/31")/100,"")</f>
        <v>4.2030000000000005E-2</v>
      </c>
      <c r="X1567">
        <f>IFERROR([1]!s_fa_dupont_roe($A1567,"2016/12/31")/100,"")</f>
        <v>0.126192</v>
      </c>
      <c r="Y1567">
        <f>IFERROR([1]!s_fa_dupont_roe($A1567,"2017/12/31")/100,"")</f>
        <v>0.101219</v>
      </c>
      <c r="Z1567">
        <f>IFERROR([1]!s_fa_dupont_roe($A1567,"2018/12/31")/100,"")</f>
        <v>0.134821</v>
      </c>
      <c r="AA1567">
        <f>IFERROR([1]!s_fa_dupont_roe($A1567,"2019/12/31")/100,"")</f>
        <v>0.12686800000000001</v>
      </c>
      <c r="AB1567">
        <f>IFERROR([1]!s_fa_dupont_roe($A1567,"2020/12/31")/100,"")</f>
        <v>0.16092099999999998</v>
      </c>
      <c r="AC1567">
        <f>IFERROR([1]!s_fa_dupont_roe($A1567,"2021/12/31")/100,"")</f>
        <v>0.23546600000000001</v>
      </c>
      <c r="AD1567">
        <f>IFERROR([1]!s_fa_dupont_roe($A1567,"2022/12/31")/100,"")</f>
        <v>0.103078</v>
      </c>
      <c r="AE1567">
        <f>IFERROR([1]!s_fa_dupont_roe($A1567,"2023/12/31")/100,"")</f>
        <v>4.5103999999999998E-2</v>
      </c>
      <c r="AF1567">
        <f>IFERROR([1]!s_fa_dupont_roe($A1567,"2024/12/31")/100,"")</f>
        <v>0.18008099999999999</v>
      </c>
      <c r="AG1567">
        <f>IFERROR([1]!s_fa_dupont_roe($A1567,"2025/12/31")/100,"")</f>
        <v>0.26234000000000002</v>
      </c>
      <c r="AH1567">
        <f>IFERROR([1]!s_stm07_is($A1567,"W30028333","2025/12/31",1),"")</f>
        <v>1039952125</v>
      </c>
      <c r="AI1567">
        <f>IFERROR([1]!s_stm07_bs($A1567,"W38058048","2025/12/31",1),"")</f>
        <v>4382394945.7799997</v>
      </c>
      <c r="AJ1567">
        <f>IFERROR([1]!s_fa_netdebt($A1567,"2025/12/31"),"")</f>
        <v>-1252659171.54</v>
      </c>
      <c r="AK1567">
        <f>IFERROR([1]!s_val_ev1($A1567,"2025/12/31"),"")</f>
        <v>75094158228.649994</v>
      </c>
      <c r="AL1567">
        <f>IFERROR([1]!s_fa_ebitda($A1567,"2025/12/31"),"")</f>
        <v>1222986774.4000001</v>
      </c>
      <c r="AM1567">
        <f>IFERROR([1]!s_west_netprofit($A1567,2026,$B$1,180)/[1]!s_west_netprofit($A1567,2026,$B$1-7,180)-1,"")</f>
        <v>-6.0509236323718074E-3</v>
      </c>
      <c r="AN1567">
        <f>IFERROR([1]!s_west_netprofit($A1567,2026,$B$1,180)/[1]!s_west_netprofit($A1567,2026,$B$1-30,180)-1,"")</f>
        <v>-6.4044247649095443E-3</v>
      </c>
      <c r="AO1567">
        <f>IFERROR([1]!s_est_mediannetprofit($A1567,2026,$B$1)/[1]!s_est_mediannetprofit($A1567,2026,$B$1-7)-1,"")</f>
        <v>-4.0145985401459638E-3</v>
      </c>
      <c r="AP1567">
        <f>IFERROR([1]!s_est_mediannetprofit($A1567,2026,$B$1)/[1]!s_est_mediannetprofit($A1567,2026,$B$1-30)-1,"")</f>
        <v>-6.1908230152949439E-3</v>
      </c>
    </row>
    <row r="1568" spans="1:42">
      <c r="A1568" t="s">
        <v>1607</v>
      </c>
      <c r="B1568">
        <f>IFERROR([1]!s_stm07_is($A1568,"W30028333","2011/12/31",1)/[1]!S_SHARE_TOTAL($A1568,$B$1),"")</f>
        <v>0.14000021252583678</v>
      </c>
      <c r="C1568">
        <f>IFERROR([1]!s_stm07_is($A1568,"W30028333","2012/12/31",1)/[1]!S_SHARE_TOTAL($A1568,$B$1),"")</f>
        <v>0.24482339393420033</v>
      </c>
      <c r="D1568">
        <f>IFERROR([1]!s_stm07_is($A1568,"W30028333","2013/12/31",1)/[1]!S_SHARE_TOTAL($A1568,$B$1),"")</f>
        <v>0.30439927110706627</v>
      </c>
      <c r="E1568">
        <f>IFERROR([1]!s_stm07_is($A1568,"W30028333","2014/12/31",1)/[1]!S_SHARE_TOTAL($A1568,$B$1),"")</f>
        <v>0.36870893523864118</v>
      </c>
      <c r="F1568">
        <f>IFERROR([1]!s_stm07_is($A1568,"W30028333","2015/12/31",1)/[1]!S_SHARE_TOTAL($A1568,$B$1),"")</f>
        <v>0.45891457250421425</v>
      </c>
      <c r="G1568">
        <f>IFERROR([1]!s_stm07_is($A1568,"W30028333","2016/12/31",1)/[1]!S_SHARE_TOTAL($A1568,$B$1),"")</f>
        <v>0.53521802329370682</v>
      </c>
      <c r="H1568">
        <f>IFERROR([1]!s_stm07_is($A1568,"W30028333","2017/12/31",1)/[1]!S_SHARE_TOTAL($A1568,$B$1),"")</f>
        <v>0.68844884406092033</v>
      </c>
      <c r="I1568">
        <f>IFERROR([1]!s_stm07_is($A1568,"W30028333","2018/12/31",1)/[1]!S_SHARE_TOTAL($A1568,$B$1),"")</f>
        <v>0.87608388777742408</v>
      </c>
      <c r="J1568">
        <f>IFERROR([1]!s_stm07_is($A1568,"W30028333","2019/12/31",1)/[1]!S_SHARE_TOTAL($A1568,$B$1),"")</f>
        <v>1.1510507302994393</v>
      </c>
      <c r="K1568">
        <f>IFERROR([1]!s_stm07_is($A1568,"W30028333","2020/12/31",1)/[1]!S_SHARE_TOTAL($A1568,$B$1),"")</f>
        <v>1.3631563909356881</v>
      </c>
      <c r="L1568">
        <f>IFERROR([1]!s_stm07_is($A1568,"W30028333","2021/12/31",1)/[1]!S_SHARE_TOTAL($A1568,$B$1),"")</f>
        <v>1.6481161273659513</v>
      </c>
      <c r="M1568">
        <f>IFERROR([1]!s_stm07_is($A1568,"W30028333","2022/12/31",1)/[1]!S_SHARE_TOTAL($A1568,$B$1),"")</f>
        <v>1.3925060134371727</v>
      </c>
      <c r="N1568">
        <f>IFERROR([1]!s_stm07_is($A1568,"W30028333","2023/12/31",1)/[1]!S_SHARE_TOTAL($A1568,$B$1),"")</f>
        <v>1.6578184980644606</v>
      </c>
      <c r="O1568">
        <f>IFERROR([1]!s_stm07_is($A1568,"W30028333","2024/12/31",1)/[1]!S_SHARE_TOTAL($A1568,$B$1),"")</f>
        <v>1.5156235502892836</v>
      </c>
      <c r="P1568">
        <f>IFERROR([1]!s_stm07_is($A1568,"W30028333","2025/12/31",1)/[1]!S_SHARE_TOTAL($A1568,$B$1),"")</f>
        <v>1.4229002633382204</v>
      </c>
      <c r="Q1568">
        <f>IFERROR([1]!s_west_netprofit($A1568,2026,$B$1,180)/[1]!S_SHARE_TOTAL($A1568,$B$1),"")</f>
        <v>1.6079972418048796</v>
      </c>
      <c r="R1568">
        <f>IFERROR([1]!s_west_netprofit($A1568,2027,$B$1,180)/[1]!S_SHARE_TOTAL($A1568,$B$1),"")</f>
        <v>1.7878411044701821</v>
      </c>
      <c r="S1568">
        <f>IFERROR([1]!s_fa_dupont_roe($A1568,"2011/12/31")/100,"")</f>
        <v>0.25583600000000001</v>
      </c>
      <c r="T1568">
        <f>IFERROR([1]!s_fa_dupont_roe($A1568,"2012/12/31")/100,"")</f>
        <v>0.37849400000000005</v>
      </c>
      <c r="U1568">
        <f>IFERROR([1]!s_fa_dupont_roe($A1568,"2013/12/31")/100,"")</f>
        <v>0.35388399999999998</v>
      </c>
      <c r="V1568">
        <f>IFERROR([1]!s_fa_dupont_roe($A1568,"2014/12/31")/100,"")</f>
        <v>0.31833400000000001</v>
      </c>
      <c r="W1568">
        <f>IFERROR([1]!s_fa_dupont_roe($A1568,"2015/12/31")/100,"")</f>
        <v>0.24836099999999997</v>
      </c>
      <c r="X1568">
        <f>IFERROR([1]!s_fa_dupont_roe($A1568,"2016/12/31")/100,"")</f>
        <v>0.21445699999999998</v>
      </c>
      <c r="Y1568">
        <f>IFERROR([1]!s_fa_dupont_roe($A1568,"2017/12/31")/100,"")</f>
        <v>0.24090200000000001</v>
      </c>
      <c r="Z1568">
        <f>IFERROR([1]!s_fa_dupont_roe($A1568,"2018/12/31")/100,"")</f>
        <v>0.258407</v>
      </c>
      <c r="AA1568">
        <f>IFERROR([1]!s_fa_dupont_roe($A1568,"2019/12/31")/100,"")</f>
        <v>0.27851799999999999</v>
      </c>
      <c r="AB1568">
        <f>IFERROR([1]!s_fa_dupont_roe($A1568,"2020/12/31")/100,"")</f>
        <v>0.26725199999999999</v>
      </c>
      <c r="AC1568">
        <f>IFERROR([1]!s_fa_dupont_roe($A1568,"2021/12/31")/100,"")</f>
        <v>0.26656199999999997</v>
      </c>
      <c r="AD1568">
        <f>IFERROR([1]!s_fa_dupont_roe($A1568,"2022/12/31")/100,"")</f>
        <v>0.196632</v>
      </c>
      <c r="AE1568">
        <f>IFERROR([1]!s_fa_dupont_roe($A1568,"2023/12/31")/100,"")</f>
        <v>0.20797599999999999</v>
      </c>
      <c r="AF1568">
        <f>IFERROR([1]!s_fa_dupont_roe($A1568,"2024/12/31")/100,"")</f>
        <v>0.166737</v>
      </c>
      <c r="AG1568">
        <f>IFERROR([1]!s_fa_dupont_roe($A1568,"2025/12/31")/100,"")</f>
        <v>0.14402499999999999</v>
      </c>
      <c r="AH1568">
        <f>IFERROR([1]!s_stm07_is($A1568,"W30028333","2025/12/31",1),"")</f>
        <v>1310448991.96</v>
      </c>
      <c r="AI1568">
        <f>IFERROR([1]!s_stm07_bs($A1568,"W38058048","2025/12/31",1),"")</f>
        <v>9876997610.6499996</v>
      </c>
      <c r="AJ1568">
        <f>IFERROR([1]!s_fa_netdebt($A1568,"2025/12/31"),"")</f>
        <v>-3272464345.75</v>
      </c>
      <c r="AK1568">
        <f>IFERROR([1]!s_val_ev1($A1568,"2025/12/31"),"")</f>
        <v>25630616596.369999</v>
      </c>
      <c r="AL1568">
        <f>IFERROR([1]!s_fa_ebitda($A1568,"2025/12/31"),"")</f>
        <v>2288305966.7600002</v>
      </c>
      <c r="AM1568">
        <f>IFERROR([1]!s_west_netprofit($A1568,2026,$B$1,180)/[1]!s_west_netprofit($A1568,2026,$B$1-7,180)-1,"")</f>
        <v>2.7884134129907423E-4</v>
      </c>
      <c r="AN1568">
        <f>IFERROR([1]!s_west_netprofit($A1568,2026,$B$1,180)/[1]!s_west_netprofit($A1568,2026,$B$1-30,180)-1,"")</f>
        <v>-2.6912432336800851E-3</v>
      </c>
      <c r="AO1568">
        <f>IFERROR([1]!s_est_mediannetprofit($A1568,2026,$B$1)/[1]!s_est_mediannetprofit($A1568,2026,$B$1-7)-1,"")</f>
        <v>-3.0281275624255422E-4</v>
      </c>
      <c r="AP1568">
        <f>IFERROR([1]!s_est_mediannetprofit($A1568,2026,$B$1)/[1]!s_est_mediannetprofit($A1568,2026,$B$1-30)-1,"")</f>
        <v>-3.3175033921302166E-3</v>
      </c>
    </row>
    <row r="1569" spans="1:42">
      <c r="A1569" t="s">
        <v>1608</v>
      </c>
      <c r="B1569">
        <f>IFERROR([1]!s_stm07_is($A1569,"W30028333","2011/12/31",1)/[1]!S_SHARE_TOTAL($A1569,$B$1),"")</f>
        <v>0</v>
      </c>
      <c r="C1569">
        <f>IFERROR([1]!s_stm07_is($A1569,"W30028333","2012/12/31",1)/[1]!S_SHARE_TOTAL($A1569,$B$1),"")</f>
        <v>0</v>
      </c>
      <c r="D1569">
        <f>IFERROR([1]!s_stm07_is($A1569,"W30028333","2013/12/31",1)/[1]!S_SHARE_TOTAL($A1569,$B$1),"")</f>
        <v>0</v>
      </c>
      <c r="E1569">
        <f>IFERROR([1]!s_stm07_is($A1569,"W30028333","2014/12/31",1)/[1]!S_SHARE_TOTAL($A1569,$B$1),"")</f>
        <v>0.16497600260453008</v>
      </c>
      <c r="F1569">
        <f>IFERROR([1]!s_stm07_is($A1569,"W30028333","2015/12/31",1)/[1]!S_SHARE_TOTAL($A1569,$B$1),"")</f>
        <v>0.11346484610585983</v>
      </c>
      <c r="G1569">
        <f>IFERROR([1]!s_stm07_is($A1569,"W30028333","2016/12/31",1)/[1]!S_SHARE_TOTAL($A1569,$B$1),"")</f>
        <v>0.14475820225139011</v>
      </c>
      <c r="H1569">
        <f>IFERROR([1]!s_stm07_is($A1569,"W30028333","2017/12/31",1)/[1]!S_SHARE_TOTAL($A1569,$B$1),"")</f>
        <v>0.2001527978544968</v>
      </c>
      <c r="I1569">
        <f>IFERROR([1]!s_stm07_is($A1569,"W30028333","2018/12/31",1)/[1]!S_SHARE_TOTAL($A1569,$B$1),"")</f>
        <v>0.32648189146988854</v>
      </c>
      <c r="J1569">
        <f>IFERROR([1]!s_stm07_is($A1569,"W30028333","2019/12/31",1)/[1]!S_SHARE_TOTAL($A1569,$B$1),"")</f>
        <v>0.42486379154608156</v>
      </c>
      <c r="K1569">
        <f>IFERROR([1]!s_stm07_is($A1569,"W30028333","2020/12/31",1)/[1]!S_SHARE_TOTAL($A1569,$B$1),"")</f>
        <v>0.53770999435409661</v>
      </c>
      <c r="L1569">
        <f>IFERROR([1]!s_stm07_is($A1569,"W30028333","2021/12/31",1)/[1]!S_SHARE_TOTAL($A1569,$B$1),"")</f>
        <v>0.69179131127979288</v>
      </c>
      <c r="M1569">
        <f>IFERROR([1]!s_stm07_is($A1569,"W30028333","2022/12/31",1)/[1]!S_SHARE_TOTAL($A1569,$B$1),"")</f>
        <v>0.61971401353423738</v>
      </c>
      <c r="N1569">
        <f>IFERROR([1]!s_stm07_is($A1569,"W30028333","2023/12/31",1)/[1]!S_SHARE_TOTAL($A1569,$B$1),"")</f>
        <v>0.59217132987228527</v>
      </c>
      <c r="O1569">
        <f>IFERROR([1]!s_stm07_is($A1569,"W30028333","2024/12/31",1)/[1]!S_SHARE_TOTAL($A1569,$B$1),"")</f>
        <v>0.43948265837127515</v>
      </c>
      <c r="P1569">
        <f>IFERROR([1]!s_stm07_is($A1569,"W30028333","2025/12/31",1)/[1]!S_SHARE_TOTAL($A1569,$B$1),"")</f>
        <v>0.35190723671925039</v>
      </c>
      <c r="Q1569">
        <f>IFERROR([1]!s_west_netprofit($A1569,2026,$B$1,180)/[1]!S_SHARE_TOTAL($A1569,$B$1),"")</f>
        <v>0.49169828051186493</v>
      </c>
      <c r="R1569">
        <f>IFERROR([1]!s_west_netprofit($A1569,2027,$B$1,180)/[1]!S_SHARE_TOTAL($A1569,$B$1),"")</f>
        <v>0.55663485438336402</v>
      </c>
      <c r="S1569">
        <f>IFERROR([1]!s_fa_dupont_roe($A1569,"2011/12/31")/100,"")</f>
        <v>0</v>
      </c>
      <c r="T1569">
        <f>IFERROR([1]!s_fa_dupont_roe($A1569,"2012/12/31")/100,"")</f>
        <v>0</v>
      </c>
      <c r="U1569">
        <f>IFERROR([1]!s_fa_dupont_roe($A1569,"2013/12/31")/100,"")</f>
        <v>0</v>
      </c>
      <c r="V1569">
        <f>IFERROR([1]!s_fa_dupont_roe($A1569,"2014/12/31")/100,"")</f>
        <v>0.16574000000000003</v>
      </c>
      <c r="W1569">
        <f>IFERROR([1]!s_fa_dupont_roe($A1569,"2015/12/31")/100,"")</f>
        <v>0.11608499999999999</v>
      </c>
      <c r="X1569">
        <f>IFERROR([1]!s_fa_dupont_roe($A1569,"2016/12/31")/100,"")</f>
        <v>0.132884</v>
      </c>
      <c r="Y1569">
        <f>IFERROR([1]!s_fa_dupont_roe($A1569,"2017/12/31")/100,"")</f>
        <v>0.15171599999999999</v>
      </c>
      <c r="Z1569">
        <f>IFERROR([1]!s_fa_dupont_roe($A1569,"2018/12/31")/100,"")</f>
        <v>0.20630600000000002</v>
      </c>
      <c r="AA1569">
        <f>IFERROR([1]!s_fa_dupont_roe($A1569,"2019/12/31")/100,"")</f>
        <v>0.16613800000000001</v>
      </c>
      <c r="AB1569">
        <f>IFERROR([1]!s_fa_dupont_roe($A1569,"2020/12/31")/100,"")</f>
        <v>0.15016299999999999</v>
      </c>
      <c r="AC1569">
        <f>IFERROR([1]!s_fa_dupont_roe($A1569,"2021/12/31")/100,"")</f>
        <v>0.16841400000000001</v>
      </c>
      <c r="AD1569">
        <f>IFERROR([1]!s_fa_dupont_roe($A1569,"2022/12/31")/100,"")</f>
        <v>0.133017</v>
      </c>
      <c r="AE1569">
        <f>IFERROR([1]!s_fa_dupont_roe($A1569,"2023/12/31")/100,"")</f>
        <v>0.115298</v>
      </c>
      <c r="AF1569">
        <f>IFERROR([1]!s_fa_dupont_roe($A1569,"2024/12/31")/100,"")</f>
        <v>8.0962999999999993E-2</v>
      </c>
      <c r="AG1569">
        <f>IFERROR([1]!s_fa_dupont_roe($A1569,"2025/12/31")/100,"")</f>
        <v>6.3545999999999991E-2</v>
      </c>
      <c r="AH1569">
        <f>IFERROR([1]!s_stm07_is($A1569,"W30028333","2025/12/31",1),"")</f>
        <v>235032677.99000001</v>
      </c>
      <c r="AI1569">
        <f>IFERROR([1]!s_stm07_bs($A1569,"W38058048","2025/12/31",1),"")</f>
        <v>3802754428.0799999</v>
      </c>
      <c r="AJ1569">
        <f>IFERROR([1]!s_fa_netdebt($A1569,"2025/12/31"),"")</f>
        <v>-1348974516.6199999</v>
      </c>
      <c r="AK1569">
        <f>IFERROR([1]!s_val_ev1($A1569,"2025/12/31"),"")</f>
        <v>12092145407.940001</v>
      </c>
      <c r="AL1569">
        <f>IFERROR([1]!s_fa_ebitda($A1569,"2025/12/31"),"")</f>
        <v>431681408.95999998</v>
      </c>
      <c r="AM1569">
        <f>IFERROR([1]!s_west_netprofit($A1569,2026,$B$1,180)/[1]!s_west_netprofit($A1569,2026,$B$1-7,180)-1,"")</f>
        <v>0</v>
      </c>
      <c r="AN1569">
        <f>IFERROR([1]!s_west_netprofit($A1569,2026,$B$1,180)/[1]!s_west_netprofit($A1569,2026,$B$1-30,180)-1,"")</f>
        <v>0</v>
      </c>
      <c r="AO1569">
        <f>IFERROR([1]!s_est_mediannetprofit($A1569,2026,$B$1)/[1]!s_est_mediannetprofit($A1569,2026,$B$1-7)-1,"")</f>
        <v>0</v>
      </c>
      <c r="AP1569">
        <f>IFERROR([1]!s_est_mediannetprofit($A1569,2026,$B$1)/[1]!s_est_mediannetprofit($A1569,2026,$B$1-30)-1,"")</f>
        <v>0</v>
      </c>
    </row>
    <row r="1570" spans="1:42">
      <c r="A1570" t="s">
        <v>1609</v>
      </c>
      <c r="B1570">
        <f>IFERROR([1]!s_stm07_is($A1570,"W30028333","2011/12/31",1)/[1]!S_SHARE_TOTAL($A1570,$B$1),"")</f>
        <v>0.16825656776558315</v>
      </c>
      <c r="C1570">
        <f>IFERROR([1]!s_stm07_is($A1570,"W30028333","2012/12/31",1)/[1]!S_SHARE_TOTAL($A1570,$B$1),"")</f>
        <v>0.20984706678930173</v>
      </c>
      <c r="D1570">
        <f>IFERROR([1]!s_stm07_is($A1570,"W30028333","2013/12/31",1)/[1]!S_SHARE_TOTAL($A1570,$B$1),"")</f>
        <v>0.21379046221143277</v>
      </c>
      <c r="E1570">
        <f>IFERROR([1]!s_stm07_is($A1570,"W30028333","2014/12/31",1)/[1]!S_SHARE_TOTAL($A1570,$B$1),"")</f>
        <v>0.24585832899809759</v>
      </c>
      <c r="F1570">
        <f>IFERROR([1]!s_stm07_is($A1570,"W30028333","2015/12/31",1)/[1]!S_SHARE_TOTAL($A1570,$B$1),"")</f>
        <v>0.32686554157748809</v>
      </c>
      <c r="G1570">
        <f>IFERROR([1]!s_stm07_is($A1570,"W30028333","2016/12/31",1)/[1]!S_SHARE_TOTAL($A1570,$B$1),"")</f>
        <v>0.43738083888369383</v>
      </c>
      <c r="H1570">
        <f>IFERROR([1]!s_stm07_is($A1570,"W30028333","2017/12/31",1)/[1]!S_SHARE_TOTAL($A1570,$B$1),"")</f>
        <v>0.49868186591894809</v>
      </c>
      <c r="I1570">
        <f>IFERROR([1]!s_stm07_is($A1570,"W30028333","2018/12/31",1)/[1]!S_SHARE_TOTAL($A1570,$B$1),"")</f>
        <v>0.50982986413178566</v>
      </c>
      <c r="J1570">
        <f>IFERROR([1]!s_stm07_is($A1570,"W30028333","2019/12/31",1)/[1]!S_SHARE_TOTAL($A1570,$B$1),"")</f>
        <v>0.53346442936638661</v>
      </c>
      <c r="K1570">
        <f>IFERROR([1]!s_stm07_is($A1570,"W30028333","2020/12/31",1)/[1]!S_SHARE_TOTAL($A1570,$B$1),"")</f>
        <v>0.65315091812769144</v>
      </c>
      <c r="L1570">
        <f>IFERROR([1]!s_stm07_is($A1570,"W30028333","2021/12/31",1)/[1]!S_SHARE_TOTAL($A1570,$B$1),"")</f>
        <v>0.64038761658944698</v>
      </c>
      <c r="M1570">
        <f>IFERROR([1]!s_stm07_is($A1570,"W30028333","2022/12/31",1)/[1]!S_SHARE_TOTAL($A1570,$B$1),"")</f>
        <v>0.55246322096634792</v>
      </c>
      <c r="N1570">
        <f>IFERROR([1]!s_stm07_is($A1570,"W30028333","2023/12/31",1)/[1]!S_SHARE_TOTAL($A1570,$B$1),"")</f>
        <v>0.64831113739489299</v>
      </c>
      <c r="O1570">
        <f>IFERROR([1]!s_stm07_is($A1570,"W30028333","2024/12/31",1)/[1]!S_SHARE_TOTAL($A1570,$B$1),"")</f>
        <v>0.76518647390994643</v>
      </c>
      <c r="P1570">
        <f>IFERROR([1]!s_stm07_is($A1570,"W30028333","2025/12/31",1)/[1]!S_SHARE_TOTAL($A1570,$B$1),"")</f>
        <v>0.6986293827738993</v>
      </c>
      <c r="Q1570">
        <f>IFERROR([1]!s_west_netprofit($A1570,2026,$B$1,180)/[1]!S_SHARE_TOTAL($A1570,$B$1),"")</f>
        <v>0.72025888333552157</v>
      </c>
      <c r="R1570">
        <f>IFERROR([1]!s_west_netprofit($A1570,2027,$B$1,180)/[1]!S_SHARE_TOTAL($A1570,$B$1),"")</f>
        <v>0.79592611952012449</v>
      </c>
      <c r="S1570">
        <f>IFERROR([1]!s_fa_dupont_roe($A1570,"2011/12/31")/100,"")</f>
        <v>0.53847999999999996</v>
      </c>
      <c r="T1570">
        <f>IFERROR([1]!s_fa_dupont_roe($A1570,"2012/12/31")/100,"")</f>
        <v>0.34147799999999995</v>
      </c>
      <c r="U1570">
        <f>IFERROR([1]!s_fa_dupont_roe($A1570,"2013/12/31")/100,"")</f>
        <v>0.21412299999999998</v>
      </c>
      <c r="V1570">
        <f>IFERROR([1]!s_fa_dupont_roe($A1570,"2014/12/31")/100,"")</f>
        <v>0.20992899999999998</v>
      </c>
      <c r="W1570">
        <f>IFERROR([1]!s_fa_dupont_roe($A1570,"2015/12/31")/100,"")</f>
        <v>0.23546500000000001</v>
      </c>
      <c r="X1570">
        <f>IFERROR([1]!s_fa_dupont_roe($A1570,"2016/12/31")/100,"")</f>
        <v>0.18413599999999999</v>
      </c>
      <c r="Y1570">
        <f>IFERROR([1]!s_fa_dupont_roe($A1570,"2017/12/31")/100,"")</f>
        <v>0.14584</v>
      </c>
      <c r="Z1570">
        <f>IFERROR([1]!s_fa_dupont_roe($A1570,"2018/12/31")/100,"")</f>
        <v>0.135187</v>
      </c>
      <c r="AA1570">
        <f>IFERROR([1]!s_fa_dupont_roe($A1570,"2019/12/31")/100,"")</f>
        <v>0.119209</v>
      </c>
      <c r="AB1570">
        <f>IFERROR([1]!s_fa_dupont_roe($A1570,"2020/12/31")/100,"")</f>
        <v>0.12456400000000001</v>
      </c>
      <c r="AC1570">
        <f>IFERROR([1]!s_fa_dupont_roe($A1570,"2021/12/31")/100,"")</f>
        <v>0.1128</v>
      </c>
      <c r="AD1570">
        <f>IFERROR([1]!s_fa_dupont_roe($A1570,"2022/12/31")/100,"")</f>
        <v>9.1412999999999994E-2</v>
      </c>
      <c r="AE1570">
        <f>IFERROR([1]!s_fa_dupont_roe($A1570,"2023/12/31")/100,"")</f>
        <v>0.101563</v>
      </c>
      <c r="AF1570">
        <f>IFERROR([1]!s_fa_dupont_roe($A1570,"2024/12/31")/100,"")</f>
        <v>0.116734</v>
      </c>
      <c r="AG1570">
        <f>IFERROR([1]!s_fa_dupont_roe($A1570,"2025/12/31")/100,"")</f>
        <v>0.104938</v>
      </c>
      <c r="AH1570">
        <f>IFERROR([1]!s_stm07_is($A1570,"W30028333","2025/12/31",1),"")</f>
        <v>354386738.61000001</v>
      </c>
      <c r="AI1570">
        <f>IFERROR([1]!s_stm07_bs($A1570,"W38058048","2025/12/31",1),"")</f>
        <v>3401924445.27</v>
      </c>
      <c r="AJ1570">
        <f>IFERROR([1]!s_fa_netdebt($A1570,"2025/12/31"),"")</f>
        <v>-624097025.25</v>
      </c>
      <c r="AK1570">
        <f>IFERROR([1]!s_val_ev1($A1570,"2025/12/31"),"")</f>
        <v>10724441003.23</v>
      </c>
      <c r="AL1570">
        <f>IFERROR([1]!s_fa_ebitda($A1570,"2025/12/31"),"")</f>
        <v>579846648.17999995</v>
      </c>
      <c r="AM1570">
        <f>IFERROR([1]!s_west_netprofit($A1570,2026,$B$1,180)/[1]!s_west_netprofit($A1570,2026,$B$1-7,180)-1,"")</f>
        <v>0</v>
      </c>
      <c r="AN1570">
        <f>IFERROR([1]!s_west_netprofit($A1570,2026,$B$1,180)/[1]!s_west_netprofit($A1570,2026,$B$1-30,180)-1,"")</f>
        <v>1.0571393653746597E-3</v>
      </c>
      <c r="AO1570">
        <f>IFERROR([1]!s_est_mediannetprofit($A1570,2026,$B$1)/[1]!s_est_mediannetprofit($A1570,2026,$B$1-7)-1,"")</f>
        <v>0</v>
      </c>
      <c r="AP1570">
        <f>IFERROR([1]!s_est_mediannetprofit($A1570,2026,$B$1)/[1]!s_est_mediannetprofit($A1570,2026,$B$1-30)-1,"")</f>
        <v>1.3831258644536604E-3</v>
      </c>
    </row>
    <row r="1571" spans="1:42">
      <c r="A1571" t="s">
        <v>1610</v>
      </c>
      <c r="B1571">
        <f>IFERROR([1]!s_stm07_is($A1571,"W30028333","2011/12/31",1)/[1]!S_SHARE_TOTAL($A1571,$B$1),"")</f>
        <v>0</v>
      </c>
      <c r="C1571">
        <f>IFERROR([1]!s_stm07_is($A1571,"W30028333","2012/12/31",1)/[1]!S_SHARE_TOTAL($A1571,$B$1),"")</f>
        <v>0.14618732571082907</v>
      </c>
      <c r="D1571">
        <f>IFERROR([1]!s_stm07_is($A1571,"W30028333","2013/12/31",1)/[1]!S_SHARE_TOTAL($A1571,$B$1),"")</f>
        <v>0.17693126372869725</v>
      </c>
      <c r="E1571">
        <f>IFERROR([1]!s_stm07_is($A1571,"W30028333","2014/12/31",1)/[1]!S_SHARE_TOTAL($A1571,$B$1),"")</f>
        <v>0.19967016976951754</v>
      </c>
      <c r="F1571">
        <f>IFERROR([1]!s_stm07_is($A1571,"W30028333","2015/12/31",1)/[1]!S_SHARE_TOTAL($A1571,$B$1),"")</f>
        <v>0.21777936871897013</v>
      </c>
      <c r="G1571">
        <f>IFERROR([1]!s_stm07_is($A1571,"W30028333","2016/12/31",1)/[1]!S_SHARE_TOTAL($A1571,$B$1),"")</f>
        <v>0.36731416724222443</v>
      </c>
      <c r="H1571">
        <f>IFERROR([1]!s_stm07_is($A1571,"W30028333","2017/12/31",1)/[1]!S_SHARE_TOTAL($A1571,$B$1),"")</f>
        <v>0.25074607828492851</v>
      </c>
      <c r="I1571">
        <f>IFERROR([1]!s_stm07_is($A1571,"W30028333","2018/12/31",1)/[1]!S_SHARE_TOTAL($A1571,$B$1),"")</f>
        <v>0.31333664209744827</v>
      </c>
      <c r="J1571">
        <f>IFERROR([1]!s_stm07_is($A1571,"W30028333","2019/12/31",1)/[1]!S_SHARE_TOTAL($A1571,$B$1),"")</f>
        <v>0.45624469781850313</v>
      </c>
      <c r="K1571">
        <f>IFERROR([1]!s_stm07_is($A1571,"W30028333","2020/12/31",1)/[1]!S_SHARE_TOTAL($A1571,$B$1),"")</f>
        <v>0.42150191158643724</v>
      </c>
      <c r="L1571">
        <f>IFERROR([1]!s_stm07_is($A1571,"W30028333","2021/12/31",1)/[1]!S_SHARE_TOTAL($A1571,$B$1),"")</f>
        <v>0.2909725289507909</v>
      </c>
      <c r="M1571">
        <f>IFERROR([1]!s_stm07_is($A1571,"W30028333","2022/12/31",1)/[1]!S_SHARE_TOTAL($A1571,$B$1),"")</f>
        <v>0.60232813162230814</v>
      </c>
      <c r="N1571">
        <f>IFERROR([1]!s_stm07_is($A1571,"W30028333","2023/12/31",1)/[1]!S_SHARE_TOTAL($A1571,$B$1),"")</f>
        <v>0.68766296922646764</v>
      </c>
      <c r="O1571">
        <f>IFERROR([1]!s_stm07_is($A1571,"W30028333","2024/12/31",1)/[1]!S_SHARE_TOTAL($A1571,$B$1),"")</f>
        <v>0.93637531152028641</v>
      </c>
      <c r="P1571">
        <f>IFERROR([1]!s_stm07_is($A1571,"W30028333","2025/12/31",1)/[1]!S_SHARE_TOTAL($A1571,$B$1),"")</f>
        <v>0.94916025932316461</v>
      </c>
      <c r="Q1571">
        <f>IFERROR([1]!s_west_netprofit($A1571,2026,$B$1,180)/[1]!S_SHARE_TOTAL($A1571,$B$1),"")</f>
        <v>1.5378598603626243</v>
      </c>
      <c r="R1571">
        <f>IFERROR([1]!s_west_netprofit($A1571,2027,$B$1,180)/[1]!S_SHARE_TOTAL($A1571,$B$1),"")</f>
        <v>2.3329636943658949</v>
      </c>
      <c r="S1571">
        <f>IFERROR([1]!s_fa_dupont_roe($A1571,"2011/12/31")/100,"")</f>
        <v>0</v>
      </c>
      <c r="T1571">
        <f>IFERROR([1]!s_fa_dupont_roe($A1571,"2012/12/31")/100,"")</f>
        <v>0.20460799999999998</v>
      </c>
      <c r="U1571">
        <f>IFERROR([1]!s_fa_dupont_roe($A1571,"2013/12/31")/100,"")</f>
        <v>0.22567499999999999</v>
      </c>
      <c r="V1571">
        <f>IFERROR([1]!s_fa_dupont_roe($A1571,"2014/12/31")/100,"")</f>
        <v>0.21376300000000001</v>
      </c>
      <c r="W1571">
        <f>IFERROR([1]!s_fa_dupont_roe($A1571,"2015/12/31")/100,"")</f>
        <v>0.20893</v>
      </c>
      <c r="X1571">
        <f>IFERROR([1]!s_fa_dupont_roe($A1571,"2016/12/31")/100,"")</f>
        <v>0.31361699999999998</v>
      </c>
      <c r="Y1571">
        <f>IFERROR([1]!s_fa_dupont_roe($A1571,"2017/12/31")/100,"")</f>
        <v>0.110847</v>
      </c>
      <c r="Z1571">
        <f>IFERROR([1]!s_fa_dupont_roe($A1571,"2018/12/31")/100,"")</f>
        <v>9.5355000000000009E-2</v>
      </c>
      <c r="AA1571">
        <f>IFERROR([1]!s_fa_dupont_roe($A1571,"2019/12/31")/100,"")</f>
        <v>0.132024</v>
      </c>
      <c r="AB1571">
        <f>IFERROR([1]!s_fa_dupont_roe($A1571,"2020/12/31")/100,"")</f>
        <v>0.114898</v>
      </c>
      <c r="AC1571">
        <f>IFERROR([1]!s_fa_dupont_roe($A1571,"2021/12/31")/100,"")</f>
        <v>7.6116000000000003E-2</v>
      </c>
      <c r="AD1571">
        <f>IFERROR([1]!s_fa_dupont_roe($A1571,"2022/12/31")/100,"")</f>
        <v>0.14965299999999998</v>
      </c>
      <c r="AE1571">
        <f>IFERROR([1]!s_fa_dupont_roe($A1571,"2023/12/31")/100,"")</f>
        <v>0.15817100000000001</v>
      </c>
      <c r="AF1571">
        <f>IFERROR([1]!s_fa_dupont_roe($A1571,"2024/12/31")/100,"")</f>
        <v>0.138459</v>
      </c>
      <c r="AG1571">
        <f>IFERROR([1]!s_fa_dupont_roe($A1571,"2025/12/31")/100,"")</f>
        <v>0.105227</v>
      </c>
      <c r="AH1571">
        <f>IFERROR([1]!s_stm07_is($A1571,"W30028333","2025/12/31",1),"")</f>
        <v>683957590.47000003</v>
      </c>
      <c r="AI1571">
        <f>IFERROR([1]!s_stm07_bs($A1571,"W38058048","2025/12/31",1),"")</f>
        <v>6710254539.3400002</v>
      </c>
      <c r="AJ1571">
        <f>IFERROR([1]!s_fa_netdebt($A1571,"2025/12/31"),"")</f>
        <v>-988788753.48000002</v>
      </c>
      <c r="AK1571">
        <f>IFERROR([1]!s_val_ev1($A1571,"2025/12/31"),"")</f>
        <v>35561462433.309998</v>
      </c>
      <c r="AL1571">
        <f>IFERROR([1]!s_fa_ebitda($A1571,"2025/12/31"),"")</f>
        <v>1049198090.83</v>
      </c>
      <c r="AM1571">
        <f>IFERROR([1]!s_west_netprofit($A1571,2026,$B$1,180)/[1]!s_west_netprofit($A1571,2026,$B$1-7,180)-1,"")</f>
        <v>0</v>
      </c>
      <c r="AN1571">
        <f>IFERROR([1]!s_west_netprofit($A1571,2026,$B$1,180)/[1]!s_west_netprofit($A1571,2026,$B$1-30,180)-1,"")</f>
        <v>-3.9317569317493417E-2</v>
      </c>
      <c r="AO1571">
        <f>IFERROR([1]!s_est_mediannetprofit($A1571,2026,$B$1)/[1]!s_est_mediannetprofit($A1571,2026,$B$1-7)-1,"")</f>
        <v>0</v>
      </c>
      <c r="AP1571">
        <f>IFERROR([1]!s_est_mediannetprofit($A1571,2026,$B$1)/[1]!s_est_mediannetprofit($A1571,2026,$B$1-30)-1,"")</f>
        <v>-1.9753201475877225E-2</v>
      </c>
    </row>
    <row r="1572" spans="1:42">
      <c r="A1572" t="s">
        <v>1611</v>
      </c>
      <c r="B1572">
        <f>IFERROR([1]!s_stm07_is($A1572,"W30028333","2011/12/31",1)/[1]!S_SHARE_TOTAL($A1572,$B$1),"")</f>
        <v>9.4867225657008072E-2</v>
      </c>
      <c r="C1572">
        <f>IFERROR([1]!s_stm07_is($A1572,"W30028333","2012/12/31",1)/[1]!S_SHARE_TOTAL($A1572,$B$1),"")</f>
        <v>0.13385426891605698</v>
      </c>
      <c r="D1572">
        <f>IFERROR([1]!s_stm07_is($A1572,"W30028333","2013/12/31",1)/[1]!S_SHARE_TOTAL($A1572,$B$1),"")</f>
        <v>0.16215229576193685</v>
      </c>
      <c r="E1572">
        <f>IFERROR([1]!s_stm07_is($A1572,"W30028333","2014/12/31",1)/[1]!S_SHARE_TOTAL($A1572,$B$1),"")</f>
        <v>0.17859148639054678</v>
      </c>
      <c r="F1572">
        <f>IFERROR([1]!s_stm07_is($A1572,"W30028333","2015/12/31",1)/[1]!S_SHARE_TOTAL($A1572,$B$1),"")</f>
        <v>0.20208980528013093</v>
      </c>
      <c r="G1572">
        <f>IFERROR([1]!s_stm07_is($A1572,"W30028333","2016/12/31",1)/[1]!S_SHARE_TOTAL($A1572,$B$1),"")</f>
        <v>0.23733886254572586</v>
      </c>
      <c r="H1572">
        <f>IFERROR([1]!s_stm07_is($A1572,"W30028333","2017/12/31",1)/[1]!S_SHARE_TOTAL($A1572,$B$1),"")</f>
        <v>0.28267551186465151</v>
      </c>
      <c r="I1572">
        <f>IFERROR([1]!s_stm07_is($A1572,"W30028333","2018/12/31",1)/[1]!S_SHARE_TOTAL($A1572,$B$1),"")</f>
        <v>0.38570504343954565</v>
      </c>
      <c r="J1572">
        <f>IFERROR([1]!s_stm07_is($A1572,"W30028333","2019/12/31",1)/[1]!S_SHARE_TOTAL($A1572,$B$1),"")</f>
        <v>0.46414816386696189</v>
      </c>
      <c r="K1572">
        <f>IFERROR([1]!s_stm07_is($A1572,"W30028333","2020/12/31",1)/[1]!S_SHARE_TOTAL($A1572,$B$1),"")</f>
        <v>0.57355091054582208</v>
      </c>
      <c r="L1572">
        <f>IFERROR([1]!s_stm07_is($A1572,"W30028333","2021/12/31",1)/[1]!S_SHARE_TOTAL($A1572,$B$1),"")</f>
        <v>0.69488551143145938</v>
      </c>
      <c r="M1572">
        <f>IFERROR([1]!s_stm07_is($A1572,"W30028333","2022/12/31",1)/[1]!S_SHARE_TOTAL($A1572,$B$1),"")</f>
        <v>0.7684248007436465</v>
      </c>
      <c r="N1572">
        <f>IFERROR([1]!s_stm07_is($A1572,"W30028333","2023/12/31",1)/[1]!S_SHARE_TOTAL($A1572,$B$1),"")</f>
        <v>0.78782491007653055</v>
      </c>
      <c r="O1572">
        <f>IFERROR([1]!s_stm07_is($A1572,"W30028333","2024/12/31",1)/[1]!S_SHARE_TOTAL($A1572,$B$1),"")</f>
        <v>0.42730577499278011</v>
      </c>
      <c r="P1572">
        <f>IFERROR([1]!s_stm07_is($A1572,"W30028333","2025/12/31",1)/[1]!S_SHARE_TOTAL($A1572,$B$1),"")</f>
        <v>0.26947521365999227</v>
      </c>
      <c r="Q1572">
        <f>IFERROR([1]!s_west_netprofit($A1572,2026,$B$1,180)/[1]!S_SHARE_TOTAL($A1572,$B$1),"")</f>
        <v>0.32248748556026186</v>
      </c>
      <c r="R1572">
        <f>IFERROR([1]!s_west_netprofit($A1572,2027,$B$1,180)/[1]!S_SHARE_TOTAL($A1572,$B$1),"")</f>
        <v>0.40551597997689642</v>
      </c>
      <c r="S1572">
        <f>IFERROR([1]!s_fa_dupont_roe($A1572,"2011/12/31")/100,"")</f>
        <v>0.27458899999999997</v>
      </c>
      <c r="T1572">
        <f>IFERROR([1]!s_fa_dupont_roe($A1572,"2012/12/31")/100,"")</f>
        <v>0.30719600000000002</v>
      </c>
      <c r="U1572">
        <f>IFERROR([1]!s_fa_dupont_roe($A1572,"2013/12/31")/100,"")</f>
        <v>0.29083799999999999</v>
      </c>
      <c r="V1572">
        <f>IFERROR([1]!s_fa_dupont_roe($A1572,"2014/12/31")/100,"")</f>
        <v>0.26762200000000003</v>
      </c>
      <c r="W1572">
        <f>IFERROR([1]!s_fa_dupont_roe($A1572,"2015/12/31")/100,"")</f>
        <v>0.25445099999999998</v>
      </c>
      <c r="X1572">
        <f>IFERROR([1]!s_fa_dupont_roe($A1572,"2016/12/31")/100,"")</f>
        <v>0.24552499999999999</v>
      </c>
      <c r="Y1572">
        <f>IFERROR([1]!s_fa_dupont_roe($A1572,"2017/12/31")/100,"")</f>
        <v>0.24900099999999997</v>
      </c>
      <c r="Z1572">
        <f>IFERROR([1]!s_fa_dupont_roe($A1572,"2018/12/31")/100,"")</f>
        <v>0.29215000000000002</v>
      </c>
      <c r="AA1572">
        <f>IFERROR([1]!s_fa_dupont_roe($A1572,"2019/12/31")/100,"")</f>
        <v>0.23990900000000001</v>
      </c>
      <c r="AB1572">
        <f>IFERROR([1]!s_fa_dupont_roe($A1572,"2020/12/31")/100,"")</f>
        <v>0.22184200000000001</v>
      </c>
      <c r="AC1572">
        <f>IFERROR([1]!s_fa_dupont_roe($A1572,"2021/12/31")/100,"")</f>
        <v>0.23623999999999998</v>
      </c>
      <c r="AD1572">
        <f>IFERROR([1]!s_fa_dupont_roe($A1572,"2022/12/31")/100,"")</f>
        <v>0.23761399999999999</v>
      </c>
      <c r="AE1572">
        <f>IFERROR([1]!s_fa_dupont_roe($A1572,"2023/12/31")/100,"")</f>
        <v>0.217391</v>
      </c>
      <c r="AF1572">
        <f>IFERROR([1]!s_fa_dupont_roe($A1572,"2024/12/31")/100,"")</f>
        <v>0.10829599999999999</v>
      </c>
      <c r="AG1572">
        <f>IFERROR([1]!s_fa_dupont_roe($A1572,"2025/12/31")/100,"")</f>
        <v>6.9055999999999992E-2</v>
      </c>
      <c r="AH1572">
        <f>IFERROR([1]!s_stm07_is($A1572,"W30028333","2025/12/31",1),"")</f>
        <v>223944681.56</v>
      </c>
      <c r="AI1572">
        <f>IFERROR([1]!s_stm07_bs($A1572,"W38058048","2025/12/31",1),"")</f>
        <v>3192389211.6199999</v>
      </c>
      <c r="AJ1572">
        <f>IFERROR([1]!s_fa_netdebt($A1572,"2025/12/31"),"")</f>
        <v>-3726701968.0599999</v>
      </c>
      <c r="AK1572">
        <f>IFERROR([1]!s_val_ev1($A1572,"2025/12/31"),"")</f>
        <v>15899284793.57</v>
      </c>
      <c r="AL1572">
        <f>IFERROR([1]!s_fa_ebitda($A1572,"2025/12/31"),"")</f>
        <v>240464819.44</v>
      </c>
      <c r="AM1572">
        <f>IFERROR([1]!s_west_netprofit($A1572,2026,$B$1,180)/[1]!s_west_netprofit($A1572,2026,$B$1-7,180)-1,"")</f>
        <v>0</v>
      </c>
      <c r="AN1572" t="str">
        <f>IFERROR([1]!s_west_netprofit($A1572,2026,$B$1,180)/[1]!s_west_netprofit($A1572,2026,$B$1-30,180)-1,"")</f>
        <v/>
      </c>
      <c r="AO1572">
        <f>IFERROR([1]!s_est_mediannetprofit($A1572,2026,$B$1)/[1]!s_est_mediannetprofit($A1572,2026,$B$1-7)-1,"")</f>
        <v>0</v>
      </c>
      <c r="AP1572" t="str">
        <f>IFERROR([1]!s_est_mediannetprofit($A1572,2026,$B$1)/[1]!s_est_mediannetprofit($A1572,2026,$B$1-30)-1,"")</f>
        <v/>
      </c>
    </row>
    <row r="1573" spans="1:42">
      <c r="A1573" t="s">
        <v>1612</v>
      </c>
      <c r="B1573">
        <f>IFERROR([1]!s_stm07_is($A1573,"W30028333","2011/12/31",1)/[1]!S_SHARE_TOTAL($A1573,$B$1),"")</f>
        <v>4.6089717611385979E-2</v>
      </c>
      <c r="C1573">
        <f>IFERROR([1]!s_stm07_is($A1573,"W30028333","2012/12/31",1)/[1]!S_SHARE_TOTAL($A1573,$B$1),"")</f>
        <v>5.6585412210100827E-2</v>
      </c>
      <c r="D1573">
        <f>IFERROR([1]!s_stm07_is($A1573,"W30028333","2013/12/31",1)/[1]!S_SHARE_TOTAL($A1573,$B$1),"")</f>
        <v>8.1811588529422982E-2</v>
      </c>
      <c r="E1573">
        <f>IFERROR([1]!s_stm07_is($A1573,"W30028333","2014/12/31",1)/[1]!S_SHARE_TOTAL($A1573,$B$1),"")</f>
        <v>0.11593706142471467</v>
      </c>
      <c r="F1573">
        <f>IFERROR([1]!s_stm07_is($A1573,"W30028333","2015/12/31",1)/[1]!S_SHARE_TOTAL($A1573,$B$1),"")</f>
        <v>0.14511471121306524</v>
      </c>
      <c r="G1573">
        <f>IFERROR([1]!s_stm07_is($A1573,"W30028333","2016/12/31",1)/[1]!S_SHARE_TOTAL($A1573,$B$1),"")</f>
        <v>0.18466883076976506</v>
      </c>
      <c r="H1573">
        <f>IFERROR([1]!s_stm07_is($A1573,"W30028333","2017/12/31",1)/[1]!S_SHARE_TOTAL($A1573,$B$1),"")</f>
        <v>0.25858260014843332</v>
      </c>
      <c r="I1573">
        <f>IFERROR([1]!s_stm07_is($A1573,"W30028333","2018/12/31",1)/[1]!S_SHARE_TOTAL($A1573,$B$1),"")</f>
        <v>0.34346481121877037</v>
      </c>
      <c r="J1573">
        <f>IFERROR([1]!s_stm07_is($A1573,"W30028333","2019/12/31",1)/[1]!S_SHARE_TOTAL($A1573,$B$1),"")</f>
        <v>0.44849368403832307</v>
      </c>
      <c r="K1573">
        <f>IFERROR([1]!s_stm07_is($A1573,"W30028333","2020/12/31",1)/[1]!S_SHARE_TOTAL($A1573,$B$1),"")</f>
        <v>0.63368352100702952</v>
      </c>
      <c r="L1573">
        <f>IFERROR([1]!s_stm07_is($A1573,"W30028333","2021/12/31",1)/[1]!S_SHARE_TOTAL($A1573,$B$1),"")</f>
        <v>0.73234090578390509</v>
      </c>
      <c r="M1573">
        <f>IFERROR([1]!s_stm07_is($A1573,"W30028333","2022/12/31",1)/[1]!S_SHARE_TOTAL($A1573,$B$1),"")</f>
        <v>1.0438946598632024</v>
      </c>
      <c r="N1573">
        <f>IFERROR([1]!s_stm07_is($A1573,"W30028333","2023/12/31",1)/[1]!S_SHARE_TOTAL($A1573,$B$1),"")</f>
        <v>1.1646271494025147</v>
      </c>
      <c r="O1573">
        <f>IFERROR([1]!s_stm07_is($A1573,"W30028333","2024/12/31",1)/[1]!S_SHARE_TOTAL($A1573,$B$1),"")</f>
        <v>1.2607937466077555</v>
      </c>
      <c r="P1573">
        <f>IFERROR([1]!s_stm07_is($A1573,"W30028333","2025/12/31",1)/[1]!S_SHARE_TOTAL($A1573,$B$1),"")</f>
        <v>1.3844378771561201</v>
      </c>
      <c r="Q1573">
        <f>IFERROR([1]!s_west_netprofit($A1573,2026,$B$1,180)/[1]!S_SHARE_TOTAL($A1573,$B$1),"")</f>
        <v>1.5981736690810526</v>
      </c>
      <c r="R1573">
        <f>IFERROR([1]!s_west_netprofit($A1573,2027,$B$1,180)/[1]!S_SHARE_TOTAL($A1573,$B$1),"")</f>
        <v>1.8251892917986463</v>
      </c>
      <c r="S1573">
        <f>IFERROR([1]!s_fa_dupont_roe($A1573,"2011/12/31")/100,"")</f>
        <v>0.157836</v>
      </c>
      <c r="T1573">
        <f>IFERROR([1]!s_fa_dupont_roe($A1573,"2012/12/31")/100,"")</f>
        <v>0.17666199999999999</v>
      </c>
      <c r="U1573">
        <f>IFERROR([1]!s_fa_dupont_roe($A1573,"2013/12/31")/100,"")</f>
        <v>0.21551799999999999</v>
      </c>
      <c r="V1573">
        <f>IFERROR([1]!s_fa_dupont_roe($A1573,"2014/12/31")/100,"")</f>
        <v>0.25833600000000001</v>
      </c>
      <c r="W1573">
        <f>IFERROR([1]!s_fa_dupont_roe($A1573,"2015/12/31")/100,"")</f>
        <v>0.17575299999999999</v>
      </c>
      <c r="X1573">
        <f>IFERROR([1]!s_fa_dupont_roe($A1573,"2016/12/31")/100,"")</f>
        <v>0.102369</v>
      </c>
      <c r="Y1573">
        <f>IFERROR([1]!s_fa_dupont_roe($A1573,"2017/12/31")/100,"")</f>
        <v>0.10228999999999999</v>
      </c>
      <c r="Z1573">
        <f>IFERROR([1]!s_fa_dupont_roe($A1573,"2018/12/31")/100,"")</f>
        <v>0.115255</v>
      </c>
      <c r="AA1573">
        <f>IFERROR([1]!s_fa_dupont_roe($A1573,"2019/12/31")/100,"")</f>
        <v>0.12694</v>
      </c>
      <c r="AB1573">
        <f>IFERROR([1]!s_fa_dupont_roe($A1573,"2020/12/31")/100,"")</f>
        <v>0.15400900000000001</v>
      </c>
      <c r="AC1573">
        <f>IFERROR([1]!s_fa_dupont_roe($A1573,"2021/12/31")/100,"")</f>
        <v>0.137125</v>
      </c>
      <c r="AD1573">
        <f>IFERROR([1]!s_fa_dupont_roe($A1573,"2022/12/31")/100,"")</f>
        <v>0.157832</v>
      </c>
      <c r="AE1573">
        <f>IFERROR([1]!s_fa_dupont_roe($A1573,"2023/12/31")/100,"")</f>
        <v>0.153807</v>
      </c>
      <c r="AF1573">
        <f>IFERROR([1]!s_fa_dupont_roe($A1573,"2024/12/31")/100,"")</f>
        <v>0.14891099999999999</v>
      </c>
      <c r="AG1573">
        <f>IFERROR([1]!s_fa_dupont_roe($A1573,"2025/12/31")/100,"")</f>
        <v>0.15013299999999999</v>
      </c>
      <c r="AH1573">
        <f>IFERROR([1]!s_stm07_is($A1573,"W30028333","2025/12/31",1),"")</f>
        <v>1678481865.01</v>
      </c>
      <c r="AI1573">
        <f>IFERROR([1]!s_stm07_bs($A1573,"W38058048","2025/12/31",1),"")</f>
        <v>12378608283.76</v>
      </c>
      <c r="AJ1573">
        <f>IFERROR([1]!s_fa_netdebt($A1573,"2025/12/31"),"")</f>
        <v>1323511271</v>
      </c>
      <c r="AK1573">
        <f>IFERROR([1]!s_val_ev1($A1573,"2025/12/31"),"")</f>
        <v>30737536060.040001</v>
      </c>
      <c r="AL1573">
        <f>IFERROR([1]!s_fa_ebitda($A1573,"2025/12/31"),"")</f>
        <v>4539055119.96</v>
      </c>
      <c r="AM1573">
        <f>IFERROR([1]!s_west_netprofit($A1573,2026,$B$1,180)/[1]!s_west_netprofit($A1573,2026,$B$1-7,180)-1,"")</f>
        <v>0</v>
      </c>
      <c r="AN1573">
        <f>IFERROR([1]!s_west_netprofit($A1573,2026,$B$1,180)/[1]!s_west_netprofit($A1573,2026,$B$1-30,180)-1,"")</f>
        <v>-7.5331153763664727E-3</v>
      </c>
      <c r="AO1573">
        <f>IFERROR([1]!s_est_mediannetprofit($A1573,2026,$B$1)/[1]!s_est_mediannetprofit($A1573,2026,$B$1-7)-1,"")</f>
        <v>0</v>
      </c>
      <c r="AP1573">
        <f>IFERROR([1]!s_est_mediannetprofit($A1573,2026,$B$1)/[1]!s_est_mediannetprofit($A1573,2026,$B$1-30)-1,"")</f>
        <v>-1.2085138924292638E-2</v>
      </c>
    </row>
    <row r="1574" spans="1:42">
      <c r="A1574" t="s">
        <v>1613</v>
      </c>
      <c r="B1574">
        <f>IFERROR([1]!s_stm07_is($A1574,"W30028333","2011/12/31",1)/[1]!S_SHARE_TOTAL($A1574,$B$1),"")</f>
        <v>0.30274264572206855</v>
      </c>
      <c r="C1574">
        <f>IFERROR([1]!s_stm07_is($A1574,"W30028333","2012/12/31",1)/[1]!S_SHARE_TOTAL($A1574,$B$1),"")</f>
        <v>0.51339157864602492</v>
      </c>
      <c r="D1574">
        <f>IFERROR([1]!s_stm07_is($A1574,"W30028333","2013/12/31",1)/[1]!S_SHARE_TOTAL($A1574,$B$1),"")</f>
        <v>0.61796966689571209</v>
      </c>
      <c r="E1574">
        <f>IFERROR([1]!s_stm07_is($A1574,"W30028333","2014/12/31",1)/[1]!S_SHARE_TOTAL($A1574,$B$1),"")</f>
        <v>0.45503261901540576</v>
      </c>
      <c r="F1574">
        <f>IFERROR([1]!s_stm07_is($A1574,"W30028333","2015/12/31",1)/[1]!S_SHARE_TOTAL($A1574,$B$1),"")</f>
        <v>0.32856492135637655</v>
      </c>
      <c r="G1574">
        <f>IFERROR([1]!s_stm07_is($A1574,"W30028333","2016/12/31",1)/[1]!S_SHARE_TOTAL($A1574,$B$1),"")</f>
        <v>0.27360907004136731</v>
      </c>
      <c r="H1574">
        <f>IFERROR([1]!s_stm07_is($A1574,"W30028333","2017/12/31",1)/[1]!S_SHARE_TOTAL($A1574,$B$1),"")</f>
        <v>0.32895717373031585</v>
      </c>
      <c r="I1574">
        <f>IFERROR([1]!s_stm07_is($A1574,"W30028333","2018/12/31",1)/[1]!S_SHARE_TOTAL($A1574,$B$1),"")</f>
        <v>0.46719172167453799</v>
      </c>
      <c r="J1574">
        <f>IFERROR([1]!s_stm07_is($A1574,"W30028333","2019/12/31",1)/[1]!S_SHARE_TOTAL($A1574,$B$1),"")</f>
        <v>0.49627020597807747</v>
      </c>
      <c r="K1574">
        <f>IFERROR([1]!s_stm07_is($A1574,"W30028333","2020/12/31",1)/[1]!S_SHARE_TOTAL($A1574,$B$1),"")</f>
        <v>0.58557503553750279</v>
      </c>
      <c r="L1574">
        <f>IFERROR([1]!s_stm07_is($A1574,"W30028333","2021/12/31",1)/[1]!S_SHARE_TOTAL($A1574,$B$1),"")</f>
        <v>0.75498468778479788</v>
      </c>
      <c r="M1574">
        <f>IFERROR([1]!s_stm07_is($A1574,"W30028333","2022/12/31",1)/[1]!S_SHARE_TOTAL($A1574,$B$1),"")</f>
        <v>0.97749765149719525</v>
      </c>
      <c r="N1574">
        <f>IFERROR([1]!s_stm07_is($A1574,"W30028333","2023/12/31",1)/[1]!S_SHARE_TOTAL($A1574,$B$1),"")</f>
        <v>1.6531671298489969</v>
      </c>
      <c r="O1574">
        <f>IFERROR([1]!s_stm07_is($A1574,"W30028333","2024/12/31",1)/[1]!S_SHARE_TOTAL($A1574,$B$1),"")</f>
        <v>2.5390399646061037</v>
      </c>
      <c r="P1574">
        <f>IFERROR([1]!s_stm07_is($A1574,"W30028333","2025/12/31",1)/[1]!S_SHARE_TOTAL($A1574,$B$1),"")</f>
        <v>3.7491902254857021</v>
      </c>
      <c r="Q1574">
        <f>IFERROR([1]!s_west_netprofit($A1574,2026,$B$1,180)/[1]!S_SHARE_TOTAL($A1574,$B$1),"")</f>
        <v>5.1033850701301668</v>
      </c>
      <c r="R1574">
        <f>IFERROR([1]!s_west_netprofit($A1574,2027,$B$1,180)/[1]!S_SHARE_TOTAL($A1574,$B$1),"")</f>
        <v>6.0362391054250679</v>
      </c>
      <c r="S1574">
        <f>IFERROR([1]!s_fa_dupont_roe($A1574,"2011/12/31")/100,"")</f>
        <v>0.221003</v>
      </c>
      <c r="T1574">
        <f>IFERROR([1]!s_fa_dupont_roe($A1574,"2012/12/31")/100,"")</f>
        <v>0.31351800000000002</v>
      </c>
      <c r="U1574">
        <f>IFERROR([1]!s_fa_dupont_roe($A1574,"2013/12/31")/100,"")</f>
        <v>0.28156100000000001</v>
      </c>
      <c r="V1574">
        <f>IFERROR([1]!s_fa_dupont_roe($A1574,"2014/12/31")/100,"")</f>
        <v>0.16944800000000002</v>
      </c>
      <c r="W1574">
        <f>IFERROR([1]!s_fa_dupont_roe($A1574,"2015/12/31")/100,"")</f>
        <v>7.7059000000000002E-2</v>
      </c>
      <c r="X1574">
        <f>IFERROR([1]!s_fa_dupont_roe($A1574,"2016/12/31")/100,"")</f>
        <v>4.7423E-2</v>
      </c>
      <c r="Y1574">
        <f>IFERROR([1]!s_fa_dupont_roe($A1574,"2017/12/31")/100,"")</f>
        <v>5.4667E-2</v>
      </c>
      <c r="Z1574">
        <f>IFERROR([1]!s_fa_dupont_roe($A1574,"2018/12/31")/100,"")</f>
        <v>7.395800000000001E-2</v>
      </c>
      <c r="AA1574">
        <f>IFERROR([1]!s_fa_dupont_roe($A1574,"2019/12/31")/100,"")</f>
        <v>7.4463000000000001E-2</v>
      </c>
      <c r="AB1574">
        <f>IFERROR([1]!s_fa_dupont_roe($A1574,"2020/12/31")/100,"")</f>
        <v>8.1129999999999994E-2</v>
      </c>
      <c r="AC1574">
        <f>IFERROR([1]!s_fa_dupont_roe($A1574,"2021/12/31")/100,"")</f>
        <v>9.3903E-2</v>
      </c>
      <c r="AD1574">
        <f>IFERROR([1]!s_fa_dupont_roe($A1574,"2022/12/31")/100,"")</f>
        <v>0.106821</v>
      </c>
      <c r="AE1574">
        <f>IFERROR([1]!s_fa_dupont_roe($A1574,"2023/12/31")/100,"")</f>
        <v>0.154532</v>
      </c>
      <c r="AF1574">
        <f>IFERROR([1]!s_fa_dupont_roe($A1574,"2024/12/31")/100,"")</f>
        <v>0.19550599999999999</v>
      </c>
      <c r="AG1574">
        <f>IFERROR([1]!s_fa_dupont_roe($A1574,"2025/12/31")/100,"")</f>
        <v>0.23241399999999998</v>
      </c>
      <c r="AH1574">
        <f>IFERROR([1]!s_stm07_is($A1574,"W30028333","2025/12/31",1),"")</f>
        <v>2338703276.6399999</v>
      </c>
      <c r="AI1574">
        <f>IFERROR([1]!s_stm07_bs($A1574,"W38058048","2025/12/31",1),"")</f>
        <v>11151170003.309999</v>
      </c>
      <c r="AJ1574">
        <f>IFERROR([1]!s_fa_netdebt($A1574,"2025/12/31"),"")</f>
        <v>-1343185753.99</v>
      </c>
      <c r="AK1574">
        <f>IFERROR([1]!s_val_ev1($A1574,"2025/12/31"),"")</f>
        <v>52938955868.970001</v>
      </c>
      <c r="AL1574">
        <f>IFERROR([1]!s_fa_ebitda($A1574,"2025/12/31"),"")</f>
        <v>4695917659.1300001</v>
      </c>
      <c r="AM1574">
        <f>IFERROR([1]!s_west_netprofit($A1574,2026,$B$1,180)/[1]!s_west_netprofit($A1574,2026,$B$1-7,180)-1,"")</f>
        <v>0</v>
      </c>
      <c r="AN1574">
        <f>IFERROR([1]!s_west_netprofit($A1574,2026,$B$1,180)/[1]!s_west_netprofit($A1574,2026,$B$1-30,180)-1,"")</f>
        <v>9.6166882723023317E-3</v>
      </c>
      <c r="AO1574">
        <f>IFERROR([1]!s_est_mediannetprofit($A1574,2026,$B$1)/[1]!s_est_mediannetprofit($A1574,2026,$B$1-7)-1,"")</f>
        <v>0</v>
      </c>
      <c r="AP1574">
        <f>IFERROR([1]!s_est_mediannetprofit($A1574,2026,$B$1)/[1]!s_est_mediannetprofit($A1574,2026,$B$1-30)-1,"")</f>
        <v>0</v>
      </c>
    </row>
    <row r="1575" spans="1:42">
      <c r="A1575" t="s">
        <v>1614</v>
      </c>
      <c r="B1575">
        <f>IFERROR([1]!s_stm07_is($A1575,"W30028333","2011/12/31",1)/[1]!S_SHARE_TOTAL($A1575,$B$1),"")</f>
        <v>0.41710249376558606</v>
      </c>
      <c r="C1575">
        <f>IFERROR([1]!s_stm07_is($A1575,"W30028333","2012/12/31",1)/[1]!S_SHARE_TOTAL($A1575,$B$1),"")</f>
        <v>0.46602817955112219</v>
      </c>
      <c r="D1575">
        <f>IFERROR([1]!s_stm07_is($A1575,"W30028333","2013/12/31",1)/[1]!S_SHARE_TOTAL($A1575,$B$1),"")</f>
        <v>0.5451740648379052</v>
      </c>
      <c r="E1575">
        <f>IFERROR([1]!s_stm07_is($A1575,"W30028333","2014/12/31",1)/[1]!S_SHARE_TOTAL($A1575,$B$1),"")</f>
        <v>0.67674363635910229</v>
      </c>
      <c r="F1575">
        <f>IFERROR([1]!s_stm07_is($A1575,"W30028333","2015/12/31",1)/[1]!S_SHARE_TOTAL($A1575,$B$1),"")</f>
        <v>0.70183185987531171</v>
      </c>
      <c r="G1575">
        <f>IFERROR([1]!s_stm07_is($A1575,"W30028333","2016/12/31",1)/[1]!S_SHARE_TOTAL($A1575,$B$1),"")</f>
        <v>0.57902668935162094</v>
      </c>
      <c r="H1575">
        <f>IFERROR([1]!s_stm07_is($A1575,"W30028333","2017/12/31",1)/[1]!S_SHARE_TOTAL($A1575,$B$1),"")</f>
        <v>0.77785382977556117</v>
      </c>
      <c r="I1575">
        <f>IFERROR([1]!s_stm07_is($A1575,"W30028333","2018/12/31",1)/[1]!S_SHARE_TOTAL($A1575,$B$1),"")</f>
        <v>1.0356071134663343</v>
      </c>
      <c r="J1575">
        <f>IFERROR([1]!s_stm07_is($A1575,"W30028333","2019/12/31",1)/[1]!S_SHARE_TOTAL($A1575,$B$1),"")</f>
        <v>1.2840097689027432</v>
      </c>
      <c r="K1575">
        <f>IFERROR([1]!s_stm07_is($A1575,"W30028333","2020/12/31",1)/[1]!S_SHARE_TOTAL($A1575,$B$1),"")</f>
        <v>1.1581027034912719</v>
      </c>
      <c r="L1575">
        <f>IFERROR([1]!s_stm07_is($A1575,"W30028333","2021/12/31",1)/[1]!S_SHARE_TOTAL($A1575,$B$1),"")</f>
        <v>0.61825763902743147</v>
      </c>
      <c r="M1575">
        <f>IFERROR([1]!s_stm07_is($A1575,"W30028333","2022/12/31",1)/[1]!S_SHARE_TOTAL($A1575,$B$1),"")</f>
        <v>0.43437250044887782</v>
      </c>
      <c r="N1575">
        <f>IFERROR([1]!s_stm07_is($A1575,"W30028333","2023/12/31",1)/[1]!S_SHARE_TOTAL($A1575,$B$1),"")</f>
        <v>0.64692737134663336</v>
      </c>
      <c r="O1575">
        <f>IFERROR([1]!s_stm07_is($A1575,"W30028333","2024/12/31",1)/[1]!S_SHARE_TOTAL($A1575,$B$1),"")</f>
        <v>0.85194191453865342</v>
      </c>
      <c r="P1575">
        <f>IFERROR([1]!s_stm07_is($A1575,"W30028333","2025/12/31",1)/[1]!S_SHARE_TOTAL($A1575,$B$1),"")</f>
        <v>0.61655646132169584</v>
      </c>
      <c r="Q1575">
        <f>IFERROR([1]!s_west_netprofit($A1575,2026,$B$1,180)/[1]!S_SHARE_TOTAL($A1575,$B$1),"")</f>
        <v>0.8305451895261845</v>
      </c>
      <c r="R1575">
        <f>IFERROR([1]!s_west_netprofit($A1575,2027,$B$1,180)/[1]!S_SHARE_TOTAL($A1575,$B$1),"")</f>
        <v>1.0178235436408978</v>
      </c>
      <c r="S1575">
        <f>IFERROR([1]!s_fa_dupont_roe($A1575,"2011/12/31")/100,"")</f>
        <v>1.1330689999999999</v>
      </c>
      <c r="T1575">
        <f>IFERROR([1]!s_fa_dupont_roe($A1575,"2012/12/31")/100,"")</f>
        <v>0.9781399999999999</v>
      </c>
      <c r="U1575">
        <f>IFERROR([1]!s_fa_dupont_roe($A1575,"2013/12/31")/100,"")</f>
        <v>0.63587800000000005</v>
      </c>
      <c r="V1575">
        <f>IFERROR([1]!s_fa_dupont_roe($A1575,"2014/12/31")/100,"")</f>
        <v>0.51319400000000004</v>
      </c>
      <c r="W1575">
        <f>IFERROR([1]!s_fa_dupont_roe($A1575,"2015/12/31")/100,"")</f>
        <v>0.426288</v>
      </c>
      <c r="X1575">
        <f>IFERROR([1]!s_fa_dupont_roe($A1575,"2016/12/31")/100,"")</f>
        <v>0.300763</v>
      </c>
      <c r="Y1575">
        <f>IFERROR([1]!s_fa_dupont_roe($A1575,"2017/12/31")/100,"")</f>
        <v>0.34889400000000004</v>
      </c>
      <c r="Z1575">
        <f>IFERROR([1]!s_fa_dupont_roe($A1575,"2018/12/31")/100,"")</f>
        <v>0.35567100000000001</v>
      </c>
      <c r="AA1575">
        <f>IFERROR([1]!s_fa_dupont_roe($A1575,"2019/12/31")/100,"")</f>
        <v>0.25457099999999999</v>
      </c>
      <c r="AB1575">
        <f>IFERROR([1]!s_fa_dupont_roe($A1575,"2020/12/31")/100,"")</f>
        <v>0.16445699999999999</v>
      </c>
      <c r="AC1575">
        <f>IFERROR([1]!s_fa_dupont_roe($A1575,"2021/12/31")/100,"")</f>
        <v>8.1797000000000009E-2</v>
      </c>
      <c r="AD1575">
        <f>IFERROR([1]!s_fa_dupont_roe($A1575,"2022/12/31")/100,"")</f>
        <v>5.5542000000000001E-2</v>
      </c>
      <c r="AE1575">
        <f>IFERROR([1]!s_fa_dupont_roe($A1575,"2023/12/31")/100,"")</f>
        <v>7.9391000000000003E-2</v>
      </c>
      <c r="AF1575">
        <f>IFERROR([1]!s_fa_dupont_roe($A1575,"2024/12/31")/100,"")</f>
        <v>0.101561</v>
      </c>
      <c r="AG1575">
        <f>IFERROR([1]!s_fa_dupont_roe($A1575,"2025/12/31")/100,"")</f>
        <v>7.3676000000000005E-2</v>
      </c>
      <c r="AH1575">
        <f>IFERROR([1]!s_stm07_is($A1575,"W30028333","2025/12/31",1),"")</f>
        <v>247239140.99000001</v>
      </c>
      <c r="AI1575">
        <f>IFERROR([1]!s_stm07_bs($A1575,"W38058048","2025/12/31",1),"")</f>
        <v>3394175244.8699999</v>
      </c>
      <c r="AJ1575">
        <f>IFERROR([1]!s_fa_netdebt($A1575,"2025/12/31"),"")</f>
        <v>-852599489.37</v>
      </c>
      <c r="AK1575">
        <f>IFERROR([1]!s_val_ev1($A1575,"2025/12/31"),"")</f>
        <v>13690960977.280001</v>
      </c>
      <c r="AL1575">
        <f>IFERROR([1]!s_fa_ebitda($A1575,"2025/12/31"),"")</f>
        <v>341302917.56</v>
      </c>
      <c r="AM1575">
        <f>IFERROR([1]!s_west_netprofit($A1575,2026,$B$1,180)/[1]!s_west_netprofit($A1575,2026,$B$1-7,180)-1,"")</f>
        <v>-1.8248623213924509E-3</v>
      </c>
      <c r="AN1575">
        <f>IFERROR([1]!s_west_netprofit($A1575,2026,$B$1,180)/[1]!s_west_netprofit($A1575,2026,$B$1-30,180)-1,"")</f>
        <v>-2.0817411015167986E-2</v>
      </c>
      <c r="AO1575">
        <f>IFERROR([1]!s_est_mediannetprofit($A1575,2026,$B$1)/[1]!s_est_mediannetprofit($A1575,2026,$B$1-7)-1,"")</f>
        <v>-6.0790273556230456E-3</v>
      </c>
      <c r="AP1575">
        <f>IFERROR([1]!s_est_mediannetprofit($A1575,2026,$B$1)/[1]!s_est_mediannetprofit($A1575,2026,$B$1-30)-1,"")</f>
        <v>-1.4169430208019307E-2</v>
      </c>
    </row>
    <row r="1576" spans="1:42">
      <c r="A1576" t="s">
        <v>1615</v>
      </c>
      <c r="B1576">
        <f>IFERROR([1]!s_stm07_is($A1576,"W30028333","2011/12/31",1)/[1]!S_SHARE_TOTAL($A1576,$B$1),"")</f>
        <v>2.5495960504066186E-2</v>
      </c>
      <c r="C1576">
        <f>IFERROR([1]!s_stm07_is($A1576,"W30028333","2012/12/31",1)/[1]!S_SHARE_TOTAL($A1576,$B$1),"")</f>
        <v>9.0333390247982467E-2</v>
      </c>
      <c r="D1576">
        <f>IFERROR([1]!s_stm07_is($A1576,"W30028333","2013/12/31",1)/[1]!S_SHARE_TOTAL($A1576,$B$1),"")</f>
        <v>9.6063623545940224E-2</v>
      </c>
      <c r="E1576">
        <f>IFERROR([1]!s_stm07_is($A1576,"W30028333","2014/12/31",1)/[1]!S_SHARE_TOTAL($A1576,$B$1),"")</f>
        <v>0.13995461359469702</v>
      </c>
      <c r="F1576">
        <f>IFERROR([1]!s_stm07_is($A1576,"W30028333","2015/12/31",1)/[1]!S_SHARE_TOTAL($A1576,$B$1),"")</f>
        <v>0.22504928766822982</v>
      </c>
      <c r="G1576">
        <f>IFERROR([1]!s_stm07_is($A1576,"W30028333","2016/12/31",1)/[1]!S_SHARE_TOTAL($A1576,$B$1),"")</f>
        <v>0.25164308983424166</v>
      </c>
      <c r="H1576">
        <f>IFERROR([1]!s_stm07_is($A1576,"W30028333","2017/12/31",1)/[1]!S_SHARE_TOTAL($A1576,$B$1),"")</f>
        <v>0.56684443470872992</v>
      </c>
      <c r="I1576">
        <f>IFERROR([1]!s_stm07_is($A1576,"W30028333","2018/12/31",1)/[1]!S_SHARE_TOTAL($A1576,$B$1),"")</f>
        <v>0.57767080232329693</v>
      </c>
      <c r="J1576">
        <f>IFERROR([1]!s_stm07_is($A1576,"W30028333","2019/12/31",1)/[1]!S_SHARE_TOTAL($A1576,$B$1),"")</f>
        <v>0.86566819066790002</v>
      </c>
      <c r="K1576">
        <f>IFERROR([1]!s_stm07_is($A1576,"W30028333","2020/12/31",1)/[1]!S_SHARE_TOTAL($A1576,$B$1),"")</f>
        <v>1.2561674923455659</v>
      </c>
      <c r="L1576">
        <f>IFERROR([1]!s_stm07_is($A1576,"W30028333","2021/12/31",1)/[1]!S_SHARE_TOTAL($A1576,$B$1),"")</f>
        <v>3.3330271944235439</v>
      </c>
      <c r="M1576">
        <f>IFERROR([1]!s_stm07_is($A1576,"W30028333","2022/12/31",1)/[1]!S_SHARE_TOTAL($A1576,$B$1),"")</f>
        <v>2.9276296545424572</v>
      </c>
      <c r="N1576">
        <f>IFERROR([1]!s_stm07_is($A1576,"W30028333","2023/12/31",1)/[1]!S_SHARE_TOTAL($A1576,$B$1),"")</f>
        <v>0.22983976828231056</v>
      </c>
      <c r="O1576">
        <f>IFERROR([1]!s_stm07_is($A1576,"W30028333","2024/12/31",1)/[1]!S_SHARE_TOTAL($A1576,$B$1),"")</f>
        <v>1.5725844348531597</v>
      </c>
      <c r="P1576">
        <f>IFERROR([1]!s_stm07_is($A1576,"W30028333","2025/12/31",1)/[1]!S_SHARE_TOTAL($A1576,$B$1),"")</f>
        <v>2.3506160181716438</v>
      </c>
      <c r="Q1576">
        <f>IFERROR([1]!s_west_netprofit($A1576,2026,$B$1,180)/[1]!S_SHARE_TOTAL($A1576,$B$1),"")</f>
        <v>6.8157363052778717</v>
      </c>
      <c r="R1576">
        <f>IFERROR([1]!s_west_netprofit($A1576,2027,$B$1,180)/[1]!S_SHARE_TOTAL($A1576,$B$1),"")</f>
        <v>8.40172669857062</v>
      </c>
      <c r="S1576">
        <f>IFERROR([1]!s_fa_dupont_roe($A1576,"2011/12/31")/100,"")</f>
        <v>0.10311999999999999</v>
      </c>
      <c r="T1576">
        <f>IFERROR([1]!s_fa_dupont_roe($A1576,"2012/12/31")/100,"")</f>
        <v>0.287767</v>
      </c>
      <c r="U1576">
        <f>IFERROR([1]!s_fa_dupont_roe($A1576,"2013/12/31")/100,"")</f>
        <v>0.22514000000000001</v>
      </c>
      <c r="V1576">
        <f>IFERROR([1]!s_fa_dupont_roe($A1576,"2014/12/31")/100,"")</f>
        <v>0.26119199999999998</v>
      </c>
      <c r="W1576">
        <f>IFERROR([1]!s_fa_dupont_roe($A1576,"2015/12/31")/100,"")</f>
        <v>0.318384</v>
      </c>
      <c r="X1576">
        <f>IFERROR([1]!s_fa_dupont_roe($A1576,"2016/12/31")/100,"")</f>
        <v>0.19075199999999998</v>
      </c>
      <c r="Y1576">
        <f>IFERROR([1]!s_fa_dupont_roe($A1576,"2017/12/31")/100,"")</f>
        <v>0.26188699999999998</v>
      </c>
      <c r="Z1576">
        <f>IFERROR([1]!s_fa_dupont_roe($A1576,"2018/12/31")/100,"")</f>
        <v>0.22169899999999998</v>
      </c>
      <c r="AA1576">
        <f>IFERROR([1]!s_fa_dupont_roe($A1576,"2019/12/31")/100,"")</f>
        <v>0.17042000000000002</v>
      </c>
      <c r="AB1576">
        <f>IFERROR([1]!s_fa_dupont_roe($A1576,"2020/12/31")/100,"")</f>
        <v>0.11064500000000001</v>
      </c>
      <c r="AC1576">
        <f>IFERROR([1]!s_fa_dupont_roe($A1576,"2021/12/31")/100,"")</f>
        <v>0.19330700000000001</v>
      </c>
      <c r="AD1576">
        <f>IFERROR([1]!s_fa_dupont_roe($A1576,"2022/12/31")/100,"")</f>
        <v>0.14319300000000001</v>
      </c>
      <c r="AE1576">
        <f>IFERROR([1]!s_fa_dupont_roe($A1576,"2023/12/31")/100,"")</f>
        <v>1.0607E-2</v>
      </c>
      <c r="AF1576">
        <f>IFERROR([1]!s_fa_dupont_roe($A1576,"2024/12/31")/100,"")</f>
        <v>6.9565000000000002E-2</v>
      </c>
      <c r="AG1576">
        <f>IFERROR([1]!s_fa_dupont_roe($A1576,"2025/12/31")/100,"")</f>
        <v>9.2829999999999996E-2</v>
      </c>
      <c r="AH1576">
        <f>IFERROR([1]!s_stm07_is($A1576,"W30028333","2025/12/31",1),"")</f>
        <v>1648022651.7</v>
      </c>
      <c r="AI1576">
        <f>IFERROR([1]!s_stm07_bs($A1576,"W38058048","2025/12/31",1),"")</f>
        <v>19222836642.150002</v>
      </c>
      <c r="AJ1576">
        <f>IFERROR([1]!s_fa_netdebt($A1576,"2025/12/31"),"")</f>
        <v>-8885749645.6800003</v>
      </c>
      <c r="AK1576">
        <f>IFERROR([1]!s_val_ev1($A1576,"2025/12/31"),"")</f>
        <v>143387243788.67999</v>
      </c>
      <c r="AL1576">
        <f>IFERROR([1]!s_fa_ebitda($A1576,"2025/12/31"),"")</f>
        <v>1949160027.4100001</v>
      </c>
      <c r="AM1576">
        <f>IFERROR([1]!s_west_netprofit($A1576,2026,$B$1,180)/[1]!s_west_netprofit($A1576,2026,$B$1-7,180)-1,"")</f>
        <v>0</v>
      </c>
      <c r="AN1576">
        <f>IFERROR([1]!s_west_netprofit($A1576,2026,$B$1,180)/[1]!s_west_netprofit($A1576,2026,$B$1-30,180)-1,"")</f>
        <v>0.31623616257446052</v>
      </c>
      <c r="AO1576">
        <f>IFERROR([1]!s_est_mediannetprofit($A1576,2026,$B$1)/[1]!s_est_mediannetprofit($A1576,2026,$B$1-7)-1,"")</f>
        <v>0</v>
      </c>
      <c r="AP1576">
        <f>IFERROR([1]!s_est_mediannetprofit($A1576,2026,$B$1)/[1]!s_est_mediannetprofit($A1576,2026,$B$1-30)-1,"")</f>
        <v>0.65714285714285725</v>
      </c>
    </row>
    <row r="1577" spans="1:42">
      <c r="A1577" t="s">
        <v>1616</v>
      </c>
      <c r="B1577">
        <f>IFERROR([1]!s_stm07_is($A1577,"W30028333","2011/12/31",1)/[1]!S_SHARE_TOTAL($A1577,$B$1),"")</f>
        <v>5.2265111037062682E-2</v>
      </c>
      <c r="C1577">
        <f>IFERROR([1]!s_stm07_is($A1577,"W30028333","2012/12/31",1)/[1]!S_SHARE_TOTAL($A1577,$B$1),"")</f>
        <v>4.9092710535169538E-2</v>
      </c>
      <c r="D1577">
        <f>IFERROR([1]!s_stm07_is($A1577,"W30028333","2013/12/31",1)/[1]!S_SHARE_TOTAL($A1577,$B$1),"")</f>
        <v>5.4883925020738182E-2</v>
      </c>
      <c r="E1577">
        <f>IFERROR([1]!s_stm07_is($A1577,"W30028333","2014/12/31",1)/[1]!S_SHARE_TOTAL($A1577,$B$1),"")</f>
        <v>8.5268245246646834E-2</v>
      </c>
      <c r="F1577">
        <f>IFERROR([1]!s_stm07_is($A1577,"W30028333","2015/12/31",1)/[1]!S_SHARE_TOTAL($A1577,$B$1),"")</f>
        <v>3.557768696061369E-2</v>
      </c>
      <c r="G1577">
        <f>IFERROR([1]!s_stm07_is($A1577,"W30028333","2016/12/31",1)/[1]!S_SHARE_TOTAL($A1577,$B$1),"")</f>
        <v>4.6649813550408162E-2</v>
      </c>
      <c r="H1577">
        <f>IFERROR([1]!s_stm07_is($A1577,"W30028333","2017/12/31",1)/[1]!S_SHARE_TOTAL($A1577,$B$1),"")</f>
        <v>0.12750101065609604</v>
      </c>
      <c r="I1577">
        <f>IFERROR([1]!s_stm07_is($A1577,"W30028333","2018/12/31",1)/[1]!S_SHARE_TOTAL($A1577,$B$1),"")</f>
        <v>0.21667368169505966</v>
      </c>
      <c r="J1577">
        <f>IFERROR([1]!s_stm07_is($A1577,"W30028333","2019/12/31",1)/[1]!S_SHARE_TOTAL($A1577,$B$1),"")</f>
        <v>8.6799443202575738E-2</v>
      </c>
      <c r="K1577">
        <f>IFERROR([1]!s_stm07_is($A1577,"W30028333","2020/12/31",1)/[1]!S_SHARE_TOTAL($A1577,$B$1),"")</f>
        <v>0.10885078755810594</v>
      </c>
      <c r="L1577">
        <f>IFERROR([1]!s_stm07_is($A1577,"W30028333","2021/12/31",1)/[1]!S_SHARE_TOTAL($A1577,$B$1),"")</f>
        <v>0.23866239237467435</v>
      </c>
      <c r="M1577">
        <f>IFERROR([1]!s_stm07_is($A1577,"W30028333","2022/12/31",1)/[1]!S_SHARE_TOTAL($A1577,$B$1),"")</f>
        <v>0.28357757339593315</v>
      </c>
      <c r="N1577">
        <f>IFERROR([1]!s_stm07_is($A1577,"W30028333","2023/12/31",1)/[1]!S_SHARE_TOTAL($A1577,$B$1),"")</f>
        <v>0.38560307879262562</v>
      </c>
      <c r="O1577">
        <f>IFERROR([1]!s_stm07_is($A1577,"W30028333","2024/12/31",1)/[1]!S_SHARE_TOTAL($A1577,$B$1),"")</f>
        <v>0.63250625477610167</v>
      </c>
      <c r="P1577">
        <f>IFERROR([1]!s_stm07_is($A1577,"W30028333","2025/12/31",1)/[1]!S_SHARE_TOTAL($A1577,$B$1),"")</f>
        <v>0.95066167734381446</v>
      </c>
      <c r="Q1577">
        <f>IFERROR([1]!s_west_netprofit($A1577,2026,$B$1,180)/[1]!S_SHARE_TOTAL($A1577,$B$1),"")</f>
        <v>1.5445079384736691</v>
      </c>
      <c r="R1577">
        <f>IFERROR([1]!s_west_netprofit($A1577,2027,$B$1,180)/[1]!S_SHARE_TOTAL($A1577,$B$1),"")</f>
        <v>1.734467323308569</v>
      </c>
      <c r="S1577">
        <f>IFERROR([1]!s_fa_dupont_roe($A1577,"2011/12/31")/100,"")</f>
        <v>0.10331699999999999</v>
      </c>
      <c r="T1577">
        <f>IFERROR([1]!s_fa_dupont_roe($A1577,"2012/12/31")/100,"")</f>
        <v>9.577999999999999E-2</v>
      </c>
      <c r="U1577">
        <f>IFERROR([1]!s_fa_dupont_roe($A1577,"2013/12/31")/100,"")</f>
        <v>9.9006000000000011E-2</v>
      </c>
      <c r="V1577">
        <f>IFERROR([1]!s_fa_dupont_roe($A1577,"2014/12/31")/100,"")</f>
        <v>0.136078</v>
      </c>
      <c r="W1577">
        <f>IFERROR([1]!s_fa_dupont_roe($A1577,"2015/12/31")/100,"")</f>
        <v>4.7591999999999995E-2</v>
      </c>
      <c r="X1577">
        <f>IFERROR([1]!s_fa_dupont_roe($A1577,"2016/12/31")/100,"")</f>
        <v>5.5305999999999994E-2</v>
      </c>
      <c r="Y1577">
        <f>IFERROR([1]!s_fa_dupont_roe($A1577,"2017/12/31")/100,"")</f>
        <v>9.5888000000000015E-2</v>
      </c>
      <c r="Z1577">
        <f>IFERROR([1]!s_fa_dupont_roe($A1577,"2018/12/31")/100,"")</f>
        <v>0.11719900000000001</v>
      </c>
      <c r="AA1577">
        <f>IFERROR([1]!s_fa_dupont_roe($A1577,"2019/12/31")/100,"")</f>
        <v>4.5430999999999999E-2</v>
      </c>
      <c r="AB1577">
        <f>IFERROR([1]!s_fa_dupont_roe($A1577,"2020/12/31")/100,"")</f>
        <v>5.8442999999999995E-2</v>
      </c>
      <c r="AC1577">
        <f>IFERROR([1]!s_fa_dupont_roe($A1577,"2021/12/31")/100,"")</f>
        <v>0.12969799999999998</v>
      </c>
      <c r="AD1577">
        <f>IFERROR([1]!s_fa_dupont_roe($A1577,"2022/12/31")/100,"")</f>
        <v>0.132547</v>
      </c>
      <c r="AE1577">
        <f>IFERROR([1]!s_fa_dupont_roe($A1577,"2023/12/31")/100,"")</f>
        <v>0.14832400000000001</v>
      </c>
      <c r="AF1577">
        <f>IFERROR([1]!s_fa_dupont_roe($A1577,"2024/12/31")/100,"")</f>
        <v>0.207287</v>
      </c>
      <c r="AG1577">
        <f>IFERROR([1]!s_fa_dupont_roe($A1577,"2025/12/31")/100,"")</f>
        <v>0.26507200000000003</v>
      </c>
      <c r="AH1577">
        <f>IFERROR([1]!s_stm07_is($A1577,"W30028333","2025/12/31",1),"")</f>
        <v>20338750797.529999</v>
      </c>
      <c r="AI1577">
        <f>IFERROR([1]!s_stm07_bs($A1577,"W38058048","2025/12/31",1),"")</f>
        <v>99786727040.720001</v>
      </c>
      <c r="AJ1577">
        <f>IFERROR([1]!s_fa_netdebt($A1577,"2025/12/31"),"")</f>
        <v>6495024366.6499996</v>
      </c>
      <c r="AK1577">
        <f>IFERROR([1]!s_val_ev1($A1577,"2025/12/31"),"")</f>
        <v>457631444983.40997</v>
      </c>
      <c r="AL1577">
        <f>IFERROR([1]!s_fa_ebitda($A1577,"2025/12/31"),"")</f>
        <v>43444551807.480003</v>
      </c>
      <c r="AM1577">
        <f>IFERROR([1]!s_west_netprofit($A1577,2026,$B$1,180)/[1]!s_west_netprofit($A1577,2026,$B$1-7,180)-1,"")</f>
        <v>0</v>
      </c>
      <c r="AN1577">
        <f>IFERROR([1]!s_west_netprofit($A1577,2026,$B$1,180)/[1]!s_west_netprofit($A1577,2026,$B$1-30,180)-1,"")</f>
        <v>-4.7333842577946816E-3</v>
      </c>
      <c r="AO1577">
        <f>IFERROR([1]!s_est_mediannetprofit($A1577,2026,$B$1)/[1]!s_est_mediannetprofit($A1577,2026,$B$1-7)-1,"")</f>
        <v>0</v>
      </c>
      <c r="AP1577">
        <f>IFERROR([1]!s_est_mediannetprofit($A1577,2026,$B$1)/[1]!s_est_mediannetprofit($A1577,2026,$B$1-30)-1,"")</f>
        <v>0</v>
      </c>
    </row>
    <row r="1578" spans="1:42">
      <c r="A1578" t="s">
        <v>1617</v>
      </c>
      <c r="B1578">
        <f>IFERROR([1]!s_stm07_is($A1578,"W30028333","2011/12/31",1)/[1]!S_SHARE_TOTAL($A1578,$B$1),"")</f>
        <v>0.10865050746225748</v>
      </c>
      <c r="C1578">
        <f>IFERROR([1]!s_stm07_is($A1578,"W30028333","2012/12/31",1)/[1]!S_SHARE_TOTAL($A1578,$B$1),"")</f>
        <v>0.11422082619110985</v>
      </c>
      <c r="D1578">
        <f>IFERROR([1]!s_stm07_is($A1578,"W30028333","2013/12/31",1)/[1]!S_SHARE_TOTAL($A1578,$B$1),"")</f>
        <v>0.1446154191207783</v>
      </c>
      <c r="E1578">
        <f>IFERROR([1]!s_stm07_is($A1578,"W30028333","2014/12/31",1)/[1]!S_SHARE_TOTAL($A1578,$B$1),"")</f>
        <v>0.15849632037782976</v>
      </c>
      <c r="F1578">
        <f>IFERROR([1]!s_stm07_is($A1578,"W30028333","2015/12/31",1)/[1]!S_SHARE_TOTAL($A1578,$B$1),"")</f>
        <v>0.13862252831184058</v>
      </c>
      <c r="G1578">
        <f>IFERROR([1]!s_stm07_is($A1578,"W30028333","2016/12/31",1)/[1]!S_SHARE_TOTAL($A1578,$B$1),"")</f>
        <v>0.19627348043308063</v>
      </c>
      <c r="H1578">
        <f>IFERROR([1]!s_stm07_is($A1578,"W30028333","2017/12/31",1)/[1]!S_SHARE_TOTAL($A1578,$B$1),"")</f>
        <v>0.23017779183910558</v>
      </c>
      <c r="I1578">
        <f>IFERROR([1]!s_stm07_is($A1578,"W30028333","2018/12/31",1)/[1]!S_SHARE_TOTAL($A1578,$B$1),"")</f>
        <v>0.23767504149198918</v>
      </c>
      <c r="J1578">
        <f>IFERROR([1]!s_stm07_is($A1578,"W30028333","2019/12/31",1)/[1]!S_SHARE_TOTAL($A1578,$B$1),"")</f>
        <v>0.23398921848241816</v>
      </c>
      <c r="K1578">
        <f>IFERROR([1]!s_stm07_is($A1578,"W30028333","2020/12/31",1)/[1]!S_SHARE_TOTAL($A1578,$B$1),"")</f>
        <v>-0.20296986386004606</v>
      </c>
      <c r="L1578">
        <f>IFERROR([1]!s_stm07_is($A1578,"W30028333","2021/12/31",1)/[1]!S_SHARE_TOTAL($A1578,$B$1),"")</f>
        <v>9.9327218070529064E-2</v>
      </c>
      <c r="M1578">
        <f>IFERROR([1]!s_stm07_is($A1578,"W30028333","2022/12/31",1)/[1]!S_SHARE_TOTAL($A1578,$B$1),"")</f>
        <v>-1.1140582607333562</v>
      </c>
      <c r="N1578">
        <f>IFERROR([1]!s_stm07_is($A1578,"W30028333","2023/12/31",1)/[1]!S_SHARE_TOTAL($A1578,$B$1),"")</f>
        <v>0.1602454696886135</v>
      </c>
      <c r="O1578">
        <f>IFERROR([1]!s_stm07_is($A1578,"W30028333","2024/12/31",1)/[1]!S_SHARE_TOTAL($A1578,$B$1),"")</f>
        <v>-0.44550530205477717</v>
      </c>
      <c r="P1578">
        <f>IFERROR([1]!s_stm07_is($A1578,"W30028333","2025/12/31",1)/[1]!S_SHARE_TOTAL($A1578,$B$1),"")</f>
        <v>0.35652112675179559</v>
      </c>
      <c r="Q1578">
        <f>IFERROR([1]!s_west_netprofit($A1578,2026,$B$1,180)/[1]!S_SHARE_TOTAL($A1578,$B$1),"")</f>
        <v>0.67109130037249853</v>
      </c>
      <c r="R1578">
        <f>IFERROR([1]!s_west_netprofit($A1578,2027,$B$1,180)/[1]!S_SHARE_TOTAL($A1578,$B$1),"")</f>
        <v>0.90826074640382426</v>
      </c>
      <c r="S1578">
        <f>IFERROR([1]!s_fa_dupont_roe($A1578,"2011/12/31")/100,"")</f>
        <v>0.33055699999999999</v>
      </c>
      <c r="T1578">
        <f>IFERROR([1]!s_fa_dupont_roe($A1578,"2012/12/31")/100,"")</f>
        <v>0.31761</v>
      </c>
      <c r="U1578">
        <f>IFERROR([1]!s_fa_dupont_roe($A1578,"2013/12/31")/100,"")</f>
        <v>0.31243200000000004</v>
      </c>
      <c r="V1578">
        <f>IFERROR([1]!s_fa_dupont_roe($A1578,"2014/12/31")/100,"")</f>
        <v>0.27582200000000001</v>
      </c>
      <c r="W1578">
        <f>IFERROR([1]!s_fa_dupont_roe($A1578,"2015/12/31")/100,"")</f>
        <v>0.16678499999999999</v>
      </c>
      <c r="X1578">
        <f>IFERROR([1]!s_fa_dupont_roe($A1578,"2016/12/31")/100,"")</f>
        <v>0.17449600000000001</v>
      </c>
      <c r="Y1578">
        <f>IFERROR([1]!s_fa_dupont_roe($A1578,"2017/12/31")/100,"")</f>
        <v>0.18012499999999998</v>
      </c>
      <c r="Z1578">
        <f>IFERROR([1]!s_fa_dupont_roe($A1578,"2018/12/31")/100,"")</f>
        <v>0.168346</v>
      </c>
      <c r="AA1578">
        <f>IFERROR([1]!s_fa_dupont_roe($A1578,"2019/12/31")/100,"")</f>
        <v>9.3102000000000004E-2</v>
      </c>
      <c r="AB1578">
        <f>IFERROR([1]!s_fa_dupont_roe($A1578,"2020/12/31")/100,"")</f>
        <v>-5.8720999999999995E-2</v>
      </c>
      <c r="AC1578">
        <f>IFERROR([1]!s_fa_dupont_roe($A1578,"2021/12/31")/100,"")</f>
        <v>2.8351999999999999E-2</v>
      </c>
      <c r="AD1578">
        <f>IFERROR([1]!s_fa_dupont_roe($A1578,"2022/12/31")/100,"")</f>
        <v>-0.34995600000000004</v>
      </c>
      <c r="AE1578">
        <f>IFERROR([1]!s_fa_dupont_roe($A1578,"2023/12/31")/100,"")</f>
        <v>5.3958000000000006E-2</v>
      </c>
      <c r="AF1578">
        <f>IFERROR([1]!s_fa_dupont_roe($A1578,"2024/12/31")/100,"")</f>
        <v>-0.12956599999999999</v>
      </c>
      <c r="AG1578">
        <f>IFERROR([1]!s_fa_dupont_roe($A1578,"2025/12/31")/100,"")</f>
        <v>9.0683000000000014E-2</v>
      </c>
      <c r="AH1578">
        <f>IFERROR([1]!s_stm07_is($A1578,"W30028333","2025/12/31",1),"")</f>
        <v>453589302.83999997</v>
      </c>
      <c r="AI1578">
        <f>IFERROR([1]!s_stm07_bs($A1578,"W38058048","2025/12/31",1),"")</f>
        <v>5628947360.75</v>
      </c>
      <c r="AJ1578">
        <f>IFERROR([1]!s_fa_netdebt($A1578,"2025/12/31"),"")</f>
        <v>6021624916.6099997</v>
      </c>
      <c r="AK1578">
        <f>IFERROR([1]!s_val_ev1($A1578,"2025/12/31"),"")</f>
        <v>25534404677.009998</v>
      </c>
      <c r="AL1578">
        <f>IFERROR([1]!s_fa_ebitda($A1578,"2025/12/31"),"")</f>
        <v>1868923568.3199999</v>
      </c>
      <c r="AM1578">
        <f>IFERROR([1]!s_west_netprofit($A1578,2026,$B$1,180)/[1]!s_west_netprofit($A1578,2026,$B$1-7,180)-1,"")</f>
        <v>0</v>
      </c>
      <c r="AN1578">
        <f>IFERROR([1]!s_west_netprofit($A1578,2026,$B$1,180)/[1]!s_west_netprofit($A1578,2026,$B$1-30,180)-1,"")</f>
        <v>-2.8582434903997256E-2</v>
      </c>
      <c r="AO1578">
        <f>IFERROR([1]!s_est_mediannetprofit($A1578,2026,$B$1)/[1]!s_est_mediannetprofit($A1578,2026,$B$1-7)-1,"")</f>
        <v>0</v>
      </c>
      <c r="AP1578">
        <f>IFERROR([1]!s_est_mediannetprofit($A1578,2026,$B$1)/[1]!s_est_mediannetprofit($A1578,2026,$B$1-30)-1,"")</f>
        <v>-1.8079096045197751E-2</v>
      </c>
    </row>
    <row r="1579" spans="1:42">
      <c r="A1579" t="s">
        <v>1618</v>
      </c>
      <c r="B1579">
        <f>IFERROR([1]!s_stm07_is($A1579,"W30028333","2011/12/31",1)/[1]!S_SHARE_TOTAL($A1579,$B$1),"")</f>
        <v>0</v>
      </c>
      <c r="C1579">
        <f>IFERROR([1]!s_stm07_is($A1579,"W30028333","2012/12/31",1)/[1]!S_SHARE_TOTAL($A1579,$B$1),"")</f>
        <v>0</v>
      </c>
      <c r="D1579">
        <f>IFERROR([1]!s_stm07_is($A1579,"W30028333","2013/12/31",1)/[1]!S_SHARE_TOTAL($A1579,$B$1),"")</f>
        <v>0</v>
      </c>
      <c r="E1579">
        <f>IFERROR([1]!s_stm07_is($A1579,"W30028333","2014/12/31",1)/[1]!S_SHARE_TOTAL($A1579,$B$1),"")</f>
        <v>0</v>
      </c>
      <c r="F1579">
        <f>IFERROR([1]!s_stm07_is($A1579,"W30028333","2015/12/31",1)/[1]!S_SHARE_TOTAL($A1579,$B$1),"")</f>
        <v>0</v>
      </c>
      <c r="G1579">
        <f>IFERROR([1]!s_stm07_is($A1579,"W30028333","2016/12/31",1)/[1]!S_SHARE_TOTAL($A1579,$B$1),"")</f>
        <v>0.1030585823544829</v>
      </c>
      <c r="H1579">
        <f>IFERROR([1]!s_stm07_is($A1579,"W30028333","2017/12/31",1)/[1]!S_SHARE_TOTAL($A1579,$B$1),"")</f>
        <v>0.31165797048111876</v>
      </c>
      <c r="I1579">
        <f>IFERROR([1]!s_stm07_is($A1579,"W30028333","2018/12/31",1)/[1]!S_SHARE_TOTAL($A1579,$B$1),"")</f>
        <v>0.8607819721225034</v>
      </c>
      <c r="J1579">
        <f>IFERROR([1]!s_stm07_is($A1579,"W30028333","2019/12/31",1)/[1]!S_SHARE_TOTAL($A1579,$B$1),"")</f>
        <v>1.4663530445508317</v>
      </c>
      <c r="K1579">
        <f>IFERROR([1]!s_stm07_is($A1579,"W30028333","2020/12/31",1)/[1]!S_SHARE_TOTAL($A1579,$B$1),"")</f>
        <v>2.7993023176466143</v>
      </c>
      <c r="L1579">
        <f>IFERROR([1]!s_stm07_is($A1579,"W30028333","2021/12/31",1)/[1]!S_SHARE_TOTAL($A1579,$B$1),"")</f>
        <v>1.6865304583432619</v>
      </c>
      <c r="M1579">
        <f>IFERROR([1]!s_stm07_is($A1579,"W30028333","2022/12/31",1)/[1]!S_SHARE_TOTAL($A1579,$B$1),"")</f>
        <v>1.9665396914107629</v>
      </c>
      <c r="N1579">
        <f>IFERROR([1]!s_stm07_is($A1579,"W30028333","2023/12/31",1)/[1]!S_SHARE_TOTAL($A1579,$B$1),"")</f>
        <v>2.0396348612589144</v>
      </c>
      <c r="O1579">
        <f>IFERROR([1]!s_stm07_is($A1579,"W30028333","2024/12/31",1)/[1]!S_SHARE_TOTAL($A1579,$B$1),"")</f>
        <v>1.8020608506981743</v>
      </c>
      <c r="P1579">
        <f>IFERROR([1]!s_stm07_is($A1579,"W30028333","2025/12/31",1)/[1]!S_SHARE_TOTAL($A1579,$B$1),"")</f>
        <v>1.0787750553902204</v>
      </c>
      <c r="Q1579">
        <f>IFERROR([1]!s_west_netprofit($A1579,2026,$B$1,180)/[1]!S_SHARE_TOTAL($A1579,$B$1),"")</f>
        <v>1.3560396499297147</v>
      </c>
      <c r="R1579">
        <f>IFERROR([1]!s_west_netprofit($A1579,2027,$B$1,180)/[1]!S_SHARE_TOTAL($A1579,$B$1),"")</f>
        <v>1.5773959165163212</v>
      </c>
      <c r="S1579">
        <f>IFERROR([1]!s_fa_dupont_roe($A1579,"2011/12/31")/100,"")</f>
        <v>0</v>
      </c>
      <c r="T1579">
        <f>IFERROR([1]!s_fa_dupont_roe($A1579,"2012/12/31")/100,"")</f>
        <v>0</v>
      </c>
      <c r="U1579">
        <f>IFERROR([1]!s_fa_dupont_roe($A1579,"2013/12/31")/100,"")</f>
        <v>0</v>
      </c>
      <c r="V1579">
        <f>IFERROR([1]!s_fa_dupont_roe($A1579,"2014/12/31")/100,"")</f>
        <v>0</v>
      </c>
      <c r="W1579">
        <f>IFERROR([1]!s_fa_dupont_roe($A1579,"2015/12/31")/100,"")</f>
        <v>0</v>
      </c>
      <c r="X1579">
        <f>IFERROR([1]!s_fa_dupont_roe($A1579,"2016/12/31")/100,"")</f>
        <v>0.33466099999999999</v>
      </c>
      <c r="Y1579">
        <f>IFERROR([1]!s_fa_dupont_roe($A1579,"2017/12/31")/100,"")</f>
        <v>0.50927500000000003</v>
      </c>
      <c r="Z1579">
        <f>IFERROR([1]!s_fa_dupont_roe($A1579,"2018/12/31")/100,"")</f>
        <v>0.67426900000000001</v>
      </c>
      <c r="AA1579">
        <f>IFERROR([1]!s_fa_dupont_roe($A1579,"2019/12/31")/100,"")</f>
        <v>0.636598</v>
      </c>
      <c r="AB1579">
        <f>IFERROR([1]!s_fa_dupont_roe($A1579,"2020/12/31")/100,"")</f>
        <v>0.35141300000000003</v>
      </c>
      <c r="AC1579">
        <f>IFERROR([1]!s_fa_dupont_roe($A1579,"2021/12/31")/100,"")</f>
        <v>0.125473</v>
      </c>
      <c r="AD1579">
        <f>IFERROR([1]!s_fa_dupont_roe($A1579,"2022/12/31")/100,"")</f>
        <v>0.14078399999999999</v>
      </c>
      <c r="AE1579">
        <f>IFERROR([1]!s_fa_dupont_roe($A1579,"2023/12/31")/100,"")</f>
        <v>0.14077000000000001</v>
      </c>
      <c r="AF1579">
        <f>IFERROR([1]!s_fa_dupont_roe($A1579,"2024/12/31")/100,"")</f>
        <v>0.118895</v>
      </c>
      <c r="AG1579">
        <f>IFERROR([1]!s_fa_dupont_roe($A1579,"2025/12/31")/100,"")</f>
        <v>6.9077E-2</v>
      </c>
      <c r="AH1579">
        <f>IFERROR([1]!s_stm07_is($A1579,"W30028333","2025/12/31",1),"")</f>
        <v>231977587.21000001</v>
      </c>
      <c r="AI1579">
        <f>IFERROR([1]!s_stm07_bs($A1579,"W38058048","2025/12/31",1),"")</f>
        <v>3415327155.6900001</v>
      </c>
      <c r="AJ1579">
        <f>IFERROR([1]!s_fa_netdebt($A1579,"2025/12/31"),"")</f>
        <v>-109758150.97</v>
      </c>
      <c r="AK1579">
        <f>IFERROR([1]!s_val_ev1($A1579,"2025/12/31"),"")</f>
        <v>6960215354.5</v>
      </c>
      <c r="AL1579">
        <f>IFERROR([1]!s_fa_ebitda($A1579,"2025/12/31"),"")</f>
        <v>455751423.88999999</v>
      </c>
      <c r="AM1579">
        <f>IFERROR([1]!s_west_netprofit($A1579,2026,$B$1,180)/[1]!s_west_netprofit($A1579,2026,$B$1-7,180)-1,"")</f>
        <v>0</v>
      </c>
      <c r="AN1579">
        <f>IFERROR([1]!s_west_netprofit($A1579,2026,$B$1,180)/[1]!s_west_netprofit($A1579,2026,$B$1-30,180)-1,"")</f>
        <v>-7.7944664031620592E-2</v>
      </c>
      <c r="AO1579">
        <f>IFERROR([1]!s_est_mediannetprofit($A1579,2026,$B$1)/[1]!s_est_mediannetprofit($A1579,2026,$B$1-7)-1,"")</f>
        <v>0</v>
      </c>
      <c r="AP1579">
        <f>IFERROR([1]!s_est_mediannetprofit($A1579,2026,$B$1)/[1]!s_est_mediannetprofit($A1579,2026,$B$1-30)-1,"")</f>
        <v>-2.3489932885906062E-2</v>
      </c>
    </row>
    <row r="1580" spans="1:42">
      <c r="A1580" t="s">
        <v>1619</v>
      </c>
      <c r="B1580">
        <f>IFERROR([1]!s_stm07_is($A1580,"W30028333","2011/12/31",1)/[1]!S_SHARE_TOTAL($A1580,$B$1),"")</f>
        <v>0.16955311172206949</v>
      </c>
      <c r="C1580">
        <f>IFERROR([1]!s_stm07_is($A1580,"W30028333","2012/12/31",1)/[1]!S_SHARE_TOTAL($A1580,$B$1),"")</f>
        <v>0.27213196700824793</v>
      </c>
      <c r="D1580">
        <f>IFERROR([1]!s_stm07_is($A1580,"W30028333","2013/12/31",1)/[1]!S_SHARE_TOTAL($A1580,$B$1),"")</f>
        <v>0</v>
      </c>
      <c r="E1580">
        <f>IFERROR([1]!s_stm07_is($A1580,"W30028333","2014/12/31",1)/[1]!S_SHARE_TOTAL($A1580,$B$1),"")</f>
        <v>0</v>
      </c>
      <c r="F1580">
        <f>IFERROR([1]!s_stm07_is($A1580,"W30028333","2015/12/31",1)/[1]!S_SHARE_TOTAL($A1580,$B$1),"")</f>
        <v>0.35227693076730815</v>
      </c>
      <c r="G1580">
        <f>IFERROR([1]!s_stm07_is($A1580,"W30028333","2016/12/31",1)/[1]!S_SHARE_TOTAL($A1580,$B$1),"")</f>
        <v>0.33517515133716569</v>
      </c>
      <c r="H1580">
        <f>IFERROR([1]!s_stm07_is($A1580,"W30028333","2017/12/31",1)/[1]!S_SHARE_TOTAL($A1580,$B$1),"")</f>
        <v>0.39689337553111725</v>
      </c>
      <c r="I1580">
        <f>IFERROR([1]!s_stm07_is($A1580,"W30028333","2018/12/31",1)/[1]!S_SHARE_TOTAL($A1580,$B$1),"")</f>
        <v>0.38295045016245943</v>
      </c>
      <c r="J1580">
        <f>IFERROR([1]!s_stm07_is($A1580,"W30028333","2019/12/31",1)/[1]!S_SHARE_TOTAL($A1580,$B$1),"")</f>
        <v>0.51053155183704069</v>
      </c>
      <c r="K1580">
        <f>IFERROR([1]!s_stm07_is($A1580,"W30028333","2020/12/31",1)/[1]!S_SHARE_TOTAL($A1580,$B$1),"")</f>
        <v>0.5845779041739565</v>
      </c>
      <c r="L1580">
        <f>IFERROR([1]!s_stm07_is($A1580,"W30028333","2021/12/31",1)/[1]!S_SHARE_TOTAL($A1580,$B$1),"")</f>
        <v>0.58352900964758803</v>
      </c>
      <c r="M1580">
        <f>IFERROR([1]!s_stm07_is($A1580,"W30028333","2022/12/31",1)/[1]!S_SHARE_TOTAL($A1580,$B$1),"")</f>
        <v>0.5299729531117221</v>
      </c>
      <c r="N1580">
        <f>IFERROR([1]!s_stm07_is($A1580,"W30028333","2023/12/31",1)/[1]!S_SHARE_TOTAL($A1580,$B$1),"")</f>
        <v>0.52821730347413143</v>
      </c>
      <c r="O1580">
        <f>IFERROR([1]!s_stm07_is($A1580,"W30028333","2024/12/31",1)/[1]!S_SHARE_TOTAL($A1580,$B$1),"")</f>
        <v>0.52979288027992999</v>
      </c>
      <c r="P1580">
        <f>IFERROR([1]!s_stm07_is($A1580,"W30028333","2025/12/31",1)/[1]!S_SHARE_TOTAL($A1580,$B$1),"")</f>
        <v>0.46608312254436396</v>
      </c>
      <c r="Q1580">
        <f>IFERROR([1]!s_west_netprofit($A1580,2026,$B$1,180)/[1]!S_SHARE_TOTAL($A1580,$B$1),"")</f>
        <v>0</v>
      </c>
      <c r="R1580">
        <f>IFERROR([1]!s_west_netprofit($A1580,2027,$B$1,180)/[1]!S_SHARE_TOTAL($A1580,$B$1),"")</f>
        <v>0</v>
      </c>
      <c r="S1580">
        <f>IFERROR([1]!s_fa_dupont_roe($A1580,"2011/12/31")/100,"")</f>
        <v>0</v>
      </c>
      <c r="T1580">
        <f>IFERROR([1]!s_fa_dupont_roe($A1580,"2012/12/31")/100,"")</f>
        <v>0</v>
      </c>
      <c r="U1580">
        <f>IFERROR([1]!s_fa_dupont_roe($A1580,"2013/12/31")/100,"")</f>
        <v>0</v>
      </c>
      <c r="V1580">
        <f>IFERROR([1]!s_fa_dupont_roe($A1580,"2014/12/31")/100,"")</f>
        <v>0</v>
      </c>
      <c r="W1580">
        <f>IFERROR([1]!s_fa_dupont_roe($A1580,"2015/12/31")/100,"")</f>
        <v>0</v>
      </c>
      <c r="X1580">
        <f>IFERROR([1]!s_fa_dupont_roe($A1580,"2016/12/31")/100,"")</f>
        <v>0.15764</v>
      </c>
      <c r="Y1580">
        <f>IFERROR([1]!s_fa_dupont_roe($A1580,"2017/12/31")/100,"")</f>
        <v>0.18439900000000001</v>
      </c>
      <c r="Z1580">
        <f>IFERROR([1]!s_fa_dupont_roe($A1580,"2018/12/31")/100,"")</f>
        <v>0.14450399999999999</v>
      </c>
      <c r="AA1580">
        <f>IFERROR([1]!s_fa_dupont_roe($A1580,"2019/12/31")/100,"")</f>
        <v>0.159665</v>
      </c>
      <c r="AB1580">
        <f>IFERROR([1]!s_fa_dupont_roe($A1580,"2020/12/31")/100,"")</f>
        <v>0.16192000000000001</v>
      </c>
      <c r="AC1580">
        <f>IFERROR([1]!s_fa_dupont_roe($A1580,"2021/12/31")/100,"")</f>
        <v>0.13628799999999999</v>
      </c>
      <c r="AD1580">
        <f>IFERROR([1]!s_fa_dupont_roe($A1580,"2022/12/31")/100,"")</f>
        <v>0.107865</v>
      </c>
      <c r="AE1580">
        <f>IFERROR([1]!s_fa_dupont_roe($A1580,"2023/12/31")/100,"")</f>
        <v>0.10018700000000001</v>
      </c>
      <c r="AF1580">
        <f>IFERROR([1]!s_fa_dupont_roe($A1580,"2024/12/31")/100,"")</f>
        <v>9.3912999999999996E-2</v>
      </c>
      <c r="AG1580">
        <f>IFERROR([1]!s_fa_dupont_roe($A1580,"2025/12/31")/100,"")</f>
        <v>7.8324999999999992E-2</v>
      </c>
      <c r="AH1580">
        <f>IFERROR([1]!s_stm07_is($A1580,"W30028333","2025/12/31",1),"")</f>
        <v>186479857.33000001</v>
      </c>
      <c r="AI1580">
        <f>IFERROR([1]!s_stm07_bs($A1580,"W38058048","2025/12/31",1),"")</f>
        <v>3061270994.5</v>
      </c>
      <c r="AJ1580">
        <f>IFERROR([1]!s_fa_netdebt($A1580,"2025/12/31"),"")</f>
        <v>-103704599.09999999</v>
      </c>
      <c r="AK1580">
        <f>IFERROR([1]!s_val_ev1($A1580,"2025/12/31"),"")</f>
        <v>8962865312.8799992</v>
      </c>
      <c r="AL1580">
        <f>IFERROR([1]!s_fa_ebitda($A1580,"2025/12/31"),"")</f>
        <v>432778889.05000001</v>
      </c>
      <c r="AM1580" t="str">
        <f>IFERROR([1]!s_west_netprofit($A1580,2026,$B$1,180)/[1]!s_west_netprofit($A1580,2026,$B$1-7,180)-1,"")</f>
        <v/>
      </c>
      <c r="AN1580" t="str">
        <f>IFERROR([1]!s_west_netprofit($A1580,2026,$B$1,180)/[1]!s_west_netprofit($A1580,2026,$B$1-30,180)-1,"")</f>
        <v/>
      </c>
      <c r="AO1580" t="str">
        <f>IFERROR([1]!s_est_mediannetprofit($A1580,2026,$B$1)/[1]!s_est_mediannetprofit($A1580,2026,$B$1-7)-1,"")</f>
        <v/>
      </c>
      <c r="AP1580" t="str">
        <f>IFERROR([1]!s_est_mediannetprofit($A1580,2026,$B$1)/[1]!s_est_mediannetprofit($A1580,2026,$B$1-30)-1,"")</f>
        <v/>
      </c>
    </row>
    <row r="1581" spans="1:42">
      <c r="A1581" t="s">
        <v>1620</v>
      </c>
      <c r="B1581">
        <f>IFERROR([1]!s_stm07_is($A1581,"W30028333","2011/12/31",1)/[1]!S_SHARE_TOTAL($A1581,$B$1),"")</f>
        <v>0</v>
      </c>
      <c r="C1581">
        <f>IFERROR([1]!s_stm07_is($A1581,"W30028333","2012/12/31",1)/[1]!S_SHARE_TOTAL($A1581,$B$1),"")</f>
        <v>9.1110335182447891E-2</v>
      </c>
      <c r="D1581">
        <f>IFERROR([1]!s_stm07_is($A1581,"W30028333","2013/12/31",1)/[1]!S_SHARE_TOTAL($A1581,$B$1),"")</f>
        <v>1.2469556073808986E-2</v>
      </c>
      <c r="E1581">
        <f>IFERROR([1]!s_stm07_is($A1581,"W30028333","2014/12/31",1)/[1]!S_SHARE_TOTAL($A1581,$B$1),"")</f>
        <v>2.8590853687248265E-2</v>
      </c>
      <c r="F1581">
        <f>IFERROR([1]!s_stm07_is($A1581,"W30028333","2015/12/31",1)/[1]!S_SHARE_TOTAL($A1581,$B$1),"")</f>
        <v>4.753481964677321E-2</v>
      </c>
      <c r="G1581">
        <f>IFERROR([1]!s_stm07_is($A1581,"W30028333","2016/12/31",1)/[1]!S_SHARE_TOTAL($A1581,$B$1),"")</f>
        <v>0</v>
      </c>
      <c r="H1581">
        <f>IFERROR([1]!s_stm07_is($A1581,"W30028333","2017/12/31",1)/[1]!S_SHARE_TOTAL($A1581,$B$1),"")</f>
        <v>0.21224739342610197</v>
      </c>
      <c r="I1581">
        <f>IFERROR([1]!s_stm07_is($A1581,"W30028333","2018/12/31",1)/[1]!S_SHARE_TOTAL($A1581,$B$1),"")</f>
        <v>0.25205293252338368</v>
      </c>
      <c r="J1581">
        <f>IFERROR([1]!s_stm07_is($A1581,"W30028333","2019/12/31",1)/[1]!S_SHARE_TOTAL($A1581,$B$1),"")</f>
        <v>0.27215647038841995</v>
      </c>
      <c r="K1581">
        <f>IFERROR([1]!s_stm07_is($A1581,"W30028333","2020/12/31",1)/[1]!S_SHARE_TOTAL($A1581,$B$1),"")</f>
        <v>0.19926618641188684</v>
      </c>
      <c r="L1581">
        <f>IFERROR([1]!s_stm07_is($A1581,"W30028333","2021/12/31",1)/[1]!S_SHARE_TOTAL($A1581,$B$1),"")</f>
        <v>0.54422978198079874</v>
      </c>
      <c r="M1581">
        <f>IFERROR([1]!s_stm07_is($A1581,"W30028333","2022/12/31",1)/[1]!S_SHARE_TOTAL($A1581,$B$1),"")</f>
        <v>0.58762820032733998</v>
      </c>
      <c r="N1581">
        <f>IFERROR([1]!s_stm07_is($A1581,"W30028333","2023/12/31",1)/[1]!S_SHARE_TOTAL($A1581,$B$1),"")</f>
        <v>0.35959694484416932</v>
      </c>
      <c r="O1581">
        <f>IFERROR([1]!s_stm07_is($A1581,"W30028333","2024/12/31",1)/[1]!S_SHARE_TOTAL($A1581,$B$1),"")</f>
        <v>0.4920274510572315</v>
      </c>
      <c r="P1581">
        <f>IFERROR([1]!s_stm07_is($A1581,"W30028333","2025/12/31",1)/[1]!S_SHARE_TOTAL($A1581,$B$1),"")</f>
        <v>1.0994736593474472</v>
      </c>
      <c r="Q1581">
        <f>IFERROR([1]!s_west_netprofit($A1581,2026,$B$1,180)/[1]!S_SHARE_TOTAL($A1581,$B$1),"")</f>
        <v>1.7548837966144792</v>
      </c>
      <c r="R1581">
        <f>IFERROR([1]!s_west_netprofit($A1581,2027,$B$1,180)/[1]!S_SHARE_TOTAL($A1581,$B$1),"")</f>
        <v>2.143463425869768</v>
      </c>
      <c r="S1581">
        <f>IFERROR([1]!s_fa_dupont_roe($A1581,"2011/12/31")/100,"")</f>
        <v>0</v>
      </c>
      <c r="T1581">
        <f>IFERROR([1]!s_fa_dupont_roe($A1581,"2012/12/31")/100,"")</f>
        <v>8.9893000000000001E-2</v>
      </c>
      <c r="U1581">
        <f>IFERROR([1]!s_fa_dupont_roe($A1581,"2013/12/31")/100,"")</f>
        <v>1.2128000000000002E-2</v>
      </c>
      <c r="V1581">
        <f>IFERROR([1]!s_fa_dupont_roe($A1581,"2014/12/31")/100,"")</f>
        <v>2.7216000000000001E-2</v>
      </c>
      <c r="W1581">
        <f>IFERROR([1]!s_fa_dupont_roe($A1581,"2015/12/31")/100,"")</f>
        <v>4.4372999999999996E-2</v>
      </c>
      <c r="X1581">
        <f>IFERROR([1]!s_fa_dupont_roe($A1581,"2016/12/31")/100,"")</f>
        <v>0</v>
      </c>
      <c r="Y1581">
        <f>IFERROR([1]!s_fa_dupont_roe($A1581,"2017/12/31")/100,"")</f>
        <v>0.17243200000000003</v>
      </c>
      <c r="Z1581">
        <f>IFERROR([1]!s_fa_dupont_roe($A1581,"2018/12/31")/100,"")</f>
        <v>0.16012799999999999</v>
      </c>
      <c r="AA1581">
        <f>IFERROR([1]!s_fa_dupont_roe($A1581,"2019/12/31")/100,"")</f>
        <v>0.126167</v>
      </c>
      <c r="AB1581">
        <f>IFERROR([1]!s_fa_dupont_roe($A1581,"2020/12/31")/100,"")</f>
        <v>7.960600000000001E-2</v>
      </c>
      <c r="AC1581">
        <f>IFERROR([1]!s_fa_dupont_roe($A1581,"2021/12/31")/100,"")</f>
        <v>0.16499800000000001</v>
      </c>
      <c r="AD1581">
        <f>IFERROR([1]!s_fa_dupont_roe($A1581,"2022/12/31")/100,"")</f>
        <v>0.132051</v>
      </c>
      <c r="AE1581">
        <f>IFERROR([1]!s_fa_dupont_roe($A1581,"2023/12/31")/100,"")</f>
        <v>7.1333000000000008E-2</v>
      </c>
      <c r="AF1581">
        <f>IFERROR([1]!s_fa_dupont_roe($A1581,"2024/12/31")/100,"")</f>
        <v>9.1571E-2</v>
      </c>
      <c r="AG1581">
        <f>IFERROR([1]!s_fa_dupont_roe($A1581,"2025/12/31")/100,"")</f>
        <v>0.13064299999999998</v>
      </c>
      <c r="AH1581">
        <f>IFERROR([1]!s_stm07_is($A1581,"W30028333","2025/12/31",1),"")</f>
        <v>561631730.63999999</v>
      </c>
      <c r="AI1581">
        <f>IFERROR([1]!s_stm07_bs($A1581,"W38058048","2025/12/31",1),"")</f>
        <v>5753506795.8299999</v>
      </c>
      <c r="AJ1581">
        <f>IFERROR([1]!s_fa_netdebt($A1581,"2025/12/31"),"")</f>
        <v>577503364.03999996</v>
      </c>
      <c r="AK1581">
        <f>IFERROR([1]!s_val_ev1($A1581,"2025/12/31"),"")</f>
        <v>14563589716.610001</v>
      </c>
      <c r="AL1581">
        <f>IFERROR([1]!s_fa_ebitda($A1581,"2025/12/31"),"")</f>
        <v>1144325749.22</v>
      </c>
      <c r="AM1581">
        <f>IFERROR([1]!s_west_netprofit($A1581,2026,$B$1,180)/[1]!s_west_netprofit($A1581,2026,$B$1-7,180)-1,"")</f>
        <v>0</v>
      </c>
      <c r="AN1581">
        <f>IFERROR([1]!s_west_netprofit($A1581,2026,$B$1,180)/[1]!s_west_netprofit($A1581,2026,$B$1-30,180)-1,"")</f>
        <v>-5.1111976263924497E-3</v>
      </c>
      <c r="AO1581">
        <f>IFERROR([1]!s_est_mediannetprofit($A1581,2026,$B$1)/[1]!s_est_mediannetprofit($A1581,2026,$B$1-7)-1,"")</f>
        <v>0</v>
      </c>
      <c r="AP1581">
        <f>IFERROR([1]!s_est_mediannetprofit($A1581,2026,$B$1)/[1]!s_est_mediannetprofit($A1581,2026,$B$1-30)-1,"")</f>
        <v>-9.4444444444444775E-3</v>
      </c>
    </row>
    <row r="1582" spans="1:42">
      <c r="A1582" t="s">
        <v>1621</v>
      </c>
      <c r="B1582">
        <f>IFERROR([1]!s_stm07_is($A1582,"W30028333","2011/12/31",1)/[1]!S_SHARE_TOTAL($A1582,$B$1),"")</f>
        <v>0</v>
      </c>
      <c r="C1582">
        <f>IFERROR([1]!s_stm07_is($A1582,"W30028333","2012/12/31",1)/[1]!S_SHARE_TOTAL($A1582,$B$1),"")</f>
        <v>0</v>
      </c>
      <c r="D1582">
        <f>IFERROR([1]!s_stm07_is($A1582,"W30028333","2013/12/31",1)/[1]!S_SHARE_TOTAL($A1582,$B$1),"")</f>
        <v>0</v>
      </c>
      <c r="E1582">
        <f>IFERROR([1]!s_stm07_is($A1582,"W30028333","2014/12/31",1)/[1]!S_SHARE_TOTAL($A1582,$B$1),"")</f>
        <v>0</v>
      </c>
      <c r="F1582">
        <f>IFERROR([1]!s_stm07_is($A1582,"W30028333","2015/12/31",1)/[1]!S_SHARE_TOTAL($A1582,$B$1),"")</f>
        <v>0.32251629468043369</v>
      </c>
      <c r="G1582">
        <f>IFERROR([1]!s_stm07_is($A1582,"W30028333","2016/12/31",1)/[1]!S_SHARE_TOTAL($A1582,$B$1),"")</f>
        <v>0.39271198025429271</v>
      </c>
      <c r="H1582">
        <f>IFERROR([1]!s_stm07_is($A1582,"W30028333","2017/12/31",1)/[1]!S_SHARE_TOTAL($A1582,$B$1),"")</f>
        <v>0.44788597938927227</v>
      </c>
      <c r="I1582">
        <f>IFERROR([1]!s_stm07_is($A1582,"W30028333","2018/12/31",1)/[1]!S_SHARE_TOTAL($A1582,$B$1),"")</f>
        <v>0.24718064628877484</v>
      </c>
      <c r="J1582">
        <f>IFERROR([1]!s_stm07_is($A1582,"W30028333","2019/12/31",1)/[1]!S_SHARE_TOTAL($A1582,$B$1),"")</f>
        <v>0.51954264516255633</v>
      </c>
      <c r="K1582">
        <f>IFERROR([1]!s_stm07_is($A1582,"W30028333","2020/12/31",1)/[1]!S_SHARE_TOTAL($A1582,$B$1),"")</f>
        <v>1.0874427093951036</v>
      </c>
      <c r="L1582">
        <f>IFERROR([1]!s_stm07_is($A1582,"W30028333","2021/12/31",1)/[1]!S_SHARE_TOTAL($A1582,$B$1),"")</f>
        <v>0.87793046200204572</v>
      </c>
      <c r="M1582">
        <f>IFERROR([1]!s_stm07_is($A1582,"W30028333","2022/12/31",1)/[1]!S_SHARE_TOTAL($A1582,$B$1),"")</f>
        <v>1.5439867823672255</v>
      </c>
      <c r="N1582">
        <f>IFERROR([1]!s_stm07_is($A1582,"W30028333","2023/12/31",1)/[1]!S_SHARE_TOTAL($A1582,$B$1),"")</f>
        <v>1.8499276390950095</v>
      </c>
      <c r="O1582">
        <f>IFERROR([1]!s_stm07_is($A1582,"W30028333","2024/12/31",1)/[1]!S_SHARE_TOTAL($A1582,$B$1),"")</f>
        <v>2.3851020244231007</v>
      </c>
      <c r="P1582">
        <f>IFERROR([1]!s_stm07_is($A1582,"W30028333","2025/12/31",1)/[1]!S_SHARE_TOTAL($A1582,$B$1),"")</f>
        <v>2.0963601575619162</v>
      </c>
      <c r="Q1582">
        <f>IFERROR([1]!s_west_netprofit($A1582,2026,$B$1,180)/[1]!S_SHARE_TOTAL($A1582,$B$1),"")</f>
        <v>2.3354295215080665</v>
      </c>
      <c r="R1582">
        <f>IFERROR([1]!s_west_netprofit($A1582,2027,$B$1,180)/[1]!S_SHARE_TOTAL($A1582,$B$1),"")</f>
        <v>2.5398686732064375</v>
      </c>
      <c r="S1582">
        <f>IFERROR([1]!s_fa_dupont_roe($A1582,"2011/12/31")/100,"")</f>
        <v>0</v>
      </c>
      <c r="T1582">
        <f>IFERROR([1]!s_fa_dupont_roe($A1582,"2012/12/31")/100,"")</f>
        <v>0</v>
      </c>
      <c r="U1582">
        <f>IFERROR([1]!s_fa_dupont_roe($A1582,"2013/12/31")/100,"")</f>
        <v>0</v>
      </c>
      <c r="V1582">
        <f>IFERROR([1]!s_fa_dupont_roe($A1582,"2014/12/31")/100,"")</f>
        <v>0</v>
      </c>
      <c r="W1582">
        <f>IFERROR([1]!s_fa_dupont_roe($A1582,"2015/12/31")/100,"")</f>
        <v>2.2595109999999998</v>
      </c>
      <c r="X1582">
        <f>IFERROR([1]!s_fa_dupont_roe($A1582,"2016/12/31")/100,"")</f>
        <v>0.81656400000000007</v>
      </c>
      <c r="Y1582">
        <f>IFERROR([1]!s_fa_dupont_roe($A1582,"2017/12/31")/100,"")</f>
        <v>0.30108699999999999</v>
      </c>
      <c r="Z1582">
        <f>IFERROR([1]!s_fa_dupont_roe($A1582,"2018/12/31")/100,"")</f>
        <v>0.10837400000000001</v>
      </c>
      <c r="AA1582">
        <f>IFERROR([1]!s_fa_dupont_roe($A1582,"2019/12/31")/100,"")</f>
        <v>0.20399300000000001</v>
      </c>
      <c r="AB1582">
        <f>IFERROR([1]!s_fa_dupont_roe($A1582,"2020/12/31")/100,"")</f>
        <v>0.34151400000000004</v>
      </c>
      <c r="AC1582">
        <f>IFERROR([1]!s_fa_dupont_roe($A1582,"2021/12/31")/100,"")</f>
        <v>0.15021699999999999</v>
      </c>
      <c r="AD1582">
        <f>IFERROR([1]!s_fa_dupont_roe($A1582,"2022/12/31")/100,"")</f>
        <v>0.17191299999999998</v>
      </c>
      <c r="AE1582">
        <f>IFERROR([1]!s_fa_dupont_roe($A1582,"2023/12/31")/100,"")</f>
        <v>0.17746800000000001</v>
      </c>
      <c r="AF1582">
        <f>IFERROR([1]!s_fa_dupont_roe($A1582,"2024/12/31")/100,"")</f>
        <v>0.19770900000000002</v>
      </c>
      <c r="AG1582">
        <f>IFERROR([1]!s_fa_dupont_roe($A1582,"2025/12/31")/100,"")</f>
        <v>0.14425000000000002</v>
      </c>
      <c r="AH1582">
        <f>IFERROR([1]!s_stm07_is($A1582,"W30028333","2025/12/31",1),"")</f>
        <v>1479854738.8099999</v>
      </c>
      <c r="AI1582">
        <f>IFERROR([1]!s_stm07_bs($A1582,"W38058048","2025/12/31",1),"")</f>
        <v>11640261860.530001</v>
      </c>
      <c r="AJ1582">
        <f>IFERROR([1]!s_fa_netdebt($A1582,"2025/12/31"),"")</f>
        <v>-2239883468.75</v>
      </c>
      <c r="AK1582">
        <f>IFERROR([1]!s_val_ev1($A1582,"2025/12/31"),"")</f>
        <v>33488620884.07</v>
      </c>
      <c r="AL1582">
        <f>IFERROR([1]!s_fa_ebitda($A1582,"2025/12/31"),"")</f>
        <v>1966723435.0999999</v>
      </c>
      <c r="AM1582">
        <f>IFERROR([1]!s_west_netprofit($A1582,2026,$B$1,180)/[1]!s_west_netprofit($A1582,2026,$B$1-7,180)-1,"")</f>
        <v>0</v>
      </c>
      <c r="AN1582">
        <f>IFERROR([1]!s_west_netprofit($A1582,2026,$B$1,180)/[1]!s_west_netprofit($A1582,2026,$B$1-30,180)-1,"")</f>
        <v>-2.4724509992150367E-2</v>
      </c>
      <c r="AO1582">
        <f>IFERROR([1]!s_est_mediannetprofit($A1582,2026,$B$1)/[1]!s_est_mediannetprofit($A1582,2026,$B$1-7)-1,"")</f>
        <v>0</v>
      </c>
      <c r="AP1582">
        <f>IFERROR([1]!s_est_mediannetprofit($A1582,2026,$B$1)/[1]!s_est_mediannetprofit($A1582,2026,$B$1-30)-1,"")</f>
        <v>0</v>
      </c>
    </row>
    <row r="1583" spans="1:42">
      <c r="A1583" t="s">
        <v>1622</v>
      </c>
      <c r="B1583">
        <f>IFERROR([1]!s_stm07_is($A1583,"W30028333","2011/12/31",1)/[1]!S_SHARE_TOTAL($A1583,$B$1),"")</f>
        <v>0.17709358192837618</v>
      </c>
      <c r="C1583">
        <f>IFERROR([1]!s_stm07_is($A1583,"W30028333","2012/12/31",1)/[1]!S_SHARE_TOTAL($A1583,$B$1),"")</f>
        <v>0.12453719264226316</v>
      </c>
      <c r="D1583">
        <f>IFERROR([1]!s_stm07_is($A1583,"W30028333","2013/12/31",1)/[1]!S_SHARE_TOTAL($A1583,$B$1),"")</f>
        <v>0.13946031354422564</v>
      </c>
      <c r="E1583">
        <f>IFERROR([1]!s_stm07_is($A1583,"W30028333","2014/12/31",1)/[1]!S_SHARE_TOTAL($A1583,$B$1),"")</f>
        <v>0</v>
      </c>
      <c r="F1583">
        <f>IFERROR([1]!s_stm07_is($A1583,"W30028333","2015/12/31",1)/[1]!S_SHARE_TOTAL($A1583,$B$1),"")</f>
        <v>0</v>
      </c>
      <c r="G1583">
        <f>IFERROR([1]!s_stm07_is($A1583,"W30028333","2016/12/31",1)/[1]!S_SHARE_TOTAL($A1583,$B$1),"")</f>
        <v>0.56702274400412489</v>
      </c>
      <c r="H1583">
        <f>IFERROR([1]!s_stm07_is($A1583,"W30028333","2017/12/31",1)/[1]!S_SHARE_TOTAL($A1583,$B$1),"")</f>
        <v>0.59617862669327004</v>
      </c>
      <c r="I1583">
        <f>IFERROR([1]!s_stm07_is($A1583,"W30028333","2018/12/31",1)/[1]!S_SHARE_TOTAL($A1583,$B$1),"")</f>
        <v>0.56716254309187708</v>
      </c>
      <c r="J1583">
        <f>IFERROR([1]!s_stm07_is($A1583,"W30028333","2019/12/31",1)/[1]!S_SHARE_TOTAL($A1583,$B$1),"")</f>
        <v>0.70702112836072195</v>
      </c>
      <c r="K1583">
        <f>IFERROR([1]!s_stm07_is($A1583,"W30028333","2020/12/31",1)/[1]!S_SHARE_TOTAL($A1583,$B$1),"")</f>
        <v>1.0208253005156103</v>
      </c>
      <c r="L1583">
        <f>IFERROR([1]!s_stm07_is($A1583,"W30028333","2021/12/31",1)/[1]!S_SHARE_TOTAL($A1583,$B$1),"")</f>
        <v>0.94473607646708357</v>
      </c>
      <c r="M1583">
        <f>IFERROR([1]!s_stm07_is($A1583,"W30028333","2022/12/31",1)/[1]!S_SHARE_TOTAL($A1583,$B$1),"")</f>
        <v>1.1105262467501249</v>
      </c>
      <c r="N1583">
        <f>IFERROR([1]!s_stm07_is($A1583,"W30028333","2023/12/31",1)/[1]!S_SHARE_TOTAL($A1583,$B$1),"")</f>
        <v>1.0712597596614424</v>
      </c>
      <c r="O1583">
        <f>IFERROR([1]!s_stm07_is($A1583,"W30028333","2024/12/31",1)/[1]!S_SHARE_TOTAL($A1583,$B$1),"")</f>
        <v>1.2700607821613015</v>
      </c>
      <c r="P1583">
        <f>IFERROR([1]!s_stm07_is($A1583,"W30028333","2025/12/31",1)/[1]!S_SHARE_TOTAL($A1583,$B$1),"")</f>
        <v>1.6586558814743571</v>
      </c>
      <c r="Q1583">
        <f>IFERROR([1]!s_west_netprofit($A1583,2026,$B$1,180)/[1]!S_SHARE_TOTAL($A1583,$B$1),"")</f>
        <v>2.0155496759146425</v>
      </c>
      <c r="R1583">
        <f>IFERROR([1]!s_west_netprofit($A1583,2027,$B$1,180)/[1]!S_SHARE_TOTAL($A1583,$B$1),"")</f>
        <v>2.3600526658610508</v>
      </c>
      <c r="S1583">
        <f>IFERROR([1]!s_fa_dupont_roe($A1583,"2011/12/31")/100,"")</f>
        <v>0.251745</v>
      </c>
      <c r="T1583">
        <f>IFERROR([1]!s_fa_dupont_roe($A1583,"2012/12/31")/100,"")</f>
        <v>0.166214</v>
      </c>
      <c r="U1583">
        <f>IFERROR([1]!s_fa_dupont_roe($A1583,"2013/12/31")/100,"")</f>
        <v>0.166937</v>
      </c>
      <c r="V1583">
        <f>IFERROR([1]!s_fa_dupont_roe($A1583,"2014/12/31")/100,"")</f>
        <v>0</v>
      </c>
      <c r="W1583">
        <f>IFERROR([1]!s_fa_dupont_roe($A1583,"2015/12/31")/100,"")</f>
        <v>0</v>
      </c>
      <c r="X1583">
        <f>IFERROR([1]!s_fa_dupont_roe($A1583,"2016/12/31")/100,"")</f>
        <v>0.35033799999999998</v>
      </c>
      <c r="Y1583">
        <f>IFERROR([1]!s_fa_dupont_roe($A1583,"2017/12/31")/100,"")</f>
        <v>0.44987699999999997</v>
      </c>
      <c r="Z1583">
        <f>IFERROR([1]!s_fa_dupont_roe($A1583,"2018/12/31")/100,"")</f>
        <v>0.41602099999999997</v>
      </c>
      <c r="AA1583">
        <f>IFERROR([1]!s_fa_dupont_roe($A1583,"2019/12/31")/100,"")</f>
        <v>0.35571599999999998</v>
      </c>
      <c r="AB1583">
        <f>IFERROR([1]!s_fa_dupont_roe($A1583,"2020/12/31")/100,"")</f>
        <v>0.30037900000000001</v>
      </c>
      <c r="AC1583">
        <f>IFERROR([1]!s_fa_dupont_roe($A1583,"2021/12/31")/100,"")</f>
        <v>0.199271</v>
      </c>
      <c r="AD1583">
        <f>IFERROR([1]!s_fa_dupont_roe($A1583,"2022/12/31")/100,"")</f>
        <v>0.20849699999999999</v>
      </c>
      <c r="AE1583">
        <f>IFERROR([1]!s_fa_dupont_roe($A1583,"2023/12/31")/100,"")</f>
        <v>0.18037199999999998</v>
      </c>
      <c r="AF1583">
        <f>IFERROR([1]!s_fa_dupont_roe($A1583,"2024/12/31")/100,"")</f>
        <v>0.19470099999999999</v>
      </c>
      <c r="AG1583">
        <f>IFERROR([1]!s_fa_dupont_roe($A1583,"2025/12/31")/100,"")</f>
        <v>0.22577900000000001</v>
      </c>
      <c r="AH1583">
        <f>IFERROR([1]!s_stm07_is($A1583,"W30028333","2025/12/31",1),"")</f>
        <v>667674213.96000004</v>
      </c>
      <c r="AI1583">
        <f>IFERROR([1]!s_stm07_bs($A1583,"W38058048","2025/12/31",1),"")</f>
        <v>3154944650.73</v>
      </c>
      <c r="AJ1583">
        <f>IFERROR([1]!s_fa_netdebt($A1583,"2025/12/31"),"")</f>
        <v>-990212680.53999996</v>
      </c>
      <c r="AK1583">
        <f>IFERROR([1]!s_val_ev1($A1583,"2025/12/31"),"")</f>
        <v>14706394200.26</v>
      </c>
      <c r="AL1583">
        <f>IFERROR([1]!s_fa_ebitda($A1583,"2025/12/31"),"")</f>
        <v>821728873.24000001</v>
      </c>
      <c r="AM1583">
        <f>IFERROR([1]!s_west_netprofit($A1583,2026,$B$1,180)/[1]!s_west_netprofit($A1583,2026,$B$1-7,180)-1,"")</f>
        <v>0</v>
      </c>
      <c r="AN1583">
        <f>IFERROR([1]!s_west_netprofit($A1583,2026,$B$1,180)/[1]!s_west_netprofit($A1583,2026,$B$1-30,180)-1,"")</f>
        <v>-3.5361158170332807E-4</v>
      </c>
      <c r="AO1583">
        <f>IFERROR([1]!s_est_mediannetprofit($A1583,2026,$B$1)/[1]!s_est_mediannetprofit($A1583,2026,$B$1-7)-1,"")</f>
        <v>0</v>
      </c>
      <c r="AP1583">
        <f>IFERROR([1]!s_est_mediannetprofit($A1583,2026,$B$1)/[1]!s_est_mediannetprofit($A1583,2026,$B$1-30)-1,"")</f>
        <v>0</v>
      </c>
    </row>
    <row r="1584" spans="1:42">
      <c r="A1584" t="s">
        <v>1623</v>
      </c>
      <c r="B1584">
        <f>IFERROR([1]!s_stm07_is($A1584,"W30028333","2011/12/31",1)/[1]!S_SHARE_TOTAL($A1584,$B$1),"")</f>
        <v>0</v>
      </c>
      <c r="C1584">
        <f>IFERROR([1]!s_stm07_is($A1584,"W30028333","2012/12/31",1)/[1]!S_SHARE_TOTAL($A1584,$B$1),"")</f>
        <v>0</v>
      </c>
      <c r="D1584">
        <f>IFERROR([1]!s_stm07_is($A1584,"W30028333","2013/12/31",1)/[1]!S_SHARE_TOTAL($A1584,$B$1),"")</f>
        <v>0</v>
      </c>
      <c r="E1584">
        <f>IFERROR([1]!s_stm07_is($A1584,"W30028333","2014/12/31",1)/[1]!S_SHARE_TOTAL($A1584,$B$1),"")</f>
        <v>4.6848190645257061E-2</v>
      </c>
      <c r="F1584">
        <f>IFERROR([1]!s_stm07_is($A1584,"W30028333","2015/12/31",1)/[1]!S_SHARE_TOTAL($A1584,$B$1),"")</f>
        <v>3.630572020614025E-2</v>
      </c>
      <c r="G1584">
        <f>IFERROR([1]!s_stm07_is($A1584,"W30028333","2016/12/31",1)/[1]!S_SHARE_TOTAL($A1584,$B$1),"")</f>
        <v>8.6770255316867564E-2</v>
      </c>
      <c r="H1584">
        <f>IFERROR([1]!s_stm07_is($A1584,"W30028333","2017/12/31",1)/[1]!S_SHARE_TOTAL($A1584,$B$1),"")</f>
        <v>0.1249386239918913</v>
      </c>
      <c r="I1584">
        <f>IFERROR([1]!s_stm07_is($A1584,"W30028333","2018/12/31",1)/[1]!S_SHARE_TOTAL($A1584,$B$1),"")</f>
        <v>0.34049557671695896</v>
      </c>
      <c r="J1584">
        <f>IFERROR([1]!s_stm07_is($A1584,"W30028333","2019/12/31",1)/[1]!S_SHARE_TOTAL($A1584,$B$1),"")</f>
        <v>0.23645987168639246</v>
      </c>
      <c r="K1584">
        <f>IFERROR([1]!s_stm07_is($A1584,"W30028333","2020/12/31",1)/[1]!S_SHARE_TOTAL($A1584,$B$1),"")</f>
        <v>0.33552442527339782</v>
      </c>
      <c r="L1584">
        <f>IFERROR([1]!s_stm07_is($A1584,"W30028333","2021/12/31",1)/[1]!S_SHARE_TOTAL($A1584,$B$1),"")</f>
        <v>0.98827251538403915</v>
      </c>
      <c r="M1584">
        <f>IFERROR([1]!s_stm07_is($A1584,"W30028333","2022/12/31",1)/[1]!S_SHARE_TOTAL($A1584,$B$1),"")</f>
        <v>1.0477892041150725</v>
      </c>
      <c r="N1584">
        <f>IFERROR([1]!s_stm07_is($A1584,"W30028333","2023/12/31",1)/[1]!S_SHARE_TOTAL($A1584,$B$1),"")</f>
        <v>0.77797016155971221</v>
      </c>
      <c r="O1584">
        <f>IFERROR([1]!s_stm07_is($A1584,"W30028333","2024/12/31",1)/[1]!S_SHARE_TOTAL($A1584,$B$1),"")</f>
        <v>1.0463325825109207</v>
      </c>
      <c r="P1584">
        <f>IFERROR([1]!s_stm07_is($A1584,"W30028333","2025/12/31",1)/[1]!S_SHARE_TOTAL($A1584,$B$1),"")</f>
        <v>0.94775106641228068</v>
      </c>
      <c r="Q1584">
        <f>IFERROR([1]!s_west_netprofit($A1584,2026,$B$1,180)/[1]!S_SHARE_TOTAL($A1584,$B$1),"")</f>
        <v>1.3234374346570323</v>
      </c>
      <c r="R1584">
        <f>IFERROR([1]!s_west_netprofit($A1584,2027,$B$1,180)/[1]!S_SHARE_TOTAL($A1584,$B$1),"")</f>
        <v>1.6569051446427989</v>
      </c>
      <c r="S1584">
        <f>IFERROR([1]!s_fa_dupont_roe($A1584,"2011/12/31")/100,"")</f>
        <v>0</v>
      </c>
      <c r="T1584">
        <f>IFERROR([1]!s_fa_dupont_roe($A1584,"2012/12/31")/100,"")</f>
        <v>0</v>
      </c>
      <c r="U1584">
        <f>IFERROR([1]!s_fa_dupont_roe($A1584,"2013/12/31")/100,"")</f>
        <v>0</v>
      </c>
      <c r="V1584">
        <f>IFERROR([1]!s_fa_dupont_roe($A1584,"2014/12/31")/100,"")</f>
        <v>0.45671700000000004</v>
      </c>
      <c r="W1584">
        <f>IFERROR([1]!s_fa_dupont_roe($A1584,"2015/12/31")/100,"")</f>
        <v>0.16966999999999999</v>
      </c>
      <c r="X1584">
        <f>IFERROR([1]!s_fa_dupont_roe($A1584,"2016/12/31")/100,"")</f>
        <v>0.23588599999999998</v>
      </c>
      <c r="Y1584">
        <f>IFERROR([1]!s_fa_dupont_roe($A1584,"2017/12/31")/100,"")</f>
        <v>0.19864699999999999</v>
      </c>
      <c r="Z1584">
        <f>IFERROR([1]!s_fa_dupont_roe($A1584,"2018/12/31")/100,"")</f>
        <v>0.34265200000000001</v>
      </c>
      <c r="AA1584">
        <f>IFERROR([1]!s_fa_dupont_roe($A1584,"2019/12/31")/100,"")</f>
        <v>0.18795600000000001</v>
      </c>
      <c r="AB1584">
        <f>IFERROR([1]!s_fa_dupont_roe($A1584,"2020/12/31")/100,"")</f>
        <v>0.16095600000000002</v>
      </c>
      <c r="AC1584">
        <f>IFERROR([1]!s_fa_dupont_roe($A1584,"2021/12/31")/100,"")</f>
        <v>0.30514600000000003</v>
      </c>
      <c r="AD1584">
        <f>IFERROR([1]!s_fa_dupont_roe($A1584,"2022/12/31")/100,"")</f>
        <v>0.17787900000000001</v>
      </c>
      <c r="AE1584">
        <f>IFERROR([1]!s_fa_dupont_roe($A1584,"2023/12/31")/100,"")</f>
        <v>9.2249999999999999E-2</v>
      </c>
      <c r="AF1584">
        <f>IFERROR([1]!s_fa_dupont_roe($A1584,"2024/12/31")/100,"")</f>
        <v>0.114436</v>
      </c>
      <c r="AG1584">
        <f>IFERROR([1]!s_fa_dupont_roe($A1584,"2025/12/31")/100,"")</f>
        <v>9.5103000000000007E-2</v>
      </c>
      <c r="AH1584">
        <f>IFERROR([1]!s_stm07_is($A1584,"W30028333","2025/12/31",1),"")</f>
        <v>393631883.29000002</v>
      </c>
      <c r="AI1584">
        <f>IFERROR([1]!s_stm07_bs($A1584,"W38058048","2025/12/31",1),"")</f>
        <v>4408729355.5600004</v>
      </c>
      <c r="AJ1584">
        <f>IFERROR([1]!s_fa_netdebt($A1584,"2025/12/31"),"")</f>
        <v>-1673756410.5999999</v>
      </c>
      <c r="AK1584">
        <f>IFERROR([1]!s_val_ev1($A1584,"2025/12/31"),"")</f>
        <v>14840803737.82</v>
      </c>
      <c r="AL1584">
        <f>IFERROR([1]!s_fa_ebitda($A1584,"2025/12/31"),"")</f>
        <v>470687908.36000001</v>
      </c>
      <c r="AM1584">
        <f>IFERROR([1]!s_west_netprofit($A1584,2026,$B$1,180)/[1]!s_west_netprofit($A1584,2026,$B$1-7,180)-1,"")</f>
        <v>0</v>
      </c>
      <c r="AN1584">
        <f>IFERROR([1]!s_west_netprofit($A1584,2026,$B$1,180)/[1]!s_west_netprofit($A1584,2026,$B$1-30,180)-1,"")</f>
        <v>-5.3082392327180594E-3</v>
      </c>
      <c r="AO1584">
        <f>IFERROR([1]!s_est_mediannetprofit($A1584,2026,$B$1)/[1]!s_est_mediannetprofit($A1584,2026,$B$1-7)-1,"")</f>
        <v>0</v>
      </c>
      <c r="AP1584">
        <f>IFERROR([1]!s_est_mediannetprofit($A1584,2026,$B$1)/[1]!s_est_mediannetprofit($A1584,2026,$B$1-30)-1,"")</f>
        <v>-1.6274864376130238E-2</v>
      </c>
    </row>
    <row r="1585" spans="1:42">
      <c r="A1585" t="s">
        <v>1624</v>
      </c>
      <c r="B1585">
        <f>IFERROR([1]!s_stm07_is($A1585,"W30028333","2011/12/31",1)/[1]!S_SHARE_TOTAL($A1585,$B$1),"")</f>
        <v>0</v>
      </c>
      <c r="C1585">
        <f>IFERROR([1]!s_stm07_is($A1585,"W30028333","2012/12/31",1)/[1]!S_SHARE_TOTAL($A1585,$B$1),"")</f>
        <v>0</v>
      </c>
      <c r="D1585">
        <f>IFERROR([1]!s_stm07_is($A1585,"W30028333","2013/12/31",1)/[1]!S_SHARE_TOTAL($A1585,$B$1),"")</f>
        <v>0</v>
      </c>
      <c r="E1585">
        <f>IFERROR([1]!s_stm07_is($A1585,"W30028333","2014/12/31",1)/[1]!S_SHARE_TOTAL($A1585,$B$1),"")</f>
        <v>0</v>
      </c>
      <c r="F1585">
        <f>IFERROR([1]!s_stm07_is($A1585,"W30028333","2015/12/31",1)/[1]!S_SHARE_TOTAL($A1585,$B$1),"")</f>
        <v>0</v>
      </c>
      <c r="G1585">
        <f>IFERROR([1]!s_stm07_is($A1585,"W30028333","2016/12/31",1)/[1]!S_SHARE_TOTAL($A1585,$B$1),"")</f>
        <v>0.21345945468049524</v>
      </c>
      <c r="H1585">
        <f>IFERROR([1]!s_stm07_is($A1585,"W30028333","2017/12/31",1)/[1]!S_SHARE_TOTAL($A1585,$B$1),"")</f>
        <v>0.11010002719610036</v>
      </c>
      <c r="I1585">
        <f>IFERROR([1]!s_stm07_is($A1585,"W30028333","2018/12/31",1)/[1]!S_SHARE_TOTAL($A1585,$B$1),"")</f>
        <v>0.33686736129537048</v>
      </c>
      <c r="J1585">
        <f>IFERROR([1]!s_stm07_is($A1585,"W30028333","2019/12/31",1)/[1]!S_SHARE_TOTAL($A1585,$B$1),"")</f>
        <v>0.45824214844377353</v>
      </c>
      <c r="K1585">
        <f>IFERROR([1]!s_stm07_is($A1585,"W30028333","2020/12/31",1)/[1]!S_SHARE_TOTAL($A1585,$B$1),"")</f>
        <v>0.38708447131522911</v>
      </c>
      <c r="L1585">
        <f>IFERROR([1]!s_stm07_is($A1585,"W30028333","2021/12/31",1)/[1]!S_SHARE_TOTAL($A1585,$B$1),"")</f>
        <v>0.41536399611708247</v>
      </c>
      <c r="M1585">
        <f>IFERROR([1]!s_stm07_is($A1585,"W30028333","2022/12/31",1)/[1]!S_SHARE_TOTAL($A1585,$B$1),"")</f>
        <v>0.51921169348412832</v>
      </c>
      <c r="N1585">
        <f>IFERROR([1]!s_stm07_is($A1585,"W30028333","2023/12/31",1)/[1]!S_SHARE_TOTAL($A1585,$B$1),"")</f>
        <v>0.71253406222571958</v>
      </c>
      <c r="O1585">
        <f>IFERROR([1]!s_stm07_is($A1585,"W30028333","2024/12/31",1)/[1]!S_SHARE_TOTAL($A1585,$B$1),"")</f>
        <v>0.87347778869671422</v>
      </c>
      <c r="P1585">
        <f>IFERROR([1]!s_stm07_is($A1585,"W30028333","2025/12/31",1)/[1]!S_SHARE_TOTAL($A1585,$B$1),"")</f>
        <v>1.1059296160412175</v>
      </c>
      <c r="Q1585">
        <f>IFERROR([1]!s_west_netprofit($A1585,2026,$B$1,180)/[1]!S_SHARE_TOTAL($A1585,$B$1),"")</f>
        <v>1.1595751881772649</v>
      </c>
      <c r="R1585">
        <f>IFERROR([1]!s_west_netprofit($A1585,2027,$B$1,180)/[1]!S_SHARE_TOTAL($A1585,$B$1),"")</f>
        <v>1.3836120079737215</v>
      </c>
      <c r="S1585">
        <f>IFERROR([1]!s_fa_dupont_roe($A1585,"2011/12/31")/100,"")</f>
        <v>0</v>
      </c>
      <c r="T1585">
        <f>IFERROR([1]!s_fa_dupont_roe($A1585,"2012/12/31")/100,"")</f>
        <v>0</v>
      </c>
      <c r="U1585">
        <f>IFERROR([1]!s_fa_dupont_roe($A1585,"2013/12/31")/100,"")</f>
        <v>0</v>
      </c>
      <c r="V1585">
        <f>IFERROR([1]!s_fa_dupont_roe($A1585,"2014/12/31")/100,"")</f>
        <v>0</v>
      </c>
      <c r="W1585">
        <f>IFERROR([1]!s_fa_dupont_roe($A1585,"2015/12/31")/100,"")</f>
        <v>0</v>
      </c>
      <c r="X1585">
        <f>IFERROR([1]!s_fa_dupont_roe($A1585,"2016/12/31")/100,"")</f>
        <v>0.15704799999999999</v>
      </c>
      <c r="Y1585">
        <f>IFERROR([1]!s_fa_dupont_roe($A1585,"2017/12/31")/100,"")</f>
        <v>7.2361999999999996E-2</v>
      </c>
      <c r="Z1585">
        <f>IFERROR([1]!s_fa_dupont_roe($A1585,"2018/12/31")/100,"")</f>
        <v>0.185975</v>
      </c>
      <c r="AA1585">
        <f>IFERROR([1]!s_fa_dupont_roe($A1585,"2019/12/31")/100,"")</f>
        <v>0.21093399999999998</v>
      </c>
      <c r="AB1585">
        <f>IFERROR([1]!s_fa_dupont_roe($A1585,"2020/12/31")/100,"")</f>
        <v>0.133102</v>
      </c>
      <c r="AC1585">
        <f>IFERROR([1]!s_fa_dupont_roe($A1585,"2021/12/31")/100,"")</f>
        <v>0.11669700000000001</v>
      </c>
      <c r="AD1585">
        <f>IFERROR([1]!s_fa_dupont_roe($A1585,"2022/12/31")/100,"")</f>
        <v>0.13253799999999999</v>
      </c>
      <c r="AE1585">
        <f>IFERROR([1]!s_fa_dupont_roe($A1585,"2023/12/31")/100,"")</f>
        <v>0.158858</v>
      </c>
      <c r="AF1585">
        <f>IFERROR([1]!s_fa_dupont_roe($A1585,"2024/12/31")/100,"")</f>
        <v>0.16505400000000001</v>
      </c>
      <c r="AG1585">
        <f>IFERROR([1]!s_fa_dupont_roe($A1585,"2025/12/31")/100,"")</f>
        <v>0.18007699999999999</v>
      </c>
      <c r="AH1585">
        <f>IFERROR([1]!s_stm07_is($A1585,"W30028333","2025/12/31",1),"")</f>
        <v>449210068.01999998</v>
      </c>
      <c r="AI1585">
        <f>IFERROR([1]!s_stm07_bs($A1585,"W38058048","2025/12/31",1),"")</f>
        <v>2657562271.9299998</v>
      </c>
      <c r="AJ1585">
        <f>IFERROR([1]!s_fa_netdebt($A1585,"2025/12/31"),"")</f>
        <v>183968554.24000001</v>
      </c>
      <c r="AK1585">
        <f>IFERROR([1]!s_val_ev1($A1585,"2025/12/31"),"")</f>
        <v>11151533458.299999</v>
      </c>
      <c r="AL1585">
        <f>IFERROR([1]!s_fa_ebitda($A1585,"2025/12/31"),"")</f>
        <v>667960562.24000001</v>
      </c>
      <c r="AM1585">
        <f>IFERROR([1]!s_west_netprofit($A1585,2026,$B$1,180)/[1]!s_west_netprofit($A1585,2026,$B$1-7,180)-1,"")</f>
        <v>0</v>
      </c>
      <c r="AN1585">
        <f>IFERROR([1]!s_west_netprofit($A1585,2026,$B$1,180)/[1]!s_west_netprofit($A1585,2026,$B$1-30,180)-1,"")</f>
        <v>1.1815252416756072E-2</v>
      </c>
      <c r="AO1585">
        <f>IFERROR([1]!s_est_mediannetprofit($A1585,2026,$B$1)/[1]!s_est_mediannetprofit($A1585,2026,$B$1-7)-1,"")</f>
        <v>0</v>
      </c>
      <c r="AP1585">
        <f>IFERROR([1]!s_est_mediannetprofit($A1585,2026,$B$1)/[1]!s_est_mediannetprofit($A1585,2026,$B$1-30)-1,"")</f>
        <v>1.0752688172043001E-2</v>
      </c>
    </row>
    <row r="1586" spans="1:42">
      <c r="A1586" t="s">
        <v>1625</v>
      </c>
      <c r="B1586">
        <f>IFERROR([1]!s_stm07_is($A1586,"W30028333","2011/12/31",1)/[1]!S_SHARE_TOTAL($A1586,$B$1),"")</f>
        <v>0</v>
      </c>
      <c r="C1586">
        <f>IFERROR([1]!s_stm07_is($A1586,"W30028333","2012/12/31",1)/[1]!S_SHARE_TOTAL($A1586,$B$1),"")</f>
        <v>0</v>
      </c>
      <c r="D1586">
        <f>IFERROR([1]!s_stm07_is($A1586,"W30028333","2013/12/31",1)/[1]!S_SHARE_TOTAL($A1586,$B$1),"")</f>
        <v>0</v>
      </c>
      <c r="E1586">
        <f>IFERROR([1]!s_stm07_is($A1586,"W30028333","2014/12/31",1)/[1]!S_SHARE_TOTAL($A1586,$B$1),"")</f>
        <v>0</v>
      </c>
      <c r="F1586">
        <f>IFERROR([1]!s_stm07_is($A1586,"W30028333","2015/12/31",1)/[1]!S_SHARE_TOTAL($A1586,$B$1),"")</f>
        <v>0</v>
      </c>
      <c r="G1586">
        <f>IFERROR([1]!s_stm07_is($A1586,"W30028333","2016/12/31",1)/[1]!S_SHARE_TOTAL($A1586,$B$1),"")</f>
        <v>7.1108640101546688E-2</v>
      </c>
      <c r="H1586">
        <f>IFERROR([1]!s_stm07_is($A1586,"W30028333","2017/12/31",1)/[1]!S_SHARE_TOTAL($A1586,$B$1),"")</f>
        <v>7.3067763601181848E-2</v>
      </c>
      <c r="I1586">
        <f>IFERROR([1]!s_stm07_is($A1586,"W30028333","2018/12/31",1)/[1]!S_SHARE_TOTAL($A1586,$B$1),"")</f>
        <v>8.0135828101896164E-2</v>
      </c>
      <c r="J1586">
        <f>IFERROR([1]!s_stm07_is($A1586,"W30028333","2019/12/31",1)/[1]!S_SHARE_TOTAL($A1586,$B$1),"")</f>
        <v>0.2040005266393769</v>
      </c>
      <c r="K1586">
        <f>IFERROR([1]!s_stm07_is($A1586,"W30028333","2020/12/31",1)/[1]!S_SHARE_TOTAL($A1586,$B$1),"")</f>
        <v>0.30040441106574189</v>
      </c>
      <c r="L1586">
        <f>IFERROR([1]!s_stm07_is($A1586,"W30028333","2021/12/31",1)/[1]!S_SHARE_TOTAL($A1586,$B$1),"")</f>
        <v>0.45444509994887483</v>
      </c>
      <c r="M1586">
        <f>IFERROR([1]!s_stm07_is($A1586,"W30028333","2022/12/31",1)/[1]!S_SHARE_TOTAL($A1586,$B$1),"")</f>
        <v>1.1918987223776758</v>
      </c>
      <c r="N1586">
        <f>IFERROR([1]!s_stm07_is($A1586,"W30028333","2023/12/31",1)/[1]!S_SHARE_TOTAL($A1586,$B$1),"")</f>
        <v>1.4067889918016321</v>
      </c>
      <c r="O1586">
        <f>IFERROR([1]!s_stm07_is($A1586,"W30028333","2024/12/31",1)/[1]!S_SHARE_TOTAL($A1586,$B$1),"")</f>
        <v>2.3253011703354556</v>
      </c>
      <c r="P1586">
        <f>IFERROR([1]!s_stm07_is($A1586,"W30028333","2025/12/31",1)/[1]!S_SHARE_TOTAL($A1586,$B$1),"")</f>
        <v>2.4905844321860493</v>
      </c>
      <c r="Q1586">
        <f>IFERROR([1]!s_west_netprofit($A1586,2026,$B$1,180)/[1]!S_SHARE_TOTAL($A1586,$B$1),"")</f>
        <v>4.2655015988671128</v>
      </c>
      <c r="R1586">
        <f>IFERROR([1]!s_west_netprofit($A1586,2027,$B$1,180)/[1]!S_SHARE_TOTAL($A1586,$B$1),"")</f>
        <v>5.3377234437609493</v>
      </c>
      <c r="S1586">
        <f>IFERROR([1]!s_fa_dupont_roe($A1586,"2011/12/31")/100,"")</f>
        <v>0</v>
      </c>
      <c r="T1586">
        <f>IFERROR([1]!s_fa_dupont_roe($A1586,"2012/12/31")/100,"")</f>
        <v>0</v>
      </c>
      <c r="U1586">
        <f>IFERROR([1]!s_fa_dupont_roe($A1586,"2013/12/31")/100,"")</f>
        <v>0</v>
      </c>
      <c r="V1586">
        <f>IFERROR([1]!s_fa_dupont_roe($A1586,"2014/12/31")/100,"")</f>
        <v>0</v>
      </c>
      <c r="W1586">
        <f>IFERROR([1]!s_fa_dupont_roe($A1586,"2015/12/31")/100,"")</f>
        <v>0</v>
      </c>
      <c r="X1586">
        <f>IFERROR([1]!s_fa_dupont_roe($A1586,"2016/12/31")/100,"")</f>
        <v>0.47545399999999999</v>
      </c>
      <c r="Y1586">
        <f>IFERROR([1]!s_fa_dupont_roe($A1586,"2017/12/31")/100,"")</f>
        <v>0.44323400000000002</v>
      </c>
      <c r="Z1586">
        <f>IFERROR([1]!s_fa_dupont_roe($A1586,"2018/12/31")/100,"")</f>
        <v>0.36640999999999996</v>
      </c>
      <c r="AA1586">
        <f>IFERROR([1]!s_fa_dupont_roe($A1586,"2019/12/31")/100,"")</f>
        <v>0.59271299999999993</v>
      </c>
      <c r="AB1586">
        <f>IFERROR([1]!s_fa_dupont_roe($A1586,"2020/12/31")/100,"")</f>
        <v>0.54013900000000004</v>
      </c>
      <c r="AC1586">
        <f>IFERROR([1]!s_fa_dupont_roe($A1586,"2021/12/31")/100,"")</f>
        <v>0.32989800000000002</v>
      </c>
      <c r="AD1586">
        <f>IFERROR([1]!s_fa_dupont_roe($A1586,"2022/12/31")/100,"")</f>
        <v>0.45277299999999998</v>
      </c>
      <c r="AE1586">
        <f>IFERROR([1]!s_fa_dupont_roe($A1586,"2023/12/31")/100,"")</f>
        <v>0.385409</v>
      </c>
      <c r="AF1586">
        <f>IFERROR([1]!s_fa_dupont_roe($A1586,"2024/12/31")/100,"")</f>
        <v>0.40316400000000002</v>
      </c>
      <c r="AG1586">
        <f>IFERROR([1]!s_fa_dupont_roe($A1586,"2025/12/31")/100,"")</f>
        <v>0.32084699999999999</v>
      </c>
      <c r="AH1586">
        <f>IFERROR([1]!s_stm07_is($A1586,"W30028333","2025/12/31",1),"")</f>
        <v>3170769705.4200001</v>
      </c>
      <c r="AI1586">
        <f>IFERROR([1]!s_stm07_bs($A1586,"W38058048","2025/12/31",1),"")</f>
        <v>10329325539.77</v>
      </c>
      <c r="AJ1586">
        <f>IFERROR([1]!s_fa_netdebt($A1586,"2025/12/31"),"")</f>
        <v>-3113815728.4499998</v>
      </c>
      <c r="AK1586">
        <f>IFERROR([1]!s_val_ev1($A1586,"2025/12/31"),"")</f>
        <v>81823886877.399994</v>
      </c>
      <c r="AL1586">
        <f>IFERROR([1]!s_fa_ebitda($A1586,"2025/12/31"),"")</f>
        <v>3777082517.4499998</v>
      </c>
      <c r="AM1586">
        <f>IFERROR([1]!s_west_netprofit($A1586,2026,$B$1,180)/[1]!s_west_netprofit($A1586,2026,$B$1-7,180)-1,"")</f>
        <v>0</v>
      </c>
      <c r="AN1586">
        <f>IFERROR([1]!s_west_netprofit($A1586,2026,$B$1,180)/[1]!s_west_netprofit($A1586,2026,$B$1-30,180)-1,"")</f>
        <v>4.0350055403952645E-3</v>
      </c>
      <c r="AO1586">
        <f>IFERROR([1]!s_est_mediannetprofit($A1586,2026,$B$1)/[1]!s_est_mediannetprofit($A1586,2026,$B$1-7)-1,"")</f>
        <v>0</v>
      </c>
      <c r="AP1586">
        <f>IFERROR([1]!s_est_mediannetprofit($A1586,2026,$B$1)/[1]!s_est_mediannetprofit($A1586,2026,$B$1-30)-1,"")</f>
        <v>7.1250115665772995E-3</v>
      </c>
    </row>
    <row r="1587" spans="1:42">
      <c r="A1587" t="s">
        <v>1626</v>
      </c>
      <c r="B1587">
        <f>IFERROR([1]!s_stm07_is($A1587,"W30028333","2011/12/31",1)/[1]!S_SHARE_TOTAL($A1587,$B$1),"")</f>
        <v>0</v>
      </c>
      <c r="C1587">
        <f>IFERROR([1]!s_stm07_is($A1587,"W30028333","2012/12/31",1)/[1]!S_SHARE_TOTAL($A1587,$B$1),"")</f>
        <v>0</v>
      </c>
      <c r="D1587">
        <f>IFERROR([1]!s_stm07_is($A1587,"W30028333","2013/12/31",1)/[1]!S_SHARE_TOTAL($A1587,$B$1),"")</f>
        <v>0</v>
      </c>
      <c r="E1587">
        <f>IFERROR([1]!s_stm07_is($A1587,"W30028333","2014/12/31",1)/[1]!S_SHARE_TOTAL($A1587,$B$1),"")</f>
        <v>0</v>
      </c>
      <c r="F1587">
        <f>IFERROR([1]!s_stm07_is($A1587,"W30028333","2015/12/31",1)/[1]!S_SHARE_TOTAL($A1587,$B$1),"")</f>
        <v>0</v>
      </c>
      <c r="G1587">
        <f>IFERROR([1]!s_stm07_is($A1587,"W30028333","2016/12/31",1)/[1]!S_SHARE_TOTAL($A1587,$B$1),"")</f>
        <v>0.21360701800542231</v>
      </c>
      <c r="H1587">
        <f>IFERROR([1]!s_stm07_is($A1587,"W30028333","2017/12/31",1)/[1]!S_SHARE_TOTAL($A1587,$B$1),"")</f>
        <v>0.29801476040995467</v>
      </c>
      <c r="I1587">
        <f>IFERROR([1]!s_stm07_is($A1587,"W30028333","2018/12/31",1)/[1]!S_SHARE_TOTAL($A1587,$B$1),"")</f>
        <v>0.48630849814596433</v>
      </c>
      <c r="J1587">
        <f>IFERROR([1]!s_stm07_is($A1587,"W30028333","2019/12/31",1)/[1]!S_SHARE_TOTAL($A1587,$B$1),"")</f>
        <v>0.44063314052982866</v>
      </c>
      <c r="K1587">
        <f>IFERROR([1]!s_stm07_is($A1587,"W30028333","2020/12/31",1)/[1]!S_SHARE_TOTAL($A1587,$B$1),"")</f>
        <v>0.36615244674358377</v>
      </c>
      <c r="L1587">
        <f>IFERROR([1]!s_stm07_is($A1587,"W30028333","2021/12/31",1)/[1]!S_SHARE_TOTAL($A1587,$B$1),"")</f>
        <v>0.35451618360424542</v>
      </c>
      <c r="M1587">
        <f>IFERROR([1]!s_stm07_is($A1587,"W30028333","2022/12/31",1)/[1]!S_SHARE_TOTAL($A1587,$B$1),"")</f>
        <v>0.37972862395292573</v>
      </c>
      <c r="N1587">
        <f>IFERROR([1]!s_stm07_is($A1587,"W30028333","2023/12/31",1)/[1]!S_SHARE_TOTAL($A1587,$B$1),"")</f>
        <v>0.37489672442342531</v>
      </c>
      <c r="O1587">
        <f>IFERROR([1]!s_stm07_is($A1587,"W30028333","2024/12/31",1)/[1]!S_SHARE_TOTAL($A1587,$B$1),"")</f>
        <v>0.42631826107254445</v>
      </c>
      <c r="P1587">
        <f>IFERROR([1]!s_stm07_is($A1587,"W30028333","2025/12/31",1)/[1]!S_SHARE_TOTAL($A1587,$B$1),"")</f>
        <v>0.63228629905292211</v>
      </c>
      <c r="Q1587">
        <f>IFERROR([1]!s_west_netprofit($A1587,2026,$B$1,180)/[1]!S_SHARE_TOTAL($A1587,$B$1),"")</f>
        <v>0.89480018965873587</v>
      </c>
      <c r="R1587">
        <f>IFERROR([1]!s_west_netprofit($A1587,2027,$B$1,180)/[1]!S_SHARE_TOTAL($A1587,$B$1),"")</f>
        <v>1.0042186911115705</v>
      </c>
      <c r="S1587">
        <f>IFERROR([1]!s_fa_dupont_roe($A1587,"2011/12/31")/100,"")</f>
        <v>0</v>
      </c>
      <c r="T1587">
        <f>IFERROR([1]!s_fa_dupont_roe($A1587,"2012/12/31")/100,"")</f>
        <v>0</v>
      </c>
      <c r="U1587">
        <f>IFERROR([1]!s_fa_dupont_roe($A1587,"2013/12/31")/100,"")</f>
        <v>0</v>
      </c>
      <c r="V1587">
        <f>IFERROR([1]!s_fa_dupont_roe($A1587,"2014/12/31")/100,"")</f>
        <v>0</v>
      </c>
      <c r="W1587">
        <f>IFERROR([1]!s_fa_dupont_roe($A1587,"2015/12/31")/100,"")</f>
        <v>0</v>
      </c>
      <c r="X1587">
        <f>IFERROR([1]!s_fa_dupont_roe($A1587,"2016/12/31")/100,"")</f>
        <v>0.69073400000000007</v>
      </c>
      <c r="Y1587">
        <f>IFERROR([1]!s_fa_dupont_roe($A1587,"2017/12/31")/100,"")</f>
        <v>0.677898</v>
      </c>
      <c r="Z1587">
        <f>IFERROR([1]!s_fa_dupont_roe($A1587,"2018/12/31")/100,"")</f>
        <v>0.59594000000000003</v>
      </c>
      <c r="AA1587">
        <f>IFERROR([1]!s_fa_dupont_roe($A1587,"2019/12/31")/100,"")</f>
        <v>0.34392499999999998</v>
      </c>
      <c r="AB1587">
        <f>IFERROR([1]!s_fa_dupont_roe($A1587,"2020/12/31")/100,"")</f>
        <v>0.17305000000000001</v>
      </c>
      <c r="AC1587">
        <f>IFERROR([1]!s_fa_dupont_roe($A1587,"2021/12/31")/100,"")</f>
        <v>0.12478600000000001</v>
      </c>
      <c r="AD1587">
        <f>IFERROR([1]!s_fa_dupont_roe($A1587,"2022/12/31")/100,"")</f>
        <v>0.12188599999999999</v>
      </c>
      <c r="AE1587">
        <f>IFERROR([1]!s_fa_dupont_roe($A1587,"2023/12/31")/100,"")</f>
        <v>0.109802</v>
      </c>
      <c r="AF1587">
        <f>IFERROR([1]!s_fa_dupont_roe($A1587,"2024/12/31")/100,"")</f>
        <v>0.118382</v>
      </c>
      <c r="AG1587">
        <f>IFERROR([1]!s_fa_dupont_roe($A1587,"2025/12/31")/100,"")</f>
        <v>0.171149</v>
      </c>
      <c r="AH1587">
        <f>IFERROR([1]!s_stm07_is($A1587,"W30028333","2025/12/31",1),"")</f>
        <v>260037224.78</v>
      </c>
      <c r="AI1587">
        <f>IFERROR([1]!s_stm07_bs($A1587,"W38058048","2025/12/31",1),"")</f>
        <v>1539244339.3900001</v>
      </c>
      <c r="AJ1587">
        <f>IFERROR([1]!s_fa_netdebt($A1587,"2025/12/31"),"")</f>
        <v>-327166278.81999999</v>
      </c>
      <c r="AK1587">
        <f>IFERROR([1]!s_val_ev1($A1587,"2025/12/31"),"")</f>
        <v>12401073108.120001</v>
      </c>
      <c r="AL1587">
        <f>IFERROR([1]!s_fa_ebitda($A1587,"2025/12/31"),"")</f>
        <v>334778258.07999998</v>
      </c>
      <c r="AM1587">
        <f>IFERROR([1]!s_west_netprofit($A1587,2026,$B$1,180)/[1]!s_west_netprofit($A1587,2026,$B$1-7,180)-1,"")</f>
        <v>0</v>
      </c>
      <c r="AN1587">
        <f>IFERROR([1]!s_west_netprofit($A1587,2026,$B$1,180)/[1]!s_west_netprofit($A1587,2026,$B$1-30,180)-1,"")</f>
        <v>0</v>
      </c>
      <c r="AO1587">
        <f>IFERROR([1]!s_est_mediannetprofit($A1587,2026,$B$1)/[1]!s_est_mediannetprofit($A1587,2026,$B$1-7)-1,"")</f>
        <v>0</v>
      </c>
      <c r="AP1587">
        <f>IFERROR([1]!s_est_mediannetprofit($A1587,2026,$B$1)/[1]!s_est_mediannetprofit($A1587,2026,$B$1-30)-1,"")</f>
        <v>0</v>
      </c>
    </row>
    <row r="1588" spans="1:42">
      <c r="A1588" t="s">
        <v>1627</v>
      </c>
      <c r="B1588">
        <f>IFERROR([1]!s_stm07_is($A1588,"W30028333","2011/12/31",1)/[1]!S_SHARE_TOTAL($A1588,$B$1),"")</f>
        <v>0</v>
      </c>
      <c r="C1588">
        <f>IFERROR([1]!s_stm07_is($A1588,"W30028333","2012/12/31",1)/[1]!S_SHARE_TOTAL($A1588,$B$1),"")</f>
        <v>0</v>
      </c>
      <c r="D1588">
        <f>IFERROR([1]!s_stm07_is($A1588,"W30028333","2013/12/31",1)/[1]!S_SHARE_TOTAL($A1588,$B$1),"")</f>
        <v>0</v>
      </c>
      <c r="E1588">
        <f>IFERROR([1]!s_stm07_is($A1588,"W30028333","2014/12/31",1)/[1]!S_SHARE_TOTAL($A1588,$B$1),"")</f>
        <v>0</v>
      </c>
      <c r="F1588">
        <f>IFERROR([1]!s_stm07_is($A1588,"W30028333","2015/12/31",1)/[1]!S_SHARE_TOTAL($A1588,$B$1),"")</f>
        <v>0</v>
      </c>
      <c r="G1588">
        <f>IFERROR([1]!s_stm07_is($A1588,"W30028333","2016/12/31",1)/[1]!S_SHARE_TOTAL($A1588,$B$1),"")</f>
        <v>0.24148456380101585</v>
      </c>
      <c r="H1588">
        <f>IFERROR([1]!s_stm07_is($A1588,"W30028333","2017/12/31",1)/[1]!S_SHARE_TOTAL($A1588,$B$1),"")</f>
        <v>0.48347849712949209</v>
      </c>
      <c r="I1588">
        <f>IFERROR([1]!s_stm07_is($A1588,"W30028333","2018/12/31",1)/[1]!S_SHARE_TOTAL($A1588,$B$1),"")</f>
        <v>0.89973904244263547</v>
      </c>
      <c r="J1588">
        <f>IFERROR([1]!s_stm07_is($A1588,"W30028333","2019/12/31",1)/[1]!S_SHARE_TOTAL($A1588,$B$1),"")</f>
        <v>1.3361736624007026</v>
      </c>
      <c r="K1588">
        <f>IFERROR([1]!s_stm07_is($A1588,"W30028333","2020/12/31",1)/[1]!S_SHARE_TOTAL($A1588,$B$1),"")</f>
        <v>1.3744328381274935</v>
      </c>
      <c r="L1588">
        <f>IFERROR([1]!s_stm07_is($A1588,"W30028333","2021/12/31",1)/[1]!S_SHARE_TOTAL($A1588,$B$1),"")</f>
        <v>2.5095681317589045</v>
      </c>
      <c r="M1588">
        <f>IFERROR([1]!s_stm07_is($A1588,"W30028333","2022/12/31",1)/[1]!S_SHARE_TOTAL($A1588,$B$1),"")</f>
        <v>4.0076951332503192</v>
      </c>
      <c r="N1588">
        <f>IFERROR([1]!s_stm07_is($A1588,"W30028333","2023/12/31",1)/[1]!S_SHARE_TOTAL($A1588,$B$1),"")</f>
        <v>4.0610648503767717</v>
      </c>
      <c r="O1588">
        <f>IFERROR([1]!s_stm07_is($A1588,"W30028333","2024/12/31",1)/[1]!S_SHARE_TOTAL($A1588,$B$1),"")</f>
        <v>2.1780109010008775</v>
      </c>
      <c r="P1588">
        <f>IFERROR([1]!s_stm07_is($A1588,"W30028333","2025/12/31",1)/[1]!S_SHARE_TOTAL($A1588,$B$1),"")</f>
        <v>2.08279722559111</v>
      </c>
      <c r="Q1588">
        <f>IFERROR([1]!s_west_netprofit($A1588,2026,$B$1,180)/[1]!S_SHARE_TOTAL($A1588,$B$1),"")</f>
        <v>3.2454163991794331</v>
      </c>
      <c r="R1588">
        <f>IFERROR([1]!s_west_netprofit($A1588,2027,$B$1,180)/[1]!S_SHARE_TOTAL($A1588,$B$1),"")</f>
        <v>4.1181507519149072</v>
      </c>
      <c r="S1588">
        <f>IFERROR([1]!s_fa_dupont_roe($A1588,"2011/12/31")/100,"")</f>
        <v>0</v>
      </c>
      <c r="T1588">
        <f>IFERROR([1]!s_fa_dupont_roe($A1588,"2012/12/31")/100,"")</f>
        <v>0</v>
      </c>
      <c r="U1588">
        <f>IFERROR([1]!s_fa_dupont_roe($A1588,"2013/12/31")/100,"")</f>
        <v>0</v>
      </c>
      <c r="V1588">
        <f>IFERROR([1]!s_fa_dupont_roe($A1588,"2014/12/31")/100,"")</f>
        <v>0</v>
      </c>
      <c r="W1588">
        <f>IFERROR([1]!s_fa_dupont_roe($A1588,"2015/12/31")/100,"")</f>
        <v>0</v>
      </c>
      <c r="X1588">
        <f>IFERROR([1]!s_fa_dupont_roe($A1588,"2016/12/31")/100,"")</f>
        <v>9.1010000000000008E-2</v>
      </c>
      <c r="Y1588">
        <f>IFERROR([1]!s_fa_dupont_roe($A1588,"2017/12/31")/100,"")</f>
        <v>0.16699800000000001</v>
      </c>
      <c r="Z1588">
        <f>IFERROR([1]!s_fa_dupont_roe($A1588,"2018/12/31")/100,"")</f>
        <v>0.25085299999999999</v>
      </c>
      <c r="AA1588">
        <f>IFERROR([1]!s_fa_dupont_roe($A1588,"2019/12/31")/100,"")</f>
        <v>0.28400900000000001</v>
      </c>
      <c r="AB1588">
        <f>IFERROR([1]!s_fa_dupont_roe($A1588,"2020/12/31")/100,"")</f>
        <v>0.14960599999999999</v>
      </c>
      <c r="AC1588">
        <f>IFERROR([1]!s_fa_dupont_roe($A1588,"2021/12/31")/100,"")</f>
        <v>0.17888899999999999</v>
      </c>
      <c r="AD1588">
        <f>IFERROR([1]!s_fa_dupont_roe($A1588,"2022/12/31")/100,"")</f>
        <v>0.17079999999999998</v>
      </c>
      <c r="AE1588">
        <f>IFERROR([1]!s_fa_dupont_roe($A1588,"2023/12/31")/100,"")</f>
        <v>0.12070499999999999</v>
      </c>
      <c r="AF1588">
        <f>IFERROR([1]!s_fa_dupont_roe($A1588,"2024/12/31")/100,"")</f>
        <v>6.0635000000000001E-2</v>
      </c>
      <c r="AG1588">
        <f>IFERROR([1]!s_fa_dupont_roe($A1588,"2025/12/31")/100,"")</f>
        <v>5.6161000000000003E-2</v>
      </c>
      <c r="AH1588">
        <f>IFERROR([1]!s_stm07_is($A1588,"W30028333","2025/12/31",1),"")</f>
        <v>252374397.68000001</v>
      </c>
      <c r="AI1588">
        <f>IFERROR([1]!s_stm07_bs($A1588,"W38058048","2025/12/31",1),"")</f>
        <v>4574028604.8400002</v>
      </c>
      <c r="AJ1588">
        <f>IFERROR([1]!s_fa_netdebt($A1588,"2025/12/31"),"")</f>
        <v>-1352113320.1800001</v>
      </c>
      <c r="AK1588">
        <f>IFERROR([1]!s_val_ev1($A1588,"2025/12/31"),"")</f>
        <v>13319971491.52</v>
      </c>
      <c r="AL1588">
        <f>IFERROR([1]!s_fa_ebitda($A1588,"2025/12/31"),"")</f>
        <v>448182148.61000001</v>
      </c>
      <c r="AM1588">
        <f>IFERROR([1]!s_west_netprofit($A1588,2026,$B$1,180)/[1]!s_west_netprofit($A1588,2026,$B$1-7,180)-1,"")</f>
        <v>0</v>
      </c>
      <c r="AN1588">
        <f>IFERROR([1]!s_west_netprofit($A1588,2026,$B$1,180)/[1]!s_west_netprofit($A1588,2026,$B$1-30,180)-1,"")</f>
        <v>-2.8212521393564671E-2</v>
      </c>
      <c r="AO1588">
        <f>IFERROR([1]!s_est_mediannetprofit($A1588,2026,$B$1)/[1]!s_est_mediannetprofit($A1588,2026,$B$1-7)-1,"")</f>
        <v>0</v>
      </c>
      <c r="AP1588">
        <f>IFERROR([1]!s_est_mediannetprofit($A1588,2026,$B$1)/[1]!s_est_mediannetprofit($A1588,2026,$B$1-30)-1,"")</f>
        <v>-1.5000000000000013E-2</v>
      </c>
    </row>
    <row r="1589" spans="1:42">
      <c r="A1589" t="s">
        <v>1628</v>
      </c>
      <c r="B1589">
        <f>IFERROR([1]!s_stm07_is($A1589,"W30028333","2011/12/31",1)/[1]!S_SHARE_TOTAL($A1589,$B$1),"")</f>
        <v>0</v>
      </c>
      <c r="C1589">
        <f>IFERROR([1]!s_stm07_is($A1589,"W30028333","2012/12/31",1)/[1]!S_SHARE_TOTAL($A1589,$B$1),"")</f>
        <v>0</v>
      </c>
      <c r="D1589">
        <f>IFERROR([1]!s_stm07_is($A1589,"W30028333","2013/12/31",1)/[1]!S_SHARE_TOTAL($A1589,$B$1),"")</f>
        <v>0</v>
      </c>
      <c r="E1589">
        <f>IFERROR([1]!s_stm07_is($A1589,"W30028333","2014/12/31",1)/[1]!S_SHARE_TOTAL($A1589,$B$1),"")</f>
        <v>0</v>
      </c>
      <c r="F1589">
        <f>IFERROR([1]!s_stm07_is($A1589,"W30028333","2015/12/31",1)/[1]!S_SHARE_TOTAL($A1589,$B$1),"")</f>
        <v>0.24680019330436759</v>
      </c>
      <c r="G1589">
        <f>IFERROR([1]!s_stm07_is($A1589,"W30028333","2016/12/31",1)/[1]!S_SHARE_TOTAL($A1589,$B$1),"")</f>
        <v>0.36772153099453003</v>
      </c>
      <c r="H1589">
        <f>IFERROR([1]!s_stm07_is($A1589,"W30028333","2017/12/31",1)/[1]!S_SHARE_TOTAL($A1589,$B$1),"")</f>
        <v>0.25861258632865336</v>
      </c>
      <c r="I1589">
        <f>IFERROR([1]!s_stm07_is($A1589,"W30028333","2018/12/31",1)/[1]!S_SHARE_TOTAL($A1589,$B$1),"")</f>
        <v>0.41095385232264475</v>
      </c>
      <c r="J1589">
        <f>IFERROR([1]!s_stm07_is($A1589,"W30028333","2019/12/31",1)/[1]!S_SHARE_TOTAL($A1589,$B$1),"")</f>
        <v>0.50650748381150734</v>
      </c>
      <c r="K1589">
        <f>IFERROR([1]!s_stm07_is($A1589,"W30028333","2020/12/31",1)/[1]!S_SHARE_TOTAL($A1589,$B$1),"")</f>
        <v>0.45417032388954715</v>
      </c>
      <c r="L1589">
        <f>IFERROR([1]!s_stm07_is($A1589,"W30028333","2021/12/31",1)/[1]!S_SHARE_TOTAL($A1589,$B$1),"")</f>
        <v>0.47881726725675366</v>
      </c>
      <c r="M1589">
        <f>IFERROR([1]!s_stm07_is($A1589,"W30028333","2022/12/31",1)/[1]!S_SHARE_TOTAL($A1589,$B$1),"")</f>
        <v>0.58155537879875996</v>
      </c>
      <c r="N1589">
        <f>IFERROR([1]!s_stm07_is($A1589,"W30028333","2023/12/31",1)/[1]!S_SHARE_TOTAL($A1589,$B$1),"")</f>
        <v>0.76459978877158963</v>
      </c>
      <c r="O1589">
        <f>IFERROR([1]!s_stm07_is($A1589,"W30028333","2024/12/31",1)/[1]!S_SHARE_TOTAL($A1589,$B$1),"")</f>
        <v>0.78010939052269979</v>
      </c>
      <c r="P1589">
        <f>IFERROR([1]!s_stm07_is($A1589,"W30028333","2025/12/31",1)/[1]!S_SHARE_TOTAL($A1589,$B$1),"")</f>
        <v>0.98850071702155673</v>
      </c>
      <c r="Q1589">
        <f>IFERROR([1]!s_west_netprofit($A1589,2026,$B$1,180)/[1]!S_SHARE_TOTAL($A1589,$B$1),"")</f>
        <v>1.068260978850228</v>
      </c>
      <c r="R1589">
        <f>IFERROR([1]!s_west_netprofit($A1589,2027,$B$1,180)/[1]!S_SHARE_TOTAL($A1589,$B$1),"")</f>
        <v>1.2253581816223205</v>
      </c>
      <c r="S1589">
        <f>IFERROR([1]!s_fa_dupont_roe($A1589,"2011/12/31")/100,"")</f>
        <v>0</v>
      </c>
      <c r="T1589">
        <f>IFERROR([1]!s_fa_dupont_roe($A1589,"2012/12/31")/100,"")</f>
        <v>0</v>
      </c>
      <c r="U1589">
        <f>IFERROR([1]!s_fa_dupont_roe($A1589,"2013/12/31")/100,"")</f>
        <v>0</v>
      </c>
      <c r="V1589">
        <f>IFERROR([1]!s_fa_dupont_roe($A1589,"2014/12/31")/100,"")</f>
        <v>0</v>
      </c>
      <c r="W1589">
        <f>IFERROR([1]!s_fa_dupont_roe($A1589,"2015/12/31")/100,"")</f>
        <v>5.1984000000000002E-2</v>
      </c>
      <c r="X1589">
        <f>IFERROR([1]!s_fa_dupont_roe($A1589,"2016/12/31")/100,"")</f>
        <v>7.5908000000000003E-2</v>
      </c>
      <c r="Y1589">
        <f>IFERROR([1]!s_fa_dupont_roe($A1589,"2017/12/31")/100,"")</f>
        <v>5.1927000000000001E-2</v>
      </c>
      <c r="Z1589">
        <f>IFERROR([1]!s_fa_dupont_roe($A1589,"2018/12/31")/100,"")</f>
        <v>7.9465999999999995E-2</v>
      </c>
      <c r="AA1589">
        <f>IFERROR([1]!s_fa_dupont_roe($A1589,"2019/12/31")/100,"")</f>
        <v>9.1707999999999998E-2</v>
      </c>
      <c r="AB1589">
        <f>IFERROR([1]!s_fa_dupont_roe($A1589,"2020/12/31")/100,"")</f>
        <v>7.5507000000000005E-2</v>
      </c>
      <c r="AC1589">
        <f>IFERROR([1]!s_fa_dupont_roe($A1589,"2021/12/31")/100,"")</f>
        <v>7.3853000000000002E-2</v>
      </c>
      <c r="AD1589">
        <f>IFERROR([1]!s_fa_dupont_roe($A1589,"2022/12/31")/100,"")</f>
        <v>8.4591999999999987E-2</v>
      </c>
      <c r="AE1589">
        <f>IFERROR([1]!s_fa_dupont_roe($A1589,"2023/12/31")/100,"")</f>
        <v>0.10431499999999999</v>
      </c>
      <c r="AF1589">
        <f>IFERROR([1]!s_fa_dupont_roe($A1589,"2024/12/31")/100,"")</f>
        <v>0.100747</v>
      </c>
      <c r="AG1589">
        <f>IFERROR([1]!s_fa_dupont_roe($A1589,"2025/12/31")/100,"")</f>
        <v>0.12177500000000001</v>
      </c>
      <c r="AH1589">
        <f>IFERROR([1]!s_stm07_is($A1589,"W30028333","2025/12/31",1),"")</f>
        <v>330345077.62</v>
      </c>
      <c r="AI1589">
        <f>IFERROR([1]!s_stm07_bs($A1589,"W38058048","2025/12/31",1),"")</f>
        <v>2779722895.1599998</v>
      </c>
      <c r="AJ1589">
        <f>IFERROR([1]!s_fa_netdebt($A1589,"2025/12/31"),"")</f>
        <v>-409073825.25</v>
      </c>
      <c r="AK1589">
        <f>IFERROR([1]!s_val_ev1($A1589,"2025/12/31"),"")</f>
        <v>10957152578.006399</v>
      </c>
      <c r="AL1589">
        <f>IFERROR([1]!s_fa_ebitda($A1589,"2025/12/31"),"")</f>
        <v>369460997.22000003</v>
      </c>
      <c r="AM1589">
        <f>IFERROR([1]!s_west_netprofit($A1589,2026,$B$1,180)/[1]!s_west_netprofit($A1589,2026,$B$1-7,180)-1,"")</f>
        <v>0</v>
      </c>
      <c r="AN1589">
        <f>IFERROR([1]!s_west_netprofit($A1589,2026,$B$1,180)/[1]!s_west_netprofit($A1589,2026,$B$1-30,180)-1,"")</f>
        <v>0</v>
      </c>
      <c r="AO1589">
        <f>IFERROR([1]!s_est_mediannetprofit($A1589,2026,$B$1)/[1]!s_est_mediannetprofit($A1589,2026,$B$1-7)-1,"")</f>
        <v>0</v>
      </c>
      <c r="AP1589">
        <f>IFERROR([1]!s_est_mediannetprofit($A1589,2026,$B$1)/[1]!s_est_mediannetprofit($A1589,2026,$B$1-30)-1,"")</f>
        <v>0</v>
      </c>
    </row>
    <row r="1590" spans="1:42">
      <c r="A1590" t="s">
        <v>1629</v>
      </c>
      <c r="B1590">
        <f>IFERROR([1]!s_stm07_is($A1590,"W30028333","2011/12/31",1)/[1]!S_SHARE_TOTAL($A1590,$B$1),"")</f>
        <v>0</v>
      </c>
      <c r="C1590">
        <f>IFERROR([1]!s_stm07_is($A1590,"W30028333","2012/12/31",1)/[1]!S_SHARE_TOTAL($A1590,$B$1),"")</f>
        <v>0</v>
      </c>
      <c r="D1590">
        <f>IFERROR([1]!s_stm07_is($A1590,"W30028333","2013/12/31",1)/[1]!S_SHARE_TOTAL($A1590,$B$1),"")</f>
        <v>0.10717996047514029</v>
      </c>
      <c r="E1590">
        <f>IFERROR([1]!s_stm07_is($A1590,"W30028333","2014/12/31",1)/[1]!S_SHARE_TOTAL($A1590,$B$1),"")</f>
        <v>7.9478817121323958E-2</v>
      </c>
      <c r="F1590">
        <f>IFERROR([1]!s_stm07_is($A1590,"W30028333","2015/12/31",1)/[1]!S_SHARE_TOTAL($A1590,$B$1),"")</f>
        <v>0.16220765267282281</v>
      </c>
      <c r="G1590">
        <f>IFERROR([1]!s_stm07_is($A1590,"W30028333","2016/12/31",1)/[1]!S_SHARE_TOTAL($A1590,$B$1),"")</f>
        <v>0.32171595403406333</v>
      </c>
      <c r="H1590">
        <f>IFERROR([1]!s_stm07_is($A1590,"W30028333","2017/12/31",1)/[1]!S_SHARE_TOTAL($A1590,$B$1),"")</f>
        <v>0.29985846892919482</v>
      </c>
      <c r="I1590">
        <f>IFERROR([1]!s_stm07_is($A1590,"W30028333","2018/12/31",1)/[1]!S_SHARE_TOTAL($A1590,$B$1),"")</f>
        <v>0.13477938363191386</v>
      </c>
      <c r="J1590">
        <f>IFERROR([1]!s_stm07_is($A1590,"W30028333","2019/12/31",1)/[1]!S_SHARE_TOTAL($A1590,$B$1),"")</f>
        <v>0.89387952437354468</v>
      </c>
      <c r="K1590">
        <f>IFERROR([1]!s_stm07_is($A1590,"W30028333","2020/12/31",1)/[1]!S_SHARE_TOTAL($A1590,$B$1),"")</f>
        <v>2.1684373398197891</v>
      </c>
      <c r="L1590">
        <f>IFERROR([1]!s_stm07_is($A1590,"W30028333","2021/12/31",1)/[1]!S_SHARE_TOTAL($A1590,$B$1),"")</f>
        <v>0.46743265550447438</v>
      </c>
      <c r="M1590">
        <f>IFERROR([1]!s_stm07_is($A1590,"W30028333","2022/12/31",1)/[1]!S_SHARE_TOTAL($A1590,$B$1),"")</f>
        <v>0.48665904741277638</v>
      </c>
      <c r="N1590">
        <f>IFERROR([1]!s_stm07_is($A1590,"W30028333","2023/12/31",1)/[1]!S_SHARE_TOTAL($A1590,$B$1),"")</f>
        <v>-0.76468227457068172</v>
      </c>
      <c r="O1590">
        <f>IFERROR([1]!s_stm07_is($A1590,"W30028333","2024/12/31",1)/[1]!S_SHARE_TOTAL($A1590,$B$1),"")</f>
        <v>1.3088068709910128</v>
      </c>
      <c r="P1590">
        <f>IFERROR([1]!s_stm07_is($A1590,"W30028333","2025/12/31",1)/[1]!S_SHARE_TOTAL($A1590,$B$1),"")</f>
        <v>0.64593496583070542</v>
      </c>
      <c r="Q1590">
        <f>IFERROR([1]!s_west_netprofit($A1590,2026,$B$1,180)/[1]!S_SHARE_TOTAL($A1590,$B$1),"")</f>
        <v>0.3766976060484345</v>
      </c>
      <c r="R1590">
        <f>IFERROR([1]!s_west_netprofit($A1590,2027,$B$1,180)/[1]!S_SHARE_TOTAL($A1590,$B$1),"")</f>
        <v>1.8797458748432139</v>
      </c>
      <c r="S1590">
        <f>IFERROR([1]!s_fa_dupont_roe($A1590,"2011/12/31")/100,"")</f>
        <v>0</v>
      </c>
      <c r="T1590">
        <f>IFERROR([1]!s_fa_dupont_roe($A1590,"2012/12/31")/100,"")</f>
        <v>0</v>
      </c>
      <c r="U1590">
        <f>IFERROR([1]!s_fa_dupont_roe($A1590,"2013/12/31")/100,"")</f>
        <v>0.166324</v>
      </c>
      <c r="V1590">
        <f>IFERROR([1]!s_fa_dupont_roe($A1590,"2014/12/31")/100,"")</f>
        <v>0.11957000000000001</v>
      </c>
      <c r="W1590">
        <f>IFERROR([1]!s_fa_dupont_roe($A1590,"2015/12/31")/100,"")</f>
        <v>0.21172899999999997</v>
      </c>
      <c r="X1590">
        <f>IFERROR([1]!s_fa_dupont_roe($A1590,"2016/12/31")/100,"")</f>
        <v>0.32541400000000004</v>
      </c>
      <c r="Y1590">
        <f>IFERROR([1]!s_fa_dupont_roe($A1590,"2017/12/31")/100,"")</f>
        <v>0.239144</v>
      </c>
      <c r="Z1590">
        <f>IFERROR([1]!s_fa_dupont_roe($A1590,"2018/12/31")/100,"")</f>
        <v>9.7779000000000005E-2</v>
      </c>
      <c r="AA1590">
        <f>IFERROR([1]!s_fa_dupont_roe($A1590,"2019/12/31")/100,"")</f>
        <v>0.48222599999999999</v>
      </c>
      <c r="AB1590">
        <f>IFERROR([1]!s_fa_dupont_roe($A1590,"2020/12/31")/100,"")</f>
        <v>0.65373199999999998</v>
      </c>
      <c r="AC1590">
        <f>IFERROR([1]!s_fa_dupont_roe($A1590,"2021/12/31")/100,"")</f>
        <v>7.2617000000000001E-2</v>
      </c>
      <c r="AD1590">
        <f>IFERROR([1]!s_fa_dupont_roe($A1590,"2022/12/31")/100,"")</f>
        <v>5.5670999999999998E-2</v>
      </c>
      <c r="AE1590">
        <f>IFERROR([1]!s_fa_dupont_roe($A1590,"2023/12/31")/100,"")</f>
        <v>-9.0442999999999996E-2</v>
      </c>
      <c r="AF1590">
        <f>IFERROR([1]!s_fa_dupont_roe($A1590,"2024/12/31")/100,"")</f>
        <v>0.15215699999999999</v>
      </c>
      <c r="AG1590">
        <f>IFERROR([1]!s_fa_dupont_roe($A1590,"2025/12/31")/100,"")</f>
        <v>6.9575999999999999E-2</v>
      </c>
      <c r="AH1590">
        <f>IFERROR([1]!s_stm07_is($A1590,"W30028333","2025/12/31",1),"")</f>
        <v>338963686.41000003</v>
      </c>
      <c r="AI1590">
        <f>IFERROR([1]!s_stm07_bs($A1590,"W38058048","2025/12/31",1),"")</f>
        <v>4911160464.0799999</v>
      </c>
      <c r="AJ1590">
        <f>IFERROR([1]!s_fa_netdebt($A1590,"2025/12/31"),"")</f>
        <v>54614802.549999997</v>
      </c>
      <c r="AK1590">
        <f>IFERROR([1]!s_val_ev1($A1590,"2025/12/31"),"")</f>
        <v>16155984381.77</v>
      </c>
      <c r="AL1590">
        <f>IFERROR([1]!s_fa_ebitda($A1590,"2025/12/31"),"")</f>
        <v>846900682.88</v>
      </c>
      <c r="AM1590">
        <f>IFERROR([1]!s_west_netprofit($A1590,2026,$B$1,180)/[1]!s_west_netprofit($A1590,2026,$B$1-7,180)-1,"")</f>
        <v>0</v>
      </c>
      <c r="AN1590">
        <f>IFERROR([1]!s_west_netprofit($A1590,2026,$B$1,180)/[1]!s_west_netprofit($A1590,2026,$B$1-30,180)-1,"")</f>
        <v>-0.28793518609576307</v>
      </c>
      <c r="AO1590">
        <f>IFERROR([1]!s_est_mediannetprofit($A1590,2026,$B$1)/[1]!s_est_mediannetprofit($A1590,2026,$B$1-7)-1,"")</f>
        <v>0</v>
      </c>
      <c r="AP1590">
        <f>IFERROR([1]!s_est_mediannetprofit($A1590,2026,$B$1)/[1]!s_est_mediannetprofit($A1590,2026,$B$1-30)-1,"")</f>
        <v>-0.10765124555160144</v>
      </c>
    </row>
    <row r="1591" spans="1:42">
      <c r="A1591" t="s">
        <v>1630</v>
      </c>
      <c r="B1591">
        <f>IFERROR([1]!s_stm07_is($A1591,"W30028333","2011/12/31",1)/[1]!S_SHARE_TOTAL($A1591,$B$1),"")</f>
        <v>0</v>
      </c>
      <c r="C1591">
        <f>IFERROR([1]!s_stm07_is($A1591,"W30028333","2012/12/31",1)/[1]!S_SHARE_TOTAL($A1591,$B$1),"")</f>
        <v>0</v>
      </c>
      <c r="D1591">
        <f>IFERROR([1]!s_stm07_is($A1591,"W30028333","2013/12/31",1)/[1]!S_SHARE_TOTAL($A1591,$B$1),"")</f>
        <v>0</v>
      </c>
      <c r="E1591">
        <f>IFERROR([1]!s_stm07_is($A1591,"W30028333","2014/12/31",1)/[1]!S_SHARE_TOTAL($A1591,$B$1),"")</f>
        <v>0</v>
      </c>
      <c r="F1591">
        <f>IFERROR([1]!s_stm07_is($A1591,"W30028333","2015/12/31",1)/[1]!S_SHARE_TOTAL($A1591,$B$1),"")</f>
        <v>0.10118391785046409</v>
      </c>
      <c r="G1591">
        <f>IFERROR([1]!s_stm07_is($A1591,"W30028333","2016/12/31",1)/[1]!S_SHARE_TOTAL($A1591,$B$1),"")</f>
        <v>0.21744471790674197</v>
      </c>
      <c r="H1591">
        <f>IFERROR([1]!s_stm07_is($A1591,"W30028333","2017/12/31",1)/[1]!S_SHARE_TOTAL($A1591,$B$1),"")</f>
        <v>0.15664008782459346</v>
      </c>
      <c r="I1591">
        <f>IFERROR([1]!s_stm07_is($A1591,"W30028333","2018/12/31",1)/[1]!S_SHARE_TOTAL($A1591,$B$1),"")</f>
        <v>0.21808760261277763</v>
      </c>
      <c r="J1591">
        <f>IFERROR([1]!s_stm07_is($A1591,"W30028333","2019/12/31",1)/[1]!S_SHARE_TOTAL($A1591,$B$1),"")</f>
        <v>0.21842513841348549</v>
      </c>
      <c r="K1591">
        <f>IFERROR([1]!s_stm07_is($A1591,"W30028333","2020/12/31",1)/[1]!S_SHARE_TOTAL($A1591,$B$1),"")</f>
        <v>0.15996058144988348</v>
      </c>
      <c r="L1591">
        <f>IFERROR([1]!s_stm07_is($A1591,"W30028333","2021/12/31",1)/[1]!S_SHARE_TOTAL($A1591,$B$1),"")</f>
        <v>-2.2761461423253734E-3</v>
      </c>
      <c r="M1591">
        <f>IFERROR([1]!s_stm07_is($A1591,"W30028333","2022/12/31",1)/[1]!S_SHARE_TOTAL($A1591,$B$1),"")</f>
        <v>8.8497197483272616E-2</v>
      </c>
      <c r="N1591">
        <f>IFERROR([1]!s_stm07_is($A1591,"W30028333","2023/12/31",1)/[1]!S_SHARE_TOTAL($A1591,$B$1),"")</f>
        <v>0.11657794636098996</v>
      </c>
      <c r="O1591">
        <f>IFERROR([1]!s_stm07_is($A1591,"W30028333","2024/12/31",1)/[1]!S_SHARE_TOTAL($A1591,$B$1),"")</f>
        <v>1.4445810672788697</v>
      </c>
      <c r="P1591">
        <f>IFERROR([1]!s_stm07_is($A1591,"W30028333","2025/12/31",1)/[1]!S_SHARE_TOTAL($A1591,$B$1),"")</f>
        <v>1.0370066393744168</v>
      </c>
      <c r="Q1591">
        <f>IFERROR([1]!s_west_netprofit($A1591,2026,$B$1,180)/[1]!S_SHARE_TOTAL($A1591,$B$1),"")</f>
        <v>1.2670205921680018</v>
      </c>
      <c r="R1591">
        <f>IFERROR([1]!s_west_netprofit($A1591,2027,$B$1,180)/[1]!S_SHARE_TOTAL($A1591,$B$1),"")</f>
        <v>1.5599826882316796</v>
      </c>
      <c r="S1591">
        <f>IFERROR([1]!s_fa_dupont_roe($A1591,"2011/12/31")/100,"")</f>
        <v>0</v>
      </c>
      <c r="T1591">
        <f>IFERROR([1]!s_fa_dupont_roe($A1591,"2012/12/31")/100,"")</f>
        <v>0</v>
      </c>
      <c r="U1591">
        <f>IFERROR([1]!s_fa_dupont_roe($A1591,"2013/12/31")/100,"")</f>
        <v>0</v>
      </c>
      <c r="V1591">
        <f>IFERROR([1]!s_fa_dupont_roe($A1591,"2014/12/31")/100,"")</f>
        <v>0</v>
      </c>
      <c r="W1591">
        <f>IFERROR([1]!s_fa_dupont_roe($A1591,"2015/12/31")/100,"")</f>
        <v>0.94607699999999995</v>
      </c>
      <c r="X1591">
        <f>IFERROR([1]!s_fa_dupont_roe($A1591,"2016/12/31")/100,"")</f>
        <v>1.008213</v>
      </c>
      <c r="Y1591">
        <f>IFERROR([1]!s_fa_dupont_roe($A1591,"2017/12/31")/100,"")</f>
        <v>0.28171399999999996</v>
      </c>
      <c r="Z1591">
        <f>IFERROR([1]!s_fa_dupont_roe($A1591,"2018/12/31")/100,"")</f>
        <v>0.24320799999999998</v>
      </c>
      <c r="AA1591">
        <f>IFERROR([1]!s_fa_dupont_roe($A1591,"2019/12/31")/100,"")</f>
        <v>0.20185900000000001</v>
      </c>
      <c r="AB1591">
        <f>IFERROR([1]!s_fa_dupont_roe($A1591,"2020/12/31")/100,"")</f>
        <v>0.112608</v>
      </c>
      <c r="AC1591">
        <f>IFERROR([1]!s_fa_dupont_roe($A1591,"2021/12/31")/100,"")</f>
        <v>-1.379E-3</v>
      </c>
      <c r="AD1591">
        <f>IFERROR([1]!s_fa_dupont_roe($A1591,"2022/12/31")/100,"")</f>
        <v>3.6711000000000001E-2</v>
      </c>
      <c r="AE1591">
        <f>IFERROR([1]!s_fa_dupont_roe($A1591,"2023/12/31")/100,"")</f>
        <v>3.5708999999999998E-2</v>
      </c>
      <c r="AF1591">
        <f>IFERROR([1]!s_fa_dupont_roe($A1591,"2024/12/31")/100,"")</f>
        <v>0.35563</v>
      </c>
      <c r="AG1591">
        <f>IFERROR([1]!s_fa_dupont_roe($A1591,"2025/12/31")/100,"")</f>
        <v>0.16963999999999999</v>
      </c>
      <c r="AH1591">
        <f>IFERROR([1]!s_stm07_is($A1591,"W30028333","2025/12/31",1),"")</f>
        <v>481212981.95999998</v>
      </c>
      <c r="AI1591">
        <f>IFERROR([1]!s_stm07_bs($A1591,"W38058048","2025/12/31",1),"")</f>
        <v>3447386458.0900002</v>
      </c>
      <c r="AJ1591">
        <f>IFERROR([1]!s_fa_netdebt($A1591,"2025/12/31"),"")</f>
        <v>804712866.84000003</v>
      </c>
      <c r="AK1591">
        <f>IFERROR([1]!s_val_ev1($A1591,"2025/12/31"),"")</f>
        <v>15791132199.440001</v>
      </c>
      <c r="AL1591">
        <f>IFERROR([1]!s_fa_ebitda($A1591,"2025/12/31"),"")</f>
        <v>852725902.40999997</v>
      </c>
      <c r="AM1591">
        <f>IFERROR([1]!s_west_netprofit($A1591,2026,$B$1,180)/[1]!s_west_netprofit($A1591,2026,$B$1-7,180)-1,"")</f>
        <v>-5.2305282255268537E-2</v>
      </c>
      <c r="AN1591">
        <f>IFERROR([1]!s_west_netprofit($A1591,2026,$B$1,180)/[1]!s_west_netprofit($A1591,2026,$B$1-30,180)-1,"")</f>
        <v>-0.19024724630936307</v>
      </c>
      <c r="AO1591">
        <f>IFERROR([1]!s_est_mediannetprofit($A1591,2026,$B$1)/[1]!s_est_mediannetprofit($A1591,2026,$B$1-7)-1,"")</f>
        <v>-2.5597269624573205E-3</v>
      </c>
      <c r="AP1591">
        <f>IFERROR([1]!s_est_mediannetprofit($A1591,2026,$B$1)/[1]!s_est_mediannetprofit($A1591,2026,$B$1-30)-1,"")</f>
        <v>-6.0289389067524124E-2</v>
      </c>
    </row>
    <row r="1592" spans="1:42">
      <c r="A1592" t="s">
        <v>1631</v>
      </c>
      <c r="B1592">
        <f>IFERROR([1]!s_stm07_is($A1592,"W30028333","2011/12/31",1)/[1]!S_SHARE_TOTAL($A1592,$B$1),"")</f>
        <v>0</v>
      </c>
      <c r="C1592">
        <f>IFERROR([1]!s_stm07_is($A1592,"W30028333","2012/12/31",1)/[1]!S_SHARE_TOTAL($A1592,$B$1),"")</f>
        <v>0</v>
      </c>
      <c r="D1592">
        <f>IFERROR([1]!s_stm07_is($A1592,"W30028333","2013/12/31",1)/[1]!S_SHARE_TOTAL($A1592,$B$1),"")</f>
        <v>0</v>
      </c>
      <c r="E1592">
        <f>IFERROR([1]!s_stm07_is($A1592,"W30028333","2014/12/31",1)/[1]!S_SHARE_TOTAL($A1592,$B$1),"")</f>
        <v>0</v>
      </c>
      <c r="F1592">
        <f>IFERROR([1]!s_stm07_is($A1592,"W30028333","2015/12/31",1)/[1]!S_SHARE_TOTAL($A1592,$B$1),"")</f>
        <v>5.6957974586619123E-2</v>
      </c>
      <c r="G1592">
        <f>IFERROR([1]!s_stm07_is($A1592,"W30028333","2016/12/31",1)/[1]!S_SHARE_TOTAL($A1592,$B$1),"")</f>
        <v>9.792243255701287E-2</v>
      </c>
      <c r="H1592">
        <f>IFERROR([1]!s_stm07_is($A1592,"W30028333","2017/12/31",1)/[1]!S_SHARE_TOTAL($A1592,$B$1),"")</f>
        <v>0.15730416873622916</v>
      </c>
      <c r="I1592">
        <f>IFERROR([1]!s_stm07_is($A1592,"W30028333","2018/12/31",1)/[1]!S_SHARE_TOTAL($A1592,$B$1),"")</f>
        <v>0.26923701194413918</v>
      </c>
      <c r="J1592">
        <f>IFERROR([1]!s_stm07_is($A1592,"W30028333","2019/12/31",1)/[1]!S_SHARE_TOTAL($A1592,$B$1),"")</f>
        <v>0.190932590831383</v>
      </c>
      <c r="K1592">
        <f>IFERROR([1]!s_stm07_is($A1592,"W30028333","2020/12/31",1)/[1]!S_SHARE_TOTAL($A1592,$B$1),"")</f>
        <v>0.30081075933981199</v>
      </c>
      <c r="L1592">
        <f>IFERROR([1]!s_stm07_is($A1592,"W30028333","2021/12/31",1)/[1]!S_SHARE_TOTAL($A1592,$B$1),"")</f>
        <v>0.89413641833053736</v>
      </c>
      <c r="M1592">
        <f>IFERROR([1]!s_stm07_is($A1592,"W30028333","2022/12/31",1)/[1]!S_SHARE_TOTAL($A1592,$B$1),"")</f>
        <v>1.0244453518801879</v>
      </c>
      <c r="N1592">
        <f>IFERROR([1]!s_stm07_is($A1592,"W30028333","2023/12/31",1)/[1]!S_SHARE_TOTAL($A1592,$B$1),"")</f>
        <v>9.7936605307226351E-2</v>
      </c>
      <c r="O1592">
        <f>IFERROR([1]!s_stm07_is($A1592,"W30028333","2024/12/31",1)/[1]!S_SHARE_TOTAL($A1592,$B$1),"")</f>
        <v>-0.39583830682458809</v>
      </c>
      <c r="P1592">
        <f>IFERROR([1]!s_stm07_is($A1592,"W30028333","2025/12/31",1)/[1]!S_SHARE_TOTAL($A1592,$B$1),"")</f>
        <v>-0.21216703398344369</v>
      </c>
      <c r="Q1592">
        <f>IFERROR([1]!s_west_netprofit($A1592,2026,$B$1,180)/[1]!S_SHARE_TOTAL($A1592,$B$1),"")</f>
        <v>0.28448959312492023</v>
      </c>
      <c r="R1592">
        <f>IFERROR([1]!s_west_netprofit($A1592,2027,$B$1,180)/[1]!S_SHARE_TOTAL($A1592,$B$1),"")</f>
        <v>0.43045807546126674</v>
      </c>
      <c r="S1592">
        <f>IFERROR([1]!s_fa_dupont_roe($A1592,"2011/12/31")/100,"")</f>
        <v>0</v>
      </c>
      <c r="T1592">
        <f>IFERROR([1]!s_fa_dupont_roe($A1592,"2012/12/31")/100,"")</f>
        <v>0</v>
      </c>
      <c r="U1592">
        <f>IFERROR([1]!s_fa_dupont_roe($A1592,"2013/12/31")/100,"")</f>
        <v>0</v>
      </c>
      <c r="V1592">
        <f>IFERROR([1]!s_fa_dupont_roe($A1592,"2014/12/31")/100,"")</f>
        <v>0</v>
      </c>
      <c r="W1592">
        <f>IFERROR([1]!s_fa_dupont_roe($A1592,"2015/12/31")/100,"")</f>
        <v>4.9903000000000003E-2</v>
      </c>
      <c r="X1592">
        <f>IFERROR([1]!s_fa_dupont_roe($A1592,"2016/12/31")/100,"")</f>
        <v>7.1018999999999999E-2</v>
      </c>
      <c r="Y1592">
        <f>IFERROR([1]!s_fa_dupont_roe($A1592,"2017/12/31")/100,"")</f>
        <v>8.8611999999999996E-2</v>
      </c>
      <c r="Z1592">
        <f>IFERROR([1]!s_fa_dupont_roe($A1592,"2018/12/31")/100,"")</f>
        <v>0.13219900000000001</v>
      </c>
      <c r="AA1592">
        <f>IFERROR([1]!s_fa_dupont_roe($A1592,"2019/12/31")/100,"")</f>
        <v>8.6906999999999998E-2</v>
      </c>
      <c r="AB1592">
        <f>IFERROR([1]!s_fa_dupont_roe($A1592,"2020/12/31")/100,"")</f>
        <v>0.119884</v>
      </c>
      <c r="AC1592">
        <f>IFERROR([1]!s_fa_dupont_roe($A1592,"2021/12/31")/100,"")</f>
        <v>0.12775499999999998</v>
      </c>
      <c r="AD1592">
        <f>IFERROR([1]!s_fa_dupont_roe($A1592,"2022/12/31")/100,"")</f>
        <v>8.7355000000000002E-2</v>
      </c>
      <c r="AE1592">
        <f>IFERROR([1]!s_fa_dupont_roe($A1592,"2023/12/31")/100,"")</f>
        <v>8.1289999999999991E-3</v>
      </c>
      <c r="AF1592">
        <f>IFERROR([1]!s_fa_dupont_roe($A1592,"2024/12/31")/100,"")</f>
        <v>-3.4716999999999998E-2</v>
      </c>
      <c r="AG1592">
        <f>IFERROR([1]!s_fa_dupont_roe($A1592,"2025/12/31")/100,"")</f>
        <v>-1.9598000000000001E-2</v>
      </c>
      <c r="AH1592">
        <f>IFERROR([1]!s_stm07_is($A1592,"W30028333","2025/12/31",1),"")</f>
        <v>-142444238.63</v>
      </c>
      <c r="AI1592">
        <f>IFERROR([1]!s_stm07_bs($A1592,"W38058048","2025/12/31",1),"")</f>
        <v>8145142555.4300003</v>
      </c>
      <c r="AJ1592">
        <f>IFERROR([1]!s_fa_netdebt($A1592,"2025/12/31"),"")</f>
        <v>5738114774.8699999</v>
      </c>
      <c r="AK1592">
        <f>IFERROR([1]!s_val_ev1($A1592,"2025/12/31"),"")</f>
        <v>31115406225.709999</v>
      </c>
      <c r="AL1592">
        <f>IFERROR([1]!s_fa_ebitda($A1592,"2025/12/31"),"")</f>
        <v>1102355027.8099999</v>
      </c>
      <c r="AM1592">
        <f>IFERROR([1]!s_west_netprofit($A1592,2026,$B$1,180)/[1]!s_west_netprofit($A1592,2026,$B$1-7,180)-1,"")</f>
        <v>0</v>
      </c>
      <c r="AN1592">
        <f>IFERROR([1]!s_west_netprofit($A1592,2026,$B$1,180)/[1]!s_west_netprofit($A1592,2026,$B$1-30,180)-1,"")</f>
        <v>0.67808820945352322</v>
      </c>
      <c r="AO1592">
        <f>IFERROR([1]!s_est_mediannetprofit($A1592,2026,$B$1)/[1]!s_est_mediannetprofit($A1592,2026,$B$1-7)-1,"")</f>
        <v>0</v>
      </c>
      <c r="AP1592">
        <f>IFERROR([1]!s_est_mediannetprofit($A1592,2026,$B$1)/[1]!s_est_mediannetprofit($A1592,2026,$B$1-30)-1,"")</f>
        <v>0.67808820945352322</v>
      </c>
    </row>
    <row r="1593" spans="1:42">
      <c r="A1593" t="s">
        <v>1632</v>
      </c>
      <c r="B1593">
        <f>IFERROR([1]!s_stm07_is($A1593,"W30028333","2011/12/31",1)/[1]!S_SHARE_TOTAL($A1593,$B$1),"")</f>
        <v>0</v>
      </c>
      <c r="C1593">
        <f>IFERROR([1]!s_stm07_is($A1593,"W30028333","2012/12/31",1)/[1]!S_SHARE_TOTAL($A1593,$B$1),"")</f>
        <v>0</v>
      </c>
      <c r="D1593">
        <f>IFERROR([1]!s_stm07_is($A1593,"W30028333","2013/12/31",1)/[1]!S_SHARE_TOTAL($A1593,$B$1),"")</f>
        <v>0</v>
      </c>
      <c r="E1593">
        <f>IFERROR([1]!s_stm07_is($A1593,"W30028333","2014/12/31",1)/[1]!S_SHARE_TOTAL($A1593,$B$1),"")</f>
        <v>-1.5760591360856269E-2</v>
      </c>
      <c r="F1593">
        <f>IFERROR([1]!s_stm07_is($A1593,"W30028333","2015/12/31",1)/[1]!S_SHARE_TOTAL($A1593,$B$1),"")</f>
        <v>4.7047763723241591E-2</v>
      </c>
      <c r="G1593">
        <f>IFERROR([1]!s_stm07_is($A1593,"W30028333","2016/12/31",1)/[1]!S_SHARE_TOTAL($A1593,$B$1),"")</f>
        <v>0.10035091743119266</v>
      </c>
      <c r="H1593">
        <f>IFERROR([1]!s_stm07_is($A1593,"W30028333","2017/12/31",1)/[1]!S_SHARE_TOTAL($A1593,$B$1),"")</f>
        <v>0.18503036517584098</v>
      </c>
      <c r="I1593">
        <f>IFERROR([1]!s_stm07_is($A1593,"W30028333","2018/12/31",1)/[1]!S_SHARE_TOTAL($A1593,$B$1),"")</f>
        <v>0.39723686280581039</v>
      </c>
      <c r="J1593">
        <f>IFERROR([1]!s_stm07_is($A1593,"W30028333","2019/12/31",1)/[1]!S_SHARE_TOTAL($A1593,$B$1),"")</f>
        <v>0.51339989873853209</v>
      </c>
      <c r="K1593">
        <f>IFERROR([1]!s_stm07_is($A1593,"W30028333","2020/12/31",1)/[1]!S_SHARE_TOTAL($A1593,$B$1),"")</f>
        <v>0.60778530026758415</v>
      </c>
      <c r="L1593">
        <f>IFERROR([1]!s_stm07_is($A1593,"W30028333","2021/12/31",1)/[1]!S_SHARE_TOTAL($A1593,$B$1),"")</f>
        <v>0.90916062308868506</v>
      </c>
      <c r="M1593">
        <f>IFERROR([1]!s_stm07_is($A1593,"W30028333","2022/12/31",1)/[1]!S_SHARE_TOTAL($A1593,$B$1),"")</f>
        <v>0.58670165267584096</v>
      </c>
      <c r="N1593">
        <f>IFERROR([1]!s_stm07_is($A1593,"W30028333","2023/12/31",1)/[1]!S_SHARE_TOTAL($A1593,$B$1),"")</f>
        <v>-0.12351355561926605</v>
      </c>
      <c r="O1593">
        <f>IFERROR([1]!s_stm07_is($A1593,"W30028333","2024/12/31",1)/[1]!S_SHARE_TOTAL($A1593,$B$1),"")</f>
        <v>0.33438801490825687</v>
      </c>
      <c r="P1593">
        <f>IFERROR([1]!s_stm07_is($A1593,"W30028333","2025/12/31",1)/[1]!S_SHARE_TOTAL($A1593,$B$1),"")</f>
        <v>0.83787320986238523</v>
      </c>
      <c r="Q1593">
        <f>IFERROR([1]!s_west_netprofit($A1593,2026,$B$1,180)/[1]!S_SHARE_TOTAL($A1593,$B$1),"")</f>
        <v>2.2950688073394496</v>
      </c>
      <c r="R1593">
        <f>IFERROR([1]!s_west_netprofit($A1593,2027,$B$1,180)/[1]!S_SHARE_TOTAL($A1593,$B$1),"")</f>
        <v>3.8420823776758408</v>
      </c>
      <c r="S1593">
        <f>IFERROR([1]!s_fa_dupont_roe($A1593,"2011/12/31")/100,"")</f>
        <v>0</v>
      </c>
      <c r="T1593">
        <f>IFERROR([1]!s_fa_dupont_roe($A1593,"2012/12/31")/100,"")</f>
        <v>0</v>
      </c>
      <c r="U1593">
        <f>IFERROR([1]!s_fa_dupont_roe($A1593,"2013/12/31")/100,"")</f>
        <v>0</v>
      </c>
      <c r="V1593">
        <f>IFERROR([1]!s_fa_dupont_roe($A1593,"2014/12/31")/100,"")</f>
        <v>-0.1895</v>
      </c>
      <c r="W1593">
        <f>IFERROR([1]!s_fa_dupont_roe($A1593,"2015/12/31")/100,"")</f>
        <v>0.44096400000000002</v>
      </c>
      <c r="X1593">
        <f>IFERROR([1]!s_fa_dupont_roe($A1593,"2016/12/31")/100,"")</f>
        <v>0.371728</v>
      </c>
      <c r="Y1593">
        <f>IFERROR([1]!s_fa_dupont_roe($A1593,"2017/12/31")/100,"")</f>
        <v>0.25316099999999997</v>
      </c>
      <c r="Z1593">
        <f>IFERROR([1]!s_fa_dupont_roe($A1593,"2018/12/31")/100,"")</f>
        <v>0.29445199999999999</v>
      </c>
      <c r="AA1593">
        <f>IFERROR([1]!s_fa_dupont_roe($A1593,"2019/12/31")/100,"")</f>
        <v>0.26981500000000003</v>
      </c>
      <c r="AB1593">
        <f>IFERROR([1]!s_fa_dupont_roe($A1593,"2020/12/31")/100,"")</f>
        <v>0.15994</v>
      </c>
      <c r="AC1593">
        <f>IFERROR([1]!s_fa_dupont_roe($A1593,"2021/12/31")/100,"")</f>
        <v>0.15797</v>
      </c>
      <c r="AD1593">
        <f>IFERROR([1]!s_fa_dupont_roe($A1593,"2022/12/31")/100,"")</f>
        <v>9.3672000000000005E-2</v>
      </c>
      <c r="AE1593">
        <f>IFERROR([1]!s_fa_dupont_roe($A1593,"2023/12/31")/100,"")</f>
        <v>-1.9778E-2</v>
      </c>
      <c r="AF1593">
        <f>IFERROR([1]!s_fa_dupont_roe($A1593,"2024/12/31")/100,"")</f>
        <v>5.6196999999999997E-2</v>
      </c>
      <c r="AG1593">
        <f>IFERROR([1]!s_fa_dupont_roe($A1593,"2025/12/31")/100,"")</f>
        <v>0.13489599999999999</v>
      </c>
      <c r="AH1593">
        <f>IFERROR([1]!s_stm07_is($A1593,"W30028333","2025/12/31",1),"")</f>
        <v>219187631.69999999</v>
      </c>
      <c r="AI1593">
        <f>IFERROR([1]!s_stm07_bs($A1593,"W38058048","2025/12/31",1),"")</f>
        <v>1714852179.4300001</v>
      </c>
      <c r="AJ1593">
        <f>IFERROR([1]!s_fa_netdebt($A1593,"2025/12/31"),"")</f>
        <v>245366171.41999999</v>
      </c>
      <c r="AK1593">
        <f>IFERROR([1]!s_val_ev1($A1593,"2025/12/31"),"")</f>
        <v>17397254347.049999</v>
      </c>
      <c r="AL1593">
        <f>IFERROR([1]!s_fa_ebitda($A1593,"2025/12/31"),"")</f>
        <v>338417902.57999998</v>
      </c>
      <c r="AM1593">
        <f>IFERROR([1]!s_west_netprofit($A1593,2026,$B$1,180)/[1]!s_west_netprofit($A1593,2026,$B$1-7,180)-1,"")</f>
        <v>3.1061401781856679E-2</v>
      </c>
      <c r="AN1593">
        <f>IFERROR([1]!s_west_netprofit($A1593,2026,$B$1,180)/[1]!s_west_netprofit($A1593,2026,$B$1-30,180)-1,"")</f>
        <v>0.11032939422502119</v>
      </c>
      <c r="AO1593">
        <f>IFERROR([1]!s_est_mediannetprofit($A1593,2026,$B$1)/[1]!s_est_mediannetprofit($A1593,2026,$B$1-7)-1,"")</f>
        <v>1.2567324955116588E-2</v>
      </c>
      <c r="AP1593">
        <f>IFERROR([1]!s_est_mediannetprofit($A1593,2026,$B$1)/[1]!s_est_mediannetprofit($A1593,2026,$B$1-30)-1,"")</f>
        <v>7.8393881453154846E-2</v>
      </c>
    </row>
    <row r="1594" spans="1:42">
      <c r="A1594" t="s">
        <v>1633</v>
      </c>
      <c r="B1594">
        <f>IFERROR([1]!s_stm07_is($A1594,"W30028333","2011/12/31",1)/[1]!S_SHARE_TOTAL($A1594,$B$1),"")</f>
        <v>0</v>
      </c>
      <c r="C1594">
        <f>IFERROR([1]!s_stm07_is($A1594,"W30028333","2012/12/31",1)/[1]!S_SHARE_TOTAL($A1594,$B$1),"")</f>
        <v>0</v>
      </c>
      <c r="D1594">
        <f>IFERROR([1]!s_stm07_is($A1594,"W30028333","2013/12/31",1)/[1]!S_SHARE_TOTAL($A1594,$B$1),"")</f>
        <v>0</v>
      </c>
      <c r="E1594">
        <f>IFERROR([1]!s_stm07_is($A1594,"W30028333","2014/12/31",1)/[1]!S_SHARE_TOTAL($A1594,$B$1),"")</f>
        <v>0</v>
      </c>
      <c r="F1594">
        <f>IFERROR([1]!s_stm07_is($A1594,"W30028333","2015/12/31",1)/[1]!S_SHARE_TOTAL($A1594,$B$1),"")</f>
        <v>0</v>
      </c>
      <c r="G1594">
        <f>IFERROR([1]!s_stm07_is($A1594,"W30028333","2016/12/31",1)/[1]!S_SHARE_TOTAL($A1594,$B$1),"")</f>
        <v>0</v>
      </c>
      <c r="H1594">
        <f>IFERROR([1]!s_stm07_is($A1594,"W30028333","2017/12/31",1)/[1]!S_SHARE_TOTAL($A1594,$B$1),"")</f>
        <v>0.40339032734857788</v>
      </c>
      <c r="I1594">
        <f>IFERROR([1]!s_stm07_is($A1594,"W30028333","2018/12/31",1)/[1]!S_SHARE_TOTAL($A1594,$B$1),"")</f>
        <v>0.29396783101035601</v>
      </c>
      <c r="J1594">
        <f>IFERROR([1]!s_stm07_is($A1594,"W30028333","2019/12/31",1)/[1]!S_SHARE_TOTAL($A1594,$B$1),"")</f>
        <v>0.77713760802907872</v>
      </c>
      <c r="K1594">
        <f>IFERROR([1]!s_stm07_is($A1594,"W30028333","2020/12/31",1)/[1]!S_SHARE_TOTAL($A1594,$B$1),"")</f>
        <v>1.1060532200445681</v>
      </c>
      <c r="L1594">
        <f>IFERROR([1]!s_stm07_is($A1594,"W30028333","2021/12/31",1)/[1]!S_SHARE_TOTAL($A1594,$B$1),"")</f>
        <v>1.6248454491056386</v>
      </c>
      <c r="M1594">
        <f>IFERROR([1]!s_stm07_is($A1594,"W30028333","2022/12/31",1)/[1]!S_SHARE_TOTAL($A1594,$B$1),"")</f>
        <v>1.9620293178428618</v>
      </c>
      <c r="N1594">
        <f>IFERROR([1]!s_stm07_is($A1594,"W30028333","2023/12/31",1)/[1]!S_SHARE_TOTAL($A1594,$B$1),"")</f>
        <v>2.7782276231232088</v>
      </c>
      <c r="O1594">
        <f>IFERROR([1]!s_stm07_is($A1594,"W30028333","2024/12/31",1)/[1]!S_SHARE_TOTAL($A1594,$B$1),"")</f>
        <v>4.5310705242150116</v>
      </c>
      <c r="P1594">
        <f>IFERROR([1]!s_stm07_is($A1594,"W30028333","2025/12/31",1)/[1]!S_SHARE_TOTAL($A1594,$B$1),"")</f>
        <v>6.0137119276099567</v>
      </c>
      <c r="Q1594">
        <f>IFERROR([1]!s_west_netprofit($A1594,2026,$B$1,180)/[1]!S_SHARE_TOTAL($A1594,$B$1),"")</f>
        <v>7.5401678775753682</v>
      </c>
      <c r="R1594">
        <f>IFERROR([1]!s_west_netprofit($A1594,2027,$B$1,180)/[1]!S_SHARE_TOTAL($A1594,$B$1),"")</f>
        <v>9.0491679909097158</v>
      </c>
      <c r="S1594">
        <f>IFERROR([1]!s_fa_dupont_roe($A1594,"2011/12/31")/100,"")</f>
        <v>0</v>
      </c>
      <c r="T1594">
        <f>IFERROR([1]!s_fa_dupont_roe($A1594,"2012/12/31")/100,"")</f>
        <v>0</v>
      </c>
      <c r="U1594">
        <f>IFERROR([1]!s_fa_dupont_roe($A1594,"2013/12/31")/100,"")</f>
        <v>0</v>
      </c>
      <c r="V1594">
        <f>IFERROR([1]!s_fa_dupont_roe($A1594,"2014/12/31")/100,"")</f>
        <v>0</v>
      </c>
      <c r="W1594">
        <f>IFERROR([1]!s_fa_dupont_roe($A1594,"2015/12/31")/100,"")</f>
        <v>0</v>
      </c>
      <c r="X1594">
        <f>IFERROR([1]!s_fa_dupont_roe($A1594,"2016/12/31")/100,"")</f>
        <v>0</v>
      </c>
      <c r="Y1594">
        <f>IFERROR([1]!s_fa_dupont_roe($A1594,"2017/12/31")/100,"")</f>
        <v>0.33998899999999999</v>
      </c>
      <c r="Z1594">
        <f>IFERROR([1]!s_fa_dupont_roe($A1594,"2018/12/31")/100,"")</f>
        <v>0.22045400000000001</v>
      </c>
      <c r="AA1594">
        <f>IFERROR([1]!s_fa_dupont_roe($A1594,"2019/12/31")/100,"")</f>
        <v>0.41921199999999997</v>
      </c>
      <c r="AB1594">
        <f>IFERROR([1]!s_fa_dupont_roe($A1594,"2020/12/31")/100,"")</f>
        <v>0.45770200000000005</v>
      </c>
      <c r="AC1594">
        <f>IFERROR([1]!s_fa_dupont_roe($A1594,"2021/12/31")/100,"")</f>
        <v>0.38786799999999999</v>
      </c>
      <c r="AD1594">
        <f>IFERROR([1]!s_fa_dupont_roe($A1594,"2022/12/31")/100,"")</f>
        <v>0.30970900000000001</v>
      </c>
      <c r="AE1594">
        <f>IFERROR([1]!s_fa_dupont_roe($A1594,"2023/12/31")/100,"")</f>
        <v>0.35822999999999999</v>
      </c>
      <c r="AF1594">
        <f>IFERROR([1]!s_fa_dupont_roe($A1594,"2024/12/31")/100,"")</f>
        <v>0.474852</v>
      </c>
      <c r="AG1594">
        <f>IFERROR([1]!s_fa_dupont_roe($A1594,"2025/12/31")/100,"")</f>
        <v>0.51614099999999996</v>
      </c>
      <c r="AH1594">
        <f>IFERROR([1]!s_stm07_is($A1594,"W30028333","2025/12/31",1),"")</f>
        <v>4415263147.79</v>
      </c>
      <c r="AI1594">
        <f>IFERROR([1]!s_stm07_bs($A1594,"W38058048","2025/12/31",1),"")</f>
        <v>9423797386.0900002</v>
      </c>
      <c r="AJ1594">
        <f>IFERROR([1]!s_fa_netdebt($A1594,"2025/12/31"),"")</f>
        <v>1375567169.3900001</v>
      </c>
      <c r="AK1594">
        <f>IFERROR([1]!s_val_ev1($A1594,"2025/12/31"),"")</f>
        <v>146101882231.06</v>
      </c>
      <c r="AL1594">
        <f>IFERROR([1]!s_fa_ebitda($A1594,"2025/12/31"),"")</f>
        <v>5989160723.1099997</v>
      </c>
      <c r="AM1594">
        <f>IFERROR([1]!s_west_netprofit($A1594,2026,$B$1,180)/[1]!s_west_netprofit($A1594,2026,$B$1-7,180)-1,"")</f>
        <v>-1.7504385604782957E-4</v>
      </c>
      <c r="AN1594">
        <f>IFERROR([1]!s_west_netprofit($A1594,2026,$B$1,180)/[1]!s_west_netprofit($A1594,2026,$B$1-30,180)-1,"")</f>
        <v>-3.2812892622707812E-3</v>
      </c>
      <c r="AO1594">
        <f>IFERROR([1]!s_est_mediannetprofit($A1594,2026,$B$1)/[1]!s_est_mediannetprofit($A1594,2026,$B$1-7)-1,"")</f>
        <v>-6.3228253996927553E-4</v>
      </c>
      <c r="AP1594">
        <f>IFERROR([1]!s_est_mediannetprofit($A1594,2026,$B$1)/[1]!s_est_mediannetprofit($A1594,2026,$B$1-30)-1,"")</f>
        <v>-1.9484736956051352E-3</v>
      </c>
    </row>
    <row r="1595" spans="1:42">
      <c r="A1595" t="s">
        <v>1634</v>
      </c>
      <c r="B1595">
        <f>IFERROR([1]!s_stm07_is($A1595,"W30028333","2011/12/31",1)/[1]!S_SHARE_TOTAL($A1595,$B$1),"")</f>
        <v>0</v>
      </c>
      <c r="C1595">
        <f>IFERROR([1]!s_stm07_is($A1595,"W30028333","2012/12/31",1)/[1]!S_SHARE_TOTAL($A1595,$B$1),"")</f>
        <v>0</v>
      </c>
      <c r="D1595">
        <f>IFERROR([1]!s_stm07_is($A1595,"W30028333","2013/12/31",1)/[1]!S_SHARE_TOTAL($A1595,$B$1),"")</f>
        <v>0</v>
      </c>
      <c r="E1595">
        <f>IFERROR([1]!s_stm07_is($A1595,"W30028333","2014/12/31",1)/[1]!S_SHARE_TOTAL($A1595,$B$1),"")</f>
        <v>0</v>
      </c>
      <c r="F1595">
        <f>IFERROR([1]!s_stm07_is($A1595,"W30028333","2015/12/31",1)/[1]!S_SHARE_TOTAL($A1595,$B$1),"")</f>
        <v>0</v>
      </c>
      <c r="G1595">
        <f>IFERROR([1]!s_stm07_is($A1595,"W30028333","2016/12/31",1)/[1]!S_SHARE_TOTAL($A1595,$B$1),"")</f>
        <v>0</v>
      </c>
      <c r="H1595">
        <f>IFERROR([1]!s_stm07_is($A1595,"W30028333","2017/12/31",1)/[1]!S_SHARE_TOTAL($A1595,$B$1),"")</f>
        <v>0.22717374893094919</v>
      </c>
      <c r="I1595">
        <f>IFERROR([1]!s_stm07_is($A1595,"W30028333","2018/12/31",1)/[1]!S_SHARE_TOTAL($A1595,$B$1),"")</f>
        <v>0.26953627125303681</v>
      </c>
      <c r="J1595">
        <f>IFERROR([1]!s_stm07_is($A1595,"W30028333","2019/12/31",1)/[1]!S_SHARE_TOTAL($A1595,$B$1),"")</f>
        <v>0.40255824307674964</v>
      </c>
      <c r="K1595">
        <f>IFERROR([1]!s_stm07_is($A1595,"W30028333","2020/12/31",1)/[1]!S_SHARE_TOTAL($A1595,$B$1),"")</f>
        <v>1.0353385020749588</v>
      </c>
      <c r="L1595">
        <f>IFERROR([1]!s_stm07_is($A1595,"W30028333","2021/12/31",1)/[1]!S_SHARE_TOTAL($A1595,$B$1),"")</f>
        <v>0.90244481783093033</v>
      </c>
      <c r="M1595">
        <f>IFERROR([1]!s_stm07_is($A1595,"W30028333","2022/12/31",1)/[1]!S_SHARE_TOTAL($A1595,$B$1),"")</f>
        <v>1.1770956944366155</v>
      </c>
      <c r="N1595">
        <f>IFERROR([1]!s_stm07_is($A1595,"W30028333","2023/12/31",1)/[1]!S_SHARE_TOTAL($A1595,$B$1),"")</f>
        <v>0.78284895174543356</v>
      </c>
      <c r="O1595">
        <f>IFERROR([1]!s_stm07_is($A1595,"W30028333","2024/12/31",1)/[1]!S_SHARE_TOTAL($A1595,$B$1),"")</f>
        <v>0.99903179951144805</v>
      </c>
      <c r="P1595">
        <f>IFERROR([1]!s_stm07_is($A1595,"W30028333","2025/12/31",1)/[1]!S_SHARE_TOTAL($A1595,$B$1),"")</f>
        <v>1.0491690303058889</v>
      </c>
      <c r="Q1595">
        <f>IFERROR([1]!s_west_netprofit($A1595,2026,$B$1,180)/[1]!S_SHARE_TOTAL($A1595,$B$1),"")</f>
        <v>1.2684630094679779</v>
      </c>
      <c r="R1595">
        <f>IFERROR([1]!s_west_netprofit($A1595,2027,$B$1,180)/[1]!S_SHARE_TOTAL($A1595,$B$1),"")</f>
        <v>1.5207733351534838</v>
      </c>
      <c r="S1595">
        <f>IFERROR([1]!s_fa_dupont_roe($A1595,"2011/12/31")/100,"")</f>
        <v>0</v>
      </c>
      <c r="T1595">
        <f>IFERROR([1]!s_fa_dupont_roe($A1595,"2012/12/31")/100,"")</f>
        <v>0</v>
      </c>
      <c r="U1595">
        <f>IFERROR([1]!s_fa_dupont_roe($A1595,"2013/12/31")/100,"")</f>
        <v>0</v>
      </c>
      <c r="V1595">
        <f>IFERROR([1]!s_fa_dupont_roe($A1595,"2014/12/31")/100,"")</f>
        <v>0</v>
      </c>
      <c r="W1595">
        <f>IFERROR([1]!s_fa_dupont_roe($A1595,"2015/12/31")/100,"")</f>
        <v>0</v>
      </c>
      <c r="X1595">
        <f>IFERROR([1]!s_fa_dupont_roe($A1595,"2016/12/31")/100,"")</f>
        <v>0</v>
      </c>
      <c r="Y1595">
        <f>IFERROR([1]!s_fa_dupont_roe($A1595,"2017/12/31")/100,"")</f>
        <v>0.16464400000000001</v>
      </c>
      <c r="Z1595">
        <f>IFERROR([1]!s_fa_dupont_roe($A1595,"2018/12/31")/100,"")</f>
        <v>0.18119800000000003</v>
      </c>
      <c r="AA1595">
        <f>IFERROR([1]!s_fa_dupont_roe($A1595,"2019/12/31")/100,"")</f>
        <v>0.16297999999999999</v>
      </c>
      <c r="AB1595">
        <f>IFERROR([1]!s_fa_dupont_roe($A1595,"2020/12/31")/100,"")</f>
        <v>0.274974</v>
      </c>
      <c r="AC1595">
        <f>IFERROR([1]!s_fa_dupont_roe($A1595,"2021/12/31")/100,"")</f>
        <v>0.14677099999999998</v>
      </c>
      <c r="AD1595">
        <f>IFERROR([1]!s_fa_dupont_roe($A1595,"2022/12/31")/100,"")</f>
        <v>0.13641700000000001</v>
      </c>
      <c r="AE1595">
        <f>IFERROR([1]!s_fa_dupont_roe($A1595,"2023/12/31")/100,"")</f>
        <v>8.3971999999999991E-2</v>
      </c>
      <c r="AF1595">
        <f>IFERROR([1]!s_fa_dupont_roe($A1595,"2024/12/31")/100,"")</f>
        <v>0.10098499999999999</v>
      </c>
      <c r="AG1595">
        <f>IFERROR([1]!s_fa_dupont_roe($A1595,"2025/12/31")/100,"")</f>
        <v>9.8890999999999993E-2</v>
      </c>
      <c r="AH1595">
        <f>IFERROR([1]!s_stm07_is($A1595,"W30028333","2025/12/31",1),"")</f>
        <v>820820433.45000005</v>
      </c>
      <c r="AI1595">
        <f>IFERROR([1]!s_stm07_bs($A1595,"W38058048","2025/12/31",1),"")</f>
        <v>8555556520.0699997</v>
      </c>
      <c r="AJ1595">
        <f>IFERROR([1]!s_fa_netdebt($A1595,"2025/12/31"),"")</f>
        <v>-468601989.5</v>
      </c>
      <c r="AK1595">
        <f>IFERROR([1]!s_val_ev1($A1595,"2025/12/31"),"")</f>
        <v>14850228212.110001</v>
      </c>
      <c r="AL1595">
        <f>IFERROR([1]!s_fa_ebitda($A1595,"2025/12/31"),"")</f>
        <v>1435699855.1099999</v>
      </c>
      <c r="AM1595">
        <f>IFERROR([1]!s_west_netprofit($A1595,2026,$B$1,180)/[1]!s_west_netprofit($A1595,2026,$B$1-7,180)-1,"")</f>
        <v>0</v>
      </c>
      <c r="AN1595">
        <f>IFERROR([1]!s_west_netprofit($A1595,2026,$B$1,180)/[1]!s_west_netprofit($A1595,2026,$B$1-30,180)-1,"")</f>
        <v>-1.1531094039867074E-2</v>
      </c>
      <c r="AO1595">
        <f>IFERROR([1]!s_est_mediannetprofit($A1595,2026,$B$1)/[1]!s_est_mediannetprofit($A1595,2026,$B$1-7)-1,"")</f>
        <v>0</v>
      </c>
      <c r="AP1595">
        <f>IFERROR([1]!s_est_mediannetprofit($A1595,2026,$B$1)/[1]!s_est_mediannetprofit($A1595,2026,$B$1-30)-1,"")</f>
        <v>-2.5696538049087003E-3</v>
      </c>
    </row>
    <row r="1596" spans="1:42">
      <c r="A1596" t="s">
        <v>1635</v>
      </c>
      <c r="B1596">
        <f>IFERROR([1]!s_stm07_is($A1596,"W30028333","2011/12/31",1)/[1]!S_SHARE_TOTAL($A1596,$B$1),"")</f>
        <v>0</v>
      </c>
      <c r="C1596">
        <f>IFERROR([1]!s_stm07_is($A1596,"W30028333","2012/12/31",1)/[1]!S_SHARE_TOTAL($A1596,$B$1),"")</f>
        <v>0</v>
      </c>
      <c r="D1596">
        <f>IFERROR([1]!s_stm07_is($A1596,"W30028333","2013/12/31",1)/[1]!S_SHARE_TOTAL($A1596,$B$1),"")</f>
        <v>0</v>
      </c>
      <c r="E1596">
        <f>IFERROR([1]!s_stm07_is($A1596,"W30028333","2014/12/31",1)/[1]!S_SHARE_TOTAL($A1596,$B$1),"")</f>
        <v>0</v>
      </c>
      <c r="F1596">
        <f>IFERROR([1]!s_stm07_is($A1596,"W30028333","2015/12/31",1)/[1]!S_SHARE_TOTAL($A1596,$B$1),"")</f>
        <v>0</v>
      </c>
      <c r="G1596">
        <f>IFERROR([1]!s_stm07_is($A1596,"W30028333","2016/12/31",1)/[1]!S_SHARE_TOTAL($A1596,$B$1),"")</f>
        <v>0</v>
      </c>
      <c r="H1596">
        <f>IFERROR([1]!s_stm07_is($A1596,"W30028333","2017/12/31",1)/[1]!S_SHARE_TOTAL($A1596,$B$1),"")</f>
        <v>0.21167571303465307</v>
      </c>
      <c r="I1596">
        <f>IFERROR([1]!s_stm07_is($A1596,"W30028333","2018/12/31",1)/[1]!S_SHARE_TOTAL($A1596,$B$1),"")</f>
        <v>0.29503516388901885</v>
      </c>
      <c r="J1596">
        <f>IFERROR([1]!s_stm07_is($A1596,"W30028333","2019/12/31",1)/[1]!S_SHARE_TOTAL($A1596,$B$1),"")</f>
        <v>0.30919711516770421</v>
      </c>
      <c r="K1596">
        <f>IFERROR([1]!s_stm07_is($A1596,"W30028333","2020/12/31",1)/[1]!S_SHARE_TOTAL($A1596,$B$1),"")</f>
        <v>0.62801323858679325</v>
      </c>
      <c r="L1596">
        <f>IFERROR([1]!s_stm07_is($A1596,"W30028333","2021/12/31",1)/[1]!S_SHARE_TOTAL($A1596,$B$1),"")</f>
        <v>0.62113922861086102</v>
      </c>
      <c r="M1596">
        <f>IFERROR([1]!s_stm07_is($A1596,"W30028333","2022/12/31",1)/[1]!S_SHARE_TOTAL($A1596,$B$1),"")</f>
        <v>0.61674860664503561</v>
      </c>
      <c r="N1596">
        <f>IFERROR([1]!s_stm07_is($A1596,"W30028333","2023/12/31",1)/[1]!S_SHARE_TOTAL($A1596,$B$1),"")</f>
        <v>0.66556816837532096</v>
      </c>
      <c r="O1596">
        <f>IFERROR([1]!s_stm07_is($A1596,"W30028333","2024/12/31",1)/[1]!S_SHARE_TOTAL($A1596,$B$1),"")</f>
        <v>0.84869293718929018</v>
      </c>
      <c r="P1596">
        <f>IFERROR([1]!s_stm07_is($A1596,"W30028333","2025/12/31",1)/[1]!S_SHARE_TOTAL($A1596,$B$1),"")</f>
        <v>0.33607606580251442</v>
      </c>
      <c r="Q1596">
        <f>IFERROR([1]!s_west_netprofit($A1596,2026,$B$1,180)/[1]!S_SHARE_TOTAL($A1596,$B$1),"")</f>
        <v>0.64484144245209318</v>
      </c>
      <c r="R1596">
        <f>IFERROR([1]!s_west_netprofit($A1596,2027,$B$1,180)/[1]!S_SHARE_TOTAL($A1596,$B$1),"")</f>
        <v>0.89244616015930289</v>
      </c>
      <c r="S1596">
        <f>IFERROR([1]!s_fa_dupont_roe($A1596,"2011/12/31")/100,"")</f>
        <v>0</v>
      </c>
      <c r="T1596">
        <f>IFERROR([1]!s_fa_dupont_roe($A1596,"2012/12/31")/100,"")</f>
        <v>0</v>
      </c>
      <c r="U1596">
        <f>IFERROR([1]!s_fa_dupont_roe($A1596,"2013/12/31")/100,"")</f>
        <v>0</v>
      </c>
      <c r="V1596">
        <f>IFERROR([1]!s_fa_dupont_roe($A1596,"2014/12/31")/100,"")</f>
        <v>0</v>
      </c>
      <c r="W1596">
        <f>IFERROR([1]!s_fa_dupont_roe($A1596,"2015/12/31")/100,"")</f>
        <v>0</v>
      </c>
      <c r="X1596">
        <f>IFERROR([1]!s_fa_dupont_roe($A1596,"2016/12/31")/100,"")</f>
        <v>0</v>
      </c>
      <c r="Y1596">
        <f>IFERROR([1]!s_fa_dupont_roe($A1596,"2017/12/31")/100,"")</f>
        <v>0.40724699999999997</v>
      </c>
      <c r="Z1596">
        <f>IFERROR([1]!s_fa_dupont_roe($A1596,"2018/12/31")/100,"")</f>
        <v>0.44213999999999998</v>
      </c>
      <c r="AA1596">
        <f>IFERROR([1]!s_fa_dupont_roe($A1596,"2019/12/31")/100,"")</f>
        <v>0.50119599999999997</v>
      </c>
      <c r="AB1596">
        <f>IFERROR([1]!s_fa_dupont_roe($A1596,"2020/12/31")/100,"")</f>
        <v>0.85857699999999992</v>
      </c>
      <c r="AC1596">
        <f>IFERROR([1]!s_fa_dupont_roe($A1596,"2021/12/31")/100,"")</f>
        <v>0.21495799999999998</v>
      </c>
      <c r="AD1596">
        <f>IFERROR([1]!s_fa_dupont_roe($A1596,"2022/12/31")/100,"")</f>
        <v>0.12363499999999999</v>
      </c>
      <c r="AE1596">
        <f>IFERROR([1]!s_fa_dupont_roe($A1596,"2023/12/31")/100,"")</f>
        <v>0.12229200000000001</v>
      </c>
      <c r="AF1596">
        <f>IFERROR([1]!s_fa_dupont_roe($A1596,"2024/12/31")/100,"")</f>
        <v>0.14311199999999999</v>
      </c>
      <c r="AG1596">
        <f>IFERROR([1]!s_fa_dupont_roe($A1596,"2025/12/31")/100,"")</f>
        <v>5.4084E-2</v>
      </c>
      <c r="AH1596">
        <f>IFERROR([1]!s_stm07_is($A1596,"W30028333","2025/12/31",1),"")</f>
        <v>162684018.53999999</v>
      </c>
      <c r="AI1596">
        <f>IFERROR([1]!s_stm07_bs($A1596,"W38058048","2025/12/31",1),"")</f>
        <v>3006357051</v>
      </c>
      <c r="AJ1596">
        <f>IFERROR([1]!s_fa_netdebt($A1596,"2025/12/31"),"")</f>
        <v>-337939637.11000001</v>
      </c>
      <c r="AK1596">
        <f>IFERROR([1]!s_val_ev1($A1596,"2025/12/31"),"")</f>
        <v>9275134407.0799999</v>
      </c>
      <c r="AL1596">
        <f>IFERROR([1]!s_fa_ebitda($A1596,"2025/12/31"),"")</f>
        <v>298675465.23000002</v>
      </c>
      <c r="AM1596">
        <f>IFERROR([1]!s_west_netprofit($A1596,2026,$B$1,180)/[1]!s_west_netprofit($A1596,2026,$B$1-7,180)-1,"")</f>
        <v>0</v>
      </c>
      <c r="AN1596">
        <f>IFERROR([1]!s_west_netprofit($A1596,2026,$B$1,180)/[1]!s_west_netprofit($A1596,2026,$B$1-30,180)-1,"")</f>
        <v>-9.1844226748084568E-3</v>
      </c>
      <c r="AO1596">
        <f>IFERROR([1]!s_est_mediannetprofit($A1596,2026,$B$1)/[1]!s_est_mediannetprofit($A1596,2026,$B$1-7)-1,"")</f>
        <v>0</v>
      </c>
      <c r="AP1596">
        <f>IFERROR([1]!s_est_mediannetprofit($A1596,2026,$B$1)/[1]!s_est_mediannetprofit($A1596,2026,$B$1-30)-1,"")</f>
        <v>1.4337609462471201E-2</v>
      </c>
    </row>
    <row r="1597" spans="1:42">
      <c r="A1597" t="s">
        <v>1636</v>
      </c>
      <c r="B1597">
        <f>IFERROR([1]!s_stm07_is($A1597,"W30028333","2011/12/31",1)/[1]!S_SHARE_TOTAL($A1597,$B$1),"")</f>
        <v>0.50909687083200417</v>
      </c>
      <c r="C1597">
        <f>IFERROR([1]!s_stm07_is($A1597,"W30028333","2012/12/31",1)/[1]!S_SHARE_TOTAL($A1597,$B$1),"")</f>
        <v>0.23179890071001413</v>
      </c>
      <c r="D1597">
        <f>IFERROR([1]!s_stm07_is($A1597,"W30028333","2013/12/31",1)/[1]!S_SHARE_TOTAL($A1597,$B$1),"")</f>
        <v>0.30970370908797484</v>
      </c>
      <c r="E1597">
        <f>IFERROR([1]!s_stm07_is($A1597,"W30028333","2014/12/31",1)/[1]!S_SHARE_TOTAL($A1597,$B$1),"")</f>
        <v>0.36348222489668097</v>
      </c>
      <c r="F1597">
        <f>IFERROR([1]!s_stm07_is($A1597,"W30028333","2015/12/31",1)/[1]!S_SHARE_TOTAL($A1597,$B$1),"")</f>
        <v>0.45677024955270601</v>
      </c>
      <c r="G1597">
        <f>IFERROR([1]!s_stm07_is($A1597,"W30028333","2016/12/31",1)/[1]!S_SHARE_TOTAL($A1597,$B$1),"")</f>
        <v>0.51735268116793331</v>
      </c>
      <c r="H1597">
        <f>IFERROR([1]!s_stm07_is($A1597,"W30028333","2017/12/31",1)/[1]!S_SHARE_TOTAL($A1597,$B$1),"")</f>
        <v>0.56333567368492288</v>
      </c>
      <c r="I1597">
        <f>IFERROR([1]!s_stm07_is($A1597,"W30028333","2018/12/31",1)/[1]!S_SHARE_TOTAL($A1597,$B$1),"")</f>
        <v>0.61825119113327087</v>
      </c>
      <c r="J1597">
        <f>IFERROR([1]!s_stm07_is($A1597,"W30028333","2019/12/31",1)/[1]!S_SHARE_TOTAL($A1597,$B$1),"")</f>
        <v>0.55684636803748244</v>
      </c>
      <c r="K1597">
        <f>IFERROR([1]!s_stm07_is($A1597,"W30028333","2020/12/31",1)/[1]!S_SHARE_TOTAL($A1597,$B$1),"")</f>
        <v>1.0363827185066496</v>
      </c>
      <c r="L1597">
        <f>IFERROR([1]!s_stm07_is($A1597,"W30028333","2021/12/31",1)/[1]!S_SHARE_TOTAL($A1597,$B$1),"")</f>
        <v>0.81236718252284201</v>
      </c>
      <c r="M1597">
        <f>IFERROR([1]!s_stm07_is($A1597,"W30028333","2022/12/31",1)/[1]!S_SHARE_TOTAL($A1597,$B$1),"")</f>
        <v>0.83104903291112542</v>
      </c>
      <c r="N1597">
        <f>IFERROR([1]!s_stm07_is($A1597,"W30028333","2023/12/31",1)/[1]!S_SHARE_TOTAL($A1597,$B$1),"")</f>
        <v>0.93267992031479618</v>
      </c>
      <c r="O1597">
        <f>IFERROR([1]!s_stm07_is($A1597,"W30028333","2024/12/31",1)/[1]!S_SHARE_TOTAL($A1597,$B$1),"")</f>
        <v>1.0253596584083071</v>
      </c>
      <c r="P1597">
        <f>IFERROR([1]!s_stm07_is($A1597,"W30028333","2025/12/31",1)/[1]!S_SHARE_TOTAL($A1597,$B$1),"")</f>
        <v>1.1892219094050118</v>
      </c>
      <c r="Q1597">
        <f>IFERROR([1]!s_west_netprofit($A1597,2026,$B$1,180)/[1]!S_SHARE_TOTAL($A1597,$B$1),"")</f>
        <v>1.5888426947881327</v>
      </c>
      <c r="R1597">
        <f>IFERROR([1]!s_west_netprofit($A1597,2027,$B$1,180)/[1]!S_SHARE_TOTAL($A1597,$B$1),"")</f>
        <v>1.9715038495241932</v>
      </c>
      <c r="S1597">
        <f>IFERROR([1]!s_fa_dupont_roe($A1597,"2011/12/31")/100,"")</f>
        <v>0.40021600000000002</v>
      </c>
      <c r="T1597">
        <f>IFERROR([1]!s_fa_dupont_roe($A1597,"2012/12/31")/100,"")</f>
        <v>0.146008</v>
      </c>
      <c r="U1597">
        <f>IFERROR([1]!s_fa_dupont_roe($A1597,"2013/12/31")/100,"")</f>
        <v>0.16808700000000001</v>
      </c>
      <c r="V1597">
        <f>IFERROR([1]!s_fa_dupont_roe($A1597,"2014/12/31")/100,"")</f>
        <v>0.16948299999999999</v>
      </c>
      <c r="W1597">
        <f>IFERROR([1]!s_fa_dupont_roe($A1597,"2015/12/31")/100,"")</f>
        <v>0.15376000000000001</v>
      </c>
      <c r="X1597">
        <f>IFERROR([1]!s_fa_dupont_roe($A1597,"2016/12/31")/100,"")</f>
        <v>0.13727900000000001</v>
      </c>
      <c r="Y1597">
        <f>IFERROR([1]!s_fa_dupont_roe($A1597,"2017/12/31")/100,"")</f>
        <v>0.13836600000000002</v>
      </c>
      <c r="Z1597">
        <f>IFERROR([1]!s_fa_dupont_roe($A1597,"2018/12/31")/100,"")</f>
        <v>0.13048000000000001</v>
      </c>
      <c r="AA1597">
        <f>IFERROR([1]!s_fa_dupont_roe($A1597,"2019/12/31")/100,"")</f>
        <v>0.101853</v>
      </c>
      <c r="AB1597">
        <f>IFERROR([1]!s_fa_dupont_roe($A1597,"2020/12/31")/100,"")</f>
        <v>0.168325</v>
      </c>
      <c r="AC1597">
        <f>IFERROR([1]!s_fa_dupont_roe($A1597,"2021/12/31")/100,"")</f>
        <v>0.10151400000000001</v>
      </c>
      <c r="AD1597">
        <f>IFERROR([1]!s_fa_dupont_roe($A1597,"2022/12/31")/100,"")</f>
        <v>8.5667000000000007E-2</v>
      </c>
      <c r="AE1597">
        <f>IFERROR([1]!s_fa_dupont_roe($A1597,"2023/12/31")/100,"")</f>
        <v>8.9672000000000002E-2</v>
      </c>
      <c r="AF1597">
        <f>IFERROR([1]!s_fa_dupont_roe($A1597,"2024/12/31")/100,"")</f>
        <v>9.0373999999999996E-2</v>
      </c>
      <c r="AG1597">
        <f>IFERROR([1]!s_fa_dupont_roe($A1597,"2025/12/31")/100,"")</f>
        <v>9.7178E-2</v>
      </c>
      <c r="AH1597">
        <f>IFERROR([1]!s_stm07_is($A1597,"W30028333","2025/12/31",1),"")</f>
        <v>1006543745.6900001</v>
      </c>
      <c r="AI1597">
        <f>IFERROR([1]!s_stm07_bs($A1597,"W38058048","2025/12/31",1),"")</f>
        <v>11226407795.9</v>
      </c>
      <c r="AJ1597">
        <f>IFERROR([1]!s_fa_netdebt($A1597,"2025/12/31"),"")</f>
        <v>1772567267.4400001</v>
      </c>
      <c r="AK1597">
        <f>IFERROR([1]!s_val_ev1($A1597,"2025/12/31"),"")</f>
        <v>26938013411.700001</v>
      </c>
      <c r="AL1597">
        <f>IFERROR([1]!s_fa_ebitda($A1597,"2025/12/31"),"")</f>
        <v>1763542725.99</v>
      </c>
      <c r="AM1597">
        <f>IFERROR([1]!s_west_netprofit($A1597,2026,$B$1,180)/[1]!s_west_netprofit($A1597,2026,$B$1-7,180)-1,"")</f>
        <v>-2.4006730746899518E-2</v>
      </c>
      <c r="AN1597">
        <f>IFERROR([1]!s_west_netprofit($A1597,2026,$B$1,180)/[1]!s_west_netprofit($A1597,2026,$B$1-30,180)-1,"")</f>
        <v>-3.688808696632595E-2</v>
      </c>
      <c r="AO1597">
        <f>IFERROR([1]!s_est_mediannetprofit($A1597,2026,$B$1)/[1]!s_est_mediannetprofit($A1597,2026,$B$1-7)-1,"")</f>
        <v>-9.7297297297297414E-3</v>
      </c>
      <c r="AP1597">
        <f>IFERROR([1]!s_est_mediannetprofit($A1597,2026,$B$1)/[1]!s_est_mediannetprofit($A1597,2026,$B$1-30)-1,"")</f>
        <v>-1.0799136069114423E-2</v>
      </c>
    </row>
    <row r="1598" spans="1:42">
      <c r="A1598" t="s">
        <v>1637</v>
      </c>
      <c r="B1598">
        <f>IFERROR([1]!s_stm07_is($A1598,"W30028333","2011/12/31",1)/[1]!S_SHARE_TOTAL($A1598,$B$1),"")</f>
        <v>0</v>
      </c>
      <c r="C1598">
        <f>IFERROR([1]!s_stm07_is($A1598,"W30028333","2012/12/31",1)/[1]!S_SHARE_TOTAL($A1598,$B$1),"")</f>
        <v>0</v>
      </c>
      <c r="D1598">
        <f>IFERROR([1]!s_stm07_is($A1598,"W30028333","2013/12/31",1)/[1]!S_SHARE_TOTAL($A1598,$B$1),"")</f>
        <v>0</v>
      </c>
      <c r="E1598">
        <f>IFERROR([1]!s_stm07_is($A1598,"W30028333","2014/12/31",1)/[1]!S_SHARE_TOTAL($A1598,$B$1),"")</f>
        <v>0</v>
      </c>
      <c r="F1598">
        <f>IFERROR([1]!s_stm07_is($A1598,"W30028333","2015/12/31",1)/[1]!S_SHARE_TOTAL($A1598,$B$1),"")</f>
        <v>0</v>
      </c>
      <c r="G1598">
        <f>IFERROR([1]!s_stm07_is($A1598,"W30028333","2016/12/31",1)/[1]!S_SHARE_TOTAL($A1598,$B$1),"")</f>
        <v>0</v>
      </c>
      <c r="H1598">
        <f>IFERROR([1]!s_stm07_is($A1598,"W30028333","2017/12/31",1)/[1]!S_SHARE_TOTAL($A1598,$B$1),"")</f>
        <v>0.4248100286868563</v>
      </c>
      <c r="I1598">
        <f>IFERROR([1]!s_stm07_is($A1598,"W30028333","2018/12/31",1)/[1]!S_SHARE_TOTAL($A1598,$B$1),"")</f>
        <v>0.47759246193450106</v>
      </c>
      <c r="J1598">
        <f>IFERROR([1]!s_stm07_is($A1598,"W30028333","2019/12/31",1)/[1]!S_SHARE_TOTAL($A1598,$B$1),"")</f>
        <v>0.51705620958839404</v>
      </c>
      <c r="K1598">
        <f>IFERROR([1]!s_stm07_is($A1598,"W30028333","2020/12/31",1)/[1]!S_SHARE_TOTAL($A1598,$B$1),"")</f>
        <v>0.46510907930259771</v>
      </c>
      <c r="L1598">
        <f>IFERROR([1]!s_stm07_is($A1598,"W30028333","2021/12/31",1)/[1]!S_SHARE_TOTAL($A1598,$B$1),"")</f>
        <v>0.46793926373316386</v>
      </c>
      <c r="M1598">
        <f>IFERROR([1]!s_stm07_is($A1598,"W30028333","2022/12/31",1)/[1]!S_SHARE_TOTAL($A1598,$B$1),"")</f>
        <v>0.59159175549880694</v>
      </c>
      <c r="N1598">
        <f>IFERROR([1]!s_stm07_is($A1598,"W30028333","2023/12/31",1)/[1]!S_SHARE_TOTAL($A1598,$B$1),"")</f>
        <v>0.90872676367209237</v>
      </c>
      <c r="O1598">
        <f>IFERROR([1]!s_stm07_is($A1598,"W30028333","2024/12/31",1)/[1]!S_SHARE_TOTAL($A1598,$B$1),"")</f>
        <v>0.92443965396029559</v>
      </c>
      <c r="P1598">
        <f>IFERROR([1]!s_stm07_is($A1598,"W30028333","2025/12/31",1)/[1]!S_SHARE_TOTAL($A1598,$B$1),"")</f>
        <v>1.4567995692857265</v>
      </c>
      <c r="Q1598">
        <f>IFERROR([1]!s_west_netprofit($A1598,2026,$B$1,180)/[1]!S_SHARE_TOTAL($A1598,$B$1),"")</f>
        <v>1.7308588275468906</v>
      </c>
      <c r="R1598">
        <f>IFERROR([1]!s_west_netprofit($A1598,2027,$B$1,180)/[1]!S_SHARE_TOTAL($A1598,$B$1),"")</f>
        <v>1.9447355568646985</v>
      </c>
      <c r="S1598">
        <f>IFERROR([1]!s_fa_dupont_roe($A1598,"2011/12/31")/100,"")</f>
        <v>0</v>
      </c>
      <c r="T1598">
        <f>IFERROR([1]!s_fa_dupont_roe($A1598,"2012/12/31")/100,"")</f>
        <v>0</v>
      </c>
      <c r="U1598">
        <f>IFERROR([1]!s_fa_dupont_roe($A1598,"2013/12/31")/100,"")</f>
        <v>0</v>
      </c>
      <c r="V1598">
        <f>IFERROR([1]!s_fa_dupont_roe($A1598,"2014/12/31")/100,"")</f>
        <v>0</v>
      </c>
      <c r="W1598">
        <f>IFERROR([1]!s_fa_dupont_roe($A1598,"2015/12/31")/100,"")</f>
        <v>0</v>
      </c>
      <c r="X1598">
        <f>IFERROR([1]!s_fa_dupont_roe($A1598,"2016/12/31")/100,"")</f>
        <v>0</v>
      </c>
      <c r="Y1598">
        <f>IFERROR([1]!s_fa_dupont_roe($A1598,"2017/12/31")/100,"")</f>
        <v>0.17891200000000002</v>
      </c>
      <c r="Z1598">
        <f>IFERROR([1]!s_fa_dupont_roe($A1598,"2018/12/31")/100,"")</f>
        <v>0.19703099999999998</v>
      </c>
      <c r="AA1598">
        <f>IFERROR([1]!s_fa_dupont_roe($A1598,"2019/12/31")/100,"")</f>
        <v>0.19800300000000001</v>
      </c>
      <c r="AB1598">
        <f>IFERROR([1]!s_fa_dupont_roe($A1598,"2020/12/31")/100,"")</f>
        <v>0.16925499999999999</v>
      </c>
      <c r="AC1598">
        <f>IFERROR([1]!s_fa_dupont_roe($A1598,"2021/12/31")/100,"")</f>
        <v>0.13618</v>
      </c>
      <c r="AD1598">
        <f>IFERROR([1]!s_fa_dupont_roe($A1598,"2022/12/31")/100,"")</f>
        <v>0.13909099999999999</v>
      </c>
      <c r="AE1598">
        <f>IFERROR([1]!s_fa_dupont_roe($A1598,"2023/12/31")/100,"")</f>
        <v>0.19655799999999998</v>
      </c>
      <c r="AF1598">
        <f>IFERROR([1]!s_fa_dupont_roe($A1598,"2024/12/31")/100,"")</f>
        <v>0.18514600000000001</v>
      </c>
      <c r="AG1598">
        <f>IFERROR([1]!s_fa_dupont_roe($A1598,"2025/12/31")/100,"")</f>
        <v>0.26180800000000004</v>
      </c>
      <c r="AH1598">
        <f>IFERROR([1]!s_stm07_is($A1598,"W30028333","2025/12/31",1),"")</f>
        <v>1133066364.04</v>
      </c>
      <c r="AI1598">
        <f>IFERROR([1]!s_stm07_bs($A1598,"W38058048","2025/12/31",1),"")</f>
        <v>4704502350.8100004</v>
      </c>
      <c r="AJ1598">
        <f>IFERROR([1]!s_fa_netdebt($A1598,"2025/12/31"),"")</f>
        <v>966267465.58000004</v>
      </c>
      <c r="AK1598">
        <f>IFERROR([1]!s_val_ev1($A1598,"2025/12/31"),"")</f>
        <v>16596208472.09</v>
      </c>
      <c r="AL1598">
        <f>IFERROR([1]!s_fa_ebitda($A1598,"2025/12/31"),"")</f>
        <v>1677196043.28</v>
      </c>
      <c r="AM1598">
        <f>IFERROR([1]!s_west_netprofit($A1598,2026,$B$1,180)/[1]!s_west_netprofit($A1598,2026,$B$1-7,180)-1,"")</f>
        <v>2.0374983135532654E-2</v>
      </c>
      <c r="AN1598">
        <f>IFERROR([1]!s_west_netprofit($A1598,2026,$B$1,180)/[1]!s_west_netprofit($A1598,2026,$B$1-30,180)-1,"")</f>
        <v>5.7306091017483185E-2</v>
      </c>
      <c r="AO1598">
        <f>IFERROR([1]!s_est_mediannetprofit($A1598,2026,$B$1)/[1]!s_est_mediannetprofit($A1598,2026,$B$1-7)-1,"")</f>
        <v>0</v>
      </c>
      <c r="AP1598">
        <f>IFERROR([1]!s_est_mediannetprofit($A1598,2026,$B$1)/[1]!s_est_mediannetprofit($A1598,2026,$B$1-30)-1,"")</f>
        <v>1.1269007629051364E-2</v>
      </c>
    </row>
    <row r="1599" spans="1:42">
      <c r="A1599" t="s">
        <v>1638</v>
      </c>
      <c r="B1599">
        <f>IFERROR([1]!s_stm07_is($A1599,"W30028333","2011/12/31",1)/[1]!S_SHARE_TOTAL($A1599,$B$1),"")</f>
        <v>0</v>
      </c>
      <c r="C1599">
        <f>IFERROR([1]!s_stm07_is($A1599,"W30028333","2012/12/31",1)/[1]!S_SHARE_TOTAL($A1599,$B$1),"")</f>
        <v>0</v>
      </c>
      <c r="D1599">
        <f>IFERROR([1]!s_stm07_is($A1599,"W30028333","2013/12/31",1)/[1]!S_SHARE_TOTAL($A1599,$B$1),"")</f>
        <v>0</v>
      </c>
      <c r="E1599">
        <f>IFERROR([1]!s_stm07_is($A1599,"W30028333","2014/12/31",1)/[1]!S_SHARE_TOTAL($A1599,$B$1),"")</f>
        <v>0</v>
      </c>
      <c r="F1599">
        <f>IFERROR([1]!s_stm07_is($A1599,"W30028333","2015/12/31",1)/[1]!S_SHARE_TOTAL($A1599,$B$1),"")</f>
        <v>0</v>
      </c>
      <c r="G1599">
        <f>IFERROR([1]!s_stm07_is($A1599,"W30028333","2016/12/31",1)/[1]!S_SHARE_TOTAL($A1599,$B$1),"")</f>
        <v>0.38233710980104341</v>
      </c>
      <c r="H1599">
        <f>IFERROR([1]!s_stm07_is($A1599,"W30028333","2017/12/31",1)/[1]!S_SHARE_TOTAL($A1599,$B$1),"")</f>
        <v>0.44462344736798975</v>
      </c>
      <c r="I1599">
        <f>IFERROR([1]!s_stm07_is($A1599,"W30028333","2018/12/31",1)/[1]!S_SHARE_TOTAL($A1599,$B$1),"")</f>
        <v>0.51591127872280274</v>
      </c>
      <c r="J1599">
        <f>IFERROR([1]!s_stm07_is($A1599,"W30028333","2019/12/31",1)/[1]!S_SHARE_TOTAL($A1599,$B$1),"")</f>
        <v>0.37418057224820706</v>
      </c>
      <c r="K1599">
        <f>IFERROR([1]!s_stm07_is($A1599,"W30028333","2020/12/31",1)/[1]!S_SHARE_TOTAL($A1599,$B$1),"")</f>
        <v>0.56219933457447413</v>
      </c>
      <c r="L1599">
        <f>IFERROR([1]!s_stm07_is($A1599,"W30028333","2021/12/31",1)/[1]!S_SHARE_TOTAL($A1599,$B$1),"")</f>
        <v>0.66580709341322863</v>
      </c>
      <c r="M1599">
        <f>IFERROR([1]!s_stm07_is($A1599,"W30028333","2022/12/31",1)/[1]!S_SHARE_TOTAL($A1599,$B$1),"")</f>
        <v>0.70200084378924998</v>
      </c>
      <c r="N1599">
        <f>IFERROR([1]!s_stm07_is($A1599,"W30028333","2023/12/31",1)/[1]!S_SHARE_TOTAL($A1599,$B$1),"")</f>
        <v>0.50823888509564985</v>
      </c>
      <c r="O1599">
        <f>IFERROR([1]!s_stm07_is($A1599,"W30028333","2024/12/31",1)/[1]!S_SHARE_TOTAL($A1599,$B$1),"")</f>
        <v>-1.0540153232205844</v>
      </c>
      <c r="P1599">
        <f>IFERROR([1]!s_stm07_is($A1599,"W30028333","2025/12/31",1)/[1]!S_SHARE_TOTAL($A1599,$B$1),"")</f>
        <v>0.16982665095438182</v>
      </c>
      <c r="Q1599">
        <f>IFERROR([1]!s_west_netprofit($A1599,2026,$B$1,180)/[1]!S_SHARE_TOTAL($A1599,$B$1),"")</f>
        <v>0.59588737744682785</v>
      </c>
      <c r="R1599">
        <f>IFERROR([1]!s_west_netprofit($A1599,2027,$B$1,180)/[1]!S_SHARE_TOTAL($A1599,$B$1),"")</f>
        <v>0.76765562503826212</v>
      </c>
      <c r="S1599">
        <f>IFERROR([1]!s_fa_dupont_roe($A1599,"2011/12/31")/100,"")</f>
        <v>0</v>
      </c>
      <c r="T1599">
        <f>IFERROR([1]!s_fa_dupont_roe($A1599,"2012/12/31")/100,"")</f>
        <v>0</v>
      </c>
      <c r="U1599">
        <f>IFERROR([1]!s_fa_dupont_roe($A1599,"2013/12/31")/100,"")</f>
        <v>0</v>
      </c>
      <c r="V1599">
        <f>IFERROR([1]!s_fa_dupont_roe($A1599,"2014/12/31")/100,"")</f>
        <v>0</v>
      </c>
      <c r="W1599">
        <f>IFERROR([1]!s_fa_dupont_roe($A1599,"2015/12/31")/100,"")</f>
        <v>0</v>
      </c>
      <c r="X1599">
        <f>IFERROR([1]!s_fa_dupont_roe($A1599,"2016/12/31")/100,"")</f>
        <v>0.28443099999999999</v>
      </c>
      <c r="Y1599">
        <f>IFERROR([1]!s_fa_dupont_roe($A1599,"2017/12/31")/100,"")</f>
        <v>0.32231799999999999</v>
      </c>
      <c r="Z1599">
        <f>IFERROR([1]!s_fa_dupont_roe($A1599,"2018/12/31")/100,"")</f>
        <v>0.30826500000000001</v>
      </c>
      <c r="AA1599">
        <f>IFERROR([1]!s_fa_dupont_roe($A1599,"2019/12/31")/100,"")</f>
        <v>0.125637</v>
      </c>
      <c r="AB1599">
        <f>IFERROR([1]!s_fa_dupont_roe($A1599,"2020/12/31")/100,"")</f>
        <v>0.10467499999999999</v>
      </c>
      <c r="AC1599">
        <f>IFERROR([1]!s_fa_dupont_roe($A1599,"2021/12/31")/100,"")</f>
        <v>9.3727999999999992E-2</v>
      </c>
      <c r="AD1599">
        <f>IFERROR([1]!s_fa_dupont_roe($A1599,"2022/12/31")/100,"")</f>
        <v>9.0305999999999997E-2</v>
      </c>
      <c r="AE1599">
        <f>IFERROR([1]!s_fa_dupont_roe($A1599,"2023/12/31")/100,"")</f>
        <v>6.1969000000000003E-2</v>
      </c>
      <c r="AF1599">
        <f>IFERROR([1]!s_fa_dupont_roe($A1599,"2024/12/31")/100,"")</f>
        <v>-0.135075</v>
      </c>
      <c r="AG1599">
        <f>IFERROR([1]!s_fa_dupont_roe($A1599,"2025/12/31")/100,"")</f>
        <v>2.3295E-2</v>
      </c>
      <c r="AH1599">
        <f>IFERROR([1]!s_stm07_is($A1599,"W30028333","2025/12/31",1),"")</f>
        <v>80084409.780000001</v>
      </c>
      <c r="AI1599">
        <f>IFERROR([1]!s_stm07_bs($A1599,"W38058048","2025/12/31",1),"")</f>
        <v>3451787198.9200001</v>
      </c>
      <c r="AJ1599">
        <f>IFERROR([1]!s_fa_netdebt($A1599,"2025/12/31"),"")</f>
        <v>576097824.39999998</v>
      </c>
      <c r="AK1599">
        <f>IFERROR([1]!s_val_ev1($A1599,"2025/12/31"),"")</f>
        <v>14489980925.91</v>
      </c>
      <c r="AL1599">
        <f>IFERROR([1]!s_fa_ebitda($A1599,"2025/12/31"),"")</f>
        <v>279083735.75999999</v>
      </c>
      <c r="AM1599">
        <f>IFERROR([1]!s_west_netprofit($A1599,2026,$B$1,180)/[1]!s_west_netprofit($A1599,2026,$B$1-7,180)-1,"")</f>
        <v>0</v>
      </c>
      <c r="AN1599">
        <f>IFERROR([1]!s_west_netprofit($A1599,2026,$B$1,180)/[1]!s_west_netprofit($A1599,2026,$B$1-30,180)-1,"")</f>
        <v>0</v>
      </c>
      <c r="AO1599">
        <f>IFERROR([1]!s_est_mediannetprofit($A1599,2026,$B$1)/[1]!s_est_mediannetprofit($A1599,2026,$B$1-7)-1,"")</f>
        <v>0</v>
      </c>
      <c r="AP1599">
        <f>IFERROR([1]!s_est_mediannetprofit($A1599,2026,$B$1)/[1]!s_est_mediannetprofit($A1599,2026,$B$1-30)-1,"")</f>
        <v>0</v>
      </c>
    </row>
    <row r="1600" spans="1:42">
      <c r="A1600" t="s">
        <v>1639</v>
      </c>
      <c r="B1600">
        <f>IFERROR([1]!s_stm07_is($A1600,"W30028333","2011/12/31",1)/[1]!S_SHARE_TOTAL($A1600,$B$1),"")</f>
        <v>0</v>
      </c>
      <c r="C1600">
        <f>IFERROR([1]!s_stm07_is($A1600,"W30028333","2012/12/31",1)/[1]!S_SHARE_TOTAL($A1600,$B$1),"")</f>
        <v>0</v>
      </c>
      <c r="D1600">
        <f>IFERROR([1]!s_stm07_is($A1600,"W30028333","2013/12/31",1)/[1]!S_SHARE_TOTAL($A1600,$B$1),"")</f>
        <v>0</v>
      </c>
      <c r="E1600">
        <f>IFERROR([1]!s_stm07_is($A1600,"W30028333","2014/12/31",1)/[1]!S_SHARE_TOTAL($A1600,$B$1),"")</f>
        <v>0</v>
      </c>
      <c r="F1600">
        <f>IFERROR([1]!s_stm07_is($A1600,"W30028333","2015/12/31",1)/[1]!S_SHARE_TOTAL($A1600,$B$1),"")</f>
        <v>0</v>
      </c>
      <c r="G1600">
        <f>IFERROR([1]!s_stm07_is($A1600,"W30028333","2016/12/31",1)/[1]!S_SHARE_TOTAL($A1600,$B$1),"")</f>
        <v>2.0812885193470344E-2</v>
      </c>
      <c r="H1600">
        <f>IFERROR([1]!s_stm07_is($A1600,"W30028333","2017/12/31",1)/[1]!S_SHARE_TOTAL($A1600,$B$1),"")</f>
        <v>0.13817027253855407</v>
      </c>
      <c r="I1600">
        <f>IFERROR([1]!s_stm07_is($A1600,"W30028333","2018/12/31",1)/[1]!S_SHARE_TOTAL($A1600,$B$1),"")</f>
        <v>0.26875328044151908</v>
      </c>
      <c r="J1600">
        <f>IFERROR([1]!s_stm07_is($A1600,"W30028333","2019/12/31",1)/[1]!S_SHARE_TOTAL($A1600,$B$1),"")</f>
        <v>0.43386343692567797</v>
      </c>
      <c r="K1600">
        <f>IFERROR([1]!s_stm07_is($A1600,"W30028333","2020/12/31",1)/[1]!S_SHARE_TOTAL($A1600,$B$1),"")</f>
        <v>1.2543665765277781</v>
      </c>
      <c r="L1600">
        <f>IFERROR([1]!s_stm07_is($A1600,"W30028333","2021/12/31",1)/[1]!S_SHARE_TOTAL($A1600,$B$1),"")</f>
        <v>0.99021748477863281</v>
      </c>
      <c r="M1600">
        <f>IFERROR([1]!s_stm07_is($A1600,"W30028333","2022/12/31",1)/[1]!S_SHARE_TOTAL($A1600,$B$1),"")</f>
        <v>0.67285533703370648</v>
      </c>
      <c r="N1600">
        <f>IFERROR([1]!s_stm07_is($A1600,"W30028333","2023/12/31",1)/[1]!S_SHARE_TOTAL($A1600,$B$1),"")</f>
        <v>1.0644838329341573</v>
      </c>
      <c r="O1600">
        <f>IFERROR([1]!s_stm07_is($A1600,"W30028333","2024/12/31",1)/[1]!S_SHARE_TOTAL($A1600,$B$1),"")</f>
        <v>1.2216372946817899</v>
      </c>
      <c r="P1600">
        <f>IFERROR([1]!s_stm07_is($A1600,"W30028333","2025/12/31",1)/[1]!S_SHARE_TOTAL($A1600,$B$1),"")</f>
        <v>2.4147263782788504</v>
      </c>
      <c r="Q1600">
        <f>IFERROR([1]!s_west_netprofit($A1600,2026,$B$1,180)/[1]!S_SHARE_TOTAL($A1600,$B$1),"")</f>
        <v>3.6759015333164391</v>
      </c>
      <c r="R1600">
        <f>IFERROR([1]!s_west_netprofit($A1600,2027,$B$1,180)/[1]!S_SHARE_TOTAL($A1600,$B$1),"")</f>
        <v>4.8174636340398855</v>
      </c>
      <c r="S1600">
        <f>IFERROR([1]!s_fa_dupont_roe($A1600,"2011/12/31")/100,"")</f>
        <v>0</v>
      </c>
      <c r="T1600">
        <f>IFERROR([1]!s_fa_dupont_roe($A1600,"2012/12/31")/100,"")</f>
        <v>0</v>
      </c>
      <c r="U1600">
        <f>IFERROR([1]!s_fa_dupont_roe($A1600,"2013/12/31")/100,"")</f>
        <v>0</v>
      </c>
      <c r="V1600">
        <f>IFERROR([1]!s_fa_dupont_roe($A1600,"2014/12/31")/100,"")</f>
        <v>0</v>
      </c>
      <c r="W1600">
        <f>IFERROR([1]!s_fa_dupont_roe($A1600,"2015/12/31")/100,"")</f>
        <v>0</v>
      </c>
      <c r="X1600">
        <f>IFERROR([1]!s_fa_dupont_roe($A1600,"2016/12/31")/100,"")</f>
        <v>3.8025000000000003E-2</v>
      </c>
      <c r="Y1600">
        <f>IFERROR([1]!s_fa_dupont_roe($A1600,"2017/12/31")/100,"")</f>
        <v>0.209036</v>
      </c>
      <c r="Z1600">
        <f>IFERROR([1]!s_fa_dupont_roe($A1600,"2018/12/31")/100,"")</f>
        <v>0.183167</v>
      </c>
      <c r="AA1600">
        <f>IFERROR([1]!s_fa_dupont_roe($A1600,"2019/12/31")/100,"")</f>
        <v>0.120711</v>
      </c>
      <c r="AB1600">
        <f>IFERROR([1]!s_fa_dupont_roe($A1600,"2020/12/31")/100,"")</f>
        <v>0.22167700000000001</v>
      </c>
      <c r="AC1600">
        <f>IFERROR([1]!s_fa_dupont_roe($A1600,"2021/12/31")/100,"")</f>
        <v>0.14381099999999999</v>
      </c>
      <c r="AD1600">
        <f>IFERROR([1]!s_fa_dupont_roe($A1600,"2022/12/31")/100,"")</f>
        <v>8.4163000000000002E-2</v>
      </c>
      <c r="AE1600">
        <f>IFERROR([1]!s_fa_dupont_roe($A1600,"2023/12/31")/100,"")</f>
        <v>0.113006</v>
      </c>
      <c r="AF1600">
        <f>IFERROR([1]!s_fa_dupont_roe($A1600,"2024/12/31")/100,"")</f>
        <v>0.11137900000000001</v>
      </c>
      <c r="AG1600">
        <f>IFERROR([1]!s_fa_dupont_roe($A1600,"2025/12/31")/100,"")</f>
        <v>0.186559</v>
      </c>
      <c r="AH1600">
        <f>IFERROR([1]!s_stm07_is($A1600,"W30028333","2025/12/31",1),"")</f>
        <v>1124625217.01</v>
      </c>
      <c r="AI1600">
        <f>IFERROR([1]!s_stm07_bs($A1600,"W38058048","2025/12/31",1),"")</f>
        <v>6635686200.54</v>
      </c>
      <c r="AJ1600">
        <f>IFERROR([1]!s_fa_netdebt($A1600,"2025/12/31"),"")</f>
        <v>419093514.14999998</v>
      </c>
      <c r="AK1600">
        <f>IFERROR([1]!s_val_ev1($A1600,"2025/12/31"),"")</f>
        <v>47839463209.970001</v>
      </c>
      <c r="AL1600">
        <f>IFERROR([1]!s_fa_ebitda($A1600,"2025/12/31"),"")</f>
        <v>1538129817.6199999</v>
      </c>
      <c r="AM1600">
        <f>IFERROR([1]!s_west_netprofit($A1600,2026,$B$1,180)/[1]!s_west_netprofit($A1600,2026,$B$1-7,180)-1,"")</f>
        <v>0</v>
      </c>
      <c r="AN1600">
        <f>IFERROR([1]!s_west_netprofit($A1600,2026,$B$1,180)/[1]!s_west_netprofit($A1600,2026,$B$1-30,180)-1,"")</f>
        <v>3.4962216416128511E-2</v>
      </c>
      <c r="AO1600">
        <f>IFERROR([1]!s_est_mediannetprofit($A1600,2026,$B$1)/[1]!s_est_mediannetprofit($A1600,2026,$B$1-7)-1,"")</f>
        <v>0</v>
      </c>
      <c r="AP1600">
        <f>IFERROR([1]!s_est_mediannetprofit($A1600,2026,$B$1)/[1]!s_est_mediannetprofit($A1600,2026,$B$1-30)-1,"")</f>
        <v>4.6278924327704862E-2</v>
      </c>
    </row>
    <row r="1601" spans="1:42">
      <c r="A1601" t="s">
        <v>1640</v>
      </c>
      <c r="B1601">
        <f>IFERROR([1]!s_stm07_is($A1601,"W30028333","2011/12/31",1)/[1]!S_SHARE_TOTAL($A1601,$B$1),"")</f>
        <v>0</v>
      </c>
      <c r="C1601">
        <f>IFERROR([1]!s_stm07_is($A1601,"W30028333","2012/12/31",1)/[1]!S_SHARE_TOTAL($A1601,$B$1),"")</f>
        <v>0</v>
      </c>
      <c r="D1601">
        <f>IFERROR([1]!s_stm07_is($A1601,"W30028333","2013/12/31",1)/[1]!S_SHARE_TOTAL($A1601,$B$1),"")</f>
        <v>0.10785287229088028</v>
      </c>
      <c r="E1601">
        <f>IFERROR([1]!s_stm07_is($A1601,"W30028333","2014/12/31",1)/[1]!S_SHARE_TOTAL($A1601,$B$1),"")</f>
        <v>0.2663609964980535</v>
      </c>
      <c r="F1601">
        <f>IFERROR([1]!s_stm07_is($A1601,"W30028333","2015/12/31",1)/[1]!S_SHARE_TOTAL($A1601,$B$1),"")</f>
        <v>0.14271479957081215</v>
      </c>
      <c r="G1601">
        <f>IFERROR([1]!s_stm07_is($A1601,"W30028333","2016/12/31",1)/[1]!S_SHARE_TOTAL($A1601,$B$1),"")</f>
        <v>0.16205080508747147</v>
      </c>
      <c r="H1601">
        <f>IFERROR([1]!s_stm07_is($A1601,"W30028333","2017/12/31",1)/[1]!S_SHARE_TOTAL($A1601,$B$1),"")</f>
        <v>0.26544123970450878</v>
      </c>
      <c r="I1601">
        <f>IFERROR([1]!s_stm07_is($A1601,"W30028333","2018/12/31",1)/[1]!S_SHARE_TOTAL($A1601,$B$1),"")</f>
        <v>0.4861727188330619</v>
      </c>
      <c r="J1601">
        <f>IFERROR([1]!s_stm07_is($A1601,"W30028333","2019/12/31",1)/[1]!S_SHARE_TOTAL($A1601,$B$1),"")</f>
        <v>0.42804861370776631</v>
      </c>
      <c r="K1601">
        <f>IFERROR([1]!s_stm07_is($A1601,"W30028333","2020/12/31",1)/[1]!S_SHARE_TOTAL($A1601,$B$1),"")</f>
        <v>0.55259872133923083</v>
      </c>
      <c r="L1601">
        <f>IFERROR([1]!s_stm07_is($A1601,"W30028333","2021/12/31",1)/[1]!S_SHARE_TOTAL($A1601,$B$1),"")</f>
        <v>0.69023010336017043</v>
      </c>
      <c r="M1601">
        <f>IFERROR([1]!s_stm07_is($A1601,"W30028333","2022/12/31",1)/[1]!S_SHARE_TOTAL($A1601,$B$1),"")</f>
        <v>0.78274583299240164</v>
      </c>
      <c r="N1601">
        <f>IFERROR([1]!s_stm07_is($A1601,"W30028333","2023/12/31",1)/[1]!S_SHARE_TOTAL($A1601,$B$1),"")</f>
        <v>1.10730697682437</v>
      </c>
      <c r="O1601">
        <f>IFERROR([1]!s_stm07_is($A1601,"W30028333","2024/12/31",1)/[1]!S_SHARE_TOTAL($A1601,$B$1),"")</f>
        <v>0.6416749777300903</v>
      </c>
      <c r="P1601">
        <f>IFERROR([1]!s_stm07_is($A1601,"W30028333","2025/12/31",1)/[1]!S_SHARE_TOTAL($A1601,$B$1),"")</f>
        <v>0.3917667279571635</v>
      </c>
      <c r="Q1601">
        <f>IFERROR([1]!s_west_netprofit($A1601,2026,$B$1,180)/[1]!S_SHARE_TOTAL($A1601,$B$1),"")</f>
        <v>0.91282185873338118</v>
      </c>
      <c r="R1601">
        <f>IFERROR([1]!s_west_netprofit($A1601,2027,$B$1,180)/[1]!S_SHARE_TOTAL($A1601,$B$1),"")</f>
        <v>1.2360507512074126</v>
      </c>
      <c r="S1601">
        <f>IFERROR([1]!s_fa_dupont_roe($A1601,"2011/12/31")/100,"")</f>
        <v>0</v>
      </c>
      <c r="T1601">
        <f>IFERROR([1]!s_fa_dupont_roe($A1601,"2012/12/31")/100,"")</f>
        <v>0</v>
      </c>
      <c r="U1601">
        <f>IFERROR([1]!s_fa_dupont_roe($A1601,"2013/12/31")/100,"")</f>
        <v>0.34844499999999995</v>
      </c>
      <c r="V1601">
        <f>IFERROR([1]!s_fa_dupont_roe($A1601,"2014/12/31")/100,"")</f>
        <v>0.61967300000000003</v>
      </c>
      <c r="W1601">
        <f>IFERROR([1]!s_fa_dupont_roe($A1601,"2015/12/31")/100,"")</f>
        <v>0.19536100000000001</v>
      </c>
      <c r="X1601">
        <f>IFERROR([1]!s_fa_dupont_roe($A1601,"2016/12/31")/100,"")</f>
        <v>0.169043</v>
      </c>
      <c r="Y1601">
        <f>IFERROR([1]!s_fa_dupont_roe($A1601,"2017/12/31")/100,"")</f>
        <v>0.22224699999999997</v>
      </c>
      <c r="Z1601">
        <f>IFERROR([1]!s_fa_dupont_roe($A1601,"2018/12/31")/100,"")</f>
        <v>0.27466600000000002</v>
      </c>
      <c r="AA1601">
        <f>IFERROR([1]!s_fa_dupont_roe($A1601,"2019/12/31")/100,"")</f>
        <v>8.0950000000000008E-2</v>
      </c>
      <c r="AB1601">
        <f>IFERROR([1]!s_fa_dupont_roe($A1601,"2020/12/31")/100,"")</f>
        <v>6.7485000000000003E-2</v>
      </c>
      <c r="AC1601">
        <f>IFERROR([1]!s_fa_dupont_roe($A1601,"2021/12/31")/100,"")</f>
        <v>8.6912000000000003E-2</v>
      </c>
      <c r="AD1601">
        <f>IFERROR([1]!s_fa_dupont_roe($A1601,"2022/12/31")/100,"")</f>
        <v>9.4362999999999989E-2</v>
      </c>
      <c r="AE1601">
        <f>IFERROR([1]!s_fa_dupont_roe($A1601,"2023/12/31")/100,"")</f>
        <v>0.119406</v>
      </c>
      <c r="AF1601">
        <f>IFERROR([1]!s_fa_dupont_roe($A1601,"2024/12/31")/100,"")</f>
        <v>6.4766000000000004E-2</v>
      </c>
      <c r="AG1601">
        <f>IFERROR([1]!s_fa_dupont_roe($A1601,"2025/12/31")/100,"")</f>
        <v>3.8683999999999996E-2</v>
      </c>
      <c r="AH1601">
        <f>IFERROR([1]!s_stm07_is($A1601,"W30028333","2025/12/31",1),"")</f>
        <v>76128306.459999993</v>
      </c>
      <c r="AI1601">
        <f>IFERROR([1]!s_stm07_bs($A1601,"W38058048","2025/12/31",1),"")</f>
        <v>2020957236.9400001</v>
      </c>
      <c r="AJ1601">
        <f>IFERROR([1]!s_fa_netdebt($A1601,"2025/12/31"),"")</f>
        <v>379631866.87</v>
      </c>
      <c r="AK1601">
        <f>IFERROR([1]!s_val_ev1($A1601,"2025/12/31"),"")</f>
        <v>13021310497.01</v>
      </c>
      <c r="AL1601">
        <f>IFERROR([1]!s_fa_ebitda($A1601,"2025/12/31"),"")</f>
        <v>141020569.27000001</v>
      </c>
      <c r="AM1601">
        <f>IFERROR([1]!s_west_netprofit($A1601,2026,$B$1,180)/[1]!s_west_netprofit($A1601,2026,$B$1-7,180)-1,"")</f>
        <v>0</v>
      </c>
      <c r="AN1601">
        <f>IFERROR([1]!s_west_netprofit($A1601,2026,$B$1,180)/[1]!s_west_netprofit($A1601,2026,$B$1-30,180)-1,"")</f>
        <v>0</v>
      </c>
      <c r="AO1601">
        <f>IFERROR([1]!s_est_mediannetprofit($A1601,2026,$B$1)/[1]!s_est_mediannetprofit($A1601,2026,$B$1-7)-1,"")</f>
        <v>0</v>
      </c>
      <c r="AP1601">
        <f>IFERROR([1]!s_est_mediannetprofit($A1601,2026,$B$1)/[1]!s_est_mediannetprofit($A1601,2026,$B$1-30)-1,"")</f>
        <v>0</v>
      </c>
    </row>
    <row r="1602" spans="1:42">
      <c r="A1602" t="s">
        <v>1641</v>
      </c>
      <c r="B1602">
        <f>IFERROR([1]!s_stm07_is($A1602,"W30028333","2011/12/31",1)/[1]!S_SHARE_TOTAL($A1602,$B$1),"")</f>
        <v>0</v>
      </c>
      <c r="C1602">
        <f>IFERROR([1]!s_stm07_is($A1602,"W30028333","2012/12/31",1)/[1]!S_SHARE_TOTAL($A1602,$B$1),"")</f>
        <v>0</v>
      </c>
      <c r="D1602">
        <f>IFERROR([1]!s_stm07_is($A1602,"W30028333","2013/12/31",1)/[1]!S_SHARE_TOTAL($A1602,$B$1),"")</f>
        <v>0</v>
      </c>
      <c r="E1602">
        <f>IFERROR([1]!s_stm07_is($A1602,"W30028333","2014/12/31",1)/[1]!S_SHARE_TOTAL($A1602,$B$1),"")</f>
        <v>0</v>
      </c>
      <c r="F1602">
        <f>IFERROR([1]!s_stm07_is($A1602,"W30028333","2015/12/31",1)/[1]!S_SHARE_TOTAL($A1602,$B$1),"")</f>
        <v>0</v>
      </c>
      <c r="G1602">
        <f>IFERROR([1]!s_stm07_is($A1602,"W30028333","2016/12/31",1)/[1]!S_SHARE_TOTAL($A1602,$B$1),"")</f>
        <v>9.6218982933405188E-3</v>
      </c>
      <c r="H1602">
        <f>IFERROR([1]!s_stm07_is($A1602,"W30028333","2017/12/31",1)/[1]!S_SHARE_TOTAL($A1602,$B$1),"")</f>
        <v>4.3552048550893258E-2</v>
      </c>
      <c r="I1602">
        <f>IFERROR([1]!s_stm07_is($A1602,"W30028333","2018/12/31",1)/[1]!S_SHARE_TOTAL($A1602,$B$1),"")</f>
        <v>0.29786221103887622</v>
      </c>
      <c r="J1602">
        <f>IFERROR([1]!s_stm07_is($A1602,"W30028333","2019/12/31",1)/[1]!S_SHARE_TOTAL($A1602,$B$1),"")</f>
        <v>0.12230797434712939</v>
      </c>
      <c r="K1602">
        <f>IFERROR([1]!s_stm07_is($A1602,"W30028333","2020/12/31",1)/[1]!S_SHARE_TOTAL($A1602,$B$1),"")</f>
        <v>0.29810650688018719</v>
      </c>
      <c r="L1602">
        <f>IFERROR([1]!s_stm07_is($A1602,"W30028333","2021/12/31",1)/[1]!S_SHARE_TOTAL($A1602,$B$1),"")</f>
        <v>1.2746731160846976</v>
      </c>
      <c r="M1602">
        <f>IFERROR([1]!s_stm07_is($A1602,"W30028333","2022/12/31",1)/[1]!S_SHARE_TOTAL($A1602,$B$1),"")</f>
        <v>1.8933561827032692</v>
      </c>
      <c r="N1602">
        <f>IFERROR([1]!s_stm07_is($A1602,"W30028333","2023/12/31",1)/[1]!S_SHARE_TOTAL($A1602,$B$1),"")</f>
        <v>0.81277153101875599</v>
      </c>
      <c r="O1602">
        <f>IFERROR([1]!s_stm07_is($A1602,"W30028333","2024/12/31",1)/[1]!S_SHARE_TOTAL($A1602,$B$1),"")</f>
        <v>0.41402019382351102</v>
      </c>
      <c r="P1602">
        <f>IFERROR([1]!s_stm07_is($A1602,"W30028333","2025/12/31",1)/[1]!S_SHARE_TOTAL($A1602,$B$1),"")</f>
        <v>-0.26225855709325707</v>
      </c>
      <c r="Q1602">
        <f>IFERROR([1]!s_west_netprofit($A1602,2026,$B$1,180)/[1]!S_SHARE_TOTAL($A1602,$B$1),"")</f>
        <v>0.66473774888699577</v>
      </c>
      <c r="R1602">
        <f>IFERROR([1]!s_west_netprofit($A1602,2027,$B$1,180)/[1]!S_SHARE_TOTAL($A1602,$B$1),"")</f>
        <v>1.2840664542149309</v>
      </c>
      <c r="S1602">
        <f>IFERROR([1]!s_fa_dupont_roe($A1602,"2011/12/31")/100,"")</f>
        <v>0</v>
      </c>
      <c r="T1602">
        <f>IFERROR([1]!s_fa_dupont_roe($A1602,"2012/12/31")/100,"")</f>
        <v>0</v>
      </c>
      <c r="U1602">
        <f>IFERROR([1]!s_fa_dupont_roe($A1602,"2013/12/31")/100,"")</f>
        <v>0</v>
      </c>
      <c r="V1602">
        <f>IFERROR([1]!s_fa_dupont_roe($A1602,"2014/12/31")/100,"")</f>
        <v>0</v>
      </c>
      <c r="W1602">
        <f>IFERROR([1]!s_fa_dupont_roe($A1602,"2015/12/31")/100,"")</f>
        <v>0</v>
      </c>
      <c r="X1602">
        <f>IFERROR([1]!s_fa_dupont_roe($A1602,"2016/12/31")/100,"")</f>
        <v>2.9923999999999999E-2</v>
      </c>
      <c r="Y1602">
        <f>IFERROR([1]!s_fa_dupont_roe($A1602,"2017/12/31")/100,"")</f>
        <v>3.5257999999999998E-2</v>
      </c>
      <c r="Z1602">
        <f>IFERROR([1]!s_fa_dupont_roe($A1602,"2018/12/31")/100,"")</f>
        <v>9.1252E-2</v>
      </c>
      <c r="AA1602">
        <f>IFERROR([1]!s_fa_dupont_roe($A1602,"2019/12/31")/100,"")</f>
        <v>2.349E-2</v>
      </c>
      <c r="AB1602">
        <f>IFERROR([1]!s_fa_dupont_roe($A1602,"2020/12/31")/100,"")</f>
        <v>4.8444000000000001E-2</v>
      </c>
      <c r="AC1602">
        <f>IFERROR([1]!s_fa_dupont_roe($A1602,"2021/12/31")/100,"")</f>
        <v>0.18381699999999998</v>
      </c>
      <c r="AD1602">
        <f>IFERROR([1]!s_fa_dupont_roe($A1602,"2022/12/31")/100,"")</f>
        <v>0.21837499999999999</v>
      </c>
      <c r="AE1602">
        <f>IFERROR([1]!s_fa_dupont_roe($A1602,"2023/12/31")/100,"")</f>
        <v>7.4176999999999993E-2</v>
      </c>
      <c r="AF1602">
        <f>IFERROR([1]!s_fa_dupont_roe($A1602,"2024/12/31")/100,"")</f>
        <v>3.4530999999999999E-2</v>
      </c>
      <c r="AG1602">
        <f>IFERROR([1]!s_fa_dupont_roe($A1602,"2025/12/31")/100,"")</f>
        <v>-2.281E-2</v>
      </c>
      <c r="AH1602">
        <f>IFERROR([1]!s_stm07_is($A1602,"W30028333","2025/12/31",1),"")</f>
        <v>-187442870.47999999</v>
      </c>
      <c r="AI1602">
        <f>IFERROR([1]!s_stm07_bs($A1602,"W38058048","2025/12/31",1),"")</f>
        <v>8164178036.5500002</v>
      </c>
      <c r="AJ1602">
        <f>IFERROR([1]!s_fa_netdebt($A1602,"2025/12/31"),"")</f>
        <v>3911820166.3899999</v>
      </c>
      <c r="AK1602">
        <f>IFERROR([1]!s_val_ev1($A1602,"2025/12/31"),"")</f>
        <v>32100658291.900002</v>
      </c>
      <c r="AL1602">
        <f>IFERROR([1]!s_fa_ebitda($A1602,"2025/12/31"),"")</f>
        <v>793478048.90999997</v>
      </c>
      <c r="AM1602">
        <f>IFERROR([1]!s_west_netprofit($A1602,2026,$B$1,180)/[1]!s_west_netprofit($A1602,2026,$B$1-7,180)-1,"")</f>
        <v>0</v>
      </c>
      <c r="AN1602">
        <f>IFERROR([1]!s_west_netprofit($A1602,2026,$B$1,180)/[1]!s_west_netprofit($A1602,2026,$B$1-30,180)-1,"")</f>
        <v>0.12528125814168312</v>
      </c>
      <c r="AO1602">
        <f>IFERROR([1]!s_est_mediannetprofit($A1602,2026,$B$1)/[1]!s_est_mediannetprofit($A1602,2026,$B$1-7)-1,"")</f>
        <v>0</v>
      </c>
      <c r="AP1602">
        <f>IFERROR([1]!s_est_mediannetprofit($A1602,2026,$B$1)/[1]!s_est_mediannetprofit($A1602,2026,$B$1-30)-1,"")</f>
        <v>3.1974609791336039E-2</v>
      </c>
    </row>
    <row r="1603" spans="1:42">
      <c r="A1603" t="s">
        <v>1642</v>
      </c>
      <c r="B1603">
        <f>IFERROR([1]!s_stm07_is($A1603,"W30028333","2011/12/31",1)/[1]!S_SHARE_TOTAL($A1603,$B$1),"")</f>
        <v>0</v>
      </c>
      <c r="C1603">
        <f>IFERROR([1]!s_stm07_is($A1603,"W30028333","2012/12/31",1)/[1]!S_SHARE_TOTAL($A1603,$B$1),"")</f>
        <v>0</v>
      </c>
      <c r="D1603">
        <f>IFERROR([1]!s_stm07_is($A1603,"W30028333","2013/12/31",1)/[1]!S_SHARE_TOTAL($A1603,$B$1),"")</f>
        <v>0</v>
      </c>
      <c r="E1603">
        <f>IFERROR([1]!s_stm07_is($A1603,"W30028333","2014/12/31",1)/[1]!S_SHARE_TOTAL($A1603,$B$1),"")</f>
        <v>0</v>
      </c>
      <c r="F1603">
        <f>IFERROR([1]!s_stm07_is($A1603,"W30028333","2015/12/31",1)/[1]!S_SHARE_TOTAL($A1603,$B$1),"")</f>
        <v>9.4062718616180263E-2</v>
      </c>
      <c r="G1603">
        <f>IFERROR([1]!s_stm07_is($A1603,"W30028333","2016/12/31",1)/[1]!S_SHARE_TOTAL($A1603,$B$1),"")</f>
        <v>0.14860157191746687</v>
      </c>
      <c r="H1603">
        <f>IFERROR([1]!s_stm07_is($A1603,"W30028333","2017/12/31",1)/[1]!S_SHARE_TOTAL($A1603,$B$1),"")</f>
        <v>0.29914772102987452</v>
      </c>
      <c r="I1603">
        <f>IFERROR([1]!s_stm07_is($A1603,"W30028333","2018/12/31",1)/[1]!S_SHARE_TOTAL($A1603,$B$1),"")</f>
        <v>0.47416053447501089</v>
      </c>
      <c r="J1603">
        <f>IFERROR([1]!s_stm07_is($A1603,"W30028333","2019/12/31",1)/[1]!S_SHARE_TOTAL($A1603,$B$1),"")</f>
        <v>0.48236054077578189</v>
      </c>
      <c r="K1603">
        <f>IFERROR([1]!s_stm07_is($A1603,"W30028333","2020/12/31",1)/[1]!S_SHARE_TOTAL($A1603,$B$1),"")</f>
        <v>0.6161270945458488</v>
      </c>
      <c r="L1603">
        <f>IFERROR([1]!s_stm07_is($A1603,"W30028333","2021/12/31",1)/[1]!S_SHARE_TOTAL($A1603,$B$1),"")</f>
        <v>0.3894794235099982</v>
      </c>
      <c r="M1603">
        <f>IFERROR([1]!s_stm07_is($A1603,"W30028333","2022/12/31",1)/[1]!S_SHARE_TOTAL($A1603,$B$1),"")</f>
        <v>0.81268352403640454</v>
      </c>
      <c r="N1603">
        <f>IFERROR([1]!s_stm07_is($A1603,"W30028333","2023/12/31",1)/[1]!S_SHARE_TOTAL($A1603,$B$1),"")</f>
        <v>1.3402813149644843</v>
      </c>
      <c r="O1603">
        <f>IFERROR([1]!s_stm07_is($A1603,"W30028333","2024/12/31",1)/[1]!S_SHARE_TOTAL($A1603,$B$1),"")</f>
        <v>0.54058540427751911</v>
      </c>
      <c r="P1603">
        <f>IFERROR([1]!s_stm07_is($A1603,"W30028333","2025/12/31",1)/[1]!S_SHARE_TOTAL($A1603,$B$1),"")</f>
        <v>0.61021876266705766</v>
      </c>
      <c r="Q1603">
        <f>IFERROR([1]!s_west_netprofit($A1603,2026,$B$1,180)/[1]!S_SHARE_TOTAL($A1603,$B$1),"")</f>
        <v>0.90357938856851561</v>
      </c>
      <c r="R1603">
        <f>IFERROR([1]!s_west_netprofit($A1603,2027,$B$1,180)/[1]!S_SHARE_TOTAL($A1603,$B$1),"")</f>
        <v>1.2272460863823316</v>
      </c>
      <c r="S1603">
        <f>IFERROR([1]!s_fa_dupont_roe($A1603,"2011/12/31")/100,"")</f>
        <v>0</v>
      </c>
      <c r="T1603">
        <f>IFERROR([1]!s_fa_dupont_roe($A1603,"2012/12/31")/100,"")</f>
        <v>0</v>
      </c>
      <c r="U1603">
        <f>IFERROR([1]!s_fa_dupont_roe($A1603,"2013/12/31")/100,"")</f>
        <v>0</v>
      </c>
      <c r="V1603">
        <f>IFERROR([1]!s_fa_dupont_roe($A1603,"2014/12/31")/100,"")</f>
        <v>0</v>
      </c>
      <c r="W1603">
        <f>IFERROR([1]!s_fa_dupont_roe($A1603,"2015/12/31")/100,"")</f>
        <v>0.48947099999999999</v>
      </c>
      <c r="X1603">
        <f>IFERROR([1]!s_fa_dupont_roe($A1603,"2016/12/31")/100,"")</f>
        <v>0.29792200000000002</v>
      </c>
      <c r="Y1603">
        <f>IFERROR([1]!s_fa_dupont_roe($A1603,"2017/12/31")/100,"")</f>
        <v>0.31501400000000002</v>
      </c>
      <c r="Z1603">
        <f>IFERROR([1]!s_fa_dupont_roe($A1603,"2018/12/31")/100,"")</f>
        <v>0.364201</v>
      </c>
      <c r="AA1603">
        <f>IFERROR([1]!s_fa_dupont_roe($A1603,"2019/12/31")/100,"")</f>
        <v>0.18578600000000001</v>
      </c>
      <c r="AB1603">
        <f>IFERROR([1]!s_fa_dupont_roe($A1603,"2020/12/31")/100,"")</f>
        <v>0.15528600000000001</v>
      </c>
      <c r="AC1603">
        <f>IFERROR([1]!s_fa_dupont_roe($A1603,"2021/12/31")/100,"")</f>
        <v>8.7211999999999998E-2</v>
      </c>
      <c r="AD1603">
        <f>IFERROR([1]!s_fa_dupont_roe($A1603,"2022/12/31")/100,"")</f>
        <v>0.15897</v>
      </c>
      <c r="AE1603">
        <f>IFERROR([1]!s_fa_dupont_roe($A1603,"2023/12/31")/100,"")</f>
        <v>0.19112500000000002</v>
      </c>
      <c r="AF1603">
        <f>IFERROR([1]!s_fa_dupont_roe($A1603,"2024/12/31")/100,"")</f>
        <v>6.3465999999999995E-2</v>
      </c>
      <c r="AG1603">
        <f>IFERROR([1]!s_fa_dupont_roe($A1603,"2025/12/31")/100,"")</f>
        <v>6.9790000000000005E-2</v>
      </c>
      <c r="AH1603">
        <f>IFERROR([1]!s_stm07_is($A1603,"W30028333","2025/12/31",1),"")</f>
        <v>368372073.64999998</v>
      </c>
      <c r="AI1603">
        <f>IFERROR([1]!s_stm07_bs($A1603,"W38058048","2025/12/31",1),"")</f>
        <v>5391802469.25</v>
      </c>
      <c r="AJ1603">
        <f>IFERROR([1]!s_fa_netdebt($A1603,"2025/12/31"),"")</f>
        <v>-3863463396.6399999</v>
      </c>
      <c r="AK1603">
        <f>IFERROR([1]!s_val_ev1($A1603,"2025/12/31"),"")</f>
        <v>17732157332.080002</v>
      </c>
      <c r="AL1603">
        <f>IFERROR([1]!s_fa_ebitda($A1603,"2025/12/31"),"")</f>
        <v>397810807.69999999</v>
      </c>
      <c r="AM1603">
        <f>IFERROR([1]!s_west_netprofit($A1603,2026,$B$1,180)/[1]!s_west_netprofit($A1603,2026,$B$1-7,180)-1,"")</f>
        <v>-1.5686164914170853E-2</v>
      </c>
      <c r="AN1603">
        <f>IFERROR([1]!s_west_netprofit($A1603,2026,$B$1,180)/[1]!s_west_netprofit($A1603,2026,$B$1-30,180)-1,"")</f>
        <v>-9.0450861249603998E-2</v>
      </c>
      <c r="AO1603">
        <f>IFERROR([1]!s_est_mediannetprofit($A1603,2026,$B$1)/[1]!s_est_mediannetprofit($A1603,2026,$B$1-7)-1,"")</f>
        <v>-8.5958821454430456E-3</v>
      </c>
      <c r="AP1603">
        <f>IFERROR([1]!s_est_mediannetprofit($A1603,2026,$B$1)/[1]!s_est_mediannetprofit($A1603,2026,$B$1-30)-1,"")</f>
        <v>-2.0417148203180857E-2</v>
      </c>
    </row>
    <row r="1604" spans="1:42">
      <c r="A1604" t="s">
        <v>1643</v>
      </c>
      <c r="B1604">
        <f>IFERROR([1]!s_stm07_is($A1604,"W30028333","2011/12/31",1)/[1]!S_SHARE_TOTAL($A1604,$B$1),"")</f>
        <v>0</v>
      </c>
      <c r="C1604">
        <f>IFERROR([1]!s_stm07_is($A1604,"W30028333","2012/12/31",1)/[1]!S_SHARE_TOTAL($A1604,$B$1),"")</f>
        <v>0</v>
      </c>
      <c r="D1604">
        <f>IFERROR([1]!s_stm07_is($A1604,"W30028333","2013/12/31",1)/[1]!S_SHARE_TOTAL($A1604,$B$1),"")</f>
        <v>0</v>
      </c>
      <c r="E1604">
        <f>IFERROR([1]!s_stm07_is($A1604,"W30028333","2014/12/31",1)/[1]!S_SHARE_TOTAL($A1604,$B$1),"")</f>
        <v>0</v>
      </c>
      <c r="F1604">
        <f>IFERROR([1]!s_stm07_is($A1604,"W30028333","2015/12/31",1)/[1]!S_SHARE_TOTAL($A1604,$B$1),"")</f>
        <v>0</v>
      </c>
      <c r="G1604">
        <f>IFERROR([1]!s_stm07_is($A1604,"W30028333","2016/12/31",1)/[1]!S_SHARE_TOTAL($A1604,$B$1),"")</f>
        <v>3.0337561079705221E-2</v>
      </c>
      <c r="H1604">
        <f>IFERROR([1]!s_stm07_is($A1604,"W30028333","2017/12/31",1)/[1]!S_SHARE_TOTAL($A1604,$B$1),"")</f>
        <v>0.22930768160225881</v>
      </c>
      <c r="I1604">
        <f>IFERROR([1]!s_stm07_is($A1604,"W30028333","2018/12/31",1)/[1]!S_SHARE_TOTAL($A1604,$B$1),"")</f>
        <v>0.38504149775061508</v>
      </c>
      <c r="J1604">
        <f>IFERROR([1]!s_stm07_is($A1604,"W30028333","2019/12/31",1)/[1]!S_SHARE_TOTAL($A1604,$B$1),"")</f>
        <v>0.40568088313618839</v>
      </c>
      <c r="K1604">
        <f>IFERROR([1]!s_stm07_is($A1604,"W30028333","2020/12/31",1)/[1]!S_SHARE_TOTAL($A1604,$B$1),"")</f>
        <v>0.24770235037805013</v>
      </c>
      <c r="L1604">
        <f>IFERROR([1]!s_stm07_is($A1604,"W30028333","2021/12/31",1)/[1]!S_SHARE_TOTAL($A1604,$B$1),"")</f>
        <v>0.50773804526906485</v>
      </c>
      <c r="M1604">
        <f>IFERROR([1]!s_stm07_is($A1604,"W30028333","2022/12/31",1)/[1]!S_SHARE_TOTAL($A1604,$B$1),"")</f>
        <v>0.2598709980133726</v>
      </c>
      <c r="N1604">
        <f>IFERROR([1]!s_stm07_is($A1604,"W30028333","2023/12/31",1)/[1]!S_SHARE_TOTAL($A1604,$B$1),"")</f>
        <v>0.2245066001072831</v>
      </c>
      <c r="O1604">
        <f>IFERROR([1]!s_stm07_is($A1604,"W30028333","2024/12/31",1)/[1]!S_SHARE_TOTAL($A1604,$B$1),"")</f>
        <v>6.0818413825282511E-2</v>
      </c>
      <c r="P1604">
        <f>IFERROR([1]!s_stm07_is($A1604,"W30028333","2025/12/31",1)/[1]!S_SHARE_TOTAL($A1604,$B$1),"")</f>
        <v>-0.5951898900697753</v>
      </c>
      <c r="Q1604">
        <f>IFERROR([1]!s_west_netprofit($A1604,2026,$B$1,180)/[1]!S_SHARE_TOTAL($A1604,$B$1),"")</f>
        <v>-1.7949781016479129E-2</v>
      </c>
      <c r="R1604">
        <f>IFERROR([1]!s_west_netprofit($A1604,2027,$B$1,180)/[1]!S_SHARE_TOTAL($A1604,$B$1),"")</f>
        <v>0.13108779469610515</v>
      </c>
      <c r="S1604">
        <f>IFERROR([1]!s_fa_dupont_roe($A1604,"2011/12/31")/100,"")</f>
        <v>0</v>
      </c>
      <c r="T1604">
        <f>IFERROR([1]!s_fa_dupont_roe($A1604,"2012/12/31")/100,"")</f>
        <v>0</v>
      </c>
      <c r="U1604">
        <f>IFERROR([1]!s_fa_dupont_roe($A1604,"2013/12/31")/100,"")</f>
        <v>0</v>
      </c>
      <c r="V1604">
        <f>IFERROR([1]!s_fa_dupont_roe($A1604,"2014/12/31")/100,"")</f>
        <v>0</v>
      </c>
      <c r="W1604">
        <f>IFERROR([1]!s_fa_dupont_roe($A1604,"2015/12/31")/100,"")</f>
        <v>0</v>
      </c>
      <c r="X1604">
        <f>IFERROR([1]!s_fa_dupont_roe($A1604,"2016/12/31")/100,"")</f>
        <v>0.28727900000000001</v>
      </c>
      <c r="Y1604">
        <f>IFERROR([1]!s_fa_dupont_roe($A1604,"2017/12/31")/100,"")</f>
        <v>1.7696960000000002</v>
      </c>
      <c r="Z1604">
        <f>IFERROR([1]!s_fa_dupont_roe($A1604,"2018/12/31")/100,"")</f>
        <v>0.45002999999999999</v>
      </c>
      <c r="AA1604">
        <f>IFERROR([1]!s_fa_dupont_roe($A1604,"2019/12/31")/100,"")</f>
        <v>0.13860600000000001</v>
      </c>
      <c r="AB1604">
        <f>IFERROR([1]!s_fa_dupont_roe($A1604,"2020/12/31")/100,"")</f>
        <v>5.5997999999999999E-2</v>
      </c>
      <c r="AC1604">
        <f>IFERROR([1]!s_fa_dupont_roe($A1604,"2021/12/31")/100,"")</f>
        <v>0.103038</v>
      </c>
      <c r="AD1604">
        <f>IFERROR([1]!s_fa_dupont_roe($A1604,"2022/12/31")/100,"")</f>
        <v>4.6970999999999999E-2</v>
      </c>
      <c r="AE1604">
        <f>IFERROR([1]!s_fa_dupont_roe($A1604,"2023/12/31")/100,"")</f>
        <v>3.7752000000000001E-2</v>
      </c>
      <c r="AF1604">
        <f>IFERROR([1]!s_fa_dupont_roe($A1604,"2024/12/31")/100,"")</f>
        <v>1.0057E-2</v>
      </c>
      <c r="AG1604">
        <f>IFERROR([1]!s_fa_dupont_roe($A1604,"2025/12/31")/100,"")</f>
        <v>-0.105504</v>
      </c>
      <c r="AH1604">
        <f>IFERROR([1]!s_stm07_is($A1604,"W30028333","2025/12/31",1),"")</f>
        <v>-273558579.26999998</v>
      </c>
      <c r="AI1604">
        <f>IFERROR([1]!s_stm07_bs($A1604,"W38058048","2025/12/31",1),"")</f>
        <v>2290022281.3699999</v>
      </c>
      <c r="AJ1604">
        <f>IFERROR([1]!s_fa_netdebt($A1604,"2025/12/31"),"")</f>
        <v>-444305843.69</v>
      </c>
      <c r="AK1604">
        <f>IFERROR([1]!s_val_ev1($A1604,"2025/12/31"),"")</f>
        <v>9119324072.5799999</v>
      </c>
      <c r="AL1604">
        <f>IFERROR([1]!s_fa_ebitda($A1604,"2025/12/31"),"")</f>
        <v>-146098255.80000001</v>
      </c>
      <c r="AM1604">
        <f>IFERROR([1]!s_west_netprofit($A1604,2026,$B$1,180)/[1]!s_west_netprofit($A1604,2026,$B$1-7,180)-1,"")</f>
        <v>0</v>
      </c>
      <c r="AN1604">
        <f>IFERROR([1]!s_west_netprofit($A1604,2026,$B$1,180)/[1]!s_west_netprofit($A1604,2026,$B$1-30,180)-1,"")</f>
        <v>-1.4891497687655639</v>
      </c>
      <c r="AO1604">
        <f>IFERROR([1]!s_est_mediannetprofit($A1604,2026,$B$1)/[1]!s_est_mediannetprofit($A1604,2026,$B$1-7)-1,"")</f>
        <v>0</v>
      </c>
      <c r="AP1604">
        <f>IFERROR([1]!s_est_mediannetprofit($A1604,2026,$B$1)/[1]!s_est_mediannetprofit($A1604,2026,$B$1-30)-1,"")</f>
        <v>-2.666666666666667</v>
      </c>
    </row>
    <row r="1605" spans="1:42">
      <c r="A1605" t="s">
        <v>1644</v>
      </c>
      <c r="B1605">
        <f>IFERROR([1]!s_stm07_is($A1605,"W30028333","2011/12/31",1)/[1]!S_SHARE_TOTAL($A1605,$B$1),"")</f>
        <v>0</v>
      </c>
      <c r="C1605">
        <f>IFERROR([1]!s_stm07_is($A1605,"W30028333","2012/12/31",1)/[1]!S_SHARE_TOTAL($A1605,$B$1),"")</f>
        <v>0</v>
      </c>
      <c r="D1605">
        <f>IFERROR([1]!s_stm07_is($A1605,"W30028333","2013/12/31",1)/[1]!S_SHARE_TOTAL($A1605,$B$1),"")</f>
        <v>0</v>
      </c>
      <c r="E1605">
        <f>IFERROR([1]!s_stm07_is($A1605,"W30028333","2014/12/31",1)/[1]!S_SHARE_TOTAL($A1605,$B$1),"")</f>
        <v>0</v>
      </c>
      <c r="F1605">
        <f>IFERROR([1]!s_stm07_is($A1605,"W30028333","2015/12/31",1)/[1]!S_SHARE_TOTAL($A1605,$B$1),"")</f>
        <v>0</v>
      </c>
      <c r="G1605">
        <f>IFERROR([1]!s_stm07_is($A1605,"W30028333","2016/12/31",1)/[1]!S_SHARE_TOTAL($A1605,$B$1),"")</f>
        <v>7.5932157900036559E-2</v>
      </c>
      <c r="H1605">
        <f>IFERROR([1]!s_stm07_is($A1605,"W30028333","2017/12/31",1)/[1]!S_SHARE_TOTAL($A1605,$B$1),"")</f>
        <v>0.28384548815189392</v>
      </c>
      <c r="I1605">
        <f>IFERROR([1]!s_stm07_is($A1605,"W30028333","2018/12/31",1)/[1]!S_SHARE_TOTAL($A1605,$B$1),"")</f>
        <v>0.6029114920216484</v>
      </c>
      <c r="J1605">
        <f>IFERROR([1]!s_stm07_is($A1605,"W30028333","2019/12/31",1)/[1]!S_SHARE_TOTAL($A1605,$B$1),"")</f>
        <v>0.76326163942194858</v>
      </c>
      <c r="K1605">
        <f>IFERROR([1]!s_stm07_is($A1605,"W30028333","2020/12/31",1)/[1]!S_SHARE_TOTAL($A1605,$B$1),"")</f>
        <v>0.9030301488842799</v>
      </c>
      <c r="L1605">
        <f>IFERROR([1]!s_stm07_is($A1605,"W30028333","2021/12/31",1)/[1]!S_SHARE_TOTAL($A1605,$B$1),"")</f>
        <v>0.67839758642910386</v>
      </c>
      <c r="M1605">
        <f>IFERROR([1]!s_stm07_is($A1605,"W30028333","2022/12/31",1)/[1]!S_SHARE_TOTAL($A1605,$B$1),"")</f>
        <v>1.0631468147962009</v>
      </c>
      <c r="N1605">
        <f>IFERROR([1]!s_stm07_is($A1605,"W30028333","2023/12/31",1)/[1]!S_SHARE_TOTAL($A1605,$B$1),"")</f>
        <v>0.36893291227492131</v>
      </c>
      <c r="O1605">
        <f>IFERROR([1]!s_stm07_is($A1605,"W30028333","2024/12/31",1)/[1]!S_SHARE_TOTAL($A1605,$B$1),"")</f>
        <v>1.15511282877813</v>
      </c>
      <c r="P1605">
        <f>IFERROR([1]!s_stm07_is($A1605,"W30028333","2025/12/31",1)/[1]!S_SHARE_TOTAL($A1605,$B$1),"")</f>
        <v>1.8291359284635456</v>
      </c>
      <c r="Q1605">
        <f>IFERROR([1]!s_west_netprofit($A1605,2026,$B$1,180)/[1]!S_SHARE_TOTAL($A1605,$B$1),"")</f>
        <v>2.7344005781194469</v>
      </c>
      <c r="R1605">
        <f>IFERROR([1]!s_west_netprofit($A1605,2027,$B$1,180)/[1]!S_SHARE_TOTAL($A1605,$B$1),"")</f>
        <v>3.6271522499016551</v>
      </c>
      <c r="S1605">
        <f>IFERROR([1]!s_fa_dupont_roe($A1605,"2011/12/31")/100,"")</f>
        <v>0</v>
      </c>
      <c r="T1605">
        <f>IFERROR([1]!s_fa_dupont_roe($A1605,"2012/12/31")/100,"")</f>
        <v>0</v>
      </c>
      <c r="U1605">
        <f>IFERROR([1]!s_fa_dupont_roe($A1605,"2013/12/31")/100,"")</f>
        <v>0</v>
      </c>
      <c r="V1605">
        <f>IFERROR([1]!s_fa_dupont_roe($A1605,"2014/12/31")/100,"")</f>
        <v>0</v>
      </c>
      <c r="W1605">
        <f>IFERROR([1]!s_fa_dupont_roe($A1605,"2015/12/31")/100,"")</f>
        <v>0</v>
      </c>
      <c r="X1605">
        <f>IFERROR([1]!s_fa_dupont_roe($A1605,"2016/12/31")/100,"")</f>
        <v>0.105098</v>
      </c>
      <c r="Y1605">
        <f>IFERROR([1]!s_fa_dupont_roe($A1605,"2017/12/31")/100,"")</f>
        <v>0.33517899999999995</v>
      </c>
      <c r="Z1605">
        <f>IFERROR([1]!s_fa_dupont_roe($A1605,"2018/12/31")/100,"")</f>
        <v>0.30685600000000002</v>
      </c>
      <c r="AA1605">
        <f>IFERROR([1]!s_fa_dupont_roe($A1605,"2019/12/31")/100,"")</f>
        <v>0.170456</v>
      </c>
      <c r="AB1605">
        <f>IFERROR([1]!s_fa_dupont_roe($A1605,"2020/12/31")/100,"")</f>
        <v>0.14333600000000002</v>
      </c>
      <c r="AC1605">
        <f>IFERROR([1]!s_fa_dupont_roe($A1605,"2021/12/31")/100,"")</f>
        <v>0.10074</v>
      </c>
      <c r="AD1605">
        <f>IFERROR([1]!s_fa_dupont_roe($A1605,"2022/12/31")/100,"")</f>
        <v>0.141986</v>
      </c>
      <c r="AE1605">
        <f>IFERROR([1]!s_fa_dupont_roe($A1605,"2023/12/31")/100,"")</f>
        <v>4.4859000000000003E-2</v>
      </c>
      <c r="AF1605">
        <f>IFERROR([1]!s_fa_dupont_roe($A1605,"2024/12/31")/100,"")</f>
        <v>0.13075100000000001</v>
      </c>
      <c r="AG1605">
        <f>IFERROR([1]!s_fa_dupont_roe($A1605,"2025/12/31")/100,"")</f>
        <v>0.18379200000000001</v>
      </c>
      <c r="AH1605">
        <f>IFERROR([1]!s_stm07_is($A1605,"W30028333","2025/12/31",1),"")</f>
        <v>2235569970.1799998</v>
      </c>
      <c r="AI1605">
        <f>IFERROR([1]!s_stm07_bs($A1605,"W38058048","2025/12/31",1),"")</f>
        <v>12871155850.07</v>
      </c>
      <c r="AJ1605">
        <f>IFERROR([1]!s_fa_netdebt($A1605,"2025/12/31"),"")</f>
        <v>-8444846189.8100004</v>
      </c>
      <c r="AK1605">
        <f>IFERROR([1]!s_val_ev1($A1605,"2025/12/31"),"")</f>
        <v>135083182359.77</v>
      </c>
      <c r="AL1605">
        <f>IFERROR([1]!s_fa_ebitda($A1605,"2025/12/31"),"")</f>
        <v>2222022794.4299998</v>
      </c>
      <c r="AM1605">
        <f>IFERROR([1]!s_west_netprofit($A1605,2026,$B$1,180)/[1]!s_west_netprofit($A1605,2026,$B$1-7,180)-1,"")</f>
        <v>2.1088092728871466E-3</v>
      </c>
      <c r="AN1605">
        <f>IFERROR([1]!s_west_netprofit($A1605,2026,$B$1,180)/[1]!s_west_netprofit($A1605,2026,$B$1-30,180)-1,"")</f>
        <v>1.8636653307695816E-2</v>
      </c>
      <c r="AO1605">
        <f>IFERROR([1]!s_est_mediannetprofit($A1605,2026,$B$1)/[1]!s_est_mediannetprofit($A1605,2026,$B$1-7)-1,"")</f>
        <v>0</v>
      </c>
      <c r="AP1605">
        <f>IFERROR([1]!s_est_mediannetprofit($A1605,2026,$B$1)/[1]!s_est_mediannetprofit($A1605,2026,$B$1-30)-1,"")</f>
        <v>2.1315192743764255E-2</v>
      </c>
    </row>
    <row r="1606" spans="1:42">
      <c r="A1606" t="s">
        <v>1645</v>
      </c>
      <c r="B1606">
        <f>IFERROR([1]!s_stm07_is($A1606,"W30028333","2011/12/31",1)/[1]!S_SHARE_TOTAL($A1606,$B$1),"")</f>
        <v>0</v>
      </c>
      <c r="C1606">
        <f>IFERROR([1]!s_stm07_is($A1606,"W30028333","2012/12/31",1)/[1]!S_SHARE_TOTAL($A1606,$B$1),"")</f>
        <v>0</v>
      </c>
      <c r="D1606">
        <f>IFERROR([1]!s_stm07_is($A1606,"W30028333","2013/12/31",1)/[1]!S_SHARE_TOTAL($A1606,$B$1),"")</f>
        <v>0</v>
      </c>
      <c r="E1606">
        <f>IFERROR([1]!s_stm07_is($A1606,"W30028333","2014/12/31",1)/[1]!S_SHARE_TOTAL($A1606,$B$1),"")</f>
        <v>0</v>
      </c>
      <c r="F1606">
        <f>IFERROR([1]!s_stm07_is($A1606,"W30028333","2015/12/31",1)/[1]!S_SHARE_TOTAL($A1606,$B$1),"")</f>
        <v>0</v>
      </c>
      <c r="G1606">
        <f>IFERROR([1]!s_stm07_is($A1606,"W30028333","2016/12/31",1)/[1]!S_SHARE_TOTAL($A1606,$B$1),"")</f>
        <v>0.28754035683518292</v>
      </c>
      <c r="H1606">
        <f>IFERROR([1]!s_stm07_is($A1606,"W30028333","2017/12/31",1)/[1]!S_SHARE_TOTAL($A1606,$B$1),"")</f>
        <v>0.30430015826710538</v>
      </c>
      <c r="I1606">
        <f>IFERROR([1]!s_stm07_is($A1606,"W30028333","2018/12/31",1)/[1]!S_SHARE_TOTAL($A1606,$B$1),"")</f>
        <v>0.32187004731808916</v>
      </c>
      <c r="J1606">
        <f>IFERROR([1]!s_stm07_is($A1606,"W30028333","2019/12/31",1)/[1]!S_SHARE_TOTAL($A1606,$B$1),"")</f>
        <v>0.36033428913090959</v>
      </c>
      <c r="K1606">
        <f>IFERROR([1]!s_stm07_is($A1606,"W30028333","2020/12/31",1)/[1]!S_SHARE_TOTAL($A1606,$B$1),"")</f>
        <v>0.36063376711348893</v>
      </c>
      <c r="L1606">
        <f>IFERROR([1]!s_stm07_is($A1606,"W30028333","2021/12/31",1)/[1]!S_SHARE_TOTAL($A1606,$B$1),"")</f>
        <v>0.30922839089884352</v>
      </c>
      <c r="M1606">
        <f>IFERROR([1]!s_stm07_is($A1606,"W30028333","2022/12/31",1)/[1]!S_SHARE_TOTAL($A1606,$B$1),"")</f>
        <v>0.34312581344591442</v>
      </c>
      <c r="N1606">
        <f>IFERROR([1]!s_stm07_is($A1606,"W30028333","2023/12/31",1)/[1]!S_SHARE_TOTAL($A1606,$B$1),"")</f>
        <v>0.32836506908569446</v>
      </c>
      <c r="O1606">
        <f>IFERROR([1]!s_stm07_is($A1606,"W30028333","2024/12/31",1)/[1]!S_SHARE_TOTAL($A1606,$B$1),"")</f>
        <v>0.33000808015321131</v>
      </c>
      <c r="P1606">
        <f>IFERROR([1]!s_stm07_is($A1606,"W30028333","2025/12/31",1)/[1]!S_SHARE_TOTAL($A1606,$B$1),"")</f>
        <v>0.34810893102988821</v>
      </c>
      <c r="Q1606">
        <f>IFERROR([1]!s_west_netprofit($A1606,2026,$B$1,180)/[1]!S_SHARE_TOTAL($A1606,$B$1),"")</f>
        <v>0.37024239979927892</v>
      </c>
      <c r="R1606">
        <f>IFERROR([1]!s_west_netprofit($A1606,2027,$B$1,180)/[1]!S_SHARE_TOTAL($A1606,$B$1),"")</f>
        <v>0.40206541773754584</v>
      </c>
      <c r="S1606">
        <f>IFERROR([1]!s_fa_dupont_roe($A1606,"2011/12/31")/100,"")</f>
        <v>0</v>
      </c>
      <c r="T1606">
        <f>IFERROR([1]!s_fa_dupont_roe($A1606,"2012/12/31")/100,"")</f>
        <v>0</v>
      </c>
      <c r="U1606">
        <f>IFERROR([1]!s_fa_dupont_roe($A1606,"2013/12/31")/100,"")</f>
        <v>0</v>
      </c>
      <c r="V1606">
        <f>IFERROR([1]!s_fa_dupont_roe($A1606,"2014/12/31")/100,"")</f>
        <v>0</v>
      </c>
      <c r="W1606">
        <f>IFERROR([1]!s_fa_dupont_roe($A1606,"2015/12/31")/100,"")</f>
        <v>0</v>
      </c>
      <c r="X1606">
        <f>IFERROR([1]!s_fa_dupont_roe($A1606,"2016/12/31")/100,"")</f>
        <v>0.14060400000000001</v>
      </c>
      <c r="Y1606">
        <f>IFERROR([1]!s_fa_dupont_roe($A1606,"2017/12/31")/100,"")</f>
        <v>0.14110300000000001</v>
      </c>
      <c r="Z1606">
        <f>IFERROR([1]!s_fa_dupont_roe($A1606,"2018/12/31")/100,"")</f>
        <v>0.128801</v>
      </c>
      <c r="AA1606">
        <f>IFERROR([1]!s_fa_dupont_roe($A1606,"2019/12/31")/100,"")</f>
        <v>0.10898099999999999</v>
      </c>
      <c r="AB1606">
        <f>IFERROR([1]!s_fa_dupont_roe($A1606,"2020/12/31")/100,"")</f>
        <v>9.1273999999999994E-2</v>
      </c>
      <c r="AC1606">
        <f>IFERROR([1]!s_fa_dupont_roe($A1606,"2021/12/31")/100,"")</f>
        <v>7.6051000000000007E-2</v>
      </c>
      <c r="AD1606">
        <f>IFERROR([1]!s_fa_dupont_roe($A1606,"2022/12/31")/100,"")</f>
        <v>8.1766000000000005E-2</v>
      </c>
      <c r="AE1606">
        <f>IFERROR([1]!s_fa_dupont_roe($A1606,"2023/12/31")/100,"")</f>
        <v>7.5483000000000008E-2</v>
      </c>
      <c r="AF1606">
        <f>IFERROR([1]!s_fa_dupont_roe($A1606,"2024/12/31")/100,"")</f>
        <v>7.3700000000000002E-2</v>
      </c>
      <c r="AG1606">
        <f>IFERROR([1]!s_fa_dupont_roe($A1606,"2025/12/31")/100,"")</f>
        <v>7.5333999999999998E-2</v>
      </c>
      <c r="AH1606">
        <f>IFERROR([1]!s_stm07_is($A1606,"W30028333","2025/12/31",1),"")</f>
        <v>3686410571.8899999</v>
      </c>
      <c r="AI1606">
        <f>IFERROR([1]!s_stm07_bs($A1606,"W38058048","2025/12/31",1),"")</f>
        <v>52470851755.709999</v>
      </c>
      <c r="AJ1606">
        <f>IFERROR([1]!s_fa_netdebt($A1606,"2025/12/31"),"")</f>
        <v>-13057887834.07</v>
      </c>
      <c r="AK1606">
        <f>IFERROR([1]!s_val_ev1($A1606,"2025/12/31"),"")</f>
        <v>62406802248.062599</v>
      </c>
      <c r="AL1606">
        <f>IFERROR([1]!s_fa_ebitda($A1606,"2025/12/31"),"")</f>
        <v>5607925316.8100004</v>
      </c>
      <c r="AM1606">
        <f>IFERROR([1]!s_west_netprofit($A1606,2026,$B$1,180)/[1]!s_west_netprofit($A1606,2026,$B$1-7,180)-1,"")</f>
        <v>0</v>
      </c>
      <c r="AN1606">
        <f>IFERROR([1]!s_west_netprofit($A1606,2026,$B$1,180)/[1]!s_west_netprofit($A1606,2026,$B$1-30,180)-1,"")</f>
        <v>-1.5279616990934164E-3</v>
      </c>
      <c r="AO1606">
        <f>IFERROR([1]!s_est_mediannetprofit($A1606,2026,$B$1)/[1]!s_est_mediannetprofit($A1606,2026,$B$1-7)-1,"")</f>
        <v>0</v>
      </c>
      <c r="AP1606">
        <f>IFERROR([1]!s_est_mediannetprofit($A1606,2026,$B$1)/[1]!s_est_mediannetprofit($A1606,2026,$B$1-30)-1,"")</f>
        <v>0</v>
      </c>
    </row>
    <row r="1607" spans="1:42">
      <c r="A1607" t="s">
        <v>1646</v>
      </c>
      <c r="B1607">
        <f>IFERROR([1]!s_stm07_is($A1607,"W30028333","2011/12/31",1)/[1]!S_SHARE_TOTAL($A1607,$B$1),"")</f>
        <v>0</v>
      </c>
      <c r="C1607">
        <f>IFERROR([1]!s_stm07_is($A1607,"W30028333","2012/12/31",1)/[1]!S_SHARE_TOTAL($A1607,$B$1),"")</f>
        <v>0</v>
      </c>
      <c r="D1607">
        <f>IFERROR([1]!s_stm07_is($A1607,"W30028333","2013/12/31",1)/[1]!S_SHARE_TOTAL($A1607,$B$1),"")</f>
        <v>0</v>
      </c>
      <c r="E1607">
        <f>IFERROR([1]!s_stm07_is($A1607,"W30028333","2014/12/31",1)/[1]!S_SHARE_TOTAL($A1607,$B$1),"")</f>
        <v>0</v>
      </c>
      <c r="F1607">
        <f>IFERROR([1]!s_stm07_is($A1607,"W30028333","2015/12/31",1)/[1]!S_SHARE_TOTAL($A1607,$B$1),"")</f>
        <v>0</v>
      </c>
      <c r="G1607">
        <f>IFERROR([1]!s_stm07_is($A1607,"W30028333","2016/12/31",1)/[1]!S_SHARE_TOTAL($A1607,$B$1),"")</f>
        <v>-0.25485172056513089</v>
      </c>
      <c r="H1607">
        <f>IFERROR([1]!s_stm07_is($A1607,"W30028333","2017/12/31",1)/[1]!S_SHARE_TOTAL($A1607,$B$1),"")</f>
        <v>3.193118228071179E-2</v>
      </c>
      <c r="I1607">
        <f>IFERROR([1]!s_stm07_is($A1607,"W30028333","2018/12/31",1)/[1]!S_SHARE_TOTAL($A1607,$B$1),"")</f>
        <v>9.6981711106683174E-2</v>
      </c>
      <c r="J1607">
        <f>IFERROR([1]!s_stm07_is($A1607,"W30028333","2019/12/31",1)/[1]!S_SHARE_TOTAL($A1607,$B$1),"")</f>
        <v>0.20124829819666937</v>
      </c>
      <c r="K1607">
        <f>IFERROR([1]!s_stm07_is($A1607,"W30028333","2020/12/31",1)/[1]!S_SHARE_TOTAL($A1607,$B$1),"")</f>
        <v>0.52530773900528682</v>
      </c>
      <c r="L1607">
        <f>IFERROR([1]!s_stm07_is($A1607,"W30028333","2021/12/31",1)/[1]!S_SHARE_TOTAL($A1607,$B$1),"")</f>
        <v>1.079458729432933</v>
      </c>
      <c r="M1607">
        <f>IFERROR([1]!s_stm07_is($A1607,"W30028333","2022/12/31",1)/[1]!S_SHARE_TOTAL($A1607,$B$1),"")</f>
        <v>1.2484803777699516</v>
      </c>
      <c r="N1607">
        <f>IFERROR([1]!s_stm07_is($A1607,"W30028333","2023/12/31",1)/[1]!S_SHARE_TOTAL($A1607,$B$1),"")</f>
        <v>1.9060399811291464</v>
      </c>
      <c r="O1607">
        <f>IFERROR([1]!s_stm07_is($A1607,"W30028333","2024/12/31",1)/[1]!S_SHARE_TOTAL($A1607,$B$1),"")</f>
        <v>1.7243568056140768</v>
      </c>
      <c r="P1607">
        <f>IFERROR([1]!s_stm07_is($A1607,"W30028333","2025/12/31",1)/[1]!S_SHARE_TOTAL($A1607,$B$1),"")</f>
        <v>2.2535046577922317</v>
      </c>
      <c r="Q1607">
        <f>IFERROR([1]!s_west_netprofit($A1607,2026,$B$1,180)/[1]!S_SHARE_TOTAL($A1607,$B$1),"")</f>
        <v>3.4402776192308733</v>
      </c>
      <c r="R1607">
        <f>IFERROR([1]!s_west_netprofit($A1607,2027,$B$1,180)/[1]!S_SHARE_TOTAL($A1607,$B$1),"")</f>
        <v>4.7888325738893478</v>
      </c>
      <c r="S1607">
        <f>IFERROR([1]!s_fa_dupont_roe($A1607,"2011/12/31")/100,"")</f>
        <v>0</v>
      </c>
      <c r="T1607">
        <f>IFERROR([1]!s_fa_dupont_roe($A1607,"2012/12/31")/100,"")</f>
        <v>0</v>
      </c>
      <c r="U1607">
        <f>IFERROR([1]!s_fa_dupont_roe($A1607,"2013/12/31")/100,"")</f>
        <v>0</v>
      </c>
      <c r="V1607">
        <f>IFERROR([1]!s_fa_dupont_roe($A1607,"2014/12/31")/100,"")</f>
        <v>0</v>
      </c>
      <c r="W1607">
        <f>IFERROR([1]!s_fa_dupont_roe($A1607,"2015/12/31")/100,"")</f>
        <v>0</v>
      </c>
      <c r="X1607">
        <f>IFERROR([1]!s_fa_dupont_roe($A1607,"2016/12/31")/100,"")</f>
        <v>0</v>
      </c>
      <c r="Y1607">
        <f>IFERROR([1]!s_fa_dupont_roe($A1607,"2017/12/31")/100,"")</f>
        <v>0</v>
      </c>
      <c r="Z1607">
        <f>IFERROR([1]!s_fa_dupont_roe($A1607,"2018/12/31")/100,"")</f>
        <v>7.6276999999999998E-2</v>
      </c>
      <c r="AA1607">
        <f>IFERROR([1]!s_fa_dupont_roe($A1607,"2019/12/31")/100,"")</f>
        <v>6.4273999999999998E-2</v>
      </c>
      <c r="AB1607">
        <f>IFERROR([1]!s_fa_dupont_roe($A1607,"2020/12/31")/100,"")</f>
        <v>0.12122899999999999</v>
      </c>
      <c r="AC1607">
        <f>IFERROR([1]!s_fa_dupont_roe($A1607,"2021/12/31")/100,"")</f>
        <v>0.110483</v>
      </c>
      <c r="AD1607">
        <f>IFERROR([1]!s_fa_dupont_roe($A1607,"2022/12/31")/100,"")</f>
        <v>7.9513E-2</v>
      </c>
      <c r="AE1607">
        <f>IFERROR([1]!s_fa_dupont_roe($A1607,"2023/12/31")/100,"")</f>
        <v>0.10722899999999999</v>
      </c>
      <c r="AF1607">
        <f>IFERROR([1]!s_fa_dupont_roe($A1607,"2024/12/31")/100,"")</f>
        <v>8.602499999999999E-2</v>
      </c>
      <c r="AG1607">
        <f>IFERROR([1]!s_fa_dupont_roe($A1607,"2025/12/31")/100,"")</f>
        <v>9.9524000000000001E-2</v>
      </c>
      <c r="AH1607">
        <f>IFERROR([1]!s_stm07_is($A1607,"W30028333","2025/12/31",1),"")</f>
        <v>2111472990.4300001</v>
      </c>
      <c r="AI1607">
        <f>IFERROR([1]!s_stm07_bs($A1607,"W38058048","2025/12/31",1),"")</f>
        <v>22728840510.09</v>
      </c>
      <c r="AJ1607">
        <f>IFERROR([1]!s_fa_netdebt($A1607,"2025/12/31"),"")</f>
        <v>-7197014686.96</v>
      </c>
      <c r="AK1607">
        <f>IFERROR([1]!s_val_ev1($A1607,"2025/12/31"),"")</f>
        <v>171516733696.39001</v>
      </c>
      <c r="AL1607">
        <f>IFERROR([1]!s_fa_ebitda($A1607,"2025/12/31"),"")</f>
        <v>2457577952.4000001</v>
      </c>
      <c r="AM1607">
        <f>IFERROR([1]!s_west_netprofit($A1607,2026,$B$1,180)/[1]!s_west_netprofit($A1607,2026,$B$1-7,180)-1,"")</f>
        <v>9.5966044815365414E-4</v>
      </c>
      <c r="AN1607">
        <f>IFERROR([1]!s_west_netprofit($A1607,2026,$B$1,180)/[1]!s_west_netprofit($A1607,2026,$B$1-30,180)-1,"")</f>
        <v>2.3113497995790322E-3</v>
      </c>
      <c r="AO1607">
        <f>IFERROR([1]!s_est_mediannetprofit($A1607,2026,$B$1)/[1]!s_est_mediannetprofit($A1607,2026,$B$1-7)-1,"")</f>
        <v>0</v>
      </c>
      <c r="AP1607">
        <f>IFERROR([1]!s_est_mediannetprofit($A1607,2026,$B$1)/[1]!s_est_mediannetprofit($A1607,2026,$B$1-30)-1,"")</f>
        <v>0</v>
      </c>
    </row>
    <row r="1608" spans="1:42">
      <c r="A1608" t="s">
        <v>1647</v>
      </c>
      <c r="B1608">
        <f>IFERROR([1]!s_stm07_is($A1608,"W30028333","2011/12/31",1)/[1]!S_SHARE_TOTAL($A1608,$B$1),"")</f>
        <v>0</v>
      </c>
      <c r="C1608">
        <f>IFERROR([1]!s_stm07_is($A1608,"W30028333","2012/12/31",1)/[1]!S_SHARE_TOTAL($A1608,$B$1),"")</f>
        <v>0</v>
      </c>
      <c r="D1608">
        <f>IFERROR([1]!s_stm07_is($A1608,"W30028333","2013/12/31",1)/[1]!S_SHARE_TOTAL($A1608,$B$1),"")</f>
        <v>0</v>
      </c>
      <c r="E1608">
        <f>IFERROR([1]!s_stm07_is($A1608,"W30028333","2014/12/31",1)/[1]!S_SHARE_TOTAL($A1608,$B$1),"")</f>
        <v>0</v>
      </c>
      <c r="F1608">
        <f>IFERROR([1]!s_stm07_is($A1608,"W30028333","2015/12/31",1)/[1]!S_SHARE_TOTAL($A1608,$B$1),"")</f>
        <v>0</v>
      </c>
      <c r="G1608">
        <f>IFERROR([1]!s_stm07_is($A1608,"W30028333","2016/12/31",1)/[1]!S_SHARE_TOTAL($A1608,$B$1),"")</f>
        <v>0.33354766184974743</v>
      </c>
      <c r="H1608">
        <f>IFERROR([1]!s_stm07_is($A1608,"W30028333","2017/12/31",1)/[1]!S_SHARE_TOTAL($A1608,$B$1),"")</f>
        <v>0.51423876672505964</v>
      </c>
      <c r="I1608">
        <f>IFERROR([1]!s_stm07_is($A1608,"W30028333","2018/12/31",1)/[1]!S_SHARE_TOTAL($A1608,$B$1),"")</f>
        <v>0.73540764580572637</v>
      </c>
      <c r="J1608">
        <f>IFERROR([1]!s_stm07_is($A1608,"W30028333","2019/12/31",1)/[1]!S_SHARE_TOTAL($A1608,$B$1),"")</f>
        <v>1.1500358933475077</v>
      </c>
      <c r="K1608">
        <f>IFERROR([1]!s_stm07_is($A1608,"W30028333","2020/12/31",1)/[1]!S_SHARE_TOTAL($A1608,$B$1),"")</f>
        <v>1.7411100230413858</v>
      </c>
      <c r="L1608">
        <f>IFERROR([1]!s_stm07_is($A1608,"W30028333","2021/12/31",1)/[1]!S_SHARE_TOTAL($A1608,$B$1),"")</f>
        <v>2.5624715080952241</v>
      </c>
      <c r="M1608">
        <f>IFERROR([1]!s_stm07_is($A1608,"W30028333","2022/12/31",1)/[1]!S_SHARE_TOTAL($A1608,$B$1),"")</f>
        <v>2.8952810431610549</v>
      </c>
      <c r="N1608">
        <f>IFERROR([1]!s_stm07_is($A1608,"W30028333","2023/12/31",1)/[1]!S_SHARE_TOTAL($A1608,$B$1),"")</f>
        <v>3.9949985177522138</v>
      </c>
      <c r="O1608">
        <f>IFERROR([1]!s_stm07_is($A1608,"W30028333","2024/12/31",1)/[1]!S_SHARE_TOTAL($A1608,$B$1),"")</f>
        <v>4.0734348712346069</v>
      </c>
      <c r="P1608">
        <f>IFERROR([1]!s_stm07_is($A1608,"W30028333","2025/12/31",1)/[1]!S_SHARE_TOTAL($A1608,$B$1),"")</f>
        <v>4.5701442465084394</v>
      </c>
      <c r="Q1608">
        <f>IFERROR([1]!s_west_netprofit($A1608,2026,$B$1,180)/[1]!S_SHARE_TOTAL($A1608,$B$1),"")</f>
        <v>5.5483701127735783</v>
      </c>
      <c r="R1608">
        <f>IFERROR([1]!s_west_netprofit($A1608,2027,$B$1,180)/[1]!S_SHARE_TOTAL($A1608,$B$1),"")</f>
        <v>6.4597550032342861</v>
      </c>
      <c r="S1608">
        <f>IFERROR([1]!s_fa_dupont_roe($A1608,"2011/12/31")/100,"")</f>
        <v>0</v>
      </c>
      <c r="T1608">
        <f>IFERROR([1]!s_fa_dupont_roe($A1608,"2012/12/31")/100,"")</f>
        <v>0</v>
      </c>
      <c r="U1608">
        <f>IFERROR([1]!s_fa_dupont_roe($A1608,"2013/12/31")/100,"")</f>
        <v>0</v>
      </c>
      <c r="V1608">
        <f>IFERROR([1]!s_fa_dupont_roe($A1608,"2014/12/31")/100,"")</f>
        <v>0</v>
      </c>
      <c r="W1608">
        <f>IFERROR([1]!s_fa_dupont_roe($A1608,"2015/12/31")/100,"")</f>
        <v>0</v>
      </c>
      <c r="X1608">
        <f>IFERROR([1]!s_fa_dupont_roe($A1608,"2016/12/31")/100,"")</f>
        <v>0.333235</v>
      </c>
      <c r="Y1608">
        <f>IFERROR([1]!s_fa_dupont_roe($A1608,"2017/12/31")/100,"")</f>
        <v>0.40711199999999997</v>
      </c>
      <c r="Z1608">
        <f>IFERROR([1]!s_fa_dupont_roe($A1608,"2018/12/31")/100,"")</f>
        <v>0.44856099999999999</v>
      </c>
      <c r="AA1608">
        <f>IFERROR([1]!s_fa_dupont_roe($A1608,"2019/12/31")/100,"")</f>
        <v>0.22112600000000002</v>
      </c>
      <c r="AB1608">
        <f>IFERROR([1]!s_fa_dupont_roe($A1608,"2020/12/31")/100,"")</f>
        <v>0.18662500000000001</v>
      </c>
      <c r="AC1608">
        <f>IFERROR([1]!s_fa_dupont_roe($A1608,"2021/12/31")/100,"")</f>
        <v>0.231544</v>
      </c>
      <c r="AD1608">
        <f>IFERROR([1]!s_fa_dupont_roe($A1608,"2022/12/31")/100,"")</f>
        <v>0.22214999999999999</v>
      </c>
      <c r="AE1608">
        <f>IFERROR([1]!s_fa_dupont_roe($A1608,"2023/12/31")/100,"")</f>
        <v>0.17705500000000002</v>
      </c>
      <c r="AF1608">
        <f>IFERROR([1]!s_fa_dupont_roe($A1608,"2024/12/31")/100,"")</f>
        <v>0.13151499999999999</v>
      </c>
      <c r="AG1608">
        <f>IFERROR([1]!s_fa_dupont_roe($A1608,"2025/12/31")/100,"")</f>
        <v>0.143209</v>
      </c>
      <c r="AH1608">
        <f>IFERROR([1]!s_stm07_is($A1608,"W30028333","2025/12/31",1),"")</f>
        <v>563325654.82000005</v>
      </c>
      <c r="AI1608">
        <f>IFERROR([1]!s_stm07_bs($A1608,"W38058048","2025/12/31",1),"")</f>
        <v>4098520431.5300002</v>
      </c>
      <c r="AJ1608">
        <f>IFERROR([1]!s_fa_netdebt($A1608,"2025/12/31"),"")</f>
        <v>-1987729908.98</v>
      </c>
      <c r="AK1608">
        <f>IFERROR([1]!s_val_ev1($A1608,"2025/12/31"),"")</f>
        <v>11313184734.110001</v>
      </c>
      <c r="AL1608">
        <f>IFERROR([1]!s_fa_ebitda($A1608,"2025/12/31"),"")</f>
        <v>734429689.27999997</v>
      </c>
      <c r="AM1608">
        <f>IFERROR([1]!s_west_netprofit($A1608,2026,$B$1,180)/[1]!s_west_netprofit($A1608,2026,$B$1-7,180)-1,"")</f>
        <v>0</v>
      </c>
      <c r="AN1608">
        <f>IFERROR([1]!s_west_netprofit($A1608,2026,$B$1,180)/[1]!s_west_netprofit($A1608,2026,$B$1-30,180)-1,"")</f>
        <v>-7.2678039377973569E-3</v>
      </c>
      <c r="AO1608">
        <f>IFERROR([1]!s_est_mediannetprofit($A1608,2026,$B$1)/[1]!s_est_mediannetprofit($A1608,2026,$B$1-7)-1,"")</f>
        <v>0</v>
      </c>
      <c r="AP1608">
        <f>IFERROR([1]!s_est_mediannetprofit($A1608,2026,$B$1)/[1]!s_est_mediannetprofit($A1608,2026,$B$1-30)-1,"")</f>
        <v>-1.5455950540957941E-3</v>
      </c>
    </row>
    <row r="1609" spans="1:42">
      <c r="A1609" t="s">
        <v>1648</v>
      </c>
      <c r="B1609">
        <f>IFERROR([1]!s_stm07_is($A1609,"W30028333","2011/12/31",1)/[1]!S_SHARE_TOTAL($A1609,$B$1),"")</f>
        <v>0</v>
      </c>
      <c r="C1609">
        <f>IFERROR([1]!s_stm07_is($A1609,"W30028333","2012/12/31",1)/[1]!S_SHARE_TOTAL($A1609,$B$1),"")</f>
        <v>0</v>
      </c>
      <c r="D1609">
        <f>IFERROR([1]!s_stm07_is($A1609,"W30028333","2013/12/31",1)/[1]!S_SHARE_TOTAL($A1609,$B$1),"")</f>
        <v>0</v>
      </c>
      <c r="E1609">
        <f>IFERROR([1]!s_stm07_is($A1609,"W30028333","2014/12/31",1)/[1]!S_SHARE_TOTAL($A1609,$B$1),"")</f>
        <v>0</v>
      </c>
      <c r="F1609">
        <f>IFERROR([1]!s_stm07_is($A1609,"W30028333","2015/12/31",1)/[1]!S_SHARE_TOTAL($A1609,$B$1),"")</f>
        <v>0</v>
      </c>
      <c r="G1609">
        <f>IFERROR([1]!s_stm07_is($A1609,"W30028333","2016/12/31",1)/[1]!S_SHARE_TOTAL($A1609,$B$1),"")</f>
        <v>0</v>
      </c>
      <c r="H1609">
        <f>IFERROR([1]!s_stm07_is($A1609,"W30028333","2017/12/31",1)/[1]!S_SHARE_TOTAL($A1609,$B$1),"")</f>
        <v>0.26502102935892285</v>
      </c>
      <c r="I1609">
        <f>IFERROR([1]!s_stm07_is($A1609,"W30028333","2018/12/31",1)/[1]!S_SHARE_TOTAL($A1609,$B$1),"")</f>
        <v>0.35491661302254607</v>
      </c>
      <c r="J1609">
        <f>IFERROR([1]!s_stm07_is($A1609,"W30028333","2019/12/31",1)/[1]!S_SHARE_TOTAL($A1609,$B$1),"")</f>
        <v>0.31897828242903342</v>
      </c>
      <c r="K1609">
        <f>IFERROR([1]!s_stm07_is($A1609,"W30028333","2020/12/31",1)/[1]!S_SHARE_TOTAL($A1609,$B$1),"")</f>
        <v>0.44756729620950186</v>
      </c>
      <c r="L1609">
        <f>IFERROR([1]!s_stm07_is($A1609,"W30028333","2021/12/31",1)/[1]!S_SHARE_TOTAL($A1609,$B$1),"")</f>
        <v>1.0319286446240081</v>
      </c>
      <c r="M1609">
        <f>IFERROR([1]!s_stm07_is($A1609,"W30028333","2022/12/31",1)/[1]!S_SHARE_TOTAL($A1609,$B$1),"")</f>
        <v>0.84711929455129098</v>
      </c>
      <c r="N1609">
        <f>IFERROR([1]!s_stm07_is($A1609,"W30028333","2023/12/31",1)/[1]!S_SHARE_TOTAL($A1609,$B$1),"")</f>
        <v>0.45903703916636723</v>
      </c>
      <c r="O1609">
        <f>IFERROR([1]!s_stm07_is($A1609,"W30028333","2024/12/31",1)/[1]!S_SHARE_TOTAL($A1609,$B$1),"")</f>
        <v>0.30637708821722565</v>
      </c>
      <c r="P1609">
        <f>IFERROR([1]!s_stm07_is($A1609,"W30028333","2025/12/31",1)/[1]!S_SHARE_TOTAL($A1609,$B$1),"")</f>
        <v>0.67837685470404818</v>
      </c>
      <c r="Q1609">
        <f>IFERROR([1]!s_west_netprofit($A1609,2026,$B$1,180)/[1]!S_SHARE_TOTAL($A1609,$B$1),"")</f>
        <v>1.0396209897309567</v>
      </c>
      <c r="R1609">
        <f>IFERROR([1]!s_west_netprofit($A1609,2027,$B$1,180)/[1]!S_SHARE_TOTAL($A1609,$B$1),"")</f>
        <v>1.4898554451975636</v>
      </c>
      <c r="S1609">
        <f>IFERROR([1]!s_fa_dupont_roe($A1609,"2011/12/31")/100,"")</f>
        <v>0</v>
      </c>
      <c r="T1609">
        <f>IFERROR([1]!s_fa_dupont_roe($A1609,"2012/12/31")/100,"")</f>
        <v>0</v>
      </c>
      <c r="U1609">
        <f>IFERROR([1]!s_fa_dupont_roe($A1609,"2013/12/31")/100,"")</f>
        <v>0</v>
      </c>
      <c r="V1609">
        <f>IFERROR([1]!s_fa_dupont_roe($A1609,"2014/12/31")/100,"")</f>
        <v>0</v>
      </c>
      <c r="W1609">
        <f>IFERROR([1]!s_fa_dupont_roe($A1609,"2015/12/31")/100,"")</f>
        <v>0</v>
      </c>
      <c r="X1609">
        <f>IFERROR([1]!s_fa_dupont_roe($A1609,"2016/12/31")/100,"")</f>
        <v>0</v>
      </c>
      <c r="Y1609">
        <f>IFERROR([1]!s_fa_dupont_roe($A1609,"2017/12/31")/100,"")</f>
        <v>0.16360499999999997</v>
      </c>
      <c r="Z1609">
        <f>IFERROR([1]!s_fa_dupont_roe($A1609,"2018/12/31")/100,"")</f>
        <v>0.14957599999999999</v>
      </c>
      <c r="AA1609">
        <f>IFERROR([1]!s_fa_dupont_roe($A1609,"2019/12/31")/100,"")</f>
        <v>9.7070000000000004E-2</v>
      </c>
      <c r="AB1609">
        <f>IFERROR([1]!s_fa_dupont_roe($A1609,"2020/12/31")/100,"")</f>
        <v>7.1101999999999999E-2</v>
      </c>
      <c r="AC1609">
        <f>IFERROR([1]!s_fa_dupont_roe($A1609,"2021/12/31")/100,"")</f>
        <v>0.10769999999999999</v>
      </c>
      <c r="AD1609">
        <f>IFERROR([1]!s_fa_dupont_roe($A1609,"2022/12/31")/100,"")</f>
        <v>8.2321000000000005E-2</v>
      </c>
      <c r="AE1609">
        <f>IFERROR([1]!s_fa_dupont_roe($A1609,"2023/12/31")/100,"")</f>
        <v>4.2625000000000003E-2</v>
      </c>
      <c r="AF1609">
        <f>IFERROR([1]!s_fa_dupont_roe($A1609,"2024/12/31")/100,"")</f>
        <v>2.0657999999999999E-2</v>
      </c>
      <c r="AG1609">
        <f>IFERROR([1]!s_fa_dupont_roe($A1609,"2025/12/31")/100,"")</f>
        <v>3.5727000000000002E-2</v>
      </c>
      <c r="AH1609">
        <f>IFERROR([1]!s_stm07_is($A1609,"W30028333","2025/12/31",1),"")</f>
        <v>124366913.56999999</v>
      </c>
      <c r="AI1609">
        <f>IFERROR([1]!s_stm07_bs($A1609,"W38058048","2025/12/31",1),"")</f>
        <v>3543229025.79</v>
      </c>
      <c r="AJ1609">
        <f>IFERROR([1]!s_fa_netdebt($A1609,"2025/12/31"),"")</f>
        <v>-745854881.27999997</v>
      </c>
      <c r="AK1609">
        <f>IFERROR([1]!s_val_ev1($A1609,"2025/12/31"),"")</f>
        <v>35218003467.400002</v>
      </c>
      <c r="AL1609">
        <f>IFERROR([1]!s_fa_ebitda($A1609,"2025/12/31"),"")</f>
        <v>205199331.09</v>
      </c>
      <c r="AM1609">
        <f>IFERROR([1]!s_west_netprofit($A1609,2026,$B$1,180)/[1]!s_west_netprofit($A1609,2026,$B$1-7,180)-1,"")</f>
        <v>0</v>
      </c>
      <c r="AN1609">
        <f>IFERROR([1]!s_west_netprofit($A1609,2026,$B$1,180)/[1]!s_west_netprofit($A1609,2026,$B$1-30,180)-1,"")</f>
        <v>1.2128118527959142E-2</v>
      </c>
      <c r="AO1609">
        <f>IFERROR([1]!s_est_mediannetprofit($A1609,2026,$B$1)/[1]!s_est_mediannetprofit($A1609,2026,$B$1-7)-1,"")</f>
        <v>0</v>
      </c>
      <c r="AP1609">
        <f>IFERROR([1]!s_est_mediannetprofit($A1609,2026,$B$1)/[1]!s_est_mediannetprofit($A1609,2026,$B$1-30)-1,"")</f>
        <v>-5.1813471502590858E-3</v>
      </c>
    </row>
    <row r="1610" spans="1:42">
      <c r="A1610" t="s">
        <v>1649</v>
      </c>
      <c r="B1610">
        <f>IFERROR([1]!s_stm07_is($A1610,"W30028333","2011/12/31",1)/[1]!S_SHARE_TOTAL($A1610,$B$1),"")</f>
        <v>0</v>
      </c>
      <c r="C1610">
        <f>IFERROR([1]!s_stm07_is($A1610,"W30028333","2012/12/31",1)/[1]!S_SHARE_TOTAL($A1610,$B$1),"")</f>
        <v>0</v>
      </c>
      <c r="D1610">
        <f>IFERROR([1]!s_stm07_is($A1610,"W30028333","2013/12/31",1)/[1]!S_SHARE_TOTAL($A1610,$B$1),"")</f>
        <v>0</v>
      </c>
      <c r="E1610">
        <f>IFERROR([1]!s_stm07_is($A1610,"W30028333","2014/12/31",1)/[1]!S_SHARE_TOTAL($A1610,$B$1),"")</f>
        <v>0</v>
      </c>
      <c r="F1610">
        <f>IFERROR([1]!s_stm07_is($A1610,"W30028333","2015/12/31",1)/[1]!S_SHARE_TOTAL($A1610,$B$1),"")</f>
        <v>0</v>
      </c>
      <c r="G1610">
        <f>IFERROR([1]!s_stm07_is($A1610,"W30028333","2016/12/31",1)/[1]!S_SHARE_TOTAL($A1610,$B$1),"")</f>
        <v>2.6838577410742042E-3</v>
      </c>
      <c r="H1610">
        <f>IFERROR([1]!s_stm07_is($A1610,"W30028333","2017/12/31",1)/[1]!S_SHARE_TOTAL($A1610,$B$1),"")</f>
        <v>0.17543610327868692</v>
      </c>
      <c r="I1610">
        <f>IFERROR([1]!s_stm07_is($A1610,"W30028333","2018/12/31",1)/[1]!S_SHARE_TOTAL($A1610,$B$1),"")</f>
        <v>0.56075346864850739</v>
      </c>
      <c r="J1610">
        <f>IFERROR([1]!s_stm07_is($A1610,"W30028333","2019/12/31",1)/[1]!S_SHARE_TOTAL($A1610,$B$1),"")</f>
        <v>0.94673995444859216</v>
      </c>
      <c r="K1610">
        <f>IFERROR([1]!s_stm07_is($A1610,"W30028333","2020/12/31",1)/[1]!S_SHARE_TOTAL($A1610,$B$1),"")</f>
        <v>0.62149415375259398</v>
      </c>
      <c r="L1610">
        <f>IFERROR([1]!s_stm07_is($A1610,"W30028333","2021/12/31",1)/[1]!S_SHARE_TOTAL($A1610,$B$1),"")</f>
        <v>1.185193044929961</v>
      </c>
      <c r="M1610">
        <f>IFERROR([1]!s_stm07_is($A1610,"W30028333","2022/12/31",1)/[1]!S_SHARE_TOTAL($A1610,$B$1),"")</f>
        <v>0.58130321624839054</v>
      </c>
      <c r="N1610">
        <f>IFERROR([1]!s_stm07_is($A1610,"W30028333","2023/12/31",1)/[1]!S_SHARE_TOTAL($A1610,$B$1),"")</f>
        <v>0.81353955371097941</v>
      </c>
      <c r="O1610">
        <f>IFERROR([1]!s_stm07_is($A1610,"W30028333","2024/12/31",1)/[1]!S_SHARE_TOTAL($A1610,$B$1),"")</f>
        <v>2.0267550513650909</v>
      </c>
      <c r="P1610">
        <f>IFERROR([1]!s_stm07_is($A1610,"W30028333","2025/12/31",1)/[1]!S_SHARE_TOTAL($A1610,$B$1),"")</f>
        <v>2.9735598990332637</v>
      </c>
      <c r="Q1610">
        <f>IFERROR([1]!s_west_netprofit($A1610,2026,$B$1,180)/[1]!S_SHARE_TOTAL($A1610,$B$1),"")</f>
        <v>3.8563169685408871</v>
      </c>
      <c r="R1610">
        <f>IFERROR([1]!s_west_netprofit($A1610,2027,$B$1,180)/[1]!S_SHARE_TOTAL($A1610,$B$1),"")</f>
        <v>5.1604744298410772</v>
      </c>
      <c r="S1610">
        <f>IFERROR([1]!s_fa_dupont_roe($A1610,"2011/12/31")/100,"")</f>
        <v>0</v>
      </c>
      <c r="T1610">
        <f>IFERROR([1]!s_fa_dupont_roe($A1610,"2012/12/31")/100,"")</f>
        <v>0</v>
      </c>
      <c r="U1610">
        <f>IFERROR([1]!s_fa_dupont_roe($A1610,"2013/12/31")/100,"")</f>
        <v>0</v>
      </c>
      <c r="V1610">
        <f>IFERROR([1]!s_fa_dupont_roe($A1610,"2014/12/31")/100,"")</f>
        <v>0</v>
      </c>
      <c r="W1610">
        <f>IFERROR([1]!s_fa_dupont_roe($A1610,"2015/12/31")/100,"")</f>
        <v>0</v>
      </c>
      <c r="X1610">
        <f>IFERROR([1]!s_fa_dupont_roe($A1610,"2016/12/31")/100,"")</f>
        <v>3.7069999999999998E-3</v>
      </c>
      <c r="Y1610">
        <f>IFERROR([1]!s_fa_dupont_roe($A1610,"2017/12/31")/100,"")</f>
        <v>0.177483</v>
      </c>
      <c r="Z1610">
        <f>IFERROR([1]!s_fa_dupont_roe($A1610,"2018/12/31")/100,"")</f>
        <v>0.36038200000000004</v>
      </c>
      <c r="AA1610">
        <f>IFERROR([1]!s_fa_dupont_roe($A1610,"2019/12/31")/100,"")</f>
        <v>0.165018</v>
      </c>
      <c r="AB1610">
        <f>IFERROR([1]!s_fa_dupont_roe($A1610,"2020/12/31")/100,"")</f>
        <v>6.4013E-2</v>
      </c>
      <c r="AC1610">
        <f>IFERROR([1]!s_fa_dupont_roe($A1610,"2021/12/31")/100,"")</f>
        <v>0.114561</v>
      </c>
      <c r="AD1610">
        <f>IFERROR([1]!s_fa_dupont_roe($A1610,"2022/12/31")/100,"")</f>
        <v>5.3331999999999997E-2</v>
      </c>
      <c r="AE1610">
        <f>IFERROR([1]!s_fa_dupont_roe($A1610,"2023/12/31")/100,"")</f>
        <v>7.2843000000000005E-2</v>
      </c>
      <c r="AF1610">
        <f>IFERROR([1]!s_fa_dupont_roe($A1610,"2024/12/31")/100,"")</f>
        <v>0.16703199999999999</v>
      </c>
      <c r="AG1610">
        <f>IFERROR([1]!s_fa_dupont_roe($A1610,"2025/12/31")/100,"")</f>
        <v>0.150667</v>
      </c>
      <c r="AH1610">
        <f>IFERROR([1]!s_stm07_is($A1610,"W30028333","2025/12/31",1),"")</f>
        <v>497840142.32999998</v>
      </c>
      <c r="AI1610">
        <f>IFERROR([1]!s_stm07_bs($A1610,"W38058048","2025/12/31",1),"")</f>
        <v>4489877927.54</v>
      </c>
      <c r="AJ1610">
        <f>IFERROR([1]!s_fa_netdebt($A1610,"2025/12/31"),"")</f>
        <v>-994146464.28999996</v>
      </c>
      <c r="AK1610">
        <f>IFERROR([1]!s_val_ev1($A1610,"2025/12/31"),"")</f>
        <v>28444958075.700001</v>
      </c>
      <c r="AL1610">
        <f>IFERROR([1]!s_fa_ebitda($A1610,"2025/12/31"),"")</f>
        <v>550801196.74000001</v>
      </c>
      <c r="AM1610">
        <f>IFERROR([1]!s_west_netprofit($A1610,2026,$B$1,180)/[1]!s_west_netprofit($A1610,2026,$B$1-7,180)-1,"")</f>
        <v>0</v>
      </c>
      <c r="AN1610">
        <f>IFERROR([1]!s_west_netprofit($A1610,2026,$B$1,180)/[1]!s_west_netprofit($A1610,2026,$B$1-30,180)-1,"")</f>
        <v>-4.564639964819639E-2</v>
      </c>
      <c r="AO1610">
        <f>IFERROR([1]!s_est_mediannetprofit($A1610,2026,$B$1)/[1]!s_est_mediannetprofit($A1610,2026,$B$1-7)-1,"")</f>
        <v>0</v>
      </c>
      <c r="AP1610">
        <f>IFERROR([1]!s_est_mediannetprofit($A1610,2026,$B$1)/[1]!s_est_mediannetprofit($A1610,2026,$B$1-30)-1,"")</f>
        <v>-5.6126601356443095E-2</v>
      </c>
    </row>
    <row r="1611" spans="1:42">
      <c r="A1611" t="s">
        <v>1650</v>
      </c>
      <c r="B1611">
        <f>IFERROR([1]!s_stm07_is($A1611,"W30028333","2011/12/31",1)/[1]!S_SHARE_TOTAL($A1611,$B$1),"")</f>
        <v>0</v>
      </c>
      <c r="C1611">
        <f>IFERROR([1]!s_stm07_is($A1611,"W30028333","2012/12/31",1)/[1]!S_SHARE_TOTAL($A1611,$B$1),"")</f>
        <v>0</v>
      </c>
      <c r="D1611">
        <f>IFERROR([1]!s_stm07_is($A1611,"W30028333","2013/12/31",1)/[1]!S_SHARE_TOTAL($A1611,$B$1),"")</f>
        <v>0</v>
      </c>
      <c r="E1611">
        <f>IFERROR([1]!s_stm07_is($A1611,"W30028333","2014/12/31",1)/[1]!S_SHARE_TOTAL($A1611,$B$1),"")</f>
        <v>0</v>
      </c>
      <c r="F1611">
        <f>IFERROR([1]!s_stm07_is($A1611,"W30028333","2015/12/31",1)/[1]!S_SHARE_TOTAL($A1611,$B$1),"")</f>
        <v>0</v>
      </c>
      <c r="G1611">
        <f>IFERROR([1]!s_stm07_is($A1611,"W30028333","2016/12/31",1)/[1]!S_SHARE_TOTAL($A1611,$B$1),"")</f>
        <v>0.21199828696228648</v>
      </c>
      <c r="H1611">
        <f>IFERROR([1]!s_stm07_is($A1611,"W30028333","2017/12/31",1)/[1]!S_SHARE_TOTAL($A1611,$B$1),"")</f>
        <v>0.22708810532424134</v>
      </c>
      <c r="I1611">
        <f>IFERROR([1]!s_stm07_is($A1611,"W30028333","2018/12/31",1)/[1]!S_SHARE_TOTAL($A1611,$B$1),"")</f>
        <v>0.25693649772647575</v>
      </c>
      <c r="J1611">
        <f>IFERROR([1]!s_stm07_is($A1611,"W30028333","2019/12/31",1)/[1]!S_SHARE_TOTAL($A1611,$B$1),"")</f>
        <v>0.37627514186225713</v>
      </c>
      <c r="K1611">
        <f>IFERROR([1]!s_stm07_is($A1611,"W30028333","2020/12/31",1)/[1]!S_SHARE_TOTAL($A1611,$B$1),"")</f>
        <v>0.87996600142555415</v>
      </c>
      <c r="L1611">
        <f>IFERROR([1]!s_stm07_is($A1611,"W30028333","2021/12/31",1)/[1]!S_SHARE_TOTAL($A1611,$B$1),"")</f>
        <v>0.71478896547064286</v>
      </c>
      <c r="M1611">
        <f>IFERROR([1]!s_stm07_is($A1611,"W30028333","2022/12/31",1)/[1]!S_SHARE_TOTAL($A1611,$B$1),"")</f>
        <v>1.7225520678959341</v>
      </c>
      <c r="N1611">
        <f>IFERROR([1]!s_stm07_is($A1611,"W30028333","2023/12/31",1)/[1]!S_SHARE_TOTAL($A1611,$B$1),"")</f>
        <v>2.3014095062792754</v>
      </c>
      <c r="O1611">
        <f>IFERROR([1]!s_stm07_is($A1611,"W30028333","2024/12/31",1)/[1]!S_SHARE_TOTAL($A1611,$B$1),"")</f>
        <v>3.0494898916077289</v>
      </c>
      <c r="P1611">
        <f>IFERROR([1]!s_stm07_is($A1611,"W30028333","2025/12/31",1)/[1]!S_SHARE_TOTAL($A1611,$B$1),"")</f>
        <v>4.4781339046994395</v>
      </c>
      <c r="Q1611">
        <f>IFERROR([1]!s_west_netprofit($A1611,2026,$B$1,180)/[1]!S_SHARE_TOTAL($A1611,$B$1),"")</f>
        <v>6.1522045711680962</v>
      </c>
      <c r="R1611">
        <f>IFERROR([1]!s_west_netprofit($A1611,2027,$B$1,180)/[1]!S_SHARE_TOTAL($A1611,$B$1),"")</f>
        <v>8.236134350267994</v>
      </c>
      <c r="S1611">
        <f>IFERROR([1]!s_fa_dupont_roe($A1611,"2011/12/31")/100,"")</f>
        <v>0</v>
      </c>
      <c r="T1611">
        <f>IFERROR([1]!s_fa_dupont_roe($A1611,"2012/12/31")/100,"")</f>
        <v>0</v>
      </c>
      <c r="U1611">
        <f>IFERROR([1]!s_fa_dupont_roe($A1611,"2013/12/31")/100,"")</f>
        <v>0</v>
      </c>
      <c r="V1611">
        <f>IFERROR([1]!s_fa_dupont_roe($A1611,"2014/12/31")/100,"")</f>
        <v>0</v>
      </c>
      <c r="W1611">
        <f>IFERROR([1]!s_fa_dupont_roe($A1611,"2015/12/31")/100,"")</f>
        <v>0</v>
      </c>
      <c r="X1611">
        <f>IFERROR([1]!s_fa_dupont_roe($A1611,"2016/12/31")/100,"")</f>
        <v>0.141594</v>
      </c>
      <c r="Y1611">
        <f>IFERROR([1]!s_fa_dupont_roe($A1611,"2017/12/31")/100,"")</f>
        <v>0.14097400000000002</v>
      </c>
      <c r="Z1611">
        <f>IFERROR([1]!s_fa_dupont_roe($A1611,"2018/12/31")/100,"")</f>
        <v>0.138659</v>
      </c>
      <c r="AA1611">
        <f>IFERROR([1]!s_fa_dupont_roe($A1611,"2019/12/31")/100,"")</f>
        <v>0.10669100000000001</v>
      </c>
      <c r="AB1611">
        <f>IFERROR([1]!s_fa_dupont_roe($A1611,"2020/12/31")/100,"")</f>
        <v>0.159106</v>
      </c>
      <c r="AC1611">
        <f>IFERROR([1]!s_fa_dupont_roe($A1611,"2021/12/31")/100,"")</f>
        <v>0.11122199999999999</v>
      </c>
      <c r="AD1611">
        <f>IFERROR([1]!s_fa_dupont_roe($A1611,"2022/12/31")/100,"")</f>
        <v>0.22142399999999998</v>
      </c>
      <c r="AE1611">
        <f>IFERROR([1]!s_fa_dupont_roe($A1611,"2023/12/31")/100,"")</f>
        <v>0.220943</v>
      </c>
      <c r="AF1611">
        <f>IFERROR([1]!s_fa_dupont_roe($A1611,"2024/12/31")/100,"")</f>
        <v>0.22119900000000001</v>
      </c>
      <c r="AG1611">
        <f>IFERROR([1]!s_fa_dupont_roe($A1611,"2025/12/31")/100,"")</f>
        <v>0.251496</v>
      </c>
      <c r="AH1611">
        <f>IFERROR([1]!s_stm07_is($A1611,"W30028333","2025/12/31",1),"")</f>
        <v>783648337.86000001</v>
      </c>
      <c r="AI1611">
        <f>IFERROR([1]!s_stm07_bs($A1611,"W38058048","2025/12/31",1),"")</f>
        <v>3530948564.1199999</v>
      </c>
      <c r="AJ1611">
        <f>IFERROR([1]!s_fa_netdebt($A1611,"2025/12/31"),"")</f>
        <v>-484395494.20999998</v>
      </c>
      <c r="AK1611">
        <f>IFERROR([1]!s_val_ev1($A1611,"2025/12/31"),"")</f>
        <v>37869773915.43</v>
      </c>
      <c r="AL1611">
        <f>IFERROR([1]!s_fa_ebitda($A1611,"2025/12/31"),"")</f>
        <v>1021516178.86</v>
      </c>
      <c r="AM1611">
        <f>IFERROR([1]!s_west_netprofit($A1611,2026,$B$1,180)/[1]!s_west_netprofit($A1611,2026,$B$1-7,180)-1,"")</f>
        <v>0</v>
      </c>
      <c r="AN1611">
        <f>IFERROR([1]!s_west_netprofit($A1611,2026,$B$1,180)/[1]!s_west_netprofit($A1611,2026,$B$1-30,180)-1,"")</f>
        <v>3.4795634405087039E-3</v>
      </c>
      <c r="AO1611">
        <f>IFERROR([1]!s_est_mediannetprofit($A1611,2026,$B$1)/[1]!s_est_mediannetprofit($A1611,2026,$B$1-7)-1,"")</f>
        <v>0</v>
      </c>
      <c r="AP1611">
        <f>IFERROR([1]!s_est_mediannetprofit($A1611,2026,$B$1)/[1]!s_est_mediannetprofit($A1611,2026,$B$1-30)-1,"")</f>
        <v>2.2960429897410872E-2</v>
      </c>
    </row>
    <row r="1612" spans="1:42">
      <c r="A1612" t="s">
        <v>1651</v>
      </c>
      <c r="B1612">
        <f>IFERROR([1]!s_stm07_is($A1612,"W30028333","2011/12/31",1)/[1]!S_SHARE_TOTAL($A1612,$B$1),"")</f>
        <v>0</v>
      </c>
      <c r="C1612">
        <f>IFERROR([1]!s_stm07_is($A1612,"W30028333","2012/12/31",1)/[1]!S_SHARE_TOTAL($A1612,$B$1),"")</f>
        <v>0</v>
      </c>
      <c r="D1612">
        <f>IFERROR([1]!s_stm07_is($A1612,"W30028333","2013/12/31",1)/[1]!S_SHARE_TOTAL($A1612,$B$1),"")</f>
        <v>0</v>
      </c>
      <c r="E1612">
        <f>IFERROR([1]!s_stm07_is($A1612,"W30028333","2014/12/31",1)/[1]!S_SHARE_TOTAL($A1612,$B$1),"")</f>
        <v>0</v>
      </c>
      <c r="F1612">
        <f>IFERROR([1]!s_stm07_is($A1612,"W30028333","2015/12/31",1)/[1]!S_SHARE_TOTAL($A1612,$B$1),"")</f>
        <v>0</v>
      </c>
      <c r="G1612">
        <f>IFERROR([1]!s_stm07_is($A1612,"W30028333","2016/12/31",1)/[1]!S_SHARE_TOTAL($A1612,$B$1),"")</f>
        <v>0.5711945228882227</v>
      </c>
      <c r="H1612">
        <f>IFERROR([1]!s_stm07_is($A1612,"W30028333","2017/12/31",1)/[1]!S_SHARE_TOTAL($A1612,$B$1),"")</f>
        <v>0.72247636147348004</v>
      </c>
      <c r="I1612">
        <f>IFERROR([1]!s_stm07_is($A1612,"W30028333","2018/12/31",1)/[1]!S_SHARE_TOTAL($A1612,$B$1),"")</f>
        <v>0.70474348397601139</v>
      </c>
      <c r="J1612">
        <f>IFERROR([1]!s_stm07_is($A1612,"W30028333","2019/12/31",1)/[1]!S_SHARE_TOTAL($A1612,$B$1),"")</f>
        <v>0.47934665899275081</v>
      </c>
      <c r="K1612">
        <f>IFERROR([1]!s_stm07_is($A1612,"W30028333","2020/12/31",1)/[1]!S_SHARE_TOTAL($A1612,$B$1),"")</f>
        <v>0.28668353577465189</v>
      </c>
      <c r="L1612">
        <f>IFERROR([1]!s_stm07_is($A1612,"W30028333","2021/12/31",1)/[1]!S_SHARE_TOTAL($A1612,$B$1),"")</f>
        <v>-0.36103299568317443</v>
      </c>
      <c r="M1612">
        <f>IFERROR([1]!s_stm07_is($A1612,"W30028333","2022/12/31",1)/[1]!S_SHARE_TOTAL($A1612,$B$1),"")</f>
        <v>-0.83802543482927994</v>
      </c>
      <c r="N1612">
        <f>IFERROR([1]!s_stm07_is($A1612,"W30028333","2023/12/31",1)/[1]!S_SHARE_TOTAL($A1612,$B$1),"")</f>
        <v>-1.2047045672829881</v>
      </c>
      <c r="O1612">
        <f>IFERROR([1]!s_stm07_is($A1612,"W30028333","2024/12/31",1)/[1]!S_SHARE_TOTAL($A1612,$B$1),"")</f>
        <v>-0.30955769407688344</v>
      </c>
      <c r="P1612">
        <f>IFERROR([1]!s_stm07_is($A1612,"W30028333","2025/12/31",1)/[1]!S_SHARE_TOTAL($A1612,$B$1),"")</f>
        <v>5.2419367861294683E-2</v>
      </c>
      <c r="Q1612">
        <f>IFERROR([1]!s_west_netprofit($A1612,2026,$B$1,180)/[1]!S_SHARE_TOTAL($A1612,$B$1),"")</f>
        <v>0.20647281081777533</v>
      </c>
      <c r="R1612">
        <f>IFERROR([1]!s_west_netprofit($A1612,2027,$B$1,180)/[1]!S_SHARE_TOTAL($A1612,$B$1),"")</f>
        <v>0.45451628455375426</v>
      </c>
      <c r="S1612">
        <f>IFERROR([1]!s_fa_dupont_roe($A1612,"2011/12/31")/100,"")</f>
        <v>0</v>
      </c>
      <c r="T1612">
        <f>IFERROR([1]!s_fa_dupont_roe($A1612,"2012/12/31")/100,"")</f>
        <v>0</v>
      </c>
      <c r="U1612">
        <f>IFERROR([1]!s_fa_dupont_roe($A1612,"2013/12/31")/100,"")</f>
        <v>0</v>
      </c>
      <c r="V1612">
        <f>IFERROR([1]!s_fa_dupont_roe($A1612,"2014/12/31")/100,"")</f>
        <v>0</v>
      </c>
      <c r="W1612">
        <f>IFERROR([1]!s_fa_dupont_roe($A1612,"2015/12/31")/100,"")</f>
        <v>0</v>
      </c>
      <c r="X1612">
        <f>IFERROR([1]!s_fa_dupont_roe($A1612,"2016/12/31")/100,"")</f>
        <v>7.7598E-2</v>
      </c>
      <c r="Y1612">
        <f>IFERROR([1]!s_fa_dupont_roe($A1612,"2017/12/31")/100,"")</f>
        <v>9.3559000000000003E-2</v>
      </c>
      <c r="Z1612">
        <f>IFERROR([1]!s_fa_dupont_roe($A1612,"2018/12/31")/100,"")</f>
        <v>8.3542000000000005E-2</v>
      </c>
      <c r="AA1612">
        <f>IFERROR([1]!s_fa_dupont_roe($A1612,"2019/12/31")/100,"")</f>
        <v>5.2187999999999998E-2</v>
      </c>
      <c r="AB1612">
        <f>IFERROR([1]!s_fa_dupont_roe($A1612,"2020/12/31")/100,"")</f>
        <v>2.2200000000000001E-2</v>
      </c>
      <c r="AC1612">
        <f>IFERROR([1]!s_fa_dupont_roe($A1612,"2021/12/31")/100,"")</f>
        <v>-2.2261000000000003E-2</v>
      </c>
      <c r="AD1612">
        <f>IFERROR([1]!s_fa_dupont_roe($A1612,"2022/12/31")/100,"")</f>
        <v>-5.2282999999999996E-2</v>
      </c>
      <c r="AE1612">
        <f>IFERROR([1]!s_fa_dupont_roe($A1612,"2023/12/31")/100,"")</f>
        <v>-7.9013E-2</v>
      </c>
      <c r="AF1612">
        <f>IFERROR([1]!s_fa_dupont_roe($A1612,"2024/12/31")/100,"")</f>
        <v>-1.3423000000000001E-2</v>
      </c>
      <c r="AG1612">
        <f>IFERROR([1]!s_fa_dupont_roe($A1612,"2025/12/31")/100,"")</f>
        <v>1.663E-3</v>
      </c>
      <c r="AH1612">
        <f>IFERROR([1]!s_stm07_is($A1612,"W30028333","2025/12/31",1),"")</f>
        <v>5391908.6500000004</v>
      </c>
      <c r="AI1612">
        <f>IFERROR([1]!s_stm07_bs($A1612,"W38058048","2025/12/31",1),"")</f>
        <v>3252214690.1799998</v>
      </c>
      <c r="AJ1612">
        <f>IFERROR([1]!s_fa_netdebt($A1612,"2025/12/31"),"")</f>
        <v>-1426476096.51</v>
      </c>
      <c r="AK1612">
        <f>IFERROR([1]!s_val_ev1($A1612,"2025/12/31"),"")</f>
        <v>51827712388.220001</v>
      </c>
      <c r="AL1612">
        <f>IFERROR([1]!s_fa_ebitda($A1612,"2025/12/31"),"")</f>
        <v>38150472.619999997</v>
      </c>
      <c r="AM1612">
        <f>IFERROR([1]!s_west_netprofit($A1612,2026,$B$1,180)/[1]!s_west_netprofit($A1612,2026,$B$1-7,180)-1,"")</f>
        <v>-2.5668081201972726E-2</v>
      </c>
      <c r="AN1612">
        <f>IFERROR([1]!s_west_netprofit($A1612,2026,$B$1,180)/[1]!s_west_netprofit($A1612,2026,$B$1-30,180)-1,"")</f>
        <v>-2.5668081201972726E-2</v>
      </c>
      <c r="AO1612">
        <f>IFERROR([1]!s_est_mediannetprofit($A1612,2026,$B$1)/[1]!s_est_mediannetprofit($A1612,2026,$B$1-7)-1,"")</f>
        <v>-7.7445982034474392E-2</v>
      </c>
      <c r="AP1612">
        <f>IFERROR([1]!s_est_mediannetprofit($A1612,2026,$B$1)/[1]!s_est_mediannetprofit($A1612,2026,$B$1-30)-1,"")</f>
        <v>-7.7445982034474392E-2</v>
      </c>
    </row>
    <row r="1613" spans="1:42">
      <c r="A1613" t="s">
        <v>1652</v>
      </c>
      <c r="B1613">
        <f>IFERROR([1]!s_stm07_is($A1613,"W30028333","2011/12/31",1)/[1]!S_SHARE_TOTAL($A1613,$B$1),"")</f>
        <v>0.16904515900143682</v>
      </c>
      <c r="C1613">
        <f>IFERROR([1]!s_stm07_is($A1613,"W30028333","2012/12/31",1)/[1]!S_SHARE_TOTAL($A1613,$B$1),"")</f>
        <v>0</v>
      </c>
      <c r="D1613">
        <f>IFERROR([1]!s_stm07_is($A1613,"W30028333","2013/12/31",1)/[1]!S_SHARE_TOTAL($A1613,$B$1),"")</f>
        <v>0.13248970118951112</v>
      </c>
      <c r="E1613">
        <f>IFERROR([1]!s_stm07_is($A1613,"W30028333","2014/12/31",1)/[1]!S_SHARE_TOTAL($A1613,$B$1),"")</f>
        <v>0.15587891070445459</v>
      </c>
      <c r="F1613">
        <f>IFERROR([1]!s_stm07_is($A1613,"W30028333","2015/12/31",1)/[1]!S_SHARE_TOTAL($A1613,$B$1),"")</f>
        <v>0.16668605012849205</v>
      </c>
      <c r="G1613">
        <f>IFERROR([1]!s_stm07_is($A1613,"W30028333","2016/12/31",1)/[1]!S_SHARE_TOTAL($A1613,$B$1),"")</f>
        <v>-0.19406232713696758</v>
      </c>
      <c r="H1613">
        <f>IFERROR([1]!s_stm07_is($A1613,"W30028333","2017/12/31",1)/[1]!S_SHARE_TOTAL($A1613,$B$1),"")</f>
        <v>0.53863913213565418</v>
      </c>
      <c r="I1613">
        <f>IFERROR([1]!s_stm07_is($A1613,"W30028333","2018/12/31",1)/[1]!S_SHARE_TOTAL($A1613,$B$1),"")</f>
        <v>1.0258270581961992</v>
      </c>
      <c r="J1613">
        <f>IFERROR([1]!s_stm07_is($A1613,"W30028333","2019/12/31",1)/[1]!S_SHARE_TOTAL($A1613,$B$1),"")</f>
        <v>1.6161840685788065</v>
      </c>
      <c r="K1613">
        <f>IFERROR([1]!s_stm07_is($A1613,"W30028333","2020/12/31",1)/[1]!S_SHARE_TOTAL($A1613,$B$1),"")</f>
        <v>1.3881474438866668</v>
      </c>
      <c r="L1613">
        <f>IFERROR([1]!s_stm07_is($A1613,"W30028333","2021/12/31",1)/[1]!S_SHARE_TOTAL($A1613,$B$1),"")</f>
        <v>1.7287995572811214</v>
      </c>
      <c r="M1613">
        <f>IFERROR([1]!s_stm07_is($A1613,"W30028333","2022/12/31",1)/[1]!S_SHARE_TOTAL($A1613,$B$1),"")</f>
        <v>1.7598881075940451</v>
      </c>
      <c r="N1613">
        <f>IFERROR([1]!s_stm07_is($A1613,"W30028333","2023/12/31",1)/[1]!S_SHARE_TOTAL($A1613,$B$1),"")</f>
        <v>2.5868029756085766</v>
      </c>
      <c r="O1613">
        <f>IFERROR([1]!s_stm07_is($A1613,"W30028333","2024/12/31",1)/[1]!S_SHARE_TOTAL($A1613,$B$1),"")</f>
        <v>2.9450850454577973</v>
      </c>
      <c r="P1613">
        <f>IFERROR([1]!s_stm07_is($A1613,"W30028333","2025/12/31",1)/[1]!S_SHARE_TOTAL($A1613,$B$1),"")</f>
        <v>3.0361202987390481</v>
      </c>
      <c r="Q1613">
        <f>IFERROR([1]!s_west_netprofit($A1613,2026,$B$1,180)/[1]!S_SHARE_TOTAL($A1613,$B$1),"")</f>
        <v>3.4433873093025467</v>
      </c>
      <c r="R1613">
        <f>IFERROR([1]!s_west_netprofit($A1613,2027,$B$1,180)/[1]!S_SHARE_TOTAL($A1613,$B$1),"")</f>
        <v>4.1126158547973048</v>
      </c>
      <c r="S1613">
        <f>IFERROR([1]!s_fa_dupont_roe($A1613,"2011/12/31")/100,"")</f>
        <v>0.313162</v>
      </c>
      <c r="T1613">
        <f>IFERROR([1]!s_fa_dupont_roe($A1613,"2012/12/31")/100,"")</f>
        <v>0</v>
      </c>
      <c r="U1613">
        <f>IFERROR([1]!s_fa_dupont_roe($A1613,"2013/12/31")/100,"")</f>
        <v>0.106859</v>
      </c>
      <c r="V1613">
        <f>IFERROR([1]!s_fa_dupont_roe($A1613,"2014/12/31")/100,"")</f>
        <v>0.11828799999999999</v>
      </c>
      <c r="W1613">
        <f>IFERROR([1]!s_fa_dupont_roe($A1613,"2015/12/31")/100,"")</f>
        <v>0.114741</v>
      </c>
      <c r="X1613">
        <f>IFERROR([1]!s_fa_dupont_roe($A1613,"2016/12/31")/100,"")</f>
        <v>-0.117949</v>
      </c>
      <c r="Y1613">
        <f>IFERROR([1]!s_fa_dupont_roe($A1613,"2017/12/31")/100,"")</f>
        <v>0.26271800000000001</v>
      </c>
      <c r="Z1613">
        <f>IFERROR([1]!s_fa_dupont_roe($A1613,"2018/12/31")/100,"")</f>
        <v>0.37954099999999996</v>
      </c>
      <c r="AA1613">
        <f>IFERROR([1]!s_fa_dupont_roe($A1613,"2019/12/31")/100,"")</f>
        <v>0.19877199999999998</v>
      </c>
      <c r="AB1613">
        <f>IFERROR([1]!s_fa_dupont_roe($A1613,"2020/12/31")/100,"")</f>
        <v>0.10254099999999999</v>
      </c>
      <c r="AC1613">
        <f>IFERROR([1]!s_fa_dupont_roe($A1613,"2021/12/31")/100,"")</f>
        <v>0.116937</v>
      </c>
      <c r="AD1613">
        <f>IFERROR([1]!s_fa_dupont_roe($A1613,"2022/12/31")/100,"")</f>
        <v>0.10718999999999999</v>
      </c>
      <c r="AE1613">
        <f>IFERROR([1]!s_fa_dupont_roe($A1613,"2023/12/31")/100,"")</f>
        <v>0.142147</v>
      </c>
      <c r="AF1613">
        <f>IFERROR([1]!s_fa_dupont_roe($A1613,"2024/12/31")/100,"")</f>
        <v>0.148757</v>
      </c>
      <c r="AG1613">
        <f>IFERROR([1]!s_fa_dupont_roe($A1613,"2025/12/31")/100,"")</f>
        <v>0.14336099999999999</v>
      </c>
      <c r="AH1613">
        <f>IFERROR([1]!s_stm07_is($A1613,"W30028333","2025/12/31",1),"")</f>
        <v>570327371</v>
      </c>
      <c r="AI1613">
        <f>IFERROR([1]!s_stm07_bs($A1613,"W38058048","2025/12/31",1),"")</f>
        <v>4342172769.4899998</v>
      </c>
      <c r="AJ1613">
        <f>IFERROR([1]!s_fa_netdebt($A1613,"2025/12/31"),"")</f>
        <v>-1196421202.3599999</v>
      </c>
      <c r="AK1613">
        <f>IFERROR([1]!s_val_ev1($A1613,"2025/12/31"),"")</f>
        <v>15562080855.200001</v>
      </c>
      <c r="AL1613">
        <f>IFERROR([1]!s_fa_ebitda($A1613,"2025/12/31"),"")</f>
        <v>770334229.64999998</v>
      </c>
      <c r="AM1613">
        <f>IFERROR([1]!s_west_netprofit($A1613,2026,$B$1,180)/[1]!s_west_netprofit($A1613,2026,$B$1-7,180)-1,"")</f>
        <v>-5.3561551895923154E-3</v>
      </c>
      <c r="AN1613">
        <f>IFERROR([1]!s_west_netprofit($A1613,2026,$B$1,180)/[1]!s_west_netprofit($A1613,2026,$B$1-30,180)-1,"")</f>
        <v>-5.9834135096110463E-2</v>
      </c>
      <c r="AO1613">
        <f>IFERROR([1]!s_est_mediannetprofit($A1613,2026,$B$1)/[1]!s_est_mediannetprofit($A1613,2026,$B$1-7)-1,"")</f>
        <v>-6.8702290076335659E-3</v>
      </c>
      <c r="AP1613">
        <f>IFERROR([1]!s_est_mediannetprofit($A1613,2026,$B$1)/[1]!s_est_mediannetprofit($A1613,2026,$B$1-30)-1,"")</f>
        <v>-2.7013282278329553E-2</v>
      </c>
    </row>
    <row r="1614" spans="1:42">
      <c r="A1614" t="s">
        <v>1653</v>
      </c>
      <c r="B1614">
        <f>IFERROR([1]!s_stm07_is($A1614,"W30028333","2011/12/31",1)/[1]!S_SHARE_TOTAL($A1614,$B$1),"")</f>
        <v>0</v>
      </c>
      <c r="C1614">
        <f>IFERROR([1]!s_stm07_is($A1614,"W30028333","2012/12/31",1)/[1]!S_SHARE_TOTAL($A1614,$B$1),"")</f>
        <v>0</v>
      </c>
      <c r="D1614">
        <f>IFERROR([1]!s_stm07_is($A1614,"W30028333","2013/12/31",1)/[1]!S_SHARE_TOTAL($A1614,$B$1),"")</f>
        <v>0</v>
      </c>
      <c r="E1614">
        <f>IFERROR([1]!s_stm07_is($A1614,"W30028333","2014/12/31",1)/[1]!S_SHARE_TOTAL($A1614,$B$1),"")</f>
        <v>0</v>
      </c>
      <c r="F1614">
        <f>IFERROR([1]!s_stm07_is($A1614,"W30028333","2015/12/31",1)/[1]!S_SHARE_TOTAL($A1614,$B$1),"")</f>
        <v>0</v>
      </c>
      <c r="G1614">
        <f>IFERROR([1]!s_stm07_is($A1614,"W30028333","2016/12/31",1)/[1]!S_SHARE_TOTAL($A1614,$B$1),"")</f>
        <v>0</v>
      </c>
      <c r="H1614">
        <f>IFERROR([1]!s_stm07_is($A1614,"W30028333","2017/12/31",1)/[1]!S_SHARE_TOTAL($A1614,$B$1),"")</f>
        <v>-0.15836497449960021</v>
      </c>
      <c r="I1614">
        <f>IFERROR([1]!s_stm07_is($A1614,"W30028333","2018/12/31",1)/[1]!S_SHARE_TOTAL($A1614,$B$1),"")</f>
        <v>0.12782926876152365</v>
      </c>
      <c r="J1614">
        <f>IFERROR([1]!s_stm07_is($A1614,"W30028333","2019/12/31",1)/[1]!S_SHARE_TOTAL($A1614,$B$1),"")</f>
        <v>0.64911483024040295</v>
      </c>
      <c r="K1614">
        <f>IFERROR([1]!s_stm07_is($A1614,"W30028333","2020/12/31",1)/[1]!S_SHARE_TOTAL($A1614,$B$1),"")</f>
        <v>0.8390588233776991</v>
      </c>
      <c r="L1614">
        <f>IFERROR([1]!s_stm07_is($A1614,"W30028333","2021/12/31",1)/[1]!S_SHARE_TOTAL($A1614,$B$1),"")</f>
        <v>1.6259698638416433</v>
      </c>
      <c r="M1614">
        <f>IFERROR([1]!s_stm07_is($A1614,"W30028333","2022/12/31",1)/[1]!S_SHARE_TOTAL($A1614,$B$1),"")</f>
        <v>4.292224666346077</v>
      </c>
      <c r="N1614">
        <f>IFERROR([1]!s_stm07_is($A1614,"W30028333","2023/12/31",1)/[1]!S_SHARE_TOTAL($A1614,$B$1),"")</f>
        <v>4.1254118205456294</v>
      </c>
      <c r="O1614">
        <f>IFERROR([1]!s_stm07_is($A1614,"W30028333","2024/12/31",1)/[1]!S_SHARE_TOTAL($A1614,$B$1),"")</f>
        <v>2.7743017424060867</v>
      </c>
      <c r="P1614">
        <f>IFERROR([1]!s_stm07_is($A1614,"W30028333","2025/12/31",1)/[1]!S_SHARE_TOTAL($A1614,$B$1),"")</f>
        <v>-1.2986108655152877</v>
      </c>
      <c r="Q1614">
        <f>IFERROR([1]!s_west_netprofit($A1614,2026,$B$1,180)/[1]!S_SHARE_TOTAL($A1614,$B$1),"")</f>
        <v>1.3676404587295381</v>
      </c>
      <c r="R1614">
        <f>IFERROR([1]!s_west_netprofit($A1614,2027,$B$1,180)/[1]!S_SHARE_TOTAL($A1614,$B$1),"")</f>
        <v>2.7214504107221247</v>
      </c>
      <c r="S1614">
        <f>IFERROR([1]!s_fa_dupont_roe($A1614,"2011/12/31")/100,"")</f>
        <v>0</v>
      </c>
      <c r="T1614">
        <f>IFERROR([1]!s_fa_dupont_roe($A1614,"2012/12/31")/100,"")</f>
        <v>0</v>
      </c>
      <c r="U1614">
        <f>IFERROR([1]!s_fa_dupont_roe($A1614,"2013/12/31")/100,"")</f>
        <v>0</v>
      </c>
      <c r="V1614">
        <f>IFERROR([1]!s_fa_dupont_roe($A1614,"2014/12/31")/100,"")</f>
        <v>0</v>
      </c>
      <c r="W1614">
        <f>IFERROR([1]!s_fa_dupont_roe($A1614,"2015/12/31")/100,"")</f>
        <v>0</v>
      </c>
      <c r="X1614">
        <f>IFERROR([1]!s_fa_dupont_roe($A1614,"2016/12/31")/100,"")</f>
        <v>0</v>
      </c>
      <c r="Y1614">
        <f>IFERROR([1]!s_fa_dupont_roe($A1614,"2017/12/31")/100,"")</f>
        <v>-0.11277100000000001</v>
      </c>
      <c r="Z1614">
        <f>IFERROR([1]!s_fa_dupont_roe($A1614,"2018/12/31")/100,"")</f>
        <v>8.6178000000000005E-2</v>
      </c>
      <c r="AA1614">
        <f>IFERROR([1]!s_fa_dupont_roe($A1614,"2019/12/31")/100,"")</f>
        <v>0.34401499999999996</v>
      </c>
      <c r="AB1614">
        <f>IFERROR([1]!s_fa_dupont_roe($A1614,"2020/12/31")/100,"")</f>
        <v>0.31956800000000002</v>
      </c>
      <c r="AC1614">
        <f>IFERROR([1]!s_fa_dupont_roe($A1614,"2021/12/31")/100,"")</f>
        <v>6.3416E-2</v>
      </c>
      <c r="AD1614">
        <f>IFERROR([1]!s_fa_dupont_roe($A1614,"2022/12/31")/100,"")</f>
        <v>8.5939000000000002E-2</v>
      </c>
      <c r="AE1614">
        <f>IFERROR([1]!s_fa_dupont_roe($A1614,"2023/12/31")/100,"")</f>
        <v>8.0066000000000012E-2</v>
      </c>
      <c r="AF1614">
        <f>IFERROR([1]!s_fa_dupont_roe($A1614,"2024/12/31")/100,"")</f>
        <v>5.4059999999999997E-2</v>
      </c>
      <c r="AG1614">
        <f>IFERROR([1]!s_fa_dupont_roe($A1614,"2025/12/31")/100,"")</f>
        <v>-2.6688E-2</v>
      </c>
      <c r="AH1614">
        <f>IFERROR([1]!s_stm07_is($A1614,"W30028333","2025/12/31",1),"")</f>
        <v>-161123253.66</v>
      </c>
      <c r="AI1614">
        <f>IFERROR([1]!s_stm07_bs($A1614,"W38058048","2025/12/31",1),"")</f>
        <v>5726093866.1000004</v>
      </c>
      <c r="AJ1614">
        <f>IFERROR([1]!s_fa_netdebt($A1614,"2025/12/31"),"")</f>
        <v>-2420182521.4000001</v>
      </c>
      <c r="AK1614">
        <f>IFERROR([1]!s_val_ev1($A1614,"2025/12/31"),"")</f>
        <v>13655672631.67</v>
      </c>
      <c r="AL1614">
        <f>IFERROR([1]!s_fa_ebitda($A1614,"2025/12/31"),"")</f>
        <v>-200455201.53</v>
      </c>
      <c r="AM1614">
        <f>IFERROR([1]!s_west_netprofit($A1614,2026,$B$1,180)/[1]!s_west_netprofit($A1614,2026,$B$1-7,180)-1,"")</f>
        <v>0</v>
      </c>
      <c r="AN1614">
        <f>IFERROR([1]!s_west_netprofit($A1614,2026,$B$1,180)/[1]!s_west_netprofit($A1614,2026,$B$1-30,180)-1,"")</f>
        <v>-0.31190365158857281</v>
      </c>
      <c r="AO1614">
        <f>IFERROR([1]!s_est_mediannetprofit($A1614,2026,$B$1)/[1]!s_est_mediannetprofit($A1614,2026,$B$1-7)-1,"")</f>
        <v>0</v>
      </c>
      <c r="AP1614">
        <f>IFERROR([1]!s_est_mediannetprofit($A1614,2026,$B$1)/[1]!s_est_mediannetprofit($A1614,2026,$B$1-30)-1,"")</f>
        <v>-0.23359218182924113</v>
      </c>
    </row>
    <row r="1615" spans="1:42">
      <c r="A1615" t="s">
        <v>1654</v>
      </c>
      <c r="B1615">
        <f>IFERROR([1]!s_stm07_is($A1615,"W30028333","2011/12/31",1)/[1]!S_SHARE_TOTAL($A1615,$B$1),"")</f>
        <v>0</v>
      </c>
      <c r="C1615">
        <f>IFERROR([1]!s_stm07_is($A1615,"W30028333","2012/12/31",1)/[1]!S_SHARE_TOTAL($A1615,$B$1),"")</f>
        <v>0</v>
      </c>
      <c r="D1615">
        <f>IFERROR([1]!s_stm07_is($A1615,"W30028333","2013/12/31",1)/[1]!S_SHARE_TOTAL($A1615,$B$1),"")</f>
        <v>0</v>
      </c>
      <c r="E1615">
        <f>IFERROR([1]!s_stm07_is($A1615,"W30028333","2014/12/31",1)/[1]!S_SHARE_TOTAL($A1615,$B$1),"")</f>
        <v>0</v>
      </c>
      <c r="F1615">
        <f>IFERROR([1]!s_stm07_is($A1615,"W30028333","2015/12/31",1)/[1]!S_SHARE_TOTAL($A1615,$B$1),"")</f>
        <v>0</v>
      </c>
      <c r="G1615">
        <f>IFERROR([1]!s_stm07_is($A1615,"W30028333","2016/12/31",1)/[1]!S_SHARE_TOTAL($A1615,$B$1),"")</f>
        <v>5.4549893396979195E-2</v>
      </c>
      <c r="H1615">
        <f>IFERROR([1]!s_stm07_is($A1615,"W30028333","2017/12/31",1)/[1]!S_SHARE_TOTAL($A1615,$B$1),"")</f>
        <v>0.58327244355942942</v>
      </c>
      <c r="I1615">
        <f>IFERROR([1]!s_stm07_is($A1615,"W30028333","2018/12/31",1)/[1]!S_SHARE_TOTAL($A1615,$B$1),"")</f>
        <v>0.57104484224117169</v>
      </c>
      <c r="J1615">
        <f>IFERROR([1]!s_stm07_is($A1615,"W30028333","2019/12/31",1)/[1]!S_SHARE_TOTAL($A1615,$B$1),"")</f>
        <v>1.5577894506827312</v>
      </c>
      <c r="K1615">
        <f>IFERROR([1]!s_stm07_is($A1615,"W30028333","2020/12/31",1)/[1]!S_SHARE_TOTAL($A1615,$B$1),"")</f>
        <v>2.3336186387127009</v>
      </c>
      <c r="L1615">
        <f>IFERROR([1]!s_stm07_is($A1615,"W30028333","2021/12/31",1)/[1]!S_SHARE_TOTAL($A1615,$B$1),"")</f>
        <v>3.3958320241086977</v>
      </c>
      <c r="M1615">
        <f>IFERROR([1]!s_stm07_is($A1615,"W30028333","2022/12/31",1)/[1]!S_SHARE_TOTAL($A1615,$B$1),"")</f>
        <v>2.157602680515486</v>
      </c>
      <c r="N1615">
        <f>IFERROR([1]!s_stm07_is($A1615,"W30028333","2023/12/31",1)/[1]!S_SHARE_TOTAL($A1615,$B$1),"")</f>
        <v>4.8098675432703972</v>
      </c>
      <c r="O1615">
        <f>IFERROR([1]!s_stm07_is($A1615,"W30028333","2024/12/31",1)/[1]!S_SHARE_TOTAL($A1615,$B$1),"")</f>
        <v>4.8202093152666494</v>
      </c>
      <c r="P1615">
        <f>IFERROR([1]!s_stm07_is($A1615,"W30028333","2025/12/31",1)/[1]!S_SHARE_TOTAL($A1615,$B$1),"")</f>
        <v>2.2417230966213153</v>
      </c>
      <c r="Q1615">
        <f>IFERROR([1]!s_west_netprofit($A1615,2026,$B$1,180)/[1]!S_SHARE_TOTAL($A1615,$B$1),"")</f>
        <v>3.0313125598815263</v>
      </c>
      <c r="R1615">
        <f>IFERROR([1]!s_west_netprofit($A1615,2027,$B$1,180)/[1]!S_SHARE_TOTAL($A1615,$B$1),"")</f>
        <v>4.3234454168249803</v>
      </c>
      <c r="S1615">
        <f>IFERROR([1]!s_fa_dupont_roe($A1615,"2011/12/31")/100,"")</f>
        <v>0</v>
      </c>
      <c r="T1615">
        <f>IFERROR([1]!s_fa_dupont_roe($A1615,"2012/12/31")/100,"")</f>
        <v>0</v>
      </c>
      <c r="U1615">
        <f>IFERROR([1]!s_fa_dupont_roe($A1615,"2013/12/31")/100,"")</f>
        <v>0</v>
      </c>
      <c r="V1615">
        <f>IFERROR([1]!s_fa_dupont_roe($A1615,"2014/12/31")/100,"")</f>
        <v>0</v>
      </c>
      <c r="W1615">
        <f>IFERROR([1]!s_fa_dupont_roe($A1615,"2015/12/31")/100,"")</f>
        <v>0</v>
      </c>
      <c r="X1615">
        <f>IFERROR([1]!s_fa_dupont_roe($A1615,"2016/12/31")/100,"")</f>
        <v>3.2393999999999999E-2</v>
      </c>
      <c r="Y1615">
        <f>IFERROR([1]!s_fa_dupont_roe($A1615,"2017/12/31")/100,"")</f>
        <v>0.26165299999999997</v>
      </c>
      <c r="Z1615">
        <f>IFERROR([1]!s_fa_dupont_roe($A1615,"2018/12/31")/100,"")</f>
        <v>0.18491199999999999</v>
      </c>
      <c r="AA1615">
        <f>IFERROR([1]!s_fa_dupont_roe($A1615,"2019/12/31")/100,"")</f>
        <v>0.29470199999999996</v>
      </c>
      <c r="AB1615">
        <f>IFERROR([1]!s_fa_dupont_roe($A1615,"2020/12/31")/100,"")</f>
        <v>0.28661200000000003</v>
      </c>
      <c r="AC1615">
        <f>IFERROR([1]!s_fa_dupont_roe($A1615,"2021/12/31")/100,"")</f>
        <v>0.31892900000000002</v>
      </c>
      <c r="AD1615">
        <f>IFERROR([1]!s_fa_dupont_roe($A1615,"2022/12/31")/100,"")</f>
        <v>0.16646799999999998</v>
      </c>
      <c r="AE1615">
        <f>IFERROR([1]!s_fa_dupont_roe($A1615,"2023/12/31")/100,"")</f>
        <v>0.32692199999999999</v>
      </c>
      <c r="AF1615">
        <f>IFERROR([1]!s_fa_dupont_roe($A1615,"2024/12/31")/100,"")</f>
        <v>0.28987200000000002</v>
      </c>
      <c r="AG1615">
        <f>IFERROR([1]!s_fa_dupont_roe($A1615,"2025/12/31")/100,"")</f>
        <v>0.126641</v>
      </c>
      <c r="AH1615">
        <f>IFERROR([1]!s_stm07_is($A1615,"W30028333","2025/12/31",1),"")</f>
        <v>2580636983</v>
      </c>
      <c r="AI1615">
        <f>IFERROR([1]!s_stm07_bs($A1615,"W38058048","2025/12/31",1),"")</f>
        <v>20648679842.66</v>
      </c>
      <c r="AJ1615">
        <f>IFERROR([1]!s_fa_netdebt($A1615,"2025/12/31"),"")</f>
        <v>-9461500306.8899994</v>
      </c>
      <c r="AK1615">
        <f>IFERROR([1]!s_val_ev1($A1615,"2025/12/31"),"")</f>
        <v>78441230540.809998</v>
      </c>
      <c r="AL1615">
        <f>IFERROR([1]!s_fa_ebitda($A1615,"2025/12/31"),"")</f>
        <v>3432866691.1100001</v>
      </c>
      <c r="AM1615">
        <f>IFERROR([1]!s_west_netprofit($A1615,2026,$B$1,180)/[1]!s_west_netprofit($A1615,2026,$B$1-7,180)-1,"")</f>
        <v>0</v>
      </c>
      <c r="AN1615">
        <f>IFERROR([1]!s_west_netprofit($A1615,2026,$B$1,180)/[1]!s_west_netprofit($A1615,2026,$B$1-30,180)-1,"")</f>
        <v>-7.5280116303913625E-2</v>
      </c>
      <c r="AO1615">
        <f>IFERROR([1]!s_est_mediannetprofit($A1615,2026,$B$1)/[1]!s_est_mediannetprofit($A1615,2026,$B$1-7)-1,"")</f>
        <v>0</v>
      </c>
      <c r="AP1615">
        <f>IFERROR([1]!s_est_mediannetprofit($A1615,2026,$B$1)/[1]!s_est_mediannetprofit($A1615,2026,$B$1-30)-1,"")</f>
        <v>-1.7117376294591535E-2</v>
      </c>
    </row>
    <row r="1616" spans="1:42">
      <c r="A1616" t="s">
        <v>1655</v>
      </c>
      <c r="B1616">
        <f>IFERROR([1]!s_stm07_is($A1616,"W30028333","2011/12/31",1)/[1]!S_SHARE_TOTAL($A1616,$B$1),"")</f>
        <v>0</v>
      </c>
      <c r="C1616">
        <f>IFERROR([1]!s_stm07_is($A1616,"W30028333","2012/12/31",1)/[1]!S_SHARE_TOTAL($A1616,$B$1),"")</f>
        <v>0</v>
      </c>
      <c r="D1616">
        <f>IFERROR([1]!s_stm07_is($A1616,"W30028333","2013/12/31",1)/[1]!S_SHARE_TOTAL($A1616,$B$1),"")</f>
        <v>0</v>
      </c>
      <c r="E1616">
        <f>IFERROR([1]!s_stm07_is($A1616,"W30028333","2014/12/31",1)/[1]!S_SHARE_TOTAL($A1616,$B$1),"")</f>
        <v>0</v>
      </c>
      <c r="F1616">
        <f>IFERROR([1]!s_stm07_is($A1616,"W30028333","2015/12/31",1)/[1]!S_SHARE_TOTAL($A1616,$B$1),"")</f>
        <v>0</v>
      </c>
      <c r="G1616">
        <f>IFERROR([1]!s_stm07_is($A1616,"W30028333","2016/12/31",1)/[1]!S_SHARE_TOTAL($A1616,$B$1),"")</f>
        <v>2.4443402841646995E-2</v>
      </c>
      <c r="H1616">
        <f>IFERROR([1]!s_stm07_is($A1616,"W30028333","2017/12/31",1)/[1]!S_SHARE_TOTAL($A1616,$B$1),"")</f>
        <v>0.1302802951342461</v>
      </c>
      <c r="I1616">
        <f>IFERROR([1]!s_stm07_is($A1616,"W30028333","2018/12/31",1)/[1]!S_SHARE_TOTAL($A1616,$B$1),"")</f>
        <v>0.15115965791655511</v>
      </c>
      <c r="J1616">
        <f>IFERROR([1]!s_stm07_is($A1616,"W30028333","2019/12/31",1)/[1]!S_SHARE_TOTAL($A1616,$B$1),"")</f>
        <v>0.1451980765044828</v>
      </c>
      <c r="K1616">
        <f>IFERROR([1]!s_stm07_is($A1616,"W30028333","2020/12/31",1)/[1]!S_SHARE_TOTAL($A1616,$B$1),"")</f>
        <v>0.24217237337746175</v>
      </c>
      <c r="L1616">
        <f>IFERROR([1]!s_stm07_is($A1616,"W30028333","2021/12/31",1)/[1]!S_SHARE_TOTAL($A1616,$B$1),"")</f>
        <v>0.38362610601096397</v>
      </c>
      <c r="M1616">
        <f>IFERROR([1]!s_stm07_is($A1616,"W30028333","2022/12/31",1)/[1]!S_SHARE_TOTAL($A1616,$B$1),"")</f>
        <v>0.99272735636944709</v>
      </c>
      <c r="N1616">
        <f>IFERROR([1]!s_stm07_is($A1616,"W30028333","2023/12/31",1)/[1]!S_SHARE_TOTAL($A1616,$B$1),"")</f>
        <v>1.2430172261993733</v>
      </c>
      <c r="O1616">
        <f>IFERROR([1]!s_stm07_is($A1616,"W30028333","2024/12/31",1)/[1]!S_SHARE_TOTAL($A1616,$B$1),"")</f>
        <v>1.0058757042498849</v>
      </c>
      <c r="P1616">
        <f>IFERROR([1]!s_stm07_is($A1616,"W30028333","2025/12/31",1)/[1]!S_SHARE_TOTAL($A1616,$B$1),"")</f>
        <v>0.35563214704818541</v>
      </c>
      <c r="Q1616">
        <f>IFERROR([1]!s_west_netprofit($A1616,2026,$B$1,180)/[1]!S_SHARE_TOTAL($A1616,$B$1),"")</f>
        <v>1.1448159975323975</v>
      </c>
      <c r="R1616">
        <f>IFERROR([1]!s_west_netprofit($A1616,2027,$B$1,180)/[1]!S_SHARE_TOTAL($A1616,$B$1),"")</f>
        <v>2.2267627593438539</v>
      </c>
      <c r="S1616">
        <f>IFERROR([1]!s_fa_dupont_roe($A1616,"2011/12/31")/100,"")</f>
        <v>0</v>
      </c>
      <c r="T1616">
        <f>IFERROR([1]!s_fa_dupont_roe($A1616,"2012/12/31")/100,"")</f>
        <v>0</v>
      </c>
      <c r="U1616">
        <f>IFERROR([1]!s_fa_dupont_roe($A1616,"2013/12/31")/100,"")</f>
        <v>0</v>
      </c>
      <c r="V1616">
        <f>IFERROR([1]!s_fa_dupont_roe($A1616,"2014/12/31")/100,"")</f>
        <v>0</v>
      </c>
      <c r="W1616">
        <f>IFERROR([1]!s_fa_dupont_roe($A1616,"2015/12/31")/100,"")</f>
        <v>0</v>
      </c>
      <c r="X1616">
        <f>IFERROR([1]!s_fa_dupont_roe($A1616,"2016/12/31")/100,"")</f>
        <v>3.3675000000000004E-2</v>
      </c>
      <c r="Y1616">
        <f>IFERROR([1]!s_fa_dupont_roe($A1616,"2017/12/31")/100,"")</f>
        <v>0.15473100000000001</v>
      </c>
      <c r="Z1616">
        <f>IFERROR([1]!s_fa_dupont_roe($A1616,"2018/12/31")/100,"")</f>
        <v>0.14757300000000001</v>
      </c>
      <c r="AA1616">
        <f>IFERROR([1]!s_fa_dupont_roe($A1616,"2019/12/31")/100,"")</f>
        <v>6.0067000000000002E-2</v>
      </c>
      <c r="AB1616">
        <f>IFERROR([1]!s_fa_dupont_roe($A1616,"2020/12/31")/100,"")</f>
        <v>6.2863000000000002E-2</v>
      </c>
      <c r="AC1616">
        <f>IFERROR([1]!s_fa_dupont_roe($A1616,"2021/12/31")/100,"")</f>
        <v>9.1221999999999998E-2</v>
      </c>
      <c r="AD1616">
        <f>IFERROR([1]!s_fa_dupont_roe($A1616,"2022/12/31")/100,"")</f>
        <v>0.133272</v>
      </c>
      <c r="AE1616">
        <f>IFERROR([1]!s_fa_dupont_roe($A1616,"2023/12/31")/100,"")</f>
        <v>0.11171300000000001</v>
      </c>
      <c r="AF1616">
        <f>IFERROR([1]!s_fa_dupont_roe($A1616,"2024/12/31")/100,"")</f>
        <v>7.9979999999999996E-2</v>
      </c>
      <c r="AG1616">
        <f>IFERROR([1]!s_fa_dupont_roe($A1616,"2025/12/31")/100,"")</f>
        <v>2.6152000000000002E-2</v>
      </c>
      <c r="AH1616">
        <f>IFERROR([1]!s_stm07_is($A1616,"W30028333","2025/12/31",1),"")</f>
        <v>71705148.180000007</v>
      </c>
      <c r="AI1616">
        <f>IFERROR([1]!s_stm07_bs($A1616,"W38058048","2025/12/31",1),"")</f>
        <v>2932552179.8800001</v>
      </c>
      <c r="AJ1616">
        <f>IFERROR([1]!s_fa_netdebt($A1616,"2025/12/31"),"")</f>
        <v>-195736648.41</v>
      </c>
      <c r="AK1616">
        <f>IFERROR([1]!s_val_ev1($A1616,"2025/12/31"),"")</f>
        <v>31453093791.57</v>
      </c>
      <c r="AL1616">
        <f>IFERROR([1]!s_fa_ebitda($A1616,"2025/12/31"),"")</f>
        <v>175449900.43000001</v>
      </c>
      <c r="AM1616">
        <f>IFERROR([1]!s_west_netprofit($A1616,2026,$B$1,180)/[1]!s_west_netprofit($A1616,2026,$B$1-7,180)-1,"")</f>
        <v>-2.3324237667494363E-2</v>
      </c>
      <c r="AN1616">
        <f>IFERROR([1]!s_west_netprofit($A1616,2026,$B$1,180)/[1]!s_west_netprofit($A1616,2026,$B$1-30,180)-1,"")</f>
        <v>-7.5999304708214477E-2</v>
      </c>
      <c r="AO1616">
        <f>IFERROR([1]!s_est_mediannetprofit($A1616,2026,$B$1)/[1]!s_est_mediannetprofit($A1616,2026,$B$1-7)-1,"")</f>
        <v>-2.4282560706401779E-2</v>
      </c>
      <c r="AP1616">
        <f>IFERROR([1]!s_est_mediannetprofit($A1616,2026,$B$1)/[1]!s_est_mediannetprofit($A1616,2026,$B$1-30)-1,"")</f>
        <v>-9.0534979423868345E-2</v>
      </c>
    </row>
    <row r="1617" spans="1:42">
      <c r="A1617" t="s">
        <v>1656</v>
      </c>
      <c r="B1617">
        <f>IFERROR([1]!s_stm07_is($A1617,"W30028333","2011/12/31",1)/[1]!S_SHARE_TOTAL($A1617,$B$1),"")</f>
        <v>0</v>
      </c>
      <c r="C1617">
        <f>IFERROR([1]!s_stm07_is($A1617,"W30028333","2012/12/31",1)/[1]!S_SHARE_TOTAL($A1617,$B$1),"")</f>
        <v>0</v>
      </c>
      <c r="D1617">
        <f>IFERROR([1]!s_stm07_is($A1617,"W30028333","2013/12/31",1)/[1]!S_SHARE_TOTAL($A1617,$B$1),"")</f>
        <v>0</v>
      </c>
      <c r="E1617">
        <f>IFERROR([1]!s_stm07_is($A1617,"W30028333","2014/12/31",1)/[1]!S_SHARE_TOTAL($A1617,$B$1),"")</f>
        <v>-5.9801971381967947E-7</v>
      </c>
      <c r="F1617">
        <f>IFERROR([1]!s_stm07_is($A1617,"W30028333","2015/12/31",1)/[1]!S_SHARE_TOTAL($A1617,$B$1),"")</f>
        <v>2.0681324367626174E-5</v>
      </c>
      <c r="G1617">
        <f>IFERROR([1]!s_stm07_is($A1617,"W30028333","2016/12/31",1)/[1]!S_SHARE_TOTAL($A1617,$B$1),"")</f>
        <v>-1.237107936721414E-4</v>
      </c>
      <c r="H1617">
        <f>IFERROR([1]!s_stm07_is($A1617,"W30028333","2017/12/31",1)/[1]!S_SHARE_TOTAL($A1617,$B$1),"")</f>
        <v>-2.7645806024868866E-2</v>
      </c>
      <c r="I1617">
        <f>IFERROR([1]!s_stm07_is($A1617,"W30028333","2018/12/31",1)/[1]!S_SHARE_TOTAL($A1617,$B$1),"")</f>
        <v>-5.3415188397392226E-2</v>
      </c>
      <c r="J1617">
        <f>IFERROR([1]!s_stm07_is($A1617,"W30028333","2019/12/31",1)/[1]!S_SHARE_TOTAL($A1617,$B$1),"")</f>
        <v>-3.5668061436936627E-2</v>
      </c>
      <c r="K1617">
        <f>IFERROR([1]!s_stm07_is($A1617,"W30028333","2020/12/31",1)/[1]!S_SHARE_TOTAL($A1617,$B$1),"")</f>
        <v>-1.6841148214009973E-2</v>
      </c>
      <c r="L1617">
        <f>IFERROR([1]!s_stm07_is($A1617,"W30028333","2021/12/31",1)/[1]!S_SHARE_TOTAL($A1617,$B$1),"")</f>
        <v>0.14073231946186782</v>
      </c>
      <c r="M1617">
        <f>IFERROR([1]!s_stm07_is($A1617,"W30028333","2022/12/31",1)/[1]!S_SHARE_TOTAL($A1617,$B$1),"")</f>
        <v>0.3457070475467246</v>
      </c>
      <c r="N1617">
        <f>IFERROR([1]!s_stm07_is($A1617,"W30028333","2023/12/31",1)/[1]!S_SHARE_TOTAL($A1617,$B$1),"")</f>
        <v>0.54345734179597882</v>
      </c>
      <c r="O1617">
        <f>IFERROR([1]!s_stm07_is($A1617,"W30028333","2024/12/31",1)/[1]!S_SHARE_TOTAL($A1617,$B$1),"")</f>
        <v>0.83077006653504093</v>
      </c>
      <c r="P1617">
        <f>IFERROR([1]!s_stm07_is($A1617,"W30028333","2025/12/31",1)/[1]!S_SHARE_TOTAL($A1617,$B$1),"")</f>
        <v>1.0948884396267462</v>
      </c>
      <c r="Q1617">
        <f>IFERROR([1]!s_west_netprofit($A1617,2026,$B$1,180)/[1]!S_SHARE_TOTAL($A1617,$B$1),"")</f>
        <v>1.947324280200853</v>
      </c>
      <c r="R1617">
        <f>IFERROR([1]!s_west_netprofit($A1617,2027,$B$1,180)/[1]!S_SHARE_TOTAL($A1617,$B$1),"")</f>
        <v>2.8906252476847611</v>
      </c>
      <c r="S1617">
        <f>IFERROR([1]!s_fa_dupont_roe($A1617,"2011/12/31")/100,"")</f>
        <v>0</v>
      </c>
      <c r="T1617">
        <f>IFERROR([1]!s_fa_dupont_roe($A1617,"2012/12/31")/100,"")</f>
        <v>0</v>
      </c>
      <c r="U1617">
        <f>IFERROR([1]!s_fa_dupont_roe($A1617,"2013/12/31")/100,"")</f>
        <v>0</v>
      </c>
      <c r="V1617">
        <f>IFERROR([1]!s_fa_dupont_roe($A1617,"2014/12/31")/100,"")</f>
        <v>0</v>
      </c>
      <c r="W1617">
        <f>IFERROR([1]!s_fa_dupont_roe($A1617,"2015/12/31")/100,"")</f>
        <v>0</v>
      </c>
      <c r="X1617">
        <f>IFERROR([1]!s_fa_dupont_roe($A1617,"2016/12/31")/100,"")</f>
        <v>-3.3199999999999999E-4</v>
      </c>
      <c r="Y1617">
        <f>IFERROR([1]!s_fa_dupont_roe($A1617,"2017/12/31")/100,"")</f>
        <v>0</v>
      </c>
      <c r="Z1617">
        <f>IFERROR([1]!s_fa_dupont_roe($A1617,"2018/12/31")/100,"")</f>
        <v>-5.8444000000000003E-2</v>
      </c>
      <c r="AA1617">
        <f>IFERROR([1]!s_fa_dupont_roe($A1617,"2019/12/31")/100,"")</f>
        <v>-3.968E-2</v>
      </c>
      <c r="AB1617">
        <f>IFERROR([1]!s_fa_dupont_roe($A1617,"2020/12/31")/100,"")</f>
        <v>-1.1361000000000001E-2</v>
      </c>
      <c r="AC1617">
        <f>IFERROR([1]!s_fa_dupont_roe($A1617,"2021/12/31")/100,"")</f>
        <v>6.3910999999999996E-2</v>
      </c>
      <c r="AD1617">
        <f>IFERROR([1]!s_fa_dupont_roe($A1617,"2022/12/31")/100,"")</f>
        <v>7.1557000000000009E-2</v>
      </c>
      <c r="AE1617">
        <f>IFERROR([1]!s_fa_dupont_roe($A1617,"2023/12/31")/100,"")</f>
        <v>7.0651000000000005E-2</v>
      </c>
      <c r="AF1617">
        <f>IFERROR([1]!s_fa_dupont_roe($A1617,"2024/12/31")/100,"")</f>
        <v>9.9137000000000003E-2</v>
      </c>
      <c r="AG1617">
        <f>IFERROR([1]!s_fa_dupont_roe($A1617,"2025/12/31")/100,"")</f>
        <v>0.119075</v>
      </c>
      <c r="AH1617">
        <f>IFERROR([1]!s_stm07_is($A1617,"W30028333","2025/12/31",1),"")</f>
        <v>2544890905.6199999</v>
      </c>
      <c r="AI1617">
        <f>IFERROR([1]!s_stm07_bs($A1617,"W38058048","2025/12/31",1),"")</f>
        <v>25968396560.029999</v>
      </c>
      <c r="AJ1617">
        <f>IFERROR([1]!s_fa_netdebt($A1617,"2025/12/31"),"")</f>
        <v>-4408676421.54</v>
      </c>
      <c r="AK1617">
        <f>IFERROR([1]!s_val_ev1($A1617,"2025/12/31"),"")</f>
        <v>526069694815.52002</v>
      </c>
      <c r="AL1617">
        <f>IFERROR([1]!s_fa_ebitda($A1617,"2025/12/31"),"")</f>
        <v>5280581526.79</v>
      </c>
      <c r="AM1617">
        <f>IFERROR([1]!s_west_netprofit($A1617,2026,$B$1,180)/[1]!s_west_netprofit($A1617,2026,$B$1-7,180)-1,"")</f>
        <v>0</v>
      </c>
      <c r="AN1617">
        <f>IFERROR([1]!s_west_netprofit($A1617,2026,$B$1,180)/[1]!s_west_netprofit($A1617,2026,$B$1-30,180)-1,"")</f>
        <v>6.2738716146215623E-3</v>
      </c>
      <c r="AO1617">
        <f>IFERROR([1]!s_est_mediannetprofit($A1617,2026,$B$1)/[1]!s_est_mediannetprofit($A1617,2026,$B$1-7)-1,"")</f>
        <v>0</v>
      </c>
      <c r="AP1617">
        <f>IFERROR([1]!s_est_mediannetprofit($A1617,2026,$B$1)/[1]!s_est_mediannetprofit($A1617,2026,$B$1-30)-1,"")</f>
        <v>1.0207553589656193E-3</v>
      </c>
    </row>
    <row r="1618" spans="1:42">
      <c r="A1618" t="s">
        <v>1657</v>
      </c>
      <c r="B1618">
        <f>IFERROR([1]!s_stm07_is($A1618,"W30028333","2011/12/31",1)/[1]!S_SHARE_TOTAL($A1618,$B$1),"")</f>
        <v>0</v>
      </c>
      <c r="C1618">
        <f>IFERROR([1]!s_stm07_is($A1618,"W30028333","2012/12/31",1)/[1]!S_SHARE_TOTAL($A1618,$B$1),"")</f>
        <v>0</v>
      </c>
      <c r="D1618">
        <f>IFERROR([1]!s_stm07_is($A1618,"W30028333","2013/12/31",1)/[1]!S_SHARE_TOTAL($A1618,$B$1),"")</f>
        <v>0</v>
      </c>
      <c r="E1618">
        <f>IFERROR([1]!s_stm07_is($A1618,"W30028333","2014/12/31",1)/[1]!S_SHARE_TOTAL($A1618,$B$1),"")</f>
        <v>0</v>
      </c>
      <c r="F1618">
        <f>IFERROR([1]!s_stm07_is($A1618,"W30028333","2015/12/31",1)/[1]!S_SHARE_TOTAL($A1618,$B$1),"")</f>
        <v>0</v>
      </c>
      <c r="G1618">
        <f>IFERROR([1]!s_stm07_is($A1618,"W30028333","2016/12/31",1)/[1]!S_SHARE_TOTAL($A1618,$B$1),"")</f>
        <v>0</v>
      </c>
      <c r="H1618">
        <f>IFERROR([1]!s_stm07_is($A1618,"W30028333","2017/12/31",1)/[1]!S_SHARE_TOTAL($A1618,$B$1),"")</f>
        <v>0</v>
      </c>
      <c r="I1618">
        <f>IFERROR([1]!s_stm07_is($A1618,"W30028333","2018/12/31",1)/[1]!S_SHARE_TOTAL($A1618,$B$1),"")</f>
        <v>1.970907054862843E-2</v>
      </c>
      <c r="J1618">
        <f>IFERROR([1]!s_stm07_is($A1618,"W30028333","2019/12/31",1)/[1]!S_SHARE_TOTAL($A1618,$B$1),"")</f>
        <v>0.48159992541147134</v>
      </c>
      <c r="K1618">
        <f>IFERROR([1]!s_stm07_is($A1618,"W30028333","2020/12/31",1)/[1]!S_SHARE_TOTAL($A1618,$B$1),"")</f>
        <v>0.17904860543640899</v>
      </c>
      <c r="L1618">
        <f>IFERROR([1]!s_stm07_is($A1618,"W30028333","2021/12/31",1)/[1]!S_SHARE_TOTAL($A1618,$B$1),"")</f>
        <v>0.59053566952618453</v>
      </c>
      <c r="M1618">
        <f>IFERROR([1]!s_stm07_is($A1618,"W30028333","2022/12/31",1)/[1]!S_SHARE_TOTAL($A1618,$B$1),"")</f>
        <v>0.12905742226932668</v>
      </c>
      <c r="N1618">
        <f>IFERROR([1]!s_stm07_is($A1618,"W30028333","2023/12/31",1)/[1]!S_SHARE_TOTAL($A1618,$B$1),"")</f>
        <v>-0.82154563486284282</v>
      </c>
      <c r="O1618">
        <f>IFERROR([1]!s_stm07_is($A1618,"W30028333","2024/12/31",1)/[1]!S_SHARE_TOTAL($A1618,$B$1),"")</f>
        <v>-1.5594691953117208</v>
      </c>
      <c r="P1618">
        <f>IFERROR([1]!s_stm07_is($A1618,"W30028333","2025/12/31",1)/[1]!S_SHARE_TOTAL($A1618,$B$1),"")</f>
        <v>-1.1350131076558605</v>
      </c>
      <c r="Q1618">
        <f>IFERROR([1]!s_west_netprofit($A1618,2026,$B$1,180)/[1]!S_SHARE_TOTAL($A1618,$B$1),"")</f>
        <v>-0.46217788778054864</v>
      </c>
      <c r="R1618">
        <f>IFERROR([1]!s_west_netprofit($A1618,2027,$B$1,180)/[1]!S_SHARE_TOTAL($A1618,$B$1),"")</f>
        <v>0.10390690024937656</v>
      </c>
      <c r="S1618">
        <f>IFERROR([1]!s_fa_dupont_roe($A1618,"2011/12/31")/100,"")</f>
        <v>0</v>
      </c>
      <c r="T1618">
        <f>IFERROR([1]!s_fa_dupont_roe($A1618,"2012/12/31")/100,"")</f>
        <v>0</v>
      </c>
      <c r="U1618">
        <f>IFERROR([1]!s_fa_dupont_roe($A1618,"2013/12/31")/100,"")</f>
        <v>0</v>
      </c>
      <c r="V1618">
        <f>IFERROR([1]!s_fa_dupont_roe($A1618,"2014/12/31")/100,"")</f>
        <v>0</v>
      </c>
      <c r="W1618">
        <f>IFERROR([1]!s_fa_dupont_roe($A1618,"2015/12/31")/100,"")</f>
        <v>0</v>
      </c>
      <c r="X1618">
        <f>IFERROR([1]!s_fa_dupont_roe($A1618,"2016/12/31")/100,"")</f>
        <v>0</v>
      </c>
      <c r="Y1618">
        <f>IFERROR([1]!s_fa_dupont_roe($A1618,"2017/12/31")/100,"")</f>
        <v>0</v>
      </c>
      <c r="Z1618">
        <f>IFERROR([1]!s_fa_dupont_roe($A1618,"2018/12/31")/100,"")</f>
        <v>2.6438000000000003E-2</v>
      </c>
      <c r="AA1618">
        <f>IFERROR([1]!s_fa_dupont_roe($A1618,"2019/12/31")/100,"")</f>
        <v>0.32542499999999996</v>
      </c>
      <c r="AB1618">
        <f>IFERROR([1]!s_fa_dupont_roe($A1618,"2020/12/31")/100,"")</f>
        <v>7.1180000000000007E-2</v>
      </c>
      <c r="AC1618">
        <f>IFERROR([1]!s_fa_dupont_roe($A1618,"2021/12/31")/100,"")</f>
        <v>0.18781199999999998</v>
      </c>
      <c r="AD1618">
        <f>IFERROR([1]!s_fa_dupont_roe($A1618,"2022/12/31")/100,"")</f>
        <v>1.9592999999999999E-2</v>
      </c>
      <c r="AE1618">
        <f>IFERROR([1]!s_fa_dupont_roe($A1618,"2023/12/31")/100,"")</f>
        <v>-8.8566000000000006E-2</v>
      </c>
      <c r="AF1618">
        <f>IFERROR([1]!s_fa_dupont_roe($A1618,"2024/12/31")/100,"")</f>
        <v>-0.19284999999999999</v>
      </c>
      <c r="AG1618">
        <f>IFERROR([1]!s_fa_dupont_roe($A1618,"2025/12/31")/100,"")</f>
        <v>-0.167239</v>
      </c>
      <c r="AH1618">
        <f>IFERROR([1]!s_stm07_is($A1618,"W30028333","2025/12/31",1),"")</f>
        <v>-455140256.17000002</v>
      </c>
      <c r="AI1618">
        <f>IFERROR([1]!s_stm07_bs($A1618,"W38058048","2025/12/31",1),"")</f>
        <v>2506583088.9699998</v>
      </c>
      <c r="AJ1618">
        <f>IFERROR([1]!s_fa_netdebt($A1618,"2025/12/31"),"")</f>
        <v>-292035499.85000002</v>
      </c>
      <c r="AK1618">
        <f>IFERROR([1]!s_val_ev1($A1618,"2025/12/31"),"")</f>
        <v>53029635050.970001</v>
      </c>
      <c r="AL1618">
        <f>IFERROR([1]!s_fa_ebitda($A1618,"2025/12/31"),"")</f>
        <v>-321724828.27999997</v>
      </c>
      <c r="AM1618">
        <f>IFERROR([1]!s_west_netprofit($A1618,2026,$B$1,180)/[1]!s_west_netprofit($A1618,2026,$B$1-7,180)-1,"")</f>
        <v>0</v>
      </c>
      <c r="AN1618">
        <f>IFERROR([1]!s_west_netprofit($A1618,2026,$B$1,180)/[1]!s_west_netprofit($A1618,2026,$B$1-30,180)-1,"")</f>
        <v>3.80636237033195</v>
      </c>
      <c r="AO1618">
        <f>IFERROR([1]!s_est_mediannetprofit($A1618,2026,$B$1)/[1]!s_est_mediannetprofit($A1618,2026,$B$1-7)-1,"")</f>
        <v>0</v>
      </c>
      <c r="AP1618">
        <f>IFERROR([1]!s_est_mediannetprofit($A1618,2026,$B$1)/[1]!s_est_mediannetprofit($A1618,2026,$B$1-30)-1,"")</f>
        <v>4.882352941176471</v>
      </c>
    </row>
    <row r="1619" spans="1:42">
      <c r="A1619" t="s">
        <v>1658</v>
      </c>
      <c r="B1619">
        <f>IFERROR([1]!s_stm07_is($A1619,"W30028333","2011/12/31",1)/[1]!S_SHARE_TOTAL($A1619,$B$1),"")</f>
        <v>0</v>
      </c>
      <c r="C1619">
        <f>IFERROR([1]!s_stm07_is($A1619,"W30028333","2012/12/31",1)/[1]!S_SHARE_TOTAL($A1619,$B$1),"")</f>
        <v>3.2043066862121688E-3</v>
      </c>
      <c r="D1619">
        <f>IFERROR([1]!s_stm07_is($A1619,"W30028333","2013/12/31",1)/[1]!S_SHARE_TOTAL($A1619,$B$1),"")</f>
        <v>5.7927616870173367E-3</v>
      </c>
      <c r="E1619">
        <f>IFERROR([1]!s_stm07_is($A1619,"W30028333","2014/12/31",1)/[1]!S_SHARE_TOTAL($A1619,$B$1),"")</f>
        <v>2.8926807628931444E-2</v>
      </c>
      <c r="F1619">
        <f>IFERROR([1]!s_stm07_is($A1619,"W30028333","2015/12/31",1)/[1]!S_SHARE_TOTAL($A1619,$B$1),"")</f>
        <v>4.5747762693569742E-3</v>
      </c>
      <c r="G1619">
        <f>IFERROR([1]!s_stm07_is($A1619,"W30028333","2016/12/31",1)/[1]!S_SHARE_TOTAL($A1619,$B$1),"")</f>
        <v>0</v>
      </c>
      <c r="H1619">
        <f>IFERROR([1]!s_stm07_is($A1619,"W30028333","2017/12/31",1)/[1]!S_SHARE_TOTAL($A1619,$B$1),"")</f>
        <v>0</v>
      </c>
      <c r="I1619">
        <f>IFERROR([1]!s_stm07_is($A1619,"W30028333","2018/12/31",1)/[1]!S_SHARE_TOTAL($A1619,$B$1),"")</f>
        <v>-8.1664067363579756E-2</v>
      </c>
      <c r="J1619">
        <f>IFERROR([1]!s_stm07_is($A1619,"W30028333","2019/12/31",1)/[1]!S_SHARE_TOTAL($A1619,$B$1),"")</f>
        <v>-0.73116757661987675</v>
      </c>
      <c r="K1619">
        <f>IFERROR([1]!s_stm07_is($A1619,"W30028333","2020/12/31",1)/[1]!S_SHARE_TOTAL($A1619,$B$1),"")</f>
        <v>0.14850845515646668</v>
      </c>
      <c r="L1619">
        <f>IFERROR([1]!s_stm07_is($A1619,"W30028333","2021/12/31",1)/[1]!S_SHARE_TOTAL($A1619,$B$1),"")</f>
        <v>0.65416651530231096</v>
      </c>
      <c r="M1619">
        <f>IFERROR([1]!s_stm07_is($A1619,"W30028333","2022/12/31",1)/[1]!S_SHARE_TOTAL($A1619,$B$1),"")</f>
        <v>0.67655960286985117</v>
      </c>
      <c r="N1619">
        <f>IFERROR([1]!s_stm07_is($A1619,"W30028333","2023/12/31",1)/[1]!S_SHARE_TOTAL($A1619,$B$1),"")</f>
        <v>-0.52159764018076638</v>
      </c>
      <c r="O1619">
        <f>IFERROR([1]!s_stm07_is($A1619,"W30028333","2024/12/31",1)/[1]!S_SHARE_TOTAL($A1619,$B$1),"")</f>
        <v>-0.56578141206909738</v>
      </c>
      <c r="P1619">
        <f>IFERROR([1]!s_stm07_is($A1619,"W30028333","2025/12/31",1)/[1]!S_SHARE_TOTAL($A1619,$B$1),"")</f>
        <v>0.12346314679713732</v>
      </c>
      <c r="Q1619">
        <f>IFERROR([1]!s_west_netprofit($A1619,2026,$B$1,180)/[1]!S_SHARE_TOTAL($A1619,$B$1),"")</f>
        <v>0.42545963382799595</v>
      </c>
      <c r="R1619">
        <f>IFERROR([1]!s_west_netprofit($A1619,2027,$B$1,180)/[1]!S_SHARE_TOTAL($A1619,$B$1),"")</f>
        <v>0.87361044812681843</v>
      </c>
      <c r="S1619">
        <f>IFERROR([1]!s_fa_dupont_roe($A1619,"2011/12/31")/100,"")</f>
        <v>0</v>
      </c>
      <c r="T1619">
        <f>IFERROR([1]!s_fa_dupont_roe($A1619,"2012/12/31")/100,"")</f>
        <v>0</v>
      </c>
      <c r="U1619">
        <f>IFERROR([1]!s_fa_dupont_roe($A1619,"2013/12/31")/100,"")</f>
        <v>0</v>
      </c>
      <c r="V1619">
        <f>IFERROR([1]!s_fa_dupont_roe($A1619,"2014/12/31")/100,"")</f>
        <v>0</v>
      </c>
      <c r="W1619">
        <f>IFERROR([1]!s_fa_dupont_roe($A1619,"2015/12/31")/100,"")</f>
        <v>0</v>
      </c>
      <c r="X1619">
        <f>IFERROR([1]!s_fa_dupont_roe($A1619,"2016/12/31")/100,"")</f>
        <v>0</v>
      </c>
      <c r="Y1619">
        <f>IFERROR([1]!s_fa_dupont_roe($A1619,"2017/12/31")/100,"")</f>
        <v>0</v>
      </c>
      <c r="Z1619">
        <f>IFERROR([1]!s_fa_dupont_roe($A1619,"2018/12/31")/100,"")</f>
        <v>-0.14361199999999999</v>
      </c>
      <c r="AA1619">
        <f>IFERROR([1]!s_fa_dupont_roe($A1619,"2019/12/31")/100,"")</f>
        <v>-0.72709000000000001</v>
      </c>
      <c r="AB1619">
        <f>IFERROR([1]!s_fa_dupont_roe($A1619,"2020/12/31")/100,"")</f>
        <v>6.8821999999999994E-2</v>
      </c>
      <c r="AC1619">
        <f>IFERROR([1]!s_fa_dupont_roe($A1619,"2021/12/31")/100,"")</f>
        <v>0.20163300000000001</v>
      </c>
      <c r="AD1619">
        <f>IFERROR([1]!s_fa_dupont_roe($A1619,"2022/12/31")/100,"")</f>
        <v>6.1574999999999998E-2</v>
      </c>
      <c r="AE1619">
        <f>IFERROR([1]!s_fa_dupont_roe($A1619,"2023/12/31")/100,"")</f>
        <v>-2.8999999999999998E-2</v>
      </c>
      <c r="AF1619">
        <f>IFERROR([1]!s_fa_dupont_roe($A1619,"2024/12/31")/100,"")</f>
        <v>-3.2751000000000002E-2</v>
      </c>
      <c r="AG1619">
        <f>IFERROR([1]!s_fa_dupont_roe($A1619,"2025/12/31")/100,"")</f>
        <v>7.2610000000000001E-3</v>
      </c>
      <c r="AH1619">
        <f>IFERROR([1]!s_stm07_is($A1619,"W30028333","2025/12/31",1),"")</f>
        <v>21764076.48</v>
      </c>
      <c r="AI1619">
        <f>IFERROR([1]!s_stm07_bs($A1619,"W38058048","2025/12/31",1),"")</f>
        <v>3015272137.1599998</v>
      </c>
      <c r="AJ1619">
        <f>IFERROR([1]!s_fa_netdebt($A1619,"2025/12/31"),"")</f>
        <v>-102688327.58</v>
      </c>
      <c r="AK1619">
        <f>IFERROR([1]!s_val_ev1($A1619,"2025/12/31"),"")</f>
        <v>22147096185.669998</v>
      </c>
      <c r="AL1619">
        <f>IFERROR([1]!s_fa_ebitda($A1619,"2025/12/31"),"")</f>
        <v>83985968.629999995</v>
      </c>
      <c r="AM1619">
        <f>IFERROR([1]!s_west_netprofit($A1619,2026,$B$1,180)/[1]!s_west_netprofit($A1619,2026,$B$1-7,180)-1,"")</f>
        <v>0</v>
      </c>
      <c r="AN1619">
        <f>IFERROR([1]!s_west_netprofit($A1619,2026,$B$1,180)/[1]!s_west_netprofit($A1619,2026,$B$1-30,180)-1,"")</f>
        <v>-1.6694340602632418E-2</v>
      </c>
      <c r="AO1619">
        <f>IFERROR([1]!s_est_mediannetprofit($A1619,2026,$B$1)/[1]!s_est_mediannetprofit($A1619,2026,$B$1-7)-1,"")</f>
        <v>0</v>
      </c>
      <c r="AP1619">
        <f>IFERROR([1]!s_est_mediannetprofit($A1619,2026,$B$1)/[1]!s_est_mediannetprofit($A1619,2026,$B$1-30)-1,"")</f>
        <v>2.7397260273972712E-2</v>
      </c>
    </row>
    <row r="1620" spans="1:42">
      <c r="A1620" t="s">
        <v>1659</v>
      </c>
      <c r="B1620">
        <f>IFERROR([1]!s_stm07_is($A1620,"W30028333","2011/12/31",1)/[1]!S_SHARE_TOTAL($A1620,$B$1),"")</f>
        <v>0</v>
      </c>
      <c r="C1620">
        <f>IFERROR([1]!s_stm07_is($A1620,"W30028333","2012/12/31",1)/[1]!S_SHARE_TOTAL($A1620,$B$1),"")</f>
        <v>0</v>
      </c>
      <c r="D1620">
        <f>IFERROR([1]!s_stm07_is($A1620,"W30028333","2013/12/31",1)/[1]!S_SHARE_TOTAL($A1620,$B$1),"")</f>
        <v>0</v>
      </c>
      <c r="E1620">
        <f>IFERROR([1]!s_stm07_is($A1620,"W30028333","2014/12/31",1)/[1]!S_SHARE_TOTAL($A1620,$B$1),"")</f>
        <v>0</v>
      </c>
      <c r="F1620">
        <f>IFERROR([1]!s_stm07_is($A1620,"W30028333","2015/12/31",1)/[1]!S_SHARE_TOTAL($A1620,$B$1),"")</f>
        <v>0</v>
      </c>
      <c r="G1620">
        <f>IFERROR([1]!s_stm07_is($A1620,"W30028333","2016/12/31",1)/[1]!S_SHARE_TOTAL($A1620,$B$1),"")</f>
        <v>-7.2198264728440906E-3</v>
      </c>
      <c r="H1620">
        <f>IFERROR([1]!s_stm07_is($A1620,"W30028333","2017/12/31",1)/[1]!S_SHARE_TOTAL($A1620,$B$1),"")</f>
        <v>-2.0503229372490325E-2</v>
      </c>
      <c r="I1620">
        <f>IFERROR([1]!s_stm07_is($A1620,"W30028333","2018/12/31",1)/[1]!S_SHARE_TOTAL($A1620,$B$1),"")</f>
        <v>0.10499932652747407</v>
      </c>
      <c r="J1620">
        <f>IFERROR([1]!s_stm07_is($A1620,"W30028333","2019/12/31",1)/[1]!S_SHARE_TOTAL($A1620,$B$1),"")</f>
        <v>0.34473683477528311</v>
      </c>
      <c r="K1620">
        <f>IFERROR([1]!s_stm07_is($A1620,"W30028333","2020/12/31",1)/[1]!S_SHARE_TOTAL($A1620,$B$1),"")</f>
        <v>0.49916969974860381</v>
      </c>
      <c r="L1620">
        <f>IFERROR([1]!s_stm07_is($A1620,"W30028333","2021/12/31",1)/[1]!S_SHARE_TOTAL($A1620,$B$1),"")</f>
        <v>0.88578486648429799</v>
      </c>
      <c r="M1620">
        <f>IFERROR([1]!s_stm07_is($A1620,"W30028333","2022/12/31",1)/[1]!S_SHARE_TOTAL($A1620,$B$1),"")</f>
        <v>1.2029399734234896</v>
      </c>
      <c r="N1620">
        <f>IFERROR([1]!s_stm07_is($A1620,"W30028333","2023/12/31",1)/[1]!S_SHARE_TOTAL($A1620,$B$1),"")</f>
        <v>1.5714530022800361</v>
      </c>
      <c r="O1620">
        <f>IFERROR([1]!s_stm07_is($A1620,"W30028333","2024/12/31",1)/[1]!S_SHARE_TOTAL($A1620,$B$1),"")</f>
        <v>2.0078964931532104</v>
      </c>
      <c r="P1620">
        <f>IFERROR([1]!s_stm07_is($A1620,"W30028333","2025/12/31",1)/[1]!S_SHARE_TOTAL($A1620,$B$1),"")</f>
        <v>1.3863381549623706</v>
      </c>
      <c r="Q1620">
        <f>IFERROR([1]!s_west_netprofit($A1620,2026,$B$1,180)/[1]!S_SHARE_TOTAL($A1620,$B$1),"")</f>
        <v>2.1808257835525215</v>
      </c>
      <c r="R1620">
        <f>IFERROR([1]!s_west_netprofit($A1620,2027,$B$1,180)/[1]!S_SHARE_TOTAL($A1620,$B$1),"")</f>
        <v>2.6018243027918002</v>
      </c>
      <c r="S1620">
        <f>IFERROR([1]!s_fa_dupont_roe($A1620,"2011/12/31")/100,"")</f>
        <v>0</v>
      </c>
      <c r="T1620">
        <f>IFERROR([1]!s_fa_dupont_roe($A1620,"2012/12/31")/100,"")</f>
        <v>0</v>
      </c>
      <c r="U1620">
        <f>IFERROR([1]!s_fa_dupont_roe($A1620,"2013/12/31")/100,"")</f>
        <v>0</v>
      </c>
      <c r="V1620">
        <f>IFERROR([1]!s_fa_dupont_roe($A1620,"2014/12/31")/100,"")</f>
        <v>0</v>
      </c>
      <c r="W1620">
        <f>IFERROR([1]!s_fa_dupont_roe($A1620,"2015/12/31")/100,"")</f>
        <v>0</v>
      </c>
      <c r="X1620">
        <f>IFERROR([1]!s_fa_dupont_roe($A1620,"2016/12/31")/100,"")</f>
        <v>-7.4599999999999996E-3</v>
      </c>
      <c r="Y1620">
        <f>IFERROR([1]!s_fa_dupont_roe($A1620,"2017/12/31")/100,"")</f>
        <v>-2.0567999999999999E-2</v>
      </c>
      <c r="Z1620">
        <f>IFERROR([1]!s_fa_dupont_roe($A1620,"2018/12/31")/100,"")</f>
        <v>5.4211999999999996E-2</v>
      </c>
      <c r="AA1620">
        <f>IFERROR([1]!s_fa_dupont_roe($A1620,"2019/12/31")/100,"")</f>
        <v>0.114145</v>
      </c>
      <c r="AB1620">
        <f>IFERROR([1]!s_fa_dupont_roe($A1620,"2020/12/31")/100,"")</f>
        <v>9.0425000000000005E-2</v>
      </c>
      <c r="AC1620">
        <f>IFERROR([1]!s_fa_dupont_roe($A1620,"2021/12/31")/100,"")</f>
        <v>0.10736000000000001</v>
      </c>
      <c r="AD1620">
        <f>IFERROR([1]!s_fa_dupont_roe($A1620,"2022/12/31")/100,"")</f>
        <v>0.131688</v>
      </c>
      <c r="AE1620">
        <f>IFERROR([1]!s_fa_dupont_roe($A1620,"2023/12/31")/100,"")</f>
        <v>0.15237700000000001</v>
      </c>
      <c r="AF1620">
        <f>IFERROR([1]!s_fa_dupont_roe($A1620,"2024/12/31")/100,"")</f>
        <v>0.17113499999999998</v>
      </c>
      <c r="AG1620">
        <f>IFERROR([1]!s_fa_dupont_roe($A1620,"2025/12/31")/100,"")</f>
        <v>0.103177</v>
      </c>
      <c r="AH1620">
        <f>IFERROR([1]!s_stm07_is($A1620,"W30028333","2025/12/31",1),"")</f>
        <v>268170112.63999999</v>
      </c>
      <c r="AI1620">
        <f>IFERROR([1]!s_stm07_bs($A1620,"W38058048","2025/12/31",1),"")</f>
        <v>2970229379.7800002</v>
      </c>
      <c r="AJ1620">
        <f>IFERROR([1]!s_fa_netdebt($A1620,"2025/12/31"),"")</f>
        <v>-49487081.390000001</v>
      </c>
      <c r="AK1620">
        <f>IFERROR([1]!s_val_ev1($A1620,"2025/12/31"),"")</f>
        <v>12312159008.57</v>
      </c>
      <c r="AL1620">
        <f>IFERROR([1]!s_fa_ebitda($A1620,"2025/12/31"),"")</f>
        <v>488984493.27999997</v>
      </c>
      <c r="AM1620">
        <f>IFERROR([1]!s_west_netprofit($A1620,2026,$B$1,180)/[1]!s_west_netprofit($A1620,2026,$B$1-7,180)-1,"")</f>
        <v>0</v>
      </c>
      <c r="AN1620">
        <f>IFERROR([1]!s_west_netprofit($A1620,2026,$B$1,180)/[1]!s_west_netprofit($A1620,2026,$B$1-30,180)-1,"")</f>
        <v>-0.10203708039762449</v>
      </c>
      <c r="AO1620">
        <f>IFERROR([1]!s_est_mediannetprofit($A1620,2026,$B$1)/[1]!s_est_mediannetprofit($A1620,2026,$B$1-7)-1,"")</f>
        <v>0</v>
      </c>
      <c r="AP1620">
        <f>IFERROR([1]!s_est_mediannetprofit($A1620,2026,$B$1)/[1]!s_est_mediannetprofit($A1620,2026,$B$1-30)-1,"")</f>
        <v>-0.11205976520811101</v>
      </c>
    </row>
    <row r="1621" spans="1:42">
      <c r="A1621" t="s">
        <v>1660</v>
      </c>
      <c r="B1621">
        <f>IFERROR([1]!s_stm07_is($A1621,"W30028333","2011/12/31",1)/[1]!S_SHARE_TOTAL($A1621,$B$1),"")</f>
        <v>0</v>
      </c>
      <c r="C1621">
        <f>IFERROR([1]!s_stm07_is($A1621,"W30028333","2012/12/31",1)/[1]!S_SHARE_TOTAL($A1621,$B$1),"")</f>
        <v>0</v>
      </c>
      <c r="D1621">
        <f>IFERROR([1]!s_stm07_is($A1621,"W30028333","2013/12/31",1)/[1]!S_SHARE_TOTAL($A1621,$B$1),"")</f>
        <v>0</v>
      </c>
      <c r="E1621">
        <f>IFERROR([1]!s_stm07_is($A1621,"W30028333","2014/12/31",1)/[1]!S_SHARE_TOTAL($A1621,$B$1),"")</f>
        <v>6.9629488143938016E-3</v>
      </c>
      <c r="F1621">
        <f>IFERROR([1]!s_stm07_is($A1621,"W30028333","2015/12/31",1)/[1]!S_SHARE_TOTAL($A1621,$B$1),"")</f>
        <v>2.4213948059994526E-2</v>
      </c>
      <c r="G1621">
        <f>IFERROR([1]!s_stm07_is($A1621,"W30028333","2016/12/31",1)/[1]!S_SHARE_TOTAL($A1621,$B$1),"")</f>
        <v>6.526827170104077E-2</v>
      </c>
      <c r="H1621">
        <f>IFERROR([1]!s_stm07_is($A1621,"W30028333","2017/12/31",1)/[1]!S_SHARE_TOTAL($A1621,$B$1),"")</f>
        <v>3.8889684305213258E-2</v>
      </c>
      <c r="I1621">
        <f>IFERROR([1]!s_stm07_is($A1621,"W30028333","2018/12/31",1)/[1]!S_SHARE_TOTAL($A1621,$B$1),"")</f>
        <v>1.4195265451074322E-2</v>
      </c>
      <c r="J1621">
        <f>IFERROR([1]!s_stm07_is($A1621,"W30028333","2019/12/31",1)/[1]!S_SHARE_TOTAL($A1621,$B$1),"")</f>
        <v>-5.6009742519701936E-2</v>
      </c>
      <c r="K1621">
        <f>IFERROR([1]!s_stm07_is($A1621,"W30028333","2020/12/31",1)/[1]!S_SHARE_TOTAL($A1621,$B$1),"")</f>
        <v>0.31247674853844709</v>
      </c>
      <c r="L1621">
        <f>IFERROR([1]!s_stm07_is($A1621,"W30028333","2021/12/31",1)/[1]!S_SHARE_TOTAL($A1621,$B$1),"")</f>
        <v>1.3758080643273591</v>
      </c>
      <c r="M1621">
        <f>IFERROR([1]!s_stm07_is($A1621,"W30028333","2022/12/31",1)/[1]!S_SHARE_TOTAL($A1621,$B$1),"")</f>
        <v>1.5408819190282375</v>
      </c>
      <c r="N1621">
        <f>IFERROR([1]!s_stm07_is($A1621,"W30028333","2023/12/31",1)/[1]!S_SHARE_TOTAL($A1621,$B$1),"")</f>
        <v>-1.8775570639933543</v>
      </c>
      <c r="O1621">
        <f>IFERROR([1]!s_stm07_is($A1621,"W30028333","2024/12/31",1)/[1]!S_SHARE_TOTAL($A1621,$B$1),"")</f>
        <v>-2.4773688335554938</v>
      </c>
      <c r="P1621">
        <f>IFERROR([1]!s_stm07_is($A1621,"W30028333","2025/12/31",1)/[1]!S_SHARE_TOTAL($A1621,$B$1),"")</f>
        <v>-1.4073899998163242</v>
      </c>
      <c r="Q1621">
        <f>IFERROR([1]!s_west_netprofit($A1621,2026,$B$1,180)/[1]!S_SHARE_TOTAL($A1621,$B$1),"")</f>
        <v>0.55708966001228122</v>
      </c>
      <c r="R1621">
        <f>IFERROR([1]!s_west_netprofit($A1621,2027,$B$1,180)/[1]!S_SHARE_TOTAL($A1621,$B$1),"")</f>
        <v>2.0295711811716579</v>
      </c>
      <c r="S1621">
        <f>IFERROR([1]!s_fa_dupont_roe($A1621,"2011/12/31")/100,"")</f>
        <v>0</v>
      </c>
      <c r="T1621">
        <f>IFERROR([1]!s_fa_dupont_roe($A1621,"2012/12/31")/100,"")</f>
        <v>0</v>
      </c>
      <c r="U1621">
        <f>IFERROR([1]!s_fa_dupont_roe($A1621,"2013/12/31")/100,"")</f>
        <v>0</v>
      </c>
      <c r="V1621">
        <f>IFERROR([1]!s_fa_dupont_roe($A1621,"2014/12/31")/100,"")</f>
        <v>0.24665600000000001</v>
      </c>
      <c r="W1621">
        <f>IFERROR([1]!s_fa_dupont_roe($A1621,"2015/12/31")/100,"")</f>
        <v>0.33645700000000001</v>
      </c>
      <c r="X1621">
        <f>IFERROR([1]!s_fa_dupont_roe($A1621,"2016/12/31")/100,"")</f>
        <v>0.43999199999999999</v>
      </c>
      <c r="Y1621">
        <f>IFERROR([1]!s_fa_dupont_roe($A1621,"2017/12/31")/100,"")</f>
        <v>0.20208899999999999</v>
      </c>
      <c r="Z1621">
        <f>IFERROR([1]!s_fa_dupont_roe($A1621,"2018/12/31")/100,"")</f>
        <v>6.8864999999999996E-2</v>
      </c>
      <c r="AA1621">
        <f>IFERROR([1]!s_fa_dupont_roe($A1621,"2019/12/31")/100,"")</f>
        <v>-0.123805</v>
      </c>
      <c r="AB1621">
        <f>IFERROR([1]!s_fa_dupont_roe($A1621,"2020/12/31")/100,"")</f>
        <v>0.23615200000000003</v>
      </c>
      <c r="AC1621">
        <f>IFERROR([1]!s_fa_dupont_roe($A1621,"2021/12/31")/100,"")</f>
        <v>0.51621499999999998</v>
      </c>
      <c r="AD1621">
        <f>IFERROR([1]!s_fa_dupont_roe($A1621,"2022/12/31")/100,"")</f>
        <v>7.1114999999999998E-2</v>
      </c>
      <c r="AE1621">
        <f>IFERROR([1]!s_fa_dupont_roe($A1621,"2023/12/31")/100,"")</f>
        <v>-4.8069000000000001E-2</v>
      </c>
      <c r="AF1621">
        <f>IFERROR([1]!s_fa_dupont_roe($A1621,"2024/12/31")/100,"")</f>
        <v>-6.6323999999999994E-2</v>
      </c>
      <c r="AG1621">
        <f>IFERROR([1]!s_fa_dupont_roe($A1621,"2025/12/31")/100,"")</f>
        <v>-3.3807999999999998E-2</v>
      </c>
      <c r="AH1621">
        <f>IFERROR([1]!s_stm07_is($A1621,"W30028333","2025/12/31",1),"")</f>
        <v>-228874593.34</v>
      </c>
      <c r="AI1621">
        <f>IFERROR([1]!s_stm07_bs($A1621,"W38058048","2025/12/31",1),"")</f>
        <v>7614761740.0299997</v>
      </c>
      <c r="AJ1621">
        <f>IFERROR([1]!s_fa_netdebt($A1621,"2025/12/31"),"")</f>
        <v>-1594657018.1199999</v>
      </c>
      <c r="AK1621">
        <f>IFERROR([1]!s_val_ev1($A1621,"2025/12/31"),"")</f>
        <v>25543414226.436401</v>
      </c>
      <c r="AL1621">
        <f>IFERROR([1]!s_fa_ebitda($A1621,"2025/12/31"),"")</f>
        <v>18492968.379999999</v>
      </c>
      <c r="AM1621">
        <f>IFERROR([1]!s_west_netprofit($A1621,2026,$B$1,180)/[1]!s_west_netprofit($A1621,2026,$B$1-7,180)-1,"")</f>
        <v>0</v>
      </c>
      <c r="AN1621">
        <f>IFERROR([1]!s_west_netprofit($A1621,2026,$B$1,180)/[1]!s_west_netprofit($A1621,2026,$B$1-30,180)-1,"")</f>
        <v>-1.0520615588024973E-2</v>
      </c>
      <c r="AO1621">
        <f>IFERROR([1]!s_est_mediannetprofit($A1621,2026,$B$1)/[1]!s_est_mediannetprofit($A1621,2026,$B$1-7)-1,"")</f>
        <v>0</v>
      </c>
      <c r="AP1621">
        <f>IFERROR([1]!s_est_mediannetprofit($A1621,2026,$B$1)/[1]!s_est_mediannetprofit($A1621,2026,$B$1-30)-1,"")</f>
        <v>-2.3584905660377409E-2</v>
      </c>
    </row>
    <row r="1622" spans="1:42">
      <c r="A1622" t="s">
        <v>1661</v>
      </c>
      <c r="B1622">
        <f>IFERROR([1]!s_stm07_is($A1622,"W30028333","2011/12/31",1)/[1]!S_SHARE_TOTAL($A1622,$B$1),"")</f>
        <v>0</v>
      </c>
      <c r="C1622">
        <f>IFERROR([1]!s_stm07_is($A1622,"W30028333","2012/12/31",1)/[1]!S_SHARE_TOTAL($A1622,$B$1),"")</f>
        <v>0</v>
      </c>
      <c r="D1622">
        <f>IFERROR([1]!s_stm07_is($A1622,"W30028333","2013/12/31",1)/[1]!S_SHARE_TOTAL($A1622,$B$1),"")</f>
        <v>0</v>
      </c>
      <c r="E1622">
        <f>IFERROR([1]!s_stm07_is($A1622,"W30028333","2014/12/31",1)/[1]!S_SHARE_TOTAL($A1622,$B$1),"")</f>
        <v>0</v>
      </c>
      <c r="F1622">
        <f>IFERROR([1]!s_stm07_is($A1622,"W30028333","2015/12/31",1)/[1]!S_SHARE_TOTAL($A1622,$B$1),"")</f>
        <v>0</v>
      </c>
      <c r="G1622">
        <f>IFERROR([1]!s_stm07_is($A1622,"W30028333","2016/12/31",1)/[1]!S_SHARE_TOTAL($A1622,$B$1),"")</f>
        <v>0</v>
      </c>
      <c r="H1622">
        <f>IFERROR([1]!s_stm07_is($A1622,"W30028333","2017/12/31",1)/[1]!S_SHARE_TOTAL($A1622,$B$1),"")</f>
        <v>-0.22994399803281712</v>
      </c>
      <c r="I1622">
        <f>IFERROR([1]!s_stm07_is($A1622,"W30028333","2018/12/31",1)/[1]!S_SHARE_TOTAL($A1622,$B$1),"")</f>
        <v>-0.50415659776303456</v>
      </c>
      <c r="J1622">
        <f>IFERROR([1]!s_stm07_is($A1622,"W30028333","2019/12/31",1)/[1]!S_SHARE_TOTAL($A1622,$B$1),"")</f>
        <v>-2.0770791782153974</v>
      </c>
      <c r="K1622">
        <f>IFERROR([1]!s_stm07_is($A1622,"W30028333","2020/12/31",1)/[1]!S_SHARE_TOTAL($A1622,$B$1),"")</f>
        <v>-1.4383298366441311</v>
      </c>
      <c r="L1622">
        <f>IFERROR([1]!s_stm07_is($A1622,"W30028333","2021/12/31",1)/[1]!S_SHARE_TOTAL($A1622,$B$1),"")</f>
        <v>-1.7227102028472667</v>
      </c>
      <c r="M1622">
        <f>IFERROR([1]!s_stm07_is($A1622,"W30028333","2022/12/31",1)/[1]!S_SHARE_TOTAL($A1622,$B$1),"")</f>
        <v>-2.1382807169069835</v>
      </c>
      <c r="N1622">
        <f>IFERROR([1]!s_stm07_is($A1622,"W30028333","2023/12/31",1)/[1]!S_SHARE_TOTAL($A1622,$B$1),"")</f>
        <v>-2.3580959529040122</v>
      </c>
      <c r="O1622">
        <f>IFERROR([1]!s_stm07_is($A1622,"W30028333","2024/12/31",1)/[1]!S_SHARE_TOTAL($A1622,$B$1),"")</f>
        <v>-2.3368001923308519</v>
      </c>
      <c r="P1622">
        <f>IFERROR([1]!s_stm07_is($A1622,"W30028333","2025/12/31",1)/[1]!S_SHARE_TOTAL($A1622,$B$1),"")</f>
        <v>-2.1698413571099513</v>
      </c>
      <c r="Q1622">
        <f>IFERROR([1]!s_west_netprofit($A1622,2026,$B$1,180)/[1]!S_SHARE_TOTAL($A1622,$B$1),"")</f>
        <v>-1.2788479489409939</v>
      </c>
      <c r="R1622">
        <f>IFERROR([1]!s_west_netprofit($A1622,2027,$B$1,180)/[1]!S_SHARE_TOTAL($A1622,$B$1),"")</f>
        <v>-0.57399857900809037</v>
      </c>
      <c r="S1622">
        <f>IFERROR([1]!s_fa_dupont_roe($A1622,"2011/12/31")/100,"")</f>
        <v>0</v>
      </c>
      <c r="T1622">
        <f>IFERROR([1]!s_fa_dupont_roe($A1622,"2012/12/31")/100,"")</f>
        <v>0</v>
      </c>
      <c r="U1622">
        <f>IFERROR([1]!s_fa_dupont_roe($A1622,"2013/12/31")/100,"")</f>
        <v>0</v>
      </c>
      <c r="V1622">
        <f>IFERROR([1]!s_fa_dupont_roe($A1622,"2014/12/31")/100,"")</f>
        <v>0</v>
      </c>
      <c r="W1622">
        <f>IFERROR([1]!s_fa_dupont_roe($A1622,"2015/12/31")/100,"")</f>
        <v>0</v>
      </c>
      <c r="X1622">
        <f>IFERROR([1]!s_fa_dupont_roe($A1622,"2016/12/31")/100,"")</f>
        <v>0</v>
      </c>
      <c r="Y1622">
        <f>IFERROR([1]!s_fa_dupont_roe($A1622,"2017/12/31")/100,"")</f>
        <v>-1.231584</v>
      </c>
      <c r="Z1622">
        <f>IFERROR([1]!s_fa_dupont_roe($A1622,"2018/12/31")/100,"")</f>
        <v>0</v>
      </c>
      <c r="AA1622">
        <f>IFERROR([1]!s_fa_dupont_roe($A1622,"2019/12/31")/100,"")</f>
        <v>-3.0145770000000001</v>
      </c>
      <c r="AB1622">
        <f>IFERROR([1]!s_fa_dupont_roe($A1622,"2020/12/31")/100,"")</f>
        <v>-0.57697399999999999</v>
      </c>
      <c r="AC1622">
        <f>IFERROR([1]!s_fa_dupont_roe($A1622,"2021/12/31")/100,"")</f>
        <v>-0.62026800000000004</v>
      </c>
      <c r="AD1622">
        <f>IFERROR([1]!s_fa_dupont_roe($A1622,"2022/12/31")/100,"")</f>
        <v>-0.42206399999999999</v>
      </c>
      <c r="AE1622">
        <f>IFERROR([1]!s_fa_dupont_roe($A1622,"2023/12/31")/100,"")</f>
        <v>-0.34542200000000001</v>
      </c>
      <c r="AF1622">
        <f>IFERROR([1]!s_fa_dupont_roe($A1622,"2024/12/31")/100,"")</f>
        <v>-0.50278100000000003</v>
      </c>
      <c r="AG1622">
        <f>IFERROR([1]!s_fa_dupont_roe($A1622,"2025/12/31")/100,"")</f>
        <v>-1.0105729999999999</v>
      </c>
      <c r="AH1622">
        <f>IFERROR([1]!s_stm07_is($A1622,"W30028333","2025/12/31",1),"")</f>
        <v>-969333663.42999995</v>
      </c>
      <c r="AI1622">
        <f>IFERROR([1]!s_stm07_bs($A1622,"W38058048","2025/12/31",1),"")</f>
        <v>533002828.48000002</v>
      </c>
      <c r="AJ1622">
        <f>IFERROR([1]!s_fa_netdebt($A1622,"2025/12/31"),"")</f>
        <v>1391607438.8</v>
      </c>
      <c r="AK1622">
        <f>IFERROR([1]!s_val_ev1($A1622,"2025/12/31"),"")</f>
        <v>18292507577.869999</v>
      </c>
      <c r="AL1622">
        <f>IFERROR([1]!s_fa_ebitda($A1622,"2025/12/31"),"")</f>
        <v>-653886506.45000005</v>
      </c>
      <c r="AM1622">
        <f>IFERROR([1]!s_west_netprofit($A1622,2026,$B$1,180)/[1]!s_west_netprofit($A1622,2026,$B$1-7,180)-1,"")</f>
        <v>0</v>
      </c>
      <c r="AN1622">
        <f>IFERROR([1]!s_west_netprofit($A1622,2026,$B$1,180)/[1]!s_west_netprofit($A1622,2026,$B$1-30,180)-1,"")</f>
        <v>4.3952180028128396E-3</v>
      </c>
      <c r="AO1622">
        <f>IFERROR([1]!s_est_mediannetprofit($A1622,2026,$B$1)/[1]!s_est_mediannetprofit($A1622,2026,$B$1-7)-1,"")</f>
        <v>0</v>
      </c>
      <c r="AP1622">
        <f>IFERROR([1]!s_est_mediannetprofit($A1622,2026,$B$1)/[1]!s_est_mediannetprofit($A1622,2026,$B$1-30)-1,"")</f>
        <v>0</v>
      </c>
    </row>
    <row r="1623" spans="1:42">
      <c r="A1623" t="s">
        <v>1662</v>
      </c>
      <c r="B1623">
        <f>IFERROR([1]!s_stm07_is($A1623,"W30028333","2011/12/31",1)/[1]!S_SHARE_TOTAL($A1623,$B$1),"")</f>
        <v>0</v>
      </c>
      <c r="C1623">
        <f>IFERROR([1]!s_stm07_is($A1623,"W30028333","2012/12/31",1)/[1]!S_SHARE_TOTAL($A1623,$B$1),"")</f>
        <v>0</v>
      </c>
      <c r="D1623">
        <f>IFERROR([1]!s_stm07_is($A1623,"W30028333","2013/12/31",1)/[1]!S_SHARE_TOTAL($A1623,$B$1),"")</f>
        <v>-3.744225464270149E-2</v>
      </c>
      <c r="E1623">
        <f>IFERROR([1]!s_stm07_is($A1623,"W30028333","2014/12/31",1)/[1]!S_SHARE_TOTAL($A1623,$B$1),"")</f>
        <v>-7.6861704487854871E-2</v>
      </c>
      <c r="F1623">
        <f>IFERROR([1]!s_stm07_is($A1623,"W30028333","2015/12/31",1)/[1]!S_SHARE_TOTAL($A1623,$B$1),"")</f>
        <v>4.1080885929839148E-2</v>
      </c>
      <c r="G1623">
        <f>IFERROR([1]!s_stm07_is($A1623,"W30028333","2016/12/31",1)/[1]!S_SHARE_TOTAL($A1623,$B$1),"")</f>
        <v>0</v>
      </c>
      <c r="H1623">
        <f>IFERROR([1]!s_stm07_is($A1623,"W30028333","2017/12/31",1)/[1]!S_SHARE_TOTAL($A1623,$B$1),"")</f>
        <v>-0.17983846009408025</v>
      </c>
      <c r="I1623">
        <f>IFERROR([1]!s_stm07_is($A1623,"W30028333","2018/12/31",1)/[1]!S_SHARE_TOTAL($A1623,$B$1),"")</f>
        <v>0.18527643312928466</v>
      </c>
      <c r="J1623">
        <f>IFERROR([1]!s_stm07_is($A1623,"W30028333","2019/12/31",1)/[1]!S_SHARE_TOTAL($A1623,$B$1),"")</f>
        <v>0.58735990184743347</v>
      </c>
      <c r="K1623">
        <f>IFERROR([1]!s_stm07_is($A1623,"W30028333","2020/12/31",1)/[1]!S_SHARE_TOTAL($A1623,$B$1),"")</f>
        <v>1.1187065954460922</v>
      </c>
      <c r="L1623">
        <f>IFERROR([1]!s_stm07_is($A1623,"W30028333","2021/12/31",1)/[1]!S_SHARE_TOTAL($A1623,$B$1),"")</f>
        <v>1.2886412681349542</v>
      </c>
      <c r="M1623">
        <f>IFERROR([1]!s_stm07_is($A1623,"W30028333","2022/12/31",1)/[1]!S_SHARE_TOTAL($A1623,$B$1),"")</f>
        <v>5.1872060099923116</v>
      </c>
      <c r="N1623">
        <f>IFERROR([1]!s_stm07_is($A1623,"W30028333","2023/12/31",1)/[1]!S_SHARE_TOTAL($A1623,$B$1),"")</f>
        <v>2.1015614413622532</v>
      </c>
      <c r="O1623">
        <f>IFERROR([1]!s_stm07_is($A1623,"W30028333","2024/12/31",1)/[1]!S_SHARE_TOTAL($A1623,$B$1),"")</f>
        <v>0.16753925807785627</v>
      </c>
      <c r="P1623">
        <f>IFERROR([1]!s_stm07_is($A1623,"W30028333","2025/12/31",1)/[1]!S_SHARE_TOTAL($A1623,$B$1),"")</f>
        <v>0.34532531263983451</v>
      </c>
      <c r="Q1623">
        <f>IFERROR([1]!s_west_netprofit($A1623,2026,$B$1,180)/[1]!S_SHARE_TOTAL($A1623,$B$1),"")</f>
        <v>1.9791183824498908</v>
      </c>
      <c r="R1623">
        <f>IFERROR([1]!s_west_netprofit($A1623,2027,$B$1,180)/[1]!S_SHARE_TOTAL($A1623,$B$1),"")</f>
        <v>2.735723241474382</v>
      </c>
      <c r="S1623">
        <f>IFERROR([1]!s_fa_dupont_roe($A1623,"2011/12/31")/100,"")</f>
        <v>0</v>
      </c>
      <c r="T1623">
        <f>IFERROR([1]!s_fa_dupont_roe($A1623,"2012/12/31")/100,"")</f>
        <v>0</v>
      </c>
      <c r="U1623">
        <f>IFERROR([1]!s_fa_dupont_roe($A1623,"2013/12/31")/100,"")</f>
        <v>0</v>
      </c>
      <c r="V1623">
        <f>IFERROR([1]!s_fa_dupont_roe($A1623,"2014/12/31")/100,"")</f>
        <v>-28.246471</v>
      </c>
      <c r="W1623">
        <f>IFERROR([1]!s_fa_dupont_roe($A1623,"2015/12/31")/100,"")</f>
        <v>0.26993</v>
      </c>
      <c r="X1623">
        <f>IFERROR([1]!s_fa_dupont_roe($A1623,"2016/12/31")/100,"")</f>
        <v>0</v>
      </c>
      <c r="Y1623">
        <f>IFERROR([1]!s_fa_dupont_roe($A1623,"2017/12/31")/100,"")</f>
        <v>-0.19986799999999999</v>
      </c>
      <c r="Z1623">
        <f>IFERROR([1]!s_fa_dupont_roe($A1623,"2018/12/31")/100,"")</f>
        <v>0.186691</v>
      </c>
      <c r="AA1623">
        <f>IFERROR([1]!s_fa_dupont_roe($A1623,"2019/12/31")/100,"")</f>
        <v>0.40556700000000001</v>
      </c>
      <c r="AB1623">
        <f>IFERROR([1]!s_fa_dupont_roe($A1623,"2020/12/31")/100,"")</f>
        <v>0.17274200000000001</v>
      </c>
      <c r="AC1623">
        <f>IFERROR([1]!s_fa_dupont_roe($A1623,"2021/12/31")/100,"")</f>
        <v>0.110872</v>
      </c>
      <c r="AD1623">
        <f>IFERROR([1]!s_fa_dupont_roe($A1623,"2022/12/31")/100,"")</f>
        <v>0.34965299999999999</v>
      </c>
      <c r="AE1623">
        <f>IFERROR([1]!s_fa_dupont_roe($A1623,"2023/12/31")/100,"")</f>
        <v>7.4550000000000005E-2</v>
      </c>
      <c r="AF1623">
        <f>IFERROR([1]!s_fa_dupont_roe($A1623,"2024/12/31")/100,"")</f>
        <v>4.3969999999999999E-3</v>
      </c>
      <c r="AG1623">
        <f>IFERROR([1]!s_fa_dupont_roe($A1623,"2025/12/31")/100,"")</f>
        <v>9.2200000000000008E-3</v>
      </c>
      <c r="AH1623">
        <f>IFERROR([1]!s_stm07_is($A1623,"W30028333","2025/12/31",1),"")</f>
        <v>84728759.370000005</v>
      </c>
      <c r="AI1623">
        <f>IFERROR([1]!s_stm07_bs($A1623,"W38058048","2025/12/31",1),"")</f>
        <v>9225546692.8999996</v>
      </c>
      <c r="AJ1623">
        <f>IFERROR([1]!s_fa_netdebt($A1623,"2025/12/31"),"")</f>
        <v>-4016796931.2399998</v>
      </c>
      <c r="AK1623">
        <f>IFERROR([1]!s_val_ev1($A1623,"2025/12/31"),"")</f>
        <v>14619168419.35</v>
      </c>
      <c r="AL1623">
        <f>IFERROR([1]!s_fa_ebitda($A1623,"2025/12/31"),"")</f>
        <v>310615905.69999999</v>
      </c>
      <c r="AM1623">
        <f>IFERROR([1]!s_west_netprofit($A1623,2026,$B$1,180)/[1]!s_west_netprofit($A1623,2026,$B$1-7,180)-1,"")</f>
        <v>0</v>
      </c>
      <c r="AN1623">
        <f>IFERROR([1]!s_west_netprofit($A1623,2026,$B$1,180)/[1]!s_west_netprofit($A1623,2026,$B$1-30,180)-1,"")</f>
        <v>1.9240390138594021E-2</v>
      </c>
      <c r="AO1623">
        <f>IFERROR([1]!s_est_mediannetprofit($A1623,2026,$B$1)/[1]!s_est_mediannetprofit($A1623,2026,$B$1-7)-1,"")</f>
        <v>0</v>
      </c>
      <c r="AP1623">
        <f>IFERROR([1]!s_est_mediannetprofit($A1623,2026,$B$1)/[1]!s_est_mediannetprofit($A1623,2026,$B$1-30)-1,"")</f>
        <v>3.6173900217559618E-2</v>
      </c>
    </row>
    <row r="1624" spans="1:42">
      <c r="A1624" t="s">
        <v>1663</v>
      </c>
      <c r="B1624">
        <f>IFERROR([1]!s_stm07_is($A1624,"W30028333","2011/12/31",1)/[1]!S_SHARE_TOTAL($A1624,$B$1),"")</f>
        <v>0</v>
      </c>
      <c r="C1624">
        <f>IFERROR([1]!s_stm07_is($A1624,"W30028333","2012/12/31",1)/[1]!S_SHARE_TOTAL($A1624,$B$1),"")</f>
        <v>0</v>
      </c>
      <c r="D1624">
        <f>IFERROR([1]!s_stm07_is($A1624,"W30028333","2013/12/31",1)/[1]!S_SHARE_TOTAL($A1624,$B$1),"")</f>
        <v>0</v>
      </c>
      <c r="E1624">
        <f>IFERROR([1]!s_stm07_is($A1624,"W30028333","2014/12/31",1)/[1]!S_SHARE_TOTAL($A1624,$B$1),"")</f>
        <v>0</v>
      </c>
      <c r="F1624">
        <f>IFERROR([1]!s_stm07_is($A1624,"W30028333","2015/12/31",1)/[1]!S_SHARE_TOTAL($A1624,$B$1),"")</f>
        <v>0</v>
      </c>
      <c r="G1624">
        <f>IFERROR([1]!s_stm07_is($A1624,"W30028333","2016/12/31",1)/[1]!S_SHARE_TOTAL($A1624,$B$1),"")</f>
        <v>0.20168100637231531</v>
      </c>
      <c r="H1624">
        <f>IFERROR([1]!s_stm07_is($A1624,"W30028333","2017/12/31",1)/[1]!S_SHARE_TOTAL($A1624,$B$1),"")</f>
        <v>0.46129542497034143</v>
      </c>
      <c r="I1624">
        <f>IFERROR([1]!s_stm07_is($A1624,"W30028333","2018/12/31",1)/[1]!S_SHARE_TOTAL($A1624,$B$1),"")</f>
        <v>0.6464709120783706</v>
      </c>
      <c r="J1624">
        <f>IFERROR([1]!s_stm07_is($A1624,"W30028333","2019/12/31",1)/[1]!S_SHARE_TOTAL($A1624,$B$1),"")</f>
        <v>0.66392237174785262</v>
      </c>
      <c r="K1624">
        <f>IFERROR([1]!s_stm07_is($A1624,"W30028333","2020/12/31",1)/[1]!S_SHARE_TOTAL($A1624,$B$1),"")</f>
        <v>0.63451904051203034</v>
      </c>
      <c r="L1624">
        <f>IFERROR([1]!s_stm07_is($A1624,"W30028333","2021/12/31",1)/[1]!S_SHARE_TOTAL($A1624,$B$1),"")</f>
        <v>0.84278481547459694</v>
      </c>
      <c r="M1624">
        <f>IFERROR([1]!s_stm07_is($A1624,"W30028333","2022/12/31",1)/[1]!S_SHARE_TOTAL($A1624,$B$1),"")</f>
        <v>0.76705088299086621</v>
      </c>
      <c r="N1624">
        <f>IFERROR([1]!s_stm07_is($A1624,"W30028333","2023/12/31",1)/[1]!S_SHARE_TOTAL($A1624,$B$1),"")</f>
        <v>0.50815130671320707</v>
      </c>
      <c r="O1624">
        <f>IFERROR([1]!s_stm07_is($A1624,"W30028333","2024/12/31",1)/[1]!S_SHARE_TOTAL($A1624,$B$1),"")</f>
        <v>0.67789940073656441</v>
      </c>
      <c r="P1624">
        <f>IFERROR([1]!s_stm07_is($A1624,"W30028333","2025/12/31",1)/[1]!S_SHARE_TOTAL($A1624,$B$1),"")</f>
        <v>0.77738523627300893</v>
      </c>
      <c r="Q1624">
        <f>IFERROR([1]!s_west_netprofit($A1624,2026,$B$1,180)/[1]!S_SHARE_TOTAL($A1624,$B$1),"")</f>
        <v>1.0868169860725909</v>
      </c>
      <c r="R1624">
        <f>IFERROR([1]!s_west_netprofit($A1624,2027,$B$1,180)/[1]!S_SHARE_TOTAL($A1624,$B$1),"")</f>
        <v>1.2538892238921655</v>
      </c>
      <c r="S1624">
        <f>IFERROR([1]!s_fa_dupont_roe($A1624,"2011/12/31")/100,"")</f>
        <v>0</v>
      </c>
      <c r="T1624">
        <f>IFERROR([1]!s_fa_dupont_roe($A1624,"2012/12/31")/100,"")</f>
        <v>0</v>
      </c>
      <c r="U1624">
        <f>IFERROR([1]!s_fa_dupont_roe($A1624,"2013/12/31")/100,"")</f>
        <v>0</v>
      </c>
      <c r="V1624">
        <f>IFERROR([1]!s_fa_dupont_roe($A1624,"2014/12/31")/100,"")</f>
        <v>0</v>
      </c>
      <c r="W1624">
        <f>IFERROR([1]!s_fa_dupont_roe($A1624,"2015/12/31")/100,"")</f>
        <v>0</v>
      </c>
      <c r="X1624">
        <f>IFERROR([1]!s_fa_dupont_roe($A1624,"2016/12/31")/100,"")</f>
        <v>0.119353</v>
      </c>
      <c r="Y1624">
        <f>IFERROR([1]!s_fa_dupont_roe($A1624,"2017/12/31")/100,"")</f>
        <v>0.19482600000000003</v>
      </c>
      <c r="Z1624">
        <f>IFERROR([1]!s_fa_dupont_roe($A1624,"2018/12/31")/100,"")</f>
        <v>0.17419899999999999</v>
      </c>
      <c r="AA1624">
        <f>IFERROR([1]!s_fa_dupont_roe($A1624,"2019/12/31")/100,"")</f>
        <v>0.122812</v>
      </c>
      <c r="AB1624">
        <f>IFERROR([1]!s_fa_dupont_roe($A1624,"2020/12/31")/100,"")</f>
        <v>6.0914999999999997E-2</v>
      </c>
      <c r="AC1624">
        <f>IFERROR([1]!s_fa_dupont_roe($A1624,"2021/12/31")/100,"")</f>
        <v>5.7756999999999996E-2</v>
      </c>
      <c r="AD1624">
        <f>IFERROR([1]!s_fa_dupont_roe($A1624,"2022/12/31")/100,"")</f>
        <v>5.1195000000000004E-2</v>
      </c>
      <c r="AE1624">
        <f>IFERROR([1]!s_fa_dupont_roe($A1624,"2023/12/31")/100,"")</f>
        <v>3.3149999999999999E-2</v>
      </c>
      <c r="AF1624">
        <f>IFERROR([1]!s_fa_dupont_roe($A1624,"2024/12/31")/100,"")</f>
        <v>4.3135000000000007E-2</v>
      </c>
      <c r="AG1624">
        <f>IFERROR([1]!s_fa_dupont_roe($A1624,"2025/12/31")/100,"")</f>
        <v>3.8397000000000001E-2</v>
      </c>
      <c r="AH1624">
        <f>IFERROR([1]!s_stm07_is($A1624,"W30028333","2025/12/31",1),"")</f>
        <v>560720036.92999995</v>
      </c>
      <c r="AI1624">
        <f>IFERROR([1]!s_stm07_bs($A1624,"W38058048","2025/12/31",1),"")</f>
        <v>21314843923.389999</v>
      </c>
      <c r="AJ1624">
        <f>IFERROR([1]!s_fa_netdebt($A1624,"2025/12/31"),"")</f>
        <v>-8748572132.4899998</v>
      </c>
      <c r="AK1624">
        <f>IFERROR([1]!s_val_ev1($A1624,"2025/12/31"),"")</f>
        <v>36423228083.160004</v>
      </c>
      <c r="AL1624">
        <f>IFERROR([1]!s_fa_ebitda($A1624,"2025/12/31"),"")</f>
        <v>773720209.05999994</v>
      </c>
      <c r="AM1624">
        <f>IFERROR([1]!s_west_netprofit($A1624,2026,$B$1,180)/[1]!s_west_netprofit($A1624,2026,$B$1-7,180)-1,"")</f>
        <v>-2.929653954367617E-3</v>
      </c>
      <c r="AN1624">
        <f>IFERROR([1]!s_west_netprofit($A1624,2026,$B$1,180)/[1]!s_west_netprofit($A1624,2026,$B$1-30,180)-1,"")</f>
        <v>-6.2547834309644945E-2</v>
      </c>
      <c r="AO1624">
        <f>IFERROR([1]!s_est_mediannetprofit($A1624,2026,$B$1)/[1]!s_est_mediannetprofit($A1624,2026,$B$1-7)-1,"")</f>
        <v>-1.4981273408239737E-2</v>
      </c>
      <c r="AP1624">
        <f>IFERROR([1]!s_est_mediannetprofit($A1624,2026,$B$1)/[1]!s_est_mediannetprofit($A1624,2026,$B$1-30)-1,"")</f>
        <v>-6.9180312396772248E-2</v>
      </c>
    </row>
    <row r="1625" spans="1:42">
      <c r="A1625" t="s">
        <v>1664</v>
      </c>
      <c r="B1625">
        <f>IFERROR([1]!s_stm07_is($A1625,"W30028333","2011/12/31",1)/[1]!S_SHARE_TOTAL($A1625,$B$1),"")</f>
        <v>0</v>
      </c>
      <c r="C1625">
        <f>IFERROR([1]!s_stm07_is($A1625,"W30028333","2012/12/31",1)/[1]!S_SHARE_TOTAL($A1625,$B$1),"")</f>
        <v>0</v>
      </c>
      <c r="D1625">
        <f>IFERROR([1]!s_stm07_is($A1625,"W30028333","2013/12/31",1)/[1]!S_SHARE_TOTAL($A1625,$B$1),"")</f>
        <v>0</v>
      </c>
      <c r="E1625">
        <f>IFERROR([1]!s_stm07_is($A1625,"W30028333","2014/12/31",1)/[1]!S_SHARE_TOTAL($A1625,$B$1),"")</f>
        <v>0</v>
      </c>
      <c r="F1625">
        <f>IFERROR([1]!s_stm07_is($A1625,"W30028333","2015/12/31",1)/[1]!S_SHARE_TOTAL($A1625,$B$1),"")</f>
        <v>0</v>
      </c>
      <c r="G1625">
        <f>IFERROR([1]!s_stm07_is($A1625,"W30028333","2016/12/31",1)/[1]!S_SHARE_TOTAL($A1625,$B$1),"")</f>
        <v>0.31049252563627472</v>
      </c>
      <c r="H1625">
        <f>IFERROR([1]!s_stm07_is($A1625,"W30028333","2017/12/31",1)/[1]!S_SHARE_TOTAL($A1625,$B$1),"")</f>
        <v>0.32421525983817256</v>
      </c>
      <c r="I1625">
        <f>IFERROR([1]!s_stm07_is($A1625,"W30028333","2018/12/31",1)/[1]!S_SHARE_TOTAL($A1625,$B$1),"")</f>
        <v>0.51901564400656897</v>
      </c>
      <c r="J1625">
        <f>IFERROR([1]!s_stm07_is($A1625,"W30028333","2019/12/31",1)/[1]!S_SHARE_TOTAL($A1625,$B$1),"")</f>
        <v>0.36524260691568666</v>
      </c>
      <c r="K1625">
        <f>IFERROR([1]!s_stm07_is($A1625,"W30028333","2020/12/31",1)/[1]!S_SHARE_TOTAL($A1625,$B$1),"")</f>
        <v>1.208211996435824</v>
      </c>
      <c r="L1625">
        <f>IFERROR([1]!s_stm07_is($A1625,"W30028333","2021/12/31",1)/[1]!S_SHARE_TOTAL($A1625,$B$1),"")</f>
        <v>23.565136350498992</v>
      </c>
      <c r="M1625">
        <f>IFERROR([1]!s_stm07_is($A1625,"W30028333","2022/12/31",1)/[1]!S_SHARE_TOTAL($A1625,$B$1),"")</f>
        <v>10.185387713468154</v>
      </c>
      <c r="N1625">
        <f>IFERROR([1]!s_stm07_is($A1625,"W30028333","2023/12/31",1)/[1]!S_SHARE_TOTAL($A1625,$B$1),"")</f>
        <v>0.29522075872083131</v>
      </c>
      <c r="O1625">
        <f>IFERROR([1]!s_stm07_is($A1625,"W30028333","2024/12/31",1)/[1]!S_SHARE_TOTAL($A1625,$B$1),"")</f>
        <v>-2.0592570440755429</v>
      </c>
      <c r="P1625">
        <f>IFERROR([1]!s_stm07_is($A1625,"W30028333","2025/12/31",1)/[1]!S_SHARE_TOTAL($A1625,$B$1),"")</f>
        <v>-2.3292240418743249</v>
      </c>
      <c r="Q1625">
        <f>IFERROR([1]!s_west_netprofit($A1625,2026,$B$1,180)/[1]!S_SHARE_TOTAL($A1625,$B$1),"")</f>
        <v>-0.42585711236792984</v>
      </c>
      <c r="R1625">
        <f>IFERROR([1]!s_west_netprofit($A1625,2027,$B$1,180)/[1]!S_SHARE_TOTAL($A1625,$B$1),"")</f>
        <v>0.20484266164533335</v>
      </c>
      <c r="S1625">
        <f>IFERROR([1]!s_fa_dupont_roe($A1625,"2011/12/31")/100,"")</f>
        <v>0</v>
      </c>
      <c r="T1625">
        <f>IFERROR([1]!s_fa_dupont_roe($A1625,"2012/12/31")/100,"")</f>
        <v>0</v>
      </c>
      <c r="U1625">
        <f>IFERROR([1]!s_fa_dupont_roe($A1625,"2013/12/31")/100,"")</f>
        <v>0</v>
      </c>
      <c r="V1625">
        <f>IFERROR([1]!s_fa_dupont_roe($A1625,"2014/12/31")/100,"")</f>
        <v>0</v>
      </c>
      <c r="W1625">
        <f>IFERROR([1]!s_fa_dupont_roe($A1625,"2015/12/31")/100,"")</f>
        <v>0</v>
      </c>
      <c r="X1625">
        <f>IFERROR([1]!s_fa_dupont_roe($A1625,"2016/12/31")/100,"")</f>
        <v>0.219883</v>
      </c>
      <c r="Y1625">
        <f>IFERROR([1]!s_fa_dupont_roe($A1625,"2017/12/31")/100,"")</f>
        <v>0.20553399999999999</v>
      </c>
      <c r="Z1625">
        <f>IFERROR([1]!s_fa_dupont_roe($A1625,"2018/12/31")/100,"")</f>
        <v>0.25921099999999997</v>
      </c>
      <c r="AA1625">
        <f>IFERROR([1]!s_fa_dupont_roe($A1625,"2019/12/31")/100,"")</f>
        <v>7.9251000000000002E-2</v>
      </c>
      <c r="AB1625">
        <f>IFERROR([1]!s_fa_dupont_roe($A1625,"2020/12/31")/100,"")</f>
        <v>0.161493</v>
      </c>
      <c r="AC1625">
        <f>IFERROR([1]!s_fa_dupont_roe($A1625,"2021/12/31")/100,"")</f>
        <v>1.2189680000000001</v>
      </c>
      <c r="AD1625">
        <f>IFERROR([1]!s_fa_dupont_roe($A1625,"2022/12/31")/100,"")</f>
        <v>0.30580200000000002</v>
      </c>
      <c r="AE1625">
        <f>IFERROR([1]!s_fa_dupont_roe($A1625,"2023/12/31")/100,"")</f>
        <v>8.1799999999999998E-3</v>
      </c>
      <c r="AF1625">
        <f>IFERROR([1]!s_fa_dupont_roe($A1625,"2024/12/31")/100,"")</f>
        <v>-5.9359999999999996E-2</v>
      </c>
      <c r="AG1625">
        <f>IFERROR([1]!s_fa_dupont_roe($A1625,"2025/12/31")/100,"")</f>
        <v>-7.7689000000000008E-2</v>
      </c>
      <c r="AH1625">
        <f>IFERROR([1]!s_stm07_is($A1625,"W30028333","2025/12/31",1),"")</f>
        <v>-216045116.97</v>
      </c>
      <c r="AI1625">
        <f>IFERROR([1]!s_stm07_bs($A1625,"W38058048","2025/12/31",1),"")</f>
        <v>2656592640.6500001</v>
      </c>
      <c r="AJ1625">
        <f>IFERROR([1]!s_fa_netdebt($A1625,"2025/12/31"),"")</f>
        <v>-486354084.97000003</v>
      </c>
      <c r="AK1625">
        <f>IFERROR([1]!s_val_ev1($A1625,"2025/12/31"),"")</f>
        <v>15069172059.75</v>
      </c>
      <c r="AL1625">
        <f>IFERROR([1]!s_fa_ebitda($A1625,"2025/12/31"),"")</f>
        <v>-191014195.50999999</v>
      </c>
      <c r="AM1625">
        <f>IFERROR([1]!s_west_netprofit($A1625,2026,$B$1,180)/[1]!s_west_netprofit($A1625,2026,$B$1-7,180)-1,"")</f>
        <v>0</v>
      </c>
      <c r="AN1625">
        <f>IFERROR([1]!s_west_netprofit($A1625,2026,$B$1,180)/[1]!s_west_netprofit($A1625,2026,$B$1-30,180)-1,"")</f>
        <v>0</v>
      </c>
      <c r="AO1625">
        <f>IFERROR([1]!s_est_mediannetprofit($A1625,2026,$B$1)/[1]!s_est_mediannetprofit($A1625,2026,$B$1-7)-1,"")</f>
        <v>0</v>
      </c>
      <c r="AP1625">
        <f>IFERROR([1]!s_est_mediannetprofit($A1625,2026,$B$1)/[1]!s_est_mediannetprofit($A1625,2026,$B$1-30)-1,"")</f>
        <v>0</v>
      </c>
    </row>
    <row r="1626" spans="1:42">
      <c r="A1626" t="s">
        <v>1665</v>
      </c>
      <c r="B1626">
        <f>IFERROR([1]!s_stm07_is($A1626,"W30028333","2011/12/31",1)/[1]!S_SHARE_TOTAL($A1626,$B$1),"")</f>
        <v>0</v>
      </c>
      <c r="C1626">
        <f>IFERROR([1]!s_stm07_is($A1626,"W30028333","2012/12/31",1)/[1]!S_SHARE_TOTAL($A1626,$B$1),"")</f>
        <v>0</v>
      </c>
      <c r="D1626">
        <f>IFERROR([1]!s_stm07_is($A1626,"W30028333","2013/12/31",1)/[1]!S_SHARE_TOTAL($A1626,$B$1),"")</f>
        <v>0</v>
      </c>
      <c r="E1626">
        <f>IFERROR([1]!s_stm07_is($A1626,"W30028333","2014/12/31",1)/[1]!S_SHARE_TOTAL($A1626,$B$1),"")</f>
        <v>0</v>
      </c>
      <c r="F1626">
        <f>IFERROR([1]!s_stm07_is($A1626,"W30028333","2015/12/31",1)/[1]!S_SHARE_TOTAL($A1626,$B$1),"")</f>
        <v>0</v>
      </c>
      <c r="G1626">
        <f>IFERROR([1]!s_stm07_is($A1626,"W30028333","2016/12/31",1)/[1]!S_SHARE_TOTAL($A1626,$B$1),"")</f>
        <v>0</v>
      </c>
      <c r="H1626">
        <f>IFERROR([1]!s_stm07_is($A1626,"W30028333","2017/12/31",1)/[1]!S_SHARE_TOTAL($A1626,$B$1),"")</f>
        <v>2.2504493622831297E-2</v>
      </c>
      <c r="I1626">
        <f>IFERROR([1]!s_stm07_is($A1626,"W30028333","2018/12/31",1)/[1]!S_SHARE_TOTAL($A1626,$B$1),"")</f>
        <v>0.19173440736142305</v>
      </c>
      <c r="J1626">
        <f>IFERROR([1]!s_stm07_is($A1626,"W30028333","2019/12/31",1)/[1]!S_SHARE_TOTAL($A1626,$B$1),"")</f>
        <v>0.27950324880906924</v>
      </c>
      <c r="K1626">
        <f>IFERROR([1]!s_stm07_is($A1626,"W30028333","2020/12/31",1)/[1]!S_SHARE_TOTAL($A1626,$B$1),"")</f>
        <v>0.40773164450782212</v>
      </c>
      <c r="L1626">
        <f>IFERROR([1]!s_stm07_is($A1626,"W30028333","2021/12/31",1)/[1]!S_SHARE_TOTAL($A1626,$B$1),"")</f>
        <v>0.55169909512164095</v>
      </c>
      <c r="M1626">
        <f>IFERROR([1]!s_stm07_is($A1626,"W30028333","2022/12/31",1)/[1]!S_SHARE_TOTAL($A1626,$B$1),"")</f>
        <v>1.3851876006550887</v>
      </c>
      <c r="N1626">
        <f>IFERROR([1]!s_stm07_is($A1626,"W30028333","2023/12/31",1)/[1]!S_SHARE_TOTAL($A1626,$B$1),"")</f>
        <v>1.8867141029846561</v>
      </c>
      <c r="O1626">
        <f>IFERROR([1]!s_stm07_is($A1626,"W30028333","2024/12/31",1)/[1]!S_SHARE_TOTAL($A1626,$B$1),"")</f>
        <v>2.3895482838673185</v>
      </c>
      <c r="P1626">
        <f>IFERROR([1]!s_stm07_is($A1626,"W30028333","2025/12/31",1)/[1]!S_SHARE_TOTAL($A1626,$B$1),"")</f>
        <v>2.8925384258697227</v>
      </c>
      <c r="Q1626">
        <f>IFERROR([1]!s_west_netprofit($A1626,2026,$B$1,180)/[1]!S_SHARE_TOTAL($A1626,$B$1),"")</f>
        <v>3.750160416040484</v>
      </c>
      <c r="R1626">
        <f>IFERROR([1]!s_west_netprofit($A1626,2027,$B$1,180)/[1]!S_SHARE_TOTAL($A1626,$B$1),"")</f>
        <v>4.7765108744871645</v>
      </c>
      <c r="S1626">
        <f>IFERROR([1]!s_fa_dupont_roe($A1626,"2011/12/31")/100,"")</f>
        <v>0</v>
      </c>
      <c r="T1626">
        <f>IFERROR([1]!s_fa_dupont_roe($A1626,"2012/12/31")/100,"")</f>
        <v>0</v>
      </c>
      <c r="U1626">
        <f>IFERROR([1]!s_fa_dupont_roe($A1626,"2013/12/31")/100,"")</f>
        <v>0</v>
      </c>
      <c r="V1626">
        <f>IFERROR([1]!s_fa_dupont_roe($A1626,"2014/12/31")/100,"")</f>
        <v>0</v>
      </c>
      <c r="W1626">
        <f>IFERROR([1]!s_fa_dupont_roe($A1626,"2015/12/31")/100,"")</f>
        <v>0</v>
      </c>
      <c r="X1626">
        <f>IFERROR([1]!s_fa_dupont_roe($A1626,"2016/12/31")/100,"")</f>
        <v>0</v>
      </c>
      <c r="Y1626">
        <f>IFERROR([1]!s_fa_dupont_roe($A1626,"2017/12/31")/100,"")</f>
        <v>0.22458500000000001</v>
      </c>
      <c r="Z1626">
        <f>IFERROR([1]!s_fa_dupont_roe($A1626,"2018/12/31")/100,"")</f>
        <v>0.95685100000000001</v>
      </c>
      <c r="AA1626">
        <f>IFERROR([1]!s_fa_dupont_roe($A1626,"2019/12/31")/100,"")</f>
        <v>0.27669899999999997</v>
      </c>
      <c r="AB1626">
        <f>IFERROR([1]!s_fa_dupont_roe($A1626,"2020/12/31")/100,"")</f>
        <v>0.209485</v>
      </c>
      <c r="AC1626">
        <f>IFERROR([1]!s_fa_dupont_roe($A1626,"2021/12/31")/100,"")</f>
        <v>9.0813000000000005E-2</v>
      </c>
      <c r="AD1626">
        <f>IFERROR([1]!s_fa_dupont_roe($A1626,"2022/12/31")/100,"")</f>
        <v>0.12931400000000001</v>
      </c>
      <c r="AE1626">
        <f>IFERROR([1]!s_fa_dupont_roe($A1626,"2023/12/31")/100,"")</f>
        <v>0.151978</v>
      </c>
      <c r="AF1626">
        <f>IFERROR([1]!s_fa_dupont_roe($A1626,"2024/12/31")/100,"")</f>
        <v>0.163296</v>
      </c>
      <c r="AG1626">
        <f>IFERROR([1]!s_fa_dupont_roe($A1626,"2025/12/31")/100,"")</f>
        <v>0.13209499999999999</v>
      </c>
      <c r="AH1626">
        <f>IFERROR([1]!s_stm07_is($A1626,"W30028333","2025/12/31",1),"")</f>
        <v>1395929467.1300001</v>
      </c>
      <c r="AI1626">
        <f>IFERROR([1]!s_stm07_bs($A1626,"W38058048","2025/12/31",1),"")</f>
        <v>13470845499.57</v>
      </c>
      <c r="AJ1626">
        <f>IFERROR([1]!s_fa_netdebt($A1626,"2025/12/31"),"")</f>
        <v>-2819240387.1300001</v>
      </c>
      <c r="AK1626">
        <f>IFERROR([1]!s_val_ev1($A1626,"2025/12/31"),"")</f>
        <v>86509277285.979996</v>
      </c>
      <c r="AL1626">
        <f>IFERROR([1]!s_fa_ebitda($A1626,"2025/12/31"),"")</f>
        <v>1568831515.6800001</v>
      </c>
      <c r="AM1626">
        <f>IFERROR([1]!s_west_netprofit($A1626,2026,$B$1,180)/[1]!s_west_netprofit($A1626,2026,$B$1-7,180)-1,"")</f>
        <v>0</v>
      </c>
      <c r="AN1626">
        <f>IFERROR([1]!s_west_netprofit($A1626,2026,$B$1,180)/[1]!s_west_netprofit($A1626,2026,$B$1-30,180)-1,"")</f>
        <v>-2.4555330794203689E-3</v>
      </c>
      <c r="AO1626">
        <f>IFERROR([1]!s_est_mediannetprofit($A1626,2026,$B$1)/[1]!s_est_mediannetprofit($A1626,2026,$B$1-7)-1,"")</f>
        <v>0</v>
      </c>
      <c r="AP1626">
        <f>IFERROR([1]!s_est_mediannetprofit($A1626,2026,$B$1)/[1]!s_est_mediannetprofit($A1626,2026,$B$1-30)-1,"")</f>
        <v>1.5480717001629563E-2</v>
      </c>
    </row>
    <row r="1627" spans="1:42">
      <c r="A1627" t="s">
        <v>1666</v>
      </c>
      <c r="B1627">
        <f>IFERROR([1]!s_stm07_is($A1627,"W30028333","2011/12/31",1)/[1]!S_SHARE_TOTAL($A1627,$B$1),"")</f>
        <v>0</v>
      </c>
      <c r="C1627">
        <f>IFERROR([1]!s_stm07_is($A1627,"W30028333","2012/12/31",1)/[1]!S_SHARE_TOTAL($A1627,$B$1),"")</f>
        <v>0</v>
      </c>
      <c r="D1627">
        <f>IFERROR([1]!s_stm07_is($A1627,"W30028333","2013/12/31",1)/[1]!S_SHARE_TOTAL($A1627,$B$1),"")</f>
        <v>0</v>
      </c>
      <c r="E1627">
        <f>IFERROR([1]!s_stm07_is($A1627,"W30028333","2014/12/31",1)/[1]!S_SHARE_TOTAL($A1627,$B$1),"")</f>
        <v>2.0157449873662399E-3</v>
      </c>
      <c r="F1627">
        <f>IFERROR([1]!s_stm07_is($A1627,"W30028333","2015/12/31",1)/[1]!S_SHARE_TOTAL($A1627,$B$1),"")</f>
        <v>-6.118065825046314E-3</v>
      </c>
      <c r="G1627">
        <f>IFERROR([1]!s_stm07_is($A1627,"W30028333","2016/12/31",1)/[1]!S_SHARE_TOTAL($A1627,$B$1),"")</f>
        <v>0.1333830916010956</v>
      </c>
      <c r="H1627">
        <f>IFERROR([1]!s_stm07_is($A1627,"W30028333","2017/12/31",1)/[1]!S_SHARE_TOTAL($A1627,$B$1),"")</f>
        <v>0.16265096552740696</v>
      </c>
      <c r="I1627">
        <f>IFERROR([1]!s_stm07_is($A1627,"W30028333","2018/12/31",1)/[1]!S_SHARE_TOTAL($A1627,$B$1),"")</f>
        <v>0.26223301192293991</v>
      </c>
      <c r="J1627">
        <f>IFERROR([1]!s_stm07_is($A1627,"W30028333","2019/12/31",1)/[1]!S_SHARE_TOTAL($A1627,$B$1),"")</f>
        <v>0.52505382300059855</v>
      </c>
      <c r="K1627">
        <f>IFERROR([1]!s_stm07_is($A1627,"W30028333","2020/12/31",1)/[1]!S_SHARE_TOTAL($A1627,$B$1),"")</f>
        <v>0.70960520205086064</v>
      </c>
      <c r="L1627">
        <f>IFERROR([1]!s_stm07_is($A1627,"W30028333","2021/12/31",1)/[1]!S_SHARE_TOTAL($A1627,$B$1),"")</f>
        <v>1.0707586478512467</v>
      </c>
      <c r="M1627">
        <f>IFERROR([1]!s_stm07_is($A1627,"W30028333","2022/12/31",1)/[1]!S_SHARE_TOTAL($A1627,$B$1),"")</f>
        <v>3.7146454746779363E-2</v>
      </c>
      <c r="N1627">
        <f>IFERROR([1]!s_stm07_is($A1627,"W30028333","2023/12/31",1)/[1]!S_SHARE_TOTAL($A1627,$B$1),"")</f>
        <v>0.36196729758464563</v>
      </c>
      <c r="O1627">
        <f>IFERROR([1]!s_stm07_is($A1627,"W30028333","2024/12/31",1)/[1]!S_SHARE_TOTAL($A1627,$B$1),"")</f>
        <v>0.37704520346415449</v>
      </c>
      <c r="P1627">
        <f>IFERROR([1]!s_stm07_is($A1627,"W30028333","2025/12/31",1)/[1]!S_SHARE_TOTAL($A1627,$B$1),"")</f>
        <v>0.1222864090962555</v>
      </c>
      <c r="Q1627">
        <f>IFERROR([1]!s_west_netprofit($A1627,2026,$B$1,180)/[1]!S_SHARE_TOTAL($A1627,$B$1),"")</f>
        <v>0.51019401867578018</v>
      </c>
      <c r="R1627">
        <f>IFERROR([1]!s_west_netprofit($A1627,2027,$B$1,180)/[1]!S_SHARE_TOTAL($A1627,$B$1),"")</f>
        <v>0.75140183178589171</v>
      </c>
      <c r="S1627">
        <f>IFERROR([1]!s_fa_dupont_roe($A1627,"2011/12/31")/100,"")</f>
        <v>0</v>
      </c>
      <c r="T1627">
        <f>IFERROR([1]!s_fa_dupont_roe($A1627,"2012/12/31")/100,"")</f>
        <v>0</v>
      </c>
      <c r="U1627">
        <f>IFERROR([1]!s_fa_dupont_roe($A1627,"2013/12/31")/100,"")</f>
        <v>0</v>
      </c>
      <c r="V1627">
        <f>IFERROR([1]!s_fa_dupont_roe($A1627,"2014/12/31")/100,"")</f>
        <v>2.1570999999999996E-2</v>
      </c>
      <c r="W1627">
        <f>IFERROR([1]!s_fa_dupont_roe($A1627,"2015/12/31")/100,"")</f>
        <v>-6.6947000000000007E-2</v>
      </c>
      <c r="X1627">
        <f>IFERROR([1]!s_fa_dupont_roe($A1627,"2016/12/31")/100,"")</f>
        <v>0.82898700000000003</v>
      </c>
      <c r="Y1627">
        <f>IFERROR([1]!s_fa_dupont_roe($A1627,"2017/12/31")/100,"")</f>
        <v>0.49182100000000001</v>
      </c>
      <c r="Z1627">
        <f>IFERROR([1]!s_fa_dupont_roe($A1627,"2018/12/31")/100,"")</f>
        <v>0.38580199999999998</v>
      </c>
      <c r="AA1627">
        <f>IFERROR([1]!s_fa_dupont_roe($A1627,"2019/12/31")/100,"")</f>
        <v>0.31367400000000001</v>
      </c>
      <c r="AB1627">
        <f>IFERROR([1]!s_fa_dupont_roe($A1627,"2020/12/31")/100,"")</f>
        <v>0.267233</v>
      </c>
      <c r="AC1627">
        <f>IFERROR([1]!s_fa_dupont_roe($A1627,"2021/12/31")/100,"")</f>
        <v>0.109984</v>
      </c>
      <c r="AD1627">
        <f>IFERROR([1]!s_fa_dupont_roe($A1627,"2022/12/31")/100,"")</f>
        <v>2.2819999999999997E-3</v>
      </c>
      <c r="AE1627">
        <f>IFERROR([1]!s_fa_dupont_roe($A1627,"2023/12/31")/100,"")</f>
        <v>2.2771E-2</v>
      </c>
      <c r="AF1627">
        <f>IFERROR([1]!s_fa_dupont_roe($A1627,"2024/12/31")/100,"")</f>
        <v>2.3845999999999999E-2</v>
      </c>
      <c r="AG1627">
        <f>IFERROR([1]!s_fa_dupont_roe($A1627,"2025/12/31")/100,"")</f>
        <v>7.7349999999999997E-3</v>
      </c>
      <c r="AH1627">
        <f>IFERROR([1]!s_stm07_is($A1627,"W30028333","2025/12/31",1),"")</f>
        <v>20745430.239999998</v>
      </c>
      <c r="AI1627">
        <f>IFERROR([1]!s_stm07_bs($A1627,"W38058048","2025/12/31",1),"")</f>
        <v>2693641398.1300001</v>
      </c>
      <c r="AJ1627">
        <f>IFERROR([1]!s_fa_netdebt($A1627,"2025/12/31"),"")</f>
        <v>-224105743.49000001</v>
      </c>
      <c r="AK1627">
        <f>IFERROR([1]!s_val_ev1($A1627,"2025/12/31"),"")</f>
        <v>11579526214.92</v>
      </c>
      <c r="AL1627">
        <f>IFERROR([1]!s_fa_ebitda($A1627,"2025/12/31"),"")</f>
        <v>87096236.900000006</v>
      </c>
      <c r="AM1627">
        <f>IFERROR([1]!s_west_netprofit($A1627,2026,$B$1,180)/[1]!s_west_netprofit($A1627,2026,$B$1-7,180)-1,"")</f>
        <v>0</v>
      </c>
      <c r="AN1627">
        <f>IFERROR([1]!s_west_netprofit($A1627,2026,$B$1,180)/[1]!s_west_netprofit($A1627,2026,$B$1-30,180)-1,"")</f>
        <v>-4.8873626373626355E-2</v>
      </c>
      <c r="AO1627">
        <f>IFERROR([1]!s_est_mediannetprofit($A1627,2026,$B$1)/[1]!s_est_mediannetprofit($A1627,2026,$B$1-7)-1,"")</f>
        <v>0</v>
      </c>
      <c r="AP1627">
        <f>IFERROR([1]!s_est_mediannetprofit($A1627,2026,$B$1)/[1]!s_est_mediannetprofit($A1627,2026,$B$1-30)-1,"")</f>
        <v>0</v>
      </c>
    </row>
    <row r="1628" spans="1:42">
      <c r="A1628" t="s">
        <v>1667</v>
      </c>
      <c r="B1628">
        <f>IFERROR([1]!s_stm07_is($A1628,"W30028333","2011/12/31",1)/[1]!S_SHARE_TOTAL($A1628,$B$1),"")</f>
        <v>0</v>
      </c>
      <c r="C1628">
        <f>IFERROR([1]!s_stm07_is($A1628,"W30028333","2012/12/31",1)/[1]!S_SHARE_TOTAL($A1628,$B$1),"")</f>
        <v>0</v>
      </c>
      <c r="D1628">
        <f>IFERROR([1]!s_stm07_is($A1628,"W30028333","2013/12/31",1)/[1]!S_SHARE_TOTAL($A1628,$B$1),"")</f>
        <v>0</v>
      </c>
      <c r="E1628">
        <f>IFERROR([1]!s_stm07_is($A1628,"W30028333","2014/12/31",1)/[1]!S_SHARE_TOTAL($A1628,$B$1),"")</f>
        <v>0</v>
      </c>
      <c r="F1628">
        <f>IFERROR([1]!s_stm07_is($A1628,"W30028333","2015/12/31",1)/[1]!S_SHARE_TOTAL($A1628,$B$1),"")</f>
        <v>0</v>
      </c>
      <c r="G1628">
        <f>IFERROR([1]!s_stm07_is($A1628,"W30028333","2016/12/31",1)/[1]!S_SHARE_TOTAL($A1628,$B$1),"")</f>
        <v>0.20032350016352152</v>
      </c>
      <c r="H1628">
        <f>IFERROR([1]!s_stm07_is($A1628,"W30028333","2017/12/31",1)/[1]!S_SHARE_TOTAL($A1628,$B$1),"")</f>
        <v>0.21520168140520837</v>
      </c>
      <c r="I1628">
        <f>IFERROR([1]!s_stm07_is($A1628,"W30028333","2018/12/31",1)/[1]!S_SHARE_TOTAL($A1628,$B$1),"")</f>
        <v>0.39273039688371825</v>
      </c>
      <c r="J1628">
        <f>IFERROR([1]!s_stm07_is($A1628,"W30028333","2019/12/31",1)/[1]!S_SHARE_TOTAL($A1628,$B$1),"")</f>
        <v>0.52438219105896144</v>
      </c>
      <c r="K1628">
        <f>IFERROR([1]!s_stm07_is($A1628,"W30028333","2020/12/31",1)/[1]!S_SHARE_TOTAL($A1628,$B$1),"")</f>
        <v>0.62681362932060791</v>
      </c>
      <c r="L1628">
        <f>IFERROR([1]!s_stm07_is($A1628,"W30028333","2021/12/31",1)/[1]!S_SHARE_TOTAL($A1628,$B$1),"")</f>
        <v>0.35094043598430996</v>
      </c>
      <c r="M1628">
        <f>IFERROR([1]!s_stm07_is($A1628,"W30028333","2022/12/31",1)/[1]!S_SHARE_TOTAL($A1628,$B$1),"")</f>
        <v>0.14407170242370823</v>
      </c>
      <c r="N1628">
        <f>IFERROR([1]!s_stm07_is($A1628,"W30028333","2023/12/31",1)/[1]!S_SHARE_TOTAL($A1628,$B$1),"")</f>
        <v>0.22057389286447854</v>
      </c>
      <c r="O1628">
        <f>IFERROR([1]!s_stm07_is($A1628,"W30028333","2024/12/31",1)/[1]!S_SHARE_TOTAL($A1628,$B$1),"")</f>
        <v>0.4404257292910943</v>
      </c>
      <c r="P1628">
        <f>IFERROR([1]!s_stm07_is($A1628,"W30028333","2025/12/31",1)/[1]!S_SHARE_TOTAL($A1628,$B$1),"")</f>
        <v>0.64413271826635266</v>
      </c>
      <c r="Q1628">
        <f>IFERROR([1]!s_west_netprofit($A1628,2026,$B$1,180)/[1]!S_SHARE_TOTAL($A1628,$B$1),"")</f>
        <v>0.79602796467535986</v>
      </c>
      <c r="R1628">
        <f>IFERROR([1]!s_west_netprofit($A1628,2027,$B$1,180)/[1]!S_SHARE_TOTAL($A1628,$B$1),"")</f>
        <v>1.0242316706317316</v>
      </c>
      <c r="S1628">
        <f>IFERROR([1]!s_fa_dupont_roe($A1628,"2011/12/31")/100,"")</f>
        <v>0</v>
      </c>
      <c r="T1628">
        <f>IFERROR([1]!s_fa_dupont_roe($A1628,"2012/12/31")/100,"")</f>
        <v>0</v>
      </c>
      <c r="U1628">
        <f>IFERROR([1]!s_fa_dupont_roe($A1628,"2013/12/31")/100,"")</f>
        <v>0</v>
      </c>
      <c r="V1628">
        <f>IFERROR([1]!s_fa_dupont_roe($A1628,"2014/12/31")/100,"")</f>
        <v>0</v>
      </c>
      <c r="W1628">
        <f>IFERROR([1]!s_fa_dupont_roe($A1628,"2015/12/31")/100,"")</f>
        <v>0</v>
      </c>
      <c r="X1628">
        <f>IFERROR([1]!s_fa_dupont_roe($A1628,"2016/12/31")/100,"")</f>
        <v>0.56105800000000006</v>
      </c>
      <c r="Y1628">
        <f>IFERROR([1]!s_fa_dupont_roe($A1628,"2017/12/31")/100,"")</f>
        <v>0.39815800000000001</v>
      </c>
      <c r="Z1628">
        <f>IFERROR([1]!s_fa_dupont_roe($A1628,"2018/12/31")/100,"")</f>
        <v>0.23894599999999999</v>
      </c>
      <c r="AA1628">
        <f>IFERROR([1]!s_fa_dupont_roe($A1628,"2019/12/31")/100,"")</f>
        <v>0.11927</v>
      </c>
      <c r="AB1628">
        <f>IFERROR([1]!s_fa_dupont_roe($A1628,"2020/12/31")/100,"")</f>
        <v>9.6822999999999992E-2</v>
      </c>
      <c r="AC1628">
        <f>IFERROR([1]!s_fa_dupont_roe($A1628,"2021/12/31")/100,"")</f>
        <v>5.3765E-2</v>
      </c>
      <c r="AD1628">
        <f>IFERROR([1]!s_fa_dupont_roe($A1628,"2022/12/31")/100,"")</f>
        <v>2.2570999999999997E-2</v>
      </c>
      <c r="AE1628">
        <f>IFERROR([1]!s_fa_dupont_roe($A1628,"2023/12/31")/100,"")</f>
        <v>3.3697999999999999E-2</v>
      </c>
      <c r="AF1628">
        <f>IFERROR([1]!s_fa_dupont_roe($A1628,"2024/12/31")/100,"")</f>
        <v>6.5556000000000003E-2</v>
      </c>
      <c r="AG1628">
        <f>IFERROR([1]!s_fa_dupont_roe($A1628,"2025/12/31")/100,"")</f>
        <v>9.4730000000000009E-2</v>
      </c>
      <c r="AH1628">
        <f>IFERROR([1]!s_stm07_is($A1628,"W30028333","2025/12/31",1),"")</f>
        <v>258406980.24000001</v>
      </c>
      <c r="AI1628">
        <f>IFERROR([1]!s_stm07_bs($A1628,"W38058048","2025/12/31",1),"")</f>
        <v>2737921939.71</v>
      </c>
      <c r="AJ1628">
        <f>IFERROR([1]!s_fa_netdebt($A1628,"2025/12/31"),"")</f>
        <v>-948093572.15999997</v>
      </c>
      <c r="AK1628">
        <f>IFERROR([1]!s_val_ev1($A1628,"2025/12/31"),"")</f>
        <v>19871369903.009998</v>
      </c>
      <c r="AL1628">
        <f>IFERROR([1]!s_fa_ebitda($A1628,"2025/12/31"),"")</f>
        <v>277672582.86000001</v>
      </c>
      <c r="AM1628">
        <f>IFERROR([1]!s_west_netprofit($A1628,2026,$B$1,180)/[1]!s_west_netprofit($A1628,2026,$B$1-7,180)-1,"")</f>
        <v>1.2354401492993494E-2</v>
      </c>
      <c r="AN1628">
        <f>IFERROR([1]!s_west_netprofit($A1628,2026,$B$1,180)/[1]!s_west_netprofit($A1628,2026,$B$1-30,180)-1,"")</f>
        <v>6.1121062939897275E-3</v>
      </c>
      <c r="AO1628">
        <f>IFERROR([1]!s_est_mediannetprofit($A1628,2026,$B$1)/[1]!s_est_mediannetprofit($A1628,2026,$B$1-7)-1,"")</f>
        <v>2.2130888397091653E-3</v>
      </c>
      <c r="AP1628">
        <f>IFERROR([1]!s_est_mediannetprofit($A1628,2026,$B$1)/[1]!s_est_mediannetprofit($A1628,2026,$B$1-30)-1,"")</f>
        <v>0</v>
      </c>
    </row>
    <row r="1629" spans="1:42">
      <c r="A1629" t="s">
        <v>1668</v>
      </c>
      <c r="B1629">
        <f>IFERROR([1]!s_stm07_is($A1629,"W30028333","2011/12/31",1)/[1]!S_SHARE_TOTAL($A1629,$B$1),"")</f>
        <v>0</v>
      </c>
      <c r="C1629">
        <f>IFERROR([1]!s_stm07_is($A1629,"W30028333","2012/12/31",1)/[1]!S_SHARE_TOTAL($A1629,$B$1),"")</f>
        <v>0</v>
      </c>
      <c r="D1629">
        <f>IFERROR([1]!s_stm07_is($A1629,"W30028333","2013/12/31",1)/[1]!S_SHARE_TOTAL($A1629,$B$1),"")</f>
        <v>0</v>
      </c>
      <c r="E1629">
        <f>IFERROR([1]!s_stm07_is($A1629,"W30028333","2014/12/31",1)/[1]!S_SHARE_TOTAL($A1629,$B$1),"")</f>
        <v>0</v>
      </c>
      <c r="F1629">
        <f>IFERROR([1]!s_stm07_is($A1629,"W30028333","2015/12/31",1)/[1]!S_SHARE_TOTAL($A1629,$B$1),"")</f>
        <v>0</v>
      </c>
      <c r="G1629">
        <f>IFERROR([1]!s_stm07_is($A1629,"W30028333","2016/12/31",1)/[1]!S_SHARE_TOTAL($A1629,$B$1),"")</f>
        <v>0</v>
      </c>
      <c r="H1629">
        <f>IFERROR([1]!s_stm07_is($A1629,"W30028333","2017/12/31",1)/[1]!S_SHARE_TOTAL($A1629,$B$1),"")</f>
        <v>-4.8693444392174219E-2</v>
      </c>
      <c r="I1629">
        <f>IFERROR([1]!s_stm07_is($A1629,"W30028333","2018/12/31",1)/[1]!S_SHARE_TOTAL($A1629,$B$1),"")</f>
        <v>-6.0903732222615921E-2</v>
      </c>
      <c r="J1629">
        <f>IFERROR([1]!s_stm07_is($A1629,"W30028333","2019/12/31",1)/[1]!S_SHARE_TOTAL($A1629,$B$1),"")</f>
        <v>-1.525006464424139</v>
      </c>
      <c r="K1629">
        <f>IFERROR([1]!s_stm07_is($A1629,"W30028333","2020/12/31",1)/[1]!S_SHARE_TOTAL($A1629,$B$1),"")</f>
        <v>-0.1056918930890622</v>
      </c>
      <c r="L1629">
        <f>IFERROR([1]!s_stm07_is($A1629,"W30028333","2021/12/31",1)/[1]!S_SHARE_TOTAL($A1629,$B$1),"")</f>
        <v>-1.9337108577284851E-2</v>
      </c>
      <c r="M1629">
        <f>IFERROR([1]!s_stm07_is($A1629,"W30028333","2022/12/31",1)/[1]!S_SHARE_TOTAL($A1629,$B$1),"")</f>
        <v>0.69110977542533847</v>
      </c>
      <c r="N1629">
        <f>IFERROR([1]!s_stm07_is($A1629,"W30028333","2023/12/31",1)/[1]!S_SHARE_TOTAL($A1629,$B$1),"")</f>
        <v>0.78157268725408025</v>
      </c>
      <c r="O1629">
        <f>IFERROR([1]!s_stm07_is($A1629,"W30028333","2024/12/31",1)/[1]!S_SHARE_TOTAL($A1629,$B$1),"")</f>
        <v>3.3745330270913469E-2</v>
      </c>
      <c r="P1629">
        <f>IFERROR([1]!s_stm07_is($A1629,"W30028333","2025/12/31",1)/[1]!S_SHARE_TOTAL($A1629,$B$1),"")</f>
        <v>0.31231076603198665</v>
      </c>
      <c r="Q1629">
        <f>IFERROR([1]!s_west_netprofit($A1629,2026,$B$1,180)/[1]!S_SHARE_TOTAL($A1629,$B$1),"")</f>
        <v>0.17416239017368054</v>
      </c>
      <c r="R1629">
        <f>IFERROR([1]!s_west_netprofit($A1629,2027,$B$1,180)/[1]!S_SHARE_TOTAL($A1629,$B$1),"")</f>
        <v>0.52732501469253279</v>
      </c>
      <c r="S1629">
        <f>IFERROR([1]!s_fa_dupont_roe($A1629,"2011/12/31")/100,"")</f>
        <v>0</v>
      </c>
      <c r="T1629">
        <f>IFERROR([1]!s_fa_dupont_roe($A1629,"2012/12/31")/100,"")</f>
        <v>0</v>
      </c>
      <c r="U1629">
        <f>IFERROR([1]!s_fa_dupont_roe($A1629,"2013/12/31")/100,"")</f>
        <v>0</v>
      </c>
      <c r="V1629">
        <f>IFERROR([1]!s_fa_dupont_roe($A1629,"2014/12/31")/100,"")</f>
        <v>0</v>
      </c>
      <c r="W1629">
        <f>IFERROR([1]!s_fa_dupont_roe($A1629,"2015/12/31")/100,"")</f>
        <v>0</v>
      </c>
      <c r="X1629">
        <f>IFERROR([1]!s_fa_dupont_roe($A1629,"2016/12/31")/100,"")</f>
        <v>0</v>
      </c>
      <c r="Y1629">
        <f>IFERROR([1]!s_fa_dupont_roe($A1629,"2017/12/31")/100,"")</f>
        <v>-5.0944999999999997E-2</v>
      </c>
      <c r="Z1629">
        <f>IFERROR([1]!s_fa_dupont_roe($A1629,"2018/12/31")/100,"")</f>
        <v>-6.1448000000000003E-2</v>
      </c>
      <c r="AA1629">
        <f>IFERROR([1]!s_fa_dupont_roe($A1629,"2019/12/31")/100,"")</f>
        <v>-1.3202229999999999</v>
      </c>
      <c r="AB1629">
        <f>IFERROR([1]!s_fa_dupont_roe($A1629,"2020/12/31")/100,"")</f>
        <v>-8.5866000000000012E-2</v>
      </c>
      <c r="AC1629">
        <f>IFERROR([1]!s_fa_dupont_roe($A1629,"2021/12/31")/100,"")</f>
        <v>-5.633E-3</v>
      </c>
      <c r="AD1629">
        <f>IFERROR([1]!s_fa_dupont_roe($A1629,"2022/12/31")/100,"")</f>
        <v>0.114526</v>
      </c>
      <c r="AE1629">
        <f>IFERROR([1]!s_fa_dupont_roe($A1629,"2023/12/31")/100,"")</f>
        <v>0.11605800000000001</v>
      </c>
      <c r="AF1629">
        <f>IFERROR([1]!s_fa_dupont_roe($A1629,"2024/12/31")/100,"")</f>
        <v>4.8609999999999999E-3</v>
      </c>
      <c r="AG1629">
        <f>IFERROR([1]!s_fa_dupont_roe($A1629,"2025/12/31")/100,"")</f>
        <v>4.5537000000000001E-2</v>
      </c>
      <c r="AH1629">
        <f>IFERROR([1]!s_stm07_is($A1629,"W30028333","2025/12/31",1),"")</f>
        <v>64555772.149999999</v>
      </c>
      <c r="AI1629">
        <f>IFERROR([1]!s_stm07_bs($A1629,"W38058048","2025/12/31",1),"")</f>
        <v>1430309064.1800001</v>
      </c>
      <c r="AJ1629">
        <f>IFERROR([1]!s_fa_netdebt($A1629,"2025/12/31"),"")</f>
        <v>-18875654.670000002</v>
      </c>
      <c r="AK1629">
        <f>IFERROR([1]!s_val_ev1($A1629,"2025/12/31"),"")</f>
        <v>9740083580</v>
      </c>
      <c r="AL1629">
        <f>IFERROR([1]!s_fa_ebitda($A1629,"2025/12/31"),"")</f>
        <v>61484743.420000002</v>
      </c>
      <c r="AM1629" t="str">
        <f>IFERROR([1]!s_west_netprofit($A1629,2026,$B$1,180)/[1]!s_west_netprofit($A1629,2026,$B$1-7,180)-1,"")</f>
        <v/>
      </c>
      <c r="AN1629" t="str">
        <f>IFERROR([1]!s_west_netprofit($A1629,2026,$B$1,180)/[1]!s_west_netprofit($A1629,2026,$B$1-30,180)-1,"")</f>
        <v/>
      </c>
      <c r="AO1629" t="str">
        <f>IFERROR([1]!s_est_mediannetprofit($A1629,2026,$B$1)/[1]!s_est_mediannetprofit($A1629,2026,$B$1-7)-1,"")</f>
        <v/>
      </c>
      <c r="AP1629" t="str">
        <f>IFERROR([1]!s_est_mediannetprofit($A1629,2026,$B$1)/[1]!s_est_mediannetprofit($A1629,2026,$B$1-30)-1,"")</f>
        <v/>
      </c>
    </row>
    <row r="1630" spans="1:42">
      <c r="A1630" t="s">
        <v>1669</v>
      </c>
      <c r="B1630">
        <f>IFERROR([1]!s_stm07_is($A1630,"W30028333","2011/12/31",1)/[1]!S_SHARE_TOTAL($A1630,$B$1),"")</f>
        <v>0</v>
      </c>
      <c r="C1630">
        <f>IFERROR([1]!s_stm07_is($A1630,"W30028333","2012/12/31",1)/[1]!S_SHARE_TOTAL($A1630,$B$1),"")</f>
        <v>0</v>
      </c>
      <c r="D1630">
        <f>IFERROR([1]!s_stm07_is($A1630,"W30028333","2013/12/31",1)/[1]!S_SHARE_TOTAL($A1630,$B$1),"")</f>
        <v>0</v>
      </c>
      <c r="E1630">
        <f>IFERROR([1]!s_stm07_is($A1630,"W30028333","2014/12/31",1)/[1]!S_SHARE_TOTAL($A1630,$B$1),"")</f>
        <v>0</v>
      </c>
      <c r="F1630">
        <f>IFERROR([1]!s_stm07_is($A1630,"W30028333","2015/12/31",1)/[1]!S_SHARE_TOTAL($A1630,$B$1),"")</f>
        <v>0</v>
      </c>
      <c r="G1630">
        <f>IFERROR([1]!s_stm07_is($A1630,"W30028333","2016/12/31",1)/[1]!S_SHARE_TOTAL($A1630,$B$1),"")</f>
        <v>0.61791863754204623</v>
      </c>
      <c r="H1630">
        <f>IFERROR([1]!s_stm07_is($A1630,"W30028333","2017/12/31",1)/[1]!S_SHARE_TOTAL($A1630,$B$1),"")</f>
        <v>0.17998282095959889</v>
      </c>
      <c r="I1630">
        <f>IFERROR([1]!s_stm07_is($A1630,"W30028333","2018/12/31",1)/[1]!S_SHARE_TOTAL($A1630,$B$1),"")</f>
        <v>0.72317912471810986</v>
      </c>
      <c r="J1630">
        <f>IFERROR([1]!s_stm07_is($A1630,"W30028333","2019/12/31",1)/[1]!S_SHARE_TOTAL($A1630,$B$1),"")</f>
        <v>0.64143864194641165</v>
      </c>
      <c r="K1630">
        <f>IFERROR([1]!s_stm07_is($A1630,"W30028333","2020/12/31",1)/[1]!S_SHARE_TOTAL($A1630,$B$1),"")</f>
        <v>0.53559959262305945</v>
      </c>
      <c r="L1630">
        <f>IFERROR([1]!s_stm07_is($A1630,"W30028333","2021/12/31",1)/[1]!S_SHARE_TOTAL($A1630,$B$1),"")</f>
        <v>0.43284895922405431</v>
      </c>
      <c r="M1630">
        <f>IFERROR([1]!s_stm07_is($A1630,"W30028333","2022/12/31",1)/[1]!S_SHARE_TOTAL($A1630,$B$1),"")</f>
        <v>0.74202428936367792</v>
      </c>
      <c r="N1630">
        <f>IFERROR([1]!s_stm07_is($A1630,"W30028333","2023/12/31",1)/[1]!S_SHARE_TOTAL($A1630,$B$1),"")</f>
        <v>0.87408829259450116</v>
      </c>
      <c r="O1630">
        <f>IFERROR([1]!s_stm07_is($A1630,"W30028333","2024/12/31",1)/[1]!S_SHARE_TOTAL($A1630,$B$1),"")</f>
        <v>0.89196353997204036</v>
      </c>
      <c r="P1630">
        <f>IFERROR([1]!s_stm07_is($A1630,"W30028333","2025/12/31",1)/[1]!S_SHARE_TOTAL($A1630,$B$1),"")</f>
        <v>1.3282579749167669</v>
      </c>
      <c r="Q1630">
        <f>IFERROR([1]!s_west_netprofit($A1630,2026,$B$1,180)/[1]!S_SHARE_TOTAL($A1630,$B$1),"")</f>
        <v>1.7541098207443173</v>
      </c>
      <c r="R1630">
        <f>IFERROR([1]!s_west_netprofit($A1630,2027,$B$1,180)/[1]!S_SHARE_TOTAL($A1630,$B$1),"")</f>
        <v>2.3032570531277594</v>
      </c>
      <c r="S1630">
        <f>IFERROR([1]!s_fa_dupont_roe($A1630,"2011/12/31")/100,"")</f>
        <v>0</v>
      </c>
      <c r="T1630">
        <f>IFERROR([1]!s_fa_dupont_roe($A1630,"2012/12/31")/100,"")</f>
        <v>0</v>
      </c>
      <c r="U1630">
        <f>IFERROR([1]!s_fa_dupont_roe($A1630,"2013/12/31")/100,"")</f>
        <v>0</v>
      </c>
      <c r="V1630">
        <f>IFERROR([1]!s_fa_dupont_roe($A1630,"2014/12/31")/100,"")</f>
        <v>0</v>
      </c>
      <c r="W1630">
        <f>IFERROR([1]!s_fa_dupont_roe($A1630,"2015/12/31")/100,"")</f>
        <v>0</v>
      </c>
      <c r="X1630">
        <f>IFERROR([1]!s_fa_dupont_roe($A1630,"2016/12/31")/100,"")</f>
        <v>0.30017499999999997</v>
      </c>
      <c r="Y1630">
        <f>IFERROR([1]!s_fa_dupont_roe($A1630,"2017/12/31")/100,"")</f>
        <v>8.795299999999999E-2</v>
      </c>
      <c r="Z1630">
        <f>IFERROR([1]!s_fa_dupont_roe($A1630,"2018/12/31")/100,"")</f>
        <v>0.30598999999999998</v>
      </c>
      <c r="AA1630">
        <f>IFERROR([1]!s_fa_dupont_roe($A1630,"2019/12/31")/100,"")</f>
        <v>0.21223600000000001</v>
      </c>
      <c r="AB1630">
        <f>IFERROR([1]!s_fa_dupont_roe($A1630,"2020/12/31")/100,"")</f>
        <v>0.14702899999999999</v>
      </c>
      <c r="AC1630">
        <f>IFERROR([1]!s_fa_dupont_roe($A1630,"2021/12/31")/100,"")</f>
        <v>9.3048000000000006E-2</v>
      </c>
      <c r="AD1630">
        <f>IFERROR([1]!s_fa_dupont_roe($A1630,"2022/12/31")/100,"")</f>
        <v>0.10773199999999999</v>
      </c>
      <c r="AE1630">
        <f>IFERROR([1]!s_fa_dupont_roe($A1630,"2023/12/31")/100,"")</f>
        <v>9.8419000000000006E-2</v>
      </c>
      <c r="AF1630">
        <f>IFERROR([1]!s_fa_dupont_roe($A1630,"2024/12/31")/100,"")</f>
        <v>9.2276999999999998E-2</v>
      </c>
      <c r="AG1630">
        <f>IFERROR([1]!s_fa_dupont_roe($A1630,"2025/12/31")/100,"")</f>
        <v>0.12847899999999998</v>
      </c>
      <c r="AH1630">
        <f>IFERROR([1]!s_stm07_is($A1630,"W30028333","2025/12/31",1),"")</f>
        <v>593263455.84000003</v>
      </c>
      <c r="AI1630">
        <f>IFERROR([1]!s_stm07_bs($A1630,"W38058048","2025/12/31",1),"")</f>
        <v>4946257816.2600002</v>
      </c>
      <c r="AJ1630">
        <f>IFERROR([1]!s_fa_netdebt($A1630,"2025/12/31"),"")</f>
        <v>606277083.34000003</v>
      </c>
      <c r="AK1630">
        <f>IFERROR([1]!s_val_ev1($A1630,"2025/12/31"),"")</f>
        <v>19082124391.869999</v>
      </c>
      <c r="AL1630">
        <f>IFERROR([1]!s_fa_ebitda($A1630,"2025/12/31"),"")</f>
        <v>770969579.54999995</v>
      </c>
      <c r="AM1630">
        <f>IFERROR([1]!s_west_netprofit($A1630,2026,$B$1,180)/[1]!s_west_netprofit($A1630,2026,$B$1-7,180)-1,"")</f>
        <v>0</v>
      </c>
      <c r="AN1630">
        <f>IFERROR([1]!s_west_netprofit($A1630,2026,$B$1,180)/[1]!s_west_netprofit($A1630,2026,$B$1-30,180)-1,"")</f>
        <v>0</v>
      </c>
      <c r="AO1630">
        <f>IFERROR([1]!s_est_mediannetprofit($A1630,2026,$B$1)/[1]!s_est_mediannetprofit($A1630,2026,$B$1-7)-1,"")</f>
        <v>0</v>
      </c>
      <c r="AP1630">
        <f>IFERROR([1]!s_est_mediannetprofit($A1630,2026,$B$1)/[1]!s_est_mediannetprofit($A1630,2026,$B$1-30)-1,"")</f>
        <v>0</v>
      </c>
    </row>
    <row r="1631" spans="1:42">
      <c r="A1631" t="s">
        <v>1670</v>
      </c>
      <c r="B1631">
        <f>IFERROR([1]!s_stm07_is($A1631,"W30028333","2011/12/31",1)/[1]!S_SHARE_TOTAL($A1631,$B$1),"")</f>
        <v>0</v>
      </c>
      <c r="C1631">
        <f>IFERROR([1]!s_stm07_is($A1631,"W30028333","2012/12/31",1)/[1]!S_SHARE_TOTAL($A1631,$B$1),"")</f>
        <v>0</v>
      </c>
      <c r="D1631">
        <f>IFERROR([1]!s_stm07_is($A1631,"W30028333","2013/12/31",1)/[1]!S_SHARE_TOTAL($A1631,$B$1),"")</f>
        <v>0</v>
      </c>
      <c r="E1631">
        <f>IFERROR([1]!s_stm07_is($A1631,"W30028333","2014/12/31",1)/[1]!S_SHARE_TOTAL($A1631,$B$1),"")</f>
        <v>0</v>
      </c>
      <c r="F1631">
        <f>IFERROR([1]!s_stm07_is($A1631,"W30028333","2015/12/31",1)/[1]!S_SHARE_TOTAL($A1631,$B$1),"")</f>
        <v>0</v>
      </c>
      <c r="G1631">
        <f>IFERROR([1]!s_stm07_is($A1631,"W30028333","2016/12/31",1)/[1]!S_SHARE_TOTAL($A1631,$B$1),"")</f>
        <v>0.17336764751494563</v>
      </c>
      <c r="H1631">
        <f>IFERROR([1]!s_stm07_is($A1631,"W30028333","2017/12/31",1)/[1]!S_SHARE_TOTAL($A1631,$B$1),"")</f>
        <v>0.18541717272155359</v>
      </c>
      <c r="I1631">
        <f>IFERROR([1]!s_stm07_is($A1631,"W30028333","2018/12/31",1)/[1]!S_SHARE_TOTAL($A1631,$B$1),"")</f>
        <v>0.67083079011961022</v>
      </c>
      <c r="J1631">
        <f>IFERROR([1]!s_stm07_is($A1631,"W30028333","2019/12/31",1)/[1]!S_SHARE_TOTAL($A1631,$B$1),"")</f>
        <v>0.37524861831490508</v>
      </c>
      <c r="K1631">
        <f>IFERROR([1]!s_stm07_is($A1631,"W30028333","2020/12/31",1)/[1]!S_SHARE_TOTAL($A1631,$B$1),"")</f>
        <v>0.27265863462124579</v>
      </c>
      <c r="L1631">
        <f>IFERROR([1]!s_stm07_is($A1631,"W30028333","2021/12/31",1)/[1]!S_SHARE_TOTAL($A1631,$B$1),"")</f>
        <v>1.9270488405234547</v>
      </c>
      <c r="M1631">
        <f>IFERROR([1]!s_stm07_is($A1631,"W30028333","2022/12/31",1)/[1]!S_SHARE_TOTAL($A1631,$B$1),"")</f>
        <v>1.7253553784553632</v>
      </c>
      <c r="N1631">
        <f>IFERROR([1]!s_stm07_is($A1631,"W30028333","2023/12/31",1)/[1]!S_SHARE_TOTAL($A1631,$B$1),"")</f>
        <v>1.1825184295613422</v>
      </c>
      <c r="O1631">
        <f>IFERROR([1]!s_stm07_is($A1631,"W30028333","2024/12/31",1)/[1]!S_SHARE_TOTAL($A1631,$B$1),"")</f>
        <v>1.9515396825618812</v>
      </c>
      <c r="P1631">
        <f>IFERROR([1]!s_stm07_is($A1631,"W30028333","2025/12/31",1)/[1]!S_SHARE_TOTAL($A1631,$B$1),"")</f>
        <v>2.072781586159552</v>
      </c>
      <c r="Q1631">
        <f>IFERROR([1]!s_west_netprofit($A1631,2026,$B$1,180)/[1]!S_SHARE_TOTAL($A1631,$B$1),"")</f>
        <v>3.3654615268887111</v>
      </c>
      <c r="R1631">
        <f>IFERROR([1]!s_west_netprofit($A1631,2027,$B$1,180)/[1]!S_SHARE_TOTAL($A1631,$B$1),"")</f>
        <v>4.5178189796800909</v>
      </c>
      <c r="S1631">
        <f>IFERROR([1]!s_fa_dupont_roe($A1631,"2011/12/31")/100,"")</f>
        <v>0</v>
      </c>
      <c r="T1631">
        <f>IFERROR([1]!s_fa_dupont_roe($A1631,"2012/12/31")/100,"")</f>
        <v>0</v>
      </c>
      <c r="U1631">
        <f>IFERROR([1]!s_fa_dupont_roe($A1631,"2013/12/31")/100,"")</f>
        <v>0</v>
      </c>
      <c r="V1631">
        <f>IFERROR([1]!s_fa_dupont_roe($A1631,"2014/12/31")/100,"")</f>
        <v>0</v>
      </c>
      <c r="W1631">
        <f>IFERROR([1]!s_fa_dupont_roe($A1631,"2015/12/31")/100,"")</f>
        <v>0</v>
      </c>
      <c r="X1631">
        <f>IFERROR([1]!s_fa_dupont_roe($A1631,"2016/12/31")/100,"")</f>
        <v>0.32790900000000001</v>
      </c>
      <c r="Y1631">
        <f>IFERROR([1]!s_fa_dupont_roe($A1631,"2017/12/31")/100,"")</f>
        <v>0.14846399999999998</v>
      </c>
      <c r="Z1631">
        <f>IFERROR([1]!s_fa_dupont_roe($A1631,"2018/12/31")/100,"")</f>
        <v>0.289634</v>
      </c>
      <c r="AA1631">
        <f>IFERROR([1]!s_fa_dupont_roe($A1631,"2019/12/31")/100,"")</f>
        <v>8.062699999999999E-2</v>
      </c>
      <c r="AB1631">
        <f>IFERROR([1]!s_fa_dupont_roe($A1631,"2020/12/31")/100,"")</f>
        <v>4.0168999999999996E-2</v>
      </c>
      <c r="AC1631">
        <f>IFERROR([1]!s_fa_dupont_roe($A1631,"2021/12/31")/100,"")</f>
        <v>0.23893300000000001</v>
      </c>
      <c r="AD1631">
        <f>IFERROR([1]!s_fa_dupont_roe($A1631,"2022/12/31")/100,"")</f>
        <v>0.16574800000000001</v>
      </c>
      <c r="AE1631">
        <f>IFERROR([1]!s_fa_dupont_roe($A1631,"2023/12/31")/100,"")</f>
        <v>9.6294000000000005E-2</v>
      </c>
      <c r="AF1631">
        <f>IFERROR([1]!s_fa_dupont_roe($A1631,"2024/12/31")/100,"")</f>
        <v>0.13878399999999999</v>
      </c>
      <c r="AG1631">
        <f>IFERROR([1]!s_fa_dupont_roe($A1631,"2025/12/31")/100,"")</f>
        <v>0.12706899999999999</v>
      </c>
      <c r="AH1631">
        <f>IFERROR([1]!s_stm07_is($A1631,"W30028333","2025/12/31",1),"")</f>
        <v>872984327.35000002</v>
      </c>
      <c r="AI1631">
        <f>IFERROR([1]!s_stm07_bs($A1631,"W38058048","2025/12/31",1),"")</f>
        <v>7375953018.9200001</v>
      </c>
      <c r="AJ1631">
        <f>IFERROR([1]!s_fa_netdebt($A1631,"2025/12/31"),"")</f>
        <v>-2547037699.4299998</v>
      </c>
      <c r="AK1631">
        <f>IFERROR([1]!s_val_ev1($A1631,"2025/12/31"),"")</f>
        <v>36783908201.57</v>
      </c>
      <c r="AL1631">
        <f>IFERROR([1]!s_fa_ebitda($A1631,"2025/12/31"),"")</f>
        <v>1083569289.01</v>
      </c>
      <c r="AM1631">
        <f>IFERROR([1]!s_west_netprofit($A1631,2026,$B$1,180)/[1]!s_west_netprofit($A1631,2026,$B$1-7,180)-1,"")</f>
        <v>0</v>
      </c>
      <c r="AN1631">
        <f>IFERROR([1]!s_west_netprofit($A1631,2026,$B$1,180)/[1]!s_west_netprofit($A1631,2026,$B$1-30,180)-1,"")</f>
        <v>8.3406296906336497E-3</v>
      </c>
      <c r="AO1631">
        <f>IFERROR([1]!s_est_mediannetprofit($A1631,2026,$B$1)/[1]!s_est_mediannetprofit($A1631,2026,$B$1-7)-1,"")</f>
        <v>0</v>
      </c>
      <c r="AP1631">
        <f>IFERROR([1]!s_est_mediannetprofit($A1631,2026,$B$1)/[1]!s_est_mediannetprofit($A1631,2026,$B$1-30)-1,"")</f>
        <v>1.7844396859385547E-3</v>
      </c>
    </row>
    <row r="1632" spans="1:42">
      <c r="A1632" t="s">
        <v>1671</v>
      </c>
      <c r="B1632">
        <f>IFERROR([1]!s_stm07_is($A1632,"W30028333","2011/12/31",1)/[1]!S_SHARE_TOTAL($A1632,$B$1),"")</f>
        <v>0</v>
      </c>
      <c r="C1632">
        <f>IFERROR([1]!s_stm07_is($A1632,"W30028333","2012/12/31",1)/[1]!S_SHARE_TOTAL($A1632,$B$1),"")</f>
        <v>0</v>
      </c>
      <c r="D1632">
        <f>IFERROR([1]!s_stm07_is($A1632,"W30028333","2013/12/31",1)/[1]!S_SHARE_TOTAL($A1632,$B$1),"")</f>
        <v>0</v>
      </c>
      <c r="E1632">
        <f>IFERROR([1]!s_stm07_is($A1632,"W30028333","2014/12/31",1)/[1]!S_SHARE_TOTAL($A1632,$B$1),"")</f>
        <v>0</v>
      </c>
      <c r="F1632">
        <f>IFERROR([1]!s_stm07_is($A1632,"W30028333","2015/12/31",1)/[1]!S_SHARE_TOTAL($A1632,$B$1),"")</f>
        <v>0</v>
      </c>
      <c r="G1632">
        <f>IFERROR([1]!s_stm07_is($A1632,"W30028333","2016/12/31",1)/[1]!S_SHARE_TOTAL($A1632,$B$1),"")</f>
        <v>0.16373279261470514</v>
      </c>
      <c r="H1632">
        <f>IFERROR([1]!s_stm07_is($A1632,"W30028333","2017/12/31",1)/[1]!S_SHARE_TOTAL($A1632,$B$1),"")</f>
        <v>0.30252087250749421</v>
      </c>
      <c r="I1632">
        <f>IFERROR([1]!s_stm07_is($A1632,"W30028333","2018/12/31",1)/[1]!S_SHARE_TOTAL($A1632,$B$1),"")</f>
        <v>0.36009742583757992</v>
      </c>
      <c r="J1632">
        <f>IFERROR([1]!s_stm07_is($A1632,"W30028333","2019/12/31",1)/[1]!S_SHARE_TOTAL($A1632,$B$1),"")</f>
        <v>0.44210254730580395</v>
      </c>
      <c r="K1632">
        <f>IFERROR([1]!s_stm07_is($A1632,"W30028333","2020/12/31",1)/[1]!S_SHARE_TOTAL($A1632,$B$1),"")</f>
        <v>0.55993801399442233</v>
      </c>
      <c r="L1632">
        <f>IFERROR([1]!s_stm07_is($A1632,"W30028333","2021/12/31",1)/[1]!S_SHARE_TOTAL($A1632,$B$1),"")</f>
        <v>0.69441825495348719</v>
      </c>
      <c r="M1632">
        <f>IFERROR([1]!s_stm07_is($A1632,"W30028333","2022/12/31",1)/[1]!S_SHARE_TOTAL($A1632,$B$1),"")</f>
        <v>0.81385643612297243</v>
      </c>
      <c r="N1632">
        <f>IFERROR([1]!s_stm07_is($A1632,"W30028333","2023/12/31",1)/[1]!S_SHARE_TOTAL($A1632,$B$1),"")</f>
        <v>1.0682850895595948</v>
      </c>
      <c r="O1632">
        <f>IFERROR([1]!s_stm07_is($A1632,"W30028333","2024/12/31",1)/[1]!S_SHARE_TOTAL($A1632,$B$1),"")</f>
        <v>1.2826705111863501</v>
      </c>
      <c r="P1632">
        <f>IFERROR([1]!s_stm07_is($A1632,"W30028333","2025/12/31",1)/[1]!S_SHARE_TOTAL($A1632,$B$1),"")</f>
        <v>1.3550681582376365</v>
      </c>
      <c r="Q1632">
        <f>IFERROR([1]!s_west_netprofit($A1632,2026,$B$1,180)/[1]!S_SHARE_TOTAL($A1632,$B$1),"")</f>
        <v>1.7014261208912798</v>
      </c>
      <c r="R1632">
        <f>IFERROR([1]!s_west_netprofit($A1632,2027,$B$1,180)/[1]!S_SHARE_TOTAL($A1632,$B$1),"")</f>
        <v>2.0645609255963433</v>
      </c>
      <c r="S1632">
        <f>IFERROR([1]!s_fa_dupont_roe($A1632,"2011/12/31")/100,"")</f>
        <v>0</v>
      </c>
      <c r="T1632">
        <f>IFERROR([1]!s_fa_dupont_roe($A1632,"2012/12/31")/100,"")</f>
        <v>0</v>
      </c>
      <c r="U1632">
        <f>IFERROR([1]!s_fa_dupont_roe($A1632,"2013/12/31")/100,"")</f>
        <v>0</v>
      </c>
      <c r="V1632">
        <f>IFERROR([1]!s_fa_dupont_roe($A1632,"2014/12/31")/100,"")</f>
        <v>0</v>
      </c>
      <c r="W1632">
        <f>IFERROR([1]!s_fa_dupont_roe($A1632,"2015/12/31")/100,"")</f>
        <v>0</v>
      </c>
      <c r="X1632">
        <f>IFERROR([1]!s_fa_dupont_roe($A1632,"2016/12/31")/100,"")</f>
        <v>9.9298999999999998E-2</v>
      </c>
      <c r="Y1632">
        <f>IFERROR([1]!s_fa_dupont_roe($A1632,"2017/12/31")/100,"")</f>
        <v>0.151479</v>
      </c>
      <c r="Z1632">
        <f>IFERROR([1]!s_fa_dupont_roe($A1632,"2018/12/31")/100,"")</f>
        <v>0.14258999999999999</v>
      </c>
      <c r="AA1632">
        <f>IFERROR([1]!s_fa_dupont_roe($A1632,"2019/12/31")/100,"")</f>
        <v>0.150534</v>
      </c>
      <c r="AB1632">
        <f>IFERROR([1]!s_fa_dupont_roe($A1632,"2020/12/31")/100,"")</f>
        <v>0.14072399999999999</v>
      </c>
      <c r="AC1632">
        <f>IFERROR([1]!s_fa_dupont_roe($A1632,"2021/12/31")/100,"")</f>
        <v>0.137742</v>
      </c>
      <c r="AD1632">
        <f>IFERROR([1]!s_fa_dupont_roe($A1632,"2022/12/31")/100,"")</f>
        <v>0.15049799999999999</v>
      </c>
      <c r="AE1632">
        <f>IFERROR([1]!s_fa_dupont_roe($A1632,"2023/12/31")/100,"")</f>
        <v>0.185889</v>
      </c>
      <c r="AF1632">
        <f>IFERROR([1]!s_fa_dupont_roe($A1632,"2024/12/31")/100,"")</f>
        <v>0.20061000000000001</v>
      </c>
      <c r="AG1632">
        <f>IFERROR([1]!s_fa_dupont_roe($A1632,"2025/12/31")/100,"")</f>
        <v>0.19337499999999999</v>
      </c>
      <c r="AH1632">
        <f>IFERROR([1]!s_stm07_is($A1632,"W30028333","2025/12/31",1),"")</f>
        <v>666266924.51999998</v>
      </c>
      <c r="AI1632">
        <f>IFERROR([1]!s_stm07_bs($A1632,"W38058048","2025/12/31",1),"")</f>
        <v>3539502388.5900002</v>
      </c>
      <c r="AJ1632">
        <f>IFERROR([1]!s_fa_netdebt($A1632,"2025/12/31"),"")</f>
        <v>-1537795873.6700001</v>
      </c>
      <c r="AK1632">
        <f>IFERROR([1]!s_val_ev1($A1632,"2025/12/31"),"")</f>
        <v>19330400988.560001</v>
      </c>
      <c r="AL1632">
        <f>IFERROR([1]!s_fa_ebitda($A1632,"2025/12/31"),"")</f>
        <v>804975806.49000001</v>
      </c>
      <c r="AM1632">
        <f>IFERROR([1]!s_west_netprofit($A1632,2026,$B$1,180)/[1]!s_west_netprofit($A1632,2026,$B$1-7,180)-1,"")</f>
        <v>0</v>
      </c>
      <c r="AN1632">
        <f>IFERROR([1]!s_west_netprofit($A1632,2026,$B$1,180)/[1]!s_west_netprofit($A1632,2026,$B$1-30,180)-1,"")</f>
        <v>3.8941672589185572E-3</v>
      </c>
      <c r="AO1632">
        <f>IFERROR([1]!s_est_mediannetprofit($A1632,2026,$B$1)/[1]!s_est_mediannetprofit($A1632,2026,$B$1-7)-1,"")</f>
        <v>0</v>
      </c>
      <c r="AP1632">
        <f>IFERROR([1]!s_est_mediannetprofit($A1632,2026,$B$1)/[1]!s_est_mediannetprofit($A1632,2026,$B$1-30)-1,"")</f>
        <v>2.037077216074934E-3</v>
      </c>
    </row>
    <row r="1633" spans="1:42">
      <c r="A1633" t="s">
        <v>1672</v>
      </c>
      <c r="B1633">
        <f>IFERROR([1]!s_stm07_is($A1633,"W30028333","2011/12/31",1)/[1]!S_SHARE_TOTAL($A1633,$B$1),"")</f>
        <v>0</v>
      </c>
      <c r="C1633">
        <f>IFERROR([1]!s_stm07_is($A1633,"W30028333","2012/12/31",1)/[1]!S_SHARE_TOTAL($A1633,$B$1),"")</f>
        <v>0</v>
      </c>
      <c r="D1633">
        <f>IFERROR([1]!s_stm07_is($A1633,"W30028333","2013/12/31",1)/[1]!S_SHARE_TOTAL($A1633,$B$1),"")</f>
        <v>0</v>
      </c>
      <c r="E1633">
        <f>IFERROR([1]!s_stm07_is($A1633,"W30028333","2014/12/31",1)/[1]!S_SHARE_TOTAL($A1633,$B$1),"")</f>
        <v>0</v>
      </c>
      <c r="F1633">
        <f>IFERROR([1]!s_stm07_is($A1633,"W30028333","2015/12/31",1)/[1]!S_SHARE_TOTAL($A1633,$B$1),"")</f>
        <v>0</v>
      </c>
      <c r="G1633">
        <f>IFERROR([1]!s_stm07_is($A1633,"W30028333","2016/12/31",1)/[1]!S_SHARE_TOTAL($A1633,$B$1),"")</f>
        <v>0</v>
      </c>
      <c r="H1633">
        <f>IFERROR([1]!s_stm07_is($A1633,"W30028333","2017/12/31",1)/[1]!S_SHARE_TOTAL($A1633,$B$1),"")</f>
        <v>4.3893597689108131E-2</v>
      </c>
      <c r="I1633">
        <f>IFERROR([1]!s_stm07_is($A1633,"W30028333","2018/12/31",1)/[1]!S_SHARE_TOTAL($A1633,$B$1),"")</f>
        <v>2.2155465790637398E-2</v>
      </c>
      <c r="J1633">
        <f>IFERROR([1]!s_stm07_is($A1633,"W30028333","2019/12/31",1)/[1]!S_SHARE_TOTAL($A1633,$B$1),"")</f>
        <v>3.9223110479325099E-2</v>
      </c>
      <c r="K1633">
        <f>IFERROR([1]!s_stm07_is($A1633,"W30028333","2020/12/31",1)/[1]!S_SHARE_TOTAL($A1633,$B$1),"")</f>
        <v>6.7008327266680504E-2</v>
      </c>
      <c r="L1633">
        <f>IFERROR([1]!s_stm07_is($A1633,"W30028333","2021/12/31",1)/[1]!S_SHARE_TOTAL($A1633,$B$1),"")</f>
        <v>8.148499654910446E-2</v>
      </c>
      <c r="M1633">
        <f>IFERROR([1]!s_stm07_is($A1633,"W30028333","2022/12/31",1)/[1]!S_SHARE_TOTAL($A1633,$B$1),"")</f>
        <v>0.10032865774868499</v>
      </c>
      <c r="N1633">
        <f>IFERROR([1]!s_stm07_is($A1633,"W30028333","2023/12/31",1)/[1]!S_SHARE_TOTAL($A1633,$B$1),"")</f>
        <v>0.1264684804260536</v>
      </c>
      <c r="O1633">
        <f>IFERROR([1]!s_stm07_is($A1633,"W30028333","2024/12/31",1)/[1]!S_SHARE_TOTAL($A1633,$B$1),"")</f>
        <v>0.14691592647933729</v>
      </c>
      <c r="P1633">
        <f>IFERROR([1]!s_stm07_is($A1633,"W30028333","2025/12/31",1)/[1]!S_SHARE_TOTAL($A1633,$B$1),"")</f>
        <v>0.18981379150824434</v>
      </c>
      <c r="Q1633">
        <f>IFERROR([1]!s_west_netprofit($A1633,2026,$B$1,180)/[1]!S_SHARE_TOTAL($A1633,$B$1),"")</f>
        <v>0.26756578836796213</v>
      </c>
      <c r="R1633">
        <f>IFERROR([1]!s_west_netprofit($A1633,2027,$B$1,180)/[1]!S_SHARE_TOTAL($A1633,$B$1),"")</f>
        <v>0.34016796123994852</v>
      </c>
      <c r="S1633">
        <f>IFERROR([1]!s_fa_dupont_roe($A1633,"2011/12/31")/100,"")</f>
        <v>0</v>
      </c>
      <c r="T1633">
        <f>IFERROR([1]!s_fa_dupont_roe($A1633,"2012/12/31")/100,"")</f>
        <v>0</v>
      </c>
      <c r="U1633">
        <f>IFERROR([1]!s_fa_dupont_roe($A1633,"2013/12/31")/100,"")</f>
        <v>0</v>
      </c>
      <c r="V1633">
        <f>IFERROR([1]!s_fa_dupont_roe($A1633,"2014/12/31")/100,"")</f>
        <v>0</v>
      </c>
      <c r="W1633">
        <f>IFERROR([1]!s_fa_dupont_roe($A1633,"2015/12/31")/100,"")</f>
        <v>0</v>
      </c>
      <c r="X1633">
        <f>IFERROR([1]!s_fa_dupont_roe($A1633,"2016/12/31")/100,"")</f>
        <v>0</v>
      </c>
      <c r="Y1633">
        <f>IFERROR([1]!s_fa_dupont_roe($A1633,"2017/12/31")/100,"")</f>
        <v>0.12483499999999999</v>
      </c>
      <c r="Z1633">
        <f>IFERROR([1]!s_fa_dupont_roe($A1633,"2018/12/31")/100,"")</f>
        <v>6.0877999999999995E-2</v>
      </c>
      <c r="AA1633">
        <f>IFERROR([1]!s_fa_dupont_roe($A1633,"2019/12/31")/100,"")</f>
        <v>9.9693000000000004E-2</v>
      </c>
      <c r="AB1633">
        <f>IFERROR([1]!s_fa_dupont_roe($A1633,"2020/12/31")/100,"")</f>
        <v>0.12360500000000001</v>
      </c>
      <c r="AC1633">
        <f>IFERROR([1]!s_fa_dupont_roe($A1633,"2021/12/31")/100,"")</f>
        <v>0.11410000000000001</v>
      </c>
      <c r="AD1633">
        <f>IFERROR([1]!s_fa_dupont_roe($A1633,"2022/12/31")/100,"")</f>
        <v>9.8711000000000007E-2</v>
      </c>
      <c r="AE1633">
        <f>IFERROR([1]!s_fa_dupont_roe($A1633,"2023/12/31")/100,"")</f>
        <v>9.5953999999999998E-2</v>
      </c>
      <c r="AF1633">
        <f>IFERROR([1]!s_fa_dupont_roe($A1633,"2024/12/31")/100,"")</f>
        <v>0.10534200000000001</v>
      </c>
      <c r="AG1633">
        <f>IFERROR([1]!s_fa_dupont_roe($A1633,"2025/12/31")/100,"")</f>
        <v>9.6858E-2</v>
      </c>
      <c r="AH1633">
        <f>IFERROR([1]!s_stm07_is($A1633,"W30028333","2025/12/31",1),"")</f>
        <v>147598028.75999999</v>
      </c>
      <c r="AI1633">
        <f>IFERROR([1]!s_stm07_bs($A1633,"W38058048","2025/12/31",1),"")</f>
        <v>1966608703.71</v>
      </c>
      <c r="AJ1633">
        <f>IFERROR([1]!s_fa_netdebt($A1633,"2025/12/31"),"")</f>
        <v>214268184.43000001</v>
      </c>
      <c r="AK1633">
        <f>IFERROR([1]!s_val_ev1($A1633,"2025/12/31"),"")</f>
        <v>30691271602.310001</v>
      </c>
      <c r="AL1633">
        <f>IFERROR([1]!s_fa_ebitda($A1633,"2025/12/31"),"")</f>
        <v>270049053.64999998</v>
      </c>
      <c r="AM1633">
        <f>IFERROR([1]!s_west_netprofit($A1633,2026,$B$1,180)/[1]!s_west_netprofit($A1633,2026,$B$1-7,180)-1,"")</f>
        <v>9.7623831571591602E-3</v>
      </c>
      <c r="AN1633">
        <f>IFERROR([1]!s_west_netprofit($A1633,2026,$B$1,180)/[1]!s_west_netprofit($A1633,2026,$B$1-30,180)-1,"")</f>
        <v>8.4824836712189544E-3</v>
      </c>
      <c r="AO1633">
        <f>IFERROR([1]!s_est_mediannetprofit($A1633,2026,$B$1)/[1]!s_est_mediannetprofit($A1633,2026,$B$1-7)-1,"")</f>
        <v>9.7087378640776656E-3</v>
      </c>
      <c r="AP1633">
        <f>IFERROR([1]!s_est_mediannetprofit($A1633,2026,$B$1)/[1]!s_est_mediannetprofit($A1633,2026,$B$1-30)-1,"")</f>
        <v>1.4065280452429052E-2</v>
      </c>
    </row>
    <row r="1634" spans="1:42">
      <c r="A1634" t="s">
        <v>1673</v>
      </c>
      <c r="B1634">
        <f>IFERROR([1]!s_stm07_is($A1634,"W30028333","2011/12/31",1)/[1]!S_SHARE_TOTAL($A1634,$B$1),"")</f>
        <v>0</v>
      </c>
      <c r="C1634">
        <f>IFERROR([1]!s_stm07_is($A1634,"W30028333","2012/12/31",1)/[1]!S_SHARE_TOTAL($A1634,$B$1),"")</f>
        <v>8.1713739331394794E-2</v>
      </c>
      <c r="D1634">
        <f>IFERROR([1]!s_stm07_is($A1634,"W30028333","2013/12/31",1)/[1]!S_SHARE_TOTAL($A1634,$B$1),"")</f>
        <v>0.11457359020563165</v>
      </c>
      <c r="E1634">
        <f>IFERROR([1]!s_stm07_is($A1634,"W30028333","2014/12/31",1)/[1]!S_SHARE_TOTAL($A1634,$B$1),"")</f>
        <v>8.6148855774203323E-2</v>
      </c>
      <c r="F1634">
        <f>IFERROR([1]!s_stm07_is($A1634,"W30028333","2015/12/31",1)/[1]!S_SHARE_TOTAL($A1634,$B$1),"")</f>
        <v>9.9055105417917594E-2</v>
      </c>
      <c r="G1634">
        <f>IFERROR([1]!s_stm07_is($A1634,"W30028333","2016/12/31",1)/[1]!S_SHARE_TOTAL($A1634,$B$1),"")</f>
        <v>2.3052455470128994E-2</v>
      </c>
      <c r="H1634">
        <f>IFERROR([1]!s_stm07_is($A1634,"W30028333","2017/12/31",1)/[1]!S_SHARE_TOTAL($A1634,$B$1),"")</f>
        <v>0.14816457154091359</v>
      </c>
      <c r="I1634">
        <f>IFERROR([1]!s_stm07_is($A1634,"W30028333","2018/12/31",1)/[1]!S_SHARE_TOTAL($A1634,$B$1),"")</f>
        <v>0.25956664367037569</v>
      </c>
      <c r="J1634">
        <f>IFERROR([1]!s_stm07_is($A1634,"W30028333","2019/12/31",1)/[1]!S_SHARE_TOTAL($A1634,$B$1),"")</f>
        <v>0.33075519664275621</v>
      </c>
      <c r="K1634">
        <f>IFERROR([1]!s_stm07_is($A1634,"W30028333","2020/12/31",1)/[1]!S_SHARE_TOTAL($A1634,$B$1),"")</f>
        <v>0.36857443314686911</v>
      </c>
      <c r="L1634">
        <f>IFERROR([1]!s_stm07_is($A1634,"W30028333","2021/12/31",1)/[1]!S_SHARE_TOTAL($A1634,$B$1),"")</f>
        <v>0.31205133419828618</v>
      </c>
      <c r="M1634">
        <f>IFERROR([1]!s_stm07_is($A1634,"W30028333","2022/12/31",1)/[1]!S_SHARE_TOTAL($A1634,$B$1),"")</f>
        <v>0.4279594641453533</v>
      </c>
      <c r="N1634">
        <f>IFERROR([1]!s_stm07_is($A1634,"W30028333","2023/12/31",1)/[1]!S_SHARE_TOTAL($A1634,$B$1),"")</f>
        <v>0.58836441293053454</v>
      </c>
      <c r="O1634">
        <f>IFERROR([1]!s_stm07_is($A1634,"W30028333","2024/12/31",1)/[1]!S_SHARE_TOTAL($A1634,$B$1),"")</f>
        <v>0.37585128123750855</v>
      </c>
      <c r="P1634">
        <f>IFERROR([1]!s_stm07_is($A1634,"W30028333","2025/12/31",1)/[1]!S_SHARE_TOTAL($A1634,$B$1),"")</f>
        <v>0.24641091035053644</v>
      </c>
      <c r="Q1634">
        <f>IFERROR([1]!s_west_netprofit($A1634,2026,$B$1,180)/[1]!S_SHARE_TOTAL($A1634,$B$1),"")</f>
        <v>0.42165926805166004</v>
      </c>
      <c r="R1634">
        <f>IFERROR([1]!s_west_netprofit($A1634,2027,$B$1,180)/[1]!S_SHARE_TOTAL($A1634,$B$1),"")</f>
        <v>0.54376768288611088</v>
      </c>
      <c r="S1634">
        <f>IFERROR([1]!s_fa_dupont_roe($A1634,"2011/12/31")/100,"")</f>
        <v>0</v>
      </c>
      <c r="T1634">
        <f>IFERROR([1]!s_fa_dupont_roe($A1634,"2012/12/31")/100,"")</f>
        <v>0.21571699999999999</v>
      </c>
      <c r="U1634">
        <f>IFERROR([1]!s_fa_dupont_roe($A1634,"2013/12/31")/100,"")</f>
        <v>0.27140399999999998</v>
      </c>
      <c r="V1634">
        <f>IFERROR([1]!s_fa_dupont_roe($A1634,"2014/12/31")/100,"")</f>
        <v>0.174373</v>
      </c>
      <c r="W1634">
        <f>IFERROR([1]!s_fa_dupont_roe($A1634,"2015/12/31")/100,"")</f>
        <v>0.14135799999999998</v>
      </c>
      <c r="X1634">
        <f>IFERROR([1]!s_fa_dupont_roe($A1634,"2016/12/31")/100,"")</f>
        <v>2.5569999999999999E-2</v>
      </c>
      <c r="Y1634">
        <f>IFERROR([1]!s_fa_dupont_roe($A1634,"2017/12/31")/100,"")</f>
        <v>0.15014</v>
      </c>
      <c r="Z1634">
        <f>IFERROR([1]!s_fa_dupont_roe($A1634,"2018/12/31")/100,"")</f>
        <v>0.21945000000000001</v>
      </c>
      <c r="AA1634">
        <f>IFERROR([1]!s_fa_dupont_roe($A1634,"2019/12/31")/100,"")</f>
        <v>0.22776399999999999</v>
      </c>
      <c r="AB1634">
        <f>IFERROR([1]!s_fa_dupont_roe($A1634,"2020/12/31")/100,"")</f>
        <v>0.108991</v>
      </c>
      <c r="AC1634">
        <f>IFERROR([1]!s_fa_dupont_roe($A1634,"2021/12/31")/100,"")</f>
        <v>6.1298000000000005E-2</v>
      </c>
      <c r="AD1634">
        <f>IFERROR([1]!s_fa_dupont_roe($A1634,"2022/12/31")/100,"")</f>
        <v>8.3430000000000004E-2</v>
      </c>
      <c r="AE1634">
        <f>IFERROR([1]!s_fa_dupont_roe($A1634,"2023/12/31")/100,"")</f>
        <v>0.105291</v>
      </c>
      <c r="AF1634">
        <f>IFERROR([1]!s_fa_dupont_roe($A1634,"2024/12/31")/100,"")</f>
        <v>6.4547999999999994E-2</v>
      </c>
      <c r="AG1634">
        <f>IFERROR([1]!s_fa_dupont_roe($A1634,"2025/12/31")/100,"")</f>
        <v>4.2584999999999998E-2</v>
      </c>
      <c r="AH1634">
        <f>IFERROR([1]!s_stm07_is($A1634,"W30028333","2025/12/31",1),"")</f>
        <v>131924677.64</v>
      </c>
      <c r="AI1634">
        <f>IFERROR([1]!s_stm07_bs($A1634,"W38058048","2025/12/31",1),"")</f>
        <v>3401994986.5900002</v>
      </c>
      <c r="AJ1634">
        <f>IFERROR([1]!s_fa_netdebt($A1634,"2025/12/31"),"")</f>
        <v>2317082769.1599998</v>
      </c>
      <c r="AK1634">
        <f>IFERROR([1]!s_val_ev1($A1634,"2025/12/31"),"")</f>
        <v>12436186528.57</v>
      </c>
      <c r="AL1634">
        <f>IFERROR([1]!s_fa_ebitda($A1634,"2025/12/31"),"")</f>
        <v>624265221.96000004</v>
      </c>
      <c r="AM1634">
        <f>IFERROR([1]!s_west_netprofit($A1634,2026,$B$1,180)/[1]!s_west_netprofit($A1634,2026,$B$1-7,180)-1,"")</f>
        <v>-1.0488415159980224E-2</v>
      </c>
      <c r="AN1634">
        <f>IFERROR([1]!s_west_netprofit($A1634,2026,$B$1,180)/[1]!s_west_netprofit($A1634,2026,$B$1-30,180)-1,"")</f>
        <v>-1.0488415159980224E-2</v>
      </c>
      <c r="AO1634">
        <f>IFERROR([1]!s_est_mediannetprofit($A1634,2026,$B$1)/[1]!s_est_mediannetprofit($A1634,2026,$B$1-7)-1,"")</f>
        <v>2.4038461538462563E-3</v>
      </c>
      <c r="AP1634">
        <f>IFERROR([1]!s_est_mediannetprofit($A1634,2026,$B$1)/[1]!s_est_mediannetprofit($A1634,2026,$B$1-30)-1,"")</f>
        <v>2.4038461538462563E-3</v>
      </c>
    </row>
    <row r="1635" spans="1:42">
      <c r="A1635" t="s">
        <v>1674</v>
      </c>
      <c r="B1635">
        <f>IFERROR([1]!s_stm07_is($A1635,"W30028333","2011/12/31",1)/[1]!S_SHARE_TOTAL($A1635,$B$1),"")</f>
        <v>0</v>
      </c>
      <c r="C1635">
        <f>IFERROR([1]!s_stm07_is($A1635,"W30028333","2012/12/31",1)/[1]!S_SHARE_TOTAL($A1635,$B$1),"")</f>
        <v>0</v>
      </c>
      <c r="D1635">
        <f>IFERROR([1]!s_stm07_is($A1635,"W30028333","2013/12/31",1)/[1]!S_SHARE_TOTAL($A1635,$B$1),"")</f>
        <v>0</v>
      </c>
      <c r="E1635">
        <f>IFERROR([1]!s_stm07_is($A1635,"W30028333","2014/12/31",1)/[1]!S_SHARE_TOTAL($A1635,$B$1),"")</f>
        <v>-1.6714508120952078E-2</v>
      </c>
      <c r="F1635">
        <f>IFERROR([1]!s_stm07_is($A1635,"W30028333","2015/12/31",1)/[1]!S_SHARE_TOTAL($A1635,$B$1),"")</f>
        <v>0</v>
      </c>
      <c r="G1635">
        <f>IFERROR([1]!s_stm07_is($A1635,"W30028333","2016/12/31",1)/[1]!S_SHARE_TOTAL($A1635,$B$1),"")</f>
        <v>0</v>
      </c>
      <c r="H1635">
        <f>IFERROR([1]!s_stm07_is($A1635,"W30028333","2017/12/31",1)/[1]!S_SHARE_TOTAL($A1635,$B$1),"")</f>
        <v>0</v>
      </c>
      <c r="I1635">
        <f>IFERROR([1]!s_stm07_is($A1635,"W30028333","2018/12/31",1)/[1]!S_SHARE_TOTAL($A1635,$B$1),"")</f>
        <v>-2.220190416316661E-2</v>
      </c>
      <c r="J1635">
        <f>IFERROR([1]!s_stm07_is($A1635,"W30028333","2019/12/31",1)/[1]!S_SHARE_TOTAL($A1635,$B$1),"")</f>
        <v>8.954643812622011E-2</v>
      </c>
      <c r="K1635">
        <f>IFERROR([1]!s_stm07_is($A1635,"W30028333","2020/12/31",1)/[1]!S_SHARE_TOTAL($A1635,$B$1),"")</f>
        <v>-1.5435009405914815E-2</v>
      </c>
      <c r="L1635">
        <f>IFERROR([1]!s_stm07_is($A1635,"W30028333","2021/12/31",1)/[1]!S_SHARE_TOTAL($A1635,$B$1),"")</f>
        <v>-7.695933362918346E-2</v>
      </c>
      <c r="M1635">
        <f>IFERROR([1]!s_stm07_is($A1635,"W30028333","2022/12/31",1)/[1]!S_SHARE_TOTAL($A1635,$B$1),"")</f>
        <v>0.14925295556223242</v>
      </c>
      <c r="N1635">
        <f>IFERROR([1]!s_stm07_is($A1635,"W30028333","2023/12/31",1)/[1]!S_SHARE_TOTAL($A1635,$B$1),"")</f>
        <v>-0.49192462451861624</v>
      </c>
      <c r="O1635">
        <f>IFERROR([1]!s_stm07_is($A1635,"W30028333","2024/12/31",1)/[1]!S_SHARE_TOTAL($A1635,$B$1),"")</f>
        <v>-0.51176783614579091</v>
      </c>
      <c r="P1635">
        <f>IFERROR([1]!s_stm07_is($A1635,"W30028333","2025/12/31",1)/[1]!S_SHARE_TOTAL($A1635,$B$1),"")</f>
        <v>-0.67968169032932513</v>
      </c>
      <c r="Q1635">
        <f>IFERROR([1]!s_west_netprofit($A1635,2026,$B$1,180)/[1]!S_SHARE_TOTAL($A1635,$B$1),"")</f>
        <v>0</v>
      </c>
      <c r="R1635">
        <f>IFERROR([1]!s_west_netprofit($A1635,2027,$B$1,180)/[1]!S_SHARE_TOTAL($A1635,$B$1),"")</f>
        <v>0</v>
      </c>
      <c r="S1635">
        <f>IFERROR([1]!s_fa_dupont_roe($A1635,"2011/12/31")/100,"")</f>
        <v>0</v>
      </c>
      <c r="T1635">
        <f>IFERROR([1]!s_fa_dupont_roe($A1635,"2012/12/31")/100,"")</f>
        <v>0</v>
      </c>
      <c r="U1635">
        <f>IFERROR([1]!s_fa_dupont_roe($A1635,"2013/12/31")/100,"")</f>
        <v>0</v>
      </c>
      <c r="V1635">
        <f>IFERROR([1]!s_fa_dupont_roe($A1635,"2014/12/31")/100,"")</f>
        <v>0</v>
      </c>
      <c r="W1635">
        <f>IFERROR([1]!s_fa_dupont_roe($A1635,"2015/12/31")/100,"")</f>
        <v>0</v>
      </c>
      <c r="X1635">
        <f>IFERROR([1]!s_fa_dupont_roe($A1635,"2016/12/31")/100,"")</f>
        <v>0</v>
      </c>
      <c r="Y1635">
        <f>IFERROR([1]!s_fa_dupont_roe($A1635,"2017/12/31")/100,"")</f>
        <v>0</v>
      </c>
      <c r="Z1635">
        <f>IFERROR([1]!s_fa_dupont_roe($A1635,"2018/12/31")/100,"")</f>
        <v>-0.124665</v>
      </c>
      <c r="AA1635">
        <f>IFERROR([1]!s_fa_dupont_roe($A1635,"2019/12/31")/100,"")</f>
        <v>0.18882699999999999</v>
      </c>
      <c r="AB1635">
        <f>IFERROR([1]!s_fa_dupont_roe($A1635,"2020/12/31")/100,"")</f>
        <v>-1.9567000000000001E-2</v>
      </c>
      <c r="AC1635">
        <f>IFERROR([1]!s_fa_dupont_roe($A1635,"2021/12/31")/100,"")</f>
        <v>-3.3669999999999999E-2</v>
      </c>
      <c r="AD1635">
        <f>IFERROR([1]!s_fa_dupont_roe($A1635,"2022/12/31")/100,"")</f>
        <v>3.8425000000000001E-2</v>
      </c>
      <c r="AE1635">
        <f>IFERROR([1]!s_fa_dupont_roe($A1635,"2023/12/31")/100,"")</f>
        <v>-0.12928699999999999</v>
      </c>
      <c r="AF1635">
        <f>IFERROR([1]!s_fa_dupont_roe($A1635,"2024/12/31")/100,"")</f>
        <v>-0.154196</v>
      </c>
      <c r="AG1635">
        <f>IFERROR([1]!s_fa_dupont_roe($A1635,"2025/12/31")/100,"")</f>
        <v>-0.25237999999999999</v>
      </c>
      <c r="AH1635">
        <f>IFERROR([1]!s_stm07_is($A1635,"W30028333","2025/12/31",1),"")</f>
        <v>-272449975.32999998</v>
      </c>
      <c r="AI1635">
        <f>IFERROR([1]!s_stm07_bs($A1635,"W38058048","2025/12/31",1),"")</f>
        <v>943515066.15999997</v>
      </c>
      <c r="AJ1635">
        <f>IFERROR([1]!s_fa_netdebt($A1635,"2025/12/31"),"")</f>
        <v>-52834204.57</v>
      </c>
      <c r="AK1635">
        <f>IFERROR([1]!s_val_ev1($A1635,"2025/12/31"),"")</f>
        <v>10906858863.030001</v>
      </c>
      <c r="AL1635">
        <f>IFERROR([1]!s_fa_ebitda($A1635,"2025/12/31"),"")</f>
        <v>-224883391.75999999</v>
      </c>
      <c r="AM1635">
        <f>IFERROR([1]!s_west_netprofit($A1635,2026,$B$1,180)/[1]!s_west_netprofit($A1635,2026,$B$1-7,180)-1,"")</f>
        <v>-1</v>
      </c>
      <c r="AN1635">
        <f>IFERROR([1]!s_west_netprofit($A1635,2026,$B$1,180)/[1]!s_west_netprofit($A1635,2026,$B$1-30,180)-1,"")</f>
        <v>-1</v>
      </c>
      <c r="AO1635">
        <f>IFERROR([1]!s_est_mediannetprofit($A1635,2026,$B$1)/[1]!s_est_mediannetprofit($A1635,2026,$B$1-7)-1,"")</f>
        <v>-1</v>
      </c>
      <c r="AP1635">
        <f>IFERROR([1]!s_est_mediannetprofit($A1635,2026,$B$1)/[1]!s_est_mediannetprofit($A1635,2026,$B$1-30)-1,"")</f>
        <v>-1</v>
      </c>
    </row>
    <row r="1636" spans="1:42">
      <c r="A1636" t="s">
        <v>1675</v>
      </c>
      <c r="B1636">
        <f>IFERROR([1]!s_stm07_is($A1636,"W30028333","2011/12/31",1)/[1]!S_SHARE_TOTAL($A1636,$B$1),"")</f>
        <v>0</v>
      </c>
      <c r="C1636">
        <f>IFERROR([1]!s_stm07_is($A1636,"W30028333","2012/12/31",1)/[1]!S_SHARE_TOTAL($A1636,$B$1),"")</f>
        <v>0</v>
      </c>
      <c r="D1636">
        <f>IFERROR([1]!s_stm07_is($A1636,"W30028333","2013/12/31",1)/[1]!S_SHARE_TOTAL($A1636,$B$1),"")</f>
        <v>0</v>
      </c>
      <c r="E1636">
        <f>IFERROR([1]!s_stm07_is($A1636,"W30028333","2014/12/31",1)/[1]!S_SHARE_TOTAL($A1636,$B$1),"")</f>
        <v>0</v>
      </c>
      <c r="F1636">
        <f>IFERROR([1]!s_stm07_is($A1636,"W30028333","2015/12/31",1)/[1]!S_SHARE_TOTAL($A1636,$B$1),"")</f>
        <v>0</v>
      </c>
      <c r="G1636">
        <f>IFERROR([1]!s_stm07_is($A1636,"W30028333","2016/12/31",1)/[1]!S_SHARE_TOTAL($A1636,$B$1),"")</f>
        <v>0</v>
      </c>
      <c r="H1636">
        <f>IFERROR([1]!s_stm07_is($A1636,"W30028333","2017/12/31",1)/[1]!S_SHARE_TOTAL($A1636,$B$1),"")</f>
        <v>-0.16522504202752078</v>
      </c>
      <c r="I1636">
        <f>IFERROR([1]!s_stm07_is($A1636,"W30028333","2018/12/31",1)/[1]!S_SHARE_TOTAL($A1636,$B$1),"")</f>
        <v>-4.9284062304169603E-2</v>
      </c>
      <c r="J1636">
        <f>IFERROR([1]!s_stm07_is($A1636,"W30028333","2019/12/31",1)/[1]!S_SHARE_TOTAL($A1636,$B$1),"")</f>
        <v>-0.14430504320235479</v>
      </c>
      <c r="K1636">
        <f>IFERROR([1]!s_stm07_is($A1636,"W30028333","2020/12/31",1)/[1]!S_SHARE_TOTAL($A1636,$B$1),"")</f>
        <v>4.4154823816482072E-2</v>
      </c>
      <c r="L1636">
        <f>IFERROR([1]!s_stm07_is($A1636,"W30028333","2021/12/31",1)/[1]!S_SHARE_TOTAL($A1636,$B$1),"")</f>
        <v>0.59179369657252667</v>
      </c>
      <c r="M1636">
        <f>IFERROR([1]!s_stm07_is($A1636,"W30028333","2022/12/31",1)/[1]!S_SHARE_TOTAL($A1636,$B$1),"")</f>
        <v>0.41917203503738737</v>
      </c>
      <c r="N1636">
        <f>IFERROR([1]!s_stm07_is($A1636,"W30028333","2023/12/31",1)/[1]!S_SHARE_TOTAL($A1636,$B$1),"")</f>
        <v>-0.69228152238458307</v>
      </c>
      <c r="O1636">
        <f>IFERROR([1]!s_stm07_is($A1636,"W30028333","2024/12/31",1)/[1]!S_SHARE_TOTAL($A1636,$B$1),"")</f>
        <v>-0.37782647420604731</v>
      </c>
      <c r="P1636">
        <f>IFERROR([1]!s_stm07_is($A1636,"W30028333","2025/12/31",1)/[1]!S_SHARE_TOTAL($A1636,$B$1),"")</f>
        <v>-0.44033367254521377</v>
      </c>
      <c r="Q1636">
        <f>IFERROR([1]!s_west_netprofit($A1636,2026,$B$1,180)/[1]!S_SHARE_TOTAL($A1636,$B$1),"")</f>
        <v>1.2432823448701067</v>
      </c>
      <c r="R1636">
        <f>IFERROR([1]!s_west_netprofit($A1636,2027,$B$1,180)/[1]!S_SHARE_TOTAL($A1636,$B$1),"")</f>
        <v>1.1347777038632609</v>
      </c>
      <c r="S1636">
        <f>IFERROR([1]!s_fa_dupont_roe($A1636,"2011/12/31")/100,"")</f>
        <v>0</v>
      </c>
      <c r="T1636">
        <f>IFERROR([1]!s_fa_dupont_roe($A1636,"2012/12/31")/100,"")</f>
        <v>0</v>
      </c>
      <c r="U1636">
        <f>IFERROR([1]!s_fa_dupont_roe($A1636,"2013/12/31")/100,"")</f>
        <v>0</v>
      </c>
      <c r="V1636">
        <f>IFERROR([1]!s_fa_dupont_roe($A1636,"2014/12/31")/100,"")</f>
        <v>0</v>
      </c>
      <c r="W1636">
        <f>IFERROR([1]!s_fa_dupont_roe($A1636,"2015/12/31")/100,"")</f>
        <v>0</v>
      </c>
      <c r="X1636">
        <f>IFERROR([1]!s_fa_dupont_roe($A1636,"2016/12/31")/100,"")</f>
        <v>0</v>
      </c>
      <c r="Y1636">
        <f>IFERROR([1]!s_fa_dupont_roe($A1636,"2017/12/31")/100,"")</f>
        <v>-0.88780300000000001</v>
      </c>
      <c r="Z1636">
        <f>IFERROR([1]!s_fa_dupont_roe($A1636,"2018/12/31")/100,"")</f>
        <v>-0.116409</v>
      </c>
      <c r="AA1636">
        <f>IFERROR([1]!s_fa_dupont_roe($A1636,"2019/12/31")/100,"")</f>
        <v>-0.183397</v>
      </c>
      <c r="AB1636">
        <f>IFERROR([1]!s_fa_dupont_roe($A1636,"2020/12/31")/100,"")</f>
        <v>4.3151999999999996E-2</v>
      </c>
      <c r="AC1636">
        <f>IFERROR([1]!s_fa_dupont_roe($A1636,"2021/12/31")/100,"")</f>
        <v>0.12115500000000001</v>
      </c>
      <c r="AD1636">
        <f>IFERROR([1]!s_fa_dupont_roe($A1636,"2022/12/31")/100,"")</f>
        <v>4.7847000000000001E-2</v>
      </c>
      <c r="AE1636">
        <f>IFERROR([1]!s_fa_dupont_roe($A1636,"2023/12/31")/100,"")</f>
        <v>-8.2372999999999988E-2</v>
      </c>
      <c r="AF1636">
        <f>IFERROR([1]!s_fa_dupont_roe($A1636,"2024/12/31")/100,"")</f>
        <v>-4.9786999999999998E-2</v>
      </c>
      <c r="AG1636">
        <f>IFERROR([1]!s_fa_dupont_roe($A1636,"2025/12/31")/100,"")</f>
        <v>-5.8208000000000003E-2</v>
      </c>
      <c r="AH1636">
        <f>IFERROR([1]!s_stm07_is($A1636,"W30028333","2025/12/31",1),"")</f>
        <v>-194793661.22999999</v>
      </c>
      <c r="AI1636">
        <f>IFERROR([1]!s_stm07_bs($A1636,"W38058048","2025/12/31",1),"")</f>
        <v>3622194169.21</v>
      </c>
      <c r="AJ1636">
        <f>IFERROR([1]!s_fa_netdebt($A1636,"2025/12/31"),"")</f>
        <v>-570597246.76999998</v>
      </c>
      <c r="AK1636">
        <f>IFERROR([1]!s_val_ev1($A1636,"2025/12/31"),"")</f>
        <v>58115832858.230003</v>
      </c>
      <c r="AL1636">
        <f>IFERROR([1]!s_fa_ebitda($A1636,"2025/12/31"),"")</f>
        <v>-167524812.59999999</v>
      </c>
      <c r="AM1636">
        <f>IFERROR([1]!s_west_netprofit($A1636,2026,$B$1,180)/[1]!s_west_netprofit($A1636,2026,$B$1-7,180)-1,"")</f>
        <v>1.191235059760956</v>
      </c>
      <c r="AN1636">
        <f>IFERROR([1]!s_west_netprofit($A1636,2026,$B$1,180)/[1]!s_west_netprofit($A1636,2026,$B$1-30,180)-1,"")</f>
        <v>-12.458333333333334</v>
      </c>
      <c r="AO1636">
        <f>IFERROR([1]!s_est_mediannetprofit($A1636,2026,$B$1)/[1]!s_est_mediannetprofit($A1636,2026,$B$1-7)-1,"")</f>
        <v>1.191235059760956</v>
      </c>
      <c r="AP1636">
        <f>IFERROR([1]!s_est_mediannetprofit($A1636,2026,$B$1)/[1]!s_est_mediannetprofit($A1636,2026,$B$1-30)-1,"")</f>
        <v>-12.458333333333334</v>
      </c>
    </row>
    <row r="1637" spans="1:42">
      <c r="A1637" t="s">
        <v>1676</v>
      </c>
      <c r="B1637">
        <f>IFERROR([1]!s_stm07_is($A1637,"W30028333","2011/12/31",1)/[1]!S_SHARE_TOTAL($A1637,$B$1),"")</f>
        <v>0</v>
      </c>
      <c r="C1637">
        <f>IFERROR([1]!s_stm07_is($A1637,"W30028333","2012/12/31",1)/[1]!S_SHARE_TOTAL($A1637,$B$1),"")</f>
        <v>0</v>
      </c>
      <c r="D1637">
        <f>IFERROR([1]!s_stm07_is($A1637,"W30028333","2013/12/31",1)/[1]!S_SHARE_TOTAL($A1637,$B$1),"")</f>
        <v>0</v>
      </c>
      <c r="E1637">
        <f>IFERROR([1]!s_stm07_is($A1637,"W30028333","2014/12/31",1)/[1]!S_SHARE_TOTAL($A1637,$B$1),"")</f>
        <v>2.9424730971244598E-2</v>
      </c>
      <c r="F1637">
        <f>IFERROR([1]!s_stm07_is($A1637,"W30028333","2015/12/31",1)/[1]!S_SHARE_TOTAL($A1637,$B$1),"")</f>
        <v>-0.31395414917506442</v>
      </c>
      <c r="G1637">
        <f>IFERROR([1]!s_stm07_is($A1637,"W30028333","2016/12/31",1)/[1]!S_SHARE_TOTAL($A1637,$B$1),"")</f>
        <v>0.28039532861753674</v>
      </c>
      <c r="H1637">
        <f>IFERROR([1]!s_stm07_is($A1637,"W30028333","2017/12/31",1)/[1]!S_SHARE_TOTAL($A1637,$B$1),"")</f>
        <v>0.46255974828058333</v>
      </c>
      <c r="I1637">
        <f>IFERROR([1]!s_stm07_is($A1637,"W30028333","2018/12/31",1)/[1]!S_SHARE_TOTAL($A1637,$B$1),"")</f>
        <v>0.67044733390423372</v>
      </c>
      <c r="J1637">
        <f>IFERROR([1]!s_stm07_is($A1637,"W30028333","2019/12/31",1)/[1]!S_SHARE_TOTAL($A1637,$B$1),"")</f>
        <v>0.86448706509470818</v>
      </c>
      <c r="K1637">
        <f>IFERROR([1]!s_stm07_is($A1637,"W30028333","2020/12/31",1)/[1]!S_SHARE_TOTAL($A1637,$B$1),"")</f>
        <v>1.8951102696573321</v>
      </c>
      <c r="L1637">
        <f>IFERROR([1]!s_stm07_is($A1637,"W30028333","2021/12/31",1)/[1]!S_SHARE_TOTAL($A1637,$B$1),"")</f>
        <v>2.2471224081260597</v>
      </c>
      <c r="M1637">
        <f>IFERROR([1]!s_stm07_is($A1637,"W30028333","2022/12/31",1)/[1]!S_SHARE_TOTAL($A1637,$B$1),"")</f>
        <v>2.4117322372098426</v>
      </c>
      <c r="N1637">
        <f>IFERROR([1]!s_stm07_is($A1637,"W30028333","2023/12/31",1)/[1]!S_SHARE_TOTAL($A1637,$B$1),"")</f>
        <v>2.8437987159136835</v>
      </c>
      <c r="O1637">
        <f>IFERROR([1]!s_stm07_is($A1637,"W30028333","2024/12/31",1)/[1]!S_SHARE_TOTAL($A1637,$B$1),"")</f>
        <v>3.5502362668469645</v>
      </c>
      <c r="P1637">
        <f>IFERROR([1]!s_stm07_is($A1637,"W30028333","2025/12/31",1)/[1]!S_SHARE_TOTAL($A1637,$B$1),"")</f>
        <v>3.9632697881062207</v>
      </c>
      <c r="Q1637">
        <f>IFERROR([1]!s_west_netprofit($A1637,2026,$B$1,180)/[1]!S_SHARE_TOTAL($A1637,$B$1),"")</f>
        <v>5.5024771678052682</v>
      </c>
      <c r="R1637">
        <f>IFERROR([1]!s_west_netprofit($A1637,2027,$B$1,180)/[1]!S_SHARE_TOTAL($A1637,$B$1),"")</f>
        <v>5.7631469222551699</v>
      </c>
      <c r="S1637">
        <f>IFERROR([1]!s_fa_dupont_roe($A1637,"2011/12/31")/100,"")</f>
        <v>0</v>
      </c>
      <c r="T1637">
        <f>IFERROR([1]!s_fa_dupont_roe($A1637,"2012/12/31")/100,"")</f>
        <v>0</v>
      </c>
      <c r="U1637">
        <f>IFERROR([1]!s_fa_dupont_roe($A1637,"2013/12/31")/100,"")</f>
        <v>0</v>
      </c>
      <c r="V1637">
        <f>IFERROR([1]!s_fa_dupont_roe($A1637,"2014/12/31")/100,"")</f>
        <v>3.9410000000000001E-2</v>
      </c>
      <c r="W1637">
        <f>IFERROR([1]!s_fa_dupont_roe($A1637,"2015/12/31")/100,"")</f>
        <v>-0.404974</v>
      </c>
      <c r="X1637">
        <f>IFERROR([1]!s_fa_dupont_roe($A1637,"2016/12/31")/100,"")</f>
        <v>0.21867699999999998</v>
      </c>
      <c r="Y1637">
        <f>IFERROR([1]!s_fa_dupont_roe($A1637,"2017/12/31")/100,"")</f>
        <v>0.23110499999999998</v>
      </c>
      <c r="Z1637">
        <f>IFERROR([1]!s_fa_dupont_roe($A1637,"2018/12/31")/100,"")</f>
        <v>0.27912500000000001</v>
      </c>
      <c r="AA1637">
        <f>IFERROR([1]!s_fa_dupont_roe($A1637,"2019/12/31")/100,"")</f>
        <v>0.11042099999999999</v>
      </c>
      <c r="AB1637">
        <f>IFERROR([1]!s_fa_dupont_roe($A1637,"2020/12/31")/100,"")</f>
        <v>0.13589899999999999</v>
      </c>
      <c r="AC1637">
        <f>IFERROR([1]!s_fa_dupont_roe($A1637,"2021/12/31")/100,"")</f>
        <v>0.14288800000000001</v>
      </c>
      <c r="AD1637">
        <f>IFERROR([1]!s_fa_dupont_roe($A1637,"2022/12/31")/100,"")</f>
        <v>0.13592100000000001</v>
      </c>
      <c r="AE1637">
        <f>IFERROR([1]!s_fa_dupont_roe($A1637,"2023/12/31")/100,"")</f>
        <v>0.14113699999999998</v>
      </c>
      <c r="AF1637">
        <f>IFERROR([1]!s_fa_dupont_roe($A1637,"2024/12/31")/100,"")</f>
        <v>0.15443599999999999</v>
      </c>
      <c r="AG1637">
        <f>IFERROR([1]!s_fa_dupont_roe($A1637,"2025/12/31")/100,"")</f>
        <v>0.15171799999999999</v>
      </c>
      <c r="AH1637">
        <f>IFERROR([1]!s_stm07_is($A1637,"W30028333","2025/12/31",1),"")</f>
        <v>1836468727.8099999</v>
      </c>
      <c r="AI1637">
        <f>IFERROR([1]!s_stm07_bs($A1637,"W38058048","2025/12/31",1),"")</f>
        <v>12853447081.34</v>
      </c>
      <c r="AJ1637">
        <f>IFERROR([1]!s_fa_netdebt($A1637,"2025/12/31"),"")</f>
        <v>-657304481.59000003</v>
      </c>
      <c r="AK1637">
        <f>IFERROR([1]!s_val_ev1($A1637,"2025/12/31"),"")</f>
        <v>142265212804.22</v>
      </c>
      <c r="AL1637">
        <f>IFERROR([1]!s_fa_ebitda($A1637,"2025/12/31"),"")</f>
        <v>2076669036.97</v>
      </c>
      <c r="AM1637">
        <f>IFERROR([1]!s_west_netprofit($A1637,2026,$B$1,180)/[1]!s_west_netprofit($A1637,2026,$B$1-7,180)-1,"")</f>
        <v>1.9949585148064886E-2</v>
      </c>
      <c r="AN1637">
        <f>IFERROR([1]!s_west_netprofit($A1637,2026,$B$1,180)/[1]!s_west_netprofit($A1637,2026,$B$1-30,180)-1,"")</f>
        <v>3.6140418615600689E-2</v>
      </c>
      <c r="AO1637">
        <f>IFERROR([1]!s_est_mediannetprofit($A1637,2026,$B$1)/[1]!s_est_mediannetprofit($A1637,2026,$B$1-7)-1,"")</f>
        <v>2.2598870056489417E-4</v>
      </c>
      <c r="AP1637">
        <f>IFERROR([1]!s_est_mediannetprofit($A1637,2026,$B$1)/[1]!s_est_mediannetprofit($A1637,2026,$B$1-30)-1,"")</f>
        <v>1.5840687938446507E-3</v>
      </c>
    </row>
    <row r="1638" spans="1:42">
      <c r="A1638" t="s">
        <v>1677</v>
      </c>
      <c r="B1638">
        <f>IFERROR([1]!s_stm07_is($A1638,"W30028333","2011/12/31",1)/[1]!S_SHARE_TOTAL($A1638,$B$1),"")</f>
        <v>0</v>
      </c>
      <c r="C1638">
        <f>IFERROR([1]!s_stm07_is($A1638,"W30028333","2012/12/31",1)/[1]!S_SHARE_TOTAL($A1638,$B$1),"")</f>
        <v>0</v>
      </c>
      <c r="D1638">
        <f>IFERROR([1]!s_stm07_is($A1638,"W30028333","2013/12/31",1)/[1]!S_SHARE_TOTAL($A1638,$B$1),"")</f>
        <v>0</v>
      </c>
      <c r="E1638">
        <f>IFERROR([1]!s_stm07_is($A1638,"W30028333","2014/12/31",1)/[1]!S_SHARE_TOTAL($A1638,$B$1),"")</f>
        <v>0</v>
      </c>
      <c r="F1638">
        <f>IFERROR([1]!s_stm07_is($A1638,"W30028333","2015/12/31",1)/[1]!S_SHARE_TOTAL($A1638,$B$1),"")</f>
        <v>0</v>
      </c>
      <c r="G1638">
        <f>IFERROR([1]!s_stm07_is($A1638,"W30028333","2016/12/31",1)/[1]!S_SHARE_TOTAL($A1638,$B$1),"")</f>
        <v>0</v>
      </c>
      <c r="H1638">
        <f>IFERROR([1]!s_stm07_is($A1638,"W30028333","2017/12/31",1)/[1]!S_SHARE_TOTAL($A1638,$B$1),"")</f>
        <v>-0.10017124735533968</v>
      </c>
      <c r="I1638">
        <f>IFERROR([1]!s_stm07_is($A1638,"W30028333","2018/12/31",1)/[1]!S_SHARE_TOTAL($A1638,$B$1),"")</f>
        <v>0.29913516329276596</v>
      </c>
      <c r="J1638">
        <f>IFERROR([1]!s_stm07_is($A1638,"W30028333","2019/12/31",1)/[1]!S_SHARE_TOTAL($A1638,$B$1),"")</f>
        <v>-0.58544003895839281</v>
      </c>
      <c r="K1638">
        <f>IFERROR([1]!s_stm07_is($A1638,"W30028333","2020/12/31",1)/[1]!S_SHARE_TOTAL($A1638,$B$1),"")</f>
        <v>0.62630756286031697</v>
      </c>
      <c r="L1638">
        <f>IFERROR([1]!s_stm07_is($A1638,"W30028333","2021/12/31",1)/[1]!S_SHARE_TOTAL($A1638,$B$1),"")</f>
        <v>1.1610571596436638</v>
      </c>
      <c r="M1638">
        <f>IFERROR([1]!s_stm07_is($A1638,"W30028333","2022/12/31",1)/[1]!S_SHARE_TOTAL($A1638,$B$1),"")</f>
        <v>4.8652364518730371</v>
      </c>
      <c r="N1638">
        <f>IFERROR([1]!s_stm07_is($A1638,"W30028333","2023/12/31",1)/[1]!S_SHARE_TOTAL($A1638,$B$1),"")</f>
        <v>-1.4585265741013096</v>
      </c>
      <c r="O1638">
        <f>IFERROR([1]!s_stm07_is($A1638,"W30028333","2024/12/31",1)/[1]!S_SHARE_TOTAL($A1638,$B$1),"")</f>
        <v>-1.4425059228735075</v>
      </c>
      <c r="P1638">
        <f>IFERROR([1]!s_stm07_is($A1638,"W30028333","2025/12/31",1)/[1]!S_SHARE_TOTAL($A1638,$B$1),"")</f>
        <v>-0.53333054020437687</v>
      </c>
      <c r="Q1638">
        <f>IFERROR([1]!s_west_netprofit($A1638,2026,$B$1,180)/[1]!S_SHARE_TOTAL($A1638,$B$1),"")</f>
        <v>-1.7380096577526507E-2</v>
      </c>
      <c r="R1638">
        <f>IFERROR([1]!s_west_netprofit($A1638,2027,$B$1,180)/[1]!S_SHARE_TOTAL($A1638,$B$1),"")</f>
        <v>0.30329283146292368</v>
      </c>
      <c r="S1638">
        <f>IFERROR([1]!s_fa_dupont_roe($A1638,"2011/12/31")/100,"")</f>
        <v>0</v>
      </c>
      <c r="T1638">
        <f>IFERROR([1]!s_fa_dupont_roe($A1638,"2012/12/31")/100,"")</f>
        <v>0</v>
      </c>
      <c r="U1638">
        <f>IFERROR([1]!s_fa_dupont_roe($A1638,"2013/12/31")/100,"")</f>
        <v>0</v>
      </c>
      <c r="V1638">
        <f>IFERROR([1]!s_fa_dupont_roe($A1638,"2014/12/31")/100,"")</f>
        <v>0</v>
      </c>
      <c r="W1638">
        <f>IFERROR([1]!s_fa_dupont_roe($A1638,"2015/12/31")/100,"")</f>
        <v>0</v>
      </c>
      <c r="X1638">
        <f>IFERROR([1]!s_fa_dupont_roe($A1638,"2016/12/31")/100,"")</f>
        <v>0</v>
      </c>
      <c r="Y1638">
        <f>IFERROR([1]!s_fa_dupont_roe($A1638,"2017/12/31")/100,"")</f>
        <v>-7.5316999999999995E-2</v>
      </c>
      <c r="Z1638">
        <f>IFERROR([1]!s_fa_dupont_roe($A1638,"2018/12/31")/100,"")</f>
        <v>0</v>
      </c>
      <c r="AA1638">
        <f>IFERROR([1]!s_fa_dupont_roe($A1638,"2019/12/31")/100,"")</f>
        <v>0</v>
      </c>
      <c r="AB1638">
        <f>IFERROR([1]!s_fa_dupont_roe($A1638,"2020/12/31")/100,"")</f>
        <v>0.268426</v>
      </c>
      <c r="AC1638">
        <f>IFERROR([1]!s_fa_dupont_roe($A1638,"2021/12/31")/100,"")</f>
        <v>0.128964</v>
      </c>
      <c r="AD1638">
        <f>IFERROR([1]!s_fa_dupont_roe($A1638,"2022/12/31")/100,"")</f>
        <v>0.30200099999999996</v>
      </c>
      <c r="AE1638">
        <f>IFERROR([1]!s_fa_dupont_roe($A1638,"2023/12/31")/100,"")</f>
        <v>-6.7321999999999993E-2</v>
      </c>
      <c r="AF1638">
        <f>IFERROR([1]!s_fa_dupont_roe($A1638,"2024/12/31")/100,"")</f>
        <v>-7.2718999999999992E-2</v>
      </c>
      <c r="AG1638">
        <f>IFERROR([1]!s_fa_dupont_roe($A1638,"2025/12/31")/100,"")</f>
        <v>-2.8593999999999998E-2</v>
      </c>
      <c r="AH1638">
        <f>IFERROR([1]!s_stm07_is($A1638,"W30028333","2025/12/31",1),"")</f>
        <v>-222140785.94999999</v>
      </c>
      <c r="AI1638">
        <f>IFERROR([1]!s_stm07_bs($A1638,"W38058048","2025/12/31",1),"")</f>
        <v>7650941079.25</v>
      </c>
      <c r="AJ1638">
        <f>IFERROR([1]!s_fa_netdebt($A1638,"2025/12/31"),"")</f>
        <v>-1796498138.6300001</v>
      </c>
      <c r="AK1638">
        <f>IFERROR([1]!s_val_ev1($A1638,"2025/12/31"),"")</f>
        <v>26310630271.080002</v>
      </c>
      <c r="AL1638">
        <f>IFERROR([1]!s_fa_ebitda($A1638,"2025/12/31"),"")</f>
        <v>167984515</v>
      </c>
      <c r="AM1638">
        <f>IFERROR([1]!s_west_netprofit($A1638,2026,$B$1,180)/[1]!s_west_netprofit($A1638,2026,$B$1-7,180)-1,"")</f>
        <v>0</v>
      </c>
      <c r="AN1638">
        <f>IFERROR([1]!s_west_netprofit($A1638,2026,$B$1,180)/[1]!s_west_netprofit($A1638,2026,$B$1-30,180)-1,"")</f>
        <v>6.4910603043987569</v>
      </c>
      <c r="AO1638">
        <f>IFERROR([1]!s_est_mediannetprofit($A1638,2026,$B$1)/[1]!s_est_mediannetprofit($A1638,2026,$B$1-7)-1,"")</f>
        <v>0</v>
      </c>
      <c r="AP1638">
        <f>IFERROR([1]!s_est_mediannetprofit($A1638,2026,$B$1)/[1]!s_est_mediannetprofit($A1638,2026,$B$1-30)-1,"")</f>
        <v>-0.19999999999999996</v>
      </c>
    </row>
    <row r="1639" spans="1:42">
      <c r="A1639" t="s">
        <v>1678</v>
      </c>
      <c r="B1639">
        <f>IFERROR([1]!s_stm07_is($A1639,"W30028333","2011/12/31",1)/[1]!S_SHARE_TOTAL($A1639,$B$1),"")</f>
        <v>0</v>
      </c>
      <c r="C1639">
        <f>IFERROR([1]!s_stm07_is($A1639,"W30028333","2012/12/31",1)/[1]!S_SHARE_TOTAL($A1639,$B$1),"")</f>
        <v>0</v>
      </c>
      <c r="D1639">
        <f>IFERROR([1]!s_stm07_is($A1639,"W30028333","2013/12/31",1)/[1]!S_SHARE_TOTAL($A1639,$B$1),"")</f>
        <v>0</v>
      </c>
      <c r="E1639">
        <f>IFERROR([1]!s_stm07_is($A1639,"W30028333","2014/12/31",1)/[1]!S_SHARE_TOTAL($A1639,$B$1),"")</f>
        <v>0</v>
      </c>
      <c r="F1639">
        <f>IFERROR([1]!s_stm07_is($A1639,"W30028333","2015/12/31",1)/[1]!S_SHARE_TOTAL($A1639,$B$1),"")</f>
        <v>0</v>
      </c>
      <c r="G1639">
        <f>IFERROR([1]!s_stm07_is($A1639,"W30028333","2016/12/31",1)/[1]!S_SHARE_TOTAL($A1639,$B$1),"")</f>
        <v>2.6604070349089338E-2</v>
      </c>
      <c r="H1639">
        <f>IFERROR([1]!s_stm07_is($A1639,"W30028333","2017/12/31",1)/[1]!S_SHARE_TOTAL($A1639,$B$1),"")</f>
        <v>-4.0377654749761571E-2</v>
      </c>
      <c r="I1639">
        <f>IFERROR([1]!s_stm07_is($A1639,"W30028333","2018/12/31",1)/[1]!S_SHARE_TOTAL($A1639,$B$1),"")</f>
        <v>0.18439005447302614</v>
      </c>
      <c r="J1639">
        <f>IFERROR([1]!s_stm07_is($A1639,"W30028333","2019/12/31",1)/[1]!S_SHARE_TOTAL($A1639,$B$1),"")</f>
        <v>0.3003508732173602</v>
      </c>
      <c r="K1639">
        <f>IFERROR([1]!s_stm07_is($A1639,"W30028333","2020/12/31",1)/[1]!S_SHARE_TOTAL($A1639,$B$1),"")</f>
        <v>0.29261352153893905</v>
      </c>
      <c r="L1639">
        <f>IFERROR([1]!s_stm07_is($A1639,"W30028333","2021/12/31",1)/[1]!S_SHARE_TOTAL($A1639,$B$1),"")</f>
        <v>0.80725060210355248</v>
      </c>
      <c r="M1639">
        <f>IFERROR([1]!s_stm07_is($A1639,"W30028333","2022/12/31",1)/[1]!S_SHARE_TOTAL($A1639,$B$1),"")</f>
        <v>1.1573348341097733</v>
      </c>
      <c r="N1639">
        <f>IFERROR([1]!s_stm07_is($A1639,"W30028333","2023/12/31",1)/[1]!S_SHARE_TOTAL($A1639,$B$1),"")</f>
        <v>0.81072715550870067</v>
      </c>
      <c r="O1639">
        <f>IFERROR([1]!s_stm07_is($A1639,"W30028333","2024/12/31",1)/[1]!S_SHARE_TOTAL($A1639,$B$1),"")</f>
        <v>0.68260072334028976</v>
      </c>
      <c r="P1639">
        <f>IFERROR([1]!s_stm07_is($A1639,"W30028333","2025/12/31",1)/[1]!S_SHARE_TOTAL($A1639,$B$1),"")</f>
        <v>0.62151107363868707</v>
      </c>
      <c r="Q1639">
        <f>IFERROR([1]!s_west_netprofit($A1639,2026,$B$1,180)/[1]!S_SHARE_TOTAL($A1639,$B$1),"")</f>
        <v>1.2871418712575289</v>
      </c>
      <c r="R1639">
        <f>IFERROR([1]!s_west_netprofit($A1639,2027,$B$1,180)/[1]!S_SHARE_TOTAL($A1639,$B$1),"")</f>
        <v>1.8192269903294214</v>
      </c>
      <c r="S1639">
        <f>IFERROR([1]!s_fa_dupont_roe($A1639,"2011/12/31")/100,"")</f>
        <v>0</v>
      </c>
      <c r="T1639">
        <f>IFERROR([1]!s_fa_dupont_roe($A1639,"2012/12/31")/100,"")</f>
        <v>0</v>
      </c>
      <c r="U1639">
        <f>IFERROR([1]!s_fa_dupont_roe($A1639,"2013/12/31")/100,"")</f>
        <v>0</v>
      </c>
      <c r="V1639">
        <f>IFERROR([1]!s_fa_dupont_roe($A1639,"2014/12/31")/100,"")</f>
        <v>0</v>
      </c>
      <c r="W1639">
        <f>IFERROR([1]!s_fa_dupont_roe($A1639,"2015/12/31")/100,"")</f>
        <v>0</v>
      </c>
      <c r="X1639">
        <f>IFERROR([1]!s_fa_dupont_roe($A1639,"2016/12/31")/100,"")</f>
        <v>5.4295000000000003E-2</v>
      </c>
      <c r="Y1639">
        <f>IFERROR([1]!s_fa_dupont_roe($A1639,"2017/12/31")/100,"")</f>
        <v>-4.1680000000000002E-2</v>
      </c>
      <c r="Z1639">
        <f>IFERROR([1]!s_fa_dupont_roe($A1639,"2018/12/31")/100,"")</f>
        <v>0.11572800000000001</v>
      </c>
      <c r="AA1639">
        <f>IFERROR([1]!s_fa_dupont_roe($A1639,"2019/12/31")/100,"")</f>
        <v>9.9223999999999993E-2</v>
      </c>
      <c r="AB1639">
        <f>IFERROR([1]!s_fa_dupont_roe($A1639,"2020/12/31")/100,"")</f>
        <v>6.6158999999999996E-2</v>
      </c>
      <c r="AC1639">
        <f>IFERROR([1]!s_fa_dupont_roe($A1639,"2021/12/31")/100,"")</f>
        <v>0.162407</v>
      </c>
      <c r="AD1639">
        <f>IFERROR([1]!s_fa_dupont_roe($A1639,"2022/12/31")/100,"")</f>
        <v>0.18899100000000002</v>
      </c>
      <c r="AE1639">
        <f>IFERROR([1]!s_fa_dupont_roe($A1639,"2023/12/31")/100,"")</f>
        <v>0.113996</v>
      </c>
      <c r="AF1639">
        <f>IFERROR([1]!s_fa_dupont_roe($A1639,"2024/12/31")/100,"")</f>
        <v>8.9288000000000006E-2</v>
      </c>
      <c r="AG1639">
        <f>IFERROR([1]!s_fa_dupont_roe($A1639,"2025/12/31")/100,"")</f>
        <v>6.8083000000000005E-2</v>
      </c>
      <c r="AH1639">
        <f>IFERROR([1]!s_stm07_is($A1639,"W30028333","2025/12/31",1),"")</f>
        <v>227803728.53999999</v>
      </c>
      <c r="AI1639">
        <f>IFERROR([1]!s_stm07_bs($A1639,"W38058048","2025/12/31",1),"")</f>
        <v>3804437106.3200002</v>
      </c>
      <c r="AJ1639">
        <f>IFERROR([1]!s_fa_netdebt($A1639,"2025/12/31"),"")</f>
        <v>596437944.37</v>
      </c>
      <c r="AK1639">
        <f>IFERROR([1]!s_val_ev1($A1639,"2025/12/31"),"")</f>
        <v>18682332326.349998</v>
      </c>
      <c r="AL1639">
        <f>IFERROR([1]!s_fa_ebitda($A1639,"2025/12/31"),"")</f>
        <v>442316216.20999998</v>
      </c>
      <c r="AM1639">
        <f>IFERROR([1]!s_west_netprofit($A1639,2026,$B$1,180)/[1]!s_west_netprofit($A1639,2026,$B$1-7,180)-1,"")</f>
        <v>0</v>
      </c>
      <c r="AN1639">
        <f>IFERROR([1]!s_west_netprofit($A1639,2026,$B$1,180)/[1]!s_west_netprofit($A1639,2026,$B$1-30,180)-1,"")</f>
        <v>-0.17132939296002248</v>
      </c>
      <c r="AO1639">
        <f>IFERROR([1]!s_est_mediannetprofit($A1639,2026,$B$1)/[1]!s_est_mediannetprofit($A1639,2026,$B$1-7)-1,"")</f>
        <v>0</v>
      </c>
      <c r="AP1639">
        <f>IFERROR([1]!s_est_mediannetprofit($A1639,2026,$B$1)/[1]!s_est_mediannetprofit($A1639,2026,$B$1-30)-1,"")</f>
        <v>-0.27489344262295079</v>
      </c>
    </row>
    <row r="1640" spans="1:42">
      <c r="A1640" t="s">
        <v>1679</v>
      </c>
      <c r="B1640">
        <f>IFERROR([1]!s_stm07_is($A1640,"W30028333","2011/12/31",1)/[1]!S_SHARE_TOTAL($A1640,$B$1),"")</f>
        <v>0</v>
      </c>
      <c r="C1640">
        <f>IFERROR([1]!s_stm07_is($A1640,"W30028333","2012/12/31",1)/[1]!S_SHARE_TOTAL($A1640,$B$1),"")</f>
        <v>0</v>
      </c>
      <c r="D1640">
        <f>IFERROR([1]!s_stm07_is($A1640,"W30028333","2013/12/31",1)/[1]!S_SHARE_TOTAL($A1640,$B$1),"")</f>
        <v>0</v>
      </c>
      <c r="E1640">
        <f>IFERROR([1]!s_stm07_is($A1640,"W30028333","2014/12/31",1)/[1]!S_SHARE_TOTAL($A1640,$B$1),"")</f>
        <v>0</v>
      </c>
      <c r="F1640">
        <f>IFERROR([1]!s_stm07_is($A1640,"W30028333","2015/12/31",1)/[1]!S_SHARE_TOTAL($A1640,$B$1),"")</f>
        <v>0</v>
      </c>
      <c r="G1640">
        <f>IFERROR([1]!s_stm07_is($A1640,"W30028333","2016/12/31",1)/[1]!S_SHARE_TOTAL($A1640,$B$1),"")</f>
        <v>0</v>
      </c>
      <c r="H1640">
        <f>IFERROR([1]!s_stm07_is($A1640,"W30028333","2017/12/31",1)/[1]!S_SHARE_TOTAL($A1640,$B$1),"")</f>
        <v>-4.4402578720389559E-2</v>
      </c>
      <c r="I1640">
        <f>IFERROR([1]!s_stm07_is($A1640,"W30028333","2018/12/31",1)/[1]!S_SHARE_TOTAL($A1640,$B$1),"")</f>
        <v>-0.10097906413313533</v>
      </c>
      <c r="J1640">
        <f>IFERROR([1]!s_stm07_is($A1640,"W30028333","2019/12/31",1)/[1]!S_SHARE_TOTAL($A1640,$B$1),"")</f>
        <v>-0.43602598719711433</v>
      </c>
      <c r="K1640">
        <f>IFERROR([1]!s_stm07_is($A1640,"W30028333","2020/12/31",1)/[1]!S_SHARE_TOTAL($A1640,$B$1),"")</f>
        <v>0.27650840676307686</v>
      </c>
      <c r="L1640">
        <f>IFERROR([1]!s_stm07_is($A1640,"W30028333","2021/12/31",1)/[1]!S_SHARE_TOTAL($A1640,$B$1),"")</f>
        <v>0.56065473780974695</v>
      </c>
      <c r="M1640">
        <f>IFERROR([1]!s_stm07_is($A1640,"W30028333","2022/12/31",1)/[1]!S_SHARE_TOTAL($A1640,$B$1),"")</f>
        <v>1.418346367630092</v>
      </c>
      <c r="N1640">
        <f>IFERROR([1]!s_stm07_is($A1640,"W30028333","2023/12/31",1)/[1]!S_SHARE_TOTAL($A1640,$B$1),"")</f>
        <v>2.046493642248433</v>
      </c>
      <c r="O1640">
        <f>IFERROR([1]!s_stm07_is($A1640,"W30028333","2024/12/31",1)/[1]!S_SHARE_TOTAL($A1640,$B$1),"")</f>
        <v>2.8938275250654533</v>
      </c>
      <c r="P1640">
        <f>IFERROR([1]!s_stm07_is($A1640,"W30028333","2025/12/31",1)/[1]!S_SHARE_TOTAL($A1640,$B$1),"")</f>
        <v>3.0643817479314004</v>
      </c>
      <c r="Q1640">
        <f>IFERROR([1]!s_west_netprofit($A1640,2026,$B$1,180)/[1]!S_SHARE_TOTAL($A1640,$B$1),"")</f>
        <v>4.0586895381001824</v>
      </c>
      <c r="R1640">
        <f>IFERROR([1]!s_west_netprofit($A1640,2027,$B$1,180)/[1]!S_SHARE_TOTAL($A1640,$B$1),"")</f>
        <v>5.2180213400806217</v>
      </c>
      <c r="S1640">
        <f>IFERROR([1]!s_fa_dupont_roe($A1640,"2011/12/31")/100,"")</f>
        <v>0</v>
      </c>
      <c r="T1640">
        <f>IFERROR([1]!s_fa_dupont_roe($A1640,"2012/12/31")/100,"")</f>
        <v>0</v>
      </c>
      <c r="U1640">
        <f>IFERROR([1]!s_fa_dupont_roe($A1640,"2013/12/31")/100,"")</f>
        <v>0</v>
      </c>
      <c r="V1640">
        <f>IFERROR([1]!s_fa_dupont_roe($A1640,"2014/12/31")/100,"")</f>
        <v>0</v>
      </c>
      <c r="W1640">
        <f>IFERROR([1]!s_fa_dupont_roe($A1640,"2015/12/31")/100,"")</f>
        <v>0</v>
      </c>
      <c r="X1640">
        <f>IFERROR([1]!s_fa_dupont_roe($A1640,"2016/12/31")/100,"")</f>
        <v>0</v>
      </c>
      <c r="Y1640">
        <f>IFERROR([1]!s_fa_dupont_roe($A1640,"2017/12/31")/100,"")</f>
        <v>-0.66706299999999996</v>
      </c>
      <c r="Z1640">
        <f>IFERROR([1]!s_fa_dupont_roe($A1640,"2018/12/31")/100,"")</f>
        <v>-5.3646040000000008</v>
      </c>
      <c r="AA1640">
        <f>IFERROR([1]!s_fa_dupont_roe($A1640,"2019/12/31")/100,"")</f>
        <v>-3.2350949999999998</v>
      </c>
      <c r="AB1640">
        <f>IFERROR([1]!s_fa_dupont_roe($A1640,"2020/12/31")/100,"")</f>
        <v>0.27393600000000001</v>
      </c>
      <c r="AC1640">
        <f>IFERROR([1]!s_fa_dupont_roe($A1640,"2021/12/31")/100,"")</f>
        <v>0.27993299999999999</v>
      </c>
      <c r="AD1640">
        <f>IFERROR([1]!s_fa_dupont_roe($A1640,"2022/12/31")/100,"")</f>
        <v>0.179173</v>
      </c>
      <c r="AE1640">
        <f>IFERROR([1]!s_fa_dupont_roe($A1640,"2023/12/31")/100,"")</f>
        <v>0.14041600000000001</v>
      </c>
      <c r="AF1640">
        <f>IFERROR([1]!s_fa_dupont_roe($A1640,"2024/12/31")/100,"")</f>
        <v>0.17069900000000002</v>
      </c>
      <c r="AG1640">
        <f>IFERROR([1]!s_fa_dupont_roe($A1640,"2025/12/31")/100,"")</f>
        <v>0.15557799999999999</v>
      </c>
      <c r="AH1640">
        <f>IFERROR([1]!s_stm07_is($A1640,"W30028333","2025/12/31",1),"")</f>
        <v>1083724706.3399999</v>
      </c>
      <c r="AI1640">
        <f>IFERROR([1]!s_stm07_bs($A1640,"W38058048","2025/12/31",1),"")</f>
        <v>7458493306.4200001</v>
      </c>
      <c r="AJ1640">
        <f>IFERROR([1]!s_fa_netdebt($A1640,"2025/12/31"),"")</f>
        <v>-1540201320.53</v>
      </c>
      <c r="AK1640">
        <f>IFERROR([1]!s_val_ev1($A1640,"2025/12/31"),"")</f>
        <v>53571751848.989998</v>
      </c>
      <c r="AL1640">
        <f>IFERROR([1]!s_fa_ebitda($A1640,"2025/12/31"),"")</f>
        <v>1346611182.98</v>
      </c>
      <c r="AM1640">
        <f>IFERROR([1]!s_west_netprofit($A1640,2026,$B$1,180)/[1]!s_west_netprofit($A1640,2026,$B$1-7,180)-1,"")</f>
        <v>0</v>
      </c>
      <c r="AN1640">
        <f>IFERROR([1]!s_west_netprofit($A1640,2026,$B$1,180)/[1]!s_west_netprofit($A1640,2026,$B$1-30,180)-1,"")</f>
        <v>-2.4888834239130464E-2</v>
      </c>
      <c r="AO1640">
        <f>IFERROR([1]!s_est_mediannetprofit($A1640,2026,$B$1)/[1]!s_est_mediannetprofit($A1640,2026,$B$1-7)-1,"")</f>
        <v>0</v>
      </c>
      <c r="AP1640">
        <f>IFERROR([1]!s_est_mediannetprofit($A1640,2026,$B$1)/[1]!s_est_mediannetprofit($A1640,2026,$B$1-30)-1,"")</f>
        <v>-4.2981867024848852E-2</v>
      </c>
    </row>
    <row r="1641" spans="1:42">
      <c r="A1641" t="s">
        <v>1680</v>
      </c>
      <c r="B1641">
        <f>IFERROR([1]!s_stm07_is($A1641,"W30028333","2011/12/31",1)/[1]!S_SHARE_TOTAL($A1641,$B$1),"")</f>
        <v>0.15648658644494159</v>
      </c>
      <c r="C1641">
        <f>IFERROR([1]!s_stm07_is($A1641,"W30028333","2012/12/31",1)/[1]!S_SHARE_TOTAL($A1641,$B$1),"")</f>
        <v>0.15323383012262712</v>
      </c>
      <c r="D1641">
        <f>IFERROR([1]!s_stm07_is($A1641,"W30028333","2013/12/31",1)/[1]!S_SHARE_TOTAL($A1641,$B$1),"")</f>
        <v>9.426118292254472E-2</v>
      </c>
      <c r="E1641">
        <f>IFERROR([1]!s_stm07_is($A1641,"W30028333","2014/12/31",1)/[1]!S_SHARE_TOTAL($A1641,$B$1),"")</f>
        <v>0.13656283303103139</v>
      </c>
      <c r="F1641">
        <f>IFERROR([1]!s_stm07_is($A1641,"W30028333","2015/12/31",1)/[1]!S_SHARE_TOTAL($A1641,$B$1),"")</f>
        <v>0.21214835967864193</v>
      </c>
      <c r="G1641">
        <f>IFERROR([1]!s_stm07_is($A1641,"W30028333","2016/12/31",1)/[1]!S_SHARE_TOTAL($A1641,$B$1),"")</f>
        <v>0.24444772708581611</v>
      </c>
      <c r="H1641">
        <f>IFERROR([1]!s_stm07_is($A1641,"W30028333","2017/12/31",1)/[1]!S_SHARE_TOTAL($A1641,$B$1),"")</f>
        <v>0.21855015931400049</v>
      </c>
      <c r="I1641">
        <f>IFERROR([1]!s_stm07_is($A1641,"W30028333","2018/12/31",1)/[1]!S_SHARE_TOTAL($A1641,$B$1),"")</f>
        <v>0.2077281088056748</v>
      </c>
      <c r="J1641">
        <f>IFERROR([1]!s_stm07_is($A1641,"W30028333","2019/12/31",1)/[1]!S_SHARE_TOTAL($A1641,$B$1),"")</f>
        <v>0.2435741335731326</v>
      </c>
      <c r="K1641">
        <f>IFERROR([1]!s_stm07_is($A1641,"W30028333","2020/12/31",1)/[1]!S_SHARE_TOTAL($A1641,$B$1),"")</f>
        <v>0.57070988053392124</v>
      </c>
      <c r="L1641">
        <f>IFERROR([1]!s_stm07_is($A1641,"W30028333","2021/12/31",1)/[1]!S_SHARE_TOTAL($A1641,$B$1),"")</f>
        <v>1.1413259417499</v>
      </c>
      <c r="M1641">
        <f>IFERROR([1]!s_stm07_is($A1641,"W30028333","2022/12/31",1)/[1]!S_SHARE_TOTAL($A1641,$B$1),"")</f>
        <v>1.6623847575589465</v>
      </c>
      <c r="N1641">
        <f>IFERROR([1]!s_stm07_is($A1641,"W30028333","2023/12/31",1)/[1]!S_SHARE_TOTAL($A1641,$B$1),"")</f>
        <v>1.1580932639605208</v>
      </c>
      <c r="O1641">
        <f>IFERROR([1]!s_stm07_is($A1641,"W30028333","2024/12/31",1)/[1]!S_SHARE_TOTAL($A1641,$B$1),"")</f>
        <v>1.2326194721396326</v>
      </c>
      <c r="P1641">
        <f>IFERROR([1]!s_stm07_is($A1641,"W30028333","2025/12/31",1)/[1]!S_SHARE_TOTAL($A1641,$B$1),"")</f>
        <v>1.2918534596481113</v>
      </c>
      <c r="Q1641">
        <f>IFERROR([1]!s_west_netprofit($A1641,2026,$B$1,180)/[1]!S_SHARE_TOTAL($A1641,$B$1),"")</f>
        <v>1.5321323615441464</v>
      </c>
      <c r="R1641">
        <f>IFERROR([1]!s_west_netprofit($A1641,2027,$B$1,180)/[1]!S_SHARE_TOTAL($A1641,$B$1),"")</f>
        <v>1.8232364635434279</v>
      </c>
      <c r="S1641">
        <f>IFERROR([1]!s_fa_dupont_roe($A1641,"2011/12/31")/100,"")</f>
        <v>0.206979</v>
      </c>
      <c r="T1641">
        <f>IFERROR([1]!s_fa_dupont_roe($A1641,"2012/12/31")/100,"")</f>
        <v>0.18328</v>
      </c>
      <c r="U1641">
        <f>IFERROR([1]!s_fa_dupont_roe($A1641,"2013/12/31")/100,"")</f>
        <v>0.10115299999999999</v>
      </c>
      <c r="V1641">
        <f>IFERROR([1]!s_fa_dupont_roe($A1641,"2014/12/31")/100,"")</f>
        <v>0.132301</v>
      </c>
      <c r="W1641">
        <f>IFERROR([1]!s_fa_dupont_roe($A1641,"2015/12/31")/100,"")</f>
        <v>0.16061599999999998</v>
      </c>
      <c r="X1641">
        <f>IFERROR([1]!s_fa_dupont_roe($A1641,"2016/12/31")/100,"")</f>
        <v>0.11042099999999999</v>
      </c>
      <c r="Y1641">
        <f>IFERROR([1]!s_fa_dupont_roe($A1641,"2017/12/31")/100,"")</f>
        <v>7.4987999999999999E-2</v>
      </c>
      <c r="Z1641">
        <f>IFERROR([1]!s_fa_dupont_roe($A1641,"2018/12/31")/100,"")</f>
        <v>7.0426000000000002E-2</v>
      </c>
      <c r="AA1641">
        <f>IFERROR([1]!s_fa_dupont_roe($A1641,"2019/12/31")/100,"")</f>
        <v>7.0403999999999994E-2</v>
      </c>
      <c r="AB1641">
        <f>IFERROR([1]!s_fa_dupont_roe($A1641,"2020/12/31")/100,"")</f>
        <v>0.137906</v>
      </c>
      <c r="AC1641">
        <f>IFERROR([1]!s_fa_dupont_roe($A1641,"2021/12/31")/100,"")</f>
        <v>0.18152399999999999</v>
      </c>
      <c r="AD1641">
        <f>IFERROR([1]!s_fa_dupont_roe($A1641,"2022/12/31")/100,"")</f>
        <v>0.19018399999999999</v>
      </c>
      <c r="AE1641">
        <f>IFERROR([1]!s_fa_dupont_roe($A1641,"2023/12/31")/100,"")</f>
        <v>0.122125</v>
      </c>
      <c r="AF1641">
        <f>IFERROR([1]!s_fa_dupont_roe($A1641,"2024/12/31")/100,"")</f>
        <v>0.123115</v>
      </c>
      <c r="AG1641">
        <f>IFERROR([1]!s_fa_dupont_roe($A1641,"2025/12/31")/100,"")</f>
        <v>0.121527</v>
      </c>
      <c r="AH1641">
        <f>IFERROR([1]!s_stm07_is($A1641,"W30028333","2025/12/31",1),"")</f>
        <v>839271328.05999994</v>
      </c>
      <c r="AI1641">
        <f>IFERROR([1]!s_stm07_bs($A1641,"W38058048","2025/12/31",1),"")</f>
        <v>7825950803.3999996</v>
      </c>
      <c r="AJ1641">
        <f>IFERROR([1]!s_fa_netdebt($A1641,"2025/12/31"),"")</f>
        <v>1222657943.8299999</v>
      </c>
      <c r="AK1641">
        <f>IFERROR([1]!s_val_ev1($A1641,"2025/12/31"),"")</f>
        <v>51715543341.519997</v>
      </c>
      <c r="AL1641">
        <f>IFERROR([1]!s_fa_ebitda($A1641,"2025/12/31"),"")</f>
        <v>1295839003.21</v>
      </c>
      <c r="AM1641">
        <f>IFERROR([1]!s_west_netprofit($A1641,2026,$B$1,180)/[1]!s_west_netprofit($A1641,2026,$B$1-7,180)-1,"")</f>
        <v>0</v>
      </c>
      <c r="AN1641">
        <f>IFERROR([1]!s_west_netprofit($A1641,2026,$B$1,180)/[1]!s_west_netprofit($A1641,2026,$B$1-30,180)-1,"")</f>
        <v>-7.4472902418953657E-2</v>
      </c>
      <c r="AO1641">
        <f>IFERROR([1]!s_est_mediannetprofit($A1641,2026,$B$1)/[1]!s_est_mediannetprofit($A1641,2026,$B$1-7)-1,"")</f>
        <v>0</v>
      </c>
      <c r="AP1641">
        <f>IFERROR([1]!s_est_mediannetprofit($A1641,2026,$B$1)/[1]!s_est_mediannetprofit($A1641,2026,$B$1-30)-1,"")</f>
        <v>-9.9678924533621927E-2</v>
      </c>
    </row>
    <row r="1642" spans="1:42">
      <c r="A1642" t="s">
        <v>1681</v>
      </c>
      <c r="B1642">
        <f>IFERROR([1]!s_stm07_is($A1642,"W30028333","2011/12/31",1)/[1]!S_SHARE_TOTAL($A1642,$B$1),"")</f>
        <v>0</v>
      </c>
      <c r="C1642">
        <f>IFERROR([1]!s_stm07_is($A1642,"W30028333","2012/12/31",1)/[1]!S_SHARE_TOTAL($A1642,$B$1),"")</f>
        <v>0</v>
      </c>
      <c r="D1642">
        <f>IFERROR([1]!s_stm07_is($A1642,"W30028333","2013/12/31",1)/[1]!S_SHARE_TOTAL($A1642,$B$1),"")</f>
        <v>0</v>
      </c>
      <c r="E1642">
        <f>IFERROR([1]!s_stm07_is($A1642,"W30028333","2014/12/31",1)/[1]!S_SHARE_TOTAL($A1642,$B$1),"")</f>
        <v>0</v>
      </c>
      <c r="F1642">
        <f>IFERROR([1]!s_stm07_is($A1642,"W30028333","2015/12/31",1)/[1]!S_SHARE_TOTAL($A1642,$B$1),"")</f>
        <v>0</v>
      </c>
      <c r="G1642">
        <f>IFERROR([1]!s_stm07_is($A1642,"W30028333","2016/12/31",1)/[1]!S_SHARE_TOTAL($A1642,$B$1),"")</f>
        <v>0.22101107572401804</v>
      </c>
      <c r="H1642">
        <f>IFERROR([1]!s_stm07_is($A1642,"W30028333","2017/12/31",1)/[1]!S_SHARE_TOTAL($A1642,$B$1),"")</f>
        <v>0.15658756114886976</v>
      </c>
      <c r="I1642">
        <f>IFERROR([1]!s_stm07_is($A1642,"W30028333","2018/12/31",1)/[1]!S_SHARE_TOTAL($A1642,$B$1),"")</f>
        <v>0.47900636710285027</v>
      </c>
      <c r="J1642">
        <f>IFERROR([1]!s_stm07_is($A1642,"W30028333","2019/12/31",1)/[1]!S_SHARE_TOTAL($A1642,$B$1),"")</f>
        <v>0.59851865252096714</v>
      </c>
      <c r="K1642">
        <f>IFERROR([1]!s_stm07_is($A1642,"W30028333","2020/12/31",1)/[1]!S_SHARE_TOTAL($A1642,$B$1),"")</f>
        <v>1.0254567793048077</v>
      </c>
      <c r="L1642">
        <f>IFERROR([1]!s_stm07_is($A1642,"W30028333","2021/12/31",1)/[1]!S_SHARE_TOTAL($A1642,$B$1),"")</f>
        <v>0.68124183517763015</v>
      </c>
      <c r="M1642">
        <f>IFERROR([1]!s_stm07_is($A1642,"W30028333","2022/12/31",1)/[1]!S_SHARE_TOTAL($A1642,$B$1),"")</f>
        <v>2.2263499725419793</v>
      </c>
      <c r="N1642">
        <f>IFERROR([1]!s_stm07_is($A1642,"W30028333","2023/12/31",1)/[1]!S_SHARE_TOTAL($A1642,$B$1),"")</f>
        <v>0.63156896745955071</v>
      </c>
      <c r="O1642">
        <f>IFERROR([1]!s_stm07_is($A1642,"W30028333","2024/12/31",1)/[1]!S_SHARE_TOTAL($A1642,$B$1),"")</f>
        <v>1.8267139299050603</v>
      </c>
      <c r="P1642">
        <f>IFERROR([1]!s_stm07_is($A1642,"W30028333","2025/12/31",1)/[1]!S_SHARE_TOTAL($A1642,$B$1),"")</f>
        <v>2.2880438258993787</v>
      </c>
      <c r="Q1642">
        <f>IFERROR([1]!s_west_netprofit($A1642,2026,$B$1,180)/[1]!S_SHARE_TOTAL($A1642,$B$1),"")</f>
        <v>3.221722614188824</v>
      </c>
      <c r="R1642">
        <f>IFERROR([1]!s_west_netprofit($A1642,2027,$B$1,180)/[1]!S_SHARE_TOTAL($A1642,$B$1),"")</f>
        <v>4.7643030868808669</v>
      </c>
      <c r="S1642">
        <f>IFERROR([1]!s_fa_dupont_roe($A1642,"2011/12/31")/100,"")</f>
        <v>0</v>
      </c>
      <c r="T1642">
        <f>IFERROR([1]!s_fa_dupont_roe($A1642,"2012/12/31")/100,"")</f>
        <v>0</v>
      </c>
      <c r="U1642">
        <f>IFERROR([1]!s_fa_dupont_roe($A1642,"2013/12/31")/100,"")</f>
        <v>0</v>
      </c>
      <c r="V1642">
        <f>IFERROR([1]!s_fa_dupont_roe($A1642,"2014/12/31")/100,"")</f>
        <v>0</v>
      </c>
      <c r="W1642">
        <f>IFERROR([1]!s_fa_dupont_roe($A1642,"2015/12/31")/100,"")</f>
        <v>0</v>
      </c>
      <c r="X1642">
        <f>IFERROR([1]!s_fa_dupont_roe($A1642,"2016/12/31")/100,"")</f>
        <v>0.20566099999999998</v>
      </c>
      <c r="Y1642">
        <f>IFERROR([1]!s_fa_dupont_roe($A1642,"2017/12/31")/100,"")</f>
        <v>0.12543200000000002</v>
      </c>
      <c r="Z1642">
        <f>IFERROR([1]!s_fa_dupont_roe($A1642,"2018/12/31")/100,"")</f>
        <v>0.272457</v>
      </c>
      <c r="AA1642">
        <f>IFERROR([1]!s_fa_dupont_roe($A1642,"2019/12/31")/100,"")</f>
        <v>0.114513</v>
      </c>
      <c r="AB1642">
        <f>IFERROR([1]!s_fa_dupont_roe($A1642,"2020/12/31")/100,"")</f>
        <v>0.11683400000000001</v>
      </c>
      <c r="AC1642">
        <f>IFERROR([1]!s_fa_dupont_roe($A1642,"2021/12/31")/100,"")</f>
        <v>7.2515999999999997E-2</v>
      </c>
      <c r="AD1642">
        <f>IFERROR([1]!s_fa_dupont_roe($A1642,"2022/12/31")/100,"")</f>
        <v>0.20566899999999999</v>
      </c>
      <c r="AE1642">
        <f>IFERROR([1]!s_fa_dupont_roe($A1642,"2023/12/31")/100,"")</f>
        <v>5.1637000000000002E-2</v>
      </c>
      <c r="AF1642">
        <f>IFERROR([1]!s_fa_dupont_roe($A1642,"2024/12/31")/100,"")</f>
        <v>0.13900899999999999</v>
      </c>
      <c r="AG1642">
        <f>IFERROR([1]!s_fa_dupont_roe($A1642,"2025/12/31")/100,"")</f>
        <v>0.150619</v>
      </c>
      <c r="AH1642">
        <f>IFERROR([1]!s_stm07_is($A1642,"W30028333","2025/12/31",1),"")</f>
        <v>363576041.92000002</v>
      </c>
      <c r="AI1642">
        <f>IFERROR([1]!s_stm07_bs($A1642,"W38058048","2025/12/31",1),"")</f>
        <v>2572130122.9299998</v>
      </c>
      <c r="AJ1642">
        <f>IFERROR([1]!s_fa_netdebt($A1642,"2025/12/31"),"")</f>
        <v>-939641112.46000004</v>
      </c>
      <c r="AK1642">
        <f>IFERROR([1]!s_val_ev1($A1642,"2025/12/31"),"")</f>
        <v>19886284373.619999</v>
      </c>
      <c r="AL1642">
        <f>IFERROR([1]!s_fa_ebitda($A1642,"2025/12/31"),"")</f>
        <v>390484179.19</v>
      </c>
      <c r="AM1642">
        <f>IFERROR([1]!s_west_netprofit($A1642,2026,$B$1,180)/[1]!s_west_netprofit($A1642,2026,$B$1-7,180)-1,"")</f>
        <v>0</v>
      </c>
      <c r="AN1642">
        <f>IFERROR([1]!s_west_netprofit($A1642,2026,$B$1,180)/[1]!s_west_netprofit($A1642,2026,$B$1-30,180)-1,"")</f>
        <v>-9.1559436038806008E-2</v>
      </c>
      <c r="AO1642">
        <f>IFERROR([1]!s_est_mediannetprofit($A1642,2026,$B$1)/[1]!s_est_mediannetprofit($A1642,2026,$B$1-7)-1,"")</f>
        <v>0</v>
      </c>
      <c r="AP1642">
        <f>IFERROR([1]!s_est_mediannetprofit($A1642,2026,$B$1)/[1]!s_est_mediannetprofit($A1642,2026,$B$1-30)-1,"")</f>
        <v>-0.13207547169811318</v>
      </c>
    </row>
    <row r="1643" spans="1:42">
      <c r="A1643" t="s">
        <v>1682</v>
      </c>
      <c r="B1643">
        <f>IFERROR([1]!s_stm07_is($A1643,"W30028333","2011/12/31",1)/[1]!S_SHARE_TOTAL($A1643,$B$1),"")</f>
        <v>0</v>
      </c>
      <c r="C1643">
        <f>IFERROR([1]!s_stm07_is($A1643,"W30028333","2012/12/31",1)/[1]!S_SHARE_TOTAL($A1643,$B$1),"")</f>
        <v>0</v>
      </c>
      <c r="D1643">
        <f>IFERROR([1]!s_stm07_is($A1643,"W30028333","2013/12/31",1)/[1]!S_SHARE_TOTAL($A1643,$B$1),"")</f>
        <v>0</v>
      </c>
      <c r="E1643">
        <f>IFERROR([1]!s_stm07_is($A1643,"W30028333","2014/12/31",1)/[1]!S_SHARE_TOTAL($A1643,$B$1),"")</f>
        <v>0</v>
      </c>
      <c r="F1643">
        <f>IFERROR([1]!s_stm07_is($A1643,"W30028333","2015/12/31",1)/[1]!S_SHARE_TOTAL($A1643,$B$1),"")</f>
        <v>0</v>
      </c>
      <c r="G1643">
        <f>IFERROR([1]!s_stm07_is($A1643,"W30028333","2016/12/31",1)/[1]!S_SHARE_TOTAL($A1643,$B$1),"")</f>
        <v>-2.645270368892666E-2</v>
      </c>
      <c r="H1643">
        <f>IFERROR([1]!s_stm07_is($A1643,"W30028333","2017/12/31",1)/[1]!S_SHARE_TOTAL($A1643,$B$1),"")</f>
        <v>6.7640473348383343E-2</v>
      </c>
      <c r="I1643">
        <f>IFERROR([1]!s_stm07_is($A1643,"W30028333","2018/12/31",1)/[1]!S_SHARE_TOTAL($A1643,$B$1),"")</f>
        <v>3.3905166401344139E-3</v>
      </c>
      <c r="J1643">
        <f>IFERROR([1]!s_stm07_is($A1643,"W30028333","2019/12/31",1)/[1]!S_SHARE_TOTAL($A1643,$B$1),"")</f>
        <v>-2.7205407577579586E-2</v>
      </c>
      <c r="K1643">
        <f>IFERROR([1]!s_stm07_is($A1643,"W30028333","2020/12/31",1)/[1]!S_SHARE_TOTAL($A1643,$B$1),"")</f>
        <v>2.6345000230381121E-2</v>
      </c>
      <c r="L1643">
        <f>IFERROR([1]!s_stm07_is($A1643,"W30028333","2021/12/31",1)/[1]!S_SHARE_TOTAL($A1643,$B$1),"")</f>
        <v>4.4209173245025803E-2</v>
      </c>
      <c r="M1643">
        <f>IFERROR([1]!s_stm07_is($A1643,"W30028333","2022/12/31",1)/[1]!S_SHARE_TOTAL($A1643,$B$1),"")</f>
        <v>9.8344751473896749E-2</v>
      </c>
      <c r="N1643">
        <f>IFERROR([1]!s_stm07_is($A1643,"W30028333","2023/12/31",1)/[1]!S_SHARE_TOTAL($A1643,$B$1),"")</f>
        <v>5.6442191188448267E-2</v>
      </c>
      <c r="O1643">
        <f>IFERROR([1]!s_stm07_is($A1643,"W30028333","2024/12/31",1)/[1]!S_SHARE_TOTAL($A1643,$B$1),"")</f>
        <v>-0.2936551323950039</v>
      </c>
      <c r="P1643">
        <f>IFERROR([1]!s_stm07_is($A1643,"W30028333","2025/12/31",1)/[1]!S_SHARE_TOTAL($A1643,$B$1),"")</f>
        <v>-0.45612584854100607</v>
      </c>
      <c r="Q1643">
        <f>IFERROR([1]!s_west_netprofit($A1643,2026,$B$1,180)/[1]!S_SHARE_TOTAL($A1643,$B$1),"")</f>
        <v>-3.0754699109023825E-2</v>
      </c>
      <c r="R1643">
        <f>IFERROR([1]!s_west_netprofit($A1643,2027,$B$1,180)/[1]!S_SHARE_TOTAL($A1643,$B$1),"")</f>
        <v>1.4187494133721551E-2</v>
      </c>
      <c r="S1643">
        <f>IFERROR([1]!s_fa_dupont_roe($A1643,"2011/12/31")/100,"")</f>
        <v>0</v>
      </c>
      <c r="T1643">
        <f>IFERROR([1]!s_fa_dupont_roe($A1643,"2012/12/31")/100,"")</f>
        <v>0</v>
      </c>
      <c r="U1643">
        <f>IFERROR([1]!s_fa_dupont_roe($A1643,"2013/12/31")/100,"")</f>
        <v>0</v>
      </c>
      <c r="V1643">
        <f>IFERROR([1]!s_fa_dupont_roe($A1643,"2014/12/31")/100,"")</f>
        <v>0</v>
      </c>
      <c r="W1643">
        <f>IFERROR([1]!s_fa_dupont_roe($A1643,"2015/12/31")/100,"")</f>
        <v>0</v>
      </c>
      <c r="X1643">
        <f>IFERROR([1]!s_fa_dupont_roe($A1643,"2016/12/31")/100,"")</f>
        <v>-3.6991999999999997E-2</v>
      </c>
      <c r="Y1643">
        <f>IFERROR([1]!s_fa_dupont_roe($A1643,"2017/12/31")/100,"")</f>
        <v>7.6108000000000009E-2</v>
      </c>
      <c r="Z1643">
        <f>IFERROR([1]!s_fa_dupont_roe($A1643,"2018/12/31")/100,"")</f>
        <v>3.2500000000000003E-3</v>
      </c>
      <c r="AA1643">
        <f>IFERROR([1]!s_fa_dupont_roe($A1643,"2019/12/31")/100,"")</f>
        <v>-2.1263000000000001E-2</v>
      </c>
      <c r="AB1643">
        <f>IFERROR([1]!s_fa_dupont_roe($A1643,"2020/12/31")/100,"")</f>
        <v>1.1997000000000001E-2</v>
      </c>
      <c r="AC1643">
        <f>IFERROR([1]!s_fa_dupont_roe($A1643,"2021/12/31")/100,"")</f>
        <v>1.4711E-2</v>
      </c>
      <c r="AD1643">
        <f>IFERROR([1]!s_fa_dupont_roe($A1643,"2022/12/31")/100,"")</f>
        <v>2.6305000000000002E-2</v>
      </c>
      <c r="AE1643">
        <f>IFERROR([1]!s_fa_dupont_roe($A1643,"2023/12/31")/100,"")</f>
        <v>1.2688E-2</v>
      </c>
      <c r="AF1643">
        <f>IFERROR([1]!s_fa_dupont_roe($A1643,"2024/12/31")/100,"")</f>
        <v>-7.0807000000000009E-2</v>
      </c>
      <c r="AG1643">
        <f>IFERROR([1]!s_fa_dupont_roe($A1643,"2025/12/31")/100,"")</f>
        <v>-0.10316900000000001</v>
      </c>
      <c r="AH1643">
        <f>IFERROR([1]!s_stm07_is($A1643,"W30028333","2025/12/31",1),"")</f>
        <v>-1507506599.5799999</v>
      </c>
      <c r="AI1643">
        <f>IFERROR([1]!s_stm07_bs($A1643,"W38058048","2025/12/31",1),"")</f>
        <v>20159476896.990002</v>
      </c>
      <c r="AJ1643">
        <f>IFERROR([1]!s_fa_netdebt($A1643,"2025/12/31"),"")</f>
        <v>2718930269.6599998</v>
      </c>
      <c r="AK1643">
        <f>IFERROR([1]!s_val_ev1($A1643,"2025/12/31"),"")</f>
        <v>80313648721.300003</v>
      </c>
      <c r="AL1643">
        <f>IFERROR([1]!s_fa_ebitda($A1643,"2025/12/31"),"")</f>
        <v>-375235757.13999999</v>
      </c>
      <c r="AM1643">
        <f>IFERROR([1]!s_west_netprofit($A1643,2026,$B$1,180)/[1]!s_west_netprofit($A1643,2026,$B$1-7,180)-1,"")</f>
        <v>0</v>
      </c>
      <c r="AN1643">
        <f>IFERROR([1]!s_west_netprofit($A1643,2026,$B$1,180)/[1]!s_west_netprofit($A1643,2026,$B$1-30,180)-1,"")</f>
        <v>1.0988023952095807</v>
      </c>
      <c r="AO1643">
        <f>IFERROR([1]!s_est_mediannetprofit($A1643,2026,$B$1)/[1]!s_est_mediannetprofit($A1643,2026,$B$1-7)-1,"")</f>
        <v>0</v>
      </c>
      <c r="AP1643">
        <f>IFERROR([1]!s_est_mediannetprofit($A1643,2026,$B$1)/[1]!s_est_mediannetprofit($A1643,2026,$B$1-30)-1,"")</f>
        <v>-2.7524999999999999</v>
      </c>
    </row>
    <row r="1644" spans="1:42">
      <c r="A1644" t="s">
        <v>1683</v>
      </c>
      <c r="B1644">
        <f>IFERROR([1]!s_stm07_is($A1644,"W30028333","2011/12/31",1)/[1]!S_SHARE_TOTAL($A1644,$B$1),"")</f>
        <v>0</v>
      </c>
      <c r="C1644">
        <f>IFERROR([1]!s_stm07_is($A1644,"W30028333","2012/12/31",1)/[1]!S_SHARE_TOTAL($A1644,$B$1),"")</f>
        <v>0</v>
      </c>
      <c r="D1644">
        <f>IFERROR([1]!s_stm07_is($A1644,"W30028333","2013/12/31",1)/[1]!S_SHARE_TOTAL($A1644,$B$1),"")</f>
        <v>6.8628013413231954E-3</v>
      </c>
      <c r="E1644">
        <f>IFERROR([1]!s_stm07_is($A1644,"W30028333","2014/12/31",1)/[1]!S_SHARE_TOTAL($A1644,$B$1),"")</f>
        <v>6.7107703000041635E-3</v>
      </c>
      <c r="F1644">
        <f>IFERROR([1]!s_stm07_is($A1644,"W30028333","2015/12/31",1)/[1]!S_SHARE_TOTAL($A1644,$B$1),"")</f>
        <v>2.7223541005529223E-2</v>
      </c>
      <c r="G1644">
        <f>IFERROR([1]!s_stm07_is($A1644,"W30028333","2016/12/31",1)/[1]!S_SHARE_TOTAL($A1644,$B$1),"")</f>
        <v>6.7039789434628475E-2</v>
      </c>
      <c r="H1644">
        <f>IFERROR([1]!s_stm07_is($A1644,"W30028333","2017/12/31",1)/[1]!S_SHARE_TOTAL($A1644,$B$1),"")</f>
        <v>0.41689230478517125</v>
      </c>
      <c r="I1644">
        <f>IFERROR([1]!s_stm07_is($A1644,"W30028333","2018/12/31",1)/[1]!S_SHARE_TOTAL($A1644,$B$1),"")</f>
        <v>0.280713381031723</v>
      </c>
      <c r="J1644">
        <f>IFERROR([1]!s_stm07_is($A1644,"W30028333","2019/12/31",1)/[1]!S_SHARE_TOTAL($A1644,$B$1),"")</f>
        <v>0.2861297711221325</v>
      </c>
      <c r="K1644">
        <f>IFERROR([1]!s_stm07_is($A1644,"W30028333","2020/12/31",1)/[1]!S_SHARE_TOTAL($A1644,$B$1),"")</f>
        <v>0.45084100631760171</v>
      </c>
      <c r="L1644">
        <f>IFERROR([1]!s_stm07_is($A1644,"W30028333","2021/12/31",1)/[1]!S_SHARE_TOTAL($A1644,$B$1),"")</f>
        <v>0.34492134936955787</v>
      </c>
      <c r="M1644">
        <f>IFERROR([1]!s_stm07_is($A1644,"W30028333","2022/12/31",1)/[1]!S_SHARE_TOTAL($A1644,$B$1),"")</f>
        <v>0.23668130139687907</v>
      </c>
      <c r="N1644">
        <f>IFERROR([1]!s_stm07_is($A1644,"W30028333","2023/12/31",1)/[1]!S_SHARE_TOTAL($A1644,$B$1),"")</f>
        <v>0.44323571872912804</v>
      </c>
      <c r="O1644">
        <f>IFERROR([1]!s_stm07_is($A1644,"W30028333","2024/12/31",1)/[1]!S_SHARE_TOTAL($A1644,$B$1),"")</f>
        <v>0.54331556825771621</v>
      </c>
      <c r="P1644">
        <f>IFERROR([1]!s_stm07_is($A1644,"W30028333","2025/12/31",1)/[1]!S_SHARE_TOTAL($A1644,$B$1),"")</f>
        <v>0.95792838013124981</v>
      </c>
      <c r="Q1644">
        <f>IFERROR([1]!s_west_netprofit($A1644,2026,$B$1,180)/[1]!S_SHARE_TOTAL($A1644,$B$1),"")</f>
        <v>1.4894311226695791</v>
      </c>
      <c r="R1644">
        <f>IFERROR([1]!s_west_netprofit($A1644,2027,$B$1,180)/[1]!S_SHARE_TOTAL($A1644,$B$1),"")</f>
        <v>1.9904358487372558</v>
      </c>
      <c r="S1644">
        <f>IFERROR([1]!s_fa_dupont_roe($A1644,"2011/12/31")/100,"")</f>
        <v>0</v>
      </c>
      <c r="T1644">
        <f>IFERROR([1]!s_fa_dupont_roe($A1644,"2012/12/31")/100,"")</f>
        <v>0</v>
      </c>
      <c r="U1644">
        <f>IFERROR([1]!s_fa_dupont_roe($A1644,"2013/12/31")/100,"")</f>
        <v>2.7517E-2</v>
      </c>
      <c r="V1644">
        <f>IFERROR([1]!s_fa_dupont_roe($A1644,"2014/12/31")/100,"")</f>
        <v>2.6549999999999997E-2</v>
      </c>
      <c r="W1644">
        <f>IFERROR([1]!s_fa_dupont_roe($A1644,"2015/12/31")/100,"")</f>
        <v>9.4414999999999999E-2</v>
      </c>
      <c r="X1644">
        <f>IFERROR([1]!s_fa_dupont_roe($A1644,"2016/12/31")/100,"")</f>
        <v>0.16536699999999999</v>
      </c>
      <c r="Y1644">
        <f>IFERROR([1]!s_fa_dupont_roe($A1644,"2017/12/31")/100,"")</f>
        <v>0.59678799999999999</v>
      </c>
      <c r="Z1644">
        <f>IFERROR([1]!s_fa_dupont_roe($A1644,"2018/12/31")/100,"")</f>
        <v>0.22944600000000001</v>
      </c>
      <c r="AA1644">
        <f>IFERROR([1]!s_fa_dupont_roe($A1644,"2019/12/31")/100,"")</f>
        <v>0.18274399999999999</v>
      </c>
      <c r="AB1644">
        <f>IFERROR([1]!s_fa_dupont_roe($A1644,"2020/12/31")/100,"")</f>
        <v>0.180284</v>
      </c>
      <c r="AC1644">
        <f>IFERROR([1]!s_fa_dupont_roe($A1644,"2021/12/31")/100,"")</f>
        <v>9.8050999999999999E-2</v>
      </c>
      <c r="AD1644">
        <f>IFERROR([1]!s_fa_dupont_roe($A1644,"2022/12/31")/100,"")</f>
        <v>6.454E-2</v>
      </c>
      <c r="AE1644">
        <f>IFERROR([1]!s_fa_dupont_roe($A1644,"2023/12/31")/100,"")</f>
        <v>0.114606</v>
      </c>
      <c r="AF1644">
        <f>IFERROR([1]!s_fa_dupont_roe($A1644,"2024/12/31")/100,"")</f>
        <v>0.127637</v>
      </c>
      <c r="AG1644">
        <f>IFERROR([1]!s_fa_dupont_roe($A1644,"2025/12/31")/100,"")</f>
        <v>0.193906</v>
      </c>
      <c r="AH1644">
        <f>IFERROR([1]!s_stm07_is($A1644,"W30028333","2025/12/31",1),"")</f>
        <v>388820926.25999999</v>
      </c>
      <c r="AI1644">
        <f>IFERROR([1]!s_stm07_bs($A1644,"W38058048","2025/12/31",1),"")</f>
        <v>2194659266.6500001</v>
      </c>
      <c r="AJ1644">
        <f>IFERROR([1]!s_fa_netdebt($A1644,"2025/12/31"),"")</f>
        <v>-135896103.84</v>
      </c>
      <c r="AK1644">
        <f>IFERROR([1]!s_val_ev1($A1644,"2025/12/31"),"")</f>
        <v>15748911731.1</v>
      </c>
      <c r="AL1644">
        <f>IFERROR([1]!s_fa_ebitda($A1644,"2025/12/31"),"")</f>
        <v>653457710.54999995</v>
      </c>
      <c r="AM1644">
        <f>IFERROR([1]!s_west_netprofit($A1644,2026,$B$1,180)/[1]!s_west_netprofit($A1644,2026,$B$1-7,180)-1,"")</f>
        <v>2.5084336567502863E-2</v>
      </c>
      <c r="AN1644">
        <f>IFERROR([1]!s_west_netprofit($A1644,2026,$B$1,180)/[1]!s_west_netprofit($A1644,2026,$B$1-30,180)-1,"")</f>
        <v>2.5084336567502863E-2</v>
      </c>
      <c r="AO1644">
        <f>IFERROR([1]!s_est_mediannetprofit($A1644,2026,$B$1)/[1]!s_est_mediannetprofit($A1644,2026,$B$1-7)-1,"")</f>
        <v>1.976935749588149E-2</v>
      </c>
      <c r="AP1644">
        <f>IFERROR([1]!s_est_mediannetprofit($A1644,2026,$B$1)/[1]!s_est_mediannetprofit($A1644,2026,$B$1-30)-1,"")</f>
        <v>1.976935749588149E-2</v>
      </c>
    </row>
    <row r="1645" spans="1:42">
      <c r="A1645" t="s">
        <v>1684</v>
      </c>
      <c r="B1645">
        <f>IFERROR([1]!s_stm07_is($A1645,"W30028333","2011/12/31",1)/[1]!S_SHARE_TOTAL($A1645,$B$1),"")</f>
        <v>0</v>
      </c>
      <c r="C1645">
        <f>IFERROR([1]!s_stm07_is($A1645,"W30028333","2012/12/31",1)/[1]!S_SHARE_TOTAL($A1645,$B$1),"")</f>
        <v>0</v>
      </c>
      <c r="D1645">
        <f>IFERROR([1]!s_stm07_is($A1645,"W30028333","2013/12/31",1)/[1]!S_SHARE_TOTAL($A1645,$B$1),"")</f>
        <v>0</v>
      </c>
      <c r="E1645">
        <f>IFERROR([1]!s_stm07_is($A1645,"W30028333","2014/12/31",1)/[1]!S_SHARE_TOTAL($A1645,$B$1),"")</f>
        <v>0</v>
      </c>
      <c r="F1645">
        <f>IFERROR([1]!s_stm07_is($A1645,"W30028333","2015/12/31",1)/[1]!S_SHARE_TOTAL($A1645,$B$1),"")</f>
        <v>0.17757422313967863</v>
      </c>
      <c r="G1645">
        <f>IFERROR([1]!s_stm07_is($A1645,"W30028333","2016/12/31",1)/[1]!S_SHARE_TOTAL($A1645,$B$1),"")</f>
        <v>0.32384657540173051</v>
      </c>
      <c r="H1645">
        <f>IFERROR([1]!s_stm07_is($A1645,"W30028333","2017/12/31",1)/[1]!S_SHARE_TOTAL($A1645,$B$1),"")</f>
        <v>0.27663952133498143</v>
      </c>
      <c r="I1645">
        <f>IFERROR([1]!s_stm07_is($A1645,"W30028333","2018/12/31",1)/[1]!S_SHARE_TOTAL($A1645,$B$1),"")</f>
        <v>0.51152071915945618</v>
      </c>
      <c r="J1645">
        <f>IFERROR([1]!s_stm07_is($A1645,"W30028333","2019/12/31",1)/[1]!S_SHARE_TOTAL($A1645,$B$1),"")</f>
        <v>0.62341778452410379</v>
      </c>
      <c r="K1645">
        <f>IFERROR([1]!s_stm07_is($A1645,"W30028333","2020/12/31",1)/[1]!S_SHARE_TOTAL($A1645,$B$1),"")</f>
        <v>0.69890770281829429</v>
      </c>
      <c r="L1645">
        <f>IFERROR([1]!s_stm07_is($A1645,"W30028333","2021/12/31",1)/[1]!S_SHARE_TOTAL($A1645,$B$1),"")</f>
        <v>0.77889069508034614</v>
      </c>
      <c r="M1645">
        <f>IFERROR([1]!s_stm07_is($A1645,"W30028333","2022/12/31",1)/[1]!S_SHARE_TOTAL($A1645,$B$1),"")</f>
        <v>0.89818151695920889</v>
      </c>
      <c r="N1645">
        <f>IFERROR([1]!s_stm07_is($A1645,"W30028333","2023/12/31",1)/[1]!S_SHARE_TOTAL($A1645,$B$1),"")</f>
        <v>1.0138218290729295</v>
      </c>
      <c r="O1645">
        <f>IFERROR([1]!s_stm07_is($A1645,"W30028333","2024/12/31",1)/[1]!S_SHARE_TOTAL($A1645,$B$1),"")</f>
        <v>1.1546473406180469</v>
      </c>
      <c r="P1645">
        <f>IFERROR([1]!s_stm07_is($A1645,"W30028333","2025/12/31",1)/[1]!S_SHARE_TOTAL($A1645,$B$1),"")</f>
        <v>1.3212736311990112</v>
      </c>
      <c r="Q1645">
        <f>IFERROR([1]!s_west_netprofit($A1645,2026,$B$1,180)/[1]!S_SHARE_TOTAL($A1645,$B$1),"")</f>
        <v>0</v>
      </c>
      <c r="R1645">
        <f>IFERROR([1]!s_west_netprofit($A1645,2027,$B$1,180)/[1]!S_SHARE_TOTAL($A1645,$B$1),"")</f>
        <v>0</v>
      </c>
      <c r="S1645">
        <f>IFERROR([1]!s_fa_dupont_roe($A1645,"2011/12/31")/100,"")</f>
        <v>0</v>
      </c>
      <c r="T1645">
        <f>IFERROR([1]!s_fa_dupont_roe($A1645,"2012/12/31")/100,"")</f>
        <v>0</v>
      </c>
      <c r="U1645">
        <f>IFERROR([1]!s_fa_dupont_roe($A1645,"2013/12/31")/100,"")</f>
        <v>0</v>
      </c>
      <c r="V1645">
        <f>IFERROR([1]!s_fa_dupont_roe($A1645,"2014/12/31")/100,"")</f>
        <v>0</v>
      </c>
      <c r="W1645">
        <f>IFERROR([1]!s_fa_dupont_roe($A1645,"2015/12/31")/100,"")</f>
        <v>0</v>
      </c>
      <c r="X1645">
        <f>IFERROR([1]!s_fa_dupont_roe($A1645,"2016/12/31")/100,"")</f>
        <v>0.24169099999999999</v>
      </c>
      <c r="Y1645">
        <f>IFERROR([1]!s_fa_dupont_roe($A1645,"2017/12/31")/100,"")</f>
        <v>0.16442699999999999</v>
      </c>
      <c r="Z1645">
        <f>IFERROR([1]!s_fa_dupont_roe($A1645,"2018/12/31")/100,"")</f>
        <v>0.205985</v>
      </c>
      <c r="AA1645">
        <f>IFERROR([1]!s_fa_dupont_roe($A1645,"2019/12/31")/100,"")</f>
        <v>0.159938</v>
      </c>
      <c r="AB1645">
        <f>IFERROR([1]!s_fa_dupont_roe($A1645,"2020/12/31")/100,"")</f>
        <v>0.127749</v>
      </c>
      <c r="AC1645">
        <f>IFERROR([1]!s_fa_dupont_roe($A1645,"2021/12/31")/100,"")</f>
        <v>0.13295299999999999</v>
      </c>
      <c r="AD1645">
        <f>IFERROR([1]!s_fa_dupont_roe($A1645,"2022/12/31")/100,"")</f>
        <v>0.14231099999999999</v>
      </c>
      <c r="AE1645">
        <f>IFERROR([1]!s_fa_dupont_roe($A1645,"2023/12/31")/100,"")</f>
        <v>0.14699899999999999</v>
      </c>
      <c r="AF1645">
        <f>IFERROR([1]!s_fa_dupont_roe($A1645,"2024/12/31")/100,"")</f>
        <v>0.15210599999999999</v>
      </c>
      <c r="AG1645">
        <f>IFERROR([1]!s_fa_dupont_roe($A1645,"2025/12/31")/100,"")</f>
        <v>0.157445</v>
      </c>
      <c r="AH1645">
        <f>IFERROR([1]!s_stm07_is($A1645,"W30028333","2025/12/31",1),"")</f>
        <v>534455183.81999999</v>
      </c>
      <c r="AI1645">
        <f>IFERROR([1]!s_stm07_bs($A1645,"W38058048","2025/12/31",1),"")</f>
        <v>3595199621.9000001</v>
      </c>
      <c r="AJ1645">
        <f>IFERROR([1]!s_fa_netdebt($A1645,"2025/12/31"),"")</f>
        <v>-1072872547.04</v>
      </c>
      <c r="AK1645">
        <f>IFERROR([1]!s_val_ev1($A1645,"2025/12/31"),"")</f>
        <v>11872602268.32</v>
      </c>
      <c r="AL1645">
        <f>IFERROR([1]!s_fa_ebitda($A1645,"2025/12/31"),"")</f>
        <v>763571537.75999999</v>
      </c>
      <c r="AM1645" t="str">
        <f>IFERROR([1]!s_west_netprofit($A1645,2026,$B$1,180)/[1]!s_west_netprofit($A1645,2026,$B$1-7,180)-1,"")</f>
        <v/>
      </c>
      <c r="AN1645" t="str">
        <f>IFERROR([1]!s_west_netprofit($A1645,2026,$B$1,180)/[1]!s_west_netprofit($A1645,2026,$B$1-30,180)-1,"")</f>
        <v/>
      </c>
      <c r="AO1645" t="str">
        <f>IFERROR([1]!s_est_mediannetprofit($A1645,2026,$B$1)/[1]!s_est_mediannetprofit($A1645,2026,$B$1-7)-1,"")</f>
        <v/>
      </c>
      <c r="AP1645" t="str">
        <f>IFERROR([1]!s_est_mediannetprofit($A1645,2026,$B$1)/[1]!s_est_mediannetprofit($A1645,2026,$B$1-30)-1,"")</f>
        <v/>
      </c>
    </row>
    <row r="1646" spans="1:42">
      <c r="A1646" t="s">
        <v>1685</v>
      </c>
      <c r="B1646">
        <f>IFERROR([1]!s_stm07_is($A1646,"W30028333","2011/12/31",1)/[1]!S_SHARE_TOTAL($A1646,$B$1),"")</f>
        <v>0</v>
      </c>
      <c r="C1646">
        <f>IFERROR([1]!s_stm07_is($A1646,"W30028333","2012/12/31",1)/[1]!S_SHARE_TOTAL($A1646,$B$1),"")</f>
        <v>0</v>
      </c>
      <c r="D1646">
        <f>IFERROR([1]!s_stm07_is($A1646,"W30028333","2013/12/31",1)/[1]!S_SHARE_TOTAL($A1646,$B$1),"")</f>
        <v>1.095881017724909E-2</v>
      </c>
      <c r="E1646">
        <f>IFERROR([1]!s_stm07_is($A1646,"W30028333","2014/12/31",1)/[1]!S_SHARE_TOTAL($A1646,$B$1),"")</f>
        <v>1.4856880112716029E-2</v>
      </c>
      <c r="F1646">
        <f>IFERROR([1]!s_stm07_is($A1646,"W30028333","2015/12/31",1)/[1]!S_SHARE_TOTAL($A1646,$B$1),"")</f>
        <v>4.0243426484053609E-2</v>
      </c>
      <c r="G1646">
        <f>IFERROR([1]!s_stm07_is($A1646,"W30028333","2016/12/31",1)/[1]!S_SHARE_TOTAL($A1646,$B$1),"")</f>
        <v>8.4960099620188204E-2</v>
      </c>
      <c r="H1646">
        <f>IFERROR([1]!s_stm07_is($A1646,"W30028333","2017/12/31",1)/[1]!S_SHARE_TOTAL($A1646,$B$1),"")</f>
        <v>7.0752685300657883E-2</v>
      </c>
      <c r="I1646">
        <f>IFERROR([1]!s_stm07_is($A1646,"W30028333","2018/12/31",1)/[1]!S_SHARE_TOTAL($A1646,$B$1),"")</f>
        <v>8.6816656108638326E-2</v>
      </c>
      <c r="J1646">
        <f>IFERROR([1]!s_stm07_is($A1646,"W30028333","2019/12/31",1)/[1]!S_SHARE_TOTAL($A1646,$B$1),"")</f>
        <v>0.34619635181224973</v>
      </c>
      <c r="K1646">
        <f>IFERROR([1]!s_stm07_is($A1646,"W30028333","2020/12/31",1)/[1]!S_SHARE_TOTAL($A1646,$B$1),"")</f>
        <v>0.60552019906310484</v>
      </c>
      <c r="L1646">
        <f>IFERROR([1]!s_stm07_is($A1646,"W30028333","2021/12/31",1)/[1]!S_SHARE_TOTAL($A1646,$B$1),"")</f>
        <v>0.90040538835487094</v>
      </c>
      <c r="M1646">
        <f>IFERROR([1]!s_stm07_is($A1646,"W30028333","2022/12/31",1)/[1]!S_SHARE_TOTAL($A1646,$B$1),"")</f>
        <v>0.91296487525864434</v>
      </c>
      <c r="N1646">
        <f>IFERROR([1]!s_stm07_is($A1646,"W30028333","2023/12/31",1)/[1]!S_SHARE_TOTAL($A1646,$B$1),"")</f>
        <v>0.60088030425414529</v>
      </c>
      <c r="O1646">
        <f>IFERROR([1]!s_stm07_is($A1646,"W30028333","2024/12/31",1)/[1]!S_SHARE_TOTAL($A1646,$B$1),"")</f>
        <v>0.95043039952910646</v>
      </c>
      <c r="P1646">
        <f>IFERROR([1]!s_stm07_is($A1646,"W30028333","2025/12/31",1)/[1]!S_SHARE_TOTAL($A1646,$B$1),"")</f>
        <v>1.1306095638575333</v>
      </c>
      <c r="Q1646">
        <f>IFERROR([1]!s_west_netprofit($A1646,2026,$B$1,180)/[1]!S_SHARE_TOTAL($A1646,$B$1),"")</f>
        <v>1.5551805068302438</v>
      </c>
      <c r="R1646">
        <f>IFERROR([1]!s_west_netprofit($A1646,2027,$B$1,180)/[1]!S_SHARE_TOTAL($A1646,$B$1),"")</f>
        <v>2.2022923132480727</v>
      </c>
      <c r="S1646">
        <f>IFERROR([1]!s_fa_dupont_roe($A1646,"2011/12/31")/100,"")</f>
        <v>0</v>
      </c>
      <c r="T1646">
        <f>IFERROR([1]!s_fa_dupont_roe($A1646,"2012/12/31")/100,"")</f>
        <v>0</v>
      </c>
      <c r="U1646">
        <f>IFERROR([1]!s_fa_dupont_roe($A1646,"2013/12/31")/100,"")</f>
        <v>0.239708</v>
      </c>
      <c r="V1646">
        <f>IFERROR([1]!s_fa_dupont_roe($A1646,"2014/12/31")/100,"")</f>
        <v>0.147258</v>
      </c>
      <c r="W1646">
        <f>IFERROR([1]!s_fa_dupont_roe($A1646,"2015/12/31")/100,"")</f>
        <v>0.25962499999999999</v>
      </c>
      <c r="X1646">
        <f>IFERROR([1]!s_fa_dupont_roe($A1646,"2016/12/31")/100,"")</f>
        <v>0.40663200000000005</v>
      </c>
      <c r="Y1646">
        <f>IFERROR([1]!s_fa_dupont_roe($A1646,"2017/12/31")/100,"")</f>
        <v>0.17580999999999999</v>
      </c>
      <c r="Z1646">
        <f>IFERROR([1]!s_fa_dupont_roe($A1646,"2018/12/31")/100,"")</f>
        <v>0.12595499999999998</v>
      </c>
      <c r="AA1646">
        <f>IFERROR([1]!s_fa_dupont_roe($A1646,"2019/12/31")/100,"")</f>
        <v>0.25435099999999999</v>
      </c>
      <c r="AB1646">
        <f>IFERROR([1]!s_fa_dupont_roe($A1646,"2020/12/31")/100,"")</f>
        <v>0.27693200000000001</v>
      </c>
      <c r="AC1646">
        <f>IFERROR([1]!s_fa_dupont_roe($A1646,"2021/12/31")/100,"")</f>
        <v>0.16252800000000001</v>
      </c>
      <c r="AD1646">
        <f>IFERROR([1]!s_fa_dupont_roe($A1646,"2022/12/31")/100,"")</f>
        <v>9.3496999999999997E-2</v>
      </c>
      <c r="AE1646">
        <f>IFERROR([1]!s_fa_dupont_roe($A1646,"2023/12/31")/100,"")</f>
        <v>5.2784999999999999E-2</v>
      </c>
      <c r="AF1646">
        <f>IFERROR([1]!s_fa_dupont_roe($A1646,"2024/12/31")/100,"")</f>
        <v>7.4843999999999994E-2</v>
      </c>
      <c r="AG1646">
        <f>IFERROR([1]!s_fa_dupont_roe($A1646,"2025/12/31")/100,"")</f>
        <v>7.9751000000000002E-2</v>
      </c>
      <c r="AH1646">
        <f>IFERROR([1]!s_stm07_is($A1646,"W30028333","2025/12/31",1),"")</f>
        <v>239806806.41</v>
      </c>
      <c r="AI1646">
        <f>IFERROR([1]!s_stm07_bs($A1646,"W38058048","2025/12/31",1),"")</f>
        <v>3185738314.3600001</v>
      </c>
      <c r="AJ1646">
        <f>IFERROR([1]!s_fa_netdebt($A1646,"2025/12/31"),"")</f>
        <v>703354590.34000003</v>
      </c>
      <c r="AK1646">
        <f>IFERROR([1]!s_val_ev1($A1646,"2025/12/31"),"")</f>
        <v>17523194764.099998</v>
      </c>
      <c r="AL1646">
        <f>IFERROR([1]!s_fa_ebitda($A1646,"2025/12/31"),"")</f>
        <v>522713788</v>
      </c>
      <c r="AM1646">
        <f>IFERROR([1]!s_west_netprofit($A1646,2026,$B$1,180)/[1]!s_west_netprofit($A1646,2026,$B$1-7,180)-1,"")</f>
        <v>0</v>
      </c>
      <c r="AN1646">
        <f>IFERROR([1]!s_west_netprofit($A1646,2026,$B$1,180)/[1]!s_west_netprofit($A1646,2026,$B$1-30,180)-1,"")</f>
        <v>-0.16545648664922663</v>
      </c>
      <c r="AO1646">
        <f>IFERROR([1]!s_est_mediannetprofit($A1646,2026,$B$1)/[1]!s_est_mediannetprofit($A1646,2026,$B$1-7)-1,"")</f>
        <v>0</v>
      </c>
      <c r="AP1646">
        <f>IFERROR([1]!s_est_mediannetprofit($A1646,2026,$B$1)/[1]!s_est_mediannetprofit($A1646,2026,$B$1-30)-1,"")</f>
        <v>-0.21897810218978098</v>
      </c>
    </row>
    <row r="1647" spans="1:42">
      <c r="A1647" t="s">
        <v>1686</v>
      </c>
      <c r="B1647">
        <f>IFERROR([1]!s_stm07_is($A1647,"W30028333","2011/12/31",1)/[1]!S_SHARE_TOTAL($A1647,$B$1),"")</f>
        <v>0</v>
      </c>
      <c r="C1647">
        <f>IFERROR([1]!s_stm07_is($A1647,"W30028333","2012/12/31",1)/[1]!S_SHARE_TOTAL($A1647,$B$1),"")</f>
        <v>0</v>
      </c>
      <c r="D1647">
        <f>IFERROR([1]!s_stm07_is($A1647,"W30028333","2013/12/31",1)/[1]!S_SHARE_TOTAL($A1647,$B$1),"")</f>
        <v>0</v>
      </c>
      <c r="E1647">
        <f>IFERROR([1]!s_stm07_is($A1647,"W30028333","2014/12/31",1)/[1]!S_SHARE_TOTAL($A1647,$B$1),"")</f>
        <v>0</v>
      </c>
      <c r="F1647">
        <f>IFERROR([1]!s_stm07_is($A1647,"W30028333","2015/12/31",1)/[1]!S_SHARE_TOTAL($A1647,$B$1),"")</f>
        <v>0.25291050809028831</v>
      </c>
      <c r="G1647">
        <f>IFERROR([1]!s_stm07_is($A1647,"W30028333","2016/12/31",1)/[1]!S_SHARE_TOTAL($A1647,$B$1),"")</f>
        <v>0.38929673185550734</v>
      </c>
      <c r="H1647">
        <f>IFERROR([1]!s_stm07_is($A1647,"W30028333","2017/12/31",1)/[1]!S_SHARE_TOTAL($A1647,$B$1),"")</f>
        <v>0.19081473701961651</v>
      </c>
      <c r="I1647">
        <f>IFERROR([1]!s_stm07_is($A1647,"W30028333","2018/12/31",1)/[1]!S_SHARE_TOTAL($A1647,$B$1),"")</f>
        <v>0.36006399327944527</v>
      </c>
      <c r="J1647">
        <f>IFERROR([1]!s_stm07_is($A1647,"W30028333","2019/12/31",1)/[1]!S_SHARE_TOTAL($A1647,$B$1),"")</f>
        <v>0.57524701895229113</v>
      </c>
      <c r="K1647">
        <f>IFERROR([1]!s_stm07_is($A1647,"W30028333","2020/12/31",1)/[1]!S_SHARE_TOTAL($A1647,$B$1),"")</f>
        <v>1.2036735131157215</v>
      </c>
      <c r="L1647">
        <f>IFERROR([1]!s_stm07_is($A1647,"W30028333","2021/12/31",1)/[1]!S_SHARE_TOTAL($A1647,$B$1),"")</f>
        <v>2.6699974849990484</v>
      </c>
      <c r="M1647">
        <f>IFERROR([1]!s_stm07_is($A1647,"W30028333","2022/12/31",1)/[1]!S_SHARE_TOTAL($A1647,$B$1),"")</f>
        <v>1.8982770906326933</v>
      </c>
      <c r="N1647">
        <f>IFERROR([1]!s_stm07_is($A1647,"W30028333","2023/12/31",1)/[1]!S_SHARE_TOTAL($A1647,$B$1),"")</f>
        <v>1.2830417860971943</v>
      </c>
      <c r="O1647">
        <f>IFERROR([1]!s_stm07_is($A1647,"W30028333","2024/12/31",1)/[1]!S_SHARE_TOTAL($A1647,$B$1),"")</f>
        <v>1.1584233692594237</v>
      </c>
      <c r="P1647">
        <f>IFERROR([1]!s_stm07_is($A1647,"W30028333","2025/12/31",1)/[1]!S_SHARE_TOTAL($A1647,$B$1),"")</f>
        <v>0.79221612608448788</v>
      </c>
      <c r="Q1647">
        <f>IFERROR([1]!s_west_netprofit($A1647,2026,$B$1,180)/[1]!S_SHARE_TOTAL($A1647,$B$1),"")</f>
        <v>0.90861883160849966</v>
      </c>
      <c r="R1647">
        <f>IFERROR([1]!s_west_netprofit($A1647,2027,$B$1,180)/[1]!S_SHARE_TOTAL($A1647,$B$1),"")</f>
        <v>1.0517048561357716</v>
      </c>
      <c r="S1647">
        <f>IFERROR([1]!s_fa_dupont_roe($A1647,"2011/12/31")/100,"")</f>
        <v>0</v>
      </c>
      <c r="T1647">
        <f>IFERROR([1]!s_fa_dupont_roe($A1647,"2012/12/31")/100,"")</f>
        <v>0</v>
      </c>
      <c r="U1647">
        <f>IFERROR([1]!s_fa_dupont_roe($A1647,"2013/12/31")/100,"")</f>
        <v>0</v>
      </c>
      <c r="V1647">
        <f>IFERROR([1]!s_fa_dupont_roe($A1647,"2014/12/31")/100,"")</f>
        <v>0</v>
      </c>
      <c r="W1647">
        <f>IFERROR([1]!s_fa_dupont_roe($A1647,"2015/12/31")/100,"")</f>
        <v>0</v>
      </c>
      <c r="X1647">
        <f>IFERROR([1]!s_fa_dupont_roe($A1647,"2016/12/31")/100,"")</f>
        <v>0.17046</v>
      </c>
      <c r="Y1647">
        <f>IFERROR([1]!s_fa_dupont_roe($A1647,"2017/12/31")/100,"")</f>
        <v>9.0300999999999992E-2</v>
      </c>
      <c r="Z1647">
        <f>IFERROR([1]!s_fa_dupont_roe($A1647,"2018/12/31")/100,"")</f>
        <v>0.13217599999999999</v>
      </c>
      <c r="AA1647">
        <f>IFERROR([1]!s_fa_dupont_roe($A1647,"2019/12/31")/100,"")</f>
        <v>0.10219499999999999</v>
      </c>
      <c r="AB1647">
        <f>IFERROR([1]!s_fa_dupont_roe($A1647,"2020/12/31")/100,"")</f>
        <v>0.145699</v>
      </c>
      <c r="AC1647">
        <f>IFERROR([1]!s_fa_dupont_roe($A1647,"2021/12/31")/100,"")</f>
        <v>0.26412800000000003</v>
      </c>
      <c r="AD1647">
        <f>IFERROR([1]!s_fa_dupont_roe($A1647,"2022/12/31")/100,"")</f>
        <v>0.15720400000000001</v>
      </c>
      <c r="AE1647">
        <f>IFERROR([1]!s_fa_dupont_roe($A1647,"2023/12/31")/100,"")</f>
        <v>9.8425999999999986E-2</v>
      </c>
      <c r="AF1647">
        <f>IFERROR([1]!s_fa_dupont_roe($A1647,"2024/12/31")/100,"")</f>
        <v>8.5241000000000011E-2</v>
      </c>
      <c r="AG1647">
        <f>IFERROR([1]!s_fa_dupont_roe($A1647,"2025/12/31")/100,"")</f>
        <v>5.7328000000000004E-2</v>
      </c>
      <c r="AH1647">
        <f>IFERROR([1]!s_stm07_is($A1647,"W30028333","2025/12/31",1),"")</f>
        <v>250730796.59999999</v>
      </c>
      <c r="AI1647">
        <f>IFERROR([1]!s_stm07_bs($A1647,"W38058048","2025/12/31",1),"")</f>
        <v>4623194816.1000004</v>
      </c>
      <c r="AJ1647">
        <f>IFERROR([1]!s_fa_netdebt($A1647,"2025/12/31"),"")</f>
        <v>-748678322.65999997</v>
      </c>
      <c r="AK1647">
        <f>IFERROR([1]!s_val_ev1($A1647,"2025/12/31"),"")</f>
        <v>10199677631.09</v>
      </c>
      <c r="AL1647">
        <f>IFERROR([1]!s_fa_ebitda($A1647,"2025/12/31"),"")</f>
        <v>361168205.25999999</v>
      </c>
      <c r="AM1647">
        <f>IFERROR([1]!s_west_netprofit($A1647,2026,$B$1,180)/[1]!s_west_netprofit($A1647,2026,$B$1-7,180)-1,"")</f>
        <v>-9.0991546138963209E-4</v>
      </c>
      <c r="AN1647">
        <f>IFERROR([1]!s_west_netprofit($A1647,2026,$B$1,180)/[1]!s_west_netprofit($A1647,2026,$B$1-30,180)-1,"")</f>
        <v>-0.10042364495966993</v>
      </c>
      <c r="AO1647">
        <f>IFERROR([1]!s_est_mediannetprofit($A1647,2026,$B$1)/[1]!s_est_mediannetprofit($A1647,2026,$B$1-7)-1,"")</f>
        <v>-3.4722222222222099E-3</v>
      </c>
      <c r="AP1647">
        <f>IFERROR([1]!s_est_mediannetprofit($A1647,2026,$B$1)/[1]!s_est_mediannetprofit($A1647,2026,$B$1-30)-1,"")</f>
        <v>-2.3809523809523836E-2</v>
      </c>
    </row>
    <row r="1648" spans="1:42">
      <c r="A1648" t="s">
        <v>1687</v>
      </c>
      <c r="B1648">
        <f>IFERROR([1]!s_stm07_is($A1648,"W30028333","2011/12/31",1)/[1]!S_SHARE_TOTAL($A1648,$B$1),"")</f>
        <v>0</v>
      </c>
      <c r="C1648">
        <f>IFERROR([1]!s_stm07_is($A1648,"W30028333","2012/12/31",1)/[1]!S_SHARE_TOTAL($A1648,$B$1),"")</f>
        <v>0</v>
      </c>
      <c r="D1648">
        <f>IFERROR([1]!s_stm07_is($A1648,"W30028333","2013/12/31",1)/[1]!S_SHARE_TOTAL($A1648,$B$1),"")</f>
        <v>0</v>
      </c>
      <c r="E1648">
        <f>IFERROR([1]!s_stm07_is($A1648,"W30028333","2014/12/31",1)/[1]!S_SHARE_TOTAL($A1648,$B$1),"")</f>
        <v>0</v>
      </c>
      <c r="F1648">
        <f>IFERROR([1]!s_stm07_is($A1648,"W30028333","2015/12/31",1)/[1]!S_SHARE_TOTAL($A1648,$B$1),"")</f>
        <v>0</v>
      </c>
      <c r="G1648">
        <f>IFERROR([1]!s_stm07_is($A1648,"W30028333","2016/12/31",1)/[1]!S_SHARE_TOTAL($A1648,$B$1),"")</f>
        <v>0</v>
      </c>
      <c r="H1648">
        <f>IFERROR([1]!s_stm07_is($A1648,"W30028333","2017/12/31",1)/[1]!S_SHARE_TOTAL($A1648,$B$1),"")</f>
        <v>0</v>
      </c>
      <c r="I1648">
        <f>IFERROR([1]!s_stm07_is($A1648,"W30028333","2018/12/31",1)/[1]!S_SHARE_TOTAL($A1648,$B$1),"")</f>
        <v>-0.11015659650478821</v>
      </c>
      <c r="J1648">
        <f>IFERROR([1]!s_stm07_is($A1648,"W30028333","2019/12/31",1)/[1]!S_SHARE_TOTAL($A1648,$B$1),"")</f>
        <v>-0.1775411574131234</v>
      </c>
      <c r="K1648">
        <f>IFERROR([1]!s_stm07_is($A1648,"W30028333","2020/12/31",1)/[1]!S_SHARE_TOTAL($A1648,$B$1),"")</f>
        <v>-0.59962746011595458</v>
      </c>
      <c r="L1648">
        <f>IFERROR([1]!s_stm07_is($A1648,"W30028333","2021/12/31",1)/[1]!S_SHARE_TOTAL($A1648,$B$1),"")</f>
        <v>0.31527475342627853</v>
      </c>
      <c r="M1648">
        <f>IFERROR([1]!s_stm07_is($A1648,"W30028333","2022/12/31",1)/[1]!S_SHARE_TOTAL($A1648,$B$1),"")</f>
        <v>0.30458239813226462</v>
      </c>
      <c r="N1648">
        <f>IFERROR([1]!s_stm07_is($A1648,"W30028333","2023/12/31",1)/[1]!S_SHARE_TOTAL($A1648,$B$1),"")</f>
        <v>-1.1800656657806532</v>
      </c>
      <c r="O1648">
        <f>IFERROR([1]!s_stm07_is($A1648,"W30028333","2024/12/31",1)/[1]!S_SHARE_TOTAL($A1648,$B$1),"")</f>
        <v>-1.3398711127140248</v>
      </c>
      <c r="P1648">
        <f>IFERROR([1]!s_stm07_is($A1648,"W30028333","2025/12/31",1)/[1]!S_SHARE_TOTAL($A1648,$B$1),"")</f>
        <v>-1.592471238083536</v>
      </c>
      <c r="Q1648">
        <f>IFERROR([1]!s_west_netprofit($A1648,2026,$B$1,180)/[1]!S_SHARE_TOTAL($A1648,$B$1),"")</f>
        <v>-0.61067467006674336</v>
      </c>
      <c r="R1648">
        <f>IFERROR([1]!s_west_netprofit($A1648,2027,$B$1,180)/[1]!S_SHARE_TOTAL($A1648,$B$1),"")</f>
        <v>0.13323810983274401</v>
      </c>
      <c r="S1648">
        <f>IFERROR([1]!s_fa_dupont_roe($A1648,"2011/12/31")/100,"")</f>
        <v>0</v>
      </c>
      <c r="T1648">
        <f>IFERROR([1]!s_fa_dupont_roe($A1648,"2012/12/31")/100,"")</f>
        <v>0</v>
      </c>
      <c r="U1648">
        <f>IFERROR([1]!s_fa_dupont_roe($A1648,"2013/12/31")/100,"")</f>
        <v>0</v>
      </c>
      <c r="V1648">
        <f>IFERROR([1]!s_fa_dupont_roe($A1648,"2014/12/31")/100,"")</f>
        <v>0</v>
      </c>
      <c r="W1648">
        <f>IFERROR([1]!s_fa_dupont_roe($A1648,"2015/12/31")/100,"")</f>
        <v>0</v>
      </c>
      <c r="X1648">
        <f>IFERROR([1]!s_fa_dupont_roe($A1648,"2016/12/31")/100,"")</f>
        <v>0</v>
      </c>
      <c r="Y1648">
        <f>IFERROR([1]!s_fa_dupont_roe($A1648,"2017/12/31")/100,"")</f>
        <v>0</v>
      </c>
      <c r="Z1648">
        <f>IFERROR([1]!s_fa_dupont_roe($A1648,"2018/12/31")/100,"")</f>
        <v>0</v>
      </c>
      <c r="AA1648">
        <f>IFERROR([1]!s_fa_dupont_roe($A1648,"2019/12/31")/100,"")</f>
        <v>0</v>
      </c>
      <c r="AB1648">
        <f>IFERROR([1]!s_fa_dupont_roe($A1648,"2020/12/31")/100,"")</f>
        <v>-1.1133069999999998</v>
      </c>
      <c r="AC1648">
        <f>IFERROR([1]!s_fa_dupont_roe($A1648,"2021/12/31")/100,"")</f>
        <v>0.203017</v>
      </c>
      <c r="AD1648">
        <f>IFERROR([1]!s_fa_dupont_roe($A1648,"2022/12/31")/100,"")</f>
        <v>6.7242999999999997E-2</v>
      </c>
      <c r="AE1648">
        <f>IFERROR([1]!s_fa_dupont_roe($A1648,"2023/12/31")/100,"")</f>
        <v>-0.18295600000000001</v>
      </c>
      <c r="AF1648">
        <f>IFERROR([1]!s_fa_dupont_roe($A1648,"2024/12/31")/100,"")</f>
        <v>-0.25488700000000003</v>
      </c>
      <c r="AG1648">
        <f>IFERROR([1]!s_fa_dupont_roe($A1648,"2025/12/31")/100,"")</f>
        <v>-0.39920800000000001</v>
      </c>
      <c r="AH1648">
        <f>IFERROR([1]!s_stm07_is($A1648,"W30028333","2025/12/31",1),"")</f>
        <v>-717124210.22000003</v>
      </c>
      <c r="AI1648">
        <f>IFERROR([1]!s_stm07_bs($A1648,"W38058048","2025/12/31",1),"")</f>
        <v>1860424656</v>
      </c>
      <c r="AJ1648">
        <f>IFERROR([1]!s_fa_netdebt($A1648,"2025/12/31"),"")</f>
        <v>1873672179.53</v>
      </c>
      <c r="AK1648">
        <f>IFERROR([1]!s_val_ev1($A1648,"2025/12/31"),"")</f>
        <v>21872871806.080002</v>
      </c>
      <c r="AL1648">
        <f>IFERROR([1]!s_fa_ebitda($A1648,"2025/12/31"),"")</f>
        <v>-648287854.79999995</v>
      </c>
      <c r="AM1648">
        <f>IFERROR([1]!s_west_netprofit($A1648,2026,$B$1,180)/[1]!s_west_netprofit($A1648,2026,$B$1-7,180)-1,"")</f>
        <v>0</v>
      </c>
      <c r="AN1648">
        <f>IFERROR([1]!s_west_netprofit($A1648,2026,$B$1,180)/[1]!s_west_netprofit($A1648,2026,$B$1-30,180)-1,"")</f>
        <v>0</v>
      </c>
      <c r="AO1648">
        <f>IFERROR([1]!s_est_mediannetprofit($A1648,2026,$B$1)/[1]!s_est_mediannetprofit($A1648,2026,$B$1-7)-1,"")</f>
        <v>0</v>
      </c>
      <c r="AP1648">
        <f>IFERROR([1]!s_est_mediannetprofit($A1648,2026,$B$1)/[1]!s_est_mediannetprofit($A1648,2026,$B$1-30)-1,"")</f>
        <v>0</v>
      </c>
    </row>
    <row r="1649" spans="1:42">
      <c r="A1649" t="s">
        <v>1688</v>
      </c>
      <c r="B1649">
        <f>IFERROR([1]!s_stm07_is($A1649,"W30028333","2011/12/31",1)/[1]!S_SHARE_TOTAL($A1649,$B$1),"")</f>
        <v>0</v>
      </c>
      <c r="C1649">
        <f>IFERROR([1]!s_stm07_is($A1649,"W30028333","2012/12/31",1)/[1]!S_SHARE_TOTAL($A1649,$B$1),"")</f>
        <v>0</v>
      </c>
      <c r="D1649">
        <f>IFERROR([1]!s_stm07_is($A1649,"W30028333","2013/12/31",1)/[1]!S_SHARE_TOTAL($A1649,$B$1),"")</f>
        <v>0</v>
      </c>
      <c r="E1649">
        <f>IFERROR([1]!s_stm07_is($A1649,"W30028333","2014/12/31",1)/[1]!S_SHARE_TOTAL($A1649,$B$1),"")</f>
        <v>0</v>
      </c>
      <c r="F1649">
        <f>IFERROR([1]!s_stm07_is($A1649,"W30028333","2015/12/31",1)/[1]!S_SHARE_TOTAL($A1649,$B$1),"")</f>
        <v>0</v>
      </c>
      <c r="G1649">
        <f>IFERROR([1]!s_stm07_is($A1649,"W30028333","2016/12/31",1)/[1]!S_SHARE_TOTAL($A1649,$B$1),"")</f>
        <v>0</v>
      </c>
      <c r="H1649">
        <f>IFERROR([1]!s_stm07_is($A1649,"W30028333","2017/12/31",1)/[1]!S_SHARE_TOTAL($A1649,$B$1),"")</f>
        <v>0</v>
      </c>
      <c r="I1649">
        <f>IFERROR([1]!s_stm07_is($A1649,"W30028333","2018/12/31",1)/[1]!S_SHARE_TOTAL($A1649,$B$1),"")</f>
        <v>0</v>
      </c>
      <c r="J1649">
        <f>IFERROR([1]!s_stm07_is($A1649,"W30028333","2019/12/31",1)/[1]!S_SHARE_TOTAL($A1649,$B$1),"")</f>
        <v>0.36956177264024348</v>
      </c>
      <c r="K1649">
        <f>IFERROR([1]!s_stm07_is($A1649,"W30028333","2020/12/31",1)/[1]!S_SHARE_TOTAL($A1649,$B$1),"")</f>
        <v>0.44881586685176894</v>
      </c>
      <c r="L1649">
        <f>IFERROR([1]!s_stm07_is($A1649,"W30028333","2021/12/31",1)/[1]!S_SHARE_TOTAL($A1649,$B$1),"")</f>
        <v>0.67078387713956444</v>
      </c>
      <c r="M1649">
        <f>IFERROR([1]!s_stm07_is($A1649,"W30028333","2022/12/31",1)/[1]!S_SHARE_TOTAL($A1649,$B$1),"")</f>
        <v>0.72393257012337076</v>
      </c>
      <c r="N1649">
        <f>IFERROR([1]!s_stm07_is($A1649,"W30028333","2023/12/31",1)/[1]!S_SHARE_TOTAL($A1649,$B$1),"")</f>
        <v>0.63251175132082671</v>
      </c>
      <c r="O1649">
        <f>IFERROR([1]!s_stm07_is($A1649,"W30028333","2024/12/31",1)/[1]!S_SHARE_TOTAL($A1649,$B$1),"")</f>
        <v>0.57408694013439621</v>
      </c>
      <c r="P1649">
        <f>IFERROR([1]!s_stm07_is($A1649,"W30028333","2025/12/31",1)/[1]!S_SHARE_TOTAL($A1649,$B$1),"")</f>
        <v>0.65264904978075056</v>
      </c>
      <c r="Q1649">
        <f>IFERROR([1]!s_west_netprofit($A1649,2026,$B$1,180)/[1]!S_SHARE_TOTAL($A1649,$B$1),"")</f>
        <v>0.91232861060426185</v>
      </c>
      <c r="R1649">
        <f>IFERROR([1]!s_west_netprofit($A1649,2027,$B$1,180)/[1]!S_SHARE_TOTAL($A1649,$B$1),"")</f>
        <v>1.1643016660198324</v>
      </c>
      <c r="S1649">
        <f>IFERROR([1]!s_fa_dupont_roe($A1649,"2011/12/31")/100,"")</f>
        <v>0</v>
      </c>
      <c r="T1649">
        <f>IFERROR([1]!s_fa_dupont_roe($A1649,"2012/12/31")/100,"")</f>
        <v>0</v>
      </c>
      <c r="U1649">
        <f>IFERROR([1]!s_fa_dupont_roe($A1649,"2013/12/31")/100,"")</f>
        <v>0</v>
      </c>
      <c r="V1649">
        <f>IFERROR([1]!s_fa_dupont_roe($A1649,"2014/12/31")/100,"")</f>
        <v>0</v>
      </c>
      <c r="W1649">
        <f>IFERROR([1]!s_fa_dupont_roe($A1649,"2015/12/31")/100,"")</f>
        <v>0</v>
      </c>
      <c r="X1649">
        <f>IFERROR([1]!s_fa_dupont_roe($A1649,"2016/12/31")/100,"")</f>
        <v>0</v>
      </c>
      <c r="Y1649">
        <f>IFERROR([1]!s_fa_dupont_roe($A1649,"2017/12/31")/100,"")</f>
        <v>0</v>
      </c>
      <c r="Z1649">
        <f>IFERROR([1]!s_fa_dupont_roe($A1649,"2018/12/31")/100,"")</f>
        <v>0</v>
      </c>
      <c r="AA1649">
        <f>IFERROR([1]!s_fa_dupont_roe($A1649,"2019/12/31")/100,"")</f>
        <v>0.20910799999999999</v>
      </c>
      <c r="AB1649">
        <f>IFERROR([1]!s_fa_dupont_roe($A1649,"2020/12/31")/100,"")</f>
        <v>0.199655</v>
      </c>
      <c r="AC1649">
        <f>IFERROR([1]!s_fa_dupont_roe($A1649,"2021/12/31")/100,"")</f>
        <v>0.211865</v>
      </c>
      <c r="AD1649">
        <f>IFERROR([1]!s_fa_dupont_roe($A1649,"2022/12/31")/100,"")</f>
        <v>0.18259499999999998</v>
      </c>
      <c r="AE1649">
        <f>IFERROR([1]!s_fa_dupont_roe($A1649,"2023/12/31")/100,"")</f>
        <v>8.8089999999999988E-2</v>
      </c>
      <c r="AF1649">
        <f>IFERROR([1]!s_fa_dupont_roe($A1649,"2024/12/31")/100,"")</f>
        <v>5.6132000000000001E-2</v>
      </c>
      <c r="AG1649">
        <f>IFERROR([1]!s_fa_dupont_roe($A1649,"2025/12/31")/100,"")</f>
        <v>6.1271000000000006E-2</v>
      </c>
      <c r="AH1649">
        <f>IFERROR([1]!s_stm07_is($A1649,"W30028333","2025/12/31",1),"")</f>
        <v>345520085.37</v>
      </c>
      <c r="AI1649">
        <f>IFERROR([1]!s_stm07_bs($A1649,"W38058048","2025/12/31",1),"")</f>
        <v>5761949979.2600002</v>
      </c>
      <c r="AJ1649">
        <f>IFERROR([1]!s_fa_netdebt($A1649,"2025/12/31"),"")</f>
        <v>-2457915670.5500002</v>
      </c>
      <c r="AK1649">
        <f>IFERROR([1]!s_val_ev1($A1649,"2025/12/31"),"")</f>
        <v>21791915650.91</v>
      </c>
      <c r="AL1649">
        <f>IFERROR([1]!s_fa_ebitda($A1649,"2025/12/31"),"")</f>
        <v>744693480.86000001</v>
      </c>
      <c r="AM1649">
        <f>IFERROR([1]!s_west_netprofit($A1649,2026,$B$1,180)/[1]!s_west_netprofit($A1649,2026,$B$1-7,180)-1,"")</f>
        <v>0</v>
      </c>
      <c r="AN1649">
        <f>IFERROR([1]!s_west_netprofit($A1649,2026,$B$1,180)/[1]!s_west_netprofit($A1649,2026,$B$1-30,180)-1,"")</f>
        <v>4.2448147108971934E-2</v>
      </c>
      <c r="AO1649">
        <f>IFERROR([1]!s_est_mediannetprofit($A1649,2026,$B$1)/[1]!s_est_mediannetprofit($A1649,2026,$B$1-7)-1,"")</f>
        <v>0</v>
      </c>
      <c r="AP1649">
        <f>IFERROR([1]!s_est_mediannetprofit($A1649,2026,$B$1)/[1]!s_est_mediannetprofit($A1649,2026,$B$1-30)-1,"")</f>
        <v>5.7511061946902586E-2</v>
      </c>
    </row>
    <row r="1650" spans="1:42">
      <c r="A1650" t="s">
        <v>1689</v>
      </c>
      <c r="B1650">
        <f>IFERROR([1]!s_stm07_is($A1650,"W30028333","2011/12/31",1)/[1]!S_SHARE_TOTAL($A1650,$B$1),"")</f>
        <v>0</v>
      </c>
      <c r="C1650">
        <f>IFERROR([1]!s_stm07_is($A1650,"W30028333","2012/12/31",1)/[1]!S_SHARE_TOTAL($A1650,$B$1),"")</f>
        <v>0</v>
      </c>
      <c r="D1650">
        <f>IFERROR([1]!s_stm07_is($A1650,"W30028333","2013/12/31",1)/[1]!S_SHARE_TOTAL($A1650,$B$1),"")</f>
        <v>0</v>
      </c>
      <c r="E1650">
        <f>IFERROR([1]!s_stm07_is($A1650,"W30028333","2014/12/31",1)/[1]!S_SHARE_TOTAL($A1650,$B$1),"")</f>
        <v>0</v>
      </c>
      <c r="F1650">
        <f>IFERROR([1]!s_stm07_is($A1650,"W30028333","2015/12/31",1)/[1]!S_SHARE_TOTAL($A1650,$B$1),"")</f>
        <v>0</v>
      </c>
      <c r="G1650">
        <f>IFERROR([1]!s_stm07_is($A1650,"W30028333","2016/12/31",1)/[1]!S_SHARE_TOTAL($A1650,$B$1),"")</f>
        <v>0</v>
      </c>
      <c r="H1650">
        <f>IFERROR([1]!s_stm07_is($A1650,"W30028333","2017/12/31",1)/[1]!S_SHARE_TOTAL($A1650,$B$1),"")</f>
        <v>-1.9187290050198584E-2</v>
      </c>
      <c r="I1650">
        <f>IFERROR([1]!s_stm07_is($A1650,"W30028333","2018/12/31",1)/[1]!S_SHARE_TOTAL($A1650,$B$1),"")</f>
        <v>-6.0876104650972394E-2</v>
      </c>
      <c r="J1650">
        <f>IFERROR([1]!s_stm07_is($A1650,"W30028333","2019/12/31",1)/[1]!S_SHARE_TOTAL($A1650,$B$1),"")</f>
        <v>0.1174497894298856</v>
      </c>
      <c r="K1650">
        <f>IFERROR([1]!s_stm07_is($A1650,"W30028333","2020/12/31",1)/[1]!S_SHARE_TOTAL($A1650,$B$1),"")</f>
        <v>0.12275329884165247</v>
      </c>
      <c r="L1650">
        <f>IFERROR([1]!s_stm07_is($A1650,"W30028333","2021/12/31",1)/[1]!S_SHARE_TOTAL($A1650,$B$1),"")</f>
        <v>9.9283815175943285E-2</v>
      </c>
      <c r="M1650">
        <f>IFERROR([1]!s_stm07_is($A1650,"W30028333","2022/12/31",1)/[1]!S_SHARE_TOTAL($A1650,$B$1),"")</f>
        <v>0.11658738870905676</v>
      </c>
      <c r="N1650">
        <f>IFERROR([1]!s_stm07_is($A1650,"W30028333","2023/12/31",1)/[1]!S_SHARE_TOTAL($A1650,$B$1),"")</f>
        <v>0.58216005945479721</v>
      </c>
      <c r="O1650">
        <f>IFERROR([1]!s_stm07_is($A1650,"W30028333","2024/12/31",1)/[1]!S_SHARE_TOTAL($A1650,$B$1),"")</f>
        <v>0.48810803565886651</v>
      </c>
      <c r="P1650">
        <f>IFERROR([1]!s_stm07_is($A1650,"W30028333","2025/12/31",1)/[1]!S_SHARE_TOTAL($A1650,$B$1),"")</f>
        <v>0.47231782914323989</v>
      </c>
      <c r="Q1650">
        <f>IFERROR([1]!s_west_netprofit($A1650,2026,$B$1,180)/[1]!S_SHARE_TOTAL($A1650,$B$1),"")</f>
        <v>0.78395892578844195</v>
      </c>
      <c r="R1650">
        <f>IFERROR([1]!s_west_netprofit($A1650,2027,$B$1,180)/[1]!S_SHARE_TOTAL($A1650,$B$1),"")</f>
        <v>1.1574989392752826</v>
      </c>
      <c r="S1650">
        <f>IFERROR([1]!s_fa_dupont_roe($A1650,"2011/12/31")/100,"")</f>
        <v>0</v>
      </c>
      <c r="T1650">
        <f>IFERROR([1]!s_fa_dupont_roe($A1650,"2012/12/31")/100,"")</f>
        <v>0</v>
      </c>
      <c r="U1650">
        <f>IFERROR([1]!s_fa_dupont_roe($A1650,"2013/12/31")/100,"")</f>
        <v>0</v>
      </c>
      <c r="V1650">
        <f>IFERROR([1]!s_fa_dupont_roe($A1650,"2014/12/31")/100,"")</f>
        <v>0</v>
      </c>
      <c r="W1650">
        <f>IFERROR([1]!s_fa_dupont_roe($A1650,"2015/12/31")/100,"")</f>
        <v>0</v>
      </c>
      <c r="X1650">
        <f>IFERROR([1]!s_fa_dupont_roe($A1650,"2016/12/31")/100,"")</f>
        <v>0</v>
      </c>
      <c r="Y1650">
        <f>IFERROR([1]!s_fa_dupont_roe($A1650,"2017/12/31")/100,"")</f>
        <v>-1.5218109999999998</v>
      </c>
      <c r="Z1650">
        <f>IFERROR([1]!s_fa_dupont_roe($A1650,"2018/12/31")/100,"")</f>
        <v>-2.533496</v>
      </c>
      <c r="AA1650">
        <f>IFERROR([1]!s_fa_dupont_roe($A1650,"2019/12/31")/100,"")</f>
        <v>0.43087999999999999</v>
      </c>
      <c r="AB1650">
        <f>IFERROR([1]!s_fa_dupont_roe($A1650,"2020/12/31")/100,"")</f>
        <v>0.12923899999999999</v>
      </c>
      <c r="AC1650">
        <f>IFERROR([1]!s_fa_dupont_roe($A1650,"2021/12/31")/100,"")</f>
        <v>6.0316000000000002E-2</v>
      </c>
      <c r="AD1650">
        <f>IFERROR([1]!s_fa_dupont_roe($A1650,"2022/12/31")/100,"")</f>
        <v>3.805E-2</v>
      </c>
      <c r="AE1650">
        <f>IFERROR([1]!s_fa_dupont_roe($A1650,"2023/12/31")/100,"")</f>
        <v>0.125552</v>
      </c>
      <c r="AF1650">
        <f>IFERROR([1]!s_fa_dupont_roe($A1650,"2024/12/31")/100,"")</f>
        <v>9.1786999999999994E-2</v>
      </c>
      <c r="AG1650">
        <f>IFERROR([1]!s_fa_dupont_roe($A1650,"2025/12/31")/100,"")</f>
        <v>7.8919000000000003E-2</v>
      </c>
      <c r="AH1650">
        <f>IFERROR([1]!s_stm07_is($A1650,"W30028333","2025/12/31",1),"")</f>
        <v>219374207.36000001</v>
      </c>
      <c r="AI1650">
        <f>IFERROR([1]!s_stm07_bs($A1650,"W38058048","2025/12/31",1),"")</f>
        <v>2964085594.1599998</v>
      </c>
      <c r="AJ1650">
        <f>IFERROR([1]!s_fa_netdebt($A1650,"2025/12/31"),"")</f>
        <v>-90457000.079999998</v>
      </c>
      <c r="AK1650">
        <f>IFERROR([1]!s_val_ev1($A1650,"2025/12/31"),"")</f>
        <v>32213354783.459999</v>
      </c>
      <c r="AL1650">
        <f>IFERROR([1]!s_fa_ebitda($A1650,"2025/12/31"),"")</f>
        <v>375377068.43000001</v>
      </c>
      <c r="AM1650">
        <f>IFERROR([1]!s_west_netprofit($A1650,2026,$B$1,180)/[1]!s_west_netprofit($A1650,2026,$B$1-7,180)-1,"")</f>
        <v>-1.7463949572575799E-2</v>
      </c>
      <c r="AN1650">
        <f>IFERROR([1]!s_west_netprofit($A1650,2026,$B$1,180)/[1]!s_west_netprofit($A1650,2026,$B$1-30,180)-1,"")</f>
        <v>-6.4618411502269102E-2</v>
      </c>
      <c r="AO1650">
        <f>IFERROR([1]!s_est_mediannetprofit($A1650,2026,$B$1)/[1]!s_est_mediannetprofit($A1650,2026,$B$1-7)-1,"")</f>
        <v>-2.5400180032092656E-2</v>
      </c>
      <c r="AP1650">
        <f>IFERROR([1]!s_est_mediannetprofit($A1650,2026,$B$1)/[1]!s_est_mediannetprofit($A1650,2026,$B$1-30)-1,"")</f>
        <v>-9.5569007263922479E-2</v>
      </c>
    </row>
    <row r="1651" spans="1:42">
      <c r="A1651" t="s">
        <v>1690</v>
      </c>
      <c r="B1651">
        <f>IFERROR([1]!s_stm07_is($A1651,"W30028333","2011/12/31",1)/[1]!S_SHARE_TOTAL($A1651,$B$1),"")</f>
        <v>0</v>
      </c>
      <c r="C1651">
        <f>IFERROR([1]!s_stm07_is($A1651,"W30028333","2012/12/31",1)/[1]!S_SHARE_TOTAL($A1651,$B$1),"")</f>
        <v>0</v>
      </c>
      <c r="D1651">
        <f>IFERROR([1]!s_stm07_is($A1651,"W30028333","2013/12/31",1)/[1]!S_SHARE_TOTAL($A1651,$B$1),"")</f>
        <v>7.4484076828957213E-4</v>
      </c>
      <c r="E1651">
        <f>IFERROR([1]!s_stm07_is($A1651,"W30028333","2014/12/31",1)/[1]!S_SHARE_TOTAL($A1651,$B$1),"")</f>
        <v>4.3098086874763452E-5</v>
      </c>
      <c r="F1651">
        <f>IFERROR([1]!s_stm07_is($A1651,"W30028333","2015/12/31",1)/[1]!S_SHARE_TOTAL($A1651,$B$1),"")</f>
        <v>2.0510538398146882E-2</v>
      </c>
      <c r="G1651">
        <f>IFERROR([1]!s_stm07_is($A1651,"W30028333","2016/12/31",1)/[1]!S_SHARE_TOTAL($A1651,$B$1),"")</f>
        <v>3.1366550070118328E-2</v>
      </c>
      <c r="H1651">
        <f>IFERROR([1]!s_stm07_is($A1651,"W30028333","2017/12/31",1)/[1]!S_SHARE_TOTAL($A1651,$B$1),"")</f>
        <v>0</v>
      </c>
      <c r="I1651">
        <f>IFERROR([1]!s_stm07_is($A1651,"W30028333","2018/12/31",1)/[1]!S_SHARE_TOTAL($A1651,$B$1),"")</f>
        <v>-2.1958178931026036E-2</v>
      </c>
      <c r="J1651">
        <f>IFERROR([1]!s_stm07_is($A1651,"W30028333","2019/12/31",1)/[1]!S_SHARE_TOTAL($A1651,$B$1),"")</f>
        <v>0.16356887356830749</v>
      </c>
      <c r="K1651">
        <f>IFERROR([1]!s_stm07_is($A1651,"W30028333","2020/12/31",1)/[1]!S_SHARE_TOTAL($A1651,$B$1),"")</f>
        <v>0.17562409890219374</v>
      </c>
      <c r="L1651">
        <f>IFERROR([1]!s_stm07_is($A1651,"W30028333","2021/12/31",1)/[1]!S_SHARE_TOTAL($A1651,$B$1),"")</f>
        <v>0.26821823920844767</v>
      </c>
      <c r="M1651">
        <f>IFERROR([1]!s_stm07_is($A1651,"W30028333","2022/12/31",1)/[1]!S_SHARE_TOTAL($A1651,$B$1),"")</f>
        <v>0.26209254490979017</v>
      </c>
      <c r="N1651">
        <f>IFERROR([1]!s_stm07_is($A1651,"W30028333","2023/12/31",1)/[1]!S_SHARE_TOTAL($A1651,$B$1),"")</f>
        <v>0.1914479273102685</v>
      </c>
      <c r="O1651">
        <f>IFERROR([1]!s_stm07_is($A1651,"W30028333","2024/12/31",1)/[1]!S_SHARE_TOTAL($A1651,$B$1),"")</f>
        <v>0.41576367503050193</v>
      </c>
      <c r="P1651">
        <f>IFERROR([1]!s_stm07_is($A1651,"W30028333","2025/12/31",1)/[1]!S_SHARE_TOTAL($A1651,$B$1),"")</f>
        <v>0.54457491946235592</v>
      </c>
      <c r="Q1651">
        <f>IFERROR([1]!s_west_netprofit($A1651,2026,$B$1,180)/[1]!S_SHARE_TOTAL($A1651,$B$1),"")</f>
        <v>0.84837548659874795</v>
      </c>
      <c r="R1651">
        <f>IFERROR([1]!s_west_netprofit($A1651,2027,$B$1,180)/[1]!S_SHARE_TOTAL($A1651,$B$1),"")</f>
        <v>1.2328326192495167</v>
      </c>
      <c r="S1651">
        <f>IFERROR([1]!s_fa_dupont_roe($A1651,"2011/12/31")/100,"")</f>
        <v>0</v>
      </c>
      <c r="T1651">
        <f>IFERROR([1]!s_fa_dupont_roe($A1651,"2012/12/31")/100,"")</f>
        <v>0</v>
      </c>
      <c r="U1651">
        <f>IFERROR([1]!s_fa_dupont_roe($A1651,"2013/12/31")/100,"")</f>
        <v>3.1153E-2</v>
      </c>
      <c r="V1651">
        <f>IFERROR([1]!s_fa_dupont_roe($A1651,"2014/12/31")/100,"")</f>
        <v>1.784E-3</v>
      </c>
      <c r="W1651">
        <f>IFERROR([1]!s_fa_dupont_roe($A1651,"2015/12/31")/100,"")</f>
        <v>0.59180100000000002</v>
      </c>
      <c r="X1651">
        <f>IFERROR([1]!s_fa_dupont_roe($A1651,"2016/12/31")/100,"")</f>
        <v>0.23240300000000003</v>
      </c>
      <c r="Y1651">
        <f>IFERROR([1]!s_fa_dupont_roe($A1651,"2017/12/31")/100,"")</f>
        <v>0</v>
      </c>
      <c r="Z1651">
        <f>IFERROR([1]!s_fa_dupont_roe($A1651,"2018/12/31")/100,"")</f>
        <v>-2.6546E-2</v>
      </c>
      <c r="AA1651">
        <f>IFERROR([1]!s_fa_dupont_roe($A1651,"2019/12/31")/100,"")</f>
        <v>0.17516400000000001</v>
      </c>
      <c r="AB1651">
        <f>IFERROR([1]!s_fa_dupont_roe($A1651,"2020/12/31")/100,"")</f>
        <v>0.12673100000000001</v>
      </c>
      <c r="AC1651">
        <f>IFERROR([1]!s_fa_dupont_roe($A1651,"2021/12/31")/100,"")</f>
        <v>0.14339199999999999</v>
      </c>
      <c r="AD1651">
        <f>IFERROR([1]!s_fa_dupont_roe($A1651,"2022/12/31")/100,"")</f>
        <v>8.4579000000000001E-2</v>
      </c>
      <c r="AE1651">
        <f>IFERROR([1]!s_fa_dupont_roe($A1651,"2023/12/31")/100,"")</f>
        <v>4.5562999999999999E-2</v>
      </c>
      <c r="AF1651">
        <f>IFERROR([1]!s_fa_dupont_roe($A1651,"2024/12/31")/100,"")</f>
        <v>9.6137E-2</v>
      </c>
      <c r="AG1651">
        <f>IFERROR([1]!s_fa_dupont_roe($A1651,"2025/12/31")/100,"")</f>
        <v>0.11847899999999999</v>
      </c>
      <c r="AH1651">
        <f>IFERROR([1]!s_stm07_is($A1651,"W30028333","2025/12/31",1),"")</f>
        <v>219157415.44</v>
      </c>
      <c r="AI1651">
        <f>IFERROR([1]!s_stm07_bs($A1651,"W38058048","2025/12/31",1),"")</f>
        <v>1915309729.0999999</v>
      </c>
      <c r="AJ1651">
        <f>IFERROR([1]!s_fa_netdebt($A1651,"2025/12/31"),"")</f>
        <v>-283188365.13</v>
      </c>
      <c r="AK1651">
        <f>IFERROR([1]!s_val_ev1($A1651,"2025/12/31"),"")</f>
        <v>11034421549.459999</v>
      </c>
      <c r="AL1651">
        <f>IFERROR([1]!s_fa_ebitda($A1651,"2025/12/31"),"")</f>
        <v>312860425.79000002</v>
      </c>
      <c r="AM1651">
        <f>IFERROR([1]!s_west_netprofit($A1651,2026,$B$1,180)/[1]!s_west_netprofit($A1651,2026,$B$1-7,180)-1,"")</f>
        <v>-4.2052674561045E-3</v>
      </c>
      <c r="AN1651">
        <f>IFERROR([1]!s_west_netprofit($A1651,2026,$B$1,180)/[1]!s_west_netprofit($A1651,2026,$B$1-30,180)-1,"")</f>
        <v>-5.8494382704133652E-2</v>
      </c>
      <c r="AO1651">
        <f>IFERROR([1]!s_est_mediannetprofit($A1651,2026,$B$1)/[1]!s_est_mediannetprofit($A1651,2026,$B$1-7)-1,"")</f>
        <v>-2.2598870056497189E-2</v>
      </c>
      <c r="AP1651">
        <f>IFERROR([1]!s_est_mediannetprofit($A1651,2026,$B$1)/[1]!s_est_mediannetprofit($A1651,2026,$B$1-30)-1,"")</f>
        <v>-0.10984190689357975</v>
      </c>
    </row>
    <row r="1652" spans="1:42">
      <c r="A1652" t="s">
        <v>1691</v>
      </c>
      <c r="B1652">
        <f>IFERROR([1]!s_stm07_is($A1652,"W30028333","2011/12/31",1)/[1]!S_SHARE_TOTAL($A1652,$B$1),"")</f>
        <v>0</v>
      </c>
      <c r="C1652">
        <f>IFERROR([1]!s_stm07_is($A1652,"W30028333","2012/12/31",1)/[1]!S_SHARE_TOTAL($A1652,$B$1),"")</f>
        <v>0</v>
      </c>
      <c r="D1652">
        <f>IFERROR([1]!s_stm07_is($A1652,"W30028333","2013/12/31",1)/[1]!S_SHARE_TOTAL($A1652,$B$1),"")</f>
        <v>3.3342301936640506E-2</v>
      </c>
      <c r="E1652">
        <f>IFERROR([1]!s_stm07_is($A1652,"W30028333","2014/12/31",1)/[1]!S_SHARE_TOTAL($A1652,$B$1),"")</f>
        <v>0.12040650502482601</v>
      </c>
      <c r="F1652">
        <f>IFERROR([1]!s_stm07_is($A1652,"W30028333","2015/12/31",1)/[1]!S_SHARE_TOTAL($A1652,$B$1),"")</f>
        <v>0.10980886522491554</v>
      </c>
      <c r="G1652">
        <f>IFERROR([1]!s_stm07_is($A1652,"W30028333","2016/12/31",1)/[1]!S_SHARE_TOTAL($A1652,$B$1),"")</f>
        <v>0</v>
      </c>
      <c r="H1652">
        <f>IFERROR([1]!s_stm07_is($A1652,"W30028333","2017/12/31",1)/[1]!S_SHARE_TOTAL($A1652,$B$1),"")</f>
        <v>0</v>
      </c>
      <c r="I1652">
        <f>IFERROR([1]!s_stm07_is($A1652,"W30028333","2018/12/31",1)/[1]!S_SHARE_TOTAL($A1652,$B$1),"")</f>
        <v>-7.8684199618711037E-2</v>
      </c>
      <c r="J1652">
        <f>IFERROR([1]!s_stm07_is($A1652,"W30028333","2019/12/31",1)/[1]!S_SHARE_TOTAL($A1652,$B$1),"")</f>
        <v>-6.9702876795209492E-2</v>
      </c>
      <c r="K1652">
        <f>IFERROR([1]!s_stm07_is($A1652,"W30028333","2020/12/31",1)/[1]!S_SHARE_TOTAL($A1652,$B$1),"")</f>
        <v>-0.1806338144906835</v>
      </c>
      <c r="L1652">
        <f>IFERROR([1]!s_stm07_is($A1652,"W30028333","2021/12/31",1)/[1]!S_SHARE_TOTAL($A1652,$B$1),"")</f>
        <v>-0.15899223732042048</v>
      </c>
      <c r="M1652">
        <f>IFERROR([1]!s_stm07_is($A1652,"W30028333","2022/12/31",1)/[1]!S_SHARE_TOTAL($A1652,$B$1),"")</f>
        <v>0.12407486208271909</v>
      </c>
      <c r="N1652">
        <f>IFERROR([1]!s_stm07_is($A1652,"W30028333","2023/12/31",1)/[1]!S_SHARE_TOTAL($A1652,$B$1),"")</f>
        <v>0.26094590296466241</v>
      </c>
      <c r="O1652">
        <f>IFERROR([1]!s_stm07_is($A1652,"W30028333","2024/12/31",1)/[1]!S_SHARE_TOTAL($A1652,$B$1),"")</f>
        <v>-5.5134587565152104E-2</v>
      </c>
      <c r="P1652">
        <f>IFERROR([1]!s_stm07_is($A1652,"W30028333","2025/12/31",1)/[1]!S_SHARE_TOTAL($A1652,$B$1),"")</f>
        <v>0.10139667081595638</v>
      </c>
      <c r="Q1652">
        <f>IFERROR([1]!s_west_netprofit($A1652,2026,$B$1,180)/[1]!S_SHARE_TOTAL($A1652,$B$1),"")</f>
        <v>0.27463729379057022</v>
      </c>
      <c r="R1652">
        <f>IFERROR([1]!s_west_netprofit($A1652,2027,$B$1,180)/[1]!S_SHARE_TOTAL($A1652,$B$1),"")</f>
        <v>0.58539945415733285</v>
      </c>
      <c r="S1652">
        <f>IFERROR([1]!s_fa_dupont_roe($A1652,"2011/12/31")/100,"")</f>
        <v>0</v>
      </c>
      <c r="T1652">
        <f>IFERROR([1]!s_fa_dupont_roe($A1652,"2012/12/31")/100,"")</f>
        <v>0</v>
      </c>
      <c r="U1652">
        <f>IFERROR([1]!s_fa_dupont_roe($A1652,"2013/12/31")/100,"")</f>
        <v>1.0171190000000001</v>
      </c>
      <c r="V1652">
        <f>IFERROR([1]!s_fa_dupont_roe($A1652,"2014/12/31")/100,"")</f>
        <v>1.2941780000000001</v>
      </c>
      <c r="W1652">
        <f>IFERROR([1]!s_fa_dupont_roe($A1652,"2015/12/31")/100,"")</f>
        <v>0.52538099999999999</v>
      </c>
      <c r="X1652">
        <f>IFERROR([1]!s_fa_dupont_roe($A1652,"2016/12/31")/100,"")</f>
        <v>0</v>
      </c>
      <c r="Y1652">
        <f>IFERROR([1]!s_fa_dupont_roe($A1652,"2017/12/31")/100,"")</f>
        <v>0</v>
      </c>
      <c r="Z1652">
        <f>IFERROR([1]!s_fa_dupont_roe($A1652,"2018/12/31")/100,"")</f>
        <v>-0.202296</v>
      </c>
      <c r="AA1652">
        <f>IFERROR([1]!s_fa_dupont_roe($A1652,"2019/12/31")/100,"")</f>
        <v>-0.17446500000000001</v>
      </c>
      <c r="AB1652">
        <f>IFERROR([1]!s_fa_dupont_roe($A1652,"2020/12/31")/100,"")</f>
        <v>-0.21102199999999999</v>
      </c>
      <c r="AC1652">
        <f>IFERROR([1]!s_fa_dupont_roe($A1652,"2021/12/31")/100,"")</f>
        <v>-8.2476999999999995E-2</v>
      </c>
      <c r="AD1652">
        <f>IFERROR([1]!s_fa_dupont_roe($A1652,"2022/12/31")/100,"")</f>
        <v>2.1655999999999998E-2</v>
      </c>
      <c r="AE1652">
        <f>IFERROR([1]!s_fa_dupont_roe($A1652,"2023/12/31")/100,"")</f>
        <v>2.8548E-2</v>
      </c>
      <c r="AF1652">
        <f>IFERROR([1]!s_fa_dupont_roe($A1652,"2024/12/31")/100,"")</f>
        <v>-5.9119999999999997E-3</v>
      </c>
      <c r="AG1652">
        <f>IFERROR([1]!s_fa_dupont_roe($A1652,"2025/12/31")/100,"")</f>
        <v>1.0887000000000001E-2</v>
      </c>
      <c r="AH1652">
        <f>IFERROR([1]!s_stm07_is($A1652,"W30028333","2025/12/31",1),"")</f>
        <v>43632306.420000002</v>
      </c>
      <c r="AI1652">
        <f>IFERROR([1]!s_stm07_bs($A1652,"W38058048","2025/12/31",1),"")</f>
        <v>4023430407.9499998</v>
      </c>
      <c r="AJ1652">
        <f>IFERROR([1]!s_fa_netdebt($A1652,"2025/12/31"),"")</f>
        <v>-2543296861.4400001</v>
      </c>
      <c r="AK1652">
        <f>IFERROR([1]!s_val_ev1($A1652,"2025/12/31"),"")</f>
        <v>16440235585.75</v>
      </c>
      <c r="AL1652">
        <f>IFERROR([1]!s_fa_ebitda($A1652,"2025/12/31"),"")</f>
        <v>96854351.75</v>
      </c>
      <c r="AM1652">
        <f>IFERROR([1]!s_west_netprofit($A1652,2026,$B$1,180)/[1]!s_west_netprofit($A1652,2026,$B$1-7,180)-1,"")</f>
        <v>0</v>
      </c>
      <c r="AN1652">
        <f>IFERROR([1]!s_west_netprofit($A1652,2026,$B$1,180)/[1]!s_west_netprofit($A1652,2026,$B$1-30,180)-1,"")</f>
        <v>0</v>
      </c>
      <c r="AO1652">
        <f>IFERROR([1]!s_est_mediannetprofit($A1652,2026,$B$1)/[1]!s_est_mediannetprofit($A1652,2026,$B$1-7)-1,"")</f>
        <v>0</v>
      </c>
      <c r="AP1652">
        <f>IFERROR([1]!s_est_mediannetprofit($A1652,2026,$B$1)/[1]!s_est_mediannetprofit($A1652,2026,$B$1-30)-1,"")</f>
        <v>0</v>
      </c>
    </row>
    <row r="1653" spans="1:42">
      <c r="A1653" t="s">
        <v>1692</v>
      </c>
      <c r="B1653">
        <f>IFERROR([1]!s_stm07_is($A1653,"W30028333","2011/12/31",1)/[1]!S_SHARE_TOTAL($A1653,$B$1),"")</f>
        <v>0</v>
      </c>
      <c r="C1653">
        <f>IFERROR([1]!s_stm07_is($A1653,"W30028333","2012/12/31",1)/[1]!S_SHARE_TOTAL($A1653,$B$1),"")</f>
        <v>0</v>
      </c>
      <c r="D1653">
        <f>IFERROR([1]!s_stm07_is($A1653,"W30028333","2013/12/31",1)/[1]!S_SHARE_TOTAL($A1653,$B$1),"")</f>
        <v>0</v>
      </c>
      <c r="E1653">
        <f>IFERROR([1]!s_stm07_is($A1653,"W30028333","2014/12/31",1)/[1]!S_SHARE_TOTAL($A1653,$B$1),"")</f>
        <v>0</v>
      </c>
      <c r="F1653">
        <f>IFERROR([1]!s_stm07_is($A1653,"W30028333","2015/12/31",1)/[1]!S_SHARE_TOTAL($A1653,$B$1),"")</f>
        <v>0</v>
      </c>
      <c r="G1653">
        <f>IFERROR([1]!s_stm07_is($A1653,"W30028333","2016/12/31",1)/[1]!S_SHARE_TOTAL($A1653,$B$1),"")</f>
        <v>-0.44092264268677328</v>
      </c>
      <c r="H1653">
        <f>IFERROR([1]!s_stm07_is($A1653,"W30028333","2017/12/31",1)/[1]!S_SHARE_TOTAL($A1653,$B$1),"")</f>
        <v>0.15514570183749118</v>
      </c>
      <c r="I1653">
        <f>IFERROR([1]!s_stm07_is($A1653,"W30028333","2018/12/31",1)/[1]!S_SHARE_TOTAL($A1653,$B$1),"")</f>
        <v>0.168760782821434</v>
      </c>
      <c r="J1653">
        <f>IFERROR([1]!s_stm07_is($A1653,"W30028333","2019/12/31",1)/[1]!S_SHARE_TOTAL($A1653,$B$1),"")</f>
        <v>4.6315713061422313E-2</v>
      </c>
      <c r="K1653">
        <f>IFERROR([1]!s_stm07_is($A1653,"W30028333","2020/12/31",1)/[1]!S_SHARE_TOTAL($A1653,$B$1),"")</f>
        <v>-0.74915847559841209</v>
      </c>
      <c r="L1653">
        <f>IFERROR([1]!s_stm07_is($A1653,"W30028333","2021/12/31",1)/[1]!S_SHARE_TOTAL($A1653,$B$1),"")</f>
        <v>-1.384101522578606</v>
      </c>
      <c r="M1653">
        <f>IFERROR([1]!s_stm07_is($A1653,"W30028333","2022/12/31",1)/[1]!S_SHARE_TOTAL($A1653,$B$1),"")</f>
        <v>-0.90336932689379701</v>
      </c>
      <c r="N1653">
        <f>IFERROR([1]!s_stm07_is($A1653,"W30028333","2023/12/31",1)/[1]!S_SHARE_TOTAL($A1653,$B$1),"")</f>
        <v>-0.7490724506969707</v>
      </c>
      <c r="O1653">
        <f>IFERROR([1]!s_stm07_is($A1653,"W30028333","2024/12/31",1)/[1]!S_SHARE_TOTAL($A1653,$B$1),"")</f>
        <v>-0.526838966058781</v>
      </c>
      <c r="P1653">
        <f>IFERROR([1]!s_stm07_is($A1653,"W30028333","2025/12/31",1)/[1]!S_SHARE_TOTAL($A1653,$B$1),"")</f>
        <v>-0.16076355704748785</v>
      </c>
      <c r="Q1653">
        <f>IFERROR([1]!s_west_netprofit($A1653,2026,$B$1,180)/[1]!S_SHARE_TOTAL($A1653,$B$1),"")</f>
        <v>0.20436038128366563</v>
      </c>
      <c r="R1653">
        <f>IFERROR([1]!s_west_netprofit($A1653,2027,$B$1,180)/[1]!S_SHARE_TOTAL($A1653,$B$1),"")</f>
        <v>0.40981359883088025</v>
      </c>
      <c r="S1653">
        <f>IFERROR([1]!s_fa_dupont_roe($A1653,"2011/12/31")/100,"")</f>
        <v>0</v>
      </c>
      <c r="T1653">
        <f>IFERROR([1]!s_fa_dupont_roe($A1653,"2012/12/31")/100,"")</f>
        <v>0</v>
      </c>
      <c r="U1653">
        <f>IFERROR([1]!s_fa_dupont_roe($A1653,"2013/12/31")/100,"")</f>
        <v>0</v>
      </c>
      <c r="V1653">
        <f>IFERROR([1]!s_fa_dupont_roe($A1653,"2014/12/31")/100,"")</f>
        <v>0</v>
      </c>
      <c r="W1653">
        <f>IFERROR([1]!s_fa_dupont_roe($A1653,"2015/12/31")/100,"")</f>
        <v>0</v>
      </c>
      <c r="X1653">
        <f>IFERROR([1]!s_fa_dupont_roe($A1653,"2016/12/31")/100,"")</f>
        <v>0</v>
      </c>
      <c r="Y1653">
        <f>IFERROR([1]!s_fa_dupont_roe($A1653,"2017/12/31")/100,"")</f>
        <v>0.12720399999999998</v>
      </c>
      <c r="Z1653">
        <f>IFERROR([1]!s_fa_dupont_roe($A1653,"2018/12/31")/100,"")</f>
        <v>5.3322000000000001E-2</v>
      </c>
      <c r="AA1653">
        <f>IFERROR([1]!s_fa_dupont_roe($A1653,"2019/12/31")/100,"")</f>
        <v>1.2233000000000001E-2</v>
      </c>
      <c r="AB1653">
        <f>IFERROR([1]!s_fa_dupont_roe($A1653,"2020/12/31")/100,"")</f>
        <v>-0.13702899999999998</v>
      </c>
      <c r="AC1653">
        <f>IFERROR([1]!s_fa_dupont_roe($A1653,"2021/12/31")/100,"")</f>
        <v>-0.212646</v>
      </c>
      <c r="AD1653">
        <f>IFERROR([1]!s_fa_dupont_roe($A1653,"2022/12/31")/100,"")</f>
        <v>-0.14590700000000001</v>
      </c>
      <c r="AE1653">
        <f>IFERROR([1]!s_fa_dupont_roe($A1653,"2023/12/31")/100,"")</f>
        <v>-0.122403</v>
      </c>
      <c r="AF1653">
        <f>IFERROR([1]!s_fa_dupont_roe($A1653,"2024/12/31")/100,"")</f>
        <v>-9.5915E-2</v>
      </c>
      <c r="AG1653">
        <f>IFERROR([1]!s_fa_dupont_roe($A1653,"2025/12/31")/100,"")</f>
        <v>-3.0575000000000001E-2</v>
      </c>
      <c r="AH1653">
        <f>IFERROR([1]!s_stm07_is($A1653,"W30028333","2025/12/31",1),"")</f>
        <v>-73553359.459999993</v>
      </c>
      <c r="AI1653">
        <f>IFERROR([1]!s_stm07_bs($A1653,"W38058048","2025/12/31",1),"")</f>
        <v>2416627158.9899998</v>
      </c>
      <c r="AJ1653">
        <f>IFERROR([1]!s_fa_netdebt($A1653,"2025/12/31"),"")</f>
        <v>-343806336.44999999</v>
      </c>
      <c r="AK1653">
        <f>IFERROR([1]!s_val_ev1($A1653,"2025/12/31"),"")</f>
        <v>13098294688.17</v>
      </c>
      <c r="AL1653">
        <f>IFERROR([1]!s_fa_ebitda($A1653,"2025/12/31"),"")</f>
        <v>208623892.11000001</v>
      </c>
      <c r="AM1653">
        <f>IFERROR([1]!s_west_netprofit($A1653,2026,$B$1,180)/[1]!s_west_netprofit($A1653,2026,$B$1-7,180)-1,"")</f>
        <v>0</v>
      </c>
      <c r="AN1653">
        <f>IFERROR([1]!s_west_netprofit($A1653,2026,$B$1,180)/[1]!s_west_netprofit($A1653,2026,$B$1-30,180)-1,"")</f>
        <v>0</v>
      </c>
      <c r="AO1653">
        <f>IFERROR([1]!s_est_mediannetprofit($A1653,2026,$B$1)/[1]!s_est_mediannetprofit($A1653,2026,$B$1-7)-1,"")</f>
        <v>0</v>
      </c>
      <c r="AP1653">
        <f>IFERROR([1]!s_est_mediannetprofit($A1653,2026,$B$1)/[1]!s_est_mediannetprofit($A1653,2026,$B$1-30)-1,"")</f>
        <v>0</v>
      </c>
    </row>
    <row r="1654" spans="1:42">
      <c r="A1654" t="s">
        <v>1693</v>
      </c>
      <c r="B1654">
        <f>IFERROR([1]!s_stm07_is($A1654,"W30028333","2011/12/31",1)/[1]!S_SHARE_TOTAL($A1654,$B$1),"")</f>
        <v>0</v>
      </c>
      <c r="C1654">
        <f>IFERROR([1]!s_stm07_is($A1654,"W30028333","2012/12/31",1)/[1]!S_SHARE_TOTAL($A1654,$B$1),"")</f>
        <v>0</v>
      </c>
      <c r="D1654">
        <f>IFERROR([1]!s_stm07_is($A1654,"W30028333","2013/12/31",1)/[1]!S_SHARE_TOTAL($A1654,$B$1),"")</f>
        <v>0</v>
      </c>
      <c r="E1654">
        <f>IFERROR([1]!s_stm07_is($A1654,"W30028333","2014/12/31",1)/[1]!S_SHARE_TOTAL($A1654,$B$1),"")</f>
        <v>0</v>
      </c>
      <c r="F1654">
        <f>IFERROR([1]!s_stm07_is($A1654,"W30028333","2015/12/31",1)/[1]!S_SHARE_TOTAL($A1654,$B$1),"")</f>
        <v>0</v>
      </c>
      <c r="G1654">
        <f>IFERROR([1]!s_stm07_is($A1654,"W30028333","2016/12/31",1)/[1]!S_SHARE_TOTAL($A1654,$B$1),"")</f>
        <v>-9.6179848614358535E-2</v>
      </c>
      <c r="H1654">
        <f>IFERROR([1]!s_stm07_is($A1654,"W30028333","2017/12/31",1)/[1]!S_SHARE_TOTAL($A1654,$B$1),"")</f>
        <v>-5.2413644122043773E-2</v>
      </c>
      <c r="I1654">
        <f>IFERROR([1]!s_stm07_is($A1654,"W30028333","2018/12/31",1)/[1]!S_SHARE_TOTAL($A1654,$B$1),"")</f>
        <v>-4.2375474165357051E-2</v>
      </c>
      <c r="J1654">
        <f>IFERROR([1]!s_stm07_is($A1654,"W30028333","2019/12/31",1)/[1]!S_SHARE_TOTAL($A1654,$B$1),"")</f>
        <v>-8.1802371133427879E-2</v>
      </c>
      <c r="K1654">
        <f>IFERROR([1]!s_stm07_is($A1654,"W30028333","2020/12/31",1)/[1]!S_SHARE_TOTAL($A1654,$B$1),"")</f>
        <v>-0.32386163352370728</v>
      </c>
      <c r="L1654">
        <f>IFERROR([1]!s_stm07_is($A1654,"W30028333","2021/12/31",1)/[1]!S_SHARE_TOTAL($A1654,$B$1),"")</f>
        <v>-0.37069815261221201</v>
      </c>
      <c r="M1654">
        <f>IFERROR([1]!s_stm07_is($A1654,"W30028333","2022/12/31",1)/[1]!S_SHARE_TOTAL($A1654,$B$1),"")</f>
        <v>-0.33130449810264867</v>
      </c>
      <c r="N1654">
        <f>IFERROR([1]!s_stm07_is($A1654,"W30028333","2023/12/31",1)/[1]!S_SHARE_TOTAL($A1654,$B$1),"")</f>
        <v>-9.0934919199662692E-2</v>
      </c>
      <c r="O1654">
        <f>IFERROR([1]!s_stm07_is($A1654,"W30028333","2024/12/31",1)/[1]!S_SHARE_TOTAL($A1654,$B$1),"")</f>
        <v>-0.30119071349994253</v>
      </c>
      <c r="P1654">
        <f>IFERROR([1]!s_stm07_is($A1654,"W30028333","2025/12/31",1)/[1]!S_SHARE_TOTAL($A1654,$B$1),"")</f>
        <v>-0.95267921804208666</v>
      </c>
      <c r="Q1654">
        <f>IFERROR([1]!s_west_netprofit($A1654,2026,$B$1,180)/[1]!S_SHARE_TOTAL($A1654,$B$1),"")</f>
        <v>0</v>
      </c>
      <c r="R1654">
        <f>IFERROR([1]!s_west_netprofit($A1654,2027,$B$1,180)/[1]!S_SHARE_TOTAL($A1654,$B$1),"")</f>
        <v>0</v>
      </c>
      <c r="S1654">
        <f>IFERROR([1]!s_fa_dupont_roe($A1654,"2011/12/31")/100,"")</f>
        <v>0</v>
      </c>
      <c r="T1654">
        <f>IFERROR([1]!s_fa_dupont_roe($A1654,"2012/12/31")/100,"")</f>
        <v>0</v>
      </c>
      <c r="U1654">
        <f>IFERROR([1]!s_fa_dupont_roe($A1654,"2013/12/31")/100,"")</f>
        <v>0</v>
      </c>
      <c r="V1654">
        <f>IFERROR([1]!s_fa_dupont_roe($A1654,"2014/12/31")/100,"")</f>
        <v>0</v>
      </c>
      <c r="W1654">
        <f>IFERROR([1]!s_fa_dupont_roe($A1654,"2015/12/31")/100,"")</f>
        <v>0</v>
      </c>
      <c r="X1654">
        <f>IFERROR([1]!s_fa_dupont_roe($A1654,"2016/12/31")/100,"")</f>
        <v>-0.232269</v>
      </c>
      <c r="Y1654">
        <f>IFERROR([1]!s_fa_dupont_roe($A1654,"2017/12/31")/100,"")</f>
        <v>-3.2672E-2</v>
      </c>
      <c r="Z1654">
        <f>IFERROR([1]!s_fa_dupont_roe($A1654,"2018/12/31")/100,"")</f>
        <v>-1.4188000000000001E-2</v>
      </c>
      <c r="AA1654">
        <f>IFERROR([1]!s_fa_dupont_roe($A1654,"2019/12/31")/100,"")</f>
        <v>-2.6134000000000001E-2</v>
      </c>
      <c r="AB1654">
        <f>IFERROR([1]!s_fa_dupont_roe($A1654,"2020/12/31")/100,"")</f>
        <v>-9.0921000000000002E-2</v>
      </c>
      <c r="AC1654">
        <f>IFERROR([1]!s_fa_dupont_roe($A1654,"2021/12/31")/100,"")</f>
        <v>-9.7058000000000005E-2</v>
      </c>
      <c r="AD1654">
        <f>IFERROR([1]!s_fa_dupont_roe($A1654,"2022/12/31")/100,"")</f>
        <v>-9.5312999999999995E-2</v>
      </c>
      <c r="AE1654">
        <f>IFERROR([1]!s_fa_dupont_roe($A1654,"2023/12/31")/100,"")</f>
        <v>-2.673E-2</v>
      </c>
      <c r="AF1654">
        <f>IFERROR([1]!s_fa_dupont_roe($A1654,"2024/12/31")/100,"")</f>
        <v>-9.2133999999999994E-2</v>
      </c>
      <c r="AG1654">
        <f>IFERROR([1]!s_fa_dupont_roe($A1654,"2025/12/31")/100,"")</f>
        <v>-0.35128599999999999</v>
      </c>
      <c r="AH1654">
        <f>IFERROR([1]!s_stm07_is($A1654,"W30028333","2025/12/31",1),"")</f>
        <v>-497088962.38999999</v>
      </c>
      <c r="AI1654">
        <f>IFERROR([1]!s_stm07_bs($A1654,"W38058048","2025/12/31",1),"")</f>
        <v>1251325372.01</v>
      </c>
      <c r="AJ1654">
        <f>IFERROR([1]!s_fa_netdebt($A1654,"2025/12/31"),"")</f>
        <v>358934210.64999998</v>
      </c>
      <c r="AK1654">
        <f>IFERROR([1]!s_val_ev1($A1654,"2025/12/31"),"")</f>
        <v>13471496788.799999</v>
      </c>
      <c r="AL1654">
        <f>IFERROR([1]!s_fa_ebitda($A1654,"2025/12/31"),"")</f>
        <v>-544838732.33000004</v>
      </c>
      <c r="AM1654" t="str">
        <f>IFERROR([1]!s_west_netprofit($A1654,2026,$B$1,180)/[1]!s_west_netprofit($A1654,2026,$B$1-7,180)-1,"")</f>
        <v/>
      </c>
      <c r="AN1654" t="str">
        <f>IFERROR([1]!s_west_netprofit($A1654,2026,$B$1,180)/[1]!s_west_netprofit($A1654,2026,$B$1-30,180)-1,"")</f>
        <v/>
      </c>
      <c r="AO1654" t="str">
        <f>IFERROR([1]!s_est_mediannetprofit($A1654,2026,$B$1)/[1]!s_est_mediannetprofit($A1654,2026,$B$1-7)-1,"")</f>
        <v/>
      </c>
      <c r="AP1654" t="str">
        <f>IFERROR([1]!s_est_mediannetprofit($A1654,2026,$B$1)/[1]!s_est_mediannetprofit($A1654,2026,$B$1-30)-1,"")</f>
        <v/>
      </c>
    </row>
    <row r="1655" spans="1:42">
      <c r="A1655" t="s">
        <v>1694</v>
      </c>
      <c r="B1655">
        <f>IFERROR([1]!s_stm07_is($A1655,"W30028333","2011/12/31",1)/[1]!S_SHARE_TOTAL($A1655,$B$1),"")</f>
        <v>2.4235764242641331E-2</v>
      </c>
      <c r="C1655">
        <f>IFERROR([1]!s_stm07_is($A1655,"W30028333","2012/12/31",1)/[1]!S_SHARE_TOTAL($A1655,$B$1),"")</f>
        <v>3.5705542379673653E-2</v>
      </c>
      <c r="D1655">
        <f>IFERROR([1]!s_stm07_is($A1655,"W30028333","2013/12/31",1)/[1]!S_SHARE_TOTAL($A1655,$B$1),"")</f>
        <v>0</v>
      </c>
      <c r="E1655">
        <f>IFERROR([1]!s_stm07_is($A1655,"W30028333","2014/12/31",1)/[1]!S_SHARE_TOTAL($A1655,$B$1),"")</f>
        <v>0</v>
      </c>
      <c r="F1655">
        <f>IFERROR([1]!s_stm07_is($A1655,"W30028333","2015/12/31",1)/[1]!S_SHARE_TOTAL($A1655,$B$1),"")</f>
        <v>0</v>
      </c>
      <c r="G1655">
        <f>IFERROR([1]!s_stm07_is($A1655,"W30028333","2016/12/31",1)/[1]!S_SHARE_TOTAL($A1655,$B$1),"")</f>
        <v>3.9149077759822161E-2</v>
      </c>
      <c r="H1655">
        <f>IFERROR([1]!s_stm07_is($A1655,"W30028333","2017/12/31",1)/[1]!S_SHARE_TOTAL($A1655,$B$1),"")</f>
        <v>0.10527067175492158</v>
      </c>
      <c r="I1655">
        <f>IFERROR([1]!s_stm07_is($A1655,"W30028333","2018/12/31",1)/[1]!S_SHARE_TOTAL($A1655,$B$1),"")</f>
        <v>0.16797357182106759</v>
      </c>
      <c r="J1655">
        <f>IFERROR([1]!s_stm07_is($A1655,"W30028333","2019/12/31",1)/[1]!S_SHARE_TOTAL($A1655,$B$1),"")</f>
        <v>0.25489811747285551</v>
      </c>
      <c r="K1655">
        <f>IFERROR([1]!s_stm07_is($A1655,"W30028333","2020/12/31",1)/[1]!S_SHARE_TOTAL($A1655,$B$1),"")</f>
        <v>0.38982189600247147</v>
      </c>
      <c r="L1655">
        <f>IFERROR([1]!s_stm07_is($A1655,"W30028333","2021/12/31",1)/[1]!S_SHARE_TOTAL($A1655,$B$1),"")</f>
        <v>0.55978396580515077</v>
      </c>
      <c r="M1655">
        <f>IFERROR([1]!s_stm07_is($A1655,"W30028333","2022/12/31",1)/[1]!S_SHARE_TOTAL($A1655,$B$1),"")</f>
        <v>0.5498529759604327</v>
      </c>
      <c r="N1655">
        <f>IFERROR([1]!s_stm07_is($A1655,"W30028333","2023/12/31",1)/[1]!S_SHARE_TOTAL($A1655,$B$1),"")</f>
        <v>0.46459006861324847</v>
      </c>
      <c r="O1655">
        <f>IFERROR([1]!s_stm07_is($A1655,"W30028333","2024/12/31",1)/[1]!S_SHARE_TOTAL($A1655,$B$1),"")</f>
        <v>0.4340732254079534</v>
      </c>
      <c r="P1655">
        <f>IFERROR([1]!s_stm07_is($A1655,"W30028333","2025/12/31",1)/[1]!S_SHARE_TOTAL($A1655,$B$1),"")</f>
        <v>0.12509249084049248</v>
      </c>
      <c r="Q1655">
        <f>IFERROR([1]!s_west_netprofit($A1655,2026,$B$1,180)/[1]!S_SHARE_TOTAL($A1655,$B$1),"")</f>
        <v>0</v>
      </c>
      <c r="R1655">
        <f>IFERROR([1]!s_west_netprofit($A1655,2027,$B$1,180)/[1]!S_SHARE_TOTAL($A1655,$B$1),"")</f>
        <v>0</v>
      </c>
      <c r="S1655">
        <f>IFERROR([1]!s_fa_dupont_roe($A1655,"2011/12/31")/100,"")</f>
        <v>0.29780499999999999</v>
      </c>
      <c r="T1655">
        <f>IFERROR([1]!s_fa_dupont_roe($A1655,"2012/12/31")/100,"")</f>
        <v>0.19698599999999999</v>
      </c>
      <c r="U1655">
        <f>IFERROR([1]!s_fa_dupont_roe($A1655,"2013/12/31")/100,"")</f>
        <v>0</v>
      </c>
      <c r="V1655">
        <f>IFERROR([1]!s_fa_dupont_roe($A1655,"2014/12/31")/100,"")</f>
        <v>0</v>
      </c>
      <c r="W1655">
        <f>IFERROR([1]!s_fa_dupont_roe($A1655,"2015/12/31")/100,"")</f>
        <v>0</v>
      </c>
      <c r="X1655">
        <f>IFERROR([1]!s_fa_dupont_roe($A1655,"2016/12/31")/100,"")</f>
        <v>7.7497999999999997E-2</v>
      </c>
      <c r="Y1655">
        <f>IFERROR([1]!s_fa_dupont_roe($A1655,"2017/12/31")/100,"")</f>
        <v>0.13773199999999999</v>
      </c>
      <c r="Z1655">
        <f>IFERROR([1]!s_fa_dupont_roe($A1655,"2018/12/31")/100,"")</f>
        <v>0.12041499999999999</v>
      </c>
      <c r="AA1655">
        <f>IFERROR([1]!s_fa_dupont_roe($A1655,"2019/12/31")/100,"")</f>
        <v>0.10666299999999999</v>
      </c>
      <c r="AB1655">
        <f>IFERROR([1]!s_fa_dupont_roe($A1655,"2020/12/31")/100,"")</f>
        <v>0.123782</v>
      </c>
      <c r="AC1655">
        <f>IFERROR([1]!s_fa_dupont_roe($A1655,"2021/12/31")/100,"")</f>
        <v>0.15688299999999999</v>
      </c>
      <c r="AD1655">
        <f>IFERROR([1]!s_fa_dupont_roe($A1655,"2022/12/31")/100,"")</f>
        <v>0.12384199999999999</v>
      </c>
      <c r="AE1655">
        <f>IFERROR([1]!s_fa_dupont_roe($A1655,"2023/12/31")/100,"")</f>
        <v>8.8796E-2</v>
      </c>
      <c r="AF1655">
        <f>IFERROR([1]!s_fa_dupont_roe($A1655,"2024/12/31")/100,"")</f>
        <v>7.9426999999999998E-2</v>
      </c>
      <c r="AG1655">
        <f>IFERROR([1]!s_fa_dupont_roe($A1655,"2025/12/31")/100,"")</f>
        <v>2.2179000000000001E-2</v>
      </c>
      <c r="AH1655">
        <f>IFERROR([1]!s_stm07_is($A1655,"W30028333","2025/12/31",1),"")</f>
        <v>54514680.920000002</v>
      </c>
      <c r="AI1655">
        <f>IFERROR([1]!s_stm07_bs($A1655,"W38058048","2025/12/31",1),"")</f>
        <v>2846175505.0900002</v>
      </c>
      <c r="AJ1655">
        <f>IFERROR([1]!s_fa_netdebt($A1655,"2025/12/31"),"")</f>
        <v>1399994382.1199999</v>
      </c>
      <c r="AK1655">
        <f>IFERROR([1]!s_val_ev1($A1655,"2025/12/31"),"")</f>
        <v>23118533706.200001</v>
      </c>
      <c r="AL1655">
        <f>IFERROR([1]!s_fa_ebitda($A1655,"2025/12/31"),"")</f>
        <v>241808136.78</v>
      </c>
      <c r="AM1655" t="str">
        <f>IFERROR([1]!s_west_netprofit($A1655,2026,$B$1,180)/[1]!s_west_netprofit($A1655,2026,$B$1-7,180)-1,"")</f>
        <v/>
      </c>
      <c r="AN1655" t="str">
        <f>IFERROR([1]!s_west_netprofit($A1655,2026,$B$1,180)/[1]!s_west_netprofit($A1655,2026,$B$1-30,180)-1,"")</f>
        <v/>
      </c>
      <c r="AO1655" t="str">
        <f>IFERROR([1]!s_est_mediannetprofit($A1655,2026,$B$1)/[1]!s_est_mediannetprofit($A1655,2026,$B$1-7)-1,"")</f>
        <v/>
      </c>
      <c r="AP1655" t="str">
        <f>IFERROR([1]!s_est_mediannetprofit($A1655,2026,$B$1)/[1]!s_est_mediannetprofit($A1655,2026,$B$1-30)-1,"")</f>
        <v/>
      </c>
    </row>
    <row r="1656" spans="1:42">
      <c r="A1656" t="s">
        <v>1695</v>
      </c>
      <c r="B1656">
        <f>IFERROR([1]!s_stm07_is($A1656,"W30028333","2011/12/31",1)/[1]!S_SHARE_TOTAL($A1656,$B$1),"")</f>
        <v>0</v>
      </c>
      <c r="C1656">
        <f>IFERROR([1]!s_stm07_is($A1656,"W30028333","2012/12/31",1)/[1]!S_SHARE_TOTAL($A1656,$B$1),"")</f>
        <v>0</v>
      </c>
      <c r="D1656">
        <f>IFERROR([1]!s_stm07_is($A1656,"W30028333","2013/12/31",1)/[1]!S_SHARE_TOTAL($A1656,$B$1),"")</f>
        <v>0</v>
      </c>
      <c r="E1656">
        <f>IFERROR([1]!s_stm07_is($A1656,"W30028333","2014/12/31",1)/[1]!S_SHARE_TOTAL($A1656,$B$1),"")</f>
        <v>0</v>
      </c>
      <c r="F1656">
        <f>IFERROR([1]!s_stm07_is($A1656,"W30028333","2015/12/31",1)/[1]!S_SHARE_TOTAL($A1656,$B$1),"")</f>
        <v>0</v>
      </c>
      <c r="G1656">
        <f>IFERROR([1]!s_stm07_is($A1656,"W30028333","2016/12/31",1)/[1]!S_SHARE_TOTAL($A1656,$B$1),"")</f>
        <v>-4.3353706453225727E-2</v>
      </c>
      <c r="H1656">
        <f>IFERROR([1]!s_stm07_is($A1656,"W30028333","2017/12/31",1)/[1]!S_SHARE_TOTAL($A1656,$B$1),"")</f>
        <v>0.25841188653803471</v>
      </c>
      <c r="I1656">
        <f>IFERROR([1]!s_stm07_is($A1656,"W30028333","2018/12/31",1)/[1]!S_SHARE_TOTAL($A1656,$B$1),"")</f>
        <v>1.1864010215426584</v>
      </c>
      <c r="J1656">
        <f>IFERROR([1]!s_stm07_is($A1656,"W30028333","2019/12/31",1)/[1]!S_SHARE_TOTAL($A1656,$B$1),"")</f>
        <v>3.0195750869401126</v>
      </c>
      <c r="K1656">
        <f>IFERROR([1]!s_stm07_is($A1656,"W30028333","2020/12/31",1)/[1]!S_SHARE_TOTAL($A1656,$B$1),"")</f>
        <v>5.2819887404373285</v>
      </c>
      <c r="L1656">
        <f>IFERROR([1]!s_stm07_is($A1656,"W30028333","2021/12/31",1)/[1]!S_SHARE_TOTAL($A1656,$B$1),"")</f>
        <v>5.4095096457617586</v>
      </c>
      <c r="M1656">
        <f>IFERROR([1]!s_stm07_is($A1656,"W30028333","2022/12/31",1)/[1]!S_SHARE_TOTAL($A1656,$B$1),"")</f>
        <v>4.5648050400317484</v>
      </c>
      <c r="N1656">
        <f>IFERROR([1]!s_stm07_is($A1656,"W30028333","2023/12/31",1)/[1]!S_SHARE_TOTAL($A1656,$B$1),"")</f>
        <v>7.9117786391381069</v>
      </c>
      <c r="O1656">
        <f>IFERROR([1]!s_stm07_is($A1656,"W30028333","2024/12/31",1)/[1]!S_SHARE_TOTAL($A1656,$B$1),"")</f>
        <v>7.6238289880171202</v>
      </c>
      <c r="P1656">
        <f>IFERROR([1]!s_stm07_is($A1656,"W30028333","2025/12/31",1)/[1]!S_SHARE_TOTAL($A1656,$B$1),"")</f>
        <v>5.2584889323827309</v>
      </c>
      <c r="Q1656">
        <f>IFERROR([1]!s_west_netprofit($A1656,2026,$B$1,180)/[1]!S_SHARE_TOTAL($A1656,$B$1),"")</f>
        <v>7.513707421978383</v>
      </c>
      <c r="R1656">
        <f>IFERROR([1]!s_west_netprofit($A1656,2027,$B$1,180)/[1]!S_SHARE_TOTAL($A1656,$B$1),"")</f>
        <v>9.8180951463840955</v>
      </c>
      <c r="S1656">
        <f>IFERROR([1]!s_fa_dupont_roe($A1656,"2011/12/31")/100,"")</f>
        <v>0</v>
      </c>
      <c r="T1656">
        <f>IFERROR([1]!s_fa_dupont_roe($A1656,"2012/12/31")/100,"")</f>
        <v>0</v>
      </c>
      <c r="U1656">
        <f>IFERROR([1]!s_fa_dupont_roe($A1656,"2013/12/31")/100,"")</f>
        <v>0</v>
      </c>
      <c r="V1656">
        <f>IFERROR([1]!s_fa_dupont_roe($A1656,"2014/12/31")/100,"")</f>
        <v>0</v>
      </c>
      <c r="W1656">
        <f>IFERROR([1]!s_fa_dupont_roe($A1656,"2015/12/31")/100,"")</f>
        <v>0</v>
      </c>
      <c r="X1656">
        <f>IFERROR([1]!s_fa_dupont_roe($A1656,"2016/12/31")/100,"")</f>
        <v>-7.7124999999999999E-2</v>
      </c>
      <c r="Y1656">
        <f>IFERROR([1]!s_fa_dupont_roe($A1656,"2017/12/31")/100,"")</f>
        <v>0.32276899999999997</v>
      </c>
      <c r="Z1656">
        <f>IFERROR([1]!s_fa_dupont_roe($A1656,"2018/12/31")/100,"")</f>
        <v>0.63499799999999995</v>
      </c>
      <c r="AA1656">
        <f>IFERROR([1]!s_fa_dupont_roe($A1656,"2019/12/31")/100,"")</f>
        <v>0.716893</v>
      </c>
      <c r="AB1656">
        <f>IFERROR([1]!s_fa_dupont_roe($A1656,"2020/12/31")/100,"")</f>
        <v>0.31851600000000002</v>
      </c>
      <c r="AC1656">
        <f>IFERROR([1]!s_fa_dupont_roe($A1656,"2021/12/31")/100,"")</f>
        <v>0.17974000000000001</v>
      </c>
      <c r="AD1656">
        <f>IFERROR([1]!s_fa_dupont_roe($A1656,"2022/12/31")/100,"")</f>
        <v>0.13114800000000001</v>
      </c>
      <c r="AE1656">
        <f>IFERROR([1]!s_fa_dupont_roe($A1656,"2023/12/31")/100,"")</f>
        <v>0.19594300000000001</v>
      </c>
      <c r="AF1656">
        <f>IFERROR([1]!s_fa_dupont_roe($A1656,"2024/12/31")/100,"")</f>
        <v>0.163017</v>
      </c>
      <c r="AG1656">
        <f>IFERROR([1]!s_fa_dupont_roe($A1656,"2025/12/31")/100,"")</f>
        <v>0.101438</v>
      </c>
      <c r="AH1656">
        <f>IFERROR([1]!s_stm07_is($A1656,"W30028333","2025/12/31",1),"")</f>
        <v>1363322277</v>
      </c>
      <c r="AI1656">
        <f>IFERROR([1]!s_stm07_bs($A1656,"W38058048","2025/12/31",1),"")</f>
        <v>14011655455</v>
      </c>
      <c r="AJ1656">
        <f>IFERROR([1]!s_fa_netdebt($A1656,"2025/12/31"),"")</f>
        <v>-1243493632</v>
      </c>
      <c r="AK1656">
        <f>IFERROR([1]!s_val_ev1($A1656,"2025/12/31"),"")</f>
        <v>40474814761.080002</v>
      </c>
      <c r="AL1656">
        <f>IFERROR([1]!s_fa_ebitda($A1656,"2025/12/31"),"")</f>
        <v>1578603754</v>
      </c>
      <c r="AM1656">
        <f>IFERROR([1]!s_west_netprofit($A1656,2026,$B$1,180)/[1]!s_west_netprofit($A1656,2026,$B$1-7,180)-1,"")</f>
        <v>0</v>
      </c>
      <c r="AN1656">
        <f>IFERROR([1]!s_west_netprofit($A1656,2026,$B$1,180)/[1]!s_west_netprofit($A1656,2026,$B$1-30,180)-1,"")</f>
        <v>-3.2405311952740656E-2</v>
      </c>
      <c r="AO1656">
        <f>IFERROR([1]!s_est_mediannetprofit($A1656,2026,$B$1)/[1]!s_est_mediannetprofit($A1656,2026,$B$1-7)-1,"")</f>
        <v>0</v>
      </c>
      <c r="AP1656">
        <f>IFERROR([1]!s_est_mediannetprofit($A1656,2026,$B$1)/[1]!s_est_mediannetprofit($A1656,2026,$B$1-30)-1,"")</f>
        <v>-1.8392542202065987E-2</v>
      </c>
    </row>
    <row r="1657" spans="1:42">
      <c r="A1657" t="s">
        <v>1696</v>
      </c>
      <c r="B1657">
        <f>IFERROR([1]!s_stm07_is($A1657,"W30028333","2011/12/31",1)/[1]!S_SHARE_TOTAL($A1657,$B$1),"")</f>
        <v>0</v>
      </c>
      <c r="C1657">
        <f>IFERROR([1]!s_stm07_is($A1657,"W30028333","2012/12/31",1)/[1]!S_SHARE_TOTAL($A1657,$B$1),"")</f>
        <v>0</v>
      </c>
      <c r="D1657">
        <f>IFERROR([1]!s_stm07_is($A1657,"W30028333","2013/12/31",1)/[1]!S_SHARE_TOTAL($A1657,$B$1),"")</f>
        <v>0</v>
      </c>
      <c r="E1657">
        <f>IFERROR([1]!s_stm07_is($A1657,"W30028333","2014/12/31",1)/[1]!S_SHARE_TOTAL($A1657,$B$1),"")</f>
        <v>0</v>
      </c>
      <c r="F1657">
        <f>IFERROR([1]!s_stm07_is($A1657,"W30028333","2015/12/31",1)/[1]!S_SHARE_TOTAL($A1657,$B$1),"")</f>
        <v>0</v>
      </c>
      <c r="G1657">
        <f>IFERROR([1]!s_stm07_is($A1657,"W30028333","2016/12/31",1)/[1]!S_SHARE_TOTAL($A1657,$B$1),"")</f>
        <v>0</v>
      </c>
      <c r="H1657">
        <f>IFERROR([1]!s_stm07_is($A1657,"W30028333","2017/12/31",1)/[1]!S_SHARE_TOTAL($A1657,$B$1),"")</f>
        <v>2.6539520674064416E-2</v>
      </c>
      <c r="I1657">
        <f>IFERROR([1]!s_stm07_is($A1657,"W30028333","2018/12/31",1)/[1]!S_SHARE_TOTAL($A1657,$B$1),"")</f>
        <v>0</v>
      </c>
      <c r="J1657">
        <f>IFERROR([1]!s_stm07_is($A1657,"W30028333","2019/12/31",1)/[1]!S_SHARE_TOTAL($A1657,$B$1),"")</f>
        <v>-8.8031425416989509E-2</v>
      </c>
      <c r="K1657">
        <f>IFERROR([1]!s_stm07_is($A1657,"W30028333","2020/12/31",1)/[1]!S_SHARE_TOTAL($A1657,$B$1),"")</f>
        <v>4.097069449659687E-2</v>
      </c>
      <c r="L1657">
        <f>IFERROR([1]!s_stm07_is($A1657,"W30028333","2021/12/31",1)/[1]!S_SHARE_TOTAL($A1657,$B$1),"")</f>
        <v>0.38556877277382956</v>
      </c>
      <c r="M1657">
        <f>IFERROR([1]!s_stm07_is($A1657,"W30028333","2022/12/31",1)/[1]!S_SHARE_TOTAL($A1657,$B$1),"")</f>
        <v>0.32370407087939851</v>
      </c>
      <c r="N1657">
        <f>IFERROR([1]!s_stm07_is($A1657,"W30028333","2023/12/31",1)/[1]!S_SHARE_TOTAL($A1657,$B$1),"")</f>
        <v>0.31681614828955201</v>
      </c>
      <c r="O1657">
        <f>IFERROR([1]!s_stm07_is($A1657,"W30028333","2024/12/31",1)/[1]!S_SHARE_TOTAL($A1657,$B$1),"")</f>
        <v>-0.12476439613948098</v>
      </c>
      <c r="P1657">
        <f>IFERROR([1]!s_stm07_is($A1657,"W30028333","2025/12/31",1)/[1]!S_SHARE_TOTAL($A1657,$B$1),"")</f>
        <v>-0.28565589152096604</v>
      </c>
      <c r="Q1657">
        <f>IFERROR([1]!s_west_netprofit($A1657,2026,$B$1,180)/[1]!S_SHARE_TOTAL($A1657,$B$1),"")</f>
        <v>-0.91971375451119686</v>
      </c>
      <c r="R1657">
        <f>IFERROR([1]!s_west_netprofit($A1657,2027,$B$1,180)/[1]!S_SHARE_TOTAL($A1657,$B$1),"")</f>
        <v>-1.2174124183857273</v>
      </c>
      <c r="S1657">
        <f>IFERROR([1]!s_fa_dupont_roe($A1657,"2011/12/31")/100,"")</f>
        <v>0</v>
      </c>
      <c r="T1657">
        <f>IFERROR([1]!s_fa_dupont_roe($A1657,"2012/12/31")/100,"")</f>
        <v>0</v>
      </c>
      <c r="U1657">
        <f>IFERROR([1]!s_fa_dupont_roe($A1657,"2013/12/31")/100,"")</f>
        <v>0</v>
      </c>
      <c r="V1657">
        <f>IFERROR([1]!s_fa_dupont_roe($A1657,"2014/12/31")/100,"")</f>
        <v>0</v>
      </c>
      <c r="W1657">
        <f>IFERROR([1]!s_fa_dupont_roe($A1657,"2015/12/31")/100,"")</f>
        <v>0</v>
      </c>
      <c r="X1657">
        <f>IFERROR([1]!s_fa_dupont_roe($A1657,"2016/12/31")/100,"")</f>
        <v>0</v>
      </c>
      <c r="Y1657">
        <f>IFERROR([1]!s_fa_dupont_roe($A1657,"2017/12/31")/100,"")</f>
        <v>0</v>
      </c>
      <c r="Z1657">
        <f>IFERROR([1]!s_fa_dupont_roe($A1657,"2018/12/31")/100,"")</f>
        <v>0</v>
      </c>
      <c r="AA1657">
        <f>IFERROR([1]!s_fa_dupont_roe($A1657,"2019/12/31")/100,"")</f>
        <v>-2.5323000000000002E-2</v>
      </c>
      <c r="AB1657">
        <f>IFERROR([1]!s_fa_dupont_roe($A1657,"2020/12/31")/100,"")</f>
        <v>1.1679999999999999E-2</v>
      </c>
      <c r="AC1657">
        <f>IFERROR([1]!s_fa_dupont_roe($A1657,"2021/12/31")/100,"")</f>
        <v>7.250899999999999E-2</v>
      </c>
      <c r="AD1657">
        <f>IFERROR([1]!s_fa_dupont_roe($A1657,"2022/12/31")/100,"")</f>
        <v>3.7758E-2</v>
      </c>
      <c r="AE1657">
        <f>IFERROR([1]!s_fa_dupont_roe($A1657,"2023/12/31")/100,"")</f>
        <v>3.0971000000000002E-2</v>
      </c>
      <c r="AF1657">
        <f>IFERROR([1]!s_fa_dupont_roe($A1657,"2024/12/31")/100,"")</f>
        <v>-1.2060999999999999E-2</v>
      </c>
      <c r="AG1657">
        <f>IFERROR([1]!s_fa_dupont_roe($A1657,"2025/12/31")/100,"")</f>
        <v>-2.4708999999999998E-2</v>
      </c>
      <c r="AH1657">
        <f>IFERROR([1]!s_stm07_is($A1657,"W30028333","2025/12/31",1),"")</f>
        <v>-407807520.25</v>
      </c>
      <c r="AI1657">
        <f>IFERROR([1]!s_stm07_bs($A1657,"W38058048","2025/12/31",1),"")</f>
        <v>28792234355.740002</v>
      </c>
      <c r="AJ1657">
        <f>IFERROR([1]!s_fa_netdebt($A1657,"2025/12/31"),"")</f>
        <v>-222917081.21000001</v>
      </c>
      <c r="AK1657">
        <f>IFERROR([1]!s_val_ev1($A1657,"2025/12/31"),"")</f>
        <v>44581675880.440002</v>
      </c>
      <c r="AL1657">
        <f>IFERROR([1]!s_fa_ebitda($A1657,"2025/12/31"),"")</f>
        <v>-53132267.549999997</v>
      </c>
      <c r="AM1657">
        <f>IFERROR([1]!s_west_netprofit($A1657,2026,$B$1,180)/[1]!s_west_netprofit($A1657,2026,$B$1-7,180)-1,"")</f>
        <v>7.6229508196721252E-2</v>
      </c>
      <c r="AN1657">
        <f>IFERROR([1]!s_west_netprofit($A1657,2026,$B$1,180)/[1]!s_west_netprofit($A1657,2026,$B$1-30,180)-1,"")</f>
        <v>7.6229508196721252E-2</v>
      </c>
      <c r="AO1657">
        <f>IFERROR([1]!s_est_mediannetprofit($A1657,2026,$B$1)/[1]!s_est_mediannetprofit($A1657,2026,$B$1-7)-1,"")</f>
        <v>7.6229508196721252E-2</v>
      </c>
      <c r="AP1657">
        <f>IFERROR([1]!s_est_mediannetprofit($A1657,2026,$B$1)/[1]!s_est_mediannetprofit($A1657,2026,$B$1-30)-1,"")</f>
        <v>7.6229508196721252E-2</v>
      </c>
    </row>
    <row r="1658" spans="1:42">
      <c r="A1658" t="s">
        <v>1697</v>
      </c>
      <c r="B1658">
        <f>IFERROR([1]!s_stm07_is($A1658,"W30028333","2011/12/31",1)/[1]!S_SHARE_TOTAL($A1658,$B$1),"")</f>
        <v>0</v>
      </c>
      <c r="C1658">
        <f>IFERROR([1]!s_stm07_is($A1658,"W30028333","2012/12/31",1)/[1]!S_SHARE_TOTAL($A1658,$B$1),"")</f>
        <v>0</v>
      </c>
      <c r="D1658">
        <f>IFERROR([1]!s_stm07_is($A1658,"W30028333","2013/12/31",1)/[1]!S_SHARE_TOTAL($A1658,$B$1),"")</f>
        <v>0</v>
      </c>
      <c r="E1658">
        <f>IFERROR([1]!s_stm07_is($A1658,"W30028333","2014/12/31",1)/[1]!S_SHARE_TOTAL($A1658,$B$1),"")</f>
        <v>0</v>
      </c>
      <c r="F1658">
        <f>IFERROR([1]!s_stm07_is($A1658,"W30028333","2015/12/31",1)/[1]!S_SHARE_TOTAL($A1658,$B$1),"")</f>
        <v>0</v>
      </c>
      <c r="G1658">
        <f>IFERROR([1]!s_stm07_is($A1658,"W30028333","2016/12/31",1)/[1]!S_SHARE_TOTAL($A1658,$B$1),"")</f>
        <v>-0.32984948891518551</v>
      </c>
      <c r="H1658">
        <f>IFERROR([1]!s_stm07_is($A1658,"W30028333","2017/12/31",1)/[1]!S_SHARE_TOTAL($A1658,$B$1),"")</f>
        <v>-0.56875370971792893</v>
      </c>
      <c r="I1658">
        <f>IFERROR([1]!s_stm07_is($A1658,"W30028333","2018/12/31",1)/[1]!S_SHARE_TOTAL($A1658,$B$1),"")</f>
        <v>-1.3357593725367078</v>
      </c>
      <c r="J1658">
        <f>IFERROR([1]!s_stm07_is($A1658,"W30028333","2019/12/31",1)/[1]!S_SHARE_TOTAL($A1658,$B$1),"")</f>
        <v>-2.4696238081047142</v>
      </c>
      <c r="K1658">
        <f>IFERROR([1]!s_stm07_is($A1658,"W30028333","2020/12/31",1)/[1]!S_SHARE_TOTAL($A1658,$B$1),"")</f>
        <v>-1.2394381251448996</v>
      </c>
      <c r="L1658">
        <f>IFERROR([1]!s_stm07_is($A1658,"W30028333","2021/12/31",1)/[1]!S_SHARE_TOTAL($A1658,$B$1),"")</f>
        <v>0.19787612210200928</v>
      </c>
      <c r="M1658">
        <f>IFERROR([1]!s_stm07_is($A1658,"W30028333","2022/12/31",1)/[1]!S_SHARE_TOTAL($A1658,$B$1),"")</f>
        <v>-1.160159514079405</v>
      </c>
      <c r="N1658">
        <f>IFERROR([1]!s_stm07_is($A1658,"W30028333","2023/12/31",1)/[1]!S_SHARE_TOTAL($A1658,$B$1),"")</f>
        <v>-0.95279035077762753</v>
      </c>
      <c r="O1658">
        <f>IFERROR([1]!s_stm07_is($A1658,"W30028333","2024/12/31",1)/[1]!S_SHARE_TOTAL($A1658,$B$1),"")</f>
        <v>-1.2323797511833463</v>
      </c>
      <c r="P1658">
        <f>IFERROR([1]!s_stm07_is($A1658,"W30028333","2025/12/31",1)/[1]!S_SHARE_TOTAL($A1658,$B$1),"")</f>
        <v>-0.80163452412577285</v>
      </c>
      <c r="Q1658">
        <f>IFERROR([1]!s_west_netprofit($A1658,2026,$B$1,180)/[1]!S_SHARE_TOTAL($A1658,$B$1),"")</f>
        <v>0</v>
      </c>
      <c r="R1658">
        <f>IFERROR([1]!s_west_netprofit($A1658,2027,$B$1,180)/[1]!S_SHARE_TOTAL($A1658,$B$1),"")</f>
        <v>0</v>
      </c>
      <c r="S1658">
        <f>IFERROR([1]!s_fa_dupont_roe($A1658,"2011/12/31")/100,"")</f>
        <v>0</v>
      </c>
      <c r="T1658">
        <f>IFERROR([1]!s_fa_dupont_roe($A1658,"2012/12/31")/100,"")</f>
        <v>0</v>
      </c>
      <c r="U1658">
        <f>IFERROR([1]!s_fa_dupont_roe($A1658,"2013/12/31")/100,"")</f>
        <v>0</v>
      </c>
      <c r="V1658">
        <f>IFERROR([1]!s_fa_dupont_roe($A1658,"2014/12/31")/100,"")</f>
        <v>0</v>
      </c>
      <c r="W1658">
        <f>IFERROR([1]!s_fa_dupont_roe($A1658,"2015/12/31")/100,"")</f>
        <v>0</v>
      </c>
      <c r="X1658">
        <f>IFERROR([1]!s_fa_dupont_roe($A1658,"2016/12/31")/100,"")</f>
        <v>-0.25556999999999996</v>
      </c>
      <c r="Y1658">
        <f>IFERROR([1]!s_fa_dupont_roe($A1658,"2017/12/31")/100,"")</f>
        <v>-0.53404600000000002</v>
      </c>
      <c r="Z1658">
        <f>IFERROR([1]!s_fa_dupont_roe($A1658,"2018/12/31")/100,"")</f>
        <v>-0.96287400000000001</v>
      </c>
      <c r="AA1658">
        <f>IFERROR([1]!s_fa_dupont_roe($A1658,"2019/12/31")/100,"")</f>
        <v>-1.4282480000000002</v>
      </c>
      <c r="AB1658">
        <f>IFERROR([1]!s_fa_dupont_roe($A1658,"2020/12/31")/100,"")</f>
        <v>-0.38935699999999995</v>
      </c>
      <c r="AC1658">
        <f>IFERROR([1]!s_fa_dupont_roe($A1658,"2021/12/31")/100,"")</f>
        <v>4.0035999999999995E-2</v>
      </c>
      <c r="AD1658">
        <f>IFERROR([1]!s_fa_dupont_roe($A1658,"2022/12/31")/100,"")</f>
        <v>-0.26004300000000002</v>
      </c>
      <c r="AE1658">
        <f>IFERROR([1]!s_fa_dupont_roe($A1658,"2023/12/31")/100,"")</f>
        <v>-0.27981200000000001</v>
      </c>
      <c r="AF1658">
        <f>IFERROR([1]!s_fa_dupont_roe($A1658,"2024/12/31")/100,"")</f>
        <v>-0.53134400000000004</v>
      </c>
      <c r="AG1658">
        <f>IFERROR([1]!s_fa_dupont_roe($A1658,"2025/12/31")/100,"")</f>
        <v>-0.61236899999999994</v>
      </c>
      <c r="AH1658">
        <f>IFERROR([1]!s_stm07_is($A1658,"W30028333","2025/12/31",1),"")</f>
        <v>-331940823.75</v>
      </c>
      <c r="AI1658">
        <f>IFERROR([1]!s_stm07_bs($A1658,"W38058048","2025/12/31",1),"")</f>
        <v>376030903.30000001</v>
      </c>
      <c r="AJ1658">
        <f>IFERROR([1]!s_fa_netdebt($A1658,"2025/12/31"),"")</f>
        <v>467431304.64999998</v>
      </c>
      <c r="AK1658">
        <f>IFERROR([1]!s_val_ev1($A1658,"2025/12/31"),"")</f>
        <v>10267850240.26</v>
      </c>
      <c r="AL1658">
        <f>IFERROR([1]!s_fa_ebitda($A1658,"2025/12/31"),"")</f>
        <v>-210176784.50999999</v>
      </c>
      <c r="AM1658" t="str">
        <f>IFERROR([1]!s_west_netprofit($A1658,2026,$B$1,180)/[1]!s_west_netprofit($A1658,2026,$B$1-7,180)-1,"")</f>
        <v/>
      </c>
      <c r="AN1658" t="str">
        <f>IFERROR([1]!s_west_netprofit($A1658,2026,$B$1,180)/[1]!s_west_netprofit($A1658,2026,$B$1-30,180)-1,"")</f>
        <v/>
      </c>
      <c r="AO1658" t="str">
        <f>IFERROR([1]!s_est_mediannetprofit($A1658,2026,$B$1)/[1]!s_est_mediannetprofit($A1658,2026,$B$1-7)-1,"")</f>
        <v/>
      </c>
      <c r="AP1658" t="str">
        <f>IFERROR([1]!s_est_mediannetprofit($A1658,2026,$B$1)/[1]!s_est_mediannetprofit($A1658,2026,$B$1-30)-1,"")</f>
        <v/>
      </c>
    </row>
    <row r="1659" spans="1:42">
      <c r="A1659" t="s">
        <v>1698</v>
      </c>
      <c r="B1659">
        <f>IFERROR([1]!s_stm07_is($A1659,"W30028333","2011/12/31",1)/[1]!S_SHARE_TOTAL($A1659,$B$1),"")</f>
        <v>0</v>
      </c>
      <c r="C1659">
        <f>IFERROR([1]!s_stm07_is($A1659,"W30028333","2012/12/31",1)/[1]!S_SHARE_TOTAL($A1659,$B$1),"")</f>
        <v>0</v>
      </c>
      <c r="D1659">
        <f>IFERROR([1]!s_stm07_is($A1659,"W30028333","2013/12/31",1)/[1]!S_SHARE_TOTAL($A1659,$B$1),"")</f>
        <v>-1.1716148312911525E-3</v>
      </c>
      <c r="E1659">
        <f>IFERROR([1]!s_stm07_is($A1659,"W30028333","2014/12/31",1)/[1]!S_SHARE_TOTAL($A1659,$B$1),"")</f>
        <v>-2.257268607065083E-2</v>
      </c>
      <c r="F1659">
        <f>IFERROR([1]!s_stm07_is($A1659,"W30028333","2015/12/31",1)/[1]!S_SHARE_TOTAL($A1659,$B$1),"")</f>
        <v>-5.6463317226979837E-2</v>
      </c>
      <c r="G1659">
        <f>IFERROR([1]!s_stm07_is($A1659,"W30028333","2016/12/31",1)/[1]!S_SHARE_TOTAL($A1659,$B$1),"")</f>
        <v>-0.13180409659461811</v>
      </c>
      <c r="H1659">
        <f>IFERROR([1]!s_stm07_is($A1659,"W30028333","2017/12/31",1)/[1]!S_SHARE_TOTAL($A1659,$B$1),"")</f>
        <v>-0.30909386306782799</v>
      </c>
      <c r="I1659">
        <f>IFERROR([1]!s_stm07_is($A1659,"W30028333","2018/12/31",1)/[1]!S_SHARE_TOTAL($A1659,$B$1),"")</f>
        <v>-0.70412250824669909</v>
      </c>
      <c r="J1659">
        <f>IFERROR([1]!s_stm07_is($A1659,"W30028333","2019/12/31",1)/[1]!S_SHARE_TOTAL($A1659,$B$1),"")</f>
        <v>-0.72798794483285589</v>
      </c>
      <c r="K1659">
        <f>IFERROR([1]!s_stm07_is($A1659,"W30028333","2020/12/31",1)/[1]!S_SHARE_TOTAL($A1659,$B$1),"")</f>
        <v>-1.625229661664793</v>
      </c>
      <c r="L1659">
        <f>IFERROR([1]!s_stm07_is($A1659,"W30028333","2021/12/31",1)/[1]!S_SHARE_TOTAL($A1659,$B$1),"")</f>
        <v>-0.70216894839707633</v>
      </c>
      <c r="M1659">
        <f>IFERROR([1]!s_stm07_is($A1659,"W30028333","2022/12/31",1)/[1]!S_SHARE_TOTAL($A1659,$B$1),"")</f>
        <v>-2.3259700442101661</v>
      </c>
      <c r="N1659">
        <f>IFERROR([1]!s_stm07_is($A1659,"W30028333","2023/12/31",1)/[1]!S_SHARE_TOTAL($A1659,$B$1),"")</f>
        <v>-2.224071674171606</v>
      </c>
      <c r="O1659">
        <f>IFERROR([1]!s_stm07_is($A1659,"W30028333","2024/12/31",1)/[1]!S_SHARE_TOTAL($A1659,$B$1),"")</f>
        <v>-1.2476274194780674</v>
      </c>
      <c r="P1659">
        <f>IFERROR([1]!s_stm07_is($A1659,"W30028333","2025/12/31",1)/[1]!S_SHARE_TOTAL($A1659,$B$1),"")</f>
        <v>-0.85242326571078053</v>
      </c>
      <c r="Q1659">
        <f>IFERROR([1]!s_west_netprofit($A1659,2026,$B$1,180)/[1]!S_SHARE_TOTAL($A1659,$B$1),"")</f>
        <v>-0.38517181397224481</v>
      </c>
      <c r="R1659">
        <f>IFERROR([1]!s_west_netprofit($A1659,2027,$B$1,180)/[1]!S_SHARE_TOTAL($A1659,$B$1),"")</f>
        <v>7.1688639460630268E-2</v>
      </c>
      <c r="S1659">
        <f>IFERROR([1]!s_fa_dupont_roe($A1659,"2011/12/31")/100,"")</f>
        <v>0</v>
      </c>
      <c r="T1659">
        <f>IFERROR([1]!s_fa_dupont_roe($A1659,"2012/12/31")/100,"")</f>
        <v>0</v>
      </c>
      <c r="U1659">
        <f>IFERROR([1]!s_fa_dupont_roe($A1659,"2013/12/31")/100,"")</f>
        <v>-1.4026E-2</v>
      </c>
      <c r="V1659">
        <f>IFERROR([1]!s_fa_dupont_roe($A1659,"2014/12/31")/100,"")</f>
        <v>-0.22270099999999998</v>
      </c>
      <c r="W1659">
        <f>IFERROR([1]!s_fa_dupont_roe($A1659,"2015/12/31")/100,"")</f>
        <v>-0.15889799999999998</v>
      </c>
      <c r="X1659">
        <f>IFERROR([1]!s_fa_dupont_roe($A1659,"2016/12/31")/100,"")</f>
        <v>-0.156004</v>
      </c>
      <c r="Y1659">
        <f>IFERROR([1]!s_fa_dupont_roe($A1659,"2017/12/31")/100,"")</f>
        <v>-0.28232499999999999</v>
      </c>
      <c r="Z1659">
        <f>IFERROR([1]!s_fa_dupont_roe($A1659,"2018/12/31")/100,"")</f>
        <v>-0.32594900000000004</v>
      </c>
      <c r="AA1659">
        <f>IFERROR([1]!s_fa_dupont_roe($A1659,"2019/12/31")/100,"")</f>
        <v>-0.23752899999999999</v>
      </c>
      <c r="AB1659">
        <f>IFERROR([1]!s_fa_dupont_roe($A1659,"2020/12/31")/100,"")</f>
        <v>-0.37897700000000001</v>
      </c>
      <c r="AC1659">
        <f>IFERROR([1]!s_fa_dupont_roe($A1659,"2021/12/31")/100,"")</f>
        <v>-0.104685</v>
      </c>
      <c r="AD1659">
        <f>IFERROR([1]!s_fa_dupont_roe($A1659,"2022/12/31")/100,"")</f>
        <v>-0.274036</v>
      </c>
      <c r="AE1659">
        <f>IFERROR([1]!s_fa_dupont_roe($A1659,"2023/12/31")/100,"")</f>
        <v>-0.274536</v>
      </c>
      <c r="AF1659">
        <f>IFERROR([1]!s_fa_dupont_roe($A1659,"2024/12/31")/100,"")</f>
        <v>-0.19688900000000001</v>
      </c>
      <c r="AG1659">
        <f>IFERROR([1]!s_fa_dupont_roe($A1659,"2025/12/31")/100,"")</f>
        <v>-0.147201</v>
      </c>
      <c r="AH1659">
        <f>IFERROR([1]!s_stm07_is($A1659,"W30028333","2025/12/31",1),"")</f>
        <v>-875174332.71000004</v>
      </c>
      <c r="AI1659">
        <f>IFERROR([1]!s_stm07_bs($A1659,"W38058048","2025/12/31",1),"")</f>
        <v>6056594280.7700005</v>
      </c>
      <c r="AJ1659">
        <f>IFERROR([1]!s_fa_netdebt($A1659,"2025/12/31"),"")</f>
        <v>1530247267.0899999</v>
      </c>
      <c r="AK1659">
        <f>IFERROR([1]!s_val_ev1($A1659,"2025/12/31"),"")</f>
        <v>35341972034.916397</v>
      </c>
      <c r="AL1659">
        <f>IFERROR([1]!s_fa_ebitda($A1659,"2025/12/31"),"")</f>
        <v>-672584014.11000001</v>
      </c>
      <c r="AM1659">
        <f>IFERROR([1]!s_west_netprofit($A1659,2026,$B$1,180)/[1]!s_west_netprofit($A1659,2026,$B$1-7,180)-1,"")</f>
        <v>0</v>
      </c>
      <c r="AN1659">
        <f>IFERROR([1]!s_west_netprofit($A1659,2026,$B$1,180)/[1]!s_west_netprofit($A1659,2026,$B$1-30,180)-1,"")</f>
        <v>-0.11877646154440935</v>
      </c>
      <c r="AO1659">
        <f>IFERROR([1]!s_est_mediannetprofit($A1659,2026,$B$1)/[1]!s_est_mediannetprofit($A1659,2026,$B$1-7)-1,"")</f>
        <v>0</v>
      </c>
      <c r="AP1659">
        <f>IFERROR([1]!s_est_mediannetprofit($A1659,2026,$B$1)/[1]!s_est_mediannetprofit($A1659,2026,$B$1-30)-1,"")</f>
        <v>-6.5073905363949081E-2</v>
      </c>
    </row>
    <row r="1660" spans="1:42">
      <c r="A1660" t="s">
        <v>1699</v>
      </c>
      <c r="B1660">
        <f>IFERROR([1]!s_stm07_is($A1660,"W30028333","2011/12/31",1)/[1]!S_SHARE_TOTAL($A1660,$B$1),"")</f>
        <v>0</v>
      </c>
      <c r="C1660">
        <f>IFERROR([1]!s_stm07_is($A1660,"W30028333","2012/12/31",1)/[1]!S_SHARE_TOTAL($A1660,$B$1),"")</f>
        <v>0</v>
      </c>
      <c r="D1660">
        <f>IFERROR([1]!s_stm07_is($A1660,"W30028333","2013/12/31",1)/[1]!S_SHARE_TOTAL($A1660,$B$1),"")</f>
        <v>0</v>
      </c>
      <c r="E1660">
        <f>IFERROR([1]!s_stm07_is($A1660,"W30028333","2014/12/31",1)/[1]!S_SHARE_TOTAL($A1660,$B$1),"")</f>
        <v>0</v>
      </c>
      <c r="F1660">
        <f>IFERROR([1]!s_stm07_is($A1660,"W30028333","2015/12/31",1)/[1]!S_SHARE_TOTAL($A1660,$B$1),"")</f>
        <v>0</v>
      </c>
      <c r="G1660">
        <f>IFERROR([1]!s_stm07_is($A1660,"W30028333","2016/12/31",1)/[1]!S_SHARE_TOTAL($A1660,$B$1),"")</f>
        <v>0</v>
      </c>
      <c r="H1660">
        <f>IFERROR([1]!s_stm07_is($A1660,"W30028333","2017/12/31",1)/[1]!S_SHARE_TOTAL($A1660,$B$1),"")</f>
        <v>7.1390999999999996E-2</v>
      </c>
      <c r="I1660">
        <f>IFERROR([1]!s_stm07_is($A1660,"W30028333","2018/12/31",1)/[1]!S_SHARE_TOTAL($A1660,$B$1),"")</f>
        <v>0.19486061184999998</v>
      </c>
      <c r="J1660">
        <f>IFERROR([1]!s_stm07_is($A1660,"W30028333","2019/12/31",1)/[1]!S_SHARE_TOTAL($A1660,$B$1),"")</f>
        <v>1.86333618155</v>
      </c>
      <c r="K1660">
        <f>IFERROR([1]!s_stm07_is($A1660,"W30028333","2020/12/31",1)/[1]!S_SHARE_TOTAL($A1660,$B$1),"")</f>
        <v>0.66583501872500006</v>
      </c>
      <c r="L1660">
        <f>IFERROR([1]!s_stm07_is($A1660,"W30028333","2021/12/31",1)/[1]!S_SHARE_TOTAL($A1660,$B$1),"")</f>
        <v>0.21874844007499999</v>
      </c>
      <c r="M1660">
        <f>IFERROR([1]!s_stm07_is($A1660,"W30028333","2022/12/31",1)/[1]!S_SHARE_TOTAL($A1660,$B$1),"")</f>
        <v>0.19652159462499999</v>
      </c>
      <c r="N1660">
        <f>IFERROR([1]!s_stm07_is($A1660,"W30028333","2023/12/31",1)/[1]!S_SHARE_TOTAL($A1660,$B$1),"")</f>
        <v>0.116838906475</v>
      </c>
      <c r="O1660">
        <f>IFERROR([1]!s_stm07_is($A1660,"W30028333","2024/12/31",1)/[1]!S_SHARE_TOTAL($A1660,$B$1),"")</f>
        <v>0.14448579615000001</v>
      </c>
      <c r="P1660">
        <f>IFERROR([1]!s_stm07_is($A1660,"W30028333","2025/12/31",1)/[1]!S_SHARE_TOTAL($A1660,$B$1),"")</f>
        <v>0.30090703195000001</v>
      </c>
      <c r="Q1660">
        <f>IFERROR([1]!s_west_netprofit($A1660,2026,$B$1,180)/[1]!S_SHARE_TOTAL($A1660,$B$1),"")</f>
        <v>0.6</v>
      </c>
      <c r="R1660">
        <f>IFERROR([1]!s_west_netprofit($A1660,2027,$B$1,180)/[1]!S_SHARE_TOTAL($A1660,$B$1),"")</f>
        <v>0.94750000000000001</v>
      </c>
      <c r="S1660">
        <f>IFERROR([1]!s_fa_dupont_roe($A1660,"2011/12/31")/100,"")</f>
        <v>0</v>
      </c>
      <c r="T1660">
        <f>IFERROR([1]!s_fa_dupont_roe($A1660,"2012/12/31")/100,"")</f>
        <v>0</v>
      </c>
      <c r="U1660">
        <f>IFERROR([1]!s_fa_dupont_roe($A1660,"2013/12/31")/100,"")</f>
        <v>0</v>
      </c>
      <c r="V1660">
        <f>IFERROR([1]!s_fa_dupont_roe($A1660,"2014/12/31")/100,"")</f>
        <v>0</v>
      </c>
      <c r="W1660">
        <f>IFERROR([1]!s_fa_dupont_roe($A1660,"2015/12/31")/100,"")</f>
        <v>0</v>
      </c>
      <c r="X1660">
        <f>IFERROR([1]!s_fa_dupont_roe($A1660,"2016/12/31")/100,"")</f>
        <v>0</v>
      </c>
      <c r="Y1660">
        <f>IFERROR([1]!s_fa_dupont_roe($A1660,"2017/12/31")/100,"")</f>
        <v>0.200931</v>
      </c>
      <c r="Z1660">
        <f>IFERROR([1]!s_fa_dupont_roe($A1660,"2018/12/31")/100,"")</f>
        <v>0.46078899999999995</v>
      </c>
      <c r="AA1660">
        <f>IFERROR([1]!s_fa_dupont_roe($A1660,"2019/12/31")/100,"")</f>
        <v>2.0553569999999999</v>
      </c>
      <c r="AB1660">
        <f>IFERROR([1]!s_fa_dupont_roe($A1660,"2020/12/31")/100,"")</f>
        <v>0.354628</v>
      </c>
      <c r="AC1660">
        <f>IFERROR([1]!s_fa_dupont_roe($A1660,"2021/12/31")/100,"")</f>
        <v>5.7948000000000006E-2</v>
      </c>
      <c r="AD1660">
        <f>IFERROR([1]!s_fa_dupont_roe($A1660,"2022/12/31")/100,"")</f>
        <v>3.7858999999999997E-2</v>
      </c>
      <c r="AE1660">
        <f>IFERROR([1]!s_fa_dupont_roe($A1660,"2023/12/31")/100,"")</f>
        <v>2.2038000000000002E-2</v>
      </c>
      <c r="AF1660">
        <f>IFERROR([1]!s_fa_dupont_roe($A1660,"2024/12/31")/100,"")</f>
        <v>2.6779999999999998E-2</v>
      </c>
      <c r="AG1660">
        <f>IFERROR([1]!s_fa_dupont_roe($A1660,"2025/12/31")/100,"")</f>
        <v>5.4044000000000002E-2</v>
      </c>
      <c r="AH1660">
        <f>IFERROR([1]!s_stm07_is($A1660,"W30028333","2025/12/31",1),"")</f>
        <v>120362812.78</v>
      </c>
      <c r="AI1660">
        <f>IFERROR([1]!s_stm07_bs($A1660,"W38058048","2025/12/31",1),"")</f>
        <v>2298798229.8200002</v>
      </c>
      <c r="AJ1660">
        <f>IFERROR([1]!s_fa_netdebt($A1660,"2025/12/31"),"")</f>
        <v>-237757891.02000001</v>
      </c>
      <c r="AK1660">
        <f>IFERROR([1]!s_val_ev1($A1660,"2025/12/31"),"")</f>
        <v>11839569109.049999</v>
      </c>
      <c r="AL1660">
        <f>IFERROR([1]!s_fa_ebitda($A1660,"2025/12/31"),"")</f>
        <v>188460112.25999999</v>
      </c>
      <c r="AM1660">
        <f>IFERROR([1]!s_west_netprofit($A1660,2026,$B$1,180)/[1]!s_west_netprofit($A1660,2026,$B$1-7,180)-1,"")</f>
        <v>0.24352331606217614</v>
      </c>
      <c r="AN1660">
        <f>IFERROR([1]!s_west_netprofit($A1660,2026,$B$1,180)/[1]!s_west_netprofit($A1660,2026,$B$1-30,180)-1,"")</f>
        <v>0.64383561643835607</v>
      </c>
      <c r="AO1660">
        <f>IFERROR([1]!s_est_mediannetprofit($A1660,2026,$B$1)/[1]!s_est_mediannetprofit($A1660,2026,$B$1-7)-1,"")</f>
        <v>0.24352331606217614</v>
      </c>
      <c r="AP1660">
        <f>IFERROR([1]!s_est_mediannetprofit($A1660,2026,$B$1)/[1]!s_est_mediannetprofit($A1660,2026,$B$1-30)-1,"")</f>
        <v>0.64383561643835607</v>
      </c>
    </row>
    <row r="1661" spans="1:42">
      <c r="A1661" t="s">
        <v>1700</v>
      </c>
      <c r="B1661">
        <f>IFERROR([1]!s_stm07_is($A1661,"W30028333","2011/12/31",1)/[1]!S_SHARE_TOTAL($A1661,$B$1),"")</f>
        <v>9.6190866985322893E-2</v>
      </c>
      <c r="C1661">
        <f>IFERROR([1]!s_stm07_is($A1661,"W30028333","2012/12/31",1)/[1]!S_SHARE_TOTAL($A1661,$B$1),"")</f>
        <v>-4.2945408308462454E-2</v>
      </c>
      <c r="D1661">
        <f>IFERROR([1]!s_stm07_is($A1661,"W30028333","2013/12/31",1)/[1]!S_SHARE_TOTAL($A1661,$B$1),"")</f>
        <v>5.1590655888268291E-2</v>
      </c>
      <c r="E1661">
        <f>IFERROR([1]!s_stm07_is($A1661,"W30028333","2014/12/31",1)/[1]!S_SHARE_TOTAL($A1661,$B$1),"")</f>
        <v>3.9493356922538067E-2</v>
      </c>
      <c r="F1661">
        <f>IFERROR([1]!s_stm07_is($A1661,"W30028333","2015/12/31",1)/[1]!S_SHARE_TOTAL($A1661,$B$1),"")</f>
        <v>4.2523265808904177E-2</v>
      </c>
      <c r="G1661">
        <f>IFERROR([1]!s_stm07_is($A1661,"W30028333","2016/12/31",1)/[1]!S_SHARE_TOTAL($A1661,$B$1),"")</f>
        <v>5.611583679629218E-2</v>
      </c>
      <c r="H1661">
        <f>IFERROR([1]!s_stm07_is($A1661,"W30028333","2017/12/31",1)/[1]!S_SHARE_TOTAL($A1661,$B$1),"")</f>
        <v>0.16646585408215894</v>
      </c>
      <c r="I1661">
        <f>IFERROR([1]!s_stm07_is($A1661,"W30028333","2018/12/31",1)/[1]!S_SHARE_TOTAL($A1661,$B$1),"")</f>
        <v>0.25629155035636114</v>
      </c>
      <c r="J1661">
        <f>IFERROR([1]!s_stm07_is($A1661,"W30028333","2019/12/31",1)/[1]!S_SHARE_TOTAL($A1661,$B$1),"")</f>
        <v>0.53038219375696949</v>
      </c>
      <c r="K1661">
        <f>IFERROR([1]!s_stm07_is($A1661,"W30028333","2020/12/31",1)/[1]!S_SHARE_TOTAL($A1661,$B$1),"")</f>
        <v>0.52803865369260405</v>
      </c>
      <c r="L1661">
        <f>IFERROR([1]!s_stm07_is($A1661,"W30028333","2021/12/31",1)/[1]!S_SHARE_TOTAL($A1661,$B$1),"")</f>
        <v>0.31770424613198861</v>
      </c>
      <c r="M1661">
        <f>IFERROR([1]!s_stm07_is($A1661,"W30028333","2022/12/31",1)/[1]!S_SHARE_TOTAL($A1661,$B$1),"")</f>
        <v>0.37617377158017168</v>
      </c>
      <c r="N1661">
        <f>IFERROR([1]!s_stm07_is($A1661,"W30028333","2023/12/31",1)/[1]!S_SHARE_TOTAL($A1661,$B$1),"")</f>
        <v>-3.0046881085949752E-2</v>
      </c>
      <c r="O1661">
        <f>IFERROR([1]!s_stm07_is($A1661,"W30028333","2024/12/31",1)/[1]!S_SHARE_TOTAL($A1661,$B$1),"")</f>
        <v>0.39909197289910298</v>
      </c>
      <c r="P1661">
        <f>IFERROR([1]!s_stm07_is($A1661,"W30028333","2025/12/31",1)/[1]!S_SHARE_TOTAL($A1661,$B$1),"")</f>
        <v>1.7709922572601016</v>
      </c>
      <c r="Q1661">
        <f>IFERROR([1]!s_west_netprofit($A1661,2026,$B$1,180)/[1]!S_SHARE_TOTAL($A1661,$B$1),"")</f>
        <v>3.0874424421811577</v>
      </c>
      <c r="R1661">
        <f>IFERROR([1]!s_west_netprofit($A1661,2027,$B$1,180)/[1]!S_SHARE_TOTAL($A1661,$B$1),"")</f>
        <v>4.32352542600277</v>
      </c>
      <c r="S1661">
        <f>IFERROR([1]!s_fa_dupont_roe($A1661,"2011/12/31")/100,"")</f>
        <v>0</v>
      </c>
      <c r="T1661">
        <f>IFERROR([1]!s_fa_dupont_roe($A1661,"2012/12/31")/100,"")</f>
        <v>0</v>
      </c>
      <c r="U1661">
        <f>IFERROR([1]!s_fa_dupont_roe($A1661,"2013/12/31")/100,"")</f>
        <v>0</v>
      </c>
      <c r="V1661">
        <f>IFERROR([1]!s_fa_dupont_roe($A1661,"2014/12/31")/100,"")</f>
        <v>0</v>
      </c>
      <c r="W1661">
        <f>IFERROR([1]!s_fa_dupont_roe($A1661,"2015/12/31")/100,"")</f>
        <v>0</v>
      </c>
      <c r="X1661">
        <f>IFERROR([1]!s_fa_dupont_roe($A1661,"2016/12/31")/100,"")</f>
        <v>4.5127E-2</v>
      </c>
      <c r="Y1661">
        <f>IFERROR([1]!s_fa_dupont_roe($A1661,"2017/12/31")/100,"")</f>
        <v>0.12401899999999999</v>
      </c>
      <c r="Z1661">
        <f>IFERROR([1]!s_fa_dupont_roe($A1661,"2018/12/31")/100,"")</f>
        <v>0.15934799999999999</v>
      </c>
      <c r="AA1661">
        <f>IFERROR([1]!s_fa_dupont_roe($A1661,"2019/12/31")/100,"")</f>
        <v>0.28250900000000001</v>
      </c>
      <c r="AB1661">
        <f>IFERROR([1]!s_fa_dupont_roe($A1661,"2020/12/31")/100,"")</f>
        <v>0.23976500000000001</v>
      </c>
      <c r="AC1661">
        <f>IFERROR([1]!s_fa_dupont_roe($A1661,"2021/12/31")/100,"")</f>
        <v>9.0417000000000011E-2</v>
      </c>
      <c r="AD1661">
        <f>IFERROR([1]!s_fa_dupont_roe($A1661,"2022/12/31")/100,"")</f>
        <v>7.8344999999999998E-2</v>
      </c>
      <c r="AE1661">
        <f>IFERROR([1]!s_fa_dupont_roe($A1661,"2023/12/31")/100,"")</f>
        <v>-6.2399999999999999E-3</v>
      </c>
      <c r="AF1661">
        <f>IFERROR([1]!s_fa_dupont_roe($A1661,"2024/12/31")/100,"")</f>
        <v>8.097E-2</v>
      </c>
      <c r="AG1661">
        <f>IFERROR([1]!s_fa_dupont_roe($A1661,"2025/12/31")/100,"")</f>
        <v>0.29408000000000001</v>
      </c>
      <c r="AH1661">
        <f>IFERROR([1]!s_stm07_is($A1661,"W30028333","2025/12/31",1),"")</f>
        <v>1473148860.3499999</v>
      </c>
      <c r="AI1661">
        <f>IFERROR([1]!s_stm07_bs($A1661,"W38058048","2025/12/31",1),"")</f>
        <v>5745514933.1999998</v>
      </c>
      <c r="AJ1661">
        <f>IFERROR([1]!s_fa_netdebt($A1661,"2025/12/31"),"")</f>
        <v>1452635199.6400001</v>
      </c>
      <c r="AK1661">
        <f>IFERROR([1]!s_val_ev1($A1661,"2025/12/31"),"")</f>
        <v>81793829821.720001</v>
      </c>
      <c r="AL1661">
        <f>IFERROR([1]!s_fa_ebitda($A1661,"2025/12/31"),"")</f>
        <v>2100729697.8699999</v>
      </c>
      <c r="AM1661">
        <f>IFERROR([1]!s_west_netprofit($A1661,2026,$B$1,180)/[1]!s_west_netprofit($A1661,2026,$B$1-7,180)-1,"")</f>
        <v>0</v>
      </c>
      <c r="AN1661">
        <f>IFERROR([1]!s_west_netprofit($A1661,2026,$B$1,180)/[1]!s_west_netprofit($A1661,2026,$B$1-30,180)-1,"")</f>
        <v>-2.2542409583929279E-2</v>
      </c>
      <c r="AO1661">
        <f>IFERROR([1]!s_est_mediannetprofit($A1661,2026,$B$1)/[1]!s_est_mediannetprofit($A1661,2026,$B$1-7)-1,"")</f>
        <v>0</v>
      </c>
      <c r="AP1661">
        <f>IFERROR([1]!s_est_mediannetprofit($A1661,2026,$B$1)/[1]!s_est_mediannetprofit($A1661,2026,$B$1-30)-1,"")</f>
        <v>0</v>
      </c>
    </row>
    <row r="1662" spans="1:42">
      <c r="A1662" t="s">
        <v>1701</v>
      </c>
      <c r="B1662">
        <f>IFERROR([1]!s_stm07_is($A1662,"W30028333","2011/12/31",1)/[1]!S_SHARE_TOTAL($A1662,$B$1),"")</f>
        <v>0</v>
      </c>
      <c r="C1662">
        <f>IFERROR([1]!s_stm07_is($A1662,"W30028333","2012/12/31",1)/[1]!S_SHARE_TOTAL($A1662,$B$1),"")</f>
        <v>0</v>
      </c>
      <c r="D1662">
        <f>IFERROR([1]!s_stm07_is($A1662,"W30028333","2013/12/31",1)/[1]!S_SHARE_TOTAL($A1662,$B$1),"")</f>
        <v>0</v>
      </c>
      <c r="E1662">
        <f>IFERROR([1]!s_stm07_is($A1662,"W30028333","2014/12/31",1)/[1]!S_SHARE_TOTAL($A1662,$B$1),"")</f>
        <v>0</v>
      </c>
      <c r="F1662">
        <f>IFERROR([1]!s_stm07_is($A1662,"W30028333","2015/12/31",1)/[1]!S_SHARE_TOTAL($A1662,$B$1),"")</f>
        <v>0</v>
      </c>
      <c r="G1662">
        <f>IFERROR([1]!s_stm07_is($A1662,"W30028333","2016/12/31",1)/[1]!S_SHARE_TOTAL($A1662,$B$1),"")</f>
        <v>-0.20179418223896253</v>
      </c>
      <c r="H1662">
        <f>IFERROR([1]!s_stm07_is($A1662,"W30028333","2017/12/31",1)/[1]!S_SHARE_TOTAL($A1662,$B$1),"")</f>
        <v>-0.26088112002454172</v>
      </c>
      <c r="I1662">
        <f>IFERROR([1]!s_stm07_is($A1662,"W30028333","2018/12/31",1)/[1]!S_SHARE_TOTAL($A1662,$B$1),"")</f>
        <v>-0.55970528311293277</v>
      </c>
      <c r="J1662">
        <f>IFERROR([1]!s_stm07_is($A1662,"W30028333","2019/12/31",1)/[1]!S_SHARE_TOTAL($A1662,$B$1),"")</f>
        <v>-0.63463029250428349</v>
      </c>
      <c r="K1662">
        <f>IFERROR([1]!s_stm07_is($A1662,"W30028333","2020/12/31",1)/[1]!S_SHARE_TOTAL($A1662,$B$1),"")</f>
        <v>-1.6055379268553274</v>
      </c>
      <c r="L1662">
        <f>IFERROR([1]!s_stm07_is($A1662,"W30028333","2021/12/31",1)/[1]!S_SHARE_TOTAL($A1662,$B$1),"")</f>
        <v>7.7491926219188958</v>
      </c>
      <c r="M1662">
        <f>IFERROR([1]!s_stm07_is($A1662,"W30028333","2022/12/31",1)/[1]!S_SHARE_TOTAL($A1662,$B$1),"")</f>
        <v>-3.6812540785024597</v>
      </c>
      <c r="N1662">
        <f>IFERROR([1]!s_stm07_is($A1662,"W30028333","2023/12/31",1)/[1]!S_SHARE_TOTAL($A1662,$B$1),"")</f>
        <v>-6.0019005269433983</v>
      </c>
      <c r="O1662">
        <f>IFERROR([1]!s_stm07_is($A1662,"W30028333","2024/12/31",1)/[1]!S_SHARE_TOTAL($A1662,$B$1),"")</f>
        <v>-1.5336713564004789</v>
      </c>
      <c r="P1662">
        <f>IFERROR([1]!s_stm07_is($A1662,"W30028333","2025/12/31",1)/[1]!S_SHARE_TOTAL($A1662,$B$1),"")</f>
        <v>0.11282500466384907</v>
      </c>
      <c r="Q1662">
        <f>IFERROR([1]!s_west_netprofit($A1662,2026,$B$1,180)/[1]!S_SHARE_TOTAL($A1662,$B$1),"")</f>
        <v>0.45133696756875918</v>
      </c>
      <c r="R1662">
        <f>IFERROR([1]!s_west_netprofit($A1662,2027,$B$1,180)/[1]!S_SHARE_TOTAL($A1662,$B$1),"")</f>
        <v>0.73468753016798016</v>
      </c>
      <c r="S1662">
        <f>IFERROR([1]!s_fa_dupont_roe($A1662,"2011/12/31")/100,"")</f>
        <v>0</v>
      </c>
      <c r="T1662">
        <f>IFERROR([1]!s_fa_dupont_roe($A1662,"2012/12/31")/100,"")</f>
        <v>0</v>
      </c>
      <c r="U1662">
        <f>IFERROR([1]!s_fa_dupont_roe($A1662,"2013/12/31")/100,"")</f>
        <v>0</v>
      </c>
      <c r="V1662">
        <f>IFERROR([1]!s_fa_dupont_roe($A1662,"2014/12/31")/100,"")</f>
        <v>0</v>
      </c>
      <c r="W1662">
        <f>IFERROR([1]!s_fa_dupont_roe($A1662,"2015/12/31")/100,"")</f>
        <v>0</v>
      </c>
      <c r="X1662">
        <f>IFERROR([1]!s_fa_dupont_roe($A1662,"2016/12/31")/100,"")</f>
        <v>-0.232433</v>
      </c>
      <c r="Y1662">
        <f>IFERROR([1]!s_fa_dupont_roe($A1662,"2017/12/31")/100,"")</f>
        <v>-0.15684500000000001</v>
      </c>
      <c r="Z1662">
        <f>IFERROR([1]!s_fa_dupont_roe($A1662,"2018/12/31")/100,"")</f>
        <v>-0.24921199999999999</v>
      </c>
      <c r="AA1662">
        <f>IFERROR([1]!s_fa_dupont_roe($A1662,"2019/12/31")/100,"")</f>
        <v>-0.158939</v>
      </c>
      <c r="AB1662">
        <f>IFERROR([1]!s_fa_dupont_roe($A1662,"2020/12/31")/100,"")</f>
        <v>-0.10519000000000001</v>
      </c>
      <c r="AC1662">
        <f>IFERROR([1]!s_fa_dupont_roe($A1662,"2021/12/31")/100,"")</f>
        <v>0.27220300000000003</v>
      </c>
      <c r="AD1662">
        <f>IFERROR([1]!s_fa_dupont_roe($A1662,"2022/12/31")/100,"")</f>
        <v>-0.12336999999999999</v>
      </c>
      <c r="AE1662">
        <f>IFERROR([1]!s_fa_dupont_roe($A1662,"2023/12/31")/100,"")</f>
        <v>-0.24665600000000001</v>
      </c>
      <c r="AF1662">
        <f>IFERROR([1]!s_fa_dupont_roe($A1662,"2024/12/31")/100,"")</f>
        <v>-7.4403999999999998E-2</v>
      </c>
      <c r="AG1662">
        <f>IFERROR([1]!s_fa_dupont_roe($A1662,"2025/12/31")/100,"")</f>
        <v>5.6520000000000008E-3</v>
      </c>
      <c r="AH1662">
        <f>IFERROR([1]!s_stm07_is($A1662,"W30028333","2025/12/31",1),"")</f>
        <v>27872718</v>
      </c>
      <c r="AI1662">
        <f>IFERROR([1]!s_stm07_bs($A1662,"W38058048","2025/12/31",1),"")</f>
        <v>4953620643.1700001</v>
      </c>
      <c r="AJ1662">
        <f>IFERROR([1]!s_fa_netdebt($A1662,"2025/12/31"),"")</f>
        <v>-40943616.329999998</v>
      </c>
      <c r="AK1662">
        <f>IFERROR([1]!s_val_ev1($A1662,"2025/12/31"),"")</f>
        <v>12661350106.7362</v>
      </c>
      <c r="AL1662">
        <f>IFERROR([1]!s_fa_ebitda($A1662,"2025/12/31"),"")</f>
        <v>203267596.78999999</v>
      </c>
      <c r="AM1662">
        <f>IFERROR([1]!s_west_netprofit($A1662,2026,$B$1,180)/[1]!s_west_netprofit($A1662,2026,$B$1-7,180)-1,"")</f>
        <v>0</v>
      </c>
      <c r="AN1662">
        <f>IFERROR([1]!s_west_netprofit($A1662,2026,$B$1,180)/[1]!s_west_netprofit($A1662,2026,$B$1-30,180)-1,"")</f>
        <v>-8.096820914077596E-2</v>
      </c>
      <c r="AO1662">
        <f>IFERROR([1]!s_est_mediannetprofit($A1662,2026,$B$1)/[1]!s_est_mediannetprofit($A1662,2026,$B$1-7)-1,"")</f>
        <v>0</v>
      </c>
      <c r="AP1662">
        <f>IFERROR([1]!s_est_mediannetprofit($A1662,2026,$B$1)/[1]!s_est_mediannetprofit($A1662,2026,$B$1-30)-1,"")</f>
        <v>-0.2090515712562957</v>
      </c>
    </row>
    <row r="1663" spans="1:42">
      <c r="A1663" t="s">
        <v>1702</v>
      </c>
      <c r="B1663">
        <f>IFERROR([1]!s_stm07_is($A1663,"W30028333","2011/12/31",1)/[1]!S_SHARE_TOTAL($A1663,$B$1),"")</f>
        <v>0.87886059185576593</v>
      </c>
      <c r="C1663">
        <f>IFERROR([1]!s_stm07_is($A1663,"W30028333","2012/12/31",1)/[1]!S_SHARE_TOTAL($A1663,$B$1),"")</f>
        <v>0.89538286130696298</v>
      </c>
      <c r="D1663">
        <f>IFERROR([1]!s_stm07_is($A1663,"W30028333","2013/12/31",1)/[1]!S_SHARE_TOTAL($A1663,$B$1),"")</f>
        <v>0</v>
      </c>
      <c r="E1663">
        <f>IFERROR([1]!s_stm07_is($A1663,"W30028333","2014/12/31",1)/[1]!S_SHARE_TOTAL($A1663,$B$1),"")</f>
        <v>1.7748784054625835</v>
      </c>
      <c r="F1663">
        <f>IFERROR([1]!s_stm07_is($A1663,"W30028333","2015/12/31",1)/[1]!S_SHARE_TOTAL($A1663,$B$1),"")</f>
        <v>0</v>
      </c>
      <c r="G1663">
        <f>IFERROR([1]!s_stm07_is($A1663,"W30028333","2016/12/31",1)/[1]!S_SHARE_TOTAL($A1663,$B$1),"")</f>
        <v>0</v>
      </c>
      <c r="H1663">
        <f>IFERROR([1]!s_stm07_is($A1663,"W30028333","2017/12/31",1)/[1]!S_SHARE_TOTAL($A1663,$B$1),"")</f>
        <v>1.8724239962482174</v>
      </c>
      <c r="I1663">
        <f>IFERROR([1]!s_stm07_is($A1663,"W30028333","2018/12/31",1)/[1]!S_SHARE_TOTAL($A1663,$B$1),"")</f>
        <v>1.9384746590556197</v>
      </c>
      <c r="J1663">
        <f>IFERROR([1]!s_stm07_is($A1663,"W30028333","2019/12/31",1)/[1]!S_SHARE_TOTAL($A1663,$B$1),"")</f>
        <v>1.9731084949312994</v>
      </c>
      <c r="K1663">
        <f>IFERROR([1]!s_stm07_is($A1663,"W30028333","2020/12/31",1)/[1]!S_SHARE_TOTAL($A1663,$B$1),"")</f>
        <v>1.8367956080216297</v>
      </c>
      <c r="L1663">
        <f>IFERROR([1]!s_stm07_is($A1663,"W30028333","2021/12/31",1)/[1]!S_SHARE_TOTAL($A1663,$B$1),"")</f>
        <v>1.4971362959506833</v>
      </c>
      <c r="M1663">
        <f>IFERROR([1]!s_stm07_is($A1663,"W30028333","2022/12/31",1)/[1]!S_SHARE_TOTAL($A1663,$B$1),"")</f>
        <v>1.8964295037769796</v>
      </c>
      <c r="N1663">
        <f>IFERROR([1]!s_stm07_is($A1663,"W30028333","2023/12/31",1)/[1]!S_SHARE_TOTAL($A1663,$B$1),"")</f>
        <v>2.3044425056820317</v>
      </c>
      <c r="O1663">
        <f>IFERROR([1]!s_stm07_is($A1663,"W30028333","2024/12/31",1)/[1]!S_SHARE_TOTAL($A1663,$B$1),"")</f>
        <v>2.7473311482561482</v>
      </c>
      <c r="P1663">
        <f>IFERROR([1]!s_stm07_is($A1663,"W30028333","2025/12/31",1)/[1]!S_SHARE_TOTAL($A1663,$B$1),"")</f>
        <v>3.039646711815275</v>
      </c>
      <c r="Q1663">
        <f>IFERROR([1]!s_west_netprofit($A1663,2026,$B$1,180)/[1]!S_SHARE_TOTAL($A1663,$B$1),"")</f>
        <v>3.3778747135240081</v>
      </c>
      <c r="R1663">
        <f>IFERROR([1]!s_west_netprofit($A1663,2027,$B$1,180)/[1]!S_SHARE_TOTAL($A1663,$B$1),"")</f>
        <v>3.7647385646324527</v>
      </c>
      <c r="S1663">
        <f>IFERROR([1]!s_fa_dupont_roe($A1663,"2011/12/31")/100,"")</f>
        <v>0.24198</v>
      </c>
      <c r="T1663">
        <f>IFERROR([1]!s_fa_dupont_roe($A1663,"2012/12/31")/100,"")</f>
        <v>0</v>
      </c>
      <c r="U1663">
        <f>IFERROR([1]!s_fa_dupont_roe($A1663,"2013/12/31")/100,"")</f>
        <v>0</v>
      </c>
      <c r="V1663">
        <f>IFERROR([1]!s_fa_dupont_roe($A1663,"2014/12/31")/100,"")</f>
        <v>0</v>
      </c>
      <c r="W1663">
        <f>IFERROR([1]!s_fa_dupont_roe($A1663,"2015/12/31")/100,"")</f>
        <v>0</v>
      </c>
      <c r="X1663">
        <f>IFERROR([1]!s_fa_dupont_roe($A1663,"2016/12/31")/100,"")</f>
        <v>0</v>
      </c>
      <c r="Y1663">
        <f>IFERROR([1]!s_fa_dupont_roe($A1663,"2017/12/31")/100,"")</f>
        <v>0.14205299999999998</v>
      </c>
      <c r="Z1663">
        <f>IFERROR([1]!s_fa_dupont_roe($A1663,"2018/12/31")/100,"")</f>
        <v>0.13900199999999999</v>
      </c>
      <c r="AA1663">
        <f>IFERROR([1]!s_fa_dupont_roe($A1663,"2019/12/31")/100,"")</f>
        <v>0.12743099999999999</v>
      </c>
      <c r="AB1663">
        <f>IFERROR([1]!s_fa_dupont_roe($A1663,"2020/12/31")/100,"")</f>
        <v>0.108186</v>
      </c>
      <c r="AC1663">
        <f>IFERROR([1]!s_fa_dupont_roe($A1663,"2021/12/31")/100,"")</f>
        <v>7.1456000000000006E-2</v>
      </c>
      <c r="AD1663">
        <f>IFERROR([1]!s_fa_dupont_roe($A1663,"2022/12/31")/100,"")</f>
        <v>7.6120999999999994E-2</v>
      </c>
      <c r="AE1663">
        <f>IFERROR([1]!s_fa_dupont_roe($A1663,"2023/12/31")/100,"")</f>
        <v>8.6998999999999993E-2</v>
      </c>
      <c r="AF1663">
        <f>IFERROR([1]!s_fa_dupont_roe($A1663,"2024/12/31")/100,"")</f>
        <v>9.4460999999999989E-2</v>
      </c>
      <c r="AG1663">
        <f>IFERROR([1]!s_fa_dupont_roe($A1663,"2025/12/31")/100,"")</f>
        <v>9.7520000000000009E-2</v>
      </c>
      <c r="AH1663">
        <f>IFERROR([1]!s_stm07_is($A1663,"W30028333","2025/12/31",1),"")</f>
        <v>4096540421</v>
      </c>
      <c r="AI1663">
        <f>IFERROR([1]!s_stm07_bs($A1663,"W38058048","2025/12/31",1),"")</f>
        <v>45924782322</v>
      </c>
      <c r="AJ1663">
        <f>IFERROR([1]!s_fa_netdebt($A1663,"2025/12/31"),"")</f>
        <v>-5349836367</v>
      </c>
      <c r="AK1663">
        <f>IFERROR([1]!s_val_ev1($A1663,"2025/12/31"),"")</f>
        <v>62547479941.758797</v>
      </c>
      <c r="AL1663">
        <f>IFERROR([1]!s_fa_ebitda($A1663,"2025/12/31"),"")</f>
        <v>6148441408</v>
      </c>
      <c r="AM1663">
        <f>IFERROR([1]!s_west_netprofit($A1663,2026,$B$1,180)/[1]!s_west_netprofit($A1663,2026,$B$1-7,180)-1,"")</f>
        <v>0</v>
      </c>
      <c r="AN1663">
        <f>IFERROR([1]!s_west_netprofit($A1663,2026,$B$1,180)/[1]!s_west_netprofit($A1663,2026,$B$1-30,180)-1,"")</f>
        <v>-7.6411148859667488E-3</v>
      </c>
      <c r="AO1663">
        <f>IFERROR([1]!s_est_mediannetprofit($A1663,2026,$B$1)/[1]!s_est_mediannetprofit($A1663,2026,$B$1-7)-1,"")</f>
        <v>0</v>
      </c>
      <c r="AP1663">
        <f>IFERROR([1]!s_est_mediannetprofit($A1663,2026,$B$1)/[1]!s_est_mediannetprofit($A1663,2026,$B$1-30)-1,"")</f>
        <v>-8.7164959686203414E-4</v>
      </c>
    </row>
    <row r="1664" spans="1:42">
      <c r="A1664" t="s">
        <v>1703</v>
      </c>
      <c r="B1664">
        <f>IFERROR([1]!s_stm07_is($A1664,"W30028333","2011/12/31",1)/[1]!S_SHARE_TOTAL($A1664,$B$1),"")</f>
        <v>0</v>
      </c>
      <c r="C1664">
        <f>IFERROR([1]!s_stm07_is($A1664,"W30028333","2012/12/31",1)/[1]!S_SHARE_TOTAL($A1664,$B$1),"")</f>
        <v>0</v>
      </c>
      <c r="D1664">
        <f>IFERROR([1]!s_stm07_is($A1664,"W30028333","2013/12/31",1)/[1]!S_SHARE_TOTAL($A1664,$B$1),"")</f>
        <v>0</v>
      </c>
      <c r="E1664">
        <f>IFERROR([1]!s_stm07_is($A1664,"W30028333","2014/12/31",1)/[1]!S_SHARE_TOTAL($A1664,$B$1),"")</f>
        <v>0</v>
      </c>
      <c r="F1664">
        <f>IFERROR([1]!s_stm07_is($A1664,"W30028333","2015/12/31",1)/[1]!S_SHARE_TOTAL($A1664,$B$1),"")</f>
        <v>0</v>
      </c>
      <c r="G1664">
        <f>IFERROR([1]!s_stm07_is($A1664,"W30028333","2016/12/31",1)/[1]!S_SHARE_TOTAL($A1664,$B$1),"")</f>
        <v>0.25947999521657777</v>
      </c>
      <c r="H1664">
        <f>IFERROR([1]!s_stm07_is($A1664,"W30028333","2017/12/31",1)/[1]!S_SHARE_TOTAL($A1664,$B$1),"")</f>
        <v>0.45253519413041698</v>
      </c>
      <c r="I1664">
        <f>IFERROR([1]!s_stm07_is($A1664,"W30028333","2018/12/31",1)/[1]!S_SHARE_TOTAL($A1664,$B$1),"")</f>
        <v>0.48078727981130986</v>
      </c>
      <c r="J1664">
        <f>IFERROR([1]!s_stm07_is($A1664,"W30028333","2019/12/31",1)/[1]!S_SHARE_TOTAL($A1664,$B$1),"")</f>
        <v>0.85027447556821745</v>
      </c>
      <c r="K1664">
        <f>IFERROR([1]!s_stm07_is($A1664,"W30028333","2020/12/31",1)/[1]!S_SHARE_TOTAL($A1664,$B$1),"")</f>
        <v>1.2793014135107912</v>
      </c>
      <c r="L1664">
        <f>IFERROR([1]!s_stm07_is($A1664,"W30028333","2021/12/31",1)/[1]!S_SHARE_TOTAL($A1664,$B$1),"")</f>
        <v>1.8993075715006462</v>
      </c>
      <c r="M1664">
        <f>IFERROR([1]!s_stm07_is($A1664,"W30028333","2022/12/31",1)/[1]!S_SHARE_TOTAL($A1664,$B$1),"")</f>
        <v>1.6553337582379817</v>
      </c>
      <c r="N1664">
        <f>IFERROR([1]!s_stm07_is($A1664,"W30028333","2023/12/31",1)/[1]!S_SHARE_TOTAL($A1664,$B$1),"")</f>
        <v>2.5162411901533361</v>
      </c>
      <c r="O1664">
        <f>IFERROR([1]!s_stm07_is($A1664,"W30028333","2024/12/31",1)/[1]!S_SHARE_TOTAL($A1664,$B$1),"")</f>
        <v>3.0471506117897866</v>
      </c>
      <c r="P1664">
        <f>IFERROR([1]!s_stm07_is($A1664,"W30028333","2025/12/31",1)/[1]!S_SHARE_TOTAL($A1664,$B$1),"")</f>
        <v>3.8405583822811833</v>
      </c>
      <c r="Q1664">
        <f>IFERROR([1]!s_west_netprofit($A1664,2026,$B$1,180)/[1]!S_SHARE_TOTAL($A1664,$B$1),"")</f>
        <v>4.7516375578261503</v>
      </c>
      <c r="R1664">
        <f>IFERROR([1]!s_west_netprofit($A1664,2027,$B$1,180)/[1]!S_SHARE_TOTAL($A1664,$B$1),"")</f>
        <v>5.9836618556557539</v>
      </c>
      <c r="S1664">
        <f>IFERROR([1]!s_fa_dupont_roe($A1664,"2011/12/31")/100,"")</f>
        <v>0</v>
      </c>
      <c r="T1664">
        <f>IFERROR([1]!s_fa_dupont_roe($A1664,"2012/12/31")/100,"")</f>
        <v>0</v>
      </c>
      <c r="U1664">
        <f>IFERROR([1]!s_fa_dupont_roe($A1664,"2013/12/31")/100,"")</f>
        <v>0</v>
      </c>
      <c r="V1664">
        <f>IFERROR([1]!s_fa_dupont_roe($A1664,"2014/12/31")/100,"")</f>
        <v>0</v>
      </c>
      <c r="W1664">
        <f>IFERROR([1]!s_fa_dupont_roe($A1664,"2015/12/31")/100,"")</f>
        <v>0</v>
      </c>
      <c r="X1664">
        <f>IFERROR([1]!s_fa_dupont_roe($A1664,"2016/12/31")/100,"")</f>
        <v>0.74614199999999997</v>
      </c>
      <c r="Y1664">
        <f>IFERROR([1]!s_fa_dupont_roe($A1664,"2017/12/31")/100,"")</f>
        <v>0.93445599999999995</v>
      </c>
      <c r="Z1664">
        <f>IFERROR([1]!s_fa_dupont_roe($A1664,"2018/12/31")/100,"")</f>
        <v>0.59269499999999997</v>
      </c>
      <c r="AA1664">
        <f>IFERROR([1]!s_fa_dupont_roe($A1664,"2019/12/31")/100,"")</f>
        <v>0.20203600000000002</v>
      </c>
      <c r="AB1664">
        <f>IFERROR([1]!s_fa_dupont_roe($A1664,"2020/12/31")/100,"")</f>
        <v>0.15970700000000002</v>
      </c>
      <c r="AC1664">
        <f>IFERROR([1]!s_fa_dupont_roe($A1664,"2021/12/31")/100,"")</f>
        <v>0.20072600000000002</v>
      </c>
      <c r="AD1664">
        <f>IFERROR([1]!s_fa_dupont_roe($A1664,"2022/12/31")/100,"")</f>
        <v>0.13197900000000001</v>
      </c>
      <c r="AE1664">
        <f>IFERROR([1]!s_fa_dupont_roe($A1664,"2023/12/31")/100,"")</f>
        <v>0.15762100000000001</v>
      </c>
      <c r="AF1664">
        <f>IFERROR([1]!s_fa_dupont_roe($A1664,"2024/12/31")/100,"")</f>
        <v>0.16911500000000002</v>
      </c>
      <c r="AG1664">
        <f>IFERROR([1]!s_fa_dupont_roe($A1664,"2025/12/31")/100,"")</f>
        <v>0.192859</v>
      </c>
      <c r="AH1664">
        <f>IFERROR([1]!s_stm07_is($A1664,"W30028333","2025/12/31",1),"")</f>
        <v>1112547607.75</v>
      </c>
      <c r="AI1664">
        <f>IFERROR([1]!s_stm07_bs($A1664,"W38058048","2025/12/31",1),"")</f>
        <v>6112163531.9499998</v>
      </c>
      <c r="AJ1664">
        <f>IFERROR([1]!s_fa_netdebt($A1664,"2025/12/31"),"")</f>
        <v>-2110146481.1800001</v>
      </c>
      <c r="AK1664">
        <f>IFERROR([1]!s_val_ev1($A1664,"2025/12/31"),"")</f>
        <v>39258568551.459999</v>
      </c>
      <c r="AL1664">
        <f>IFERROR([1]!s_fa_ebitda($A1664,"2025/12/31"),"")</f>
        <v>1249985583.8699999</v>
      </c>
      <c r="AM1664">
        <f>IFERROR([1]!s_west_netprofit($A1664,2026,$B$1,180)/[1]!s_west_netprofit($A1664,2026,$B$1-7,180)-1,"")</f>
        <v>0</v>
      </c>
      <c r="AN1664">
        <f>IFERROR([1]!s_west_netprofit($A1664,2026,$B$1,180)/[1]!s_west_netprofit($A1664,2026,$B$1-30,180)-1,"")</f>
        <v>7.0184766620298156E-3</v>
      </c>
      <c r="AO1664">
        <f>IFERROR([1]!s_est_mediannetprofit($A1664,2026,$B$1)/[1]!s_est_mediannetprofit($A1664,2026,$B$1-7)-1,"")</f>
        <v>0</v>
      </c>
      <c r="AP1664">
        <f>IFERROR([1]!s_est_mediannetprofit($A1664,2026,$B$1)/[1]!s_est_mediannetprofit($A1664,2026,$B$1-30)-1,"")</f>
        <v>4.7584187408491463E-3</v>
      </c>
    </row>
    <row r="1665" spans="1:42">
      <c r="A1665" t="s">
        <v>1704</v>
      </c>
      <c r="B1665">
        <f>IFERROR([1]!s_stm07_is($A1665,"W30028333","2011/12/31",1)/[1]!S_SHARE_TOTAL($A1665,$B$1),"")</f>
        <v>0</v>
      </c>
      <c r="C1665">
        <f>IFERROR([1]!s_stm07_is($A1665,"W30028333","2012/12/31",1)/[1]!S_SHARE_TOTAL($A1665,$B$1),"")</f>
        <v>0</v>
      </c>
      <c r="D1665">
        <f>IFERROR([1]!s_stm07_is($A1665,"W30028333","2013/12/31",1)/[1]!S_SHARE_TOTAL($A1665,$B$1),"")</f>
        <v>0</v>
      </c>
      <c r="E1665">
        <f>IFERROR([1]!s_stm07_is($A1665,"W30028333","2014/12/31",1)/[1]!S_SHARE_TOTAL($A1665,$B$1),"")</f>
        <v>0</v>
      </c>
      <c r="F1665">
        <f>IFERROR([1]!s_stm07_is($A1665,"W30028333","2015/12/31",1)/[1]!S_SHARE_TOTAL($A1665,$B$1),"")</f>
        <v>0</v>
      </c>
      <c r="G1665">
        <f>IFERROR([1]!s_stm07_is($A1665,"W30028333","2016/12/31",1)/[1]!S_SHARE_TOTAL($A1665,$B$1),"")</f>
        <v>0</v>
      </c>
      <c r="H1665">
        <f>IFERROR([1]!s_stm07_is($A1665,"W30028333","2017/12/31",1)/[1]!S_SHARE_TOTAL($A1665,$B$1),"")</f>
        <v>0</v>
      </c>
      <c r="I1665">
        <f>IFERROR([1]!s_stm07_is($A1665,"W30028333","2018/12/31",1)/[1]!S_SHARE_TOTAL($A1665,$B$1),"")</f>
        <v>0.54056248466666668</v>
      </c>
      <c r="J1665">
        <f>IFERROR([1]!s_stm07_is($A1665,"W30028333","2019/12/31",1)/[1]!S_SHARE_TOTAL($A1665,$B$1),"")</f>
        <v>0.68705765008333342</v>
      </c>
      <c r="K1665">
        <f>IFERROR([1]!s_stm07_is($A1665,"W30028333","2020/12/31",1)/[1]!S_SHARE_TOTAL($A1665,$B$1),"")</f>
        <v>0.79872959183333325</v>
      </c>
      <c r="L1665">
        <f>IFERROR([1]!s_stm07_is($A1665,"W30028333","2021/12/31",1)/[1]!S_SHARE_TOTAL($A1665,$B$1),"")</f>
        <v>0.99791984291666669</v>
      </c>
      <c r="M1665">
        <f>IFERROR([1]!s_stm07_is($A1665,"W30028333","2022/12/31",1)/[1]!S_SHARE_TOTAL($A1665,$B$1),"")</f>
        <v>1.8892139206666665</v>
      </c>
      <c r="N1665">
        <f>IFERROR([1]!s_stm07_is($A1665,"W30028333","2023/12/31",1)/[1]!S_SHARE_TOTAL($A1665,$B$1),"")</f>
        <v>2.7667287927499999</v>
      </c>
      <c r="O1665">
        <f>IFERROR([1]!s_stm07_is($A1665,"W30028333","2024/12/31",1)/[1]!S_SHARE_TOTAL($A1665,$B$1),"")</f>
        <v>3.0081644942499999</v>
      </c>
      <c r="P1665">
        <f>IFERROR([1]!s_stm07_is($A1665,"W30028333","2025/12/31",1)/[1]!S_SHARE_TOTAL($A1665,$B$1),"")</f>
        <v>2.4532477661666667</v>
      </c>
      <c r="Q1665">
        <f>IFERROR([1]!s_west_netprofit($A1665,2026,$B$1,180)/[1]!S_SHARE_TOTAL($A1665,$B$1),"")</f>
        <v>3.0249999999999999</v>
      </c>
      <c r="R1665">
        <f>IFERROR([1]!s_west_netprofit($A1665,2027,$B$1,180)/[1]!S_SHARE_TOTAL($A1665,$B$1),"")</f>
        <v>3.1583333333333332</v>
      </c>
      <c r="S1665">
        <f>IFERROR([1]!s_fa_dupont_roe($A1665,"2011/12/31")/100,"")</f>
        <v>0</v>
      </c>
      <c r="T1665">
        <f>IFERROR([1]!s_fa_dupont_roe($A1665,"2012/12/31")/100,"")</f>
        <v>0</v>
      </c>
      <c r="U1665">
        <f>IFERROR([1]!s_fa_dupont_roe($A1665,"2013/12/31")/100,"")</f>
        <v>0</v>
      </c>
      <c r="V1665">
        <f>IFERROR([1]!s_fa_dupont_roe($A1665,"2014/12/31")/100,"")</f>
        <v>0</v>
      </c>
      <c r="W1665">
        <f>IFERROR([1]!s_fa_dupont_roe($A1665,"2015/12/31")/100,"")</f>
        <v>0</v>
      </c>
      <c r="X1665">
        <f>IFERROR([1]!s_fa_dupont_roe($A1665,"2016/12/31")/100,"")</f>
        <v>0</v>
      </c>
      <c r="Y1665">
        <f>IFERROR([1]!s_fa_dupont_roe($A1665,"2017/12/31")/100,"")</f>
        <v>0</v>
      </c>
      <c r="Z1665">
        <f>IFERROR([1]!s_fa_dupont_roe($A1665,"2018/12/31")/100,"")</f>
        <v>0.22647999999999999</v>
      </c>
      <c r="AA1665">
        <f>IFERROR([1]!s_fa_dupont_roe($A1665,"2019/12/31")/100,"")</f>
        <v>0.25709499999999996</v>
      </c>
      <c r="AB1665">
        <f>IFERROR([1]!s_fa_dupont_roe($A1665,"2020/12/31")/100,"")</f>
        <v>0.237956</v>
      </c>
      <c r="AC1665">
        <f>IFERROR([1]!s_fa_dupont_roe($A1665,"2021/12/31")/100,"")</f>
        <v>0.10492499999999999</v>
      </c>
      <c r="AD1665">
        <f>IFERROR([1]!s_fa_dupont_roe($A1665,"2022/12/31")/100,"")</f>
        <v>0.11774699999999999</v>
      </c>
      <c r="AE1665">
        <f>IFERROR([1]!s_fa_dupont_roe($A1665,"2023/12/31")/100,"")</f>
        <v>0.15439</v>
      </c>
      <c r="AF1665">
        <f>IFERROR([1]!s_fa_dupont_roe($A1665,"2024/12/31")/100,"")</f>
        <v>0.15081</v>
      </c>
      <c r="AG1665">
        <f>IFERROR([1]!s_fa_dupont_roe($A1665,"2025/12/31")/100,"")</f>
        <v>0.114705</v>
      </c>
      <c r="AH1665">
        <f>IFERROR([1]!s_stm07_is($A1665,"W30028333","2025/12/31",1),"")</f>
        <v>294389731.94</v>
      </c>
      <c r="AI1665">
        <f>IFERROR([1]!s_stm07_bs($A1665,"W38058048","2025/12/31",1),"")</f>
        <v>2627887210.48</v>
      </c>
      <c r="AJ1665">
        <f>IFERROR([1]!s_fa_netdebt($A1665,"2025/12/31"),"")</f>
        <v>-25888146.43</v>
      </c>
      <c r="AK1665">
        <f>IFERROR([1]!s_val_ev1($A1665,"2025/12/31"),"")</f>
        <v>11733189899.34</v>
      </c>
      <c r="AL1665">
        <f>IFERROR([1]!s_fa_ebitda($A1665,"2025/12/31"),"")</f>
        <v>429175714.36000001</v>
      </c>
      <c r="AM1665">
        <f>IFERROR([1]!s_west_netprofit($A1665,2026,$B$1,180)/[1]!s_west_netprofit($A1665,2026,$B$1-7,180)-1,"")</f>
        <v>0</v>
      </c>
      <c r="AN1665">
        <f>IFERROR([1]!s_west_netprofit($A1665,2026,$B$1,180)/[1]!s_west_netprofit($A1665,2026,$B$1-30,180)-1,"")</f>
        <v>-5.2219321148825104E-2</v>
      </c>
      <c r="AO1665">
        <f>IFERROR([1]!s_est_mediannetprofit($A1665,2026,$B$1)/[1]!s_est_mediannetprofit($A1665,2026,$B$1-7)-1,"")</f>
        <v>0</v>
      </c>
      <c r="AP1665">
        <f>IFERROR([1]!s_est_mediannetprofit($A1665,2026,$B$1)/[1]!s_est_mediannetprofit($A1665,2026,$B$1-30)-1,"")</f>
        <v>-5.2219321148825104E-2</v>
      </c>
    </row>
    <row r="1666" spans="1:42">
      <c r="A1666" t="s">
        <v>1705</v>
      </c>
      <c r="B1666">
        <f>IFERROR([1]!s_stm07_is($A1666,"W30028333","2011/12/31",1)/[1]!S_SHARE_TOTAL($A1666,$B$1),"")</f>
        <v>0</v>
      </c>
      <c r="C1666">
        <f>IFERROR([1]!s_stm07_is($A1666,"W30028333","2012/12/31",1)/[1]!S_SHARE_TOTAL($A1666,$B$1),"")</f>
        <v>0</v>
      </c>
      <c r="D1666">
        <f>IFERROR([1]!s_stm07_is($A1666,"W30028333","2013/12/31",1)/[1]!S_SHARE_TOTAL($A1666,$B$1),"")</f>
        <v>0</v>
      </c>
      <c r="E1666">
        <f>IFERROR([1]!s_stm07_is($A1666,"W30028333","2014/12/31",1)/[1]!S_SHARE_TOTAL($A1666,$B$1),"")</f>
        <v>0</v>
      </c>
      <c r="F1666">
        <f>IFERROR([1]!s_stm07_is($A1666,"W30028333","2015/12/31",1)/[1]!S_SHARE_TOTAL($A1666,$B$1),"")</f>
        <v>0</v>
      </c>
      <c r="G1666">
        <f>IFERROR([1]!s_stm07_is($A1666,"W30028333","2016/12/31",1)/[1]!S_SHARE_TOTAL($A1666,$B$1),"")</f>
        <v>0</v>
      </c>
      <c r="H1666">
        <f>IFERROR([1]!s_stm07_is($A1666,"W30028333","2017/12/31",1)/[1]!S_SHARE_TOTAL($A1666,$B$1),"")</f>
        <v>0</v>
      </c>
      <c r="I1666">
        <f>IFERROR([1]!s_stm07_is($A1666,"W30028333","2018/12/31",1)/[1]!S_SHARE_TOTAL($A1666,$B$1),"")</f>
        <v>-0.37323029114420658</v>
      </c>
      <c r="J1666">
        <f>IFERROR([1]!s_stm07_is($A1666,"W30028333","2019/12/31",1)/[1]!S_SHARE_TOTAL($A1666,$B$1),"")</f>
        <v>-0.9582673237859971</v>
      </c>
      <c r="K1666">
        <f>IFERROR([1]!s_stm07_is($A1666,"W30028333","2020/12/31",1)/[1]!S_SHARE_TOTAL($A1666,$B$1),"")</f>
        <v>-1.2610811901145571</v>
      </c>
      <c r="L1666">
        <f>IFERROR([1]!s_stm07_is($A1666,"W30028333","2021/12/31",1)/[1]!S_SHARE_TOTAL($A1666,$B$1),"")</f>
        <v>-1.4400797482030077</v>
      </c>
      <c r="M1666">
        <f>IFERROR([1]!s_stm07_is($A1666,"W30028333","2022/12/31",1)/[1]!S_SHARE_TOTAL($A1666,$B$1),"")</f>
        <v>-1.5822380363646735</v>
      </c>
      <c r="N1666">
        <f>IFERROR([1]!s_stm07_is($A1666,"W30028333","2023/12/31",1)/[1]!S_SHARE_TOTAL($A1666,$B$1),"")</f>
        <v>-2.3813297392975814</v>
      </c>
      <c r="O1666">
        <f>IFERROR([1]!s_stm07_is($A1666,"W30028333","2024/12/31",1)/[1]!S_SHARE_TOTAL($A1666,$B$1),"")</f>
        <v>-1.8186122228854456</v>
      </c>
      <c r="P1666">
        <f>IFERROR([1]!s_stm07_is($A1666,"W30028333","2025/12/31",1)/[1]!S_SHARE_TOTAL($A1666,$B$1),"")</f>
        <v>-1.6425313806898143</v>
      </c>
      <c r="Q1666">
        <f>IFERROR([1]!s_west_netprofit($A1666,2026,$B$1,180)/[1]!S_SHARE_TOTAL($A1666,$B$1),"")</f>
        <v>-0.91442348640896121</v>
      </c>
      <c r="R1666">
        <f>IFERROR([1]!s_west_netprofit($A1666,2027,$B$1,180)/[1]!S_SHARE_TOTAL($A1666,$B$1),"")</f>
        <v>0.18714677248378009</v>
      </c>
      <c r="S1666">
        <f>IFERROR([1]!s_fa_dupont_roe($A1666,"2011/12/31")/100,"")</f>
        <v>0</v>
      </c>
      <c r="T1666">
        <f>IFERROR([1]!s_fa_dupont_roe($A1666,"2012/12/31")/100,"")</f>
        <v>0</v>
      </c>
      <c r="U1666">
        <f>IFERROR([1]!s_fa_dupont_roe($A1666,"2013/12/31")/100,"")</f>
        <v>0</v>
      </c>
      <c r="V1666">
        <f>IFERROR([1]!s_fa_dupont_roe($A1666,"2014/12/31")/100,"")</f>
        <v>0</v>
      </c>
      <c r="W1666">
        <f>IFERROR([1]!s_fa_dupont_roe($A1666,"2015/12/31")/100,"")</f>
        <v>0</v>
      </c>
      <c r="X1666">
        <f>IFERROR([1]!s_fa_dupont_roe($A1666,"2016/12/31")/100,"")</f>
        <v>0</v>
      </c>
      <c r="Y1666">
        <f>IFERROR([1]!s_fa_dupont_roe($A1666,"2017/12/31")/100,"")</f>
        <v>0</v>
      </c>
      <c r="Z1666">
        <f>IFERROR([1]!s_fa_dupont_roe($A1666,"2018/12/31")/100,"")</f>
        <v>-0.31938099999999997</v>
      </c>
      <c r="AA1666">
        <f>IFERROR([1]!s_fa_dupont_roe($A1666,"2019/12/31")/100,"")</f>
        <v>-0.89688999999999997</v>
      </c>
      <c r="AB1666">
        <f>IFERROR([1]!s_fa_dupont_roe($A1666,"2020/12/31")/100,"")</f>
        <v>-0.76715800000000001</v>
      </c>
      <c r="AC1666">
        <f>IFERROR([1]!s_fa_dupont_roe($A1666,"2021/12/31")/100,"")</f>
        <v>-0.37827300000000003</v>
      </c>
      <c r="AD1666">
        <f>IFERROR([1]!s_fa_dupont_roe($A1666,"2022/12/31")/100,"")</f>
        <v>-0.34870699999999999</v>
      </c>
      <c r="AE1666">
        <f>IFERROR([1]!s_fa_dupont_roe($A1666,"2023/12/31")/100,"")</f>
        <v>-0.84976399999999996</v>
      </c>
      <c r="AF1666">
        <f>IFERROR([1]!s_fa_dupont_roe($A1666,"2024/12/31")/100,"")</f>
        <v>-1.6231200000000001</v>
      </c>
      <c r="AG1666">
        <f>IFERROR([1]!s_fa_dupont_roe($A1666,"2025/12/31")/100,"")</f>
        <v>-1.027215</v>
      </c>
      <c r="AH1666">
        <f>IFERROR([1]!s_stm07_is($A1666,"W30028333","2025/12/31",1),"")</f>
        <v>-764049492.71000004</v>
      </c>
      <c r="AI1666">
        <f>IFERROR([1]!s_stm07_bs($A1666,"W38058048","2025/12/31",1),"")</f>
        <v>1295690848.51</v>
      </c>
      <c r="AJ1666">
        <f>IFERROR([1]!s_fa_netdebt($A1666,"2025/12/31"),"")</f>
        <v>949330142.90999997</v>
      </c>
      <c r="AK1666">
        <f>IFERROR([1]!s_val_ev1($A1666,"2025/12/31"),"")</f>
        <v>27805174475.389999</v>
      </c>
      <c r="AL1666">
        <f>IFERROR([1]!s_fa_ebitda($A1666,"2025/12/31"),"")</f>
        <v>-661471660.13</v>
      </c>
      <c r="AM1666">
        <f>IFERROR([1]!s_west_netprofit($A1666,2026,$B$1,180)/[1]!s_west_netprofit($A1666,2026,$B$1-7,180)-1,"")</f>
        <v>0</v>
      </c>
      <c r="AN1666">
        <f>IFERROR([1]!s_west_netprofit($A1666,2026,$B$1,180)/[1]!s_west_netprofit($A1666,2026,$B$1-30,180)-1,"")</f>
        <v>0.23650747383720927</v>
      </c>
      <c r="AO1666">
        <f>IFERROR([1]!s_est_mediannetprofit($A1666,2026,$B$1)/[1]!s_est_mediannetprofit($A1666,2026,$B$1-7)-1,"")</f>
        <v>0</v>
      </c>
      <c r="AP1666">
        <f>IFERROR([1]!s_est_mediannetprofit($A1666,2026,$B$1)/[1]!s_est_mediannetprofit($A1666,2026,$B$1-30)-1,"")</f>
        <v>0.35757575757575766</v>
      </c>
    </row>
    <row r="1667" spans="1:42">
      <c r="A1667" t="s">
        <v>1706</v>
      </c>
      <c r="B1667">
        <f>IFERROR([1]!s_stm07_is($A1667,"W30028333","2011/12/31",1)/[1]!S_SHARE_TOTAL($A1667,$B$1),"")</f>
        <v>0</v>
      </c>
      <c r="C1667">
        <f>IFERROR([1]!s_stm07_is($A1667,"W30028333","2012/12/31",1)/[1]!S_SHARE_TOTAL($A1667,$B$1),"")</f>
        <v>0</v>
      </c>
      <c r="D1667">
        <f>IFERROR([1]!s_stm07_is($A1667,"W30028333","2013/12/31",1)/[1]!S_SHARE_TOTAL($A1667,$B$1),"")</f>
        <v>0</v>
      </c>
      <c r="E1667">
        <f>IFERROR([1]!s_stm07_is($A1667,"W30028333","2014/12/31",1)/[1]!S_SHARE_TOTAL($A1667,$B$1),"")</f>
        <v>0</v>
      </c>
      <c r="F1667">
        <f>IFERROR([1]!s_stm07_is($A1667,"W30028333","2015/12/31",1)/[1]!S_SHARE_TOTAL($A1667,$B$1),"")</f>
        <v>0</v>
      </c>
      <c r="G1667">
        <f>IFERROR([1]!s_stm07_is($A1667,"W30028333","2016/12/31",1)/[1]!S_SHARE_TOTAL($A1667,$B$1),"")</f>
        <v>0.3039861575923371</v>
      </c>
      <c r="H1667">
        <f>IFERROR([1]!s_stm07_is($A1667,"W30028333","2017/12/31",1)/[1]!S_SHARE_TOTAL($A1667,$B$1),"")</f>
        <v>0.38958129001794123</v>
      </c>
      <c r="I1667">
        <f>IFERROR([1]!s_stm07_is($A1667,"W30028333","2018/12/31",1)/[1]!S_SHARE_TOTAL($A1667,$B$1),"")</f>
        <v>0.66929469714076129</v>
      </c>
      <c r="J1667">
        <f>IFERROR([1]!s_stm07_is($A1667,"W30028333","2019/12/31",1)/[1]!S_SHARE_TOTAL($A1667,$B$1),"")</f>
        <v>0.75234216699366951</v>
      </c>
      <c r="K1667">
        <f>IFERROR([1]!s_stm07_is($A1667,"W30028333","2020/12/31",1)/[1]!S_SHARE_TOTAL($A1667,$B$1),"")</f>
        <v>1.469396770982722</v>
      </c>
      <c r="L1667">
        <f>IFERROR([1]!s_stm07_is($A1667,"W30028333","2021/12/31",1)/[1]!S_SHARE_TOTAL($A1667,$B$1),"")</f>
        <v>3.2367570031051307</v>
      </c>
      <c r="M1667">
        <f>IFERROR([1]!s_stm07_is($A1667,"W30028333","2022/12/31",1)/[1]!S_SHARE_TOTAL($A1667,$B$1),"")</f>
        <v>3.8823568284512096</v>
      </c>
      <c r="N1667">
        <f>IFERROR([1]!s_stm07_is($A1667,"W30028333","2023/12/31",1)/[1]!S_SHARE_TOTAL($A1667,$B$1),"")</f>
        <v>1.8563972110108689</v>
      </c>
      <c r="O1667">
        <f>IFERROR([1]!s_stm07_is($A1667,"W30028333","2024/12/31",1)/[1]!S_SHARE_TOTAL($A1667,$B$1),"")</f>
        <v>2.4632344123993954</v>
      </c>
      <c r="P1667">
        <f>IFERROR([1]!s_stm07_is($A1667,"W30028333","2025/12/31",1)/[1]!S_SHARE_TOTAL($A1667,$B$1),"")</f>
        <v>3.9546917677704796</v>
      </c>
      <c r="Q1667">
        <f>IFERROR([1]!s_west_netprofit($A1667,2026,$B$1,180)/[1]!S_SHARE_TOTAL($A1667,$B$1),"")</f>
        <v>5.3549175561345717</v>
      </c>
      <c r="R1667">
        <f>IFERROR([1]!s_west_netprofit($A1667,2027,$B$1,180)/[1]!S_SHARE_TOTAL($A1667,$B$1),"")</f>
        <v>6.7445409547437878</v>
      </c>
      <c r="S1667">
        <f>IFERROR([1]!s_fa_dupont_roe($A1667,"2011/12/31")/100,"")</f>
        <v>0</v>
      </c>
      <c r="T1667">
        <f>IFERROR([1]!s_fa_dupont_roe($A1667,"2012/12/31")/100,"")</f>
        <v>0</v>
      </c>
      <c r="U1667">
        <f>IFERROR([1]!s_fa_dupont_roe($A1667,"2013/12/31")/100,"")</f>
        <v>0</v>
      </c>
      <c r="V1667">
        <f>IFERROR([1]!s_fa_dupont_roe($A1667,"2014/12/31")/100,"")</f>
        <v>0</v>
      </c>
      <c r="W1667">
        <f>IFERROR([1]!s_fa_dupont_roe($A1667,"2015/12/31")/100,"")</f>
        <v>0</v>
      </c>
      <c r="X1667">
        <f>IFERROR([1]!s_fa_dupont_roe($A1667,"2016/12/31")/100,"")</f>
        <v>0.29536999999999997</v>
      </c>
      <c r="Y1667">
        <f>IFERROR([1]!s_fa_dupont_roe($A1667,"2017/12/31")/100,"")</f>
        <v>0.33346899999999996</v>
      </c>
      <c r="Z1667">
        <f>IFERROR([1]!s_fa_dupont_roe($A1667,"2018/12/31")/100,"")</f>
        <v>0.43949300000000002</v>
      </c>
      <c r="AA1667">
        <f>IFERROR([1]!s_fa_dupont_roe($A1667,"2019/12/31")/100,"")</f>
        <v>0.30734499999999998</v>
      </c>
      <c r="AB1667">
        <f>IFERROR([1]!s_fa_dupont_roe($A1667,"2020/12/31")/100,"")</f>
        <v>0.15545100000000001</v>
      </c>
      <c r="AC1667">
        <f>IFERROR([1]!s_fa_dupont_roe($A1667,"2021/12/31")/100,"")</f>
        <v>0.18452000000000002</v>
      </c>
      <c r="AD1667">
        <f>IFERROR([1]!s_fa_dupont_roe($A1667,"2022/12/31")/100,"")</f>
        <v>0.18273800000000001</v>
      </c>
      <c r="AE1667">
        <f>IFERROR([1]!s_fa_dupont_roe($A1667,"2023/12/31")/100,"")</f>
        <v>7.7773000000000009E-2</v>
      </c>
      <c r="AF1667">
        <f>IFERROR([1]!s_fa_dupont_roe($A1667,"2024/12/31")/100,"")</f>
        <v>9.6748000000000001E-2</v>
      </c>
      <c r="AG1667">
        <f>IFERROR([1]!s_fa_dupont_roe($A1667,"2025/12/31")/100,"")</f>
        <v>0.140176</v>
      </c>
      <c r="AH1667">
        <f>IFERROR([1]!s_stm07_is($A1667,"W30028333","2025/12/31",1),"")</f>
        <v>536096078.24000001</v>
      </c>
      <c r="AI1667">
        <f>IFERROR([1]!s_stm07_bs($A1667,"W38058048","2025/12/31",1),"")</f>
        <v>4088394365.6199999</v>
      </c>
      <c r="AJ1667">
        <f>IFERROR([1]!s_fa_netdebt($A1667,"2025/12/31"),"")</f>
        <v>-2043026278.1199999</v>
      </c>
      <c r="AK1667">
        <f>IFERROR([1]!s_val_ev1($A1667,"2025/12/31"),"")</f>
        <v>25801819320.419998</v>
      </c>
      <c r="AL1667">
        <f>IFERROR([1]!s_fa_ebitda($A1667,"2025/12/31"),"")</f>
        <v>574410985.12</v>
      </c>
      <c r="AM1667">
        <f>IFERROR([1]!s_west_netprofit($A1667,2026,$B$1,180)/[1]!s_west_netprofit($A1667,2026,$B$1-7,180)-1,"")</f>
        <v>0</v>
      </c>
      <c r="AN1667">
        <f>IFERROR([1]!s_west_netprofit($A1667,2026,$B$1,180)/[1]!s_west_netprofit($A1667,2026,$B$1-30,180)-1,"")</f>
        <v>3.7476703902310726E-2</v>
      </c>
      <c r="AO1667">
        <f>IFERROR([1]!s_est_mediannetprofit($A1667,2026,$B$1)/[1]!s_est_mediannetprofit($A1667,2026,$B$1-7)-1,"")</f>
        <v>0</v>
      </c>
      <c r="AP1667">
        <f>IFERROR([1]!s_est_mediannetprofit($A1667,2026,$B$1)/[1]!s_est_mediannetprofit($A1667,2026,$B$1-30)-1,"")</f>
        <v>3.7563929222268033E-2</v>
      </c>
    </row>
    <row r="1668" spans="1:42">
      <c r="A1668" t="s">
        <v>1707</v>
      </c>
      <c r="B1668">
        <f>IFERROR([1]!s_stm07_is($A1668,"W30028333","2011/12/31",1)/[1]!S_SHARE_TOTAL($A1668,$B$1),"")</f>
        <v>0</v>
      </c>
      <c r="C1668">
        <f>IFERROR([1]!s_stm07_is($A1668,"W30028333","2012/12/31",1)/[1]!S_SHARE_TOTAL($A1668,$B$1),"")</f>
        <v>-0.24747795676103609</v>
      </c>
      <c r="D1668">
        <f>IFERROR([1]!s_stm07_is($A1668,"W30028333","2013/12/31",1)/[1]!S_SHARE_TOTAL($A1668,$B$1),"")</f>
        <v>-9.3795290465772729E-2</v>
      </c>
      <c r="E1668">
        <f>IFERROR([1]!s_stm07_is($A1668,"W30028333","2014/12/31",1)/[1]!S_SHARE_TOTAL($A1668,$B$1),"")</f>
        <v>7.4329745706614006E-2</v>
      </c>
      <c r="F1668">
        <f>IFERROR([1]!s_stm07_is($A1668,"W30028333","2015/12/31",1)/[1]!S_SHARE_TOTAL($A1668,$B$1),"")</f>
        <v>3.5808967107042025E-2</v>
      </c>
      <c r="G1668">
        <f>IFERROR([1]!s_stm07_is($A1668,"W30028333","2016/12/31",1)/[1]!S_SHARE_TOTAL($A1668,$B$1),"")</f>
        <v>0</v>
      </c>
      <c r="H1668">
        <f>IFERROR([1]!s_stm07_is($A1668,"W30028333","2017/12/31",1)/[1]!S_SHARE_TOTAL($A1668,$B$1),"")</f>
        <v>0</v>
      </c>
      <c r="I1668">
        <f>IFERROR([1]!s_stm07_is($A1668,"W30028333","2018/12/31",1)/[1]!S_SHARE_TOTAL($A1668,$B$1),"")</f>
        <v>8.890559489358435E-2</v>
      </c>
      <c r="J1668">
        <f>IFERROR([1]!s_stm07_is($A1668,"W30028333","2019/12/31",1)/[1]!S_SHARE_TOTAL($A1668,$B$1),"")</f>
        <v>0.29298951557186081</v>
      </c>
      <c r="K1668">
        <f>IFERROR([1]!s_stm07_is($A1668,"W30028333","2020/12/31",1)/[1]!S_SHARE_TOTAL($A1668,$B$1),"")</f>
        <v>0.89382793704959729</v>
      </c>
      <c r="L1668">
        <f>IFERROR([1]!s_stm07_is($A1668,"W30028333","2021/12/31",1)/[1]!S_SHARE_TOTAL($A1668,$B$1),"")</f>
        <v>0.7940597979666697</v>
      </c>
      <c r="M1668">
        <f>IFERROR([1]!s_stm07_is($A1668,"W30028333","2022/12/31",1)/[1]!S_SHARE_TOTAL($A1668,$B$1),"")</f>
        <v>0.63816551332434979</v>
      </c>
      <c r="N1668">
        <f>IFERROR([1]!s_stm07_is($A1668,"W30028333","2023/12/31",1)/[1]!S_SHARE_TOTAL($A1668,$B$1),"")</f>
        <v>0.57840943961637981</v>
      </c>
      <c r="O1668">
        <f>IFERROR([1]!s_stm07_is($A1668,"W30028333","2024/12/31",1)/[1]!S_SHARE_TOTAL($A1668,$B$1),"")</f>
        <v>0.63085090245834574</v>
      </c>
      <c r="P1668">
        <f>IFERROR([1]!s_stm07_is($A1668,"W30028333","2025/12/31",1)/[1]!S_SHARE_TOTAL($A1668,$B$1),"")</f>
        <v>0.44936598095543934</v>
      </c>
      <c r="Q1668">
        <f>IFERROR([1]!s_west_netprofit($A1668,2026,$B$1,180)/[1]!S_SHARE_TOTAL($A1668,$B$1),"")</f>
        <v>1.4046106215893082</v>
      </c>
      <c r="R1668">
        <f>IFERROR([1]!s_west_netprofit($A1668,2027,$B$1,180)/[1]!S_SHARE_TOTAL($A1668,$B$1),"")</f>
        <v>2.3947459721293769</v>
      </c>
      <c r="S1668">
        <f>IFERROR([1]!s_fa_dupont_roe($A1668,"2011/12/31")/100,"")</f>
        <v>0</v>
      </c>
      <c r="T1668">
        <f>IFERROR([1]!s_fa_dupont_roe($A1668,"2012/12/31")/100,"")</f>
        <v>0</v>
      </c>
      <c r="U1668">
        <f>IFERROR([1]!s_fa_dupont_roe($A1668,"2013/12/31")/100,"")</f>
        <v>0</v>
      </c>
      <c r="V1668">
        <f>IFERROR([1]!s_fa_dupont_roe($A1668,"2014/12/31")/100,"")</f>
        <v>0</v>
      </c>
      <c r="W1668">
        <f>IFERROR([1]!s_fa_dupont_roe($A1668,"2015/12/31")/100,"")</f>
        <v>0</v>
      </c>
      <c r="X1668">
        <f>IFERROR([1]!s_fa_dupont_roe($A1668,"2016/12/31")/100,"")</f>
        <v>0</v>
      </c>
      <c r="Y1668">
        <f>IFERROR([1]!s_fa_dupont_roe($A1668,"2017/12/31")/100,"")</f>
        <v>0</v>
      </c>
      <c r="Z1668">
        <f>IFERROR([1]!s_fa_dupont_roe($A1668,"2018/12/31")/100,"")</f>
        <v>9.6729999999999997E-2</v>
      </c>
      <c r="AA1668">
        <f>IFERROR([1]!s_fa_dupont_roe($A1668,"2019/12/31")/100,"")</f>
        <v>0.2462</v>
      </c>
      <c r="AB1668">
        <f>IFERROR([1]!s_fa_dupont_roe($A1668,"2020/12/31")/100,"")</f>
        <v>0.38555799999999996</v>
      </c>
      <c r="AC1668">
        <f>IFERROR([1]!s_fa_dupont_roe($A1668,"2021/12/31")/100,"")</f>
        <v>0.21641300000000002</v>
      </c>
      <c r="AD1668">
        <f>IFERROR([1]!s_fa_dupont_roe($A1668,"2022/12/31")/100,"")</f>
        <v>7.9633999999999996E-2</v>
      </c>
      <c r="AE1668">
        <f>IFERROR([1]!s_fa_dupont_roe($A1668,"2023/12/31")/100,"")</f>
        <v>4.5387000000000004E-2</v>
      </c>
      <c r="AF1668">
        <f>IFERROR([1]!s_fa_dupont_roe($A1668,"2024/12/31")/100,"")</f>
        <v>4.5540999999999998E-2</v>
      </c>
      <c r="AG1668">
        <f>IFERROR([1]!s_fa_dupont_roe($A1668,"2025/12/31")/100,"")</f>
        <v>3.1383999999999995E-2</v>
      </c>
      <c r="AH1668">
        <f>IFERROR([1]!s_stm07_is($A1668,"W30028333","2025/12/31",1),"")</f>
        <v>71555910</v>
      </c>
      <c r="AI1668">
        <f>IFERROR([1]!s_stm07_bs($A1668,"W38058048","2025/12/31",1),"")</f>
        <v>2317795430</v>
      </c>
      <c r="AJ1668">
        <f>IFERROR([1]!s_fa_netdebt($A1668,"2025/12/31"),"")</f>
        <v>-1032699650</v>
      </c>
      <c r="AK1668">
        <f>IFERROR([1]!s_val_ev1($A1668,"2025/12/31"),"")</f>
        <v>21762809750.919998</v>
      </c>
      <c r="AL1668">
        <f>IFERROR([1]!s_fa_ebitda($A1668,"2025/12/31"),"")</f>
        <v>113217840</v>
      </c>
      <c r="AM1668">
        <f>IFERROR([1]!s_west_netprofit($A1668,2026,$B$1,180)/[1]!s_west_netprofit($A1668,2026,$B$1-7,180)-1,"")</f>
        <v>-9.4466935222672022E-2</v>
      </c>
      <c r="AN1668">
        <f>IFERROR([1]!s_west_netprofit($A1668,2026,$B$1,180)/[1]!s_west_netprofit($A1668,2026,$B$1-30,180)-1,"")</f>
        <v>-7.7028883187109876E-2</v>
      </c>
      <c r="AO1668">
        <f>IFERROR([1]!s_est_mediannetprofit($A1668,2026,$B$1)/[1]!s_est_mediannetprofit($A1668,2026,$B$1-7)-1,"")</f>
        <v>0</v>
      </c>
      <c r="AP1668">
        <f>IFERROR([1]!s_est_mediannetprofit($A1668,2026,$B$1)/[1]!s_est_mediannetprofit($A1668,2026,$B$1-30)-1,"")</f>
        <v>4.4000000000000039E-2</v>
      </c>
    </row>
    <row r="1669" spans="1:42">
      <c r="A1669" t="s">
        <v>1708</v>
      </c>
      <c r="B1669">
        <f>IFERROR([1]!s_stm07_is($A1669,"W30028333","2011/12/31",1)/[1]!S_SHARE_TOTAL($A1669,$B$1),"")</f>
        <v>0</v>
      </c>
      <c r="C1669">
        <f>IFERROR([1]!s_stm07_is($A1669,"W30028333","2012/12/31",1)/[1]!S_SHARE_TOTAL($A1669,$B$1),"")</f>
        <v>0</v>
      </c>
      <c r="D1669">
        <f>IFERROR([1]!s_stm07_is($A1669,"W30028333","2013/12/31",1)/[1]!S_SHARE_TOTAL($A1669,$B$1),"")</f>
        <v>0</v>
      </c>
      <c r="E1669">
        <f>IFERROR([1]!s_stm07_is($A1669,"W30028333","2014/12/31",1)/[1]!S_SHARE_TOTAL($A1669,$B$1),"")</f>
        <v>0</v>
      </c>
      <c r="F1669">
        <f>IFERROR([1]!s_stm07_is($A1669,"W30028333","2015/12/31",1)/[1]!S_SHARE_TOTAL($A1669,$B$1),"")</f>
        <v>0</v>
      </c>
      <c r="G1669">
        <f>IFERROR([1]!s_stm07_is($A1669,"W30028333","2016/12/31",1)/[1]!S_SHARE_TOTAL($A1669,$B$1),"")</f>
        <v>0</v>
      </c>
      <c r="H1669">
        <f>IFERROR([1]!s_stm07_is($A1669,"W30028333","2017/12/31",1)/[1]!S_SHARE_TOTAL($A1669,$B$1),"")</f>
        <v>0</v>
      </c>
      <c r="I1669">
        <f>IFERROR([1]!s_stm07_is($A1669,"W30028333","2018/12/31",1)/[1]!S_SHARE_TOTAL($A1669,$B$1),"")</f>
        <v>-1.8102577350090736E-2</v>
      </c>
      <c r="J1669">
        <f>IFERROR([1]!s_stm07_is($A1669,"W30028333","2019/12/31",1)/[1]!S_SHARE_TOTAL($A1669,$B$1),"")</f>
        <v>-2.0096260866150324</v>
      </c>
      <c r="K1669">
        <f>IFERROR([1]!s_stm07_is($A1669,"W30028333","2020/12/31",1)/[1]!S_SHARE_TOTAL($A1669,$B$1),"")</f>
        <v>6.6455167507146792E-2</v>
      </c>
      <c r="L1669">
        <f>IFERROR([1]!s_stm07_is($A1669,"W30028333","2021/12/31",1)/[1]!S_SHARE_TOTAL($A1669,$B$1),"")</f>
        <v>6.5519967361679365E-2</v>
      </c>
      <c r="M1669">
        <f>IFERROR([1]!s_stm07_is($A1669,"W30028333","2022/12/31",1)/[1]!S_SHARE_TOTAL($A1669,$B$1),"")</f>
        <v>0.10281320089646581</v>
      </c>
      <c r="N1669">
        <f>IFERROR([1]!s_stm07_is($A1669,"W30028333","2023/12/31",1)/[1]!S_SHARE_TOTAL($A1669,$B$1),"")</f>
        <v>-0.12899294497407324</v>
      </c>
      <c r="O1669">
        <f>IFERROR([1]!s_stm07_is($A1669,"W30028333","2024/12/31",1)/[1]!S_SHARE_TOTAL($A1669,$B$1),"")</f>
        <v>-0.21982457289758445</v>
      </c>
      <c r="P1669">
        <f>IFERROR([1]!s_stm07_is($A1669,"W30028333","2025/12/31",1)/[1]!S_SHARE_TOTAL($A1669,$B$1),"")</f>
        <v>7.8435318858276773E-2</v>
      </c>
      <c r="Q1669">
        <f>IFERROR([1]!s_west_netprofit($A1669,2026,$B$1,180)/[1]!S_SHARE_TOTAL($A1669,$B$1),"")</f>
        <v>0.12002414180247652</v>
      </c>
      <c r="R1669">
        <f>IFERROR([1]!s_west_netprofit($A1669,2027,$B$1,180)/[1]!S_SHARE_TOTAL($A1669,$B$1),"")</f>
        <v>0.21210373150590317</v>
      </c>
      <c r="S1669">
        <f>IFERROR([1]!s_fa_dupont_roe($A1669,"2011/12/31")/100,"")</f>
        <v>0</v>
      </c>
      <c r="T1669">
        <f>IFERROR([1]!s_fa_dupont_roe($A1669,"2012/12/31")/100,"")</f>
        <v>0</v>
      </c>
      <c r="U1669">
        <f>IFERROR([1]!s_fa_dupont_roe($A1669,"2013/12/31")/100,"")</f>
        <v>0</v>
      </c>
      <c r="V1669">
        <f>IFERROR([1]!s_fa_dupont_roe($A1669,"2014/12/31")/100,"")</f>
        <v>0</v>
      </c>
      <c r="W1669">
        <f>IFERROR([1]!s_fa_dupont_roe($A1669,"2015/12/31")/100,"")</f>
        <v>0</v>
      </c>
      <c r="X1669">
        <f>IFERROR([1]!s_fa_dupont_roe($A1669,"2016/12/31")/100,"")</f>
        <v>0</v>
      </c>
      <c r="Y1669">
        <f>IFERROR([1]!s_fa_dupont_roe($A1669,"2017/12/31")/100,"")</f>
        <v>0</v>
      </c>
      <c r="Z1669">
        <f>IFERROR([1]!s_fa_dupont_roe($A1669,"2018/12/31")/100,"")</f>
        <v>-0.19971</v>
      </c>
      <c r="AA1669">
        <f>IFERROR([1]!s_fa_dupont_roe($A1669,"2019/12/31")/100,"")</f>
        <v>-14.356789000000001</v>
      </c>
      <c r="AB1669">
        <f>IFERROR([1]!s_fa_dupont_roe($A1669,"2020/12/31")/100,"")</f>
        <v>5.5170000000000004E-2</v>
      </c>
      <c r="AC1669">
        <f>IFERROR([1]!s_fa_dupont_roe($A1669,"2021/12/31")/100,"")</f>
        <v>1.8572999999999999E-2</v>
      </c>
      <c r="AD1669">
        <f>IFERROR([1]!s_fa_dupont_roe($A1669,"2022/12/31")/100,"")</f>
        <v>2.1066999999999999E-2</v>
      </c>
      <c r="AE1669">
        <f>IFERROR([1]!s_fa_dupont_roe($A1669,"2023/12/31")/100,"")</f>
        <v>-2.6533000000000001E-2</v>
      </c>
      <c r="AF1669">
        <f>IFERROR([1]!s_fa_dupont_roe($A1669,"2024/12/31")/100,"")</f>
        <v>-4.7435999999999999E-2</v>
      </c>
      <c r="AG1669">
        <f>IFERROR([1]!s_fa_dupont_roe($A1669,"2025/12/31")/100,"")</f>
        <v>1.7314E-2</v>
      </c>
      <c r="AH1669">
        <f>IFERROR([1]!s_stm07_is($A1669,"W30028333","2025/12/31",1),"")</f>
        <v>34243200.130000003</v>
      </c>
      <c r="AI1669">
        <f>IFERROR([1]!s_stm07_bs($A1669,"W38058048","2025/12/31",1),"")</f>
        <v>2024306718.8800001</v>
      </c>
      <c r="AJ1669">
        <f>IFERROR([1]!s_fa_netdebt($A1669,"2025/12/31"),"")</f>
        <v>-1110815477.1400001</v>
      </c>
      <c r="AK1669">
        <f>IFERROR([1]!s_val_ev1($A1669,"2025/12/31"),"")</f>
        <v>15199451006.110001</v>
      </c>
      <c r="AL1669">
        <f>IFERROR([1]!s_fa_ebitda($A1669,"2025/12/31"),"")</f>
        <v>89686886.650000006</v>
      </c>
      <c r="AM1669">
        <f>IFERROR([1]!s_west_netprofit($A1669,2026,$B$1,180)/[1]!s_west_netprofit($A1669,2026,$B$1-7,180)-1,"")</f>
        <v>0</v>
      </c>
      <c r="AN1669">
        <f>IFERROR([1]!s_west_netprofit($A1669,2026,$B$1,180)/[1]!s_west_netprofit($A1669,2026,$B$1-30,180)-1,"")</f>
        <v>0.11213299531564913</v>
      </c>
      <c r="AO1669">
        <f>IFERROR([1]!s_est_mediannetprofit($A1669,2026,$B$1)/[1]!s_est_mediannetprofit($A1669,2026,$B$1-7)-1,"")</f>
        <v>0</v>
      </c>
      <c r="AP1669">
        <f>IFERROR([1]!s_est_mediannetprofit($A1669,2026,$B$1)/[1]!s_est_mediannetprofit($A1669,2026,$B$1-30)-1,"")</f>
        <v>5.1546391752577359E-2</v>
      </c>
    </row>
    <row r="1670" spans="1:42">
      <c r="A1670" t="s">
        <v>1709</v>
      </c>
      <c r="B1670">
        <f>IFERROR([1]!s_stm07_is($A1670,"W30028333","2011/12/31",1)/[1]!S_SHARE_TOTAL($A1670,$B$1),"")</f>
        <v>0</v>
      </c>
      <c r="C1670">
        <f>IFERROR([1]!s_stm07_is($A1670,"W30028333","2012/12/31",1)/[1]!S_SHARE_TOTAL($A1670,$B$1),"")</f>
        <v>8.4866425545335286E-2</v>
      </c>
      <c r="D1670">
        <f>IFERROR([1]!s_stm07_is($A1670,"W30028333","2013/12/31",1)/[1]!S_SHARE_TOTAL($A1670,$B$1),"")</f>
        <v>0.12953357786387895</v>
      </c>
      <c r="E1670">
        <f>IFERROR([1]!s_stm07_is($A1670,"W30028333","2014/12/31",1)/[1]!S_SHARE_TOTAL($A1670,$B$1),"")</f>
        <v>0.16926671028037657</v>
      </c>
      <c r="F1670">
        <f>IFERROR([1]!s_stm07_is($A1670,"W30028333","2015/12/31",1)/[1]!S_SHARE_TOTAL($A1670,$B$1),"")</f>
        <v>0</v>
      </c>
      <c r="G1670">
        <f>IFERROR([1]!s_stm07_is($A1670,"W30028333","2016/12/31",1)/[1]!S_SHARE_TOTAL($A1670,$B$1),"")</f>
        <v>-0.1106908169803781</v>
      </c>
      <c r="H1670">
        <f>IFERROR([1]!s_stm07_is($A1670,"W30028333","2017/12/31",1)/[1]!S_SHARE_TOTAL($A1670,$B$1),"")</f>
        <v>0.13632682127757564</v>
      </c>
      <c r="I1670">
        <f>IFERROR([1]!s_stm07_is($A1670,"W30028333","2018/12/31",1)/[1]!S_SHARE_TOTAL($A1670,$B$1),"")</f>
        <v>0.50102907273082553</v>
      </c>
      <c r="J1670">
        <f>IFERROR([1]!s_stm07_is($A1670,"W30028333","2019/12/31",1)/[1]!S_SHARE_TOTAL($A1670,$B$1),"")</f>
        <v>0.48789240826394364</v>
      </c>
      <c r="K1670">
        <f>IFERROR([1]!s_stm07_is($A1670,"W30028333","2020/12/31",1)/[1]!S_SHARE_TOTAL($A1670,$B$1),"")</f>
        <v>0.64618060637930286</v>
      </c>
      <c r="L1670">
        <f>IFERROR([1]!s_stm07_is($A1670,"W30028333","2021/12/31",1)/[1]!S_SHARE_TOTAL($A1670,$B$1),"")</f>
        <v>0.65465056961287926</v>
      </c>
      <c r="M1670">
        <f>IFERROR([1]!s_stm07_is($A1670,"W30028333","2022/12/31",1)/[1]!S_SHARE_TOTAL($A1670,$B$1),"")</f>
        <v>0.15224668670648386</v>
      </c>
      <c r="N1670">
        <f>IFERROR([1]!s_stm07_is($A1670,"W30028333","2023/12/31",1)/[1]!S_SHARE_TOTAL($A1670,$B$1),"")</f>
        <v>0.26743908686309886</v>
      </c>
      <c r="O1670">
        <f>IFERROR([1]!s_stm07_is($A1670,"W30028333","2024/12/31",1)/[1]!S_SHARE_TOTAL($A1670,$B$1),"")</f>
        <v>0.95634247423823726</v>
      </c>
      <c r="P1670">
        <f>IFERROR([1]!s_stm07_is($A1670,"W30028333","2025/12/31",1)/[1]!S_SHARE_TOTAL($A1670,$B$1),"")</f>
        <v>1.3964455436862437</v>
      </c>
      <c r="Q1670">
        <f>IFERROR([1]!s_west_netprofit($A1670,2026,$B$1,180)/[1]!S_SHARE_TOTAL($A1670,$B$1),"")</f>
        <v>1.7452741297260743</v>
      </c>
      <c r="R1670">
        <f>IFERROR([1]!s_west_netprofit($A1670,2027,$B$1,180)/[1]!S_SHARE_TOTAL($A1670,$B$1),"")</f>
        <v>2.2171279253831155</v>
      </c>
      <c r="S1670">
        <f>IFERROR([1]!s_fa_dupont_roe($A1670,"2011/12/31")/100,"")</f>
        <v>0</v>
      </c>
      <c r="T1670">
        <f>IFERROR([1]!s_fa_dupont_roe($A1670,"2012/12/31")/100,"")</f>
        <v>0.79712999999999989</v>
      </c>
      <c r="U1670">
        <f>IFERROR([1]!s_fa_dupont_roe($A1670,"2013/12/31")/100,"")</f>
        <v>0.651891</v>
      </c>
      <c r="V1670">
        <f>IFERROR([1]!s_fa_dupont_roe($A1670,"2014/12/31")/100,"")</f>
        <v>0.44841200000000003</v>
      </c>
      <c r="W1670">
        <f>IFERROR([1]!s_fa_dupont_roe($A1670,"2015/12/31")/100,"")</f>
        <v>0</v>
      </c>
      <c r="X1670">
        <f>IFERROR([1]!s_fa_dupont_roe($A1670,"2016/12/31")/100,"")</f>
        <v>-0.12260199999999999</v>
      </c>
      <c r="Y1670">
        <f>IFERROR([1]!s_fa_dupont_roe($A1670,"2017/12/31")/100,"")</f>
        <v>0.139908</v>
      </c>
      <c r="Z1670">
        <f>IFERROR([1]!s_fa_dupont_roe($A1670,"2018/12/31")/100,"")</f>
        <v>0.38697300000000001</v>
      </c>
      <c r="AA1670">
        <f>IFERROR([1]!s_fa_dupont_roe($A1670,"2019/12/31")/100,"")</f>
        <v>0.29730499999999999</v>
      </c>
      <c r="AB1670">
        <f>IFERROR([1]!s_fa_dupont_roe($A1670,"2020/12/31")/100,"")</f>
        <v>0.23420200000000002</v>
      </c>
      <c r="AC1670">
        <f>IFERROR([1]!s_fa_dupont_roe($A1670,"2021/12/31")/100,"")</f>
        <v>0.16274</v>
      </c>
      <c r="AD1670">
        <f>IFERROR([1]!s_fa_dupont_roe($A1670,"2022/12/31")/100,"")</f>
        <v>3.4558999999999999E-2</v>
      </c>
      <c r="AE1670">
        <f>IFERROR([1]!s_fa_dupont_roe($A1670,"2023/12/31")/100,"")</f>
        <v>5.7249000000000001E-2</v>
      </c>
      <c r="AF1670">
        <f>IFERROR([1]!s_fa_dupont_roe($A1670,"2024/12/31")/100,"")</f>
        <v>0.18925</v>
      </c>
      <c r="AG1670">
        <f>IFERROR([1]!s_fa_dupont_roe($A1670,"2025/12/31")/100,"")</f>
        <v>0.25198699999999996</v>
      </c>
      <c r="AH1670">
        <f>IFERROR([1]!s_stm07_is($A1670,"W30028333","2025/12/31",1),"")</f>
        <v>935875122.30999994</v>
      </c>
      <c r="AI1670">
        <f>IFERROR([1]!s_stm07_bs($A1670,"W38058048","2025/12/31",1),"")</f>
        <v>3690158330.8099999</v>
      </c>
      <c r="AJ1670">
        <f>IFERROR([1]!s_fa_netdebt($A1670,"2025/12/31"),"")</f>
        <v>-212690544.66999999</v>
      </c>
      <c r="AK1670">
        <f>IFERROR([1]!s_val_ev1($A1670,"2025/12/31"),"")</f>
        <v>26131901912.970001</v>
      </c>
      <c r="AL1670">
        <f>IFERROR([1]!s_fa_ebitda($A1670,"2025/12/31"),"")</f>
        <v>1325405153.8399999</v>
      </c>
      <c r="AM1670">
        <f>IFERROR([1]!s_west_netprofit($A1670,2026,$B$1,180)/[1]!s_west_netprofit($A1670,2026,$B$1-7,180)-1,"")</f>
        <v>2.7673446035845206E-3</v>
      </c>
      <c r="AN1670">
        <f>IFERROR([1]!s_west_netprofit($A1670,2026,$B$1,180)/[1]!s_west_netprofit($A1670,2026,$B$1-30,180)-1,"")</f>
        <v>7.1530312749135128E-3</v>
      </c>
      <c r="AO1670">
        <f>IFERROR([1]!s_est_mediannetprofit($A1670,2026,$B$1)/[1]!s_est_mediannetprofit($A1670,2026,$B$1-7)-1,"")</f>
        <v>4.790940766550511E-3</v>
      </c>
      <c r="AP1670">
        <f>IFERROR([1]!s_est_mediannetprofit($A1670,2026,$B$1)/[1]!s_est_mediannetprofit($A1670,2026,$B$1-30)-1,"")</f>
        <v>1.0512483574244502E-2</v>
      </c>
    </row>
    <row r="1671" spans="1:42">
      <c r="A1671" t="s">
        <v>1710</v>
      </c>
      <c r="B1671">
        <f>IFERROR([1]!s_stm07_is($A1671,"W30028333","2011/12/31",1)/[1]!S_SHARE_TOTAL($A1671,$B$1),"")</f>
        <v>0</v>
      </c>
      <c r="C1671">
        <f>IFERROR([1]!s_stm07_is($A1671,"W30028333","2012/12/31",1)/[1]!S_SHARE_TOTAL($A1671,$B$1),"")</f>
        <v>0</v>
      </c>
      <c r="D1671">
        <f>IFERROR([1]!s_stm07_is($A1671,"W30028333","2013/12/31",1)/[1]!S_SHARE_TOTAL($A1671,$B$1),"")</f>
        <v>0</v>
      </c>
      <c r="E1671">
        <f>IFERROR([1]!s_stm07_is($A1671,"W30028333","2014/12/31",1)/[1]!S_SHARE_TOTAL($A1671,$B$1),"")</f>
        <v>0</v>
      </c>
      <c r="F1671">
        <f>IFERROR([1]!s_stm07_is($A1671,"W30028333","2015/12/31",1)/[1]!S_SHARE_TOTAL($A1671,$B$1),"")</f>
        <v>0</v>
      </c>
      <c r="G1671">
        <f>IFERROR([1]!s_stm07_is($A1671,"W30028333","2016/12/31",1)/[1]!S_SHARE_TOTAL($A1671,$B$1),"")</f>
        <v>0</v>
      </c>
      <c r="H1671">
        <f>IFERROR([1]!s_stm07_is($A1671,"W30028333","2017/12/31",1)/[1]!S_SHARE_TOTAL($A1671,$B$1),"")</f>
        <v>0</v>
      </c>
      <c r="I1671">
        <f>IFERROR([1]!s_stm07_is($A1671,"W30028333","2018/12/31",1)/[1]!S_SHARE_TOTAL($A1671,$B$1),"")</f>
        <v>6.3069720205410323E-2</v>
      </c>
      <c r="J1671">
        <f>IFERROR([1]!s_stm07_is($A1671,"W30028333","2019/12/31",1)/[1]!S_SHARE_TOTAL($A1671,$B$1),"")</f>
        <v>3.6929151076276666E-2</v>
      </c>
      <c r="K1671">
        <f>IFERROR([1]!s_stm07_is($A1671,"W30028333","2020/12/31",1)/[1]!S_SHARE_TOTAL($A1671,$B$1),"")</f>
        <v>0.14311322927413589</v>
      </c>
      <c r="L1671">
        <f>IFERROR([1]!s_stm07_is($A1671,"W30028333","2021/12/31",1)/[1]!S_SHARE_TOTAL($A1671,$B$1),"")</f>
        <v>0.3648677425665322</v>
      </c>
      <c r="M1671">
        <f>IFERROR([1]!s_stm07_is($A1671,"W30028333","2022/12/31",1)/[1]!S_SHARE_TOTAL($A1671,$B$1),"")</f>
        <v>0.35712022361615242</v>
      </c>
      <c r="N1671">
        <f>IFERROR([1]!s_stm07_is($A1671,"W30028333","2023/12/31",1)/[1]!S_SHARE_TOTAL($A1671,$B$1),"")</f>
        <v>6.7714220215598572E-2</v>
      </c>
      <c r="O1671">
        <f>IFERROR([1]!s_stm07_is($A1671,"W30028333","2024/12/31",1)/[1]!S_SHARE_TOTAL($A1671,$B$1),"")</f>
        <v>0.28643426939380151</v>
      </c>
      <c r="P1671">
        <f>IFERROR([1]!s_stm07_is($A1671,"W30028333","2025/12/31",1)/[1]!S_SHARE_TOTAL($A1671,$B$1),"")</f>
        <v>0.41028337491957895</v>
      </c>
      <c r="Q1671">
        <f>IFERROR([1]!s_west_netprofit($A1671,2026,$B$1,180)/[1]!S_SHARE_TOTAL($A1671,$B$1),"")</f>
        <v>0</v>
      </c>
      <c r="R1671">
        <f>IFERROR([1]!s_west_netprofit($A1671,2027,$B$1,180)/[1]!S_SHARE_TOTAL($A1671,$B$1),"")</f>
        <v>0</v>
      </c>
      <c r="S1671">
        <f>IFERROR([1]!s_fa_dupont_roe($A1671,"2011/12/31")/100,"")</f>
        <v>0</v>
      </c>
      <c r="T1671">
        <f>IFERROR([1]!s_fa_dupont_roe($A1671,"2012/12/31")/100,"")</f>
        <v>0</v>
      </c>
      <c r="U1671">
        <f>IFERROR([1]!s_fa_dupont_roe($A1671,"2013/12/31")/100,"")</f>
        <v>0</v>
      </c>
      <c r="V1671">
        <f>IFERROR([1]!s_fa_dupont_roe($A1671,"2014/12/31")/100,"")</f>
        <v>0</v>
      </c>
      <c r="W1671">
        <f>IFERROR([1]!s_fa_dupont_roe($A1671,"2015/12/31")/100,"")</f>
        <v>0</v>
      </c>
      <c r="X1671">
        <f>IFERROR([1]!s_fa_dupont_roe($A1671,"2016/12/31")/100,"")</f>
        <v>0</v>
      </c>
      <c r="Y1671">
        <f>IFERROR([1]!s_fa_dupont_roe($A1671,"2017/12/31")/100,"")</f>
        <v>0</v>
      </c>
      <c r="Z1671">
        <f>IFERROR([1]!s_fa_dupont_roe($A1671,"2018/12/31")/100,"")</f>
        <v>0.35088000000000003</v>
      </c>
      <c r="AA1671">
        <f>IFERROR([1]!s_fa_dupont_roe($A1671,"2019/12/31")/100,"")</f>
        <v>0.11061199999999999</v>
      </c>
      <c r="AB1671">
        <f>IFERROR([1]!s_fa_dupont_roe($A1671,"2020/12/31")/100,"")</f>
        <v>0.17311699999999999</v>
      </c>
      <c r="AC1671">
        <f>IFERROR([1]!s_fa_dupont_roe($A1671,"2021/12/31")/100,"")</f>
        <v>0.26713799999999999</v>
      </c>
      <c r="AD1671">
        <f>IFERROR([1]!s_fa_dupont_roe($A1671,"2022/12/31")/100,"")</f>
        <v>0.12726499999999999</v>
      </c>
      <c r="AE1671">
        <f>IFERROR([1]!s_fa_dupont_roe($A1671,"2023/12/31")/100,"")</f>
        <v>1.6385E-2</v>
      </c>
      <c r="AF1671">
        <f>IFERROR([1]!s_fa_dupont_roe($A1671,"2024/12/31")/100,"")</f>
        <v>6.5087999999999993E-2</v>
      </c>
      <c r="AG1671">
        <f>IFERROR([1]!s_fa_dupont_roe($A1671,"2025/12/31")/100,"")</f>
        <v>8.5137000000000004E-2</v>
      </c>
      <c r="AH1671">
        <f>IFERROR([1]!s_stm07_is($A1671,"W30028333","2025/12/31",1),"")</f>
        <v>177974383.61000001</v>
      </c>
      <c r="AI1671">
        <f>IFERROR([1]!s_stm07_bs($A1671,"W38058048","2025/12/31",1),"")</f>
        <v>2194699766.04</v>
      </c>
      <c r="AJ1671">
        <f>IFERROR([1]!s_fa_netdebt($A1671,"2025/12/31"),"")</f>
        <v>-641177931.02999997</v>
      </c>
      <c r="AK1671">
        <f>IFERROR([1]!s_val_ev1($A1671,"2025/12/31"),"")</f>
        <v>8736701086.0300007</v>
      </c>
      <c r="AL1671">
        <f>IFERROR([1]!s_fa_ebitda($A1671,"2025/12/31"),"")</f>
        <v>195644388.27000001</v>
      </c>
      <c r="AM1671" t="str">
        <f>IFERROR([1]!s_west_netprofit($A1671,2026,$B$1,180)/[1]!s_west_netprofit($A1671,2026,$B$1-7,180)-1,"")</f>
        <v/>
      </c>
      <c r="AN1671" t="str">
        <f>IFERROR([1]!s_west_netprofit($A1671,2026,$B$1,180)/[1]!s_west_netprofit($A1671,2026,$B$1-30,180)-1,"")</f>
        <v/>
      </c>
      <c r="AO1671" t="str">
        <f>IFERROR([1]!s_est_mediannetprofit($A1671,2026,$B$1)/[1]!s_est_mediannetprofit($A1671,2026,$B$1-7)-1,"")</f>
        <v/>
      </c>
      <c r="AP1671" t="str">
        <f>IFERROR([1]!s_est_mediannetprofit($A1671,2026,$B$1)/[1]!s_est_mediannetprofit($A1671,2026,$B$1-30)-1,"")</f>
        <v/>
      </c>
    </row>
    <row r="1672" spans="1:42">
      <c r="A1672" t="s">
        <v>1711</v>
      </c>
      <c r="B1672">
        <f>IFERROR([1]!s_stm07_is($A1672,"W30028333","2011/12/31",1)/[1]!S_SHARE_TOTAL($A1672,$B$1),"")</f>
        <v>0</v>
      </c>
      <c r="C1672">
        <f>IFERROR([1]!s_stm07_is($A1672,"W30028333","2012/12/31",1)/[1]!S_SHARE_TOTAL($A1672,$B$1),"")</f>
        <v>0</v>
      </c>
      <c r="D1672">
        <f>IFERROR([1]!s_stm07_is($A1672,"W30028333","2013/12/31",1)/[1]!S_SHARE_TOTAL($A1672,$B$1),"")</f>
        <v>0</v>
      </c>
      <c r="E1672">
        <f>IFERROR([1]!s_stm07_is($A1672,"W30028333","2014/12/31",1)/[1]!S_SHARE_TOTAL($A1672,$B$1),"")</f>
        <v>0</v>
      </c>
      <c r="F1672">
        <f>IFERROR([1]!s_stm07_is($A1672,"W30028333","2015/12/31",1)/[1]!S_SHARE_TOTAL($A1672,$B$1),"")</f>
        <v>0</v>
      </c>
      <c r="G1672">
        <f>IFERROR([1]!s_stm07_is($A1672,"W30028333","2016/12/31",1)/[1]!S_SHARE_TOTAL($A1672,$B$1),"")</f>
        <v>0</v>
      </c>
      <c r="H1672">
        <f>IFERROR([1]!s_stm07_is($A1672,"W30028333","2017/12/31",1)/[1]!S_SHARE_TOTAL($A1672,$B$1),"")</f>
        <v>0</v>
      </c>
      <c r="I1672">
        <f>IFERROR([1]!s_stm07_is($A1672,"W30028333","2018/12/31",1)/[1]!S_SHARE_TOTAL($A1672,$B$1),"")</f>
        <v>-0.41339943350444447</v>
      </c>
      <c r="J1672">
        <f>IFERROR([1]!s_stm07_is($A1672,"W30028333","2019/12/31",1)/[1]!S_SHARE_TOTAL($A1672,$B$1),"")</f>
        <v>-0.60100232264296316</v>
      </c>
      <c r="K1672">
        <f>IFERROR([1]!s_stm07_is($A1672,"W30028333","2020/12/31",1)/[1]!S_SHARE_TOTAL($A1672,$B$1),"")</f>
        <v>0.30073912416712345</v>
      </c>
      <c r="L1672">
        <f>IFERROR([1]!s_stm07_is($A1672,"W30028333","2021/12/31",1)/[1]!S_SHARE_TOTAL($A1672,$B$1),"")</f>
        <v>0.99012314125209555</v>
      </c>
      <c r="M1672">
        <f>IFERROR([1]!s_stm07_is($A1672,"W30028333","2022/12/31",1)/[1]!S_SHARE_TOTAL($A1672,$B$1),"")</f>
        <v>-0.20568392483571771</v>
      </c>
      <c r="N1672">
        <f>IFERROR([1]!s_stm07_is($A1672,"W30028333","2023/12/31",1)/[1]!S_SHARE_TOTAL($A1672,$B$1),"")</f>
        <v>3.5334879011172507E-2</v>
      </c>
      <c r="O1672">
        <f>IFERROR([1]!s_stm07_is($A1672,"W30028333","2024/12/31",1)/[1]!S_SHARE_TOTAL($A1672,$B$1),"")</f>
        <v>0.97621752768145653</v>
      </c>
      <c r="P1672">
        <f>IFERROR([1]!s_stm07_is($A1672,"W30028333","2025/12/31",1)/[1]!S_SHARE_TOTAL($A1672,$B$1),"")</f>
        <v>2.4887644269724269</v>
      </c>
      <c r="Q1672">
        <f>IFERROR([1]!s_west_netprofit($A1672,2026,$B$1,180)/[1]!S_SHARE_TOTAL($A1672,$B$1),"")</f>
        <v>3.4753164000283117</v>
      </c>
      <c r="R1672">
        <f>IFERROR([1]!s_west_netprofit($A1672,2027,$B$1,180)/[1]!S_SHARE_TOTAL($A1672,$B$1),"")</f>
        <v>4.5502982966170533</v>
      </c>
      <c r="S1672">
        <f>IFERROR([1]!s_fa_dupont_roe($A1672,"2011/12/31")/100,"")</f>
        <v>0</v>
      </c>
      <c r="T1672">
        <f>IFERROR([1]!s_fa_dupont_roe($A1672,"2012/12/31")/100,"")</f>
        <v>0</v>
      </c>
      <c r="U1672">
        <f>IFERROR([1]!s_fa_dupont_roe($A1672,"2013/12/31")/100,"")</f>
        <v>0</v>
      </c>
      <c r="V1672">
        <f>IFERROR([1]!s_fa_dupont_roe($A1672,"2014/12/31")/100,"")</f>
        <v>0</v>
      </c>
      <c r="W1672">
        <f>IFERROR([1]!s_fa_dupont_roe($A1672,"2015/12/31")/100,"")</f>
        <v>0</v>
      </c>
      <c r="X1672">
        <f>IFERROR([1]!s_fa_dupont_roe($A1672,"2016/12/31")/100,"")</f>
        <v>0</v>
      </c>
      <c r="Y1672">
        <f>IFERROR([1]!s_fa_dupont_roe($A1672,"2017/12/31")/100,"")</f>
        <v>0</v>
      </c>
      <c r="Z1672">
        <f>IFERROR([1]!s_fa_dupont_roe($A1672,"2018/12/31")/100,"")</f>
        <v>0</v>
      </c>
      <c r="AA1672">
        <f>IFERROR([1]!s_fa_dupont_roe($A1672,"2019/12/31")/100,"")</f>
        <v>0</v>
      </c>
      <c r="AB1672">
        <f>IFERROR([1]!s_fa_dupont_roe($A1672,"2020/12/31")/100,"")</f>
        <v>0.109384</v>
      </c>
      <c r="AC1672">
        <f>IFERROR([1]!s_fa_dupont_roe($A1672,"2021/12/31")/100,"")</f>
        <v>0.16427499999999998</v>
      </c>
      <c r="AD1672">
        <f>IFERROR([1]!s_fa_dupont_roe($A1672,"2022/12/31")/100,"")</f>
        <v>-2.6022E-2</v>
      </c>
      <c r="AE1672">
        <f>IFERROR([1]!s_fa_dupont_roe($A1672,"2023/12/31")/100,"")</f>
        <v>3.8050000000000002E-3</v>
      </c>
      <c r="AF1672">
        <f>IFERROR([1]!s_fa_dupont_roe($A1672,"2024/12/31")/100,"")</f>
        <v>9.9054000000000003E-2</v>
      </c>
      <c r="AG1672">
        <f>IFERROR([1]!s_fa_dupont_roe($A1672,"2025/12/31")/100,"")</f>
        <v>0.21277799999999999</v>
      </c>
      <c r="AH1672">
        <f>IFERROR([1]!s_stm07_is($A1672,"W30028333","2025/12/31",1),"")</f>
        <v>1001246790.35</v>
      </c>
      <c r="AI1672">
        <f>IFERROR([1]!s_stm07_bs($A1672,"W38058048","2025/12/31",1),"")</f>
        <v>5222334312</v>
      </c>
      <c r="AJ1672">
        <f>IFERROR([1]!s_fa_netdebt($A1672,"2025/12/31"),"")</f>
        <v>1972750234.0899999</v>
      </c>
      <c r="AK1672">
        <f>IFERROR([1]!s_val_ev1($A1672,"2025/12/31"),"")</f>
        <v>42104983357.660004</v>
      </c>
      <c r="AL1672">
        <f>IFERROR([1]!s_fa_ebitda($A1672,"2025/12/31"),"")</f>
        <v>1415960482.8099999</v>
      </c>
      <c r="AM1672">
        <f>IFERROR([1]!s_west_netprofit($A1672,2026,$B$1,180)/[1]!s_west_netprofit($A1672,2026,$B$1-7,180)-1,"")</f>
        <v>0</v>
      </c>
      <c r="AN1672">
        <f>IFERROR([1]!s_west_netprofit($A1672,2026,$B$1,180)/[1]!s_west_netprofit($A1672,2026,$B$1-30,180)-1,"")</f>
        <v>0</v>
      </c>
      <c r="AO1672">
        <f>IFERROR([1]!s_est_mediannetprofit($A1672,2026,$B$1)/[1]!s_est_mediannetprofit($A1672,2026,$B$1-7)-1,"")</f>
        <v>0</v>
      </c>
      <c r="AP1672">
        <f>IFERROR([1]!s_est_mediannetprofit($A1672,2026,$B$1)/[1]!s_est_mediannetprofit($A1672,2026,$B$1-30)-1,"")</f>
        <v>0</v>
      </c>
    </row>
    <row r="1673" spans="1:42">
      <c r="A1673" t="s">
        <v>1712</v>
      </c>
      <c r="B1673">
        <f>IFERROR([1]!s_stm07_is($A1673,"W30028333","2011/12/31",1)/[1]!S_SHARE_TOTAL($A1673,$B$1),"")</f>
        <v>0</v>
      </c>
      <c r="C1673">
        <f>IFERROR([1]!s_stm07_is($A1673,"W30028333","2012/12/31",1)/[1]!S_SHARE_TOTAL($A1673,$B$1),"")</f>
        <v>0</v>
      </c>
      <c r="D1673">
        <f>IFERROR([1]!s_stm07_is($A1673,"W30028333","2013/12/31",1)/[1]!S_SHARE_TOTAL($A1673,$B$1),"")</f>
        <v>0</v>
      </c>
      <c r="E1673">
        <f>IFERROR([1]!s_stm07_is($A1673,"W30028333","2014/12/31",1)/[1]!S_SHARE_TOTAL($A1673,$B$1),"")</f>
        <v>0</v>
      </c>
      <c r="F1673">
        <f>IFERROR([1]!s_stm07_is($A1673,"W30028333","2015/12/31",1)/[1]!S_SHARE_TOTAL($A1673,$B$1),"")</f>
        <v>0</v>
      </c>
      <c r="G1673">
        <f>IFERROR([1]!s_stm07_is($A1673,"W30028333","2016/12/31",1)/[1]!S_SHARE_TOTAL($A1673,$B$1),"")</f>
        <v>0</v>
      </c>
      <c r="H1673">
        <f>IFERROR([1]!s_stm07_is($A1673,"W30028333","2017/12/31",1)/[1]!S_SHARE_TOTAL($A1673,$B$1),"")</f>
        <v>-2.3855872237460152</v>
      </c>
      <c r="I1673">
        <f>IFERROR([1]!s_stm07_is($A1673,"W30028333","2018/12/31",1)/[1]!S_SHARE_TOTAL($A1673,$B$1),"")</f>
        <v>-1.2848221323048634</v>
      </c>
      <c r="J1673">
        <f>IFERROR([1]!s_stm07_is($A1673,"W30028333","2019/12/31",1)/[1]!S_SHARE_TOTAL($A1673,$B$1),"")</f>
        <v>-1.3950451628851308</v>
      </c>
      <c r="K1673">
        <f>IFERROR([1]!s_stm07_is($A1673,"W30028333","2020/12/31",1)/[1]!S_SHARE_TOTAL($A1673,$B$1),"")</f>
        <v>-5.5618571173297218</v>
      </c>
      <c r="L1673">
        <f>IFERROR([1]!s_stm07_is($A1673,"W30028333","2021/12/31",1)/[1]!S_SHARE_TOTAL($A1673,$B$1),"")</f>
        <v>-1.4090207752104491</v>
      </c>
      <c r="M1673">
        <f>IFERROR([1]!s_stm07_is($A1673,"W30028333","2022/12/31",1)/[1]!S_SHARE_TOTAL($A1673,$B$1),"")</f>
        <v>-0.60125639795137997</v>
      </c>
      <c r="N1673">
        <f>IFERROR([1]!s_stm07_is($A1673,"W30028333","2023/12/31",1)/[1]!S_SHARE_TOTAL($A1673,$B$1),"")</f>
        <v>-1.2092284694379409</v>
      </c>
      <c r="O1673">
        <f>IFERROR([1]!s_stm07_is($A1673,"W30028333","2024/12/31",1)/[1]!S_SHARE_TOTAL($A1673,$B$1),"")</f>
        <v>-1.656734894436239</v>
      </c>
      <c r="P1673">
        <f>IFERROR([1]!s_stm07_is($A1673,"W30028333","2025/12/31",1)/[1]!S_SHARE_TOTAL($A1673,$B$1),"")</f>
        <v>-0.933024975569679</v>
      </c>
      <c r="Q1673">
        <f>IFERROR([1]!s_west_netprofit($A1673,2026,$B$1,180)/[1]!S_SHARE_TOTAL($A1673,$B$1),"")</f>
        <v>-3.1496466649871262E-2</v>
      </c>
      <c r="R1673">
        <f>IFERROR([1]!s_west_netprofit($A1673,2027,$B$1,180)/[1]!S_SHARE_TOTAL($A1673,$B$1),"")</f>
        <v>0.71426256758445472</v>
      </c>
      <c r="S1673">
        <f>IFERROR([1]!s_fa_dupont_roe($A1673,"2011/12/31")/100,"")</f>
        <v>0</v>
      </c>
      <c r="T1673">
        <f>IFERROR([1]!s_fa_dupont_roe($A1673,"2012/12/31")/100,"")</f>
        <v>0</v>
      </c>
      <c r="U1673">
        <f>IFERROR([1]!s_fa_dupont_roe($A1673,"2013/12/31")/100,"")</f>
        <v>0</v>
      </c>
      <c r="V1673">
        <f>IFERROR([1]!s_fa_dupont_roe($A1673,"2014/12/31")/100,"")</f>
        <v>0</v>
      </c>
      <c r="W1673">
        <f>IFERROR([1]!s_fa_dupont_roe($A1673,"2015/12/31")/100,"")</f>
        <v>0</v>
      </c>
      <c r="X1673">
        <f>IFERROR([1]!s_fa_dupont_roe($A1673,"2016/12/31")/100,"")</f>
        <v>0</v>
      </c>
      <c r="Y1673">
        <f>IFERROR([1]!s_fa_dupont_roe($A1673,"2017/12/31")/100,"")</f>
        <v>-2.318181</v>
      </c>
      <c r="Z1673">
        <f>IFERROR([1]!s_fa_dupont_roe($A1673,"2018/12/31")/100,"")</f>
        <v>-1.026618</v>
      </c>
      <c r="AA1673">
        <f>IFERROR([1]!s_fa_dupont_roe($A1673,"2019/12/31")/100,"")</f>
        <v>-0.88257400000000008</v>
      </c>
      <c r="AB1673">
        <f>IFERROR([1]!s_fa_dupont_roe($A1673,"2020/12/31")/100,"")</f>
        <v>-1.9280930000000001</v>
      </c>
      <c r="AC1673">
        <f>IFERROR([1]!s_fa_dupont_roe($A1673,"2021/12/31")/100,"")</f>
        <v>-0.41524</v>
      </c>
      <c r="AD1673">
        <f>IFERROR([1]!s_fa_dupont_roe($A1673,"2022/12/31")/100,"")</f>
        <v>-5.8465999999999997E-2</v>
      </c>
      <c r="AE1673">
        <f>IFERROR([1]!s_fa_dupont_roe($A1673,"2023/12/31")/100,"")</f>
        <v>-7.3160000000000003E-2</v>
      </c>
      <c r="AF1673">
        <f>IFERROR([1]!s_fa_dupont_roe($A1673,"2024/12/31")/100,"")</f>
        <v>-0.115144</v>
      </c>
      <c r="AG1673">
        <f>IFERROR([1]!s_fa_dupont_roe($A1673,"2025/12/31")/100,"")</f>
        <v>-7.0071999999999995E-2</v>
      </c>
      <c r="AH1673">
        <f>IFERROR([1]!s_stm07_is($A1673,"W30028333","2025/12/31",1),"")</f>
        <v>-390285176.74000001</v>
      </c>
      <c r="AI1673">
        <f>IFERROR([1]!s_stm07_bs($A1673,"W38058048","2025/12/31",1),"")</f>
        <v>5457830583.3400002</v>
      </c>
      <c r="AJ1673">
        <f>IFERROR([1]!s_fa_netdebt($A1673,"2025/12/31"),"")</f>
        <v>-2555298463.4699998</v>
      </c>
      <c r="AK1673">
        <f>IFERROR([1]!s_val_ev1($A1673,"2025/12/31"),"")</f>
        <v>35032988369.169998</v>
      </c>
      <c r="AL1673">
        <f>IFERROR([1]!s_fa_ebitda($A1673,"2025/12/31"),"")</f>
        <v>-164121962.33000001</v>
      </c>
      <c r="AM1673">
        <f>IFERROR([1]!s_west_netprofit($A1673,2026,$B$1,180)/[1]!s_west_netprofit($A1673,2026,$B$1-7,180)-1,"")</f>
        <v>0</v>
      </c>
      <c r="AN1673">
        <f>IFERROR([1]!s_west_netprofit($A1673,2026,$B$1,180)/[1]!s_west_netprofit($A1673,2026,$B$1-30,180)-1,"")</f>
        <v>-1.9809213587715218</v>
      </c>
      <c r="AO1673">
        <f>IFERROR([1]!s_est_mediannetprofit($A1673,2026,$B$1)/[1]!s_est_mediannetprofit($A1673,2026,$B$1-7)-1,"")</f>
        <v>0</v>
      </c>
      <c r="AP1673">
        <f>IFERROR([1]!s_est_mediannetprofit($A1673,2026,$B$1)/[1]!s_est_mediannetprofit($A1673,2026,$B$1-30)-1,"")</f>
        <v>-1.2965909090909091</v>
      </c>
    </row>
    <row r="1674" spans="1:42">
      <c r="A1674" t="s">
        <v>1713</v>
      </c>
      <c r="B1674">
        <f>IFERROR([1]!s_stm07_is($A1674,"W30028333","2011/12/31",1)/[1]!S_SHARE_TOTAL($A1674,$B$1),"")</f>
        <v>2.7577919060786937E-3</v>
      </c>
      <c r="C1674">
        <f>IFERROR([1]!s_stm07_is($A1674,"W30028333","2012/12/31",1)/[1]!S_SHARE_TOTAL($A1674,$B$1),"")</f>
        <v>-9.4550561573332637E-2</v>
      </c>
      <c r="D1674">
        <f>IFERROR([1]!s_stm07_is($A1674,"W30028333","2013/12/31",1)/[1]!S_SHARE_TOTAL($A1674,$B$1),"")</f>
        <v>4.3681876043058163E-2</v>
      </c>
      <c r="E1674">
        <f>IFERROR([1]!s_stm07_is($A1674,"W30028333","2014/12/31",1)/[1]!S_SHARE_TOTAL($A1674,$B$1),"")</f>
        <v>7.1830382476201257E-2</v>
      </c>
      <c r="F1674">
        <f>IFERROR([1]!s_stm07_is($A1674,"W30028333","2015/12/31",1)/[1]!S_SHARE_TOTAL($A1674,$B$1),"")</f>
        <v>7.683161017999092E-2</v>
      </c>
      <c r="G1674">
        <f>IFERROR([1]!s_stm07_is($A1674,"W30028333","2016/12/31",1)/[1]!S_SHARE_TOTAL($A1674,$B$1),"")</f>
        <v>0.13612740826163131</v>
      </c>
      <c r="H1674">
        <f>IFERROR([1]!s_stm07_is($A1674,"W30028333","2017/12/31",1)/[1]!S_SHARE_TOTAL($A1674,$B$1),"")</f>
        <v>2.4753755761128395E-2</v>
      </c>
      <c r="I1674">
        <f>IFERROR([1]!s_stm07_is($A1674,"W30028333","2018/12/31",1)/[1]!S_SHARE_TOTAL($A1674,$B$1),"")</f>
        <v>2.6651057964198695E-2</v>
      </c>
      <c r="J1674">
        <f>IFERROR([1]!s_stm07_is($A1674,"W30028333","2019/12/31",1)/[1]!S_SHARE_TOTAL($A1674,$B$1),"")</f>
        <v>0.13445884888063447</v>
      </c>
      <c r="K1674">
        <f>IFERROR([1]!s_stm07_is($A1674,"W30028333","2020/12/31",1)/[1]!S_SHARE_TOTAL($A1674,$B$1),"")</f>
        <v>0.1014237061970529</v>
      </c>
      <c r="L1674">
        <f>IFERROR([1]!s_stm07_is($A1674,"W30028333","2021/12/31",1)/[1]!S_SHARE_TOTAL($A1674,$B$1),"")</f>
        <v>0.11114657601252899</v>
      </c>
      <c r="M1674">
        <f>IFERROR([1]!s_stm07_is($A1674,"W30028333","2022/12/31",1)/[1]!S_SHARE_TOTAL($A1674,$B$1),"")</f>
        <v>0.28591700116465907</v>
      </c>
      <c r="N1674">
        <f>IFERROR([1]!s_stm07_is($A1674,"W30028333","2023/12/31",1)/[1]!S_SHARE_TOTAL($A1674,$B$1),"")</f>
        <v>0.72452812798231281</v>
      </c>
      <c r="O1674">
        <f>IFERROR([1]!s_stm07_is($A1674,"W30028333","2024/12/31",1)/[1]!S_SHARE_TOTAL($A1674,$B$1),"")</f>
        <v>9.6332263485267629E-3</v>
      </c>
      <c r="P1674">
        <f>IFERROR([1]!s_stm07_is($A1674,"W30028333","2025/12/31",1)/[1]!S_SHARE_TOTAL($A1674,$B$1),"")</f>
        <v>-0.67009804099127157</v>
      </c>
      <c r="Q1674">
        <f>IFERROR([1]!s_west_netprofit($A1674,2026,$B$1,180)/[1]!S_SHARE_TOTAL($A1674,$B$1),"")</f>
        <v>6.4138580554784358E-2</v>
      </c>
      <c r="R1674">
        <f>IFERROR([1]!s_west_netprofit($A1674,2027,$B$1,180)/[1]!S_SHARE_TOTAL($A1674,$B$1),"")</f>
        <v>0.25677217998770124</v>
      </c>
      <c r="S1674">
        <f>IFERROR([1]!s_fa_dupont_roe($A1674,"2011/12/31")/100,"")</f>
        <v>1.0657000000000002E-2</v>
      </c>
      <c r="T1674">
        <f>IFERROR([1]!s_fa_dupont_roe($A1674,"2012/12/31")/100,"")</f>
        <v>-0.40546500000000002</v>
      </c>
      <c r="U1674">
        <f>IFERROR([1]!s_fa_dupont_roe($A1674,"2013/12/31")/100,"")</f>
        <v>0.20484000000000002</v>
      </c>
      <c r="V1674">
        <f>IFERROR([1]!s_fa_dupont_roe($A1674,"2014/12/31")/100,"")</f>
        <v>0.24512899999999999</v>
      </c>
      <c r="W1674">
        <f>IFERROR([1]!s_fa_dupont_roe($A1674,"2015/12/31")/100,"")</f>
        <v>0.20105000000000001</v>
      </c>
      <c r="X1674">
        <f>IFERROR([1]!s_fa_dupont_roe($A1674,"2016/12/31")/100,"")</f>
        <v>0.273947</v>
      </c>
      <c r="Y1674">
        <f>IFERROR([1]!s_fa_dupont_roe($A1674,"2017/12/31")/100,"")</f>
        <v>4.0273000000000003E-2</v>
      </c>
      <c r="Z1674">
        <f>IFERROR([1]!s_fa_dupont_roe($A1674,"2018/12/31")/100,"")</f>
        <v>3.9188000000000001E-2</v>
      </c>
      <c r="AA1674">
        <f>IFERROR([1]!s_fa_dupont_roe($A1674,"2019/12/31")/100,"")</f>
        <v>0.17207799999999998</v>
      </c>
      <c r="AB1674">
        <f>IFERROR([1]!s_fa_dupont_roe($A1674,"2020/12/31")/100,"")</f>
        <v>9.7746E-2</v>
      </c>
      <c r="AC1674">
        <f>IFERROR([1]!s_fa_dupont_roe($A1674,"2021/12/31")/100,"")</f>
        <v>8.7596000000000007E-2</v>
      </c>
      <c r="AD1674">
        <f>IFERROR([1]!s_fa_dupont_roe($A1674,"2022/12/31")/100,"")</f>
        <v>0.145927</v>
      </c>
      <c r="AE1674">
        <f>IFERROR([1]!s_fa_dupont_roe($A1674,"2023/12/31")/100,"")</f>
        <v>0.24374899999999999</v>
      </c>
      <c r="AF1674">
        <f>IFERROR([1]!s_fa_dupont_roe($A1674,"2024/12/31")/100,"")</f>
        <v>2.9680000000000002E-3</v>
      </c>
      <c r="AG1674">
        <f>IFERROR([1]!s_fa_dupont_roe($A1674,"2025/12/31")/100,"")</f>
        <v>-0.23858100000000002</v>
      </c>
      <c r="AH1674">
        <f>IFERROR([1]!s_stm07_is($A1674,"W30028333","2025/12/31",1),"")</f>
        <v>-6881512301.1199999</v>
      </c>
      <c r="AI1674">
        <f>IFERROR([1]!s_stm07_bs($A1674,"W38058048","2025/12/31",1),"")</f>
        <v>26896944561.57</v>
      </c>
      <c r="AJ1674">
        <f>IFERROR([1]!s_fa_netdebt($A1674,"2025/12/31"),"")</f>
        <v>12722028148.700001</v>
      </c>
      <c r="AK1674">
        <f>IFERROR([1]!s_val_ev1($A1674,"2025/12/31"),"")</f>
        <v>96332191582.210007</v>
      </c>
      <c r="AL1674">
        <f>IFERROR([1]!s_fa_ebitda($A1674,"2025/12/31"),"")</f>
        <v>608248186.96000004</v>
      </c>
      <c r="AM1674">
        <f>IFERROR([1]!s_west_netprofit($A1674,2026,$B$1,180)/[1]!s_west_netprofit($A1674,2026,$B$1-7,180)-1,"")</f>
        <v>0</v>
      </c>
      <c r="AN1674">
        <f>IFERROR([1]!s_west_netprofit($A1674,2026,$B$1,180)/[1]!s_west_netprofit($A1674,2026,$B$1-30,180)-1,"")</f>
        <v>-0.44837852983908555</v>
      </c>
      <c r="AO1674">
        <f>IFERROR([1]!s_est_mediannetprofit($A1674,2026,$B$1)/[1]!s_est_mediannetprofit($A1674,2026,$B$1-7)-1,"")</f>
        <v>0</v>
      </c>
      <c r="AP1674">
        <f>IFERROR([1]!s_est_mediannetprofit($A1674,2026,$B$1)/[1]!s_est_mediannetprofit($A1674,2026,$B$1-30)-1,"")</f>
        <v>-0.67825718996687723</v>
      </c>
    </row>
    <row r="1675" spans="1:42">
      <c r="A1675" t="s">
        <v>1714</v>
      </c>
      <c r="B1675">
        <f>IFERROR([1]!s_stm07_is($A1675,"W30028333","2011/12/31",1)/[1]!S_SHARE_TOTAL($A1675,$B$1),"")</f>
        <v>0</v>
      </c>
      <c r="C1675">
        <f>IFERROR([1]!s_stm07_is($A1675,"W30028333","2012/12/31",1)/[1]!S_SHARE_TOTAL($A1675,$B$1),"")</f>
        <v>0</v>
      </c>
      <c r="D1675">
        <f>IFERROR([1]!s_stm07_is($A1675,"W30028333","2013/12/31",1)/[1]!S_SHARE_TOTAL($A1675,$B$1),"")</f>
        <v>0</v>
      </c>
      <c r="E1675">
        <f>IFERROR([1]!s_stm07_is($A1675,"W30028333","2014/12/31",1)/[1]!S_SHARE_TOTAL($A1675,$B$1),"")</f>
        <v>0</v>
      </c>
      <c r="F1675">
        <f>IFERROR([1]!s_stm07_is($A1675,"W30028333","2015/12/31",1)/[1]!S_SHARE_TOTAL($A1675,$B$1),"")</f>
        <v>0</v>
      </c>
      <c r="G1675">
        <f>IFERROR([1]!s_stm07_is($A1675,"W30028333","2016/12/31",1)/[1]!S_SHARE_TOTAL($A1675,$B$1),"")</f>
        <v>0</v>
      </c>
      <c r="H1675">
        <f>IFERROR([1]!s_stm07_is($A1675,"W30028333","2017/12/31",1)/[1]!S_SHARE_TOTAL($A1675,$B$1),"")</f>
        <v>0.45388616918695529</v>
      </c>
      <c r="I1675">
        <f>IFERROR([1]!s_stm07_is($A1675,"W30028333","2018/12/31",1)/[1]!S_SHARE_TOTAL($A1675,$B$1),"")</f>
        <v>0.67099347881197391</v>
      </c>
      <c r="J1675">
        <f>IFERROR([1]!s_stm07_is($A1675,"W30028333","2019/12/31",1)/[1]!S_SHARE_TOTAL($A1675,$B$1),"")</f>
        <v>0.81823799270129949</v>
      </c>
      <c r="K1675">
        <f>IFERROR([1]!s_stm07_is($A1675,"W30028333","2020/12/31",1)/[1]!S_SHARE_TOTAL($A1675,$B$1),"")</f>
        <v>1.2742601596253953</v>
      </c>
      <c r="L1675">
        <f>IFERROR([1]!s_stm07_is($A1675,"W30028333","2021/12/31",1)/[1]!S_SHARE_TOTAL($A1675,$B$1),"")</f>
        <v>1.565626346102138</v>
      </c>
      <c r="M1675">
        <f>IFERROR([1]!s_stm07_is($A1675,"W30028333","2022/12/31",1)/[1]!S_SHARE_TOTAL($A1675,$B$1),"")</f>
        <v>1.77977851247729</v>
      </c>
      <c r="N1675">
        <f>IFERROR([1]!s_stm07_is($A1675,"W30028333","2023/12/31",1)/[1]!S_SHARE_TOTAL($A1675,$B$1),"")</f>
        <v>0.60488328307819095</v>
      </c>
      <c r="O1675">
        <f>IFERROR([1]!s_stm07_is($A1675,"W30028333","2024/12/31",1)/[1]!S_SHARE_TOTAL($A1675,$B$1),"")</f>
        <v>0.63441252678818438</v>
      </c>
      <c r="P1675">
        <f>IFERROR([1]!s_stm07_is($A1675,"W30028333","2025/12/31",1)/[1]!S_SHARE_TOTAL($A1675,$B$1),"")</f>
        <v>0.11223857183309718</v>
      </c>
      <c r="Q1675">
        <f>IFERROR([1]!s_west_netprofit($A1675,2026,$B$1,180)/[1]!S_SHARE_TOTAL($A1675,$B$1),"")</f>
        <v>0.37653660581465781</v>
      </c>
      <c r="R1675">
        <f>IFERROR([1]!s_west_netprofit($A1675,2027,$B$1,180)/[1]!S_SHARE_TOTAL($A1675,$B$1),"")</f>
        <v>0.48751797363812061</v>
      </c>
      <c r="S1675">
        <f>IFERROR([1]!s_fa_dupont_roe($A1675,"2011/12/31")/100,"")</f>
        <v>0</v>
      </c>
      <c r="T1675">
        <f>IFERROR([1]!s_fa_dupont_roe($A1675,"2012/12/31")/100,"")</f>
        <v>0</v>
      </c>
      <c r="U1675">
        <f>IFERROR([1]!s_fa_dupont_roe($A1675,"2013/12/31")/100,"")</f>
        <v>0</v>
      </c>
      <c r="V1675">
        <f>IFERROR([1]!s_fa_dupont_roe($A1675,"2014/12/31")/100,"")</f>
        <v>0</v>
      </c>
      <c r="W1675">
        <f>IFERROR([1]!s_fa_dupont_roe($A1675,"2015/12/31")/100,"")</f>
        <v>0</v>
      </c>
      <c r="X1675">
        <f>IFERROR([1]!s_fa_dupont_roe($A1675,"2016/12/31")/100,"")</f>
        <v>0</v>
      </c>
      <c r="Y1675">
        <f>IFERROR([1]!s_fa_dupont_roe($A1675,"2017/12/31")/100,"")</f>
        <v>0.30347400000000002</v>
      </c>
      <c r="Z1675">
        <f>IFERROR([1]!s_fa_dupont_roe($A1675,"2018/12/31")/100,"")</f>
        <v>0.38956200000000002</v>
      </c>
      <c r="AA1675">
        <f>IFERROR([1]!s_fa_dupont_roe($A1675,"2019/12/31")/100,"")</f>
        <v>0.471667</v>
      </c>
      <c r="AB1675">
        <f>IFERROR([1]!s_fa_dupont_roe($A1675,"2020/12/31")/100,"")</f>
        <v>0.60084099999999996</v>
      </c>
      <c r="AC1675">
        <f>IFERROR([1]!s_fa_dupont_roe($A1675,"2021/12/31")/100,"")</f>
        <v>0.16572099999999998</v>
      </c>
      <c r="AD1675">
        <f>IFERROR([1]!s_fa_dupont_roe($A1675,"2022/12/31")/100,"")</f>
        <v>0.10589399999999999</v>
      </c>
      <c r="AE1675">
        <f>IFERROR([1]!s_fa_dupont_roe($A1675,"2023/12/31")/100,"")</f>
        <v>3.4693000000000002E-2</v>
      </c>
      <c r="AF1675">
        <f>IFERROR([1]!s_fa_dupont_roe($A1675,"2024/12/31")/100,"")</f>
        <v>3.6625999999999999E-2</v>
      </c>
      <c r="AG1675">
        <f>IFERROR([1]!s_fa_dupont_roe($A1675,"2025/12/31")/100,"")</f>
        <v>6.5990000000000007E-3</v>
      </c>
      <c r="AH1675">
        <f>IFERROR([1]!s_stm07_is($A1675,"W30028333","2025/12/31",1),"")</f>
        <v>36138797.030000001</v>
      </c>
      <c r="AI1675">
        <f>IFERROR([1]!s_stm07_bs($A1675,"W38058048","2025/12/31",1),"")</f>
        <v>5418950876.4399996</v>
      </c>
      <c r="AJ1675">
        <f>IFERROR([1]!s_fa_netdebt($A1675,"2025/12/31"),"")</f>
        <v>-655147849.38</v>
      </c>
      <c r="AK1675">
        <f>IFERROR([1]!s_val_ev1($A1675,"2025/12/31"),"")</f>
        <v>7997662758.5</v>
      </c>
      <c r="AL1675">
        <f>IFERROR([1]!s_fa_ebitda($A1675,"2025/12/31"),"")</f>
        <v>94764760.079999998</v>
      </c>
      <c r="AM1675">
        <f>IFERROR([1]!s_west_netprofit($A1675,2026,$B$1,180)/[1]!s_west_netprofit($A1675,2026,$B$1-7,180)-1,"")</f>
        <v>0</v>
      </c>
      <c r="AN1675">
        <f>IFERROR([1]!s_west_netprofit($A1675,2026,$B$1,180)/[1]!s_west_netprofit($A1675,2026,$B$1-30,180)-1,"")</f>
        <v>-2.8522205973677384E-2</v>
      </c>
      <c r="AO1675">
        <f>IFERROR([1]!s_est_mediannetprofit($A1675,2026,$B$1)/[1]!s_est_mediannetprofit($A1675,2026,$B$1-7)-1,"")</f>
        <v>0</v>
      </c>
      <c r="AP1675">
        <f>IFERROR([1]!s_est_mediannetprofit($A1675,2026,$B$1)/[1]!s_est_mediannetprofit($A1675,2026,$B$1-30)-1,"")</f>
        <v>-0.10833333333333328</v>
      </c>
    </row>
    <row r="1676" spans="1:42">
      <c r="A1676" t="s">
        <v>1715</v>
      </c>
      <c r="B1676">
        <f>IFERROR([1]!s_stm07_is($A1676,"W30028333","2011/12/31",1)/[1]!S_SHARE_TOTAL($A1676,$B$1),"")</f>
        <v>0</v>
      </c>
      <c r="C1676">
        <f>IFERROR([1]!s_stm07_is($A1676,"W30028333","2012/12/31",1)/[1]!S_SHARE_TOTAL($A1676,$B$1),"")</f>
        <v>0</v>
      </c>
      <c r="D1676">
        <f>IFERROR([1]!s_stm07_is($A1676,"W30028333","2013/12/31",1)/[1]!S_SHARE_TOTAL($A1676,$B$1),"")</f>
        <v>0</v>
      </c>
      <c r="E1676">
        <f>IFERROR([1]!s_stm07_is($A1676,"W30028333","2014/12/31",1)/[1]!S_SHARE_TOTAL($A1676,$B$1),"")</f>
        <v>0</v>
      </c>
      <c r="F1676">
        <f>IFERROR([1]!s_stm07_is($A1676,"W30028333","2015/12/31",1)/[1]!S_SHARE_TOTAL($A1676,$B$1),"")</f>
        <v>0</v>
      </c>
      <c r="G1676">
        <f>IFERROR([1]!s_stm07_is($A1676,"W30028333","2016/12/31",1)/[1]!S_SHARE_TOTAL($A1676,$B$1),"")</f>
        <v>0</v>
      </c>
      <c r="H1676">
        <f>IFERROR([1]!s_stm07_is($A1676,"W30028333","2017/12/31",1)/[1]!S_SHARE_TOTAL($A1676,$B$1),"")</f>
        <v>0</v>
      </c>
      <c r="I1676">
        <f>IFERROR([1]!s_stm07_is($A1676,"W30028333","2018/12/31",1)/[1]!S_SHARE_TOTAL($A1676,$B$1),"")</f>
        <v>-8.6954094063722009E-2</v>
      </c>
      <c r="J1676">
        <f>IFERROR([1]!s_stm07_is($A1676,"W30028333","2019/12/31",1)/[1]!S_SHARE_TOTAL($A1676,$B$1),"")</f>
        <v>-0.41410635025142584</v>
      </c>
      <c r="K1676">
        <f>IFERROR([1]!s_stm07_is($A1676,"W30028333","2020/12/31",1)/[1]!S_SHARE_TOTAL($A1676,$B$1),"")</f>
        <v>-1.3239552080161423</v>
      </c>
      <c r="L1676">
        <f>IFERROR([1]!s_stm07_is($A1676,"W30028333","2021/12/31",1)/[1]!S_SHARE_TOTAL($A1676,$B$1),"")</f>
        <v>0.18561301189085325</v>
      </c>
      <c r="M1676">
        <f>IFERROR([1]!s_stm07_is($A1676,"W30028333","2022/12/31",1)/[1]!S_SHARE_TOTAL($A1676,$B$1),"")</f>
        <v>-0.36157848546959437</v>
      </c>
      <c r="N1676">
        <f>IFERROR([1]!s_stm07_is($A1676,"W30028333","2023/12/31",1)/[1]!S_SHARE_TOTAL($A1676,$B$1),"")</f>
        <v>-9.4343174061453164E-2</v>
      </c>
      <c r="O1676">
        <f>IFERROR([1]!s_stm07_is($A1676,"W30028333","2024/12/31",1)/[1]!S_SHARE_TOTAL($A1676,$B$1),"")</f>
        <v>0.36941437162586166</v>
      </c>
      <c r="P1676">
        <f>IFERROR([1]!s_stm07_is($A1676,"W30028333","2025/12/31",1)/[1]!S_SHARE_TOTAL($A1676,$B$1),"")</f>
        <v>-0.42986204471366657</v>
      </c>
      <c r="Q1676">
        <f>IFERROR([1]!s_west_netprofit($A1676,2026,$B$1,180)/[1]!S_SHARE_TOTAL($A1676,$B$1),"")</f>
        <v>0.24672744673179489</v>
      </c>
      <c r="R1676">
        <f>IFERROR([1]!s_west_netprofit($A1676,2027,$B$1,180)/[1]!S_SHARE_TOTAL($A1676,$B$1),"")</f>
        <v>0.6370705884502843</v>
      </c>
      <c r="S1676">
        <f>IFERROR([1]!s_fa_dupont_roe($A1676,"2011/12/31")/100,"")</f>
        <v>0</v>
      </c>
      <c r="T1676">
        <f>IFERROR([1]!s_fa_dupont_roe($A1676,"2012/12/31")/100,"")</f>
        <v>0</v>
      </c>
      <c r="U1676">
        <f>IFERROR([1]!s_fa_dupont_roe($A1676,"2013/12/31")/100,"")</f>
        <v>0</v>
      </c>
      <c r="V1676">
        <f>IFERROR([1]!s_fa_dupont_roe($A1676,"2014/12/31")/100,"")</f>
        <v>0</v>
      </c>
      <c r="W1676">
        <f>IFERROR([1]!s_fa_dupont_roe($A1676,"2015/12/31")/100,"")</f>
        <v>0</v>
      </c>
      <c r="X1676">
        <f>IFERROR([1]!s_fa_dupont_roe($A1676,"2016/12/31")/100,"")</f>
        <v>0</v>
      </c>
      <c r="Y1676">
        <f>IFERROR([1]!s_fa_dupont_roe($A1676,"2017/12/31")/100,"")</f>
        <v>0</v>
      </c>
      <c r="Z1676">
        <f>IFERROR([1]!s_fa_dupont_roe($A1676,"2018/12/31")/100,"")</f>
        <v>0</v>
      </c>
      <c r="AA1676">
        <f>IFERROR([1]!s_fa_dupont_roe($A1676,"2019/12/31")/100,"")</f>
        <v>-0.83591099999999996</v>
      </c>
      <c r="AB1676">
        <f>IFERROR([1]!s_fa_dupont_roe($A1676,"2020/12/31")/100,"")</f>
        <v>-0.48750399999999999</v>
      </c>
      <c r="AC1676">
        <f>IFERROR([1]!s_fa_dupont_roe($A1676,"2021/12/31")/100,"")</f>
        <v>4.1304999999999994E-2</v>
      </c>
      <c r="AD1676">
        <f>IFERROR([1]!s_fa_dupont_roe($A1676,"2022/12/31")/100,"")</f>
        <v>-4.6893000000000004E-2</v>
      </c>
      <c r="AE1676">
        <f>IFERROR([1]!s_fa_dupont_roe($A1676,"2023/12/31")/100,"")</f>
        <v>-8.7270000000000004E-3</v>
      </c>
      <c r="AF1676">
        <f>IFERROR([1]!s_fa_dupont_roe($A1676,"2024/12/31")/100,"")</f>
        <v>3.3972000000000002E-2</v>
      </c>
      <c r="AG1676">
        <f>IFERROR([1]!s_fa_dupont_roe($A1676,"2025/12/31")/100,"")</f>
        <v>-3.3366E-2</v>
      </c>
      <c r="AH1676">
        <f>IFERROR([1]!s_stm07_is($A1676,"W30028333","2025/12/31",1),"")</f>
        <v>-208319118.22999999</v>
      </c>
      <c r="AI1676">
        <f>IFERROR([1]!s_stm07_bs($A1676,"W38058048","2025/12/31",1),"")</f>
        <v>7175314424.4200001</v>
      </c>
      <c r="AJ1676">
        <f>IFERROR([1]!s_fa_netdebt($A1676,"2025/12/31"),"")</f>
        <v>-2116144212.45</v>
      </c>
      <c r="AK1676">
        <f>IFERROR([1]!s_val_ev1($A1676,"2025/12/31"),"")</f>
        <v>42158561840.052498</v>
      </c>
      <c r="AL1676">
        <f>IFERROR([1]!s_fa_ebitda($A1676,"2025/12/31"),"")</f>
        <v>163055771.22</v>
      </c>
      <c r="AM1676">
        <f>IFERROR([1]!s_west_netprofit($A1676,2026,$B$1,180)/[1]!s_west_netprofit($A1676,2026,$B$1-7,180)-1,"")</f>
        <v>0</v>
      </c>
      <c r="AN1676">
        <f>IFERROR([1]!s_west_netprofit($A1676,2026,$B$1,180)/[1]!s_west_netprofit($A1676,2026,$B$1-30,180)-1,"")</f>
        <v>-0.20304514857458</v>
      </c>
      <c r="AO1676">
        <f>IFERROR([1]!s_est_mediannetprofit($A1676,2026,$B$1)/[1]!s_est_mediannetprofit($A1676,2026,$B$1-7)-1,"")</f>
        <v>0</v>
      </c>
      <c r="AP1676">
        <f>IFERROR([1]!s_est_mediannetprofit($A1676,2026,$B$1)/[1]!s_est_mediannetprofit($A1676,2026,$B$1-30)-1,"")</f>
        <v>-0.35827867692162507</v>
      </c>
    </row>
    <row r="1677" spans="1:42">
      <c r="A1677" t="s">
        <v>1716</v>
      </c>
      <c r="B1677">
        <f>IFERROR([1]!s_stm07_is($A1677,"W30028333","2011/12/31",1)/[1]!S_SHARE_TOTAL($A1677,$B$1),"")</f>
        <v>0</v>
      </c>
      <c r="C1677">
        <f>IFERROR([1]!s_stm07_is($A1677,"W30028333","2012/12/31",1)/[1]!S_SHARE_TOTAL($A1677,$B$1),"")</f>
        <v>0</v>
      </c>
      <c r="D1677">
        <f>IFERROR([1]!s_stm07_is($A1677,"W30028333","2013/12/31",1)/[1]!S_SHARE_TOTAL($A1677,$B$1),"")</f>
        <v>0</v>
      </c>
      <c r="E1677">
        <f>IFERROR([1]!s_stm07_is($A1677,"W30028333","2014/12/31",1)/[1]!S_SHARE_TOTAL($A1677,$B$1),"")</f>
        <v>0</v>
      </c>
      <c r="F1677">
        <f>IFERROR([1]!s_stm07_is($A1677,"W30028333","2015/12/31",1)/[1]!S_SHARE_TOTAL($A1677,$B$1),"")</f>
        <v>0</v>
      </c>
      <c r="G1677">
        <f>IFERROR([1]!s_stm07_is($A1677,"W30028333","2016/12/31",1)/[1]!S_SHARE_TOTAL($A1677,$B$1),"")</f>
        <v>0</v>
      </c>
      <c r="H1677">
        <f>IFERROR([1]!s_stm07_is($A1677,"W30028333","2017/12/31",1)/[1]!S_SHARE_TOTAL($A1677,$B$1),"")</f>
        <v>-0.63684049924227115</v>
      </c>
      <c r="I1677">
        <f>IFERROR([1]!s_stm07_is($A1677,"W30028333","2018/12/31",1)/[1]!S_SHARE_TOTAL($A1677,$B$1),"")</f>
        <v>-3.0792007444577427</v>
      </c>
      <c r="J1677">
        <f>IFERROR([1]!s_stm07_is($A1677,"W30028333","2019/12/31",1)/[1]!S_SHARE_TOTAL($A1677,$B$1),"")</f>
        <v>-4.4854051901511767</v>
      </c>
      <c r="K1677">
        <f>IFERROR([1]!s_stm07_is($A1677,"W30028333","2020/12/31",1)/[1]!S_SHARE_TOTAL($A1677,$B$1),"")</f>
        <v>-7.3844859832320306</v>
      </c>
      <c r="L1677">
        <f>IFERROR([1]!s_stm07_is($A1677,"W30028333","2021/12/31",1)/[1]!S_SHARE_TOTAL($A1677,$B$1),"")</f>
        <v>-6.3231547765254321</v>
      </c>
      <c r="M1677">
        <f>IFERROR([1]!s_stm07_is($A1677,"W30028333","2022/12/31",1)/[1]!S_SHARE_TOTAL($A1677,$B$1),"")</f>
        <v>-8.8493670961988347</v>
      </c>
      <c r="N1677">
        <f>IFERROR([1]!s_stm07_is($A1677,"W30028333","2023/12/31",1)/[1]!S_SHARE_TOTAL($A1677,$B$1),"")</f>
        <v>-4.3564670167250492</v>
      </c>
      <c r="O1677">
        <f>IFERROR([1]!s_stm07_is($A1677,"W30028333","2024/12/31",1)/[1]!S_SHARE_TOTAL($A1677,$B$1),"")</f>
        <v>-3.2293327056585159</v>
      </c>
      <c r="P1677">
        <f>IFERROR([1]!s_stm07_is($A1677,"W30028333","2025/12/31",1)/[1]!S_SHARE_TOTAL($A1677,$B$1),"")</f>
        <v>0.94753849596908546</v>
      </c>
      <c r="Q1677">
        <f>IFERROR([1]!s_west_netprofit($A1677,2026,$B$1,180)/[1]!S_SHARE_TOTAL($A1677,$B$1),"")</f>
        <v>2.9617966685891592</v>
      </c>
      <c r="R1677">
        <f>IFERROR([1]!s_west_netprofit($A1677,2027,$B$1,180)/[1]!S_SHARE_TOTAL($A1677,$B$1),"")</f>
        <v>5.1898003832493558</v>
      </c>
      <c r="S1677">
        <f>IFERROR([1]!s_fa_dupont_roe($A1677,"2011/12/31")/100,"")</f>
        <v>0</v>
      </c>
      <c r="T1677">
        <f>IFERROR([1]!s_fa_dupont_roe($A1677,"2012/12/31")/100,"")</f>
        <v>0</v>
      </c>
      <c r="U1677">
        <f>IFERROR([1]!s_fa_dupont_roe($A1677,"2013/12/31")/100,"")</f>
        <v>0</v>
      </c>
      <c r="V1677">
        <f>IFERROR([1]!s_fa_dupont_roe($A1677,"2014/12/31")/100,"")</f>
        <v>0</v>
      </c>
      <c r="W1677">
        <f>IFERROR([1]!s_fa_dupont_roe($A1677,"2015/12/31")/100,"")</f>
        <v>0</v>
      </c>
      <c r="X1677">
        <f>IFERROR([1]!s_fa_dupont_roe($A1677,"2016/12/31")/100,"")</f>
        <v>0</v>
      </c>
      <c r="Y1677">
        <f>IFERROR([1]!s_fa_dupont_roe($A1677,"2017/12/31")/100,"")</f>
        <v>-0.22698399999999999</v>
      </c>
      <c r="Z1677">
        <f>IFERROR([1]!s_fa_dupont_roe($A1677,"2018/12/31")/100,"")</f>
        <v>-0.57929900000000001</v>
      </c>
      <c r="AA1677">
        <f>IFERROR([1]!s_fa_dupont_roe($A1677,"2019/12/31")/100,"")</f>
        <v>-0.73417500000000002</v>
      </c>
      <c r="AB1677">
        <f>IFERROR([1]!s_fa_dupont_roe($A1677,"2020/12/31")/100,"")</f>
        <v>-0.70907399999999998</v>
      </c>
      <c r="AC1677">
        <f>IFERROR([1]!s_fa_dupont_roe($A1677,"2021/12/31")/100,"")</f>
        <v>-0.29872699999999996</v>
      </c>
      <c r="AD1677">
        <f>IFERROR([1]!s_fa_dupont_roe($A1677,"2022/12/31")/100,"")</f>
        <v>-0.38834800000000003</v>
      </c>
      <c r="AE1677">
        <f>IFERROR([1]!s_fa_dupont_roe($A1677,"2023/12/31")/100,"")</f>
        <v>-0.24229900000000001</v>
      </c>
      <c r="AF1677">
        <f>IFERROR([1]!s_fa_dupont_roe($A1677,"2024/12/31")/100,"")</f>
        <v>-0.20204699999999998</v>
      </c>
      <c r="AG1677">
        <f>IFERROR([1]!s_fa_dupont_roe($A1677,"2025/12/31")/100,"")</f>
        <v>5.3296000000000003E-2</v>
      </c>
      <c r="AH1677">
        <f>IFERROR([1]!s_stm07_is($A1677,"W30028333","2025/12/31",1),"")</f>
        <v>1460710000</v>
      </c>
      <c r="AI1677">
        <f>IFERROR([1]!s_stm07_bs($A1677,"W38058048","2025/12/31",1),"")</f>
        <v>30639439000</v>
      </c>
      <c r="AJ1677">
        <f>IFERROR([1]!s_fa_netdebt($A1677,"2025/12/31"),"")</f>
        <v>-7215871000</v>
      </c>
      <c r="AK1677">
        <f>IFERROR([1]!s_val_ev1($A1677,"2025/12/31"),"")</f>
        <v>271603202274.22101</v>
      </c>
      <c r="AL1677">
        <f>IFERROR([1]!s_fa_ebitda($A1677,"2025/12/31"),"")</f>
        <v>4085501000</v>
      </c>
      <c r="AM1677">
        <f>IFERROR([1]!s_west_netprofit($A1677,2026,$B$1,180)/[1]!s_west_netprofit($A1677,2026,$B$1-7,180)-1,"")</f>
        <v>5.0391711140191919E-3</v>
      </c>
      <c r="AN1677">
        <f>IFERROR([1]!s_west_netprofit($A1677,2026,$B$1,180)/[1]!s_west_netprofit($A1677,2026,$B$1-30,180)-1,"")</f>
        <v>2.483827581374709E-2</v>
      </c>
      <c r="AO1677">
        <f>IFERROR([1]!s_est_mediannetprofit($A1677,2026,$B$1)/[1]!s_est_mediannetprofit($A1677,2026,$B$1-7)-1,"")</f>
        <v>1.9793249823867987E-2</v>
      </c>
      <c r="AP1677">
        <f>IFERROR([1]!s_est_mediannetprofit($A1677,2026,$B$1)/[1]!s_est_mediannetprofit($A1677,2026,$B$1-30)-1,"")</f>
        <v>5.1715234905155949E-2</v>
      </c>
    </row>
    <row r="1678" spans="1:42">
      <c r="A1678" t="s">
        <v>1717</v>
      </c>
      <c r="B1678">
        <f>IFERROR([1]!s_stm07_is($A1678,"W30028333","2011/12/31",1)/[1]!S_SHARE_TOTAL($A1678,$B$1),"")</f>
        <v>0</v>
      </c>
      <c r="C1678">
        <f>IFERROR([1]!s_stm07_is($A1678,"W30028333","2012/12/31",1)/[1]!S_SHARE_TOTAL($A1678,$B$1),"")</f>
        <v>0</v>
      </c>
      <c r="D1678">
        <f>IFERROR([1]!s_stm07_is($A1678,"W30028333","2013/12/31",1)/[1]!S_SHARE_TOTAL($A1678,$B$1),"")</f>
        <v>0</v>
      </c>
      <c r="E1678">
        <f>IFERROR([1]!s_stm07_is($A1678,"W30028333","2014/12/31",1)/[1]!S_SHARE_TOTAL($A1678,$B$1),"")</f>
        <v>0</v>
      </c>
      <c r="F1678">
        <f>IFERROR([1]!s_stm07_is($A1678,"W30028333","2015/12/31",1)/[1]!S_SHARE_TOTAL($A1678,$B$1),"")</f>
        <v>0</v>
      </c>
      <c r="G1678">
        <f>IFERROR([1]!s_stm07_is($A1678,"W30028333","2016/12/31",1)/[1]!S_SHARE_TOTAL($A1678,$B$1),"")</f>
        <v>0</v>
      </c>
      <c r="H1678">
        <f>IFERROR([1]!s_stm07_is($A1678,"W30028333","2017/12/31",1)/[1]!S_SHARE_TOTAL($A1678,$B$1),"")</f>
        <v>0</v>
      </c>
      <c r="I1678">
        <f>IFERROR([1]!s_stm07_is($A1678,"W30028333","2018/12/31",1)/[1]!S_SHARE_TOTAL($A1678,$B$1),"")</f>
        <v>2.3994617141845229E-2</v>
      </c>
      <c r="J1678">
        <f>IFERROR([1]!s_stm07_is($A1678,"W30028333","2019/12/31",1)/[1]!S_SHARE_TOTAL($A1678,$B$1),"")</f>
        <v>7.7019705896936436E-2</v>
      </c>
      <c r="K1678">
        <f>IFERROR([1]!s_stm07_is($A1678,"W30028333","2020/12/31",1)/[1]!S_SHARE_TOTAL($A1678,$B$1),"")</f>
        <v>0.15421511832831591</v>
      </c>
      <c r="L1678">
        <f>IFERROR([1]!s_stm07_is($A1678,"W30028333","2021/12/31",1)/[1]!S_SHARE_TOTAL($A1678,$B$1),"")</f>
        <v>0.2532992829466974</v>
      </c>
      <c r="M1678">
        <f>IFERROR([1]!s_stm07_is($A1678,"W30028333","2022/12/31",1)/[1]!S_SHARE_TOTAL($A1678,$B$1),"")</f>
        <v>0.36429635312555342</v>
      </c>
      <c r="N1678">
        <f>IFERROR([1]!s_stm07_is($A1678,"W30028333","2023/12/31",1)/[1]!S_SHARE_TOTAL($A1678,$B$1),"")</f>
        <v>0.49807893362847527</v>
      </c>
      <c r="O1678">
        <f>IFERROR([1]!s_stm07_is($A1678,"W30028333","2024/12/31",1)/[1]!S_SHARE_TOTAL($A1678,$B$1),"")</f>
        <v>0.64644311723038783</v>
      </c>
      <c r="P1678">
        <f>IFERROR([1]!s_stm07_is($A1678,"W30028333","2025/12/31",1)/[1]!S_SHARE_TOTAL($A1678,$B$1),"")</f>
        <v>0.74524422149814062</v>
      </c>
      <c r="Q1678">
        <f>IFERROR([1]!s_west_netprofit($A1678,2026,$B$1,180)/[1]!S_SHARE_TOTAL($A1678,$B$1),"")</f>
        <v>0.99739094563485031</v>
      </c>
      <c r="R1678">
        <f>IFERROR([1]!s_west_netprofit($A1678,2027,$B$1,180)/[1]!S_SHARE_TOTAL($A1678,$B$1),"")</f>
        <v>1.2464632158668318</v>
      </c>
      <c r="S1678">
        <f>IFERROR([1]!s_fa_dupont_roe($A1678,"2011/12/31")/100,"")</f>
        <v>0</v>
      </c>
      <c r="T1678">
        <f>IFERROR([1]!s_fa_dupont_roe($A1678,"2012/12/31")/100,"")</f>
        <v>0</v>
      </c>
      <c r="U1678">
        <f>IFERROR([1]!s_fa_dupont_roe($A1678,"2013/12/31")/100,"")</f>
        <v>0</v>
      </c>
      <c r="V1678">
        <f>IFERROR([1]!s_fa_dupont_roe($A1678,"2014/12/31")/100,"")</f>
        <v>0</v>
      </c>
      <c r="W1678">
        <f>IFERROR([1]!s_fa_dupont_roe($A1678,"2015/12/31")/100,"")</f>
        <v>0</v>
      </c>
      <c r="X1678">
        <f>IFERROR([1]!s_fa_dupont_roe($A1678,"2016/12/31")/100,"")</f>
        <v>0</v>
      </c>
      <c r="Y1678">
        <f>IFERROR([1]!s_fa_dupont_roe($A1678,"2017/12/31")/100,"")</f>
        <v>0</v>
      </c>
      <c r="Z1678">
        <f>IFERROR([1]!s_fa_dupont_roe($A1678,"2018/12/31")/100,"")</f>
        <v>9.8150000000000001E-2</v>
      </c>
      <c r="AA1678">
        <f>IFERROR([1]!s_fa_dupont_roe($A1678,"2019/12/31")/100,"")</f>
        <v>0.13605300000000001</v>
      </c>
      <c r="AB1678">
        <f>IFERROR([1]!s_fa_dupont_roe($A1678,"2020/12/31")/100,"")</f>
        <v>9.3696000000000002E-2</v>
      </c>
      <c r="AC1678">
        <f>IFERROR([1]!s_fa_dupont_roe($A1678,"2021/12/31")/100,"")</f>
        <v>7.5499999999999998E-2</v>
      </c>
      <c r="AD1678">
        <f>IFERROR([1]!s_fa_dupont_roe($A1678,"2022/12/31")/100,"")</f>
        <v>8.1946999999999992E-2</v>
      </c>
      <c r="AE1678">
        <f>IFERROR([1]!s_fa_dupont_roe($A1678,"2023/12/31")/100,"")</f>
        <v>0.104412</v>
      </c>
      <c r="AF1678">
        <f>IFERROR([1]!s_fa_dupont_roe($A1678,"2024/12/31")/100,"")</f>
        <v>0.126167</v>
      </c>
      <c r="AG1678">
        <f>IFERROR([1]!s_fa_dupont_roe($A1678,"2025/12/31")/100,"")</f>
        <v>0.13469900000000001</v>
      </c>
      <c r="AH1678">
        <f>IFERROR([1]!s_stm07_is($A1678,"W30028333","2025/12/31",1),"")</f>
        <v>420839411.88</v>
      </c>
      <c r="AI1678">
        <f>IFERROR([1]!s_stm07_bs($A1678,"W38058048","2025/12/31",1),"")</f>
        <v>3304771781.0700002</v>
      </c>
      <c r="AJ1678">
        <f>IFERROR([1]!s_fa_netdebt($A1678,"2025/12/31"),"")</f>
        <v>-1093287464.1199999</v>
      </c>
      <c r="AK1678">
        <f>IFERROR([1]!s_val_ev1($A1678,"2025/12/31"),"")</f>
        <v>25351218082.529999</v>
      </c>
      <c r="AL1678">
        <f>IFERROR([1]!s_fa_ebitda($A1678,"2025/12/31"),"")</f>
        <v>599490850.21000004</v>
      </c>
      <c r="AM1678">
        <f>IFERROR([1]!s_west_netprofit($A1678,2026,$B$1,180)/[1]!s_west_netprofit($A1678,2026,$B$1-7,180)-1,"")</f>
        <v>0</v>
      </c>
      <c r="AN1678">
        <f>IFERROR([1]!s_west_netprofit($A1678,2026,$B$1,180)/[1]!s_west_netprofit($A1678,2026,$B$1-30,180)-1,"")</f>
        <v>9.0981080376177914E-3</v>
      </c>
      <c r="AO1678">
        <f>IFERROR([1]!s_est_mediannetprofit($A1678,2026,$B$1)/[1]!s_est_mediannetprofit($A1678,2026,$B$1-7)-1,"")</f>
        <v>0</v>
      </c>
      <c r="AP1678">
        <f>IFERROR([1]!s_est_mediannetprofit($A1678,2026,$B$1)/[1]!s_est_mediannetprofit($A1678,2026,$B$1-30)-1,"")</f>
        <v>0</v>
      </c>
    </row>
    <row r="1679" spans="1:42">
      <c r="A1679" t="s">
        <v>1718</v>
      </c>
      <c r="B1679">
        <f>IFERROR([1]!s_stm07_is($A1679,"W30028333","2011/12/31",1)/[1]!S_SHARE_TOTAL($A1679,$B$1),"")</f>
        <v>0</v>
      </c>
      <c r="C1679">
        <f>IFERROR([1]!s_stm07_is($A1679,"W30028333","2012/12/31",1)/[1]!S_SHARE_TOTAL($A1679,$B$1),"")</f>
        <v>0</v>
      </c>
      <c r="D1679">
        <f>IFERROR([1]!s_stm07_is($A1679,"W30028333","2013/12/31",1)/[1]!S_SHARE_TOTAL($A1679,$B$1),"")</f>
        <v>0</v>
      </c>
      <c r="E1679">
        <f>IFERROR([1]!s_stm07_is($A1679,"W30028333","2014/12/31",1)/[1]!S_SHARE_TOTAL($A1679,$B$1),"")</f>
        <v>0</v>
      </c>
      <c r="F1679">
        <f>IFERROR([1]!s_stm07_is($A1679,"W30028333","2015/12/31",1)/[1]!S_SHARE_TOTAL($A1679,$B$1),"")</f>
        <v>0</v>
      </c>
      <c r="G1679">
        <f>IFERROR([1]!s_stm07_is($A1679,"W30028333","2016/12/31",1)/[1]!S_SHARE_TOTAL($A1679,$B$1),"")</f>
        <v>0</v>
      </c>
      <c r="H1679">
        <f>IFERROR([1]!s_stm07_is($A1679,"W30028333","2017/12/31",1)/[1]!S_SHARE_TOTAL($A1679,$B$1),"")</f>
        <v>0</v>
      </c>
      <c r="I1679">
        <f>IFERROR([1]!s_stm07_is($A1679,"W30028333","2018/12/31",1)/[1]!S_SHARE_TOTAL($A1679,$B$1),"")</f>
        <v>4.241960832063283E-2</v>
      </c>
      <c r="J1679">
        <f>IFERROR([1]!s_stm07_is($A1679,"W30028333","2019/12/31",1)/[1]!S_SHARE_TOTAL($A1679,$B$1),"")</f>
        <v>4.2241541817252024E-2</v>
      </c>
      <c r="K1679">
        <f>IFERROR([1]!s_stm07_is($A1679,"W30028333","2020/12/31",1)/[1]!S_SHARE_TOTAL($A1679,$B$1),"")</f>
        <v>0.14851468424969053</v>
      </c>
      <c r="L1679">
        <f>IFERROR([1]!s_stm07_is($A1679,"W30028333","2021/12/31",1)/[1]!S_SHARE_TOTAL($A1679,$B$1),"")</f>
        <v>0.80513759894499004</v>
      </c>
      <c r="M1679">
        <f>IFERROR([1]!s_stm07_is($A1679,"W30028333","2022/12/31",1)/[1]!S_SHARE_TOTAL($A1679,$B$1),"")</f>
        <v>0.31730559753360155</v>
      </c>
      <c r="N1679">
        <f>IFERROR([1]!s_stm07_is($A1679,"W30028333","2023/12/31",1)/[1]!S_SHARE_TOTAL($A1679,$B$1),"")</f>
        <v>0.27586619151493125</v>
      </c>
      <c r="O1679">
        <f>IFERROR([1]!s_stm07_is($A1679,"W30028333","2024/12/31",1)/[1]!S_SHARE_TOTAL($A1679,$B$1),"")</f>
        <v>0.67204505840197715</v>
      </c>
      <c r="P1679">
        <f>IFERROR([1]!s_stm07_is($A1679,"W30028333","2025/12/31",1)/[1]!S_SHARE_TOTAL($A1679,$B$1),"")</f>
        <v>0.57090809273934684</v>
      </c>
      <c r="Q1679">
        <f>IFERROR([1]!s_west_netprofit($A1679,2026,$B$1,180)/[1]!S_SHARE_TOTAL($A1679,$B$1),"")</f>
        <v>0.81780573889419628</v>
      </c>
      <c r="R1679">
        <f>IFERROR([1]!s_west_netprofit($A1679,2027,$B$1,180)/[1]!S_SHARE_TOTAL($A1679,$B$1),"")</f>
        <v>1.0965198023738325</v>
      </c>
      <c r="S1679">
        <f>IFERROR([1]!s_fa_dupont_roe($A1679,"2011/12/31")/100,"")</f>
        <v>0</v>
      </c>
      <c r="T1679">
        <f>IFERROR([1]!s_fa_dupont_roe($A1679,"2012/12/31")/100,"")</f>
        <v>0</v>
      </c>
      <c r="U1679">
        <f>IFERROR([1]!s_fa_dupont_roe($A1679,"2013/12/31")/100,"")</f>
        <v>0</v>
      </c>
      <c r="V1679">
        <f>IFERROR([1]!s_fa_dupont_roe($A1679,"2014/12/31")/100,"")</f>
        <v>0</v>
      </c>
      <c r="W1679">
        <f>IFERROR([1]!s_fa_dupont_roe($A1679,"2015/12/31")/100,"")</f>
        <v>0</v>
      </c>
      <c r="X1679">
        <f>IFERROR([1]!s_fa_dupont_roe($A1679,"2016/12/31")/100,"")</f>
        <v>0</v>
      </c>
      <c r="Y1679">
        <f>IFERROR([1]!s_fa_dupont_roe($A1679,"2017/12/31")/100,"")</f>
        <v>0</v>
      </c>
      <c r="Z1679">
        <f>IFERROR([1]!s_fa_dupont_roe($A1679,"2018/12/31")/100,"")</f>
        <v>0.10859500000000001</v>
      </c>
      <c r="AA1679">
        <f>IFERROR([1]!s_fa_dupont_roe($A1679,"2019/12/31")/100,"")</f>
        <v>0.143097</v>
      </c>
      <c r="AB1679">
        <f>IFERROR([1]!s_fa_dupont_roe($A1679,"2020/12/31")/100,"")</f>
        <v>0.19342300000000001</v>
      </c>
      <c r="AC1679">
        <f>IFERROR([1]!s_fa_dupont_roe($A1679,"2021/12/31")/100,"")</f>
        <v>0.46143400000000001</v>
      </c>
      <c r="AD1679">
        <f>IFERROR([1]!s_fa_dupont_roe($A1679,"2022/12/31")/100,"")</f>
        <v>9.6329999999999985E-2</v>
      </c>
      <c r="AE1679">
        <f>IFERROR([1]!s_fa_dupont_roe($A1679,"2023/12/31")/100,"")</f>
        <v>5.9957000000000003E-2</v>
      </c>
      <c r="AF1679">
        <f>IFERROR([1]!s_fa_dupont_roe($A1679,"2024/12/31")/100,"")</f>
        <v>0.1331</v>
      </c>
      <c r="AG1679">
        <f>IFERROR([1]!s_fa_dupont_roe($A1679,"2025/12/31")/100,"")</f>
        <v>0.10181599999999999</v>
      </c>
      <c r="AH1679">
        <f>IFERROR([1]!s_stm07_is($A1679,"W30028333","2025/12/31",1),"")</f>
        <v>233513593.68000001</v>
      </c>
      <c r="AI1679">
        <f>IFERROR([1]!s_stm07_bs($A1679,"W38058048","2025/12/31",1),"")</f>
        <v>2406825584.2800002</v>
      </c>
      <c r="AJ1679">
        <f>IFERROR([1]!s_fa_netdebt($A1679,"2025/12/31"),"")</f>
        <v>-1756532339.4300001</v>
      </c>
      <c r="AK1679">
        <f>IFERROR([1]!s_val_ev1($A1679,"2025/12/31"),"")</f>
        <v>8661348328.1599998</v>
      </c>
      <c r="AL1679">
        <f>IFERROR([1]!s_fa_ebitda($A1679,"2025/12/31"),"")</f>
        <v>248664458.41999999</v>
      </c>
      <c r="AM1679">
        <f>IFERROR([1]!s_west_netprofit($A1679,2026,$B$1,180)/[1]!s_west_netprofit($A1679,2026,$B$1-7,180)-1,"")</f>
        <v>0</v>
      </c>
      <c r="AN1679">
        <f>IFERROR([1]!s_west_netprofit($A1679,2026,$B$1,180)/[1]!s_west_netprofit($A1679,2026,$B$1-30,180)-1,"")</f>
        <v>0</v>
      </c>
      <c r="AO1679">
        <f>IFERROR([1]!s_est_mediannetprofit($A1679,2026,$B$1)/[1]!s_est_mediannetprofit($A1679,2026,$B$1-7)-1,"")</f>
        <v>0</v>
      </c>
      <c r="AP1679">
        <f>IFERROR([1]!s_est_mediannetprofit($A1679,2026,$B$1)/[1]!s_est_mediannetprofit($A1679,2026,$B$1-30)-1,"")</f>
        <v>0</v>
      </c>
    </row>
    <row r="1680" spans="1:42">
      <c r="A1680" t="s">
        <v>1719</v>
      </c>
      <c r="B1680">
        <f>IFERROR([1]!s_stm07_is($A1680,"W30028333","2011/12/31",1)/[1]!S_SHARE_TOTAL($A1680,$B$1),"")</f>
        <v>0</v>
      </c>
      <c r="C1680">
        <f>IFERROR([1]!s_stm07_is($A1680,"W30028333","2012/12/31",1)/[1]!S_SHARE_TOTAL($A1680,$B$1),"")</f>
        <v>0</v>
      </c>
      <c r="D1680">
        <f>IFERROR([1]!s_stm07_is($A1680,"W30028333","2013/12/31",1)/[1]!S_SHARE_TOTAL($A1680,$B$1),"")</f>
        <v>0</v>
      </c>
      <c r="E1680">
        <f>IFERROR([1]!s_stm07_is($A1680,"W30028333","2014/12/31",1)/[1]!S_SHARE_TOTAL($A1680,$B$1),"")</f>
        <v>0</v>
      </c>
      <c r="F1680">
        <f>IFERROR([1]!s_stm07_is($A1680,"W30028333","2015/12/31",1)/[1]!S_SHARE_TOTAL($A1680,$B$1),"")</f>
        <v>0</v>
      </c>
      <c r="G1680">
        <f>IFERROR([1]!s_stm07_is($A1680,"W30028333","2016/12/31",1)/[1]!S_SHARE_TOTAL($A1680,$B$1),"")</f>
        <v>0</v>
      </c>
      <c r="H1680">
        <f>IFERROR([1]!s_stm07_is($A1680,"W30028333","2017/12/31",1)/[1]!S_SHARE_TOTAL($A1680,$B$1),"")</f>
        <v>-0.60592817685979872</v>
      </c>
      <c r="I1680">
        <f>IFERROR([1]!s_stm07_is($A1680,"W30028333","2018/12/31",1)/[1]!S_SHARE_TOTAL($A1680,$B$1),"")</f>
        <v>-6.5330203257455199E-2</v>
      </c>
      <c r="J1680">
        <f>IFERROR([1]!s_stm07_is($A1680,"W30028333","2019/12/31",1)/[1]!S_SHARE_TOTAL($A1680,$B$1),"")</f>
        <v>-1.8764902803328998</v>
      </c>
      <c r="K1680">
        <f>IFERROR([1]!s_stm07_is($A1680,"W30028333","2020/12/31",1)/[1]!S_SHARE_TOTAL($A1680,$B$1),"")</f>
        <v>-0.6915712137469423</v>
      </c>
      <c r="L1680">
        <f>IFERROR([1]!s_stm07_is($A1680,"W30028333","2021/12/31",1)/[1]!S_SHARE_TOTAL($A1680,$B$1),"")</f>
        <v>-1.3130011790884772</v>
      </c>
      <c r="M1680">
        <f>IFERROR([1]!s_stm07_is($A1680,"W30028333","2022/12/31",1)/[1]!S_SHARE_TOTAL($A1680,$B$1),"")</f>
        <v>-1.9999627307623109</v>
      </c>
      <c r="N1680">
        <f>IFERROR([1]!s_stm07_is($A1680,"W30028333","2023/12/31",1)/[1]!S_SHARE_TOTAL($A1680,$B$1),"")</f>
        <v>-1.3503893610975615</v>
      </c>
      <c r="O1680">
        <f>IFERROR([1]!s_stm07_is($A1680,"W30028333","2024/12/31",1)/[1]!S_SHARE_TOTAL($A1680,$B$1),"")</f>
        <v>-0.71994883490411932</v>
      </c>
      <c r="P1680">
        <f>IFERROR([1]!s_stm07_is($A1680,"W30028333","2025/12/31",1)/[1]!S_SHARE_TOTAL($A1680,$B$1),"")</f>
        <v>3.2774973464170665</v>
      </c>
      <c r="Q1680">
        <f>IFERROR([1]!s_west_netprofit($A1680,2026,$B$1,180)/[1]!S_SHARE_TOTAL($A1680,$B$1),"")</f>
        <v>8.5688834614350107</v>
      </c>
      <c r="R1680">
        <f>IFERROR([1]!s_west_netprofit($A1680,2027,$B$1,180)/[1]!S_SHARE_TOTAL($A1680,$B$1),"")</f>
        <v>16.82483108767687</v>
      </c>
      <c r="S1680">
        <f>IFERROR([1]!s_fa_dupont_roe($A1680,"2011/12/31")/100,"")</f>
        <v>0</v>
      </c>
      <c r="T1680">
        <f>IFERROR([1]!s_fa_dupont_roe($A1680,"2012/12/31")/100,"")</f>
        <v>0</v>
      </c>
      <c r="U1680">
        <f>IFERROR([1]!s_fa_dupont_roe($A1680,"2013/12/31")/100,"")</f>
        <v>0</v>
      </c>
      <c r="V1680">
        <f>IFERROR([1]!s_fa_dupont_roe($A1680,"2014/12/31")/100,"")</f>
        <v>0</v>
      </c>
      <c r="W1680">
        <f>IFERROR([1]!s_fa_dupont_roe($A1680,"2015/12/31")/100,"")</f>
        <v>0</v>
      </c>
      <c r="X1680">
        <f>IFERROR([1]!s_fa_dupont_roe($A1680,"2016/12/31")/100,"")</f>
        <v>0</v>
      </c>
      <c r="Y1680">
        <f>IFERROR([1]!s_fa_dupont_roe($A1680,"2017/12/31")/100,"")</f>
        <v>-11.509671000000001</v>
      </c>
      <c r="Z1680">
        <f>IFERROR([1]!s_fa_dupont_roe($A1680,"2018/12/31")/100,"")</f>
        <v>-0.15098400000000001</v>
      </c>
      <c r="AA1680">
        <f>IFERROR([1]!s_fa_dupont_roe($A1680,"2019/12/31")/100,"")</f>
        <v>-0.48446899999999998</v>
      </c>
      <c r="AB1680">
        <f>IFERROR([1]!s_fa_dupont_roe($A1680,"2020/12/31")/100,"")</f>
        <v>-8.0554000000000001E-2</v>
      </c>
      <c r="AC1680">
        <f>IFERROR([1]!s_fa_dupont_roe($A1680,"2021/12/31")/100,"")</f>
        <v>-0.13389400000000001</v>
      </c>
      <c r="AD1680">
        <f>IFERROR([1]!s_fa_dupont_roe($A1680,"2022/12/31")/100,"")</f>
        <v>-0.23386600000000002</v>
      </c>
      <c r="AE1680">
        <f>IFERROR([1]!s_fa_dupont_roe($A1680,"2023/12/31")/100,"")</f>
        <v>-0.16153199999999998</v>
      </c>
      <c r="AF1680">
        <f>IFERROR([1]!s_fa_dupont_roe($A1680,"2024/12/31")/100,"")</f>
        <v>-8.1705E-2</v>
      </c>
      <c r="AG1680">
        <f>IFERROR([1]!s_fa_dupont_roe($A1680,"2025/12/31")/100,"")</f>
        <v>0.23862900000000001</v>
      </c>
      <c r="AH1680">
        <f>IFERROR([1]!s_stm07_is($A1680,"W30028333","2025/12/31",1),"")</f>
        <v>2059228538.6700001</v>
      </c>
      <c r="AI1680">
        <f>IFERROR([1]!s_stm07_bs($A1680,"W38058048","2025/12/31",1),"")</f>
        <v>11843253735.469999</v>
      </c>
      <c r="AJ1680">
        <f>IFERROR([1]!s_fa_netdebt($A1680,"2025/12/31"),"")</f>
        <v>-1300646688.6400001</v>
      </c>
      <c r="AK1680">
        <f>IFERROR([1]!s_val_ev1($A1680,"2025/12/31"),"")</f>
        <v>571632044481.69995</v>
      </c>
      <c r="AL1680">
        <f>IFERROR([1]!s_fa_ebitda($A1680,"2025/12/31"),"")</f>
        <v>2333496610.75</v>
      </c>
      <c r="AM1680">
        <f>IFERROR([1]!s_west_netprofit($A1680,2026,$B$1,180)/[1]!s_west_netprofit($A1680,2026,$B$1-7,180)-1,"")</f>
        <v>2.2865958296236499E-4</v>
      </c>
      <c r="AN1680">
        <f>IFERROR([1]!s_west_netprofit($A1680,2026,$B$1,180)/[1]!s_west_netprofit($A1680,2026,$B$1-30,180)-1,"")</f>
        <v>1.4995286868899838E-2</v>
      </c>
      <c r="AO1680">
        <f>IFERROR([1]!s_est_mediannetprofit($A1680,2026,$B$1)/[1]!s_est_mediannetprofit($A1680,2026,$B$1-7)-1,"")</f>
        <v>3.1329547679654901E-3</v>
      </c>
      <c r="AP1680">
        <f>IFERROR([1]!s_est_mediannetprofit($A1680,2026,$B$1)/[1]!s_est_mediannetprofit($A1680,2026,$B$1-30)-1,"")</f>
        <v>2.3167565408428237E-2</v>
      </c>
    </row>
    <row r="1681" spans="1:42">
      <c r="A1681" t="s">
        <v>1720</v>
      </c>
      <c r="B1681">
        <f>IFERROR([1]!s_stm07_is($A1681,"W30028333","2011/12/31",1)/[1]!S_SHARE_TOTAL($A1681,$B$1),"")</f>
        <v>-4.5750678512824491E-4</v>
      </c>
      <c r="C1681">
        <f>IFERROR([1]!s_stm07_is($A1681,"W30028333","2012/12/31",1)/[1]!S_SHARE_TOTAL($A1681,$B$1),"")</f>
        <v>-4.1125010648440256E-2</v>
      </c>
      <c r="D1681">
        <f>IFERROR([1]!s_stm07_is($A1681,"W30028333","2013/12/31",1)/[1]!S_SHARE_TOTAL($A1681,$B$1),"")</f>
        <v>-1.4633337122322409E-2</v>
      </c>
      <c r="E1681">
        <f>IFERROR([1]!s_stm07_is($A1681,"W30028333","2014/12/31",1)/[1]!S_SHARE_TOTAL($A1681,$B$1),"")</f>
        <v>0</v>
      </c>
      <c r="F1681">
        <f>IFERROR([1]!s_stm07_is($A1681,"W30028333","2015/12/31",1)/[1]!S_SHARE_TOTAL($A1681,$B$1),"")</f>
        <v>0</v>
      </c>
      <c r="G1681">
        <f>IFERROR([1]!s_stm07_is($A1681,"W30028333","2016/12/31",1)/[1]!S_SHARE_TOTAL($A1681,$B$1),"")</f>
        <v>0</v>
      </c>
      <c r="H1681">
        <f>IFERROR([1]!s_stm07_is($A1681,"W30028333","2017/12/31",1)/[1]!S_SHARE_TOTAL($A1681,$B$1),"")</f>
        <v>-1.9059528060056372E-2</v>
      </c>
      <c r="I1681">
        <f>IFERROR([1]!s_stm07_is($A1681,"W30028333","2018/12/31",1)/[1]!S_SHARE_TOTAL($A1681,$B$1),"")</f>
        <v>9.5136798443159129E-3</v>
      </c>
      <c r="J1681">
        <f>IFERROR([1]!s_stm07_is($A1681,"W30028333","2019/12/31",1)/[1]!S_SHARE_TOTAL($A1681,$B$1),"")</f>
        <v>9.266789432174645E-2</v>
      </c>
      <c r="K1681">
        <f>IFERROR([1]!s_stm07_is($A1681,"W30028333","2020/12/31",1)/[1]!S_SHARE_TOTAL($A1681,$B$1),"")</f>
        <v>0.1361447094779456</v>
      </c>
      <c r="L1681">
        <f>IFERROR([1]!s_stm07_is($A1681,"W30028333","2021/12/31",1)/[1]!S_SHARE_TOTAL($A1681,$B$1),"")</f>
        <v>0.20894229895232144</v>
      </c>
      <c r="M1681">
        <f>IFERROR([1]!s_stm07_is($A1681,"W30028333","2022/12/31",1)/[1]!S_SHARE_TOTAL($A1681,$B$1),"")</f>
        <v>0.22313955590220647</v>
      </c>
      <c r="N1681">
        <f>IFERROR([1]!s_stm07_is($A1681,"W30028333","2023/12/31",1)/[1]!S_SHARE_TOTAL($A1681,$B$1),"")</f>
        <v>-0.50223323272110487</v>
      </c>
      <c r="O1681">
        <f>IFERROR([1]!s_stm07_is($A1681,"W30028333","2024/12/31",1)/[1]!S_SHARE_TOTAL($A1681,$B$1),"")</f>
        <v>-0.53747041705335208</v>
      </c>
      <c r="P1681">
        <f>IFERROR([1]!s_stm07_is($A1681,"W30028333","2025/12/31",1)/[1]!S_SHARE_TOTAL($A1681,$B$1),"")</f>
        <v>-0.75632621961422952</v>
      </c>
      <c r="Q1681">
        <f>IFERROR([1]!s_west_netprofit($A1681,2026,$B$1,180)/[1]!S_SHARE_TOTAL($A1681,$B$1),"")</f>
        <v>0</v>
      </c>
      <c r="R1681">
        <f>IFERROR([1]!s_west_netprofit($A1681,2027,$B$1,180)/[1]!S_SHARE_TOTAL($A1681,$B$1),"")</f>
        <v>0</v>
      </c>
      <c r="S1681">
        <f>IFERROR([1]!s_fa_dupont_roe($A1681,"2011/12/31")/100,"")</f>
        <v>0</v>
      </c>
      <c r="T1681">
        <f>IFERROR([1]!s_fa_dupont_roe($A1681,"2012/12/31")/100,"")</f>
        <v>0</v>
      </c>
      <c r="U1681">
        <f>IFERROR([1]!s_fa_dupont_roe($A1681,"2013/12/31")/100,"")</f>
        <v>0</v>
      </c>
      <c r="V1681">
        <f>IFERROR([1]!s_fa_dupont_roe($A1681,"2014/12/31")/100,"")</f>
        <v>0</v>
      </c>
      <c r="W1681">
        <f>IFERROR([1]!s_fa_dupont_roe($A1681,"2015/12/31")/100,"")</f>
        <v>0</v>
      </c>
      <c r="X1681">
        <f>IFERROR([1]!s_fa_dupont_roe($A1681,"2016/12/31")/100,"")</f>
        <v>0</v>
      </c>
      <c r="Y1681">
        <f>IFERROR([1]!s_fa_dupont_roe($A1681,"2017/12/31")/100,"")</f>
        <v>-2.2282000000000003E-2</v>
      </c>
      <c r="Z1681">
        <f>IFERROR([1]!s_fa_dupont_roe($A1681,"2018/12/31")/100,"")</f>
        <v>9.3550000000000005E-3</v>
      </c>
      <c r="AA1681">
        <f>IFERROR([1]!s_fa_dupont_roe($A1681,"2019/12/31")/100,"")</f>
        <v>7.5657000000000002E-2</v>
      </c>
      <c r="AB1681">
        <f>IFERROR([1]!s_fa_dupont_roe($A1681,"2020/12/31")/100,"")</f>
        <v>0.101813</v>
      </c>
      <c r="AC1681">
        <f>IFERROR([1]!s_fa_dupont_roe($A1681,"2021/12/31")/100,"")</f>
        <v>4.2866000000000001E-2</v>
      </c>
      <c r="AD1681">
        <f>IFERROR([1]!s_fa_dupont_roe($A1681,"2022/12/31")/100,"")</f>
        <v>2.6667E-2</v>
      </c>
      <c r="AE1681">
        <f>IFERROR([1]!s_fa_dupont_roe($A1681,"2023/12/31")/100,"")</f>
        <v>-6.4184000000000005E-2</v>
      </c>
      <c r="AF1681">
        <f>IFERROR([1]!s_fa_dupont_roe($A1681,"2024/12/31")/100,"")</f>
        <v>-7.7938999999999994E-2</v>
      </c>
      <c r="AG1681">
        <f>IFERROR([1]!s_fa_dupont_roe($A1681,"2025/12/31")/100,"")</f>
        <v>-0.12258200000000001</v>
      </c>
      <c r="AH1681">
        <f>IFERROR([1]!s_stm07_is($A1681,"W30028333","2025/12/31",1),"")</f>
        <v>-254125543.99000001</v>
      </c>
      <c r="AI1681">
        <f>IFERROR([1]!s_stm07_bs($A1681,"W38058048","2025/12/31",1),"")</f>
        <v>1951399697.1099999</v>
      </c>
      <c r="AJ1681">
        <f>IFERROR([1]!s_fa_netdebt($A1681,"2025/12/31"),"")</f>
        <v>49979602.530000001</v>
      </c>
      <c r="AK1681">
        <f>IFERROR([1]!s_val_ev1($A1681,"2025/12/31"),"")</f>
        <v>10321465267.200001</v>
      </c>
      <c r="AL1681">
        <f>IFERROR([1]!s_fa_ebitda($A1681,"2025/12/31"),"")</f>
        <v>-185665532.31999999</v>
      </c>
      <c r="AM1681" t="str">
        <f>IFERROR([1]!s_west_netprofit($A1681,2026,$B$1,180)/[1]!s_west_netprofit($A1681,2026,$B$1-7,180)-1,"")</f>
        <v/>
      </c>
      <c r="AN1681" t="str">
        <f>IFERROR([1]!s_west_netprofit($A1681,2026,$B$1,180)/[1]!s_west_netprofit($A1681,2026,$B$1-30,180)-1,"")</f>
        <v/>
      </c>
      <c r="AO1681" t="str">
        <f>IFERROR([1]!s_est_mediannetprofit($A1681,2026,$B$1)/[1]!s_est_mediannetprofit($A1681,2026,$B$1-7)-1,"")</f>
        <v/>
      </c>
      <c r="AP1681" t="str">
        <f>IFERROR([1]!s_est_mediannetprofit($A1681,2026,$B$1)/[1]!s_est_mediannetprofit($A1681,2026,$B$1-30)-1,"")</f>
        <v/>
      </c>
    </row>
    <row r="1682" spans="1:42">
      <c r="A1682" t="s">
        <v>1721</v>
      </c>
      <c r="B1682">
        <f>IFERROR([1]!s_stm07_is($A1682,"W30028333","2011/12/31",1)/[1]!S_SHARE_TOTAL($A1682,$B$1),"")</f>
        <v>0</v>
      </c>
      <c r="C1682">
        <f>IFERROR([1]!s_stm07_is($A1682,"W30028333","2012/12/31",1)/[1]!S_SHARE_TOTAL($A1682,$B$1),"")</f>
        <v>0</v>
      </c>
      <c r="D1682">
        <f>IFERROR([1]!s_stm07_is($A1682,"W30028333","2013/12/31",1)/[1]!S_SHARE_TOTAL($A1682,$B$1),"")</f>
        <v>0</v>
      </c>
      <c r="E1682">
        <f>IFERROR([1]!s_stm07_is($A1682,"W30028333","2014/12/31",1)/[1]!S_SHARE_TOTAL($A1682,$B$1),"")</f>
        <v>0</v>
      </c>
      <c r="F1682">
        <f>IFERROR([1]!s_stm07_is($A1682,"W30028333","2015/12/31",1)/[1]!S_SHARE_TOTAL($A1682,$B$1),"")</f>
        <v>0</v>
      </c>
      <c r="G1682">
        <f>IFERROR([1]!s_stm07_is($A1682,"W30028333","2016/12/31",1)/[1]!S_SHARE_TOTAL($A1682,$B$1),"")</f>
        <v>-0.48456328645612795</v>
      </c>
      <c r="H1682">
        <f>IFERROR([1]!s_stm07_is($A1682,"W30028333","2017/12/31",1)/[1]!S_SHARE_TOTAL($A1682,$B$1),"")</f>
        <v>-0.55332043286337962</v>
      </c>
      <c r="I1682">
        <f>IFERROR([1]!s_stm07_is($A1682,"W30028333","2018/12/31",1)/[1]!S_SHARE_TOTAL($A1682,$B$1),"")</f>
        <v>-1.6625440313734763</v>
      </c>
      <c r="J1682">
        <f>IFERROR([1]!s_stm07_is($A1682,"W30028333","2019/12/31",1)/[1]!S_SHARE_TOTAL($A1682,$B$1),"")</f>
        <v>-1.7448543831583661</v>
      </c>
      <c r="K1682">
        <f>IFERROR([1]!s_stm07_is($A1682,"W30028333","2020/12/31",1)/[1]!S_SHARE_TOTAL($A1682,$B$1),"")</f>
        <v>-1.2059666772828854</v>
      </c>
      <c r="L1682">
        <f>IFERROR([1]!s_stm07_is($A1682,"W30028333","2021/12/31",1)/[1]!S_SHARE_TOTAL($A1682,$B$1),"")</f>
        <v>-1.7037598152329145</v>
      </c>
      <c r="M1682">
        <f>IFERROR([1]!s_stm07_is($A1682,"W30028333","2022/12/31",1)/[1]!S_SHARE_TOTAL($A1682,$B$1),"")</f>
        <v>-1.7293451302257801</v>
      </c>
      <c r="N1682">
        <f>IFERROR([1]!s_stm07_is($A1682,"W30028333","2023/12/31",1)/[1]!S_SHARE_TOTAL($A1682,$B$1),"")</f>
        <v>-1.0524145413848289</v>
      </c>
      <c r="O1682">
        <f>IFERROR([1]!s_stm07_is($A1682,"W30028333","2024/12/31",1)/[1]!S_SHARE_TOTAL($A1682,$B$1),"")</f>
        <v>-0.52068950973053774</v>
      </c>
      <c r="P1682">
        <f>IFERROR([1]!s_stm07_is($A1682,"W30028333","2025/12/31",1)/[1]!S_SHARE_TOTAL($A1682,$B$1),"")</f>
        <v>-0.61556905372771509</v>
      </c>
      <c r="Q1682">
        <f>IFERROR([1]!s_west_netprofit($A1682,2026,$B$1,180)/[1]!S_SHARE_TOTAL($A1682,$B$1),"")</f>
        <v>1.8633116468865076</v>
      </c>
      <c r="R1682">
        <f>IFERROR([1]!s_west_netprofit($A1682,2027,$B$1,180)/[1]!S_SHARE_TOTAL($A1682,$B$1),"")</f>
        <v>1.6209228149823822</v>
      </c>
      <c r="S1682">
        <f>IFERROR([1]!s_fa_dupont_roe($A1682,"2011/12/31")/100,"")</f>
        <v>0</v>
      </c>
      <c r="T1682">
        <f>IFERROR([1]!s_fa_dupont_roe($A1682,"2012/12/31")/100,"")</f>
        <v>0</v>
      </c>
      <c r="U1682">
        <f>IFERROR([1]!s_fa_dupont_roe($A1682,"2013/12/31")/100,"")</f>
        <v>0</v>
      </c>
      <c r="V1682">
        <f>IFERROR([1]!s_fa_dupont_roe($A1682,"2014/12/31")/100,"")</f>
        <v>0</v>
      </c>
      <c r="W1682">
        <f>IFERROR([1]!s_fa_dupont_roe($A1682,"2015/12/31")/100,"")</f>
        <v>0</v>
      </c>
      <c r="X1682">
        <f>IFERROR([1]!s_fa_dupont_roe($A1682,"2016/12/31")/100,"")</f>
        <v>-1.1720630000000001</v>
      </c>
      <c r="Y1682">
        <f>IFERROR([1]!s_fa_dupont_roe($A1682,"2017/12/31")/100,"")</f>
        <v>-1.6054650000000001</v>
      </c>
      <c r="Z1682">
        <f>IFERROR([1]!s_fa_dupont_roe($A1682,"2018/12/31")/100,"")</f>
        <v>-2.9404610000000004</v>
      </c>
      <c r="AA1682">
        <f>IFERROR([1]!s_fa_dupont_roe($A1682,"2019/12/31")/100,"")</f>
        <v>-4.0209609999999998</v>
      </c>
      <c r="AB1682">
        <f>IFERROR([1]!s_fa_dupont_roe($A1682,"2020/12/31")/100,"")</f>
        <v>-0.39383000000000001</v>
      </c>
      <c r="AC1682">
        <f>IFERROR([1]!s_fa_dupont_roe($A1682,"2021/12/31")/100,"")</f>
        <v>-0.32053400000000004</v>
      </c>
      <c r="AD1682">
        <f>IFERROR([1]!s_fa_dupont_roe($A1682,"2022/12/31")/100,"")</f>
        <v>-0.46820300000000004</v>
      </c>
      <c r="AE1682">
        <f>IFERROR([1]!s_fa_dupont_roe($A1682,"2023/12/31")/100,"")</f>
        <v>-0.232932</v>
      </c>
      <c r="AF1682">
        <f>IFERROR([1]!s_fa_dupont_roe($A1682,"2024/12/31")/100,"")</f>
        <v>-9.5493000000000008E-2</v>
      </c>
      <c r="AG1682">
        <f>IFERROR([1]!s_fa_dupont_roe($A1682,"2025/12/31")/100,"")</f>
        <v>-0.13961000000000001</v>
      </c>
      <c r="AH1682">
        <f>IFERROR([1]!s_stm07_is($A1682,"W30028333","2025/12/31",1),"")</f>
        <v>-162946167.56999999</v>
      </c>
      <c r="AI1682">
        <f>IFERROR([1]!s_stm07_bs($A1682,"W38058048","2025/12/31",1),"")</f>
        <v>1080448226</v>
      </c>
      <c r="AJ1682">
        <f>IFERROR([1]!s_fa_netdebt($A1682,"2025/12/31"),"")</f>
        <v>-898424646.78999996</v>
      </c>
      <c r="AK1682">
        <f>IFERROR([1]!s_val_ev1($A1682,"2025/12/31"),"")</f>
        <v>25671204472.02</v>
      </c>
      <c r="AL1682">
        <f>IFERROR([1]!s_fa_ebitda($A1682,"2025/12/31"),"")</f>
        <v>-143972786.65000001</v>
      </c>
      <c r="AM1682">
        <f>IFERROR([1]!s_west_netprofit($A1682,2026,$B$1,180)/[1]!s_west_netprofit($A1682,2026,$B$1-7,180)-1,"")</f>
        <v>-4.7817234797599251E-2</v>
      </c>
      <c r="AN1682">
        <f>IFERROR([1]!s_west_netprofit($A1682,2026,$B$1,180)/[1]!s_west_netprofit($A1682,2026,$B$1-30,180)-1,"")</f>
        <v>-4.4463881687638818E-2</v>
      </c>
      <c r="AO1682">
        <f>IFERROR([1]!s_est_mediannetprofit($A1682,2026,$B$1)/[1]!s_est_mediannetprofit($A1682,2026,$B$1-7)-1,"")</f>
        <v>-2.5380710659898442E-2</v>
      </c>
      <c r="AP1682">
        <f>IFERROR([1]!s_est_mediannetprofit($A1682,2026,$B$1)/[1]!s_est_mediannetprofit($A1682,2026,$B$1-30)-1,"")</f>
        <v>-4.9504950495049549E-2</v>
      </c>
    </row>
    <row r="1683" spans="1:42">
      <c r="A1683" t="s">
        <v>1722</v>
      </c>
      <c r="B1683">
        <f>IFERROR([1]!s_stm07_is($A1683,"W30028333","2011/12/31",1)/[1]!S_SHARE_TOTAL($A1683,$B$1),"")</f>
        <v>0</v>
      </c>
      <c r="C1683">
        <f>IFERROR([1]!s_stm07_is($A1683,"W30028333","2012/12/31",1)/[1]!S_SHARE_TOTAL($A1683,$B$1),"")</f>
        <v>0</v>
      </c>
      <c r="D1683">
        <f>IFERROR([1]!s_stm07_is($A1683,"W30028333","2013/12/31",1)/[1]!S_SHARE_TOTAL($A1683,$B$1),"")</f>
        <v>0</v>
      </c>
      <c r="E1683">
        <f>IFERROR([1]!s_stm07_is($A1683,"W30028333","2014/12/31",1)/[1]!S_SHARE_TOTAL($A1683,$B$1),"")</f>
        <v>0</v>
      </c>
      <c r="F1683">
        <f>IFERROR([1]!s_stm07_is($A1683,"W30028333","2015/12/31",1)/[1]!S_SHARE_TOTAL($A1683,$B$1),"")</f>
        <v>0</v>
      </c>
      <c r="G1683">
        <f>IFERROR([1]!s_stm07_is($A1683,"W30028333","2016/12/31",1)/[1]!S_SHARE_TOTAL($A1683,$B$1),"")</f>
        <v>0</v>
      </c>
      <c r="H1683">
        <f>IFERROR([1]!s_stm07_is($A1683,"W30028333","2017/12/31",1)/[1]!S_SHARE_TOTAL($A1683,$B$1),"")</f>
        <v>0</v>
      </c>
      <c r="I1683">
        <f>IFERROR([1]!s_stm07_is($A1683,"W30028333","2018/12/31",1)/[1]!S_SHARE_TOTAL($A1683,$B$1),"")</f>
        <v>-0.15257473091433532</v>
      </c>
      <c r="J1683">
        <f>IFERROR([1]!s_stm07_is($A1683,"W30028333","2019/12/31",1)/[1]!S_SHARE_TOTAL($A1683,$B$1),"")</f>
        <v>-8.9205944127790232E-2</v>
      </c>
      <c r="K1683">
        <f>IFERROR([1]!s_stm07_is($A1683,"W30028333","2020/12/31",1)/[1]!S_SHARE_TOTAL($A1683,$B$1),"")</f>
        <v>1.0955616236167574</v>
      </c>
      <c r="L1683">
        <f>IFERROR([1]!s_stm07_is($A1683,"W30028333","2021/12/31",1)/[1]!S_SHARE_TOTAL($A1683,$B$1),"")</f>
        <v>1.7195547964403155</v>
      </c>
      <c r="M1683">
        <f>IFERROR([1]!s_stm07_is($A1683,"W30028333","2022/12/31",1)/[1]!S_SHARE_TOTAL($A1683,$B$1),"")</f>
        <v>2.0094254485585354</v>
      </c>
      <c r="N1683">
        <f>IFERROR([1]!s_stm07_is($A1683,"W30028333","2023/12/31",1)/[1]!S_SHARE_TOTAL($A1683,$B$1),"")</f>
        <v>2.3955265206869534</v>
      </c>
      <c r="O1683">
        <f>IFERROR([1]!s_stm07_is($A1683,"W30028333","2024/12/31",1)/[1]!S_SHARE_TOTAL($A1683,$B$1),"")</f>
        <v>1.5311014024534335</v>
      </c>
      <c r="P1683">
        <f>IFERROR([1]!s_stm07_is($A1683,"W30028333","2025/12/31",1)/[1]!S_SHARE_TOTAL($A1683,$B$1),"")</f>
        <v>2.2681340627253621</v>
      </c>
      <c r="Q1683">
        <f>IFERROR([1]!s_west_netprofit($A1683,2026,$B$1,180)/[1]!S_SHARE_TOTAL($A1683,$B$1),"")</f>
        <v>2.9142818282069483</v>
      </c>
      <c r="R1683">
        <f>IFERROR([1]!s_west_netprofit($A1683,2027,$B$1,180)/[1]!S_SHARE_TOTAL($A1683,$B$1),"")</f>
        <v>3.6396666581844741</v>
      </c>
      <c r="S1683">
        <f>IFERROR([1]!s_fa_dupont_roe($A1683,"2011/12/31")/100,"")</f>
        <v>0</v>
      </c>
      <c r="T1683">
        <f>IFERROR([1]!s_fa_dupont_roe($A1683,"2012/12/31")/100,"")</f>
        <v>0</v>
      </c>
      <c r="U1683">
        <f>IFERROR([1]!s_fa_dupont_roe($A1683,"2013/12/31")/100,"")</f>
        <v>0</v>
      </c>
      <c r="V1683">
        <f>IFERROR([1]!s_fa_dupont_roe($A1683,"2014/12/31")/100,"")</f>
        <v>0</v>
      </c>
      <c r="W1683">
        <f>IFERROR([1]!s_fa_dupont_roe($A1683,"2015/12/31")/100,"")</f>
        <v>0</v>
      </c>
      <c r="X1683">
        <f>IFERROR([1]!s_fa_dupont_roe($A1683,"2016/12/31")/100,"")</f>
        <v>0</v>
      </c>
      <c r="Y1683">
        <f>IFERROR([1]!s_fa_dupont_roe($A1683,"2017/12/31")/100,"")</f>
        <v>0</v>
      </c>
      <c r="Z1683">
        <f>IFERROR([1]!s_fa_dupont_roe($A1683,"2018/12/31")/100,"")</f>
        <v>-5.4462999999999998E-2</v>
      </c>
      <c r="AA1683">
        <f>IFERROR([1]!s_fa_dupont_roe($A1683,"2019/12/31")/100,"")</f>
        <v>-3.2307999999999996E-2</v>
      </c>
      <c r="AB1683">
        <f>IFERROR([1]!s_fa_dupont_roe($A1683,"2020/12/31")/100,"")</f>
        <v>0.30908099999999999</v>
      </c>
      <c r="AC1683">
        <f>IFERROR([1]!s_fa_dupont_roe($A1683,"2021/12/31")/100,"")</f>
        <v>0.32814700000000002</v>
      </c>
      <c r="AD1683">
        <f>IFERROR([1]!s_fa_dupont_roe($A1683,"2022/12/31")/100,"")</f>
        <v>0.14707300000000001</v>
      </c>
      <c r="AE1683">
        <f>IFERROR([1]!s_fa_dupont_roe($A1683,"2023/12/31")/100,"")</f>
        <v>0.108628</v>
      </c>
      <c r="AF1683">
        <f>IFERROR([1]!s_fa_dupont_roe($A1683,"2024/12/31")/100,"")</f>
        <v>6.5096000000000001E-2</v>
      </c>
      <c r="AG1683">
        <f>IFERROR([1]!s_fa_dupont_roe($A1683,"2025/12/31")/100,"")</f>
        <v>9.0140999999999985E-2</v>
      </c>
      <c r="AH1683">
        <f>IFERROR([1]!s_stm07_is($A1683,"W30028333","2025/12/31",1),"")</f>
        <v>1869300805.6500001</v>
      </c>
      <c r="AI1683">
        <f>IFERROR([1]!s_stm07_bs($A1683,"W38058048","2025/12/31",1),"")</f>
        <v>21561380605.93</v>
      </c>
      <c r="AJ1683">
        <f>IFERROR([1]!s_fa_netdebt($A1683,"2025/12/31"),"")</f>
        <v>-4246893578.5300002</v>
      </c>
      <c r="AK1683">
        <f>IFERROR([1]!s_val_ev1($A1683,"2025/12/31"),"")</f>
        <v>104687871024.42999</v>
      </c>
      <c r="AL1683">
        <f>IFERROR([1]!s_fa_ebitda($A1683,"2025/12/31"),"")</f>
        <v>2484489024.27</v>
      </c>
      <c r="AM1683">
        <f>IFERROR([1]!s_west_netprofit($A1683,2026,$B$1,180)/[1]!s_west_netprofit($A1683,2026,$B$1-7,180)-1,"")</f>
        <v>0</v>
      </c>
      <c r="AN1683">
        <f>IFERROR([1]!s_west_netprofit($A1683,2026,$B$1,180)/[1]!s_west_netprofit($A1683,2026,$B$1-30,180)-1,"")</f>
        <v>5.7204688332923581E-5</v>
      </c>
      <c r="AO1683">
        <f>IFERROR([1]!s_est_mediannetprofit($A1683,2026,$B$1)/[1]!s_est_mediannetprofit($A1683,2026,$B$1-7)-1,"")</f>
        <v>0</v>
      </c>
      <c r="AP1683">
        <f>IFERROR([1]!s_est_mediannetprofit($A1683,2026,$B$1)/[1]!s_est_mediannetprofit($A1683,2026,$B$1-30)-1,"")</f>
        <v>-6.7983853834714392E-3</v>
      </c>
    </row>
    <row r="1684" spans="1:42">
      <c r="A1684" t="s">
        <v>1723</v>
      </c>
      <c r="B1684">
        <f>IFERROR([1]!s_stm07_is($A1684,"W30028333","2011/12/31",1)/[1]!S_SHARE_TOTAL($A1684,$B$1),"")</f>
        <v>3.4038990213350315E-2</v>
      </c>
      <c r="C1684">
        <f>IFERROR([1]!s_stm07_is($A1684,"W30028333","2012/12/31",1)/[1]!S_SHARE_TOTAL($A1684,$B$1),"")</f>
        <v>7.4549132299511156E-2</v>
      </c>
      <c r="D1684">
        <f>IFERROR([1]!s_stm07_is($A1684,"W30028333","2013/12/31",1)/[1]!S_SHARE_TOTAL($A1684,$B$1),"")</f>
        <v>0.14553844119164469</v>
      </c>
      <c r="E1684">
        <f>IFERROR([1]!s_stm07_is($A1684,"W30028333","2014/12/31",1)/[1]!S_SHARE_TOTAL($A1684,$B$1),"")</f>
        <v>8.9784396997828142E-2</v>
      </c>
      <c r="F1684">
        <f>IFERROR([1]!s_stm07_is($A1684,"W30028333","2015/12/31",1)/[1]!S_SHARE_TOTAL($A1684,$B$1),"")</f>
        <v>0.12790172939117631</v>
      </c>
      <c r="G1684">
        <f>IFERROR([1]!s_stm07_is($A1684,"W30028333","2016/12/31",1)/[1]!S_SHARE_TOTAL($A1684,$B$1),"")</f>
        <v>0.18040754044121293</v>
      </c>
      <c r="H1684">
        <f>IFERROR([1]!s_stm07_is($A1684,"W30028333","2017/12/31",1)/[1]!S_SHARE_TOTAL($A1684,$B$1),"")</f>
        <v>0.22598443527199519</v>
      </c>
      <c r="I1684">
        <f>IFERROR([1]!s_stm07_is($A1684,"W30028333","2018/12/31",1)/[1]!S_SHARE_TOTAL($A1684,$B$1),"")</f>
        <v>0.30957045805308769</v>
      </c>
      <c r="J1684">
        <f>IFERROR([1]!s_stm07_is($A1684,"W30028333","2019/12/31",1)/[1]!S_SHARE_TOTAL($A1684,$B$1),"")</f>
        <v>0.53431180127869915</v>
      </c>
      <c r="K1684">
        <f>IFERROR([1]!s_stm07_is($A1684,"W30028333","2020/12/31",1)/[1]!S_SHARE_TOTAL($A1684,$B$1),"")</f>
        <v>1.0110653128629346</v>
      </c>
      <c r="L1684">
        <f>IFERROR([1]!s_stm07_is($A1684,"W30028333","2021/12/31",1)/[1]!S_SHARE_TOTAL($A1684,$B$1),"")</f>
        <v>0.588780099477346</v>
      </c>
      <c r="M1684">
        <f>IFERROR([1]!s_stm07_is($A1684,"W30028333","2022/12/31",1)/[1]!S_SHARE_TOTAL($A1684,$B$1),"")</f>
        <v>0.43885746237398982</v>
      </c>
      <c r="N1684">
        <f>IFERROR([1]!s_stm07_is($A1684,"W30028333","2023/12/31",1)/[1]!S_SHARE_TOTAL($A1684,$B$1),"")</f>
        <v>1.2111688140441215</v>
      </c>
      <c r="O1684">
        <f>IFERROR([1]!s_stm07_is($A1684,"W30028333","2024/12/31",1)/[1]!S_SHARE_TOTAL($A1684,$B$1),"")</f>
        <v>0.5610771489564178</v>
      </c>
      <c r="P1684">
        <f>IFERROR([1]!s_stm07_is($A1684,"W30028333","2025/12/31",1)/[1]!S_SHARE_TOTAL($A1684,$B$1),"")</f>
        <v>-0.63477795514830604</v>
      </c>
      <c r="Q1684">
        <f>IFERROR([1]!s_west_netprofit($A1684,2026,$B$1,180)/[1]!S_SHARE_TOTAL($A1684,$B$1),"")</f>
        <v>9.6698332614695501E-3</v>
      </c>
      <c r="R1684">
        <f>IFERROR([1]!s_west_netprofit($A1684,2027,$B$1,180)/[1]!S_SHARE_TOTAL($A1684,$B$1),"")</f>
        <v>5.80189995688173E-2</v>
      </c>
      <c r="S1684">
        <f>IFERROR([1]!s_fa_dupont_roe($A1684,"2011/12/31")/100,"")</f>
        <v>0</v>
      </c>
      <c r="T1684">
        <f>IFERROR([1]!s_fa_dupont_roe($A1684,"2012/12/31")/100,"")</f>
        <v>0</v>
      </c>
      <c r="U1684">
        <f>IFERROR([1]!s_fa_dupont_roe($A1684,"2013/12/31")/100,"")</f>
        <v>0</v>
      </c>
      <c r="V1684">
        <f>IFERROR([1]!s_fa_dupont_roe($A1684,"2014/12/31")/100,"")</f>
        <v>0</v>
      </c>
      <c r="W1684">
        <f>IFERROR([1]!s_fa_dupont_roe($A1684,"2015/12/31")/100,"")</f>
        <v>0</v>
      </c>
      <c r="X1684">
        <f>IFERROR([1]!s_fa_dupont_roe($A1684,"2016/12/31")/100,"")</f>
        <v>0.17845900000000001</v>
      </c>
      <c r="Y1684">
        <f>IFERROR([1]!s_fa_dupont_roe($A1684,"2017/12/31")/100,"")</f>
        <v>0.177148</v>
      </c>
      <c r="Z1684">
        <f>IFERROR([1]!s_fa_dupont_roe($A1684,"2018/12/31")/100,"")</f>
        <v>0.18292900000000001</v>
      </c>
      <c r="AA1684">
        <f>IFERROR([1]!s_fa_dupont_roe($A1684,"2019/12/31")/100,"")</f>
        <v>0.24387300000000001</v>
      </c>
      <c r="AB1684">
        <f>IFERROR([1]!s_fa_dupont_roe($A1684,"2020/12/31")/100,"")</f>
        <v>0.299487</v>
      </c>
      <c r="AC1684">
        <f>IFERROR([1]!s_fa_dupont_roe($A1684,"2021/12/31")/100,"")</f>
        <v>9.3718999999999997E-2</v>
      </c>
      <c r="AD1684">
        <f>IFERROR([1]!s_fa_dupont_roe($A1684,"2022/12/31")/100,"")</f>
        <v>5.2038000000000001E-2</v>
      </c>
      <c r="AE1684">
        <f>IFERROR([1]!s_fa_dupont_roe($A1684,"2023/12/31")/100,"")</f>
        <v>0.13219400000000001</v>
      </c>
      <c r="AF1684">
        <f>IFERROR([1]!s_fa_dupont_roe($A1684,"2024/12/31")/100,"")</f>
        <v>5.6346E-2</v>
      </c>
      <c r="AG1684">
        <f>IFERROR([1]!s_fa_dupont_roe($A1684,"2025/12/31")/100,"")</f>
        <v>-6.5086000000000005E-2</v>
      </c>
      <c r="AH1684">
        <f>IFERROR([1]!s_stm07_is($A1684,"W30028333","2025/12/31",1),"")</f>
        <v>-262580724.19</v>
      </c>
      <c r="AI1684">
        <f>IFERROR([1]!s_stm07_bs($A1684,"W38058048","2025/12/31",1),"")</f>
        <v>3850947879.4699998</v>
      </c>
      <c r="AJ1684">
        <f>IFERROR([1]!s_fa_netdebt($A1684,"2025/12/31"),"")</f>
        <v>64000202.100000001</v>
      </c>
      <c r="AK1684">
        <f>IFERROR([1]!s_val_ev1($A1684,"2025/12/31"),"")</f>
        <v>8066820058.4099998</v>
      </c>
      <c r="AL1684">
        <f>IFERROR([1]!s_fa_ebitda($A1684,"2025/12/31"),"")</f>
        <v>-180979369.69</v>
      </c>
      <c r="AM1684">
        <f>IFERROR([1]!s_west_netprofit($A1684,2026,$B$1,180)/[1]!s_west_netprofit($A1684,2026,$B$1-7,180)-1,"")</f>
        <v>0</v>
      </c>
      <c r="AN1684">
        <f>IFERROR([1]!s_west_netprofit($A1684,2026,$B$1,180)/[1]!s_west_netprofit($A1684,2026,$B$1-30,180)-1,"")</f>
        <v>0</v>
      </c>
      <c r="AO1684">
        <f>IFERROR([1]!s_est_mediannetprofit($A1684,2026,$B$1)/[1]!s_est_mediannetprofit($A1684,2026,$B$1-7)-1,"")</f>
        <v>0</v>
      </c>
      <c r="AP1684">
        <f>IFERROR([1]!s_est_mediannetprofit($A1684,2026,$B$1)/[1]!s_est_mediannetprofit($A1684,2026,$B$1-30)-1,"")</f>
        <v>0</v>
      </c>
    </row>
    <row r="1685" spans="1:42">
      <c r="A1685" t="s">
        <v>1724</v>
      </c>
      <c r="B1685">
        <f>IFERROR([1]!s_stm07_is($A1685,"W30028333","2011/12/31",1)/[1]!S_SHARE_TOTAL($A1685,$B$1),"")</f>
        <v>0</v>
      </c>
      <c r="C1685">
        <f>IFERROR([1]!s_stm07_is($A1685,"W30028333","2012/12/31",1)/[1]!S_SHARE_TOTAL($A1685,$B$1),"")</f>
        <v>4.9168342114059384E-2</v>
      </c>
      <c r="D1685">
        <f>IFERROR([1]!s_stm07_is($A1685,"W30028333","2013/12/31",1)/[1]!S_SHARE_TOTAL($A1685,$B$1),"")</f>
        <v>6.3286785342924562E-2</v>
      </c>
      <c r="E1685">
        <f>IFERROR([1]!s_stm07_is($A1685,"W30028333","2014/12/31",1)/[1]!S_SHARE_TOTAL($A1685,$B$1),"")</f>
        <v>4.6871656271004342E-2</v>
      </c>
      <c r="F1685">
        <f>IFERROR([1]!s_stm07_is($A1685,"W30028333","2015/12/31",1)/[1]!S_SHARE_TOTAL($A1685,$B$1),"")</f>
        <v>2.9143561637110293E-2</v>
      </c>
      <c r="G1685">
        <f>IFERROR([1]!s_stm07_is($A1685,"W30028333","2016/12/31",1)/[1]!S_SHARE_TOTAL($A1685,$B$1),"")</f>
        <v>7.1814884229745454E-2</v>
      </c>
      <c r="H1685">
        <f>IFERROR([1]!s_stm07_is($A1685,"W30028333","2017/12/31",1)/[1]!S_SHARE_TOTAL($A1685,$B$1),"")</f>
        <v>1.2662264078927267E-2</v>
      </c>
      <c r="I1685">
        <f>IFERROR([1]!s_stm07_is($A1685,"W30028333","2018/12/31",1)/[1]!S_SHARE_TOTAL($A1685,$B$1),"")</f>
        <v>3.9204673574634995E-2</v>
      </c>
      <c r="J1685">
        <f>IFERROR([1]!s_stm07_is($A1685,"W30028333","2019/12/31",1)/[1]!S_SHARE_TOTAL($A1685,$B$1),"")</f>
        <v>0.15751003805879563</v>
      </c>
      <c r="K1685">
        <f>IFERROR([1]!s_stm07_is($A1685,"W30028333","2020/12/31",1)/[1]!S_SHARE_TOTAL($A1685,$B$1),"")</f>
        <v>0.28557713118917227</v>
      </c>
      <c r="L1685">
        <f>IFERROR([1]!s_stm07_is($A1685,"W30028333","2021/12/31",1)/[1]!S_SHARE_TOTAL($A1685,$B$1),"")</f>
        <v>0.44391383932775536</v>
      </c>
      <c r="M1685">
        <f>IFERROR([1]!s_stm07_is($A1685,"W30028333","2022/12/31",1)/[1]!S_SHARE_TOTAL($A1685,$B$1),"")</f>
        <v>0.7031536460959259</v>
      </c>
      <c r="N1685">
        <f>IFERROR([1]!s_stm07_is($A1685,"W30028333","2023/12/31",1)/[1]!S_SHARE_TOTAL($A1685,$B$1),"")</f>
        <v>1.3607636612045955</v>
      </c>
      <c r="O1685">
        <f>IFERROR([1]!s_stm07_is($A1685,"W30028333","2024/12/31",1)/[1]!S_SHARE_TOTAL($A1685,$B$1),"")</f>
        <v>2.0274952551202445</v>
      </c>
      <c r="P1685">
        <f>IFERROR([1]!s_stm07_is($A1685,"W30028333","2025/12/31",1)/[1]!S_SHARE_TOTAL($A1685,$B$1),"")</f>
        <v>2.5263665604022916</v>
      </c>
      <c r="Q1685">
        <f>IFERROR([1]!s_west_netprofit($A1685,2026,$B$1,180)/[1]!S_SHARE_TOTAL($A1685,$B$1),"")</f>
        <v>3.2231644431404747</v>
      </c>
      <c r="R1685">
        <f>IFERROR([1]!s_west_netprofit($A1685,2027,$B$1,180)/[1]!S_SHARE_TOTAL($A1685,$B$1),"")</f>
        <v>4.1229070210236678</v>
      </c>
      <c r="S1685">
        <f>IFERROR([1]!s_fa_dupont_roe($A1685,"2011/12/31")/100,"")</f>
        <v>0</v>
      </c>
      <c r="T1685">
        <f>IFERROR([1]!s_fa_dupont_roe($A1685,"2012/12/31")/100,"")</f>
        <v>0</v>
      </c>
      <c r="U1685">
        <f>IFERROR([1]!s_fa_dupont_roe($A1685,"2013/12/31")/100,"")</f>
        <v>0</v>
      </c>
      <c r="V1685">
        <f>IFERROR([1]!s_fa_dupont_roe($A1685,"2014/12/31")/100,"")</f>
        <v>0</v>
      </c>
      <c r="W1685">
        <f>IFERROR([1]!s_fa_dupont_roe($A1685,"2015/12/31")/100,"")</f>
        <v>0</v>
      </c>
      <c r="X1685">
        <f>IFERROR([1]!s_fa_dupont_roe($A1685,"2016/12/31")/100,"")</f>
        <v>6.1315000000000001E-2</v>
      </c>
      <c r="Y1685">
        <f>IFERROR([1]!s_fa_dupont_roe($A1685,"2017/12/31")/100,"")</f>
        <v>1.0752999999999999E-2</v>
      </c>
      <c r="Z1685">
        <f>IFERROR([1]!s_fa_dupont_roe($A1685,"2018/12/31")/100,"")</f>
        <v>3.2575E-2</v>
      </c>
      <c r="AA1685">
        <f>IFERROR([1]!s_fa_dupont_roe($A1685,"2019/12/31")/100,"")</f>
        <v>0.12098800000000001</v>
      </c>
      <c r="AB1685">
        <f>IFERROR([1]!s_fa_dupont_roe($A1685,"2020/12/31")/100,"")</f>
        <v>0.14907000000000001</v>
      </c>
      <c r="AC1685">
        <f>IFERROR([1]!s_fa_dupont_roe($A1685,"2021/12/31")/100,"")</f>
        <v>0.16764999999999999</v>
      </c>
      <c r="AD1685">
        <f>IFERROR([1]!s_fa_dupont_roe($A1685,"2022/12/31")/100,"")</f>
        <v>0.22346099999999999</v>
      </c>
      <c r="AE1685">
        <f>IFERROR([1]!s_fa_dupont_roe($A1685,"2023/12/31")/100,"")</f>
        <v>0.33827599999999997</v>
      </c>
      <c r="AF1685">
        <f>IFERROR([1]!s_fa_dupont_roe($A1685,"2024/12/31")/100,"")</f>
        <v>0.37365900000000002</v>
      </c>
      <c r="AG1685">
        <f>IFERROR([1]!s_fa_dupont_roe($A1685,"2025/12/31")/100,"")</f>
        <v>0.34358</v>
      </c>
      <c r="AH1685">
        <f>IFERROR([1]!s_stm07_is($A1685,"W30028333","2025/12/31",1),"")</f>
        <v>1031236252.58</v>
      </c>
      <c r="AI1685">
        <f>IFERROR([1]!s_stm07_bs($A1685,"W38058048","2025/12/31",1),"")</f>
        <v>3449578652.54</v>
      </c>
      <c r="AJ1685">
        <f>IFERROR([1]!s_fa_netdebt($A1685,"2025/12/31"),"")</f>
        <v>-345699411.60000002</v>
      </c>
      <c r="AK1685">
        <f>IFERROR([1]!s_val_ev1($A1685,"2025/12/31"),"")</f>
        <v>34364757541.610001</v>
      </c>
      <c r="AL1685">
        <f>IFERROR([1]!s_fa_ebitda($A1685,"2025/12/31"),"")</f>
        <v>1318893239.3399999</v>
      </c>
      <c r="AM1685">
        <f>IFERROR([1]!s_west_netprofit($A1685,2026,$B$1,180)/[1]!s_west_netprofit($A1685,2026,$B$1-7,180)-1,"")</f>
        <v>0</v>
      </c>
      <c r="AN1685">
        <f>IFERROR([1]!s_west_netprofit($A1685,2026,$B$1,180)/[1]!s_west_netprofit($A1685,2026,$B$1-30,180)-1,"")</f>
        <v>0</v>
      </c>
      <c r="AO1685">
        <f>IFERROR([1]!s_est_mediannetprofit($A1685,2026,$B$1)/[1]!s_est_mediannetprofit($A1685,2026,$B$1-7)-1,"")</f>
        <v>0</v>
      </c>
      <c r="AP1685">
        <f>IFERROR([1]!s_est_mediannetprofit($A1685,2026,$B$1)/[1]!s_est_mediannetprofit($A1685,2026,$B$1-30)-1,"")</f>
        <v>0</v>
      </c>
    </row>
    <row r="1686" spans="1:42">
      <c r="A1686" t="s">
        <v>1725</v>
      </c>
      <c r="B1686">
        <f>IFERROR([1]!s_stm07_is($A1686,"W30028333","2011/12/31",1)/[1]!S_SHARE_TOTAL($A1686,$B$1),"")</f>
        <v>0</v>
      </c>
      <c r="C1686">
        <f>IFERROR([1]!s_stm07_is($A1686,"W30028333","2012/12/31",1)/[1]!S_SHARE_TOTAL($A1686,$B$1),"")</f>
        <v>0</v>
      </c>
      <c r="D1686">
        <f>IFERROR([1]!s_stm07_is($A1686,"W30028333","2013/12/31",1)/[1]!S_SHARE_TOTAL($A1686,$B$1),"")</f>
        <v>0</v>
      </c>
      <c r="E1686">
        <f>IFERROR([1]!s_stm07_is($A1686,"W30028333","2014/12/31",1)/[1]!S_SHARE_TOTAL($A1686,$B$1),"")</f>
        <v>0</v>
      </c>
      <c r="F1686">
        <f>IFERROR([1]!s_stm07_is($A1686,"W30028333","2015/12/31",1)/[1]!S_SHARE_TOTAL($A1686,$B$1),"")</f>
        <v>0</v>
      </c>
      <c r="G1686">
        <f>IFERROR([1]!s_stm07_is($A1686,"W30028333","2016/12/31",1)/[1]!S_SHARE_TOTAL($A1686,$B$1),"")</f>
        <v>0</v>
      </c>
      <c r="H1686">
        <f>IFERROR([1]!s_stm07_is($A1686,"W30028333","2017/12/31",1)/[1]!S_SHARE_TOTAL($A1686,$B$1),"")</f>
        <v>0</v>
      </c>
      <c r="I1686">
        <f>IFERROR([1]!s_stm07_is($A1686,"W30028333","2018/12/31",1)/[1]!S_SHARE_TOTAL($A1686,$B$1),"")</f>
        <v>0.1162837666773691</v>
      </c>
      <c r="J1686">
        <f>IFERROR([1]!s_stm07_is($A1686,"W30028333","2019/12/31",1)/[1]!S_SHARE_TOTAL($A1686,$B$1),"")</f>
        <v>0.30449097512658746</v>
      </c>
      <c r="K1686">
        <f>IFERROR([1]!s_stm07_is($A1686,"W30028333","2020/12/31",1)/[1]!S_SHARE_TOTAL($A1686,$B$1),"")</f>
        <v>0.68063911556257928</v>
      </c>
      <c r="L1686">
        <f>IFERROR([1]!s_stm07_is($A1686,"W30028333","2021/12/31",1)/[1]!S_SHARE_TOTAL($A1686,$B$1),"")</f>
        <v>1.1750808603083132</v>
      </c>
      <c r="M1686">
        <f>IFERROR([1]!s_stm07_is($A1686,"W30028333","2022/12/31",1)/[1]!S_SHARE_TOTAL($A1686,$B$1),"")</f>
        <v>1.233569291002456</v>
      </c>
      <c r="N1686">
        <f>IFERROR([1]!s_stm07_is($A1686,"W30028333","2023/12/31",1)/[1]!S_SHARE_TOTAL($A1686,$B$1),"")</f>
        <v>1.5188998941745442</v>
      </c>
      <c r="O1686">
        <f>IFERROR([1]!s_stm07_is($A1686,"W30028333","2024/12/31",1)/[1]!S_SHARE_TOTAL($A1686,$B$1),"")</f>
        <v>1.9316691126750092</v>
      </c>
      <c r="P1686">
        <f>IFERROR([1]!s_stm07_is($A1686,"W30028333","2025/12/31",1)/[1]!S_SHARE_TOTAL($A1686,$B$1),"")</f>
        <v>1.901900428166563</v>
      </c>
      <c r="Q1686">
        <f>IFERROR([1]!s_west_netprofit($A1686,2026,$B$1,180)/[1]!S_SHARE_TOTAL($A1686,$B$1),"")</f>
        <v>3.1873946262698709</v>
      </c>
      <c r="R1686">
        <f>IFERROR([1]!s_west_netprofit($A1686,2027,$B$1,180)/[1]!S_SHARE_TOTAL($A1686,$B$1),"")</f>
        <v>4.6732945266122092</v>
      </c>
      <c r="S1686">
        <f>IFERROR([1]!s_fa_dupont_roe($A1686,"2011/12/31")/100,"")</f>
        <v>0</v>
      </c>
      <c r="T1686">
        <f>IFERROR([1]!s_fa_dupont_roe($A1686,"2012/12/31")/100,"")</f>
        <v>0</v>
      </c>
      <c r="U1686">
        <f>IFERROR([1]!s_fa_dupont_roe($A1686,"2013/12/31")/100,"")</f>
        <v>0</v>
      </c>
      <c r="V1686">
        <f>IFERROR([1]!s_fa_dupont_roe($A1686,"2014/12/31")/100,"")</f>
        <v>0</v>
      </c>
      <c r="W1686">
        <f>IFERROR([1]!s_fa_dupont_roe($A1686,"2015/12/31")/100,"")</f>
        <v>0</v>
      </c>
      <c r="X1686">
        <f>IFERROR([1]!s_fa_dupont_roe($A1686,"2016/12/31")/100,"")</f>
        <v>0</v>
      </c>
      <c r="Y1686">
        <f>IFERROR([1]!s_fa_dupont_roe($A1686,"2017/12/31")/100,"")</f>
        <v>0</v>
      </c>
      <c r="Z1686">
        <f>IFERROR([1]!s_fa_dupont_roe($A1686,"2018/12/31")/100,"")</f>
        <v>0.34863700000000003</v>
      </c>
      <c r="AA1686">
        <f>IFERROR([1]!s_fa_dupont_roe($A1686,"2019/12/31")/100,"")</f>
        <v>0.62624499999999994</v>
      </c>
      <c r="AB1686">
        <f>IFERROR([1]!s_fa_dupont_roe($A1686,"2020/12/31")/100,"")</f>
        <v>0.43541200000000002</v>
      </c>
      <c r="AC1686">
        <f>IFERROR([1]!s_fa_dupont_roe($A1686,"2021/12/31")/100,"")</f>
        <v>0.38222200000000001</v>
      </c>
      <c r="AD1686">
        <f>IFERROR([1]!s_fa_dupont_roe($A1686,"2022/12/31")/100,"")</f>
        <v>0.10610900000000001</v>
      </c>
      <c r="AE1686">
        <f>IFERROR([1]!s_fa_dupont_roe($A1686,"2023/12/31")/100,"")</f>
        <v>7.5264999999999999E-2</v>
      </c>
      <c r="AF1686">
        <f>IFERROR([1]!s_fa_dupont_roe($A1686,"2024/12/31")/100,"")</f>
        <v>8.9951000000000003E-2</v>
      </c>
      <c r="AG1686">
        <f>IFERROR([1]!s_fa_dupont_roe($A1686,"2025/12/31")/100,"")</f>
        <v>5.7407000000000007E-2</v>
      </c>
      <c r="AH1686">
        <f>IFERROR([1]!s_stm07_is($A1686,"W30028333","2025/12/31",1),"")</f>
        <v>218935518.03999999</v>
      </c>
      <c r="AI1686">
        <f>IFERROR([1]!s_stm07_bs($A1686,"W38058048","2025/12/31",1),"")</f>
        <v>5074518889.46</v>
      </c>
      <c r="AJ1686">
        <f>IFERROR([1]!s_fa_netdebt($A1686,"2025/12/31"),"")</f>
        <v>-286565562.73000002</v>
      </c>
      <c r="AK1686">
        <f>IFERROR([1]!s_val_ev1($A1686,"2025/12/31"),"")</f>
        <v>21700432645.5</v>
      </c>
      <c r="AL1686">
        <f>IFERROR([1]!s_fa_ebitda($A1686,"2025/12/31"),"")</f>
        <v>240244590.37</v>
      </c>
      <c r="AM1686">
        <f>IFERROR([1]!s_west_netprofit($A1686,2026,$B$1,180)/[1]!s_west_netprofit($A1686,2026,$B$1-7,180)-1,"")</f>
        <v>0</v>
      </c>
      <c r="AN1686">
        <f>IFERROR([1]!s_west_netprofit($A1686,2026,$B$1,180)/[1]!s_west_netprofit($A1686,2026,$B$1-30,180)-1,"")</f>
        <v>-1.5372642680316906E-2</v>
      </c>
      <c r="AO1686">
        <f>IFERROR([1]!s_est_mediannetprofit($A1686,2026,$B$1)/[1]!s_est_mediannetprofit($A1686,2026,$B$1-7)-1,"")</f>
        <v>0</v>
      </c>
      <c r="AP1686">
        <f>IFERROR([1]!s_est_mediannetprofit($A1686,2026,$B$1)/[1]!s_est_mediannetprofit($A1686,2026,$B$1-30)-1,"")</f>
        <v>7.6760440093193161E-4</v>
      </c>
    </row>
    <row r="1687" spans="1:42">
      <c r="A1687" t="s">
        <v>1726</v>
      </c>
      <c r="B1687">
        <f>IFERROR([1]!s_stm07_is($A1687,"W30028333","2011/12/31",1)/[1]!S_SHARE_TOTAL($A1687,$B$1),"")</f>
        <v>0</v>
      </c>
      <c r="C1687">
        <f>IFERROR([1]!s_stm07_is($A1687,"W30028333","2012/12/31",1)/[1]!S_SHARE_TOTAL($A1687,$B$1),"")</f>
        <v>0</v>
      </c>
      <c r="D1687">
        <f>IFERROR([1]!s_stm07_is($A1687,"W30028333","2013/12/31",1)/[1]!S_SHARE_TOTAL($A1687,$B$1),"")</f>
        <v>0</v>
      </c>
      <c r="E1687">
        <f>IFERROR([1]!s_stm07_is($A1687,"W30028333","2014/12/31",1)/[1]!S_SHARE_TOTAL($A1687,$B$1),"")</f>
        <v>0</v>
      </c>
      <c r="F1687">
        <f>IFERROR([1]!s_stm07_is($A1687,"W30028333","2015/12/31",1)/[1]!S_SHARE_TOTAL($A1687,$B$1),"")</f>
        <v>0</v>
      </c>
      <c r="G1687">
        <f>IFERROR([1]!s_stm07_is($A1687,"W30028333","2016/12/31",1)/[1]!S_SHARE_TOTAL($A1687,$B$1),"")</f>
        <v>0</v>
      </c>
      <c r="H1687">
        <f>IFERROR([1]!s_stm07_is($A1687,"W30028333","2017/12/31",1)/[1]!S_SHARE_TOTAL($A1687,$B$1),"")</f>
        <v>0</v>
      </c>
      <c r="I1687">
        <f>IFERROR([1]!s_stm07_is($A1687,"W30028333","2018/12/31",1)/[1]!S_SHARE_TOTAL($A1687,$B$1),"")</f>
        <v>2.6860324102835242E-2</v>
      </c>
      <c r="J1687">
        <f>IFERROR([1]!s_stm07_is($A1687,"W30028333","2019/12/31",1)/[1]!S_SHARE_TOTAL($A1687,$B$1),"")</f>
        <v>-0.27669170178130337</v>
      </c>
      <c r="K1687">
        <f>IFERROR([1]!s_stm07_is($A1687,"W30028333","2020/12/31",1)/[1]!S_SHARE_TOTAL($A1687,$B$1),"")</f>
        <v>0.40570889115010528</v>
      </c>
      <c r="L1687">
        <f>IFERROR([1]!s_stm07_is($A1687,"W30028333","2021/12/31",1)/[1]!S_SHARE_TOTAL($A1687,$B$1),"")</f>
        <v>0.61103280353670786</v>
      </c>
      <c r="M1687">
        <f>IFERROR([1]!s_stm07_is($A1687,"W30028333","2022/12/31",1)/[1]!S_SHARE_TOTAL($A1687,$B$1),"")</f>
        <v>0.87373496989096766</v>
      </c>
      <c r="N1687">
        <f>IFERROR([1]!s_stm07_is($A1687,"W30028333","2023/12/31",1)/[1]!S_SHARE_TOTAL($A1687,$B$1),"")</f>
        <v>0.87790977841932971</v>
      </c>
      <c r="O1687">
        <f>IFERROR([1]!s_stm07_is($A1687,"W30028333","2024/12/31",1)/[1]!S_SHARE_TOTAL($A1687,$B$1),"")</f>
        <v>1.0847053297015796</v>
      </c>
      <c r="P1687">
        <f>IFERROR([1]!s_stm07_is($A1687,"W30028333","2025/12/31",1)/[1]!S_SHARE_TOTAL($A1687,$B$1),"")</f>
        <v>0.80510723932950068</v>
      </c>
      <c r="Q1687">
        <f>IFERROR([1]!s_west_netprofit($A1687,2026,$B$1,180)/[1]!S_SHARE_TOTAL($A1687,$B$1),"")</f>
        <v>1.3917729541940951</v>
      </c>
      <c r="R1687">
        <f>IFERROR([1]!s_west_netprofit($A1687,2027,$B$1,180)/[1]!S_SHARE_TOTAL($A1687,$B$1),"")</f>
        <v>1.7974487455671555</v>
      </c>
      <c r="S1687">
        <f>IFERROR([1]!s_fa_dupont_roe($A1687,"2011/12/31")/100,"")</f>
        <v>0</v>
      </c>
      <c r="T1687">
        <f>IFERROR([1]!s_fa_dupont_roe($A1687,"2012/12/31")/100,"")</f>
        <v>0</v>
      </c>
      <c r="U1687">
        <f>IFERROR([1]!s_fa_dupont_roe($A1687,"2013/12/31")/100,"")</f>
        <v>0</v>
      </c>
      <c r="V1687">
        <f>IFERROR([1]!s_fa_dupont_roe($A1687,"2014/12/31")/100,"")</f>
        <v>0</v>
      </c>
      <c r="W1687">
        <f>IFERROR([1]!s_fa_dupont_roe($A1687,"2015/12/31")/100,"")</f>
        <v>0</v>
      </c>
      <c r="X1687">
        <f>IFERROR([1]!s_fa_dupont_roe($A1687,"2016/12/31")/100,"")</f>
        <v>0</v>
      </c>
      <c r="Y1687">
        <f>IFERROR([1]!s_fa_dupont_roe($A1687,"2017/12/31")/100,"")</f>
        <v>0</v>
      </c>
      <c r="Z1687">
        <f>IFERROR([1]!s_fa_dupont_roe($A1687,"2018/12/31")/100,"")</f>
        <v>0.154588</v>
      </c>
      <c r="AA1687">
        <f>IFERROR([1]!s_fa_dupont_roe($A1687,"2019/12/31")/100,"")</f>
        <v>-1.0808849999999999</v>
      </c>
      <c r="AB1687">
        <f>IFERROR([1]!s_fa_dupont_roe($A1687,"2020/12/31")/100,"")</f>
        <v>0.71701999999999999</v>
      </c>
      <c r="AC1687">
        <f>IFERROR([1]!s_fa_dupont_roe($A1687,"2021/12/31")/100,"")</f>
        <v>0.55601500000000004</v>
      </c>
      <c r="AD1687">
        <f>IFERROR([1]!s_fa_dupont_roe($A1687,"2022/12/31")/100,"")</f>
        <v>0.153642</v>
      </c>
      <c r="AE1687">
        <f>IFERROR([1]!s_fa_dupont_roe($A1687,"2023/12/31")/100,"")</f>
        <v>8.3681000000000005E-2</v>
      </c>
      <c r="AF1687">
        <f>IFERROR([1]!s_fa_dupont_roe($A1687,"2024/12/31")/100,"")</f>
        <v>9.4336000000000003E-2</v>
      </c>
      <c r="AG1687">
        <f>IFERROR([1]!s_fa_dupont_roe($A1687,"2025/12/31")/100,"")</f>
        <v>6.6151000000000001E-2</v>
      </c>
      <c r="AH1687">
        <f>IFERROR([1]!s_stm07_is($A1687,"W30028333","2025/12/31",1),"")</f>
        <v>307228073.13999999</v>
      </c>
      <c r="AI1687">
        <f>IFERROR([1]!s_stm07_bs($A1687,"W38058048","2025/12/31",1),"")</f>
        <v>4939942417.7299995</v>
      </c>
      <c r="AJ1687">
        <f>IFERROR([1]!s_fa_netdebt($A1687,"2025/12/31"),"")</f>
        <v>183603339.61000001</v>
      </c>
      <c r="AK1687">
        <f>IFERROR([1]!s_val_ev1($A1687,"2025/12/31"),"")</f>
        <v>21266459328.68</v>
      </c>
      <c r="AL1687">
        <f>IFERROR([1]!s_fa_ebitda($A1687,"2025/12/31"),"")</f>
        <v>420497338.57999998</v>
      </c>
      <c r="AM1687">
        <f>IFERROR([1]!s_west_netprofit($A1687,2026,$B$1,180)/[1]!s_west_netprofit($A1687,2026,$B$1-7,180)-1,"")</f>
        <v>0</v>
      </c>
      <c r="AN1687">
        <f>IFERROR([1]!s_west_netprofit($A1687,2026,$B$1,180)/[1]!s_west_netprofit($A1687,2026,$B$1-30,180)-1,"")</f>
        <v>-2.3224979960215109E-2</v>
      </c>
      <c r="AO1687">
        <f>IFERROR([1]!s_est_mediannetprofit($A1687,2026,$B$1)/[1]!s_est_mediannetprofit($A1687,2026,$B$1-7)-1,"")</f>
        <v>0</v>
      </c>
      <c r="AP1687">
        <f>IFERROR([1]!s_est_mediannetprofit($A1687,2026,$B$1)/[1]!s_est_mediannetprofit($A1687,2026,$B$1-30)-1,"")</f>
        <v>-2.3593466424682408E-2</v>
      </c>
    </row>
    <row r="1688" spans="1:42">
      <c r="A1688" t="s">
        <v>1727</v>
      </c>
      <c r="B1688">
        <f>IFERROR([1]!s_stm07_is($A1688,"W30028333","2011/12/31",1)/[1]!S_SHARE_TOTAL($A1688,$B$1),"")</f>
        <v>0</v>
      </c>
      <c r="C1688">
        <f>IFERROR([1]!s_stm07_is($A1688,"W30028333","2012/12/31",1)/[1]!S_SHARE_TOTAL($A1688,$B$1),"")</f>
        <v>0</v>
      </c>
      <c r="D1688">
        <f>IFERROR([1]!s_stm07_is($A1688,"W30028333","2013/12/31",1)/[1]!S_SHARE_TOTAL($A1688,$B$1),"")</f>
        <v>0</v>
      </c>
      <c r="E1688">
        <f>IFERROR([1]!s_stm07_is($A1688,"W30028333","2014/12/31",1)/[1]!S_SHARE_TOTAL($A1688,$B$1),"")</f>
        <v>0</v>
      </c>
      <c r="F1688">
        <f>IFERROR([1]!s_stm07_is($A1688,"W30028333","2015/12/31",1)/[1]!S_SHARE_TOTAL($A1688,$B$1),"")</f>
        <v>0</v>
      </c>
      <c r="G1688">
        <f>IFERROR([1]!s_stm07_is($A1688,"W30028333","2016/12/31",1)/[1]!S_SHARE_TOTAL($A1688,$B$1),"")</f>
        <v>0</v>
      </c>
      <c r="H1688">
        <f>IFERROR([1]!s_stm07_is($A1688,"W30028333","2017/12/31",1)/[1]!S_SHARE_TOTAL($A1688,$B$1),"")</f>
        <v>-1.8387114351138292E-2</v>
      </c>
      <c r="I1688">
        <f>IFERROR([1]!s_stm07_is($A1688,"W30028333","2018/12/31",1)/[1]!S_SHARE_TOTAL($A1688,$B$1),"")</f>
        <v>1.1671084437326097E-2</v>
      </c>
      <c r="J1688">
        <f>IFERROR([1]!s_stm07_is($A1688,"W30028333","2019/12/31",1)/[1]!S_SHARE_TOTAL($A1688,$B$1),"")</f>
        <v>6.8138345014342599E-2</v>
      </c>
      <c r="K1688">
        <f>IFERROR([1]!s_stm07_is($A1688,"W30028333","2020/12/31",1)/[1]!S_SHARE_TOTAL($A1688,$B$1),"")</f>
        <v>4.516139443090232</v>
      </c>
      <c r="L1688">
        <f>IFERROR([1]!s_stm07_is($A1688,"W30028333","2021/12/31",1)/[1]!S_SHARE_TOTAL($A1688,$B$1),"")</f>
        <v>3.8708022471214218</v>
      </c>
      <c r="M1688">
        <f>IFERROR([1]!s_stm07_is($A1688,"W30028333","2022/12/31",1)/[1]!S_SHARE_TOTAL($A1688,$B$1),"")</f>
        <v>3.3428384625725234</v>
      </c>
      <c r="N1688">
        <f>IFERROR([1]!s_stm07_is($A1688,"W30028333","2023/12/31",1)/[1]!S_SHARE_TOTAL($A1688,$B$1),"")</f>
        <v>0.62776779626673873</v>
      </c>
      <c r="O1688">
        <f>IFERROR([1]!s_stm07_is($A1688,"W30028333","2024/12/31",1)/[1]!S_SHARE_TOTAL($A1688,$B$1),"")</f>
        <v>0.47566767177779651</v>
      </c>
      <c r="P1688">
        <f>IFERROR([1]!s_stm07_is($A1688,"W30028333","2025/12/31",1)/[1]!S_SHARE_TOTAL($A1688,$B$1),"")</f>
        <v>0.34335783509470852</v>
      </c>
      <c r="Q1688">
        <f>IFERROR([1]!s_west_netprofit($A1688,2026,$B$1,180)/[1]!S_SHARE_TOTAL($A1688,$B$1),"")</f>
        <v>0.44615179693588619</v>
      </c>
      <c r="R1688">
        <f>IFERROR([1]!s_west_netprofit($A1688,2027,$B$1,180)/[1]!S_SHARE_TOTAL($A1688,$B$1),"")</f>
        <v>0.5382425020375724</v>
      </c>
      <c r="S1688">
        <f>IFERROR([1]!s_fa_dupont_roe($A1688,"2011/12/31")/100,"")</f>
        <v>0</v>
      </c>
      <c r="T1688">
        <f>IFERROR([1]!s_fa_dupont_roe($A1688,"2012/12/31")/100,"")</f>
        <v>0</v>
      </c>
      <c r="U1688">
        <f>IFERROR([1]!s_fa_dupont_roe($A1688,"2013/12/31")/100,"")</f>
        <v>0</v>
      </c>
      <c r="V1688">
        <f>IFERROR([1]!s_fa_dupont_roe($A1688,"2014/12/31")/100,"")</f>
        <v>0</v>
      </c>
      <c r="W1688">
        <f>IFERROR([1]!s_fa_dupont_roe($A1688,"2015/12/31")/100,"")</f>
        <v>0</v>
      </c>
      <c r="X1688">
        <f>IFERROR([1]!s_fa_dupont_roe($A1688,"2016/12/31")/100,"")</f>
        <v>0</v>
      </c>
      <c r="Y1688">
        <f>IFERROR([1]!s_fa_dupont_roe($A1688,"2017/12/31")/100,"")</f>
        <v>-2.811E-2</v>
      </c>
      <c r="Z1688">
        <f>IFERROR([1]!s_fa_dupont_roe($A1688,"2018/12/31")/100,"")</f>
        <v>1.7444000000000001E-2</v>
      </c>
      <c r="AA1688">
        <f>IFERROR([1]!s_fa_dupont_roe($A1688,"2019/12/31")/100,"")</f>
        <v>8.2784999999999997E-2</v>
      </c>
      <c r="AB1688">
        <f>IFERROR([1]!s_fa_dupont_roe($A1688,"2020/12/31")/100,"")</f>
        <v>0.98685500000000004</v>
      </c>
      <c r="AC1688">
        <f>IFERROR([1]!s_fa_dupont_roe($A1688,"2021/12/31")/100,"")</f>
        <v>0.40356799999999998</v>
      </c>
      <c r="AD1688">
        <f>IFERROR([1]!s_fa_dupont_roe($A1688,"2022/12/31")/100,"")</f>
        <v>0.27928900000000001</v>
      </c>
      <c r="AE1688">
        <f>IFERROR([1]!s_fa_dupont_roe($A1688,"2023/12/31")/100,"")</f>
        <v>4.9480000000000003E-2</v>
      </c>
      <c r="AF1688">
        <f>IFERROR([1]!s_fa_dupont_roe($A1688,"2024/12/31")/100,"")</f>
        <v>3.8158999999999998E-2</v>
      </c>
      <c r="AG1688">
        <f>IFERROR([1]!s_fa_dupont_roe($A1688,"2025/12/31")/100,"")</f>
        <v>2.7708E-2</v>
      </c>
      <c r="AH1688">
        <f>IFERROR([1]!s_stm07_is($A1688,"W30028333","2025/12/31",1),"")</f>
        <v>198937411.41999999</v>
      </c>
      <c r="AI1688">
        <f>IFERROR([1]!s_stm07_bs($A1688,"W38058048","2025/12/31",1),"")</f>
        <v>7190097785.5600004</v>
      </c>
      <c r="AJ1688">
        <f>IFERROR([1]!s_fa_netdebt($A1688,"2025/12/31"),"")</f>
        <v>-2448493940.5999999</v>
      </c>
      <c r="AK1688">
        <f>IFERROR([1]!s_val_ev1($A1688,"2025/12/31"),"")</f>
        <v>12476045562</v>
      </c>
      <c r="AL1688">
        <f>IFERROR([1]!s_fa_ebitda($A1688,"2025/12/31"),"")</f>
        <v>342537650.75999999</v>
      </c>
      <c r="AM1688">
        <f>IFERROR([1]!s_west_netprofit($A1688,2026,$B$1,180)/[1]!s_west_netprofit($A1688,2026,$B$1-7,180)-1,"")</f>
        <v>-1.5466104081817811E-2</v>
      </c>
      <c r="AN1688">
        <f>IFERROR([1]!s_west_netprofit($A1688,2026,$B$1,180)/[1]!s_west_netprofit($A1688,2026,$B$1-30,180)-1,"")</f>
        <v>-0.23536215250457015</v>
      </c>
      <c r="AO1688">
        <f>IFERROR([1]!s_est_mediannetprofit($A1688,2026,$B$1)/[1]!s_est_mediannetprofit($A1688,2026,$B$1-7)-1,"")</f>
        <v>-6.184443024173869E-3</v>
      </c>
      <c r="AP1688">
        <f>IFERROR([1]!s_est_mediannetprofit($A1688,2026,$B$1)/[1]!s_est_mediannetprofit($A1688,2026,$B$1-30)-1,"")</f>
        <v>-0.26517762828709623</v>
      </c>
    </row>
    <row r="1689" spans="1:42">
      <c r="A1689" t="s">
        <v>1728</v>
      </c>
      <c r="B1689">
        <f>IFERROR([1]!s_stm07_is($A1689,"W30028333","2011/12/31",1)/[1]!S_SHARE_TOTAL($A1689,$B$1),"")</f>
        <v>0</v>
      </c>
      <c r="C1689">
        <f>IFERROR([1]!s_stm07_is($A1689,"W30028333","2012/12/31",1)/[1]!S_SHARE_TOTAL($A1689,$B$1),"")</f>
        <v>-5.2166666666666667E-2</v>
      </c>
      <c r="D1689">
        <f>IFERROR([1]!s_stm07_is($A1689,"W30028333","2013/12/31",1)/[1]!S_SHARE_TOTAL($A1689,$B$1),"")</f>
        <v>0</v>
      </c>
      <c r="E1689">
        <f>IFERROR([1]!s_stm07_is($A1689,"W30028333","2014/12/31",1)/[1]!S_SHARE_TOTAL($A1689,$B$1),"")</f>
        <v>-7.0533222222222219E-2</v>
      </c>
      <c r="F1689">
        <f>IFERROR([1]!s_stm07_is($A1689,"W30028333","2015/12/31",1)/[1]!S_SHARE_TOTAL($A1689,$B$1),"")</f>
        <v>0</v>
      </c>
      <c r="G1689">
        <f>IFERROR([1]!s_stm07_is($A1689,"W30028333","2016/12/31",1)/[1]!S_SHARE_TOTAL($A1689,$B$1),"")</f>
        <v>0</v>
      </c>
      <c r="H1689">
        <f>IFERROR([1]!s_stm07_is($A1689,"W30028333","2017/12/31",1)/[1]!S_SHARE_TOTAL($A1689,$B$1),"")</f>
        <v>0</v>
      </c>
      <c r="I1689">
        <f>IFERROR([1]!s_stm07_is($A1689,"W30028333","2018/12/31",1)/[1]!S_SHARE_TOTAL($A1689,$B$1),"")</f>
        <v>-2.7199848588888888E-2</v>
      </c>
      <c r="J1689">
        <f>IFERROR([1]!s_stm07_is($A1689,"W30028333","2019/12/31",1)/[1]!S_SHARE_TOTAL($A1689,$B$1),"")</f>
        <v>2.9056823199999998E-2</v>
      </c>
      <c r="K1689">
        <f>IFERROR([1]!s_stm07_is($A1689,"W30028333","2020/12/31",1)/[1]!S_SHARE_TOTAL($A1689,$B$1),"")</f>
        <v>9.4702030800000003E-2</v>
      </c>
      <c r="L1689">
        <f>IFERROR([1]!s_stm07_is($A1689,"W30028333","2021/12/31",1)/[1]!S_SHARE_TOTAL($A1689,$B$1),"")</f>
        <v>0.30968931518888893</v>
      </c>
      <c r="M1689">
        <f>IFERROR([1]!s_stm07_is($A1689,"W30028333","2022/12/31",1)/[1]!S_SHARE_TOTAL($A1689,$B$1),"")</f>
        <v>0.67231527115555556</v>
      </c>
      <c r="N1689">
        <f>IFERROR([1]!s_stm07_is($A1689,"W30028333","2023/12/31",1)/[1]!S_SHARE_TOTAL($A1689,$B$1),"")</f>
        <v>0.35331260352222227</v>
      </c>
      <c r="O1689">
        <f>IFERROR([1]!s_stm07_is($A1689,"W30028333","2024/12/31",1)/[1]!S_SHARE_TOTAL($A1689,$B$1),"")</f>
        <v>-0.13820429422222222</v>
      </c>
      <c r="P1689">
        <f>IFERROR([1]!s_stm07_is($A1689,"W30028333","2025/12/31",1)/[1]!S_SHARE_TOTAL($A1689,$B$1),"")</f>
        <v>0.10687121878888889</v>
      </c>
      <c r="Q1689">
        <f>IFERROR([1]!s_west_netprofit($A1689,2026,$B$1,180)/[1]!S_SHARE_TOTAL($A1689,$B$1),"")</f>
        <v>0.25197916666666664</v>
      </c>
      <c r="R1689">
        <f>IFERROR([1]!s_west_netprofit($A1689,2027,$B$1,180)/[1]!S_SHARE_TOTAL($A1689,$B$1),"")</f>
        <v>0.40685138888888889</v>
      </c>
      <c r="S1689">
        <f>IFERROR([1]!s_fa_dupont_roe($A1689,"2011/12/31")/100,"")</f>
        <v>0</v>
      </c>
      <c r="T1689">
        <f>IFERROR([1]!s_fa_dupont_roe($A1689,"2012/12/31")/100,"")</f>
        <v>0</v>
      </c>
      <c r="U1689">
        <f>IFERROR([1]!s_fa_dupont_roe($A1689,"2013/12/31")/100,"")</f>
        <v>0</v>
      </c>
      <c r="V1689">
        <f>IFERROR([1]!s_fa_dupont_roe($A1689,"2014/12/31")/100,"")</f>
        <v>0</v>
      </c>
      <c r="W1689">
        <f>IFERROR([1]!s_fa_dupont_roe($A1689,"2015/12/31")/100,"")</f>
        <v>0</v>
      </c>
      <c r="X1689">
        <f>IFERROR([1]!s_fa_dupont_roe($A1689,"2016/12/31")/100,"")</f>
        <v>0</v>
      </c>
      <c r="Y1689">
        <f>IFERROR([1]!s_fa_dupont_roe($A1689,"2017/12/31")/100,"")</f>
        <v>0</v>
      </c>
      <c r="Z1689">
        <f>IFERROR([1]!s_fa_dupont_roe($A1689,"2018/12/31")/100,"")</f>
        <v>-9.9844000000000002E-2</v>
      </c>
      <c r="AA1689">
        <f>IFERROR([1]!s_fa_dupont_roe($A1689,"2019/12/31")/100,"")</f>
        <v>5.7065000000000005E-2</v>
      </c>
      <c r="AB1689">
        <f>IFERROR([1]!s_fa_dupont_roe($A1689,"2020/12/31")/100,"")</f>
        <v>0.10471</v>
      </c>
      <c r="AC1689">
        <f>IFERROR([1]!s_fa_dupont_roe($A1689,"2021/12/31")/100,"")</f>
        <v>0.25431799999999999</v>
      </c>
      <c r="AD1689">
        <f>IFERROR([1]!s_fa_dupont_roe($A1689,"2022/12/31")/100,"")</f>
        <v>0.20678199999999999</v>
      </c>
      <c r="AE1689">
        <f>IFERROR([1]!s_fa_dupont_roe($A1689,"2023/12/31")/100,"")</f>
        <v>6.7210999999999993E-2</v>
      </c>
      <c r="AF1689">
        <f>IFERROR([1]!s_fa_dupont_roe($A1689,"2024/12/31")/100,"")</f>
        <v>-2.6268E-2</v>
      </c>
      <c r="AG1689">
        <f>IFERROR([1]!s_fa_dupont_roe($A1689,"2025/12/31")/100,"")</f>
        <v>2.0581000000000002E-2</v>
      </c>
      <c r="AH1689">
        <f>IFERROR([1]!s_stm07_is($A1689,"W30028333","2025/12/31",1),"")</f>
        <v>96184096.909999996</v>
      </c>
      <c r="AI1689">
        <f>IFERROR([1]!s_stm07_bs($A1689,"W38058048","2025/12/31",1),"")</f>
        <v>4721463801.1700001</v>
      </c>
      <c r="AJ1689">
        <f>IFERROR([1]!s_fa_netdebt($A1689,"2025/12/31"),"")</f>
        <v>1236351353.3099999</v>
      </c>
      <c r="AK1689">
        <f>IFERROR([1]!s_val_ev1($A1689,"2025/12/31"),"")</f>
        <v>32934809092.98</v>
      </c>
      <c r="AL1689">
        <f>IFERROR([1]!s_fa_ebitda($A1689,"2025/12/31"),"")</f>
        <v>437795572.5</v>
      </c>
      <c r="AM1689">
        <f>IFERROR([1]!s_west_netprofit($A1689,2026,$B$1,180)/[1]!s_west_netprofit($A1689,2026,$B$1-7,180)-1,"")</f>
        <v>0</v>
      </c>
      <c r="AN1689">
        <f>IFERROR([1]!s_west_netprofit($A1689,2026,$B$1,180)/[1]!s_west_netprofit($A1689,2026,$B$1-30,180)-1,"")</f>
        <v>-1.363718881676379E-2</v>
      </c>
      <c r="AO1689">
        <f>IFERROR([1]!s_est_mediannetprofit($A1689,2026,$B$1)/[1]!s_est_mediannetprofit($A1689,2026,$B$1-7)-1,"")</f>
        <v>0</v>
      </c>
      <c r="AP1689">
        <f>IFERROR([1]!s_est_mediannetprofit($A1689,2026,$B$1)/[1]!s_est_mediannetprofit($A1689,2026,$B$1-30)-1,"")</f>
        <v>6.6079295154184425E-3</v>
      </c>
    </row>
    <row r="1690" spans="1:42">
      <c r="A1690" t="s">
        <v>1729</v>
      </c>
      <c r="B1690">
        <f>IFERROR([1]!s_stm07_is($A1690,"W30028333","2011/12/31",1)/[1]!S_SHARE_TOTAL($A1690,$B$1),"")</f>
        <v>0</v>
      </c>
      <c r="C1690">
        <f>IFERROR([1]!s_stm07_is($A1690,"W30028333","2012/12/31",1)/[1]!S_SHARE_TOTAL($A1690,$B$1),"")</f>
        <v>0</v>
      </c>
      <c r="D1690">
        <f>IFERROR([1]!s_stm07_is($A1690,"W30028333","2013/12/31",1)/[1]!S_SHARE_TOTAL($A1690,$B$1),"")</f>
        <v>0</v>
      </c>
      <c r="E1690">
        <f>IFERROR([1]!s_stm07_is($A1690,"W30028333","2014/12/31",1)/[1]!S_SHARE_TOTAL($A1690,$B$1),"")</f>
        <v>0</v>
      </c>
      <c r="F1690">
        <f>IFERROR([1]!s_stm07_is($A1690,"W30028333","2015/12/31",1)/[1]!S_SHARE_TOTAL($A1690,$B$1),"")</f>
        <v>0</v>
      </c>
      <c r="G1690">
        <f>IFERROR([1]!s_stm07_is($A1690,"W30028333","2016/12/31",1)/[1]!S_SHARE_TOTAL($A1690,$B$1),"")</f>
        <v>0</v>
      </c>
      <c r="H1690">
        <f>IFERROR([1]!s_stm07_is($A1690,"W30028333","2017/12/31",1)/[1]!S_SHARE_TOTAL($A1690,$B$1),"")</f>
        <v>0</v>
      </c>
      <c r="I1690">
        <f>IFERROR([1]!s_stm07_is($A1690,"W30028333","2018/12/31",1)/[1]!S_SHARE_TOTAL($A1690,$B$1),"")</f>
        <v>2.1854730666666668E-3</v>
      </c>
      <c r="J1690">
        <f>IFERROR([1]!s_stm07_is($A1690,"W30028333","2019/12/31",1)/[1]!S_SHARE_TOTAL($A1690,$B$1),"")</f>
        <v>-1.463811722962963E-2</v>
      </c>
      <c r="K1690">
        <f>IFERROR([1]!s_stm07_is($A1690,"W30028333","2020/12/31",1)/[1]!S_SHARE_TOTAL($A1690,$B$1),"")</f>
        <v>0.24437144032592592</v>
      </c>
      <c r="L1690">
        <f>IFERROR([1]!s_stm07_is($A1690,"W30028333","2021/12/31",1)/[1]!S_SHARE_TOTAL($A1690,$B$1),"")</f>
        <v>0.43812722349629629</v>
      </c>
      <c r="M1690">
        <f>IFERROR([1]!s_stm07_is($A1690,"W30028333","2022/12/31",1)/[1]!S_SHARE_TOTAL($A1690,$B$1),"")</f>
        <v>0.54829068731851849</v>
      </c>
      <c r="N1690">
        <f>IFERROR([1]!s_stm07_is($A1690,"W30028333","2023/12/31",1)/[1]!S_SHARE_TOTAL($A1690,$B$1),"")</f>
        <v>0.44825719949629633</v>
      </c>
      <c r="O1690">
        <f>IFERROR([1]!s_stm07_is($A1690,"W30028333","2024/12/31",1)/[1]!S_SHARE_TOTAL($A1690,$B$1),"")</f>
        <v>-7.9875629674074078E-2</v>
      </c>
      <c r="P1690">
        <f>IFERROR([1]!s_stm07_is($A1690,"W30028333","2025/12/31",1)/[1]!S_SHARE_TOTAL($A1690,$B$1),"")</f>
        <v>0.13122203134814814</v>
      </c>
      <c r="Q1690">
        <f>IFERROR([1]!s_west_netprofit($A1690,2026,$B$1,180)/[1]!S_SHARE_TOTAL($A1690,$B$1),"")</f>
        <v>0.28355555555555556</v>
      </c>
      <c r="R1690">
        <f>IFERROR([1]!s_west_netprofit($A1690,2027,$B$1,180)/[1]!S_SHARE_TOTAL($A1690,$B$1),"")</f>
        <v>0.38222222222222224</v>
      </c>
      <c r="S1690">
        <f>IFERROR([1]!s_fa_dupont_roe($A1690,"2011/12/31")/100,"")</f>
        <v>0</v>
      </c>
      <c r="T1690">
        <f>IFERROR([1]!s_fa_dupont_roe($A1690,"2012/12/31")/100,"")</f>
        <v>0</v>
      </c>
      <c r="U1690">
        <f>IFERROR([1]!s_fa_dupont_roe($A1690,"2013/12/31")/100,"")</f>
        <v>0</v>
      </c>
      <c r="V1690">
        <f>IFERROR([1]!s_fa_dupont_roe($A1690,"2014/12/31")/100,"")</f>
        <v>0</v>
      </c>
      <c r="W1690">
        <f>IFERROR([1]!s_fa_dupont_roe($A1690,"2015/12/31")/100,"")</f>
        <v>0</v>
      </c>
      <c r="X1690">
        <f>IFERROR([1]!s_fa_dupont_roe($A1690,"2016/12/31")/100,"")</f>
        <v>0</v>
      </c>
      <c r="Y1690">
        <f>IFERROR([1]!s_fa_dupont_roe($A1690,"2017/12/31")/100,"")</f>
        <v>0</v>
      </c>
      <c r="Z1690">
        <f>IFERROR([1]!s_fa_dupont_roe($A1690,"2018/12/31")/100,"")</f>
        <v>5.9179999999999996E-3</v>
      </c>
      <c r="AA1690">
        <f>IFERROR([1]!s_fa_dupont_roe($A1690,"2019/12/31")/100,"")</f>
        <v>-3.0411999999999998E-2</v>
      </c>
      <c r="AB1690">
        <f>IFERROR([1]!s_fa_dupont_roe($A1690,"2020/12/31")/100,"")</f>
        <v>0.32452599999999998</v>
      </c>
      <c r="AC1690">
        <f>IFERROR([1]!s_fa_dupont_roe($A1690,"2021/12/31")/100,"")</f>
        <v>0.33266399999999996</v>
      </c>
      <c r="AD1690">
        <f>IFERROR([1]!s_fa_dupont_roe($A1690,"2022/12/31")/100,"")</f>
        <v>0.10698100000000001</v>
      </c>
      <c r="AE1690">
        <f>IFERROR([1]!s_fa_dupont_roe($A1690,"2023/12/31")/100,"")</f>
        <v>5.2152999999999998E-2</v>
      </c>
      <c r="AF1690">
        <f>IFERROR([1]!s_fa_dupont_roe($A1690,"2024/12/31")/100,"")</f>
        <v>-9.3509999999999999E-3</v>
      </c>
      <c r="AG1690">
        <f>IFERROR([1]!s_fa_dupont_roe($A1690,"2025/12/31")/100,"")</f>
        <v>1.5524E-2</v>
      </c>
      <c r="AH1690">
        <f>IFERROR([1]!s_stm07_is($A1690,"W30028333","2025/12/31",1),"")</f>
        <v>88574871.159999996</v>
      </c>
      <c r="AI1690">
        <f>IFERROR([1]!s_stm07_bs($A1690,"W38058048","2025/12/31",1),"")</f>
        <v>5725901726.0699997</v>
      </c>
      <c r="AJ1690">
        <f>IFERROR([1]!s_fa_netdebt($A1690,"2025/12/31"),"")</f>
        <v>-2900729766.8600001</v>
      </c>
      <c r="AK1690">
        <f>IFERROR([1]!s_val_ev1($A1690,"2025/12/31"),"")</f>
        <v>32562425578.52</v>
      </c>
      <c r="AL1690">
        <f>IFERROR([1]!s_fa_ebitda($A1690,"2025/12/31"),"")</f>
        <v>127894539.15000001</v>
      </c>
      <c r="AM1690">
        <f>IFERROR([1]!s_west_netprofit($A1690,2026,$B$1,180)/[1]!s_west_netprofit($A1690,2026,$B$1-7,180)-1,"")</f>
        <v>0</v>
      </c>
      <c r="AN1690">
        <f>IFERROR([1]!s_west_netprofit($A1690,2026,$B$1,180)/[1]!s_west_netprofit($A1690,2026,$B$1-30,180)-1,"")</f>
        <v>-6.5201465201465192E-2</v>
      </c>
      <c r="AO1690">
        <f>IFERROR([1]!s_est_mediannetprofit($A1690,2026,$B$1)/[1]!s_est_mediannetprofit($A1690,2026,$B$1-7)-1,"")</f>
        <v>0</v>
      </c>
      <c r="AP1690">
        <f>IFERROR([1]!s_est_mediannetprofit($A1690,2026,$B$1)/[1]!s_est_mediannetprofit($A1690,2026,$B$1-30)-1,"")</f>
        <v>-0.1871345029239766</v>
      </c>
    </row>
    <row r="1691" spans="1:42">
      <c r="A1691" t="s">
        <v>1730</v>
      </c>
      <c r="B1691">
        <f>IFERROR([1]!s_stm07_is($A1691,"W30028333","2011/12/31",1)/[1]!S_SHARE_TOTAL($A1691,$B$1),"")</f>
        <v>0</v>
      </c>
      <c r="C1691">
        <f>IFERROR([1]!s_stm07_is($A1691,"W30028333","2012/12/31",1)/[1]!S_SHARE_TOTAL($A1691,$B$1),"")</f>
        <v>5.8056894173538251E-2</v>
      </c>
      <c r="D1691">
        <f>IFERROR([1]!s_stm07_is($A1691,"W30028333","2013/12/31",1)/[1]!S_SHARE_TOTAL($A1691,$B$1),"")</f>
        <v>5.8971633689581679E-2</v>
      </c>
      <c r="E1691">
        <f>IFERROR([1]!s_stm07_is($A1691,"W30028333","2014/12/31",1)/[1]!S_SHARE_TOTAL($A1691,$B$1),"")</f>
        <v>7.8296759640432798E-2</v>
      </c>
      <c r="F1691">
        <f>IFERROR([1]!s_stm07_is($A1691,"W30028333","2015/12/31",1)/[1]!S_SHARE_TOTAL($A1691,$B$1),"")</f>
        <v>7.5452526345079471E-2</v>
      </c>
      <c r="G1691">
        <f>IFERROR([1]!s_stm07_is($A1691,"W30028333","2016/12/31",1)/[1]!S_SHARE_TOTAL($A1691,$B$1),"")</f>
        <v>0.13545807566588516</v>
      </c>
      <c r="H1691">
        <f>IFERROR([1]!s_stm07_is($A1691,"W30028333","2017/12/31",1)/[1]!S_SHARE_TOTAL($A1691,$B$1),"")</f>
        <v>0.17496585779742749</v>
      </c>
      <c r="I1691">
        <f>IFERROR([1]!s_stm07_is($A1691,"W30028333","2018/12/31",1)/[1]!S_SHARE_TOTAL($A1691,$B$1),"")</f>
        <v>0.24171388469891336</v>
      </c>
      <c r="J1691">
        <f>IFERROR([1]!s_stm07_is($A1691,"W30028333","2019/12/31",1)/[1]!S_SHARE_TOTAL($A1691,$B$1),"")</f>
        <v>0.30933544436869981</v>
      </c>
      <c r="K1691">
        <f>IFERROR([1]!s_stm07_is($A1691,"W30028333","2020/12/31",1)/[1]!S_SHARE_TOTAL($A1691,$B$1),"")</f>
        <v>0.45933905907416178</v>
      </c>
      <c r="L1691">
        <f>IFERROR([1]!s_stm07_is($A1691,"W30028333","2021/12/31",1)/[1]!S_SHARE_TOTAL($A1691,$B$1),"")</f>
        <v>0.71589975611381307</v>
      </c>
      <c r="M1691">
        <f>IFERROR([1]!s_stm07_is($A1691,"W30028333","2022/12/31",1)/[1]!S_SHARE_TOTAL($A1691,$B$1),"")</f>
        <v>0.77956322696903901</v>
      </c>
      <c r="N1691">
        <f>IFERROR([1]!s_stm07_is($A1691,"W30028333","2023/12/31",1)/[1]!S_SHARE_TOTAL($A1691,$B$1),"")</f>
        <v>0.72056572443051636</v>
      </c>
      <c r="O1691">
        <f>IFERROR([1]!s_stm07_is($A1691,"W30028333","2024/12/31",1)/[1]!S_SHARE_TOTAL($A1691,$B$1),"")</f>
        <v>1.0410206500464925</v>
      </c>
      <c r="P1691">
        <f>IFERROR([1]!s_stm07_is($A1691,"W30028333","2025/12/31",1)/[1]!S_SHARE_TOTAL($A1691,$B$1),"")</f>
        <v>1.2119340555207065</v>
      </c>
      <c r="Q1691">
        <f>IFERROR([1]!s_west_netprofit($A1691,2026,$B$1,180)/[1]!S_SHARE_TOTAL($A1691,$B$1),"")</f>
        <v>1.6181123811282094</v>
      </c>
      <c r="R1691">
        <f>IFERROR([1]!s_west_netprofit($A1691,2027,$B$1,180)/[1]!S_SHARE_TOTAL($A1691,$B$1),"")</f>
        <v>2.0817148556302358</v>
      </c>
      <c r="S1691">
        <f>IFERROR([1]!s_fa_dupont_roe($A1691,"2011/12/31")/100,"")</f>
        <v>0</v>
      </c>
      <c r="T1691">
        <f>IFERROR([1]!s_fa_dupont_roe($A1691,"2012/12/31")/100,"")</f>
        <v>0.11396000000000001</v>
      </c>
      <c r="U1691">
        <f>IFERROR([1]!s_fa_dupont_roe($A1691,"2013/12/31")/100,"")</f>
        <v>0.142204</v>
      </c>
      <c r="V1691">
        <f>IFERROR([1]!s_fa_dupont_roe($A1691,"2014/12/31")/100,"")</f>
        <v>0.21804099999999998</v>
      </c>
      <c r="W1691">
        <f>IFERROR([1]!s_fa_dupont_roe($A1691,"2015/12/31")/100,"")</f>
        <v>0.16601199999999999</v>
      </c>
      <c r="X1691">
        <f>IFERROR([1]!s_fa_dupont_roe($A1691,"2016/12/31")/100,"")</f>
        <v>0.228685</v>
      </c>
      <c r="Y1691">
        <f>IFERROR([1]!s_fa_dupont_roe($A1691,"2017/12/31")/100,"")</f>
        <v>0.23754700000000001</v>
      </c>
      <c r="Z1691">
        <f>IFERROR([1]!s_fa_dupont_roe($A1691,"2018/12/31")/100,"")</f>
        <v>0.22775999999999999</v>
      </c>
      <c r="AA1691">
        <f>IFERROR([1]!s_fa_dupont_roe($A1691,"2019/12/31")/100,"")</f>
        <v>0.12288500000000001</v>
      </c>
      <c r="AB1691">
        <f>IFERROR([1]!s_fa_dupont_roe($A1691,"2020/12/31")/100,"")</f>
        <v>0.119259</v>
      </c>
      <c r="AC1691">
        <f>IFERROR([1]!s_fa_dupont_roe($A1691,"2021/12/31")/100,"")</f>
        <v>0.16802399999999998</v>
      </c>
      <c r="AD1691">
        <f>IFERROR([1]!s_fa_dupont_roe($A1691,"2022/12/31")/100,"")</f>
        <v>0.16201499999999999</v>
      </c>
      <c r="AE1691">
        <f>IFERROR([1]!s_fa_dupont_roe($A1691,"2023/12/31")/100,"")</f>
        <v>0.13501200000000002</v>
      </c>
      <c r="AF1691">
        <f>IFERROR([1]!s_fa_dupont_roe($A1691,"2024/12/31")/100,"")</f>
        <v>0.17608699999999999</v>
      </c>
      <c r="AG1691">
        <f>IFERROR([1]!s_fa_dupont_roe($A1691,"2025/12/31")/100,"")</f>
        <v>0.18214900000000001</v>
      </c>
      <c r="AH1691">
        <f>IFERROR([1]!s_stm07_is($A1691,"W30028333","2025/12/31",1),"")</f>
        <v>292644734.72000003</v>
      </c>
      <c r="AI1691">
        <f>IFERROR([1]!s_stm07_bs($A1691,"W38058048","2025/12/31",1),"")</f>
        <v>1705562261.9400001</v>
      </c>
      <c r="AJ1691">
        <f>IFERROR([1]!s_fa_netdebt($A1691,"2025/12/31"),"")</f>
        <v>36162558.340000004</v>
      </c>
      <c r="AK1691">
        <f>IFERROR([1]!s_val_ev1($A1691,"2025/12/31"),"")</f>
        <v>15161347264.549999</v>
      </c>
      <c r="AL1691">
        <f>IFERROR([1]!s_fa_ebitda($A1691,"2025/12/31"),"")</f>
        <v>392931170.42000002</v>
      </c>
      <c r="AM1691">
        <f>IFERROR([1]!s_west_netprofit($A1691,2026,$B$1,180)/[1]!s_west_netprofit($A1691,2026,$B$1-7,180)-1,"")</f>
        <v>0</v>
      </c>
      <c r="AN1691">
        <f>IFERROR([1]!s_west_netprofit($A1691,2026,$B$1,180)/[1]!s_west_netprofit($A1691,2026,$B$1-30,180)-1,"")</f>
        <v>-2.4357921274138494E-3</v>
      </c>
      <c r="AO1691">
        <f>IFERROR([1]!s_est_mediannetprofit($A1691,2026,$B$1)/[1]!s_est_mediannetprofit($A1691,2026,$B$1-7)-1,"")</f>
        <v>0</v>
      </c>
      <c r="AP1691">
        <f>IFERROR([1]!s_est_mediannetprofit($A1691,2026,$B$1)/[1]!s_est_mediannetprofit($A1691,2026,$B$1-30)-1,"")</f>
        <v>1.2836970474967568E-3</v>
      </c>
    </row>
    <row r="1692" spans="1:42">
      <c r="A1692" t="s">
        <v>1731</v>
      </c>
      <c r="B1692">
        <f>IFERROR([1]!s_stm07_is($A1692,"W30028333","2011/12/31",1)/[1]!S_SHARE_TOTAL($A1692,$B$1),"")</f>
        <v>0</v>
      </c>
      <c r="C1692">
        <f>IFERROR([1]!s_stm07_is($A1692,"W30028333","2012/12/31",1)/[1]!S_SHARE_TOTAL($A1692,$B$1),"")</f>
        <v>0</v>
      </c>
      <c r="D1692">
        <f>IFERROR([1]!s_stm07_is($A1692,"W30028333","2013/12/31",1)/[1]!S_SHARE_TOTAL($A1692,$B$1),"")</f>
        <v>0</v>
      </c>
      <c r="E1692">
        <f>IFERROR([1]!s_stm07_is($A1692,"W30028333","2014/12/31",1)/[1]!S_SHARE_TOTAL($A1692,$B$1),"")</f>
        <v>0</v>
      </c>
      <c r="F1692">
        <f>IFERROR([1]!s_stm07_is($A1692,"W30028333","2015/12/31",1)/[1]!S_SHARE_TOTAL($A1692,$B$1),"")</f>
        <v>8.9546333305567799E-2</v>
      </c>
      <c r="G1692">
        <f>IFERROR([1]!s_stm07_is($A1692,"W30028333","2016/12/31",1)/[1]!S_SHARE_TOTAL($A1692,$B$1),"")</f>
        <v>0.20228103410734452</v>
      </c>
      <c r="H1692">
        <f>IFERROR([1]!s_stm07_is($A1692,"W30028333","2017/12/31",1)/[1]!S_SHARE_TOTAL($A1692,$B$1),"")</f>
        <v>0.25700777454102025</v>
      </c>
      <c r="I1692">
        <f>IFERROR([1]!s_stm07_is($A1692,"W30028333","2018/12/31",1)/[1]!S_SHARE_TOTAL($A1692,$B$1),"")</f>
        <v>0.28647348836636072</v>
      </c>
      <c r="J1692">
        <f>IFERROR([1]!s_stm07_is($A1692,"W30028333","2019/12/31",1)/[1]!S_SHARE_TOTAL($A1692,$B$1),"")</f>
        <v>0.45590519956732695</v>
      </c>
      <c r="K1692">
        <f>IFERROR([1]!s_stm07_is($A1692,"W30028333","2020/12/31",1)/[1]!S_SHARE_TOTAL($A1692,$B$1),"")</f>
        <v>1.0510663858673959</v>
      </c>
      <c r="L1692">
        <f>IFERROR([1]!s_stm07_is($A1692,"W30028333","2021/12/31",1)/[1]!S_SHARE_TOTAL($A1692,$B$1),"")</f>
        <v>2.2891521334997109</v>
      </c>
      <c r="M1692">
        <f>IFERROR([1]!s_stm07_is($A1692,"W30028333","2022/12/31",1)/[1]!S_SHARE_TOTAL($A1692,$B$1),"")</f>
        <v>3.0328809101996086</v>
      </c>
      <c r="N1692">
        <f>IFERROR([1]!s_stm07_is($A1692,"W30028333","2023/12/31",1)/[1]!S_SHARE_TOTAL($A1692,$B$1),"")</f>
        <v>2.873016762550423</v>
      </c>
      <c r="O1692">
        <f>IFERROR([1]!s_stm07_is($A1692,"W30028333","2024/12/31",1)/[1]!S_SHARE_TOTAL($A1692,$B$1),"")</f>
        <v>2.1999452202877583</v>
      </c>
      <c r="P1692">
        <f>IFERROR([1]!s_stm07_is($A1692,"W30028333","2025/12/31",1)/[1]!S_SHARE_TOTAL($A1692,$B$1),"")</f>
        <v>3.0740777977253519</v>
      </c>
      <c r="Q1692">
        <f>IFERROR([1]!s_west_netprofit($A1692,2026,$B$1,180)/[1]!S_SHARE_TOTAL($A1692,$B$1),"")</f>
        <v>3.816107232000951</v>
      </c>
      <c r="R1692">
        <f>IFERROR([1]!s_west_netprofit($A1692,2027,$B$1,180)/[1]!S_SHARE_TOTAL($A1692,$B$1),"")</f>
        <v>4.8045530987818461</v>
      </c>
      <c r="S1692">
        <f>IFERROR([1]!s_fa_dupont_roe($A1692,"2011/12/31")/100,"")</f>
        <v>0</v>
      </c>
      <c r="T1692">
        <f>IFERROR([1]!s_fa_dupont_roe($A1692,"2012/12/31")/100,"")</f>
        <v>0</v>
      </c>
      <c r="U1692">
        <f>IFERROR([1]!s_fa_dupont_roe($A1692,"2013/12/31")/100,"")</f>
        <v>0</v>
      </c>
      <c r="V1692">
        <f>IFERROR([1]!s_fa_dupont_roe($A1692,"2014/12/31")/100,"")</f>
        <v>0</v>
      </c>
      <c r="W1692">
        <f>IFERROR([1]!s_fa_dupont_roe($A1692,"2015/12/31")/100,"")</f>
        <v>0.14033400000000001</v>
      </c>
      <c r="X1692">
        <f>IFERROR([1]!s_fa_dupont_roe($A1692,"2016/12/31")/100,"")</f>
        <v>0.27363599999999999</v>
      </c>
      <c r="Y1692">
        <f>IFERROR([1]!s_fa_dupont_roe($A1692,"2017/12/31")/100,"")</f>
        <v>0.25334800000000002</v>
      </c>
      <c r="Z1692">
        <f>IFERROR([1]!s_fa_dupont_roe($A1692,"2018/12/31")/100,"")</f>
        <v>0.20858199999999999</v>
      </c>
      <c r="AA1692">
        <f>IFERROR([1]!s_fa_dupont_roe($A1692,"2019/12/31")/100,"")</f>
        <v>0.25534899999999999</v>
      </c>
      <c r="AB1692">
        <f>IFERROR([1]!s_fa_dupont_roe($A1692,"2020/12/31")/100,"")</f>
        <v>0.14530300000000002</v>
      </c>
      <c r="AC1692">
        <f>IFERROR([1]!s_fa_dupont_roe($A1692,"2021/12/31")/100,"")</f>
        <v>0.170265</v>
      </c>
      <c r="AD1692">
        <f>IFERROR([1]!s_fa_dupont_roe($A1692,"2022/12/31")/100,"")</f>
        <v>0.185109</v>
      </c>
      <c r="AE1692">
        <f>IFERROR([1]!s_fa_dupont_roe($A1692,"2023/12/31")/100,"")</f>
        <v>0.14804100000000001</v>
      </c>
      <c r="AF1692">
        <f>IFERROR([1]!s_fa_dupont_roe($A1692,"2024/12/31")/100,"")</f>
        <v>0.103729</v>
      </c>
      <c r="AG1692">
        <f>IFERROR([1]!s_fa_dupont_roe($A1692,"2025/12/31")/100,"")</f>
        <v>0.119921</v>
      </c>
      <c r="AH1692">
        <f>IFERROR([1]!s_stm07_is($A1692,"W30028333","2025/12/31",1),"")</f>
        <v>650011497.02999997</v>
      </c>
      <c r="AI1692">
        <f>IFERROR([1]!s_stm07_bs($A1692,"W38058048","2025/12/31",1),"")</f>
        <v>6668025040.2200003</v>
      </c>
      <c r="AJ1692">
        <f>IFERROR([1]!s_fa_netdebt($A1692,"2025/12/31"),"")</f>
        <v>1046133097.77</v>
      </c>
      <c r="AK1692">
        <f>IFERROR([1]!s_val_ev1($A1692,"2025/12/31"),"")</f>
        <v>25681983455</v>
      </c>
      <c r="AL1692">
        <f>IFERROR([1]!s_fa_ebitda($A1692,"2025/12/31"),"")</f>
        <v>877396155.73000002</v>
      </c>
      <c r="AM1692">
        <f>IFERROR([1]!s_west_netprofit($A1692,2026,$B$1,180)/[1]!s_west_netprofit($A1692,2026,$B$1-7,180)-1,"")</f>
        <v>0</v>
      </c>
      <c r="AN1692">
        <f>IFERROR([1]!s_west_netprofit($A1692,2026,$B$1,180)/[1]!s_west_netprofit($A1692,2026,$B$1-30,180)-1,"")</f>
        <v>3.974657442623597E-3</v>
      </c>
      <c r="AO1692">
        <f>IFERROR([1]!s_est_mediannetprofit($A1692,2026,$B$1)/[1]!s_est_mediannetprofit($A1692,2026,$B$1-7)-1,"")</f>
        <v>0</v>
      </c>
      <c r="AP1692">
        <f>IFERROR([1]!s_est_mediannetprofit($A1692,2026,$B$1)/[1]!s_est_mediannetprofit($A1692,2026,$B$1-30)-1,"")</f>
        <v>2.9026331904469238E-3</v>
      </c>
    </row>
    <row r="1693" spans="1:42">
      <c r="A1693" t="s">
        <v>1732</v>
      </c>
      <c r="B1693">
        <f>IFERROR([1]!s_stm07_is($A1693,"W30028333","2011/12/31",1)/[1]!S_SHARE_TOTAL($A1693,$B$1),"")</f>
        <v>0</v>
      </c>
      <c r="C1693">
        <f>IFERROR([1]!s_stm07_is($A1693,"W30028333","2012/12/31",1)/[1]!S_SHARE_TOTAL($A1693,$B$1),"")</f>
        <v>0</v>
      </c>
      <c r="D1693">
        <f>IFERROR([1]!s_stm07_is($A1693,"W30028333","2013/12/31",1)/[1]!S_SHARE_TOTAL($A1693,$B$1),"")</f>
        <v>-2.9130690782176935E-2</v>
      </c>
      <c r="E1693">
        <f>IFERROR([1]!s_stm07_is($A1693,"W30028333","2014/12/31",1)/[1]!S_SHARE_TOTAL($A1693,$B$1),"")</f>
        <v>8.2908325253004969E-2</v>
      </c>
      <c r="F1693">
        <f>IFERROR([1]!s_stm07_is($A1693,"W30028333","2015/12/31",1)/[1]!S_SHARE_TOTAL($A1693,$B$1),"")</f>
        <v>4.8387850120243291E-2</v>
      </c>
      <c r="G1693">
        <f>IFERROR([1]!s_stm07_is($A1693,"W30028333","2016/12/31",1)/[1]!S_SHARE_TOTAL($A1693,$B$1),"")</f>
        <v>0.13153530200537539</v>
      </c>
      <c r="H1693">
        <f>IFERROR([1]!s_stm07_is($A1693,"W30028333","2017/12/31",1)/[1]!S_SHARE_TOTAL($A1693,$B$1),"")</f>
        <v>0.31269971260341461</v>
      </c>
      <c r="I1693">
        <f>IFERROR([1]!s_stm07_is($A1693,"W30028333","2018/12/31",1)/[1]!S_SHARE_TOTAL($A1693,$B$1),"")</f>
        <v>0.18884899069474981</v>
      </c>
      <c r="J1693">
        <f>IFERROR([1]!s_stm07_is($A1693,"W30028333","2019/12/31",1)/[1]!S_SHARE_TOTAL($A1693,$B$1),"")</f>
        <v>0.11516789972447417</v>
      </c>
      <c r="K1693">
        <f>IFERROR([1]!s_stm07_is($A1693,"W30028333","2020/12/31",1)/[1]!S_SHARE_TOTAL($A1693,$B$1),"")</f>
        <v>0.48640209964776321</v>
      </c>
      <c r="L1693">
        <f>IFERROR([1]!s_stm07_is($A1693,"W30028333","2021/12/31",1)/[1]!S_SHARE_TOTAL($A1693,$B$1),"")</f>
        <v>2.6682020835172824</v>
      </c>
      <c r="M1693">
        <f>IFERROR([1]!s_stm07_is($A1693,"W30028333","2022/12/31",1)/[1]!S_SHARE_TOTAL($A1693,$B$1),"")</f>
        <v>8.9133042315712192</v>
      </c>
      <c r="N1693">
        <f>IFERROR([1]!s_stm07_is($A1693,"W30028333","2023/12/31",1)/[1]!S_SHARE_TOTAL($A1693,$B$1),"")</f>
        <v>2.6863140355577384</v>
      </c>
      <c r="O1693">
        <f>IFERROR([1]!s_stm07_is($A1693,"W30028333","2024/12/31",1)/[1]!S_SHARE_TOTAL($A1693,$B$1),"")</f>
        <v>-1.2670730668859618</v>
      </c>
      <c r="P1693">
        <f>IFERROR([1]!s_stm07_is($A1693,"W30028333","2025/12/31",1)/[1]!S_SHARE_TOTAL($A1693,$B$1),"")</f>
        <v>-0.5263680984239254</v>
      </c>
      <c r="Q1693">
        <f>IFERROR([1]!s_west_netprofit($A1693,2026,$B$1,180)/[1]!S_SHARE_TOTAL($A1693,$B$1),"")</f>
        <v>-3.4849235746305515E-3</v>
      </c>
      <c r="R1693">
        <f>IFERROR([1]!s_west_netprofit($A1693,2027,$B$1,180)/[1]!S_SHARE_TOTAL($A1693,$B$1),"")</f>
        <v>0.5330988222740729</v>
      </c>
      <c r="S1693">
        <f>IFERROR([1]!s_fa_dupont_roe($A1693,"2011/12/31")/100,"")</f>
        <v>0</v>
      </c>
      <c r="T1693">
        <f>IFERROR([1]!s_fa_dupont_roe($A1693,"2012/12/31")/100,"")</f>
        <v>0</v>
      </c>
      <c r="U1693">
        <f>IFERROR([1]!s_fa_dupont_roe($A1693,"2013/12/31")/100,"")</f>
        <v>-0.40945900000000002</v>
      </c>
      <c r="V1693">
        <f>IFERROR([1]!s_fa_dupont_roe($A1693,"2014/12/31")/100,"")</f>
        <v>0.431948</v>
      </c>
      <c r="W1693">
        <f>IFERROR([1]!s_fa_dupont_roe($A1693,"2015/12/31")/100,"")</f>
        <v>0.13744400000000001</v>
      </c>
      <c r="X1693">
        <f>IFERROR([1]!s_fa_dupont_roe($A1693,"2016/12/31")/100,"")</f>
        <v>0.28721800000000003</v>
      </c>
      <c r="Y1693">
        <f>IFERROR([1]!s_fa_dupont_roe($A1693,"2017/12/31")/100,"")</f>
        <v>0.45738999999999996</v>
      </c>
      <c r="Z1693">
        <f>IFERROR([1]!s_fa_dupont_roe($A1693,"2018/12/31")/100,"")</f>
        <v>0.16807099999999997</v>
      </c>
      <c r="AA1693">
        <f>IFERROR([1]!s_fa_dupont_roe($A1693,"2019/12/31")/100,"")</f>
        <v>7.7907000000000004E-2</v>
      </c>
      <c r="AB1693">
        <f>IFERROR([1]!s_fa_dupont_roe($A1693,"2020/12/31")/100,"")</f>
        <v>0.26105800000000001</v>
      </c>
      <c r="AC1693">
        <f>IFERROR([1]!s_fa_dupont_roe($A1693,"2021/12/31")/100,"")</f>
        <v>0.541771</v>
      </c>
      <c r="AD1693">
        <f>IFERROR([1]!s_fa_dupont_roe($A1693,"2022/12/31")/100,"")</f>
        <v>0.61673</v>
      </c>
      <c r="AE1693">
        <f>IFERROR([1]!s_fa_dupont_roe($A1693,"2023/12/31")/100,"")</f>
        <v>0.128889</v>
      </c>
      <c r="AF1693">
        <f>IFERROR([1]!s_fa_dupont_roe($A1693,"2024/12/31")/100,"")</f>
        <v>-6.4688999999999997E-2</v>
      </c>
      <c r="AG1693">
        <f>IFERROR([1]!s_fa_dupont_roe($A1693,"2025/12/31")/100,"")</f>
        <v>-2.8521000000000001E-2</v>
      </c>
      <c r="AH1693">
        <f>IFERROR([1]!s_stm07_is($A1693,"W30028333","2025/12/31",1),"")</f>
        <v>-1129167857.6700001</v>
      </c>
      <c r="AI1693">
        <f>IFERROR([1]!s_stm07_bs($A1693,"W38058048","2025/12/31",1),"")</f>
        <v>39022601729.529999</v>
      </c>
      <c r="AJ1693">
        <f>IFERROR([1]!s_fa_netdebt($A1693,"2025/12/31"),"")</f>
        <v>-4526502068.3599997</v>
      </c>
      <c r="AK1693">
        <f>IFERROR([1]!s_val_ev1($A1693,"2025/12/31"),"")</f>
        <v>57534417517.68</v>
      </c>
      <c r="AL1693">
        <f>IFERROR([1]!s_fa_ebitda($A1693,"2025/12/31"),"")</f>
        <v>476958084.25999999</v>
      </c>
      <c r="AM1693">
        <f>IFERROR([1]!s_west_netprofit($A1693,2026,$B$1,180)/[1]!s_west_netprofit($A1693,2026,$B$1-7,180)-1,"")</f>
        <v>0</v>
      </c>
      <c r="AN1693">
        <f>IFERROR([1]!s_west_netprofit($A1693,2026,$B$1,180)/[1]!s_west_netprofit($A1693,2026,$B$1-30,180)-1,"")</f>
        <v>-1.0389464604232124</v>
      </c>
      <c r="AO1693">
        <f>IFERROR([1]!s_est_mediannetprofit($A1693,2026,$B$1)/[1]!s_est_mediannetprofit($A1693,2026,$B$1-7)-1,"")</f>
        <v>0</v>
      </c>
      <c r="AP1693">
        <f>IFERROR([1]!s_est_mediannetprofit($A1693,2026,$B$1)/[1]!s_est_mediannetprofit($A1693,2026,$B$1-30)-1,"")</f>
        <v>-0.93866197183098588</v>
      </c>
    </row>
    <row r="1694" spans="1:42">
      <c r="A1694" t="s">
        <v>1733</v>
      </c>
      <c r="B1694">
        <f>IFERROR([1]!s_stm07_is($A1694,"W30028333","2011/12/31",1)/[1]!S_SHARE_TOTAL($A1694,$B$1),"")</f>
        <v>0</v>
      </c>
      <c r="C1694">
        <f>IFERROR([1]!s_stm07_is($A1694,"W30028333","2012/12/31",1)/[1]!S_SHARE_TOTAL($A1694,$B$1),"")</f>
        <v>0</v>
      </c>
      <c r="D1694">
        <f>IFERROR([1]!s_stm07_is($A1694,"W30028333","2013/12/31",1)/[1]!S_SHARE_TOTAL($A1694,$B$1),"")</f>
        <v>0</v>
      </c>
      <c r="E1694">
        <f>IFERROR([1]!s_stm07_is($A1694,"W30028333","2014/12/31",1)/[1]!S_SHARE_TOTAL($A1694,$B$1),"")</f>
        <v>0</v>
      </c>
      <c r="F1694">
        <f>IFERROR([1]!s_stm07_is($A1694,"W30028333","2015/12/31",1)/[1]!S_SHARE_TOTAL($A1694,$B$1),"")</f>
        <v>0</v>
      </c>
      <c r="G1694">
        <f>IFERROR([1]!s_stm07_is($A1694,"W30028333","2016/12/31",1)/[1]!S_SHARE_TOTAL($A1694,$B$1),"")</f>
        <v>0</v>
      </c>
      <c r="H1694">
        <f>IFERROR([1]!s_stm07_is($A1694,"W30028333","2017/12/31",1)/[1]!S_SHARE_TOTAL($A1694,$B$1),"")</f>
        <v>-8.4595494205406116E-2</v>
      </c>
      <c r="I1694">
        <f>IFERROR([1]!s_stm07_is($A1694,"W30028333","2018/12/31",1)/[1]!S_SHARE_TOTAL($A1694,$B$1),"")</f>
        <v>-0.1064808849802342</v>
      </c>
      <c r="J1694">
        <f>IFERROR([1]!s_stm07_is($A1694,"W30028333","2019/12/31",1)/[1]!S_SHARE_TOTAL($A1694,$B$1),"")</f>
        <v>7.2652905544228083E-2</v>
      </c>
      <c r="K1694">
        <f>IFERROR([1]!s_stm07_is($A1694,"W30028333","2020/12/31",1)/[1]!S_SHARE_TOTAL($A1694,$B$1),"")</f>
        <v>-4.3826328643533884E-2</v>
      </c>
      <c r="L1694">
        <f>IFERROR([1]!s_stm07_is($A1694,"W30028333","2021/12/31",1)/[1]!S_SHARE_TOTAL($A1694,$B$1),"")</f>
        <v>3.5152525395617362E-2</v>
      </c>
      <c r="M1694">
        <f>IFERROR([1]!s_stm07_is($A1694,"W30028333","2022/12/31",1)/[1]!S_SHARE_TOTAL($A1694,$B$1),"")</f>
        <v>3.4419580507029812E-2</v>
      </c>
      <c r="N1694">
        <f>IFERROR([1]!s_stm07_is($A1694,"W30028333","2023/12/31",1)/[1]!S_SHARE_TOTAL($A1694,$B$1),"")</f>
        <v>-0.1678021365275163</v>
      </c>
      <c r="O1694">
        <f>IFERROR([1]!s_stm07_is($A1694,"W30028333","2024/12/31",1)/[1]!S_SHARE_TOTAL($A1694,$B$1),"")</f>
        <v>6.674086171360537E-3</v>
      </c>
      <c r="P1694">
        <f>IFERROR([1]!s_stm07_is($A1694,"W30028333","2025/12/31",1)/[1]!S_SHARE_TOTAL($A1694,$B$1),"")</f>
        <v>9.9520359969218816E-3</v>
      </c>
      <c r="Q1694">
        <f>IFERROR([1]!s_west_netprofit($A1694,2026,$B$1,180)/[1]!S_SHARE_TOTAL($A1694,$B$1),"")</f>
        <v>5.0476974846509287E-2</v>
      </c>
      <c r="R1694">
        <f>IFERROR([1]!s_west_netprofit($A1694,2027,$B$1,180)/[1]!S_SHARE_TOTAL($A1694,$B$1),"")</f>
        <v>6.9202304225053052E-2</v>
      </c>
      <c r="S1694">
        <f>IFERROR([1]!s_fa_dupont_roe($A1694,"2011/12/31")/100,"")</f>
        <v>0</v>
      </c>
      <c r="T1694">
        <f>IFERROR([1]!s_fa_dupont_roe($A1694,"2012/12/31")/100,"")</f>
        <v>0</v>
      </c>
      <c r="U1694">
        <f>IFERROR([1]!s_fa_dupont_roe($A1694,"2013/12/31")/100,"")</f>
        <v>0</v>
      </c>
      <c r="V1694">
        <f>IFERROR([1]!s_fa_dupont_roe($A1694,"2014/12/31")/100,"")</f>
        <v>0</v>
      </c>
      <c r="W1694">
        <f>IFERROR([1]!s_fa_dupont_roe($A1694,"2015/12/31")/100,"")</f>
        <v>0</v>
      </c>
      <c r="X1694">
        <f>IFERROR([1]!s_fa_dupont_roe($A1694,"2016/12/31")/100,"")</f>
        <v>0</v>
      </c>
      <c r="Y1694">
        <f>IFERROR([1]!s_fa_dupont_roe($A1694,"2017/12/31")/100,"")</f>
        <v>-1.048565</v>
      </c>
      <c r="Z1694">
        <f>IFERROR([1]!s_fa_dupont_roe($A1694,"2018/12/31")/100,"")</f>
        <v>-3.491212</v>
      </c>
      <c r="AA1694">
        <f>IFERROR([1]!s_fa_dupont_roe($A1694,"2019/12/31")/100,"")</f>
        <v>0.33305599999999996</v>
      </c>
      <c r="AB1694">
        <f>IFERROR([1]!s_fa_dupont_roe($A1694,"2020/12/31")/100,"")</f>
        <v>-9.9694000000000005E-2</v>
      </c>
      <c r="AC1694">
        <f>IFERROR([1]!s_fa_dupont_roe($A1694,"2021/12/31")/100,"")</f>
        <v>8.6516999999999997E-2</v>
      </c>
      <c r="AD1694">
        <f>IFERROR([1]!s_fa_dupont_roe($A1694,"2022/12/31")/100,"")</f>
        <v>3.4298000000000002E-2</v>
      </c>
      <c r="AE1694">
        <f>IFERROR([1]!s_fa_dupont_roe($A1694,"2023/12/31")/100,"")</f>
        <v>-0.108013</v>
      </c>
      <c r="AF1694">
        <f>IFERROR([1]!s_fa_dupont_roe($A1694,"2024/12/31")/100,"")</f>
        <v>4.5710000000000004E-3</v>
      </c>
      <c r="AG1694">
        <f>IFERROR([1]!s_fa_dupont_roe($A1694,"2025/12/31")/100,"")</f>
        <v>6.7840000000000001E-3</v>
      </c>
      <c r="AH1694">
        <f>IFERROR([1]!s_stm07_is($A1694,"W30028333","2025/12/31",1),"")</f>
        <v>12223914.640000001</v>
      </c>
      <c r="AI1694">
        <f>IFERROR([1]!s_stm07_bs($A1694,"W38058048","2025/12/31",1),"")</f>
        <v>1846888441.1700001</v>
      </c>
      <c r="AJ1694">
        <f>IFERROR([1]!s_fa_netdebt($A1694,"2025/12/31"),"")</f>
        <v>458551910.10000002</v>
      </c>
      <c r="AK1694">
        <f>IFERROR([1]!s_val_ev1($A1694,"2025/12/31"),"")</f>
        <v>15350510875.969999</v>
      </c>
      <c r="AL1694">
        <f>IFERROR([1]!s_fa_ebitda($A1694,"2025/12/31"),"")</f>
        <v>154992697.75999999</v>
      </c>
      <c r="AM1694">
        <f>IFERROR([1]!s_west_netprofit($A1694,2026,$B$1,180)/[1]!s_west_netprofit($A1694,2026,$B$1-7,180)-1,"")</f>
        <v>0</v>
      </c>
      <c r="AN1694">
        <f>IFERROR([1]!s_west_netprofit($A1694,2026,$B$1,180)/[1]!s_west_netprofit($A1694,2026,$B$1-30,180)-1,"")</f>
        <v>0</v>
      </c>
      <c r="AO1694">
        <f>IFERROR([1]!s_est_mediannetprofit($A1694,2026,$B$1)/[1]!s_est_mediannetprofit($A1694,2026,$B$1-7)-1,"")</f>
        <v>0</v>
      </c>
      <c r="AP1694">
        <f>IFERROR([1]!s_est_mediannetprofit($A1694,2026,$B$1)/[1]!s_est_mediannetprofit($A1694,2026,$B$1-30)-1,"")</f>
        <v>0</v>
      </c>
    </row>
    <row r="1695" spans="1:42">
      <c r="A1695" t="s">
        <v>1734</v>
      </c>
      <c r="B1695">
        <f>IFERROR([1]!s_stm07_is($A1695,"W30028333","2011/12/31",1)/[1]!S_SHARE_TOTAL($A1695,$B$1),"")</f>
        <v>0</v>
      </c>
      <c r="C1695">
        <f>IFERROR([1]!s_stm07_is($A1695,"W30028333","2012/12/31",1)/[1]!S_SHARE_TOTAL($A1695,$B$1),"")</f>
        <v>0</v>
      </c>
      <c r="D1695">
        <f>IFERROR([1]!s_stm07_is($A1695,"W30028333","2013/12/31",1)/[1]!S_SHARE_TOTAL($A1695,$B$1),"")</f>
        <v>0</v>
      </c>
      <c r="E1695">
        <f>IFERROR([1]!s_stm07_is($A1695,"W30028333","2014/12/31",1)/[1]!S_SHARE_TOTAL($A1695,$B$1),"")</f>
        <v>0</v>
      </c>
      <c r="F1695">
        <f>IFERROR([1]!s_stm07_is($A1695,"W30028333","2015/12/31",1)/[1]!S_SHARE_TOTAL($A1695,$B$1),"")</f>
        <v>0</v>
      </c>
      <c r="G1695">
        <f>IFERROR([1]!s_stm07_is($A1695,"W30028333","2016/12/31",1)/[1]!S_SHARE_TOTAL($A1695,$B$1),"")</f>
        <v>0</v>
      </c>
      <c r="H1695">
        <f>IFERROR([1]!s_stm07_is($A1695,"W30028333","2017/12/31",1)/[1]!S_SHARE_TOTAL($A1695,$B$1),"")</f>
        <v>-4.6555021128869195E-2</v>
      </c>
      <c r="I1695">
        <f>IFERROR([1]!s_stm07_is($A1695,"W30028333","2018/12/31",1)/[1]!S_SHARE_TOTAL($A1695,$B$1),"")</f>
        <v>-2.6478637203380187E-2</v>
      </c>
      <c r="J1695">
        <f>IFERROR([1]!s_stm07_is($A1695,"W30028333","2019/12/31",1)/[1]!S_SHARE_TOTAL($A1695,$B$1),"")</f>
        <v>-3.503018657679398E-3</v>
      </c>
      <c r="K1695">
        <f>IFERROR([1]!s_stm07_is($A1695,"W30028333","2020/12/31",1)/[1]!S_SHARE_TOTAL($A1695,$B$1),"")</f>
        <v>8.4223406686761551E-2</v>
      </c>
      <c r="L1695">
        <f>IFERROR([1]!s_stm07_is($A1695,"W30028333","2021/12/31",1)/[1]!S_SHARE_TOTAL($A1695,$B$1),"")</f>
        <v>0.11098619863563661</v>
      </c>
      <c r="M1695">
        <f>IFERROR([1]!s_stm07_is($A1695,"W30028333","2022/12/31",1)/[1]!S_SHARE_TOTAL($A1695,$B$1),"")</f>
        <v>0.14224247568391052</v>
      </c>
      <c r="N1695">
        <f>IFERROR([1]!s_stm07_is($A1695,"W30028333","2023/12/31",1)/[1]!S_SHARE_TOTAL($A1695,$B$1),"")</f>
        <v>-0.10519506769240153</v>
      </c>
      <c r="O1695">
        <f>IFERROR([1]!s_stm07_is($A1695,"W30028333","2024/12/31",1)/[1]!S_SHARE_TOTAL($A1695,$B$1),"")</f>
        <v>0.14366218754298249</v>
      </c>
      <c r="P1695">
        <f>IFERROR([1]!s_stm07_is($A1695,"W30028333","2025/12/31",1)/[1]!S_SHARE_TOTAL($A1695,$B$1),"")</f>
        <v>0.82353932006545116</v>
      </c>
      <c r="Q1695">
        <f>IFERROR([1]!s_west_netprofit($A1695,2026,$B$1,180)/[1]!S_SHARE_TOTAL($A1695,$B$1),"")</f>
        <v>1.5869345654189788</v>
      </c>
      <c r="R1695">
        <f>IFERROR([1]!s_west_netprofit($A1695,2027,$B$1,180)/[1]!S_SHARE_TOTAL($A1695,$B$1),"")</f>
        <v>2.5252171698432435</v>
      </c>
      <c r="S1695">
        <f>IFERROR([1]!s_fa_dupont_roe($A1695,"2011/12/31")/100,"")</f>
        <v>0</v>
      </c>
      <c r="T1695">
        <f>IFERROR([1]!s_fa_dupont_roe($A1695,"2012/12/31")/100,"")</f>
        <v>0</v>
      </c>
      <c r="U1695">
        <f>IFERROR([1]!s_fa_dupont_roe($A1695,"2013/12/31")/100,"")</f>
        <v>0</v>
      </c>
      <c r="V1695">
        <f>IFERROR([1]!s_fa_dupont_roe($A1695,"2014/12/31")/100,"")</f>
        <v>0</v>
      </c>
      <c r="W1695">
        <f>IFERROR([1]!s_fa_dupont_roe($A1695,"2015/12/31")/100,"")</f>
        <v>0</v>
      </c>
      <c r="X1695">
        <f>IFERROR([1]!s_fa_dupont_roe($A1695,"2016/12/31")/100,"")</f>
        <v>0</v>
      </c>
      <c r="Y1695">
        <f>IFERROR([1]!s_fa_dupont_roe($A1695,"2017/12/31")/100,"")</f>
        <v>-3.4009999999999999E-2</v>
      </c>
      <c r="Z1695">
        <f>IFERROR([1]!s_fa_dupont_roe($A1695,"2018/12/31")/100,"")</f>
        <v>-1.8984000000000001E-2</v>
      </c>
      <c r="AA1695">
        <f>IFERROR([1]!s_fa_dupont_roe($A1695,"2019/12/31")/100,"")</f>
        <v>-2.4199999999999998E-3</v>
      </c>
      <c r="AB1695">
        <f>IFERROR([1]!s_fa_dupont_roe($A1695,"2020/12/31")/100,"")</f>
        <v>4.1833000000000002E-2</v>
      </c>
      <c r="AC1695">
        <f>IFERROR([1]!s_fa_dupont_roe($A1695,"2021/12/31")/100,"")</f>
        <v>4.2606999999999999E-2</v>
      </c>
      <c r="AD1695">
        <f>IFERROR([1]!s_fa_dupont_roe($A1695,"2022/12/31")/100,"")</f>
        <v>5.3448999999999997E-2</v>
      </c>
      <c r="AE1695">
        <f>IFERROR([1]!s_fa_dupont_roe($A1695,"2023/12/31")/100,"")</f>
        <v>-4.0647999999999997E-2</v>
      </c>
      <c r="AF1695">
        <f>IFERROR([1]!s_fa_dupont_roe($A1695,"2024/12/31")/100,"")</f>
        <v>5.5656999999999998E-2</v>
      </c>
      <c r="AG1695">
        <f>IFERROR([1]!s_fa_dupont_roe($A1695,"2025/12/31")/100,"")</f>
        <v>0.27095800000000003</v>
      </c>
      <c r="AH1695">
        <f>IFERROR([1]!s_stm07_is($A1695,"W30028333","2025/12/31",1),"")</f>
        <v>372228513.24000001</v>
      </c>
      <c r="AI1695">
        <f>IFERROR([1]!s_stm07_bs($A1695,"W38058048","2025/12/31",1),"")</f>
        <v>1548901468.95</v>
      </c>
      <c r="AJ1695">
        <f>IFERROR([1]!s_fa_netdebt($A1695,"2025/12/31"),"")</f>
        <v>28622929.539999999</v>
      </c>
      <c r="AK1695">
        <f>IFERROR([1]!s_val_ev1($A1695,"2025/12/31"),"")</f>
        <v>40513212009.93</v>
      </c>
      <c r="AL1695">
        <f>IFERROR([1]!s_fa_ebitda($A1695,"2025/12/31"),"")</f>
        <v>485176869.17000002</v>
      </c>
      <c r="AM1695">
        <f>IFERROR([1]!s_west_netprofit($A1695,2026,$B$1,180)/[1]!s_west_netprofit($A1695,2026,$B$1-7,180)-1,"")</f>
        <v>-2.6179734634979801E-2</v>
      </c>
      <c r="AN1695">
        <f>IFERROR([1]!s_west_netprofit($A1695,2026,$B$1,180)/[1]!s_west_netprofit($A1695,2026,$B$1-30,180)-1,"")</f>
        <v>-3.0548772427774984E-2</v>
      </c>
      <c r="AO1695">
        <f>IFERROR([1]!s_est_mediannetprofit($A1695,2026,$B$1)/[1]!s_est_mediannetprofit($A1695,2026,$B$1-7)-1,"")</f>
        <v>-2.4324324324324298E-2</v>
      </c>
      <c r="AP1695">
        <f>IFERROR([1]!s_est_mediannetprofit($A1695,2026,$B$1)/[1]!s_est_mediannetprofit($A1695,2026,$B$1-30)-1,"")</f>
        <v>-2.6298044504383E-2</v>
      </c>
    </row>
    <row r="1696" spans="1:42">
      <c r="A1696" t="s">
        <v>1735</v>
      </c>
      <c r="B1696">
        <f>IFERROR([1]!s_stm07_is($A1696,"W30028333","2011/12/31",1)/[1]!S_SHARE_TOTAL($A1696,$B$1),"")</f>
        <v>0.27627419128835312</v>
      </c>
      <c r="C1696">
        <f>IFERROR([1]!s_stm07_is($A1696,"W30028333","2012/12/31",1)/[1]!S_SHARE_TOTAL($A1696,$B$1),"")</f>
        <v>0.21329655091589445</v>
      </c>
      <c r="D1696">
        <f>IFERROR([1]!s_stm07_is($A1696,"W30028333","2013/12/31",1)/[1]!S_SHARE_TOTAL($A1696,$B$1),"")</f>
        <v>0.2182133969103294</v>
      </c>
      <c r="E1696">
        <f>IFERROR([1]!s_stm07_is($A1696,"W30028333","2014/12/31",1)/[1]!S_SHARE_TOTAL($A1696,$B$1),"")</f>
        <v>0.24374874550733105</v>
      </c>
      <c r="F1696">
        <f>IFERROR([1]!s_stm07_is($A1696,"W30028333","2015/12/31",1)/[1]!S_SHARE_TOTAL($A1696,$B$1),"")</f>
        <v>0.48413031243481558</v>
      </c>
      <c r="G1696">
        <f>IFERROR([1]!s_stm07_is($A1696,"W30028333","2016/12/31",1)/[1]!S_SHARE_TOTAL($A1696,$B$1),"")</f>
        <v>0.5415854798029569</v>
      </c>
      <c r="H1696">
        <f>IFERROR([1]!s_stm07_is($A1696,"W30028333","2017/12/31",1)/[1]!S_SHARE_TOTAL($A1696,$B$1),"")</f>
        <v>0.46109445216254386</v>
      </c>
      <c r="I1696">
        <f>IFERROR([1]!s_stm07_is($A1696,"W30028333","2018/12/31",1)/[1]!S_SHARE_TOTAL($A1696,$B$1),"")</f>
        <v>0.5564517915295405</v>
      </c>
      <c r="J1696">
        <f>IFERROR([1]!s_stm07_is($A1696,"W30028333","2019/12/31",1)/[1]!S_SHARE_TOTAL($A1696,$B$1),"")</f>
        <v>0.67960852695338991</v>
      </c>
      <c r="K1696">
        <f>IFERROR([1]!s_stm07_is($A1696,"W30028333","2020/12/31",1)/[1]!S_SHARE_TOTAL($A1696,$B$1),"")</f>
        <v>0.93285505683847425</v>
      </c>
      <c r="L1696">
        <f>IFERROR([1]!s_stm07_is($A1696,"W30028333","2021/12/31",1)/[1]!S_SHARE_TOTAL($A1696,$B$1),"")</f>
        <v>1.0998613919132241</v>
      </c>
      <c r="M1696">
        <f>IFERROR([1]!s_stm07_is($A1696,"W30028333","2022/12/31",1)/[1]!S_SHARE_TOTAL($A1696,$B$1),"")</f>
        <v>0.59962162728494151</v>
      </c>
      <c r="N1696">
        <f>IFERROR([1]!s_stm07_is($A1696,"W30028333","2023/12/31",1)/[1]!S_SHARE_TOTAL($A1696,$B$1),"")</f>
        <v>1.2131662407534558</v>
      </c>
      <c r="O1696">
        <f>IFERROR([1]!s_stm07_is($A1696,"W30028333","2024/12/31",1)/[1]!S_SHARE_TOTAL($A1696,$B$1),"")</f>
        <v>1.1867166878276245</v>
      </c>
      <c r="P1696">
        <f>IFERROR([1]!s_stm07_is($A1696,"W30028333","2025/12/31",1)/[1]!S_SHARE_TOTAL($A1696,$B$1),"")</f>
        <v>1.231469079555185</v>
      </c>
      <c r="Q1696">
        <f>IFERROR([1]!s_west_netprofit($A1696,2026,$B$1,180)/[1]!S_SHARE_TOTAL($A1696,$B$1),"")</f>
        <v>1.4572496073238821</v>
      </c>
      <c r="R1696">
        <f>IFERROR([1]!s_west_netprofit($A1696,2027,$B$1,180)/[1]!S_SHARE_TOTAL($A1696,$B$1),"")</f>
        <v>1.6273655288497548</v>
      </c>
      <c r="S1696">
        <f>IFERROR([1]!s_fa_dupont_roe($A1696,"2011/12/31")/100,"")</f>
        <v>0.336455</v>
      </c>
      <c r="T1696">
        <f>IFERROR([1]!s_fa_dupont_roe($A1696,"2012/12/31")/100,"")</f>
        <v>0.200378</v>
      </c>
      <c r="U1696">
        <f>IFERROR([1]!s_fa_dupont_roe($A1696,"2013/12/31")/100,"")</f>
        <v>0.17308599999999999</v>
      </c>
      <c r="V1696">
        <f>IFERROR([1]!s_fa_dupont_roe($A1696,"2014/12/31")/100,"")</f>
        <v>0.16778700000000002</v>
      </c>
      <c r="W1696">
        <f>IFERROR([1]!s_fa_dupont_roe($A1696,"2015/12/31")/100,"")</f>
        <v>0.27217800000000003</v>
      </c>
      <c r="X1696">
        <f>IFERROR([1]!s_fa_dupont_roe($A1696,"2016/12/31")/100,"")</f>
        <v>0.243114</v>
      </c>
      <c r="Y1696">
        <f>IFERROR([1]!s_fa_dupont_roe($A1696,"2017/12/31")/100,"")</f>
        <v>0.17202799999999999</v>
      </c>
      <c r="Z1696">
        <f>IFERROR([1]!s_fa_dupont_roe($A1696,"2018/12/31")/100,"")</f>
        <v>0.180058</v>
      </c>
      <c r="AA1696">
        <f>IFERROR([1]!s_fa_dupont_roe($A1696,"2019/12/31")/100,"")</f>
        <v>0.19292400000000001</v>
      </c>
      <c r="AB1696">
        <f>IFERROR([1]!s_fa_dupont_roe($A1696,"2020/12/31")/100,"")</f>
        <v>0.124054</v>
      </c>
      <c r="AC1696">
        <f>IFERROR([1]!s_fa_dupont_roe($A1696,"2021/12/31")/100,"")</f>
        <v>9.4037000000000009E-2</v>
      </c>
      <c r="AD1696">
        <f>IFERROR([1]!s_fa_dupont_roe($A1696,"2022/12/31")/100,"")</f>
        <v>4.8963E-2</v>
      </c>
      <c r="AE1696">
        <f>IFERROR([1]!s_fa_dupont_roe($A1696,"2023/12/31")/100,"")</f>
        <v>9.4156999999999991E-2</v>
      </c>
      <c r="AF1696">
        <f>IFERROR([1]!s_fa_dupont_roe($A1696,"2024/12/31")/100,"")</f>
        <v>8.6289999999999992E-2</v>
      </c>
      <c r="AG1696">
        <f>IFERROR([1]!s_fa_dupont_roe($A1696,"2025/12/31")/100,"")</f>
        <v>8.4649000000000002E-2</v>
      </c>
      <c r="AH1696">
        <f>IFERROR([1]!s_stm07_is($A1696,"W30028333","2025/12/31",1),"")</f>
        <v>315403210.44</v>
      </c>
      <c r="AI1696">
        <f>IFERROR([1]!s_stm07_bs($A1696,"W38058048","2025/12/31",1),"")</f>
        <v>3840450895.71</v>
      </c>
      <c r="AJ1696">
        <f>IFERROR([1]!s_fa_netdebt($A1696,"2025/12/31"),"")</f>
        <v>-531174119.47000003</v>
      </c>
      <c r="AK1696">
        <f>IFERROR([1]!s_val_ev1($A1696,"2025/12/31"),"")</f>
        <v>33890984623.860001</v>
      </c>
      <c r="AL1696">
        <f>IFERROR([1]!s_fa_ebitda($A1696,"2025/12/31"),"")</f>
        <v>333406327.02999997</v>
      </c>
      <c r="AM1696">
        <f>IFERROR([1]!s_west_netprofit($A1696,2026,$B$1,180)/[1]!s_west_netprofit($A1696,2026,$B$1-7,180)-1,"")</f>
        <v>0</v>
      </c>
      <c r="AN1696">
        <f>IFERROR([1]!s_west_netprofit($A1696,2026,$B$1,180)/[1]!s_west_netprofit($A1696,2026,$B$1-30,180)-1,"")</f>
        <v>0</v>
      </c>
      <c r="AO1696">
        <f>IFERROR([1]!s_est_mediannetprofit($A1696,2026,$B$1)/[1]!s_est_mediannetprofit($A1696,2026,$B$1-7)-1,"")</f>
        <v>0</v>
      </c>
      <c r="AP1696">
        <f>IFERROR([1]!s_est_mediannetprofit($A1696,2026,$B$1)/[1]!s_est_mediannetprofit($A1696,2026,$B$1-30)-1,"")</f>
        <v>0</v>
      </c>
    </row>
    <row r="1697" spans="1:42">
      <c r="A1697" t="s">
        <v>1736</v>
      </c>
      <c r="B1697">
        <f>IFERROR([1]!s_stm07_is($A1697,"W30028333","2011/12/31",1)/[1]!S_SHARE_TOTAL($A1697,$B$1),"")</f>
        <v>0</v>
      </c>
      <c r="C1697">
        <f>IFERROR([1]!s_stm07_is($A1697,"W30028333","2012/12/31",1)/[1]!S_SHARE_TOTAL($A1697,$B$1),"")</f>
        <v>0</v>
      </c>
      <c r="D1697">
        <f>IFERROR([1]!s_stm07_is($A1697,"W30028333","2013/12/31",1)/[1]!S_SHARE_TOTAL($A1697,$B$1),"")</f>
        <v>0</v>
      </c>
      <c r="E1697">
        <f>IFERROR([1]!s_stm07_is($A1697,"W30028333","2014/12/31",1)/[1]!S_SHARE_TOTAL($A1697,$B$1),"")</f>
        <v>0</v>
      </c>
      <c r="F1697">
        <f>IFERROR([1]!s_stm07_is($A1697,"W30028333","2015/12/31",1)/[1]!S_SHARE_TOTAL($A1697,$B$1),"")</f>
        <v>0</v>
      </c>
      <c r="G1697">
        <f>IFERROR([1]!s_stm07_is($A1697,"W30028333","2016/12/31",1)/[1]!S_SHARE_TOTAL($A1697,$B$1),"")</f>
        <v>1.1839762591379295E-2</v>
      </c>
      <c r="H1697">
        <f>IFERROR([1]!s_stm07_is($A1697,"W30028333","2017/12/31",1)/[1]!S_SHARE_TOTAL($A1697,$B$1),"")</f>
        <v>5.4350073038009664E-2</v>
      </c>
      <c r="I1697">
        <f>IFERROR([1]!s_stm07_is($A1697,"W30028333","2018/12/31",1)/[1]!S_SHARE_TOTAL($A1697,$B$1),"")</f>
        <v>7.0358760618311922E-2</v>
      </c>
      <c r="J1697">
        <f>IFERROR([1]!s_stm07_is($A1697,"W30028333","2019/12/31",1)/[1]!S_SHARE_TOTAL($A1697,$B$1),"")</f>
        <v>4.3847541446277512E-2</v>
      </c>
      <c r="K1697">
        <f>IFERROR([1]!s_stm07_is($A1697,"W30028333","2020/12/31",1)/[1]!S_SHARE_TOTAL($A1697,$B$1),"")</f>
        <v>7.0090490096941446E-2</v>
      </c>
      <c r="L1697">
        <f>IFERROR([1]!s_stm07_is($A1697,"W30028333","2021/12/31",1)/[1]!S_SHARE_TOTAL($A1697,$B$1),"")</f>
        <v>4.9573804010733372E-2</v>
      </c>
      <c r="M1697">
        <f>IFERROR([1]!s_stm07_is($A1697,"W30028333","2022/12/31",1)/[1]!S_SHARE_TOTAL($A1697,$B$1),"")</f>
        <v>3.9474321615903016E-2</v>
      </c>
      <c r="N1697">
        <f>IFERROR([1]!s_stm07_is($A1697,"W30028333","2023/12/31",1)/[1]!S_SHARE_TOTAL($A1697,$B$1),"")</f>
        <v>0.20056504093735567</v>
      </c>
      <c r="O1697">
        <f>IFERROR([1]!s_stm07_is($A1697,"W30028333","2024/12/31",1)/[1]!S_SHARE_TOTAL($A1697,$B$1),"")</f>
        <v>-0.25865866130018267</v>
      </c>
      <c r="P1697">
        <f>IFERROR([1]!s_stm07_is($A1697,"W30028333","2025/12/31",1)/[1]!S_SHARE_TOTAL($A1697,$B$1),"")</f>
        <v>0.11504721744306487</v>
      </c>
      <c r="Q1697">
        <f>IFERROR([1]!s_west_netprofit($A1697,2026,$B$1,180)/[1]!S_SHARE_TOTAL($A1697,$B$1),"")</f>
        <v>0.37586621948836302</v>
      </c>
      <c r="R1697">
        <f>IFERROR([1]!s_west_netprofit($A1697,2027,$B$1,180)/[1]!S_SHARE_TOTAL($A1697,$B$1),"")</f>
        <v>0.75120565584124466</v>
      </c>
      <c r="S1697">
        <f>IFERROR([1]!s_fa_dupont_roe($A1697,"2011/12/31")/100,"")</f>
        <v>0</v>
      </c>
      <c r="T1697">
        <f>IFERROR([1]!s_fa_dupont_roe($A1697,"2012/12/31")/100,"")</f>
        <v>0</v>
      </c>
      <c r="U1697">
        <f>IFERROR([1]!s_fa_dupont_roe($A1697,"2013/12/31")/100,"")</f>
        <v>0</v>
      </c>
      <c r="V1697">
        <f>IFERROR([1]!s_fa_dupont_roe($A1697,"2014/12/31")/100,"")</f>
        <v>0</v>
      </c>
      <c r="W1697">
        <f>IFERROR([1]!s_fa_dupont_roe($A1697,"2015/12/31")/100,"")</f>
        <v>0</v>
      </c>
      <c r="X1697">
        <f>IFERROR([1]!s_fa_dupont_roe($A1697,"2016/12/31")/100,"")</f>
        <v>2.4575E-2</v>
      </c>
      <c r="Y1697">
        <f>IFERROR([1]!s_fa_dupont_roe($A1697,"2017/12/31")/100,"")</f>
        <v>7.2516999999999998E-2</v>
      </c>
      <c r="Z1697">
        <f>IFERROR([1]!s_fa_dupont_roe($A1697,"2018/12/31")/100,"")</f>
        <v>6.7205000000000001E-2</v>
      </c>
      <c r="AA1697">
        <f>IFERROR([1]!s_fa_dupont_roe($A1697,"2019/12/31")/100,"")</f>
        <v>2.0197E-2</v>
      </c>
      <c r="AB1697">
        <f>IFERROR([1]!s_fa_dupont_roe($A1697,"2020/12/31")/100,"")</f>
        <v>2.1118999999999999E-2</v>
      </c>
      <c r="AC1697">
        <f>IFERROR([1]!s_fa_dupont_roe($A1697,"2021/12/31")/100,"")</f>
        <v>1.5084E-2</v>
      </c>
      <c r="AD1697">
        <f>IFERROR([1]!s_fa_dupont_roe($A1697,"2022/12/31")/100,"")</f>
        <v>1.1921999999999999E-2</v>
      </c>
      <c r="AE1697">
        <f>IFERROR([1]!s_fa_dupont_roe($A1697,"2023/12/31")/100,"")</f>
        <v>5.5087000000000004E-2</v>
      </c>
      <c r="AF1697">
        <f>IFERROR([1]!s_fa_dupont_roe($A1697,"2024/12/31")/100,"")</f>
        <v>-6.9626999999999994E-2</v>
      </c>
      <c r="AG1697">
        <f>IFERROR([1]!s_fa_dupont_roe($A1697,"2025/12/31")/100,"")</f>
        <v>3.1781000000000004E-2</v>
      </c>
      <c r="AH1697">
        <f>IFERROR([1]!s_stm07_is($A1697,"W30028333","2025/12/31",1),"")</f>
        <v>50959162.560000002</v>
      </c>
      <c r="AI1697">
        <f>IFERROR([1]!s_stm07_bs($A1697,"W38058048","2025/12/31",1),"")</f>
        <v>1625824064.02</v>
      </c>
      <c r="AJ1697">
        <f>IFERROR([1]!s_fa_netdebt($A1697,"2025/12/31"),"")</f>
        <v>1200192548.0999999</v>
      </c>
      <c r="AK1697">
        <f>IFERROR([1]!s_val_ev1($A1697,"2025/12/31"),"")</f>
        <v>13463903243.440001</v>
      </c>
      <c r="AL1697">
        <f>IFERROR([1]!s_fa_ebitda($A1697,"2025/12/31"),"")</f>
        <v>141592276.97999999</v>
      </c>
      <c r="AM1697">
        <f>IFERROR([1]!s_west_netprofit($A1697,2026,$B$1,180)/[1]!s_west_netprofit($A1697,2026,$B$1-7,180)-1,"")</f>
        <v>0</v>
      </c>
      <c r="AN1697">
        <f>IFERROR([1]!s_west_netprofit($A1697,2026,$B$1,180)/[1]!s_west_netprofit($A1697,2026,$B$1-30,180)-1,"")</f>
        <v>-1.424184093977221E-2</v>
      </c>
      <c r="AO1697">
        <f>IFERROR([1]!s_est_mediannetprofit($A1697,2026,$B$1)/[1]!s_est_mediannetprofit($A1697,2026,$B$1-7)-1,"")</f>
        <v>0</v>
      </c>
      <c r="AP1697">
        <f>IFERROR([1]!s_est_mediannetprofit($A1697,2026,$B$1)/[1]!s_est_mediannetprofit($A1697,2026,$B$1-30)-1,"")</f>
        <v>0</v>
      </c>
    </row>
    <row r="1698" spans="1:42">
      <c r="A1698" t="s">
        <v>1737</v>
      </c>
      <c r="B1698">
        <f>IFERROR([1]!s_stm07_is($A1698,"W30028333","2011/12/31",1)/[1]!S_SHARE_TOTAL($A1698,$B$1),"")</f>
        <v>0</v>
      </c>
      <c r="C1698">
        <f>IFERROR([1]!s_stm07_is($A1698,"W30028333","2012/12/31",1)/[1]!S_SHARE_TOTAL($A1698,$B$1),"")</f>
        <v>0</v>
      </c>
      <c r="D1698">
        <f>IFERROR([1]!s_stm07_is($A1698,"W30028333","2013/12/31",1)/[1]!S_SHARE_TOTAL($A1698,$B$1),"")</f>
        <v>0</v>
      </c>
      <c r="E1698">
        <f>IFERROR([1]!s_stm07_is($A1698,"W30028333","2014/12/31",1)/[1]!S_SHARE_TOTAL($A1698,$B$1),"")</f>
        <v>0</v>
      </c>
      <c r="F1698">
        <f>IFERROR([1]!s_stm07_is($A1698,"W30028333","2015/12/31",1)/[1]!S_SHARE_TOTAL($A1698,$B$1),"")</f>
        <v>0</v>
      </c>
      <c r="G1698">
        <f>IFERROR([1]!s_stm07_is($A1698,"W30028333","2016/12/31",1)/[1]!S_SHARE_TOTAL($A1698,$B$1),"")</f>
        <v>0</v>
      </c>
      <c r="H1698">
        <f>IFERROR([1]!s_stm07_is($A1698,"W30028333","2017/12/31",1)/[1]!S_SHARE_TOTAL($A1698,$B$1),"")</f>
        <v>0</v>
      </c>
      <c r="I1698">
        <f>IFERROR([1]!s_stm07_is($A1698,"W30028333","2018/12/31",1)/[1]!S_SHARE_TOTAL($A1698,$B$1),"")</f>
        <v>-0.25090510425875739</v>
      </c>
      <c r="J1698">
        <f>IFERROR([1]!s_stm07_is($A1698,"W30028333","2019/12/31",1)/[1]!S_SHARE_TOTAL($A1698,$B$1),"")</f>
        <v>-1.2870200677691395</v>
      </c>
      <c r="K1698">
        <f>IFERROR([1]!s_stm07_is($A1698,"W30028333","2020/12/31",1)/[1]!S_SHARE_TOTAL($A1698,$B$1),"")</f>
        <v>-1.5333728725108955</v>
      </c>
      <c r="L1698">
        <f>IFERROR([1]!s_stm07_is($A1698,"W30028333","2021/12/31",1)/[1]!S_SHARE_TOTAL($A1698,$B$1),"")</f>
        <v>-0.77596859294302722</v>
      </c>
      <c r="M1698">
        <f>IFERROR([1]!s_stm07_is($A1698,"W30028333","2022/12/31",1)/[1]!S_SHARE_TOTAL($A1698,$B$1),"")</f>
        <v>-0.72239079207518964</v>
      </c>
      <c r="N1698">
        <f>IFERROR([1]!s_stm07_is($A1698,"W30028333","2023/12/31",1)/[1]!S_SHARE_TOTAL($A1698,$B$1),"")</f>
        <v>-0.68774463055982049</v>
      </c>
      <c r="O1698">
        <f>IFERROR([1]!s_stm07_is($A1698,"W30028333","2024/12/31",1)/[1]!S_SHARE_TOTAL($A1698,$B$1),"")</f>
        <v>-0.15681877426433943</v>
      </c>
      <c r="P1698">
        <f>IFERROR([1]!s_stm07_is($A1698,"W30028333","2025/12/31",1)/[1]!S_SHARE_TOTAL($A1698,$B$1),"")</f>
        <v>0.3188627956118727</v>
      </c>
      <c r="Q1698">
        <f>IFERROR([1]!s_west_netprofit($A1698,2026,$B$1,180)/[1]!S_SHARE_TOTAL($A1698,$B$1),"")</f>
        <v>0.75366549199360311</v>
      </c>
      <c r="R1698">
        <f>IFERROR([1]!s_west_netprofit($A1698,2027,$B$1,180)/[1]!S_SHARE_TOTAL($A1698,$B$1),"")</f>
        <v>1.2537563620507177</v>
      </c>
      <c r="S1698">
        <f>IFERROR([1]!s_fa_dupont_roe($A1698,"2011/12/31")/100,"")</f>
        <v>0</v>
      </c>
      <c r="T1698">
        <f>IFERROR([1]!s_fa_dupont_roe($A1698,"2012/12/31")/100,"")</f>
        <v>0</v>
      </c>
      <c r="U1698">
        <f>IFERROR([1]!s_fa_dupont_roe($A1698,"2013/12/31")/100,"")</f>
        <v>0</v>
      </c>
      <c r="V1698">
        <f>IFERROR([1]!s_fa_dupont_roe($A1698,"2014/12/31")/100,"")</f>
        <v>0</v>
      </c>
      <c r="W1698">
        <f>IFERROR([1]!s_fa_dupont_roe($A1698,"2015/12/31")/100,"")</f>
        <v>0</v>
      </c>
      <c r="X1698">
        <f>IFERROR([1]!s_fa_dupont_roe($A1698,"2016/12/31")/100,"")</f>
        <v>0</v>
      </c>
      <c r="Y1698">
        <f>IFERROR([1]!s_fa_dupont_roe($A1698,"2017/12/31")/100,"")</f>
        <v>0</v>
      </c>
      <c r="Z1698">
        <f>IFERROR([1]!s_fa_dupont_roe($A1698,"2018/12/31")/100,"")</f>
        <v>-0.10204700000000001</v>
      </c>
      <c r="AA1698">
        <f>IFERROR([1]!s_fa_dupont_roe($A1698,"2019/12/31")/100,"")</f>
        <v>-0.515378</v>
      </c>
      <c r="AB1698">
        <f>IFERROR([1]!s_fa_dupont_roe($A1698,"2020/12/31")/100,"")</f>
        <v>-0.35628100000000001</v>
      </c>
      <c r="AC1698">
        <f>IFERROR([1]!s_fa_dupont_roe($A1698,"2021/12/31")/100,"")</f>
        <v>-0.131554</v>
      </c>
      <c r="AD1698">
        <f>IFERROR([1]!s_fa_dupont_roe($A1698,"2022/12/31")/100,"")</f>
        <v>-0.10485</v>
      </c>
      <c r="AE1698">
        <f>IFERROR([1]!s_fa_dupont_roe($A1698,"2023/12/31")/100,"")</f>
        <v>-8.8328000000000004E-2</v>
      </c>
      <c r="AF1698">
        <f>IFERROR([1]!s_fa_dupont_roe($A1698,"2024/12/31")/100,"")</f>
        <v>-2.1385999999999999E-2</v>
      </c>
      <c r="AG1698">
        <f>IFERROR([1]!s_fa_dupont_roe($A1698,"2025/12/31")/100,"")</f>
        <v>4.3774E-2</v>
      </c>
      <c r="AH1698">
        <f>IFERROR([1]!s_stm07_is($A1698,"W30028333","2025/12/31",1),"")</f>
        <v>127909973.81</v>
      </c>
      <c r="AI1698">
        <f>IFERROR([1]!s_stm07_bs($A1698,"W38058048","2025/12/31",1),"")</f>
        <v>2994167680.5100002</v>
      </c>
      <c r="AJ1698">
        <f>IFERROR([1]!s_fa_netdebt($A1698,"2025/12/31"),"")</f>
        <v>-501643888.31999999</v>
      </c>
      <c r="AK1698">
        <f>IFERROR([1]!s_val_ev1($A1698,"2025/12/31"),"")</f>
        <v>36098694746.580002</v>
      </c>
      <c r="AL1698">
        <f>IFERROR([1]!s_fa_ebitda($A1698,"2025/12/31"),"")</f>
        <v>160835058.13999999</v>
      </c>
      <c r="AM1698">
        <f>IFERROR([1]!s_west_netprofit($A1698,2026,$B$1,180)/[1]!s_west_netprofit($A1698,2026,$B$1-7,180)-1,"")</f>
        <v>3.13633136441549E-3</v>
      </c>
      <c r="AN1698">
        <f>IFERROR([1]!s_west_netprofit($A1698,2026,$B$1,180)/[1]!s_west_netprofit($A1698,2026,$B$1-30,180)-1,"")</f>
        <v>3.13633136441549E-3</v>
      </c>
      <c r="AO1698">
        <f>IFERROR([1]!s_est_mediannetprofit($A1698,2026,$B$1)/[1]!s_est_mediannetprofit($A1698,2026,$B$1-7)-1,"")</f>
        <v>1.180438448566612E-2</v>
      </c>
      <c r="AP1698">
        <f>IFERROR([1]!s_est_mediannetprofit($A1698,2026,$B$1)/[1]!s_est_mediannetprofit($A1698,2026,$B$1-30)-1,"")</f>
        <v>1.180438448566612E-2</v>
      </c>
    </row>
    <row r="1699" spans="1:42">
      <c r="A1699" t="s">
        <v>1738</v>
      </c>
      <c r="B1699">
        <f>IFERROR([1]!s_stm07_is($A1699,"W30028333","2011/12/31",1)/[1]!S_SHARE_TOTAL($A1699,$B$1),"")</f>
        <v>0</v>
      </c>
      <c r="C1699">
        <f>IFERROR([1]!s_stm07_is($A1699,"W30028333","2012/12/31",1)/[1]!S_SHARE_TOTAL($A1699,$B$1),"")</f>
        <v>0</v>
      </c>
      <c r="D1699">
        <f>IFERROR([1]!s_stm07_is($A1699,"W30028333","2013/12/31",1)/[1]!S_SHARE_TOTAL($A1699,$B$1),"")</f>
        <v>0</v>
      </c>
      <c r="E1699">
        <f>IFERROR([1]!s_stm07_is($A1699,"W30028333","2014/12/31",1)/[1]!S_SHARE_TOTAL($A1699,$B$1),"")</f>
        <v>0</v>
      </c>
      <c r="F1699">
        <f>IFERROR([1]!s_stm07_is($A1699,"W30028333","2015/12/31",1)/[1]!S_SHARE_TOTAL($A1699,$B$1),"")</f>
        <v>0</v>
      </c>
      <c r="G1699">
        <f>IFERROR([1]!s_stm07_is($A1699,"W30028333","2016/12/31",1)/[1]!S_SHARE_TOTAL($A1699,$B$1),"")</f>
        <v>0</v>
      </c>
      <c r="H1699">
        <f>IFERROR([1]!s_stm07_is($A1699,"W30028333","2017/12/31",1)/[1]!S_SHARE_TOTAL($A1699,$B$1),"")</f>
        <v>0</v>
      </c>
      <c r="I1699">
        <f>IFERROR([1]!s_stm07_is($A1699,"W30028333","2018/12/31",1)/[1]!S_SHARE_TOTAL($A1699,$B$1),"")</f>
        <v>0.173213871808263</v>
      </c>
      <c r="J1699">
        <f>IFERROR([1]!s_stm07_is($A1699,"W30028333","2019/12/31",1)/[1]!S_SHARE_TOTAL($A1699,$B$1),"")</f>
        <v>-0.4974742213168879</v>
      </c>
      <c r="K1699">
        <f>IFERROR([1]!s_stm07_is($A1699,"W30028333","2020/12/31",1)/[1]!S_SHARE_TOTAL($A1699,$B$1),"")</f>
        <v>0.61441721193493859</v>
      </c>
      <c r="L1699">
        <f>IFERROR([1]!s_stm07_is($A1699,"W30028333","2021/12/31",1)/[1]!S_SHARE_TOTAL($A1699,$B$1),"")</f>
        <v>1.2188273665643496</v>
      </c>
      <c r="M1699">
        <f>IFERROR([1]!s_stm07_is($A1699,"W30028333","2022/12/31",1)/[1]!S_SHARE_TOTAL($A1699,$B$1),"")</f>
        <v>1.9559770379526726</v>
      </c>
      <c r="N1699">
        <f>IFERROR([1]!s_stm07_is($A1699,"W30028333","2023/12/31",1)/[1]!S_SHARE_TOTAL($A1699,$B$1),"")</f>
        <v>-1.8113626450046758</v>
      </c>
      <c r="O1699">
        <f>IFERROR([1]!s_stm07_is($A1699,"W30028333","2024/12/31",1)/[1]!S_SHARE_TOTAL($A1699,$B$1),"")</f>
        <v>-4.5882425066466039</v>
      </c>
      <c r="P1699">
        <f>IFERROR([1]!s_stm07_is($A1699,"W30028333","2025/12/31",1)/[1]!S_SHARE_TOTAL($A1699,$B$1),"")</f>
        <v>0.83574156660076759</v>
      </c>
      <c r="Q1699">
        <f>IFERROR([1]!s_west_netprofit($A1699,2026,$B$1,180)/[1]!S_SHARE_TOTAL($A1699,$B$1),"")</f>
        <v>2.1401675457658502</v>
      </c>
      <c r="R1699">
        <f>IFERROR([1]!s_west_netprofit($A1699,2027,$B$1,180)/[1]!S_SHARE_TOTAL($A1699,$B$1),"")</f>
        <v>3.7265834790717034</v>
      </c>
      <c r="S1699">
        <f>IFERROR([1]!s_fa_dupont_roe($A1699,"2011/12/31")/100,"")</f>
        <v>0</v>
      </c>
      <c r="T1699">
        <f>IFERROR([1]!s_fa_dupont_roe($A1699,"2012/12/31")/100,"")</f>
        <v>0</v>
      </c>
      <c r="U1699">
        <f>IFERROR([1]!s_fa_dupont_roe($A1699,"2013/12/31")/100,"")</f>
        <v>0</v>
      </c>
      <c r="V1699">
        <f>IFERROR([1]!s_fa_dupont_roe($A1699,"2014/12/31")/100,"")</f>
        <v>0</v>
      </c>
      <c r="W1699">
        <f>IFERROR([1]!s_fa_dupont_roe($A1699,"2015/12/31")/100,"")</f>
        <v>0</v>
      </c>
      <c r="X1699">
        <f>IFERROR([1]!s_fa_dupont_roe($A1699,"2016/12/31")/100,"")</f>
        <v>0</v>
      </c>
      <c r="Y1699">
        <f>IFERROR([1]!s_fa_dupont_roe($A1699,"2017/12/31")/100,"")</f>
        <v>0</v>
      </c>
      <c r="Z1699">
        <f>IFERROR([1]!s_fa_dupont_roe($A1699,"2018/12/31")/100,"")</f>
        <v>6.5757999999999997E-2</v>
      </c>
      <c r="AA1699">
        <f>IFERROR([1]!s_fa_dupont_roe($A1699,"2019/12/31")/100,"")</f>
        <v>-0.132186</v>
      </c>
      <c r="AB1699">
        <f>IFERROR([1]!s_fa_dupont_roe($A1699,"2020/12/31")/100,"")</f>
        <v>7.6649999999999996E-2</v>
      </c>
      <c r="AC1699">
        <f>IFERROR([1]!s_fa_dupont_roe($A1699,"2021/12/31")/100,"")</f>
        <v>0.102399</v>
      </c>
      <c r="AD1699">
        <f>IFERROR([1]!s_fa_dupont_roe($A1699,"2022/12/31")/100,"")</f>
        <v>6.8804000000000004E-2</v>
      </c>
      <c r="AE1699">
        <f>IFERROR([1]!s_fa_dupont_roe($A1699,"2023/12/31")/100,"")</f>
        <v>-4.2342000000000005E-2</v>
      </c>
      <c r="AF1699">
        <f>IFERROR([1]!s_fa_dupont_roe($A1699,"2024/12/31")/100,"")</f>
        <v>-0.12035</v>
      </c>
      <c r="AG1699">
        <f>IFERROR([1]!s_fa_dupont_roe($A1699,"2025/12/31")/100,"")</f>
        <v>2.4113000000000002E-2</v>
      </c>
      <c r="AH1699">
        <f>IFERROR([1]!s_stm07_is($A1699,"W30028333","2025/12/31",1),"")</f>
        <v>100239645.81</v>
      </c>
      <c r="AI1699">
        <f>IFERROR([1]!s_stm07_bs($A1699,"W38058048","2025/12/31",1),"")</f>
        <v>4258048022.71</v>
      </c>
      <c r="AJ1699">
        <f>IFERROR([1]!s_fa_netdebt($A1699,"2025/12/31"),"")</f>
        <v>190524252.59999999</v>
      </c>
      <c r="AK1699">
        <f>IFERROR([1]!s_val_ev1($A1699,"2025/12/31"),"")</f>
        <v>15418532970.85</v>
      </c>
      <c r="AL1699">
        <f>IFERROR([1]!s_fa_ebitda($A1699,"2025/12/31"),"")</f>
        <v>395752260.47000003</v>
      </c>
      <c r="AM1699">
        <f>IFERROR([1]!s_west_netprofit($A1699,2026,$B$1,180)/[1]!s_west_netprofit($A1699,2026,$B$1-7,180)-1,"")</f>
        <v>0</v>
      </c>
      <c r="AN1699">
        <f>IFERROR([1]!s_west_netprofit($A1699,2026,$B$1,180)/[1]!s_west_netprofit($A1699,2026,$B$1-30,180)-1,"")</f>
        <v>-6.2113219611335646E-2</v>
      </c>
      <c r="AO1699">
        <f>IFERROR([1]!s_est_mediannetprofit($A1699,2026,$B$1)/[1]!s_est_mediannetprofit($A1699,2026,$B$1-7)-1,"")</f>
        <v>0</v>
      </c>
      <c r="AP1699">
        <f>IFERROR([1]!s_est_mediannetprofit($A1699,2026,$B$1)/[1]!s_est_mediannetprofit($A1699,2026,$B$1-30)-1,"")</f>
        <v>5.1724137931034475E-2</v>
      </c>
    </row>
    <row r="1700" spans="1:42">
      <c r="A1700" t="s">
        <v>1739</v>
      </c>
      <c r="B1700">
        <f>IFERROR([1]!s_stm07_is($A1700,"W30028333","2011/12/31",1)/[1]!S_SHARE_TOTAL($A1700,$B$1),"")</f>
        <v>0</v>
      </c>
      <c r="C1700">
        <f>IFERROR([1]!s_stm07_is($A1700,"W30028333","2012/12/31",1)/[1]!S_SHARE_TOTAL($A1700,$B$1),"")</f>
        <v>0</v>
      </c>
      <c r="D1700">
        <f>IFERROR([1]!s_stm07_is($A1700,"W30028333","2013/12/31",1)/[1]!S_SHARE_TOTAL($A1700,$B$1),"")</f>
        <v>0</v>
      </c>
      <c r="E1700">
        <f>IFERROR([1]!s_stm07_is($A1700,"W30028333","2014/12/31",1)/[1]!S_SHARE_TOTAL($A1700,$B$1),"")</f>
        <v>0</v>
      </c>
      <c r="F1700">
        <f>IFERROR([1]!s_stm07_is($A1700,"W30028333","2015/12/31",1)/[1]!S_SHARE_TOTAL($A1700,$B$1),"")</f>
        <v>0</v>
      </c>
      <c r="G1700">
        <f>IFERROR([1]!s_stm07_is($A1700,"W30028333","2016/12/31",1)/[1]!S_SHARE_TOTAL($A1700,$B$1),"")</f>
        <v>0</v>
      </c>
      <c r="H1700">
        <f>IFERROR([1]!s_stm07_is($A1700,"W30028333","2017/12/31",1)/[1]!S_SHARE_TOTAL($A1700,$B$1),"")</f>
        <v>-0.10222964689194083</v>
      </c>
      <c r="I1700">
        <f>IFERROR([1]!s_stm07_is($A1700,"W30028333","2018/12/31",1)/[1]!S_SHARE_TOTAL($A1700,$B$1),"")</f>
        <v>-0.1737302928942846</v>
      </c>
      <c r="J1700">
        <f>IFERROR([1]!s_stm07_is($A1700,"W30028333","2019/12/31",1)/[1]!S_SHARE_TOTAL($A1700,$B$1),"")</f>
        <v>-0.61501588913173144</v>
      </c>
      <c r="K1700">
        <f>IFERROR([1]!s_stm07_is($A1700,"W30028333","2020/12/31",1)/[1]!S_SHARE_TOTAL($A1700,$B$1),"")</f>
        <v>-0.78168517734135601</v>
      </c>
      <c r="L1700">
        <f>IFERROR([1]!s_stm07_is($A1700,"W30028333","2021/12/31",1)/[1]!S_SHARE_TOTAL($A1700,$B$1),"")</f>
        <v>-0.60783019920081194</v>
      </c>
      <c r="M1700">
        <f>IFERROR([1]!s_stm07_is($A1700,"W30028333","2022/12/31",1)/[1]!S_SHARE_TOTAL($A1700,$B$1),"")</f>
        <v>-0.83551434319650097</v>
      </c>
      <c r="N1700">
        <f>IFERROR([1]!s_stm07_is($A1700,"W30028333","2023/12/31",1)/[1]!S_SHARE_TOTAL($A1700,$B$1),"")</f>
        <v>-0.61872348164136115</v>
      </c>
      <c r="O1700">
        <f>IFERROR([1]!s_stm07_is($A1700,"W30028333","2024/12/31",1)/[1]!S_SHARE_TOTAL($A1700,$B$1),"")</f>
        <v>-0.66894621558854306</v>
      </c>
      <c r="P1700">
        <f>IFERROR([1]!s_stm07_is($A1700,"W30028333","2025/12/31",1)/[1]!S_SHARE_TOTAL($A1700,$B$1),"")</f>
        <v>-0.53425287364677476</v>
      </c>
      <c r="Q1700">
        <f>IFERROR([1]!s_west_netprofit($A1700,2026,$B$1,180)/[1]!S_SHARE_TOTAL($A1700,$B$1),"")</f>
        <v>-0.26603195218681963</v>
      </c>
      <c r="R1700">
        <f>IFERROR([1]!s_west_netprofit($A1700,2027,$B$1,180)/[1]!S_SHARE_TOTAL($A1700,$B$1),"")</f>
        <v>-4.4231818503071431E-2</v>
      </c>
      <c r="S1700">
        <f>IFERROR([1]!s_fa_dupont_roe($A1700,"2011/12/31")/100,"")</f>
        <v>0</v>
      </c>
      <c r="T1700">
        <f>IFERROR([1]!s_fa_dupont_roe($A1700,"2012/12/31")/100,"")</f>
        <v>0</v>
      </c>
      <c r="U1700">
        <f>IFERROR([1]!s_fa_dupont_roe($A1700,"2013/12/31")/100,"")</f>
        <v>0</v>
      </c>
      <c r="V1700">
        <f>IFERROR([1]!s_fa_dupont_roe($A1700,"2014/12/31")/100,"")</f>
        <v>0</v>
      </c>
      <c r="W1700">
        <f>IFERROR([1]!s_fa_dupont_roe($A1700,"2015/12/31")/100,"")</f>
        <v>0</v>
      </c>
      <c r="X1700">
        <f>IFERROR([1]!s_fa_dupont_roe($A1700,"2016/12/31")/100,"")</f>
        <v>0</v>
      </c>
      <c r="Y1700">
        <f>IFERROR([1]!s_fa_dupont_roe($A1700,"2017/12/31")/100,"")</f>
        <v>-0.24666399999999999</v>
      </c>
      <c r="Z1700">
        <f>IFERROR([1]!s_fa_dupont_roe($A1700,"2018/12/31")/100,"")</f>
        <v>-0.38386100000000001</v>
      </c>
      <c r="AA1700">
        <f>IFERROR([1]!s_fa_dupont_roe($A1700,"2019/12/31")/100,"")</f>
        <v>-0.59310000000000007</v>
      </c>
      <c r="AB1700">
        <f>IFERROR([1]!s_fa_dupont_roe($A1700,"2020/12/31")/100,"")</f>
        <v>-0.49700499999999997</v>
      </c>
      <c r="AC1700">
        <f>IFERROR([1]!s_fa_dupont_roe($A1700,"2021/12/31")/100,"")</f>
        <v>-0.45219099999999995</v>
      </c>
      <c r="AD1700">
        <f>IFERROR([1]!s_fa_dupont_roe($A1700,"2022/12/31")/100,"")</f>
        <v>-0.53239300000000001</v>
      </c>
      <c r="AE1700">
        <f>IFERROR([1]!s_fa_dupont_roe($A1700,"2023/12/31")/100,"")</f>
        <v>-0.34631999999999996</v>
      </c>
      <c r="AF1700">
        <f>IFERROR([1]!s_fa_dupont_roe($A1700,"2024/12/31")/100,"")</f>
        <v>-0.50767200000000001</v>
      </c>
      <c r="AG1700">
        <f>IFERROR([1]!s_fa_dupont_roe($A1700,"2025/12/31")/100,"")</f>
        <v>-0.60045999999999999</v>
      </c>
      <c r="AH1700">
        <f>IFERROR([1]!s_stm07_is($A1700,"W30028333","2025/12/31",1),"")</f>
        <v>-555609808.03999996</v>
      </c>
      <c r="AI1700">
        <f>IFERROR([1]!s_stm07_bs($A1700,"W38058048","2025/12/31",1),"")</f>
        <v>488015391.32999998</v>
      </c>
      <c r="AJ1700">
        <f>IFERROR([1]!s_fa_netdebt($A1700,"2025/12/31"),"")</f>
        <v>-313221527.39999998</v>
      </c>
      <c r="AK1700">
        <f>IFERROR([1]!s_val_ev1($A1700,"2025/12/31"),"")</f>
        <v>15169878164.23</v>
      </c>
      <c r="AL1700">
        <f>IFERROR([1]!s_fa_ebitda($A1700,"2025/12/31"),"")</f>
        <v>-501213979.50999999</v>
      </c>
      <c r="AM1700">
        <f>IFERROR([1]!s_west_netprofit($A1700,2026,$B$1,180)/[1]!s_west_netprofit($A1700,2026,$B$1-7,180)-1,"")</f>
        <v>0.15277777916666668</v>
      </c>
      <c r="AN1700">
        <f>IFERROR([1]!s_west_netprofit($A1700,2026,$B$1,180)/[1]!s_west_netprofit($A1700,2026,$B$1-30,180)-1,"")</f>
        <v>-0.15392456574923552</v>
      </c>
      <c r="AO1700">
        <f>IFERROR([1]!s_est_mediannetprofit($A1700,2026,$B$1)/[1]!s_est_mediannetprofit($A1700,2026,$B$1-7)-1,"")</f>
        <v>0.26249999999999996</v>
      </c>
      <c r="AP1700">
        <f>IFERROR([1]!s_est_mediannetprofit($A1700,2026,$B$1)/[1]!s_est_mediannetprofit($A1700,2026,$B$1-30)-1,"")</f>
        <v>-7.3394495412844041E-2</v>
      </c>
    </row>
    <row r="1701" spans="1:42">
      <c r="A1701" t="s">
        <v>1740</v>
      </c>
      <c r="B1701">
        <f>IFERROR([1]!s_stm07_is($A1701,"W30028333","2011/12/31",1)/[1]!S_SHARE_TOTAL($A1701,$B$1),"")</f>
        <v>0</v>
      </c>
      <c r="C1701">
        <f>IFERROR([1]!s_stm07_is($A1701,"W30028333","2012/12/31",1)/[1]!S_SHARE_TOTAL($A1701,$B$1),"")</f>
        <v>0</v>
      </c>
      <c r="D1701">
        <f>IFERROR([1]!s_stm07_is($A1701,"W30028333","2013/12/31",1)/[1]!S_SHARE_TOTAL($A1701,$B$1),"")</f>
        <v>0</v>
      </c>
      <c r="E1701">
        <f>IFERROR([1]!s_stm07_is($A1701,"W30028333","2014/12/31",1)/[1]!S_SHARE_TOTAL($A1701,$B$1),"")</f>
        <v>0</v>
      </c>
      <c r="F1701">
        <f>IFERROR([1]!s_stm07_is($A1701,"W30028333","2015/12/31",1)/[1]!S_SHARE_TOTAL($A1701,$B$1),"")</f>
        <v>0</v>
      </c>
      <c r="G1701">
        <f>IFERROR([1]!s_stm07_is($A1701,"W30028333","2016/12/31",1)/[1]!S_SHARE_TOTAL($A1701,$B$1),"")</f>
        <v>0</v>
      </c>
      <c r="H1701">
        <f>IFERROR([1]!s_stm07_is($A1701,"W30028333","2017/12/31",1)/[1]!S_SHARE_TOTAL($A1701,$B$1),"")</f>
        <v>0</v>
      </c>
      <c r="I1701">
        <f>IFERROR([1]!s_stm07_is($A1701,"W30028333","2018/12/31",1)/[1]!S_SHARE_TOTAL($A1701,$B$1),"")</f>
        <v>-0.47822772838575744</v>
      </c>
      <c r="J1701">
        <f>IFERROR([1]!s_stm07_is($A1701,"W30028333","2019/12/31",1)/[1]!S_SHARE_TOTAL($A1701,$B$1),"")</f>
        <v>-0.76226218647945609</v>
      </c>
      <c r="K1701">
        <f>IFERROR([1]!s_stm07_is($A1701,"W30028333","2020/12/31",1)/[1]!S_SHARE_TOTAL($A1701,$B$1),"")</f>
        <v>-1.2362242314809926</v>
      </c>
      <c r="L1701">
        <f>IFERROR([1]!s_stm07_is($A1701,"W30028333","2021/12/31",1)/[1]!S_SHARE_TOTAL($A1701,$B$1),"")</f>
        <v>0.48940461839467214</v>
      </c>
      <c r="M1701">
        <f>IFERROR([1]!s_stm07_is($A1701,"W30028333","2022/12/31",1)/[1]!S_SHARE_TOTAL($A1701,$B$1),"")</f>
        <v>-1.7694778934521291</v>
      </c>
      <c r="N1701">
        <f>IFERROR([1]!s_stm07_is($A1701,"W30028333","2023/12/31",1)/[1]!S_SHARE_TOTAL($A1701,$B$1),"")</f>
        <v>-2.6772178203962125</v>
      </c>
      <c r="O1701">
        <f>IFERROR([1]!s_stm07_is($A1701,"W30028333","2024/12/31",1)/[1]!S_SHARE_TOTAL($A1701,$B$1),"")</f>
        <v>-2.6012743586266307</v>
      </c>
      <c r="P1701">
        <f>IFERROR([1]!s_stm07_is($A1701,"W30028333","2025/12/31",1)/[1]!S_SHARE_TOTAL($A1701,$B$1),"")</f>
        <v>1.257179991252193</v>
      </c>
      <c r="Q1701">
        <f>IFERROR([1]!s_west_netprofit($A1701,2026,$B$1,180)/[1]!S_SHARE_TOTAL($A1701,$B$1),"")</f>
        <v>5.7503622336694695</v>
      </c>
      <c r="R1701">
        <f>IFERROR([1]!s_west_netprofit($A1701,2027,$B$1,180)/[1]!S_SHARE_TOTAL($A1701,$B$1),"")</f>
        <v>1.6512102396828467</v>
      </c>
      <c r="S1701">
        <f>IFERROR([1]!s_fa_dupont_roe($A1701,"2011/12/31")/100,"")</f>
        <v>0</v>
      </c>
      <c r="T1701">
        <f>IFERROR([1]!s_fa_dupont_roe($A1701,"2012/12/31")/100,"")</f>
        <v>0</v>
      </c>
      <c r="U1701">
        <f>IFERROR([1]!s_fa_dupont_roe($A1701,"2013/12/31")/100,"")</f>
        <v>0</v>
      </c>
      <c r="V1701">
        <f>IFERROR([1]!s_fa_dupont_roe($A1701,"2014/12/31")/100,"")</f>
        <v>0</v>
      </c>
      <c r="W1701">
        <f>IFERROR([1]!s_fa_dupont_roe($A1701,"2015/12/31")/100,"")</f>
        <v>0</v>
      </c>
      <c r="X1701">
        <f>IFERROR([1]!s_fa_dupont_roe($A1701,"2016/12/31")/100,"")</f>
        <v>0</v>
      </c>
      <c r="Y1701">
        <f>IFERROR([1]!s_fa_dupont_roe($A1701,"2017/12/31")/100,"")</f>
        <v>0</v>
      </c>
      <c r="Z1701">
        <f>IFERROR([1]!s_fa_dupont_roe($A1701,"2018/12/31")/100,"")</f>
        <v>0</v>
      </c>
      <c r="AA1701">
        <f>IFERROR([1]!s_fa_dupont_roe($A1701,"2019/12/31")/100,"")</f>
        <v>0</v>
      </c>
      <c r="AB1701">
        <f>IFERROR([1]!s_fa_dupont_roe($A1701,"2020/12/31")/100,"")</f>
        <v>-0.41504199999999997</v>
      </c>
      <c r="AC1701">
        <f>IFERROR([1]!s_fa_dupont_roe($A1701,"2021/12/31")/100,"")</f>
        <v>7.8470999999999999E-2</v>
      </c>
      <c r="AD1701">
        <f>IFERROR([1]!s_fa_dupont_roe($A1701,"2022/12/31")/100,"")</f>
        <v>-0.237063</v>
      </c>
      <c r="AE1701">
        <f>IFERROR([1]!s_fa_dupont_roe($A1701,"2023/12/31")/100,"")</f>
        <v>-0.359066</v>
      </c>
      <c r="AF1701">
        <f>IFERROR([1]!s_fa_dupont_roe($A1701,"2024/12/31")/100,"")</f>
        <v>-0.54148400000000008</v>
      </c>
      <c r="AG1701">
        <f>IFERROR([1]!s_fa_dupont_roe($A1701,"2025/12/31")/100,"")</f>
        <v>0.25367200000000001</v>
      </c>
      <c r="AH1701">
        <f>IFERROR([1]!s_stm07_is($A1701,"W30028333","2025/12/31",1),"")</f>
        <v>709649797.13999999</v>
      </c>
      <c r="AI1701">
        <f>IFERROR([1]!s_stm07_bs($A1701,"W38058048","2025/12/31",1),"")</f>
        <v>3608821657.5700002</v>
      </c>
      <c r="AJ1701">
        <f>IFERROR([1]!s_fa_netdebt($A1701,"2025/12/31"),"")</f>
        <v>1004159730.03</v>
      </c>
      <c r="AK1701">
        <f>IFERROR([1]!s_val_ev1($A1701,"2025/12/31"),"")</f>
        <v>43391615499.159798</v>
      </c>
      <c r="AL1701">
        <f>IFERROR([1]!s_fa_ebitda($A1701,"2025/12/31"),"")</f>
        <v>1096363807.02</v>
      </c>
      <c r="AM1701">
        <f>IFERROR([1]!s_west_netprofit($A1701,2026,$B$1,180)/[1]!s_west_netprofit($A1701,2026,$B$1-7,180)-1,"")</f>
        <v>0.11160940814875087</v>
      </c>
      <c r="AN1701">
        <f>IFERROR([1]!s_west_netprofit($A1701,2026,$B$1,180)/[1]!s_west_netprofit($A1701,2026,$B$1-30,180)-1,"")</f>
        <v>0.11160940814875087</v>
      </c>
      <c r="AO1701">
        <f>IFERROR([1]!s_est_mediannetprofit($A1701,2026,$B$1)/[1]!s_est_mediannetprofit($A1701,2026,$B$1-7)-1,"")</f>
        <v>5.1962722394803817E-2</v>
      </c>
      <c r="AP1701">
        <f>IFERROR([1]!s_est_mediannetprofit($A1701,2026,$B$1)/[1]!s_est_mediannetprofit($A1701,2026,$B$1-30)-1,"")</f>
        <v>5.1962722394803817E-2</v>
      </c>
    </row>
    <row r="1702" spans="1:42">
      <c r="A1702" t="s">
        <v>1741</v>
      </c>
      <c r="B1702">
        <f>IFERROR([1]!s_stm07_is($A1702,"W30028333","2011/12/31",1)/[1]!S_SHARE_TOTAL($A1702,$B$1),"")</f>
        <v>0</v>
      </c>
      <c r="C1702">
        <f>IFERROR([1]!s_stm07_is($A1702,"W30028333","2012/12/31",1)/[1]!S_SHARE_TOTAL($A1702,$B$1),"")</f>
        <v>0</v>
      </c>
      <c r="D1702">
        <f>IFERROR([1]!s_stm07_is($A1702,"W30028333","2013/12/31",1)/[1]!S_SHARE_TOTAL($A1702,$B$1),"")</f>
        <v>0</v>
      </c>
      <c r="E1702">
        <f>IFERROR([1]!s_stm07_is($A1702,"W30028333","2014/12/31",1)/[1]!S_SHARE_TOTAL($A1702,$B$1),"")</f>
        <v>0</v>
      </c>
      <c r="F1702">
        <f>IFERROR([1]!s_stm07_is($A1702,"W30028333","2015/12/31",1)/[1]!S_SHARE_TOTAL($A1702,$B$1),"")</f>
        <v>0</v>
      </c>
      <c r="G1702">
        <f>IFERROR([1]!s_stm07_is($A1702,"W30028333","2016/12/31",1)/[1]!S_SHARE_TOTAL($A1702,$B$1),"")</f>
        <v>0</v>
      </c>
      <c r="H1702">
        <f>IFERROR([1]!s_stm07_is($A1702,"W30028333","2017/12/31",1)/[1]!S_SHARE_TOTAL($A1702,$B$1),"")</f>
        <v>0</v>
      </c>
      <c r="I1702">
        <f>IFERROR([1]!s_stm07_is($A1702,"W30028333","2018/12/31",1)/[1]!S_SHARE_TOTAL($A1702,$B$1),"")</f>
        <v>4.0343213965768031E-3</v>
      </c>
      <c r="J1702">
        <f>IFERROR([1]!s_stm07_is($A1702,"W30028333","2019/12/31",1)/[1]!S_SHARE_TOTAL($A1702,$B$1),"")</f>
        <v>0.8352334252826239</v>
      </c>
      <c r="K1702">
        <f>IFERROR([1]!s_stm07_is($A1702,"W30028333","2020/12/31",1)/[1]!S_SHARE_TOTAL($A1702,$B$1),"")</f>
        <v>1.2066925946230114</v>
      </c>
      <c r="L1702">
        <f>IFERROR([1]!s_stm07_is($A1702,"W30028333","2021/12/31",1)/[1]!S_SHARE_TOTAL($A1702,$B$1),"")</f>
        <v>1.2850502880527956</v>
      </c>
      <c r="M1702">
        <f>IFERROR([1]!s_stm07_is($A1702,"W30028333","2022/12/31",1)/[1]!S_SHARE_TOTAL($A1702,$B$1),"")</f>
        <v>0.78940356175814919</v>
      </c>
      <c r="N1702">
        <f>IFERROR([1]!s_stm07_is($A1702,"W30028333","2023/12/31",1)/[1]!S_SHARE_TOTAL($A1702,$B$1),"")</f>
        <v>1.4101615387047819</v>
      </c>
      <c r="O1702">
        <f>IFERROR([1]!s_stm07_is($A1702,"W30028333","2024/12/31",1)/[1]!S_SHARE_TOTAL($A1702,$B$1),"")</f>
        <v>1.6813590345595675</v>
      </c>
      <c r="P1702">
        <f>IFERROR([1]!s_stm07_is($A1702,"W30028333","2025/12/31",1)/[1]!S_SHARE_TOTAL($A1702,$B$1),"")</f>
        <v>7.9303714102317064</v>
      </c>
      <c r="Q1702">
        <f>IFERROR([1]!s_west_netprofit($A1702,2026,$B$1,180)/[1]!S_SHARE_TOTAL($A1702,$B$1),"")</f>
        <v>2.01277039364175</v>
      </c>
      <c r="R1702">
        <f>IFERROR([1]!s_west_netprofit($A1702,2027,$B$1,180)/[1]!S_SHARE_TOTAL($A1702,$B$1),"")</f>
        <v>2.8125559849913944</v>
      </c>
      <c r="S1702">
        <f>IFERROR([1]!s_fa_dupont_roe($A1702,"2011/12/31")/100,"")</f>
        <v>0</v>
      </c>
      <c r="T1702">
        <f>IFERROR([1]!s_fa_dupont_roe($A1702,"2012/12/31")/100,"")</f>
        <v>0</v>
      </c>
      <c r="U1702">
        <f>IFERROR([1]!s_fa_dupont_roe($A1702,"2013/12/31")/100,"")</f>
        <v>0</v>
      </c>
      <c r="V1702">
        <f>IFERROR([1]!s_fa_dupont_roe($A1702,"2014/12/31")/100,"")</f>
        <v>0</v>
      </c>
      <c r="W1702">
        <f>IFERROR([1]!s_fa_dupont_roe($A1702,"2015/12/31")/100,"")</f>
        <v>0</v>
      </c>
      <c r="X1702">
        <f>IFERROR([1]!s_fa_dupont_roe($A1702,"2016/12/31")/100,"")</f>
        <v>0</v>
      </c>
      <c r="Y1702">
        <f>IFERROR([1]!s_fa_dupont_roe($A1702,"2017/12/31")/100,"")</f>
        <v>0</v>
      </c>
      <c r="Z1702">
        <f>IFERROR([1]!s_fa_dupont_roe($A1702,"2018/12/31")/100,"")</f>
        <v>0</v>
      </c>
      <c r="AA1702">
        <f>IFERROR([1]!s_fa_dupont_roe($A1702,"2019/12/31")/100,"")</f>
        <v>1.4209299999999998</v>
      </c>
      <c r="AB1702">
        <f>IFERROR([1]!s_fa_dupont_roe($A1702,"2020/12/31")/100,"")</f>
        <v>0.48709800000000003</v>
      </c>
      <c r="AC1702">
        <f>IFERROR([1]!s_fa_dupont_roe($A1702,"2021/12/31")/100,"")</f>
        <v>0.29732999999999998</v>
      </c>
      <c r="AD1702">
        <f>IFERROR([1]!s_fa_dupont_roe($A1702,"2022/12/31")/100,"")</f>
        <v>6.3781000000000004E-2</v>
      </c>
      <c r="AE1702">
        <f>IFERROR([1]!s_fa_dupont_roe($A1702,"2023/12/31")/100,"")</f>
        <v>6.8874000000000005E-2</v>
      </c>
      <c r="AF1702">
        <f>IFERROR([1]!s_fa_dupont_roe($A1702,"2024/12/31")/100,"")</f>
        <v>7.7408000000000005E-2</v>
      </c>
      <c r="AG1702">
        <f>IFERROR([1]!s_fa_dupont_roe($A1702,"2025/12/31")/100,"")</f>
        <v>0.30519099999999999</v>
      </c>
      <c r="AH1702">
        <f>IFERROR([1]!s_stm07_is($A1702,"W30028333","2025/12/31",1),"")</f>
        <v>1415455005.76</v>
      </c>
      <c r="AI1702">
        <f>IFERROR([1]!s_stm07_bs($A1702,"W38058048","2025/12/31",1),"")</f>
        <v>5296869704.8400002</v>
      </c>
      <c r="AJ1702">
        <f>IFERROR([1]!s_fa_netdebt($A1702,"2025/12/31"),"")</f>
        <v>-918799263.64999998</v>
      </c>
      <c r="AK1702">
        <f>IFERROR([1]!s_val_ev1($A1702,"2025/12/31"),"")</f>
        <v>15978947978.41</v>
      </c>
      <c r="AL1702">
        <f>IFERROR([1]!s_fa_ebitda($A1702,"2025/12/31"),"")</f>
        <v>1529594736.99</v>
      </c>
      <c r="AM1702">
        <f>IFERROR([1]!s_west_netprofit($A1702,2026,$B$1,180)/[1]!s_west_netprofit($A1702,2026,$B$1-7,180)-1,"")</f>
        <v>0</v>
      </c>
      <c r="AN1702">
        <f>IFERROR([1]!s_west_netprofit($A1702,2026,$B$1,180)/[1]!s_west_netprofit($A1702,2026,$B$1-30,180)-1,"")</f>
        <v>-6.4940135346173822E-2</v>
      </c>
      <c r="AO1702">
        <f>IFERROR([1]!s_est_mediannetprofit($A1702,2026,$B$1)/[1]!s_est_mediannetprofit($A1702,2026,$B$1-7)-1,"")</f>
        <v>0</v>
      </c>
      <c r="AP1702">
        <f>IFERROR([1]!s_est_mediannetprofit($A1702,2026,$B$1)/[1]!s_est_mediannetprofit($A1702,2026,$B$1-30)-1,"")</f>
        <v>-6.9736842105263208E-2</v>
      </c>
    </row>
    <row r="1703" spans="1:42">
      <c r="A1703" t="s">
        <v>1742</v>
      </c>
      <c r="B1703">
        <f>IFERROR([1]!s_stm07_is($A1703,"W30028333","2011/12/31",1)/[1]!S_SHARE_TOTAL($A1703,$B$1),"")</f>
        <v>0</v>
      </c>
      <c r="C1703">
        <f>IFERROR([1]!s_stm07_is($A1703,"W30028333","2012/12/31",1)/[1]!S_SHARE_TOTAL($A1703,$B$1),"")</f>
        <v>0</v>
      </c>
      <c r="D1703">
        <f>IFERROR([1]!s_stm07_is($A1703,"W30028333","2013/12/31",1)/[1]!S_SHARE_TOTAL($A1703,$B$1),"")</f>
        <v>0</v>
      </c>
      <c r="E1703">
        <f>IFERROR([1]!s_stm07_is($A1703,"W30028333","2014/12/31",1)/[1]!S_SHARE_TOTAL($A1703,$B$1),"")</f>
        <v>0</v>
      </c>
      <c r="F1703">
        <f>IFERROR([1]!s_stm07_is($A1703,"W30028333","2015/12/31",1)/[1]!S_SHARE_TOTAL($A1703,$B$1),"")</f>
        <v>0</v>
      </c>
      <c r="G1703">
        <f>IFERROR([1]!s_stm07_is($A1703,"W30028333","2016/12/31",1)/[1]!S_SHARE_TOTAL($A1703,$B$1),"")</f>
        <v>0.11419817615618634</v>
      </c>
      <c r="H1703">
        <f>IFERROR([1]!s_stm07_is($A1703,"W30028333","2017/12/31",1)/[1]!S_SHARE_TOTAL($A1703,$B$1),"")</f>
        <v>0.12487302244112429</v>
      </c>
      <c r="I1703">
        <f>IFERROR([1]!s_stm07_is($A1703,"W30028333","2018/12/31",1)/[1]!S_SHARE_TOTAL($A1703,$B$1),"")</f>
        <v>0.2084540671509843</v>
      </c>
      <c r="J1703">
        <f>IFERROR([1]!s_stm07_is($A1703,"W30028333","2019/12/31",1)/[1]!S_SHARE_TOTAL($A1703,$B$1),"")</f>
        <v>0.27073503810158639</v>
      </c>
      <c r="K1703">
        <f>IFERROR([1]!s_stm07_is($A1703,"W30028333","2020/12/31",1)/[1]!S_SHARE_TOTAL($A1703,$B$1),"")</f>
        <v>0.31606006869863901</v>
      </c>
      <c r="L1703">
        <f>IFERROR([1]!s_stm07_is($A1703,"W30028333","2021/12/31",1)/[1]!S_SHARE_TOTAL($A1703,$B$1),"")</f>
        <v>-0.19431730258159882</v>
      </c>
      <c r="M1703">
        <f>IFERROR([1]!s_stm07_is($A1703,"W30028333","2022/12/31",1)/[1]!S_SHARE_TOTAL($A1703,$B$1),"")</f>
        <v>0.28980085332073813</v>
      </c>
      <c r="N1703">
        <f>IFERROR([1]!s_stm07_is($A1703,"W30028333","2023/12/31",1)/[1]!S_SHARE_TOTAL($A1703,$B$1),"")</f>
        <v>0.40185385917800431</v>
      </c>
      <c r="O1703">
        <f>IFERROR([1]!s_stm07_is($A1703,"W30028333","2024/12/31",1)/[1]!S_SHARE_TOTAL($A1703,$B$1),"")</f>
        <v>0.38070221053293346</v>
      </c>
      <c r="P1703">
        <f>IFERROR([1]!s_stm07_is($A1703,"W30028333","2025/12/31",1)/[1]!S_SHARE_TOTAL($A1703,$B$1),"")</f>
        <v>0.7429047979183776</v>
      </c>
      <c r="Q1703">
        <f>IFERROR([1]!s_west_netprofit($A1703,2026,$B$1,180)/[1]!S_SHARE_TOTAL($A1703,$B$1),"")</f>
        <v>1.1793979148036353</v>
      </c>
      <c r="R1703">
        <f>IFERROR([1]!s_west_netprofit($A1703,2027,$B$1,180)/[1]!S_SHARE_TOTAL($A1703,$B$1),"")</f>
        <v>1.6128481104848638</v>
      </c>
      <c r="S1703">
        <f>IFERROR([1]!s_fa_dupont_roe($A1703,"2011/12/31")/100,"")</f>
        <v>0</v>
      </c>
      <c r="T1703">
        <f>IFERROR([1]!s_fa_dupont_roe($A1703,"2012/12/31")/100,"")</f>
        <v>0</v>
      </c>
      <c r="U1703">
        <f>IFERROR([1]!s_fa_dupont_roe($A1703,"2013/12/31")/100,"")</f>
        <v>0</v>
      </c>
      <c r="V1703">
        <f>IFERROR([1]!s_fa_dupont_roe($A1703,"2014/12/31")/100,"")</f>
        <v>0</v>
      </c>
      <c r="W1703">
        <f>IFERROR([1]!s_fa_dupont_roe($A1703,"2015/12/31")/100,"")</f>
        <v>0</v>
      </c>
      <c r="X1703">
        <f>IFERROR([1]!s_fa_dupont_roe($A1703,"2016/12/31")/100,"")</f>
        <v>0.10344900000000001</v>
      </c>
      <c r="Y1703">
        <f>IFERROR([1]!s_fa_dupont_roe($A1703,"2017/12/31")/100,"")</f>
        <v>0.106915</v>
      </c>
      <c r="Z1703">
        <f>IFERROR([1]!s_fa_dupont_roe($A1703,"2018/12/31")/100,"")</f>
        <v>0.15589500000000001</v>
      </c>
      <c r="AA1703">
        <f>IFERROR([1]!s_fa_dupont_roe($A1703,"2019/12/31")/100,"")</f>
        <v>0.10138299999999999</v>
      </c>
      <c r="AB1703">
        <f>IFERROR([1]!s_fa_dupont_roe($A1703,"2020/12/31")/100,"")</f>
        <v>7.7716999999999994E-2</v>
      </c>
      <c r="AC1703">
        <f>IFERROR([1]!s_fa_dupont_roe($A1703,"2021/12/31")/100,"")</f>
        <v>-4.3529999999999999E-2</v>
      </c>
      <c r="AD1703">
        <f>IFERROR([1]!s_fa_dupont_roe($A1703,"2022/12/31")/100,"")</f>
        <v>5.6447000000000004E-2</v>
      </c>
      <c r="AE1703">
        <f>IFERROR([1]!s_fa_dupont_roe($A1703,"2023/12/31")/100,"")</f>
        <v>3.5177E-2</v>
      </c>
      <c r="AF1703">
        <f>IFERROR([1]!s_fa_dupont_roe($A1703,"2024/12/31")/100,"")</f>
        <v>2.1857000000000001E-2</v>
      </c>
      <c r="AG1703">
        <f>IFERROR([1]!s_fa_dupont_roe($A1703,"2025/12/31")/100,"")</f>
        <v>4.1588E-2</v>
      </c>
      <c r="AH1703">
        <f>IFERROR([1]!s_stm07_is($A1703,"W30028333","2025/12/31",1),"")</f>
        <v>203795259.24000001</v>
      </c>
      <c r="AI1703">
        <f>IFERROR([1]!s_stm07_bs($A1703,"W38058048","2025/12/31",1),"")</f>
        <v>4982686678.3800001</v>
      </c>
      <c r="AJ1703">
        <f>IFERROR([1]!s_fa_netdebt($A1703,"2025/12/31"),"")</f>
        <v>893925961.25</v>
      </c>
      <c r="AK1703">
        <f>IFERROR([1]!s_val_ev1($A1703,"2025/12/31"),"")</f>
        <v>32257544877.310001</v>
      </c>
      <c r="AL1703">
        <f>IFERROR([1]!s_fa_ebitda($A1703,"2025/12/31"),"")</f>
        <v>455408146.73000002</v>
      </c>
      <c r="AM1703">
        <f>IFERROR([1]!s_west_netprofit($A1703,2026,$B$1,180)/[1]!s_west_netprofit($A1703,2026,$B$1-7,180)-1,"")</f>
        <v>0</v>
      </c>
      <c r="AN1703">
        <f>IFERROR([1]!s_west_netprofit($A1703,2026,$B$1,180)/[1]!s_west_netprofit($A1703,2026,$B$1-30,180)-1,"")</f>
        <v>-6.5455486115193473E-3</v>
      </c>
      <c r="AO1703">
        <f>IFERROR([1]!s_est_mediannetprofit($A1703,2026,$B$1)/[1]!s_est_mediannetprofit($A1703,2026,$B$1-7)-1,"")</f>
        <v>0</v>
      </c>
      <c r="AP1703">
        <f>IFERROR([1]!s_est_mediannetprofit($A1703,2026,$B$1)/[1]!s_est_mediannetprofit($A1703,2026,$B$1-30)-1,"")</f>
        <v>1.4216300940438797E-2</v>
      </c>
    </row>
    <row r="1704" spans="1:42">
      <c r="A1704" t="s">
        <v>1743</v>
      </c>
      <c r="B1704">
        <f>IFERROR([1]!s_stm07_is($A1704,"W30028333","2011/12/31",1)/[1]!S_SHARE_TOTAL($A1704,$B$1),"")</f>
        <v>0.31758900600034623</v>
      </c>
      <c r="C1704">
        <f>IFERROR([1]!s_stm07_is($A1704,"W30028333","2012/12/31",1)/[1]!S_SHARE_TOTAL($A1704,$B$1),"")</f>
        <v>0.41553251890051385</v>
      </c>
      <c r="D1704">
        <f>IFERROR([1]!s_stm07_is($A1704,"W30028333","2013/12/31",1)/[1]!S_SHARE_TOTAL($A1704,$B$1),"")</f>
        <v>0</v>
      </c>
      <c r="E1704">
        <f>IFERROR([1]!s_stm07_is($A1704,"W30028333","2014/12/31",1)/[1]!S_SHARE_TOTAL($A1704,$B$1),"")</f>
        <v>0.34365739903561687</v>
      </c>
      <c r="F1704">
        <f>IFERROR([1]!s_stm07_is($A1704,"W30028333","2015/12/31",1)/[1]!S_SHARE_TOTAL($A1704,$B$1),"")</f>
        <v>0</v>
      </c>
      <c r="G1704">
        <f>IFERROR([1]!s_stm07_is($A1704,"W30028333","2016/12/31",1)/[1]!S_SHARE_TOTAL($A1704,$B$1),"")</f>
        <v>0.43375809244939939</v>
      </c>
      <c r="H1704">
        <f>IFERROR([1]!s_stm07_is($A1704,"W30028333","2017/12/31",1)/[1]!S_SHARE_TOTAL($A1704,$B$1),"")</f>
        <v>0.6289057366457329</v>
      </c>
      <c r="I1704">
        <f>IFERROR([1]!s_stm07_is($A1704,"W30028333","2018/12/31",1)/[1]!S_SHARE_TOTAL($A1704,$B$1),"")</f>
        <v>0.59807317489668588</v>
      </c>
      <c r="J1704">
        <f>IFERROR([1]!s_stm07_is($A1704,"W30028333","2019/12/31",1)/[1]!S_SHARE_TOTAL($A1704,$B$1),"")</f>
        <v>0.37097585127174343</v>
      </c>
      <c r="K1704">
        <f>IFERROR([1]!s_stm07_is($A1704,"W30028333","2020/12/31",1)/[1]!S_SHARE_TOTAL($A1704,$B$1),"")</f>
        <v>-0.35182829679100758</v>
      </c>
      <c r="L1704">
        <f>IFERROR([1]!s_stm07_is($A1704,"W30028333","2021/12/31",1)/[1]!S_SHARE_TOTAL($A1704,$B$1),"")</f>
        <v>2.9216802943195799E-2</v>
      </c>
      <c r="M1704">
        <f>IFERROR([1]!s_stm07_is($A1704,"W30028333","2022/12/31",1)/[1]!S_SHARE_TOTAL($A1704,$B$1),"")</f>
        <v>7.9758023675854314E-2</v>
      </c>
      <c r="N1704">
        <f>IFERROR([1]!s_stm07_is($A1704,"W30028333","2023/12/31",1)/[1]!S_SHARE_TOTAL($A1704,$B$1),"")</f>
        <v>0.47665564900710994</v>
      </c>
      <c r="O1704">
        <f>IFERROR([1]!s_stm07_is($A1704,"W30028333","2024/12/31",1)/[1]!S_SHARE_TOTAL($A1704,$B$1),"")</f>
        <v>1.139935998618627</v>
      </c>
      <c r="P1704">
        <f>IFERROR([1]!s_stm07_is($A1704,"W30028333","2025/12/31",1)/[1]!S_SHARE_TOTAL($A1704,$B$1),"")</f>
        <v>4.690774790725369</v>
      </c>
      <c r="Q1704">
        <f>IFERROR([1]!s_west_netprofit($A1704,2026,$B$1,180)/[1]!S_SHARE_TOTAL($A1704,$B$1),"")</f>
        <v>1.137009134787724</v>
      </c>
      <c r="R1704">
        <f>IFERROR([1]!s_west_netprofit($A1704,2027,$B$1,180)/[1]!S_SHARE_TOTAL($A1704,$B$1),"")</f>
        <v>1.3439542781926757</v>
      </c>
      <c r="S1704">
        <f>IFERROR([1]!s_fa_dupont_roe($A1704,"2011/12/31")/100,"")</f>
        <v>0.18133600000000002</v>
      </c>
      <c r="T1704">
        <f>IFERROR([1]!s_fa_dupont_roe($A1704,"2012/12/31")/100,"")</f>
        <v>0.19617000000000001</v>
      </c>
      <c r="U1704">
        <f>IFERROR([1]!s_fa_dupont_roe($A1704,"2013/12/31")/100,"")</f>
        <v>0</v>
      </c>
      <c r="V1704">
        <f>IFERROR([1]!s_fa_dupont_roe($A1704,"2014/12/31")/100,"")</f>
        <v>0</v>
      </c>
      <c r="W1704">
        <f>IFERROR([1]!s_fa_dupont_roe($A1704,"2015/12/31")/100,"")</f>
        <v>0</v>
      </c>
      <c r="X1704">
        <f>IFERROR([1]!s_fa_dupont_roe($A1704,"2016/12/31")/100,"")</f>
        <v>0.109026</v>
      </c>
      <c r="Y1704">
        <f>IFERROR([1]!s_fa_dupont_roe($A1704,"2017/12/31")/100,"")</f>
        <v>0.14644599999999999</v>
      </c>
      <c r="Z1704">
        <f>IFERROR([1]!s_fa_dupont_roe($A1704,"2018/12/31")/100,"")</f>
        <v>0.121783</v>
      </c>
      <c r="AA1704">
        <f>IFERROR([1]!s_fa_dupont_roe($A1704,"2019/12/31")/100,"")</f>
        <v>7.5312000000000004E-2</v>
      </c>
      <c r="AB1704">
        <f>IFERROR([1]!s_fa_dupont_roe($A1704,"2020/12/31")/100,"")</f>
        <v>-5.9003E-2</v>
      </c>
      <c r="AC1704">
        <f>IFERROR([1]!s_fa_dupont_roe($A1704,"2021/12/31")/100,"")</f>
        <v>3.993E-3</v>
      </c>
      <c r="AD1704">
        <f>IFERROR([1]!s_fa_dupont_roe($A1704,"2022/12/31")/100,"")</f>
        <v>1.0778000000000001E-2</v>
      </c>
      <c r="AE1704">
        <f>IFERROR([1]!s_fa_dupont_roe($A1704,"2023/12/31")/100,"")</f>
        <v>6.2011000000000004E-2</v>
      </c>
      <c r="AF1704">
        <f>IFERROR([1]!s_fa_dupont_roe($A1704,"2024/12/31")/100,"")</f>
        <v>0.13467000000000001</v>
      </c>
      <c r="AG1704">
        <f>IFERROR([1]!s_fa_dupont_roe($A1704,"2025/12/31")/100,"")</f>
        <v>0.413578</v>
      </c>
      <c r="AH1704">
        <f>IFERROR([1]!s_stm07_is($A1704,"W30028333","2025/12/31",1),"")</f>
        <v>2899304586.7600002</v>
      </c>
      <c r="AI1704">
        <f>IFERROR([1]!s_stm07_bs($A1704,"W38058048","2025/12/31",1),"")</f>
        <v>8414753570.7299995</v>
      </c>
      <c r="AJ1704">
        <f>IFERROR([1]!s_fa_netdebt($A1704,"2025/12/31"),"")</f>
        <v>-193274724.81999999</v>
      </c>
      <c r="AK1704">
        <f>IFERROR([1]!s_val_ev1($A1704,"2025/12/31"),"")</f>
        <v>36741929689.010002</v>
      </c>
      <c r="AL1704">
        <f>IFERROR([1]!s_fa_ebitda($A1704,"2025/12/31"),"")</f>
        <v>3358614035.6500001</v>
      </c>
      <c r="AM1704">
        <f>IFERROR([1]!s_west_netprofit($A1704,2026,$B$1,180)/[1]!s_west_netprofit($A1704,2026,$B$1-7,180)-1,"")</f>
        <v>0</v>
      </c>
      <c r="AN1704">
        <f>IFERROR([1]!s_west_netprofit($A1704,2026,$B$1,180)/[1]!s_west_netprofit($A1704,2026,$B$1-30,180)-1,"")</f>
        <v>-2.5206587210491849E-2</v>
      </c>
      <c r="AO1704">
        <f>IFERROR([1]!s_est_mediannetprofit($A1704,2026,$B$1)/[1]!s_est_mediannetprofit($A1704,2026,$B$1-7)-1,"")</f>
        <v>0</v>
      </c>
      <c r="AP1704">
        <f>IFERROR([1]!s_est_mediannetprofit($A1704,2026,$B$1)/[1]!s_est_mediannetprofit($A1704,2026,$B$1-30)-1,"")</f>
        <v>1.0739751517922391E-2</v>
      </c>
    </row>
    <row r="1705" spans="1:42">
      <c r="A1705" t="s">
        <v>1744</v>
      </c>
      <c r="B1705">
        <f>IFERROR([1]!s_stm07_is($A1705,"W30028333","2011/12/31",1)/[1]!S_SHARE_TOTAL($A1705,$B$1),"")</f>
        <v>0</v>
      </c>
      <c r="C1705">
        <f>IFERROR([1]!s_stm07_is($A1705,"W30028333","2012/12/31",1)/[1]!S_SHARE_TOTAL($A1705,$B$1),"")</f>
        <v>0</v>
      </c>
      <c r="D1705">
        <f>IFERROR([1]!s_stm07_is($A1705,"W30028333","2013/12/31",1)/[1]!S_SHARE_TOTAL($A1705,$B$1),"")</f>
        <v>0</v>
      </c>
      <c r="E1705">
        <f>IFERROR([1]!s_stm07_is($A1705,"W30028333","2014/12/31",1)/[1]!S_SHARE_TOTAL($A1705,$B$1),"")</f>
        <v>0</v>
      </c>
      <c r="F1705">
        <f>IFERROR([1]!s_stm07_is($A1705,"W30028333","2015/12/31",1)/[1]!S_SHARE_TOTAL($A1705,$B$1),"")</f>
        <v>0</v>
      </c>
      <c r="G1705">
        <f>IFERROR([1]!s_stm07_is($A1705,"W30028333","2016/12/31",1)/[1]!S_SHARE_TOTAL($A1705,$B$1),"")</f>
        <v>0</v>
      </c>
      <c r="H1705">
        <f>IFERROR([1]!s_stm07_is($A1705,"W30028333","2017/12/31",1)/[1]!S_SHARE_TOTAL($A1705,$B$1),"")</f>
        <v>0</v>
      </c>
      <c r="I1705">
        <f>IFERROR([1]!s_stm07_is($A1705,"W30028333","2018/12/31",1)/[1]!S_SHARE_TOTAL($A1705,$B$1),"")</f>
        <v>0.20165441322771327</v>
      </c>
      <c r="J1705">
        <f>IFERROR([1]!s_stm07_is($A1705,"W30028333","2019/12/31",1)/[1]!S_SHARE_TOTAL($A1705,$B$1),"")</f>
        <v>0.23721773017633369</v>
      </c>
      <c r="K1705">
        <f>IFERROR([1]!s_stm07_is($A1705,"W30028333","2020/12/31",1)/[1]!S_SHARE_TOTAL($A1705,$B$1),"")</f>
        <v>-0.14012393337074483</v>
      </c>
      <c r="L1705">
        <f>IFERROR([1]!s_stm07_is($A1705,"W30028333","2021/12/31",1)/[1]!S_SHARE_TOTAL($A1705,$B$1),"")</f>
        <v>-2.0104460971764004E-2</v>
      </c>
      <c r="M1705">
        <f>IFERROR([1]!s_stm07_is($A1705,"W30028333","2022/12/31",1)/[1]!S_SHARE_TOTAL($A1705,$B$1),"")</f>
        <v>0.47705315560020484</v>
      </c>
      <c r="N1705">
        <f>IFERROR([1]!s_stm07_is($A1705,"W30028333","2023/12/31",1)/[1]!S_SHARE_TOTAL($A1705,$B$1),"")</f>
        <v>0.55681976498219465</v>
      </c>
      <c r="O1705">
        <f>IFERROR([1]!s_stm07_is($A1705,"W30028333","2024/12/31",1)/[1]!S_SHARE_TOTAL($A1705,$B$1),"")</f>
        <v>0.47609711878592009</v>
      </c>
      <c r="P1705">
        <f>IFERROR([1]!s_stm07_is($A1705,"W30028333","2025/12/31",1)/[1]!S_SHARE_TOTAL($A1705,$B$1),"")</f>
        <v>0.44401814794367633</v>
      </c>
      <c r="Q1705">
        <f>IFERROR([1]!s_west_netprofit($A1705,2026,$B$1,180)/[1]!S_SHARE_TOTAL($A1705,$B$1),"")</f>
        <v>0.71974426620712928</v>
      </c>
      <c r="R1705">
        <f>IFERROR([1]!s_west_netprofit($A1705,2027,$B$1,180)/[1]!S_SHARE_TOTAL($A1705,$B$1),"")</f>
        <v>1.0448000470325076</v>
      </c>
      <c r="S1705">
        <f>IFERROR([1]!s_fa_dupont_roe($A1705,"2011/12/31")/100,"")</f>
        <v>0</v>
      </c>
      <c r="T1705">
        <f>IFERROR([1]!s_fa_dupont_roe($A1705,"2012/12/31")/100,"")</f>
        <v>0</v>
      </c>
      <c r="U1705">
        <f>IFERROR([1]!s_fa_dupont_roe($A1705,"2013/12/31")/100,"")</f>
        <v>0</v>
      </c>
      <c r="V1705">
        <f>IFERROR([1]!s_fa_dupont_roe($A1705,"2014/12/31")/100,"")</f>
        <v>0</v>
      </c>
      <c r="W1705">
        <f>IFERROR([1]!s_fa_dupont_roe($A1705,"2015/12/31")/100,"")</f>
        <v>0</v>
      </c>
      <c r="X1705">
        <f>IFERROR([1]!s_fa_dupont_roe($A1705,"2016/12/31")/100,"")</f>
        <v>0</v>
      </c>
      <c r="Y1705">
        <f>IFERROR([1]!s_fa_dupont_roe($A1705,"2017/12/31")/100,"")</f>
        <v>0</v>
      </c>
      <c r="Z1705">
        <f>IFERROR([1]!s_fa_dupont_roe($A1705,"2018/12/31")/100,"")</f>
        <v>0.29701499999999997</v>
      </c>
      <c r="AA1705">
        <f>IFERROR([1]!s_fa_dupont_roe($A1705,"2019/12/31")/100,"")</f>
        <v>0.308195</v>
      </c>
      <c r="AB1705">
        <f>IFERROR([1]!s_fa_dupont_roe($A1705,"2020/12/31")/100,"")</f>
        <v>-6.4583000000000002E-2</v>
      </c>
      <c r="AC1705">
        <f>IFERROR([1]!s_fa_dupont_roe($A1705,"2021/12/31")/100,"")</f>
        <v>-5.4579999999999993E-3</v>
      </c>
      <c r="AD1705">
        <f>IFERROR([1]!s_fa_dupont_roe($A1705,"2022/12/31")/100,"")</f>
        <v>5.5758999999999996E-2</v>
      </c>
      <c r="AE1705">
        <f>IFERROR([1]!s_fa_dupont_roe($A1705,"2023/12/31")/100,"")</f>
        <v>3.9594999999999998E-2</v>
      </c>
      <c r="AF1705">
        <f>IFERROR([1]!s_fa_dupont_roe($A1705,"2024/12/31")/100,"")</f>
        <v>3.0478000000000002E-2</v>
      </c>
      <c r="AG1705">
        <f>IFERROR([1]!s_fa_dupont_roe($A1705,"2025/12/31")/100,"")</f>
        <v>2.7205E-2</v>
      </c>
      <c r="AH1705">
        <f>IFERROR([1]!s_stm07_is($A1705,"W30028333","2025/12/31",1),"")</f>
        <v>86083759.569999993</v>
      </c>
      <c r="AI1705">
        <f>IFERROR([1]!s_stm07_bs($A1705,"W38058048","2025/12/31",1),"")</f>
        <v>3160818229.1300001</v>
      </c>
      <c r="AJ1705">
        <f>IFERROR([1]!s_fa_netdebt($A1705,"2025/12/31"),"")</f>
        <v>-262452275.62</v>
      </c>
      <c r="AK1705">
        <f>IFERROR([1]!s_val_ev1($A1705,"2025/12/31"),"")</f>
        <v>7242044368.0900002</v>
      </c>
      <c r="AL1705">
        <f>IFERROR([1]!s_fa_ebitda($A1705,"2025/12/31"),"")</f>
        <v>182129175.34</v>
      </c>
      <c r="AM1705">
        <f>IFERROR([1]!s_west_netprofit($A1705,2026,$B$1,180)/[1]!s_west_netprofit($A1705,2026,$B$1-7,180)-1,"")</f>
        <v>0</v>
      </c>
      <c r="AN1705">
        <f>IFERROR([1]!s_west_netprofit($A1705,2026,$B$1,180)/[1]!s_west_netprofit($A1705,2026,$B$1-30,180)-1,"")</f>
        <v>0</v>
      </c>
      <c r="AO1705">
        <f>IFERROR([1]!s_est_mediannetprofit($A1705,2026,$B$1)/[1]!s_est_mediannetprofit($A1705,2026,$B$1-7)-1,"")</f>
        <v>0</v>
      </c>
      <c r="AP1705">
        <f>IFERROR([1]!s_est_mediannetprofit($A1705,2026,$B$1)/[1]!s_est_mediannetprofit($A1705,2026,$B$1-30)-1,"")</f>
        <v>0</v>
      </c>
    </row>
    <row r="1706" spans="1:42">
      <c r="A1706" t="s">
        <v>1745</v>
      </c>
      <c r="B1706">
        <f>IFERROR([1]!s_stm07_is($A1706,"W30028333","2011/12/31",1)/[1]!S_SHARE_TOTAL($A1706,$B$1),"")</f>
        <v>0</v>
      </c>
      <c r="C1706">
        <f>IFERROR([1]!s_stm07_is($A1706,"W30028333","2012/12/31",1)/[1]!S_SHARE_TOTAL($A1706,$B$1),"")</f>
        <v>0</v>
      </c>
      <c r="D1706">
        <f>IFERROR([1]!s_stm07_is($A1706,"W30028333","2013/12/31",1)/[1]!S_SHARE_TOTAL($A1706,$B$1),"")</f>
        <v>0</v>
      </c>
      <c r="E1706">
        <f>IFERROR([1]!s_stm07_is($A1706,"W30028333","2014/12/31",1)/[1]!S_SHARE_TOTAL($A1706,$B$1),"")</f>
        <v>0</v>
      </c>
      <c r="F1706">
        <f>IFERROR([1]!s_stm07_is($A1706,"W30028333","2015/12/31",1)/[1]!S_SHARE_TOTAL($A1706,$B$1),"")</f>
        <v>0</v>
      </c>
      <c r="G1706">
        <f>IFERROR([1]!s_stm07_is($A1706,"W30028333","2016/12/31",1)/[1]!S_SHARE_TOTAL($A1706,$B$1),"")</f>
        <v>0</v>
      </c>
      <c r="H1706">
        <f>IFERROR([1]!s_stm07_is($A1706,"W30028333","2017/12/31",1)/[1]!S_SHARE_TOTAL($A1706,$B$1),"")</f>
        <v>-0.15193541014547751</v>
      </c>
      <c r="I1706">
        <f>IFERROR([1]!s_stm07_is($A1706,"W30028333","2018/12/31",1)/[1]!S_SHARE_TOTAL($A1706,$B$1),"")</f>
        <v>-0.54158693897704746</v>
      </c>
      <c r="J1706">
        <f>IFERROR([1]!s_stm07_is($A1706,"W30028333","2019/12/31",1)/[1]!S_SHARE_TOTAL($A1706,$B$1),"")</f>
        <v>-1.3904140354020031</v>
      </c>
      <c r="K1706">
        <f>IFERROR([1]!s_stm07_is($A1706,"W30028333","2020/12/31",1)/[1]!S_SHARE_TOTAL($A1706,$B$1),"")</f>
        <v>-1.0920719597796884</v>
      </c>
      <c r="L1706">
        <f>IFERROR([1]!s_stm07_is($A1706,"W30028333","2021/12/31",1)/[1]!S_SHARE_TOTAL($A1706,$B$1),"")</f>
        <v>-1.0839496599003047</v>
      </c>
      <c r="M1706">
        <f>IFERROR([1]!s_stm07_is($A1706,"W30028333","2022/12/31",1)/[1]!S_SHARE_TOTAL($A1706,$B$1),"")</f>
        <v>-1.24329211744339</v>
      </c>
      <c r="N1706">
        <f>IFERROR([1]!s_stm07_is($A1706,"W30028333","2023/12/31",1)/[1]!S_SHARE_TOTAL($A1706,$B$1),"")</f>
        <v>-1.0653881682647144</v>
      </c>
      <c r="O1706">
        <f>IFERROR([1]!s_stm07_is($A1706,"W30028333","2024/12/31",1)/[1]!S_SHARE_TOTAL($A1706,$B$1),"")</f>
        <v>-1.6102380330796666</v>
      </c>
      <c r="P1706">
        <f>IFERROR([1]!s_stm07_is($A1706,"W30028333","2025/12/31",1)/[1]!S_SHARE_TOTAL($A1706,$B$1),"")</f>
        <v>-1.1740555121033622</v>
      </c>
      <c r="Q1706">
        <f>IFERROR([1]!s_west_netprofit($A1706,2026,$B$1,180)/[1]!S_SHARE_TOTAL($A1706,$B$1),"")</f>
        <v>-1.1457066949704422</v>
      </c>
      <c r="R1706">
        <f>IFERROR([1]!s_west_netprofit($A1706,2027,$B$1,180)/[1]!S_SHARE_TOTAL($A1706,$B$1),"")</f>
        <v>-0.8509374967498915</v>
      </c>
      <c r="S1706">
        <f>IFERROR([1]!s_fa_dupont_roe($A1706,"2011/12/31")/100,"")</f>
        <v>0</v>
      </c>
      <c r="T1706">
        <f>IFERROR([1]!s_fa_dupont_roe($A1706,"2012/12/31")/100,"")</f>
        <v>0</v>
      </c>
      <c r="U1706">
        <f>IFERROR([1]!s_fa_dupont_roe($A1706,"2013/12/31")/100,"")</f>
        <v>0</v>
      </c>
      <c r="V1706">
        <f>IFERROR([1]!s_fa_dupont_roe($A1706,"2014/12/31")/100,"")</f>
        <v>0</v>
      </c>
      <c r="W1706">
        <f>IFERROR([1]!s_fa_dupont_roe($A1706,"2015/12/31")/100,"")</f>
        <v>0</v>
      </c>
      <c r="X1706">
        <f>IFERROR([1]!s_fa_dupont_roe($A1706,"2016/12/31")/100,"")</f>
        <v>0</v>
      </c>
      <c r="Y1706">
        <f>IFERROR([1]!s_fa_dupont_roe($A1706,"2017/12/31")/100,"")</f>
        <v>-0.97738100000000006</v>
      </c>
      <c r="Z1706">
        <f>IFERROR([1]!s_fa_dupont_roe($A1706,"2018/12/31")/100,"")</f>
        <v>-1.212642</v>
      </c>
      <c r="AA1706">
        <f>IFERROR([1]!s_fa_dupont_roe($A1706,"2019/12/31")/100,"")</f>
        <v>-4.1822330000000001</v>
      </c>
      <c r="AB1706">
        <f>IFERROR([1]!s_fa_dupont_roe($A1706,"2020/12/31")/100,"")</f>
        <v>-0.50108600000000003</v>
      </c>
      <c r="AC1706">
        <f>IFERROR([1]!s_fa_dupont_roe($A1706,"2021/12/31")/100,"")</f>
        <v>-0.259963</v>
      </c>
      <c r="AD1706">
        <f>IFERROR([1]!s_fa_dupont_roe($A1706,"2022/12/31")/100,"")</f>
        <v>-0.35789599999999999</v>
      </c>
      <c r="AE1706">
        <f>IFERROR([1]!s_fa_dupont_roe($A1706,"2023/12/31")/100,"")</f>
        <v>-0.139987</v>
      </c>
      <c r="AF1706">
        <f>IFERROR([1]!s_fa_dupont_roe($A1706,"2024/12/31")/100,"")</f>
        <v>-0.13924400000000001</v>
      </c>
      <c r="AG1706">
        <f>IFERROR([1]!s_fa_dupont_roe($A1706,"2025/12/31")/100,"")</f>
        <v>-0.10934200000000001</v>
      </c>
      <c r="AH1706">
        <f>IFERROR([1]!s_stm07_is($A1706,"W30028333","2025/12/31",1),"")</f>
        <v>-422194330.45999998</v>
      </c>
      <c r="AI1706">
        <f>IFERROR([1]!s_stm07_bs($A1706,"W38058048","2025/12/31",1),"")</f>
        <v>3805450248.0300002</v>
      </c>
      <c r="AJ1706">
        <f>IFERROR([1]!s_fa_netdebt($A1706,"2025/12/31"),"")</f>
        <v>-744898959.51999998</v>
      </c>
      <c r="AK1706">
        <f>IFERROR([1]!s_val_ev1($A1706,"2025/12/31"),"")</f>
        <v>28156940305.630001</v>
      </c>
      <c r="AL1706">
        <f>IFERROR([1]!s_fa_ebitda($A1706,"2025/12/31"),"")</f>
        <v>-19258664.960000001</v>
      </c>
      <c r="AM1706">
        <f>IFERROR([1]!s_west_netprofit($A1706,2026,$B$1,180)/[1]!s_west_netprofit($A1706,2026,$B$1-7,180)-1,"")</f>
        <v>0</v>
      </c>
      <c r="AN1706">
        <f>IFERROR([1]!s_west_netprofit($A1706,2026,$B$1,180)/[1]!s_west_netprofit($A1706,2026,$B$1-30,180)-1,"")</f>
        <v>0</v>
      </c>
      <c r="AO1706">
        <f>IFERROR([1]!s_est_mediannetprofit($A1706,2026,$B$1)/[1]!s_est_mediannetprofit($A1706,2026,$B$1-7)-1,"")</f>
        <v>0</v>
      </c>
      <c r="AP1706">
        <f>IFERROR([1]!s_est_mediannetprofit($A1706,2026,$B$1)/[1]!s_est_mediannetprofit($A1706,2026,$B$1-30)-1,"")</f>
        <v>0</v>
      </c>
    </row>
    <row r="1707" spans="1:42">
      <c r="A1707" t="s">
        <v>1746</v>
      </c>
      <c r="B1707">
        <f>IFERROR([1]!s_stm07_is($A1707,"W30028333","2011/12/31",1)/[1]!S_SHARE_TOTAL($A1707,$B$1),"")</f>
        <v>0</v>
      </c>
      <c r="C1707">
        <f>IFERROR([1]!s_stm07_is($A1707,"W30028333","2012/12/31",1)/[1]!S_SHARE_TOTAL($A1707,$B$1),"")</f>
        <v>0</v>
      </c>
      <c r="D1707">
        <f>IFERROR([1]!s_stm07_is($A1707,"W30028333","2013/12/31",1)/[1]!S_SHARE_TOTAL($A1707,$B$1),"")</f>
        <v>0</v>
      </c>
      <c r="E1707">
        <f>IFERROR([1]!s_stm07_is($A1707,"W30028333","2014/12/31",1)/[1]!S_SHARE_TOTAL($A1707,$B$1),"")</f>
        <v>0.32803250209105039</v>
      </c>
      <c r="F1707">
        <f>IFERROR([1]!s_stm07_is($A1707,"W30028333","2015/12/31",1)/[1]!S_SHARE_TOTAL($A1707,$B$1),"")</f>
        <v>0.42059992847982169</v>
      </c>
      <c r="G1707">
        <f>IFERROR([1]!s_stm07_is($A1707,"W30028333","2016/12/31",1)/[1]!S_SHARE_TOTAL($A1707,$B$1),"")</f>
        <v>0.51432479810046949</v>
      </c>
      <c r="H1707">
        <f>IFERROR([1]!s_stm07_is($A1707,"W30028333","2017/12/31",1)/[1]!S_SHARE_TOTAL($A1707,$B$1),"")</f>
        <v>0.54624372816171451</v>
      </c>
      <c r="I1707">
        <f>IFERROR([1]!s_stm07_is($A1707,"W30028333","2018/12/31",1)/[1]!S_SHARE_TOTAL($A1707,$B$1),"")</f>
        <v>0.72342675794716982</v>
      </c>
      <c r="J1707">
        <f>IFERROR([1]!s_stm07_is($A1707,"W30028333","2019/12/31",1)/[1]!S_SHARE_TOTAL($A1707,$B$1),"")</f>
        <v>0.59829799962793395</v>
      </c>
      <c r="K1707">
        <f>IFERROR([1]!s_stm07_is($A1707,"W30028333","2020/12/31",1)/[1]!S_SHARE_TOTAL($A1707,$B$1),"")</f>
        <v>0.29088858387979238</v>
      </c>
      <c r="L1707">
        <f>IFERROR([1]!s_stm07_is($A1707,"W30028333","2021/12/31",1)/[1]!S_SHARE_TOTAL($A1707,$B$1),"")</f>
        <v>0.95532123049206463</v>
      </c>
      <c r="M1707">
        <f>IFERROR([1]!s_stm07_is($A1707,"W30028333","2022/12/31",1)/[1]!S_SHARE_TOTAL($A1707,$B$1),"")</f>
        <v>1.7314433801747076</v>
      </c>
      <c r="N1707">
        <f>IFERROR([1]!s_stm07_is($A1707,"W30028333","2023/12/31",1)/[1]!S_SHARE_TOTAL($A1707,$B$1),"")</f>
        <v>1.1142921189731552</v>
      </c>
      <c r="O1707">
        <f>IFERROR([1]!s_stm07_is($A1707,"W30028333","2024/12/31",1)/[1]!S_SHARE_TOTAL($A1707,$B$1),"")</f>
        <v>0.21901993378297932</v>
      </c>
      <c r="P1707">
        <f>IFERROR([1]!s_stm07_is($A1707,"W30028333","2025/12/31",1)/[1]!S_SHARE_TOTAL($A1707,$B$1),"")</f>
        <v>0.21673822326039766</v>
      </c>
      <c r="Q1707">
        <f>IFERROR([1]!s_west_netprofit($A1707,2026,$B$1,180)/[1]!S_SHARE_TOTAL($A1707,$B$1),"")</f>
        <v>0.65174878704932382</v>
      </c>
      <c r="R1707">
        <f>IFERROR([1]!s_west_netprofit($A1707,2027,$B$1,180)/[1]!S_SHARE_TOTAL($A1707,$B$1),"")</f>
        <v>0.83677062814103031</v>
      </c>
      <c r="S1707">
        <f>IFERROR([1]!s_fa_dupont_roe($A1707,"2011/12/31")/100,"")</f>
        <v>0</v>
      </c>
      <c r="T1707">
        <f>IFERROR([1]!s_fa_dupont_roe($A1707,"2012/12/31")/100,"")</f>
        <v>0</v>
      </c>
      <c r="U1707">
        <f>IFERROR([1]!s_fa_dupont_roe($A1707,"2013/12/31")/100,"")</f>
        <v>0</v>
      </c>
      <c r="V1707">
        <f>IFERROR([1]!s_fa_dupont_roe($A1707,"2014/12/31")/100,"")</f>
        <v>0</v>
      </c>
      <c r="W1707">
        <f>IFERROR([1]!s_fa_dupont_roe($A1707,"2015/12/31")/100,"")</f>
        <v>0</v>
      </c>
      <c r="X1707">
        <f>IFERROR([1]!s_fa_dupont_roe($A1707,"2016/12/31")/100,"")</f>
        <v>0</v>
      </c>
      <c r="Y1707">
        <f>IFERROR([1]!s_fa_dupont_roe($A1707,"2017/12/31")/100,"")</f>
        <v>0</v>
      </c>
      <c r="Z1707">
        <f>IFERROR([1]!s_fa_dupont_roe($A1707,"2018/12/31")/100,"")</f>
        <v>0</v>
      </c>
      <c r="AA1707">
        <f>IFERROR([1]!s_fa_dupont_roe($A1707,"2019/12/31")/100,"")</f>
        <v>6.2622999999999998E-2</v>
      </c>
      <c r="AB1707">
        <f>IFERROR([1]!s_fa_dupont_roe($A1707,"2020/12/31")/100,"")</f>
        <v>3.3759999999999998E-2</v>
      </c>
      <c r="AC1707">
        <f>IFERROR([1]!s_fa_dupont_roe($A1707,"2021/12/31")/100,"")</f>
        <v>0.102521</v>
      </c>
      <c r="AD1707">
        <f>IFERROR([1]!s_fa_dupont_roe($A1707,"2022/12/31")/100,"")</f>
        <v>0.16295300000000001</v>
      </c>
      <c r="AE1707">
        <f>IFERROR([1]!s_fa_dupont_roe($A1707,"2023/12/31")/100,"")</f>
        <v>6.1273999999999995E-2</v>
      </c>
      <c r="AF1707">
        <f>IFERROR([1]!s_fa_dupont_roe($A1707,"2024/12/31")/100,"")</f>
        <v>8.7530000000000004E-3</v>
      </c>
      <c r="AG1707">
        <f>IFERROR([1]!s_fa_dupont_roe($A1707,"2025/12/31")/100,"")</f>
        <v>8.4860000000000005E-3</v>
      </c>
      <c r="AH1707">
        <f>IFERROR([1]!s_stm07_is($A1707,"W30028333","2025/12/31",1),"")</f>
        <v>376611422.56</v>
      </c>
      <c r="AI1707">
        <f>IFERROR([1]!s_stm07_bs($A1707,"W38058048","2025/12/31",1),"")</f>
        <v>63094752659.910004</v>
      </c>
      <c r="AJ1707">
        <f>IFERROR([1]!s_fa_netdebt($A1707,"2025/12/31"),"")</f>
        <v>-12713626714.34</v>
      </c>
      <c r="AK1707">
        <f>IFERROR([1]!s_val_ev1($A1707,"2025/12/31"),"")</f>
        <v>155790876594.08801</v>
      </c>
      <c r="AL1707">
        <f>IFERROR([1]!s_fa_ebitda($A1707,"2025/12/31"),"")</f>
        <v>4743066681.8100004</v>
      </c>
      <c r="AM1707">
        <f>IFERROR([1]!s_west_netprofit($A1707,2026,$B$1,180)/[1]!s_west_netprofit($A1707,2026,$B$1-7,180)-1,"")</f>
        <v>2.2123893805310324E-3</v>
      </c>
      <c r="AN1707">
        <f>IFERROR([1]!s_west_netprofit($A1707,2026,$B$1,180)/[1]!s_west_netprofit($A1707,2026,$B$1-30,180)-1,"")</f>
        <v>2.3035230352303593E-2</v>
      </c>
      <c r="AO1707">
        <f>IFERROR([1]!s_est_mediannetprofit($A1707,2026,$B$1)/[1]!s_est_mediannetprofit($A1707,2026,$B$1-7)-1,"")</f>
        <v>4.1322314049587749E-3</v>
      </c>
      <c r="AP1707">
        <f>IFERROR([1]!s_est_mediannetprofit($A1707,2026,$B$1)/[1]!s_est_mediannetprofit($A1707,2026,$B$1-30)-1,"")</f>
        <v>6.907171139463264E-2</v>
      </c>
    </row>
    <row r="1708" spans="1:42">
      <c r="A1708" t="s">
        <v>1747</v>
      </c>
      <c r="B1708">
        <f>IFERROR([1]!s_stm07_is($A1708,"W30028333","2011/12/31",1)/[1]!S_SHARE_TOTAL($A1708,$B$1),"")</f>
        <v>0</v>
      </c>
      <c r="C1708">
        <f>IFERROR([1]!s_stm07_is($A1708,"W30028333","2012/12/31",1)/[1]!S_SHARE_TOTAL($A1708,$B$1),"")</f>
        <v>1.2645459659611127E-2</v>
      </c>
      <c r="D1708">
        <f>IFERROR([1]!s_stm07_is($A1708,"W30028333","2013/12/31",1)/[1]!S_SHARE_TOTAL($A1708,$B$1),"")</f>
        <v>4.0656541361841519E-2</v>
      </c>
      <c r="E1708">
        <f>IFERROR([1]!s_stm07_is($A1708,"W30028333","2014/12/31",1)/[1]!S_SHARE_TOTAL($A1708,$B$1),"")</f>
        <v>0</v>
      </c>
      <c r="F1708">
        <f>IFERROR([1]!s_stm07_is($A1708,"W30028333","2015/12/31",1)/[1]!S_SHARE_TOTAL($A1708,$B$1),"")</f>
        <v>3.8112181454731449E-2</v>
      </c>
      <c r="G1708">
        <f>IFERROR([1]!s_stm07_is($A1708,"W30028333","2016/12/31",1)/[1]!S_SHARE_TOTAL($A1708,$B$1),"")</f>
        <v>0</v>
      </c>
      <c r="H1708">
        <f>IFERROR([1]!s_stm07_is($A1708,"W30028333","2017/12/31",1)/[1]!S_SHARE_TOTAL($A1708,$B$1),"")</f>
        <v>0</v>
      </c>
      <c r="I1708">
        <f>IFERROR([1]!s_stm07_is($A1708,"W30028333","2018/12/31",1)/[1]!S_SHARE_TOTAL($A1708,$B$1),"")</f>
        <v>8.0814577997136955E-2</v>
      </c>
      <c r="J1708">
        <f>IFERROR([1]!s_stm07_is($A1708,"W30028333","2019/12/31",1)/[1]!S_SHARE_TOTAL($A1708,$B$1),"")</f>
        <v>0.13798223428737488</v>
      </c>
      <c r="K1708">
        <f>IFERROR([1]!s_stm07_is($A1708,"W30028333","2020/12/31",1)/[1]!S_SHARE_TOTAL($A1708,$B$1),"")</f>
        <v>0.49152008791288393</v>
      </c>
      <c r="L1708">
        <f>IFERROR([1]!s_stm07_is($A1708,"W30028333","2021/12/31",1)/[1]!S_SHARE_TOTAL($A1708,$B$1),"")</f>
        <v>0.65858528731291255</v>
      </c>
      <c r="M1708">
        <f>IFERROR([1]!s_stm07_is($A1708,"W30028333","2022/12/31",1)/[1]!S_SHARE_TOTAL($A1708,$B$1),"")</f>
        <v>2.3070086041532485</v>
      </c>
      <c r="N1708">
        <f>IFERROR([1]!s_stm07_is($A1708,"W30028333","2023/12/31",1)/[1]!S_SHARE_TOTAL($A1708,$B$1),"")</f>
        <v>1.409179604080397</v>
      </c>
      <c r="O1708">
        <f>IFERROR([1]!s_stm07_is($A1708,"W30028333","2024/12/31",1)/[1]!S_SHARE_TOTAL($A1708,$B$1),"")</f>
        <v>0.89612561493602705</v>
      </c>
      <c r="P1708">
        <f>IFERROR([1]!s_stm07_is($A1708,"W30028333","2025/12/31",1)/[1]!S_SHARE_TOTAL($A1708,$B$1),"")</f>
        <v>-0.85975159004881285</v>
      </c>
      <c r="Q1708">
        <f>IFERROR([1]!s_west_netprofit($A1708,2026,$B$1,180)/[1]!S_SHARE_TOTAL($A1708,$B$1),"")</f>
        <v>0.83217388358082534</v>
      </c>
      <c r="R1708">
        <f>IFERROR([1]!s_west_netprofit($A1708,2027,$B$1,180)/[1]!S_SHARE_TOTAL($A1708,$B$1),"")</f>
        <v>1.46092748450856</v>
      </c>
      <c r="S1708">
        <f>IFERROR([1]!s_fa_dupont_roe($A1708,"2011/12/31")/100,"")</f>
        <v>0</v>
      </c>
      <c r="T1708">
        <f>IFERROR([1]!s_fa_dupont_roe($A1708,"2012/12/31")/100,"")</f>
        <v>0</v>
      </c>
      <c r="U1708">
        <f>IFERROR([1]!s_fa_dupont_roe($A1708,"2013/12/31")/100,"")</f>
        <v>0</v>
      </c>
      <c r="V1708">
        <f>IFERROR([1]!s_fa_dupont_roe($A1708,"2014/12/31")/100,"")</f>
        <v>0</v>
      </c>
      <c r="W1708">
        <f>IFERROR([1]!s_fa_dupont_roe($A1708,"2015/12/31")/100,"")</f>
        <v>0</v>
      </c>
      <c r="X1708">
        <f>IFERROR([1]!s_fa_dupont_roe($A1708,"2016/12/31")/100,"")</f>
        <v>0</v>
      </c>
      <c r="Y1708">
        <f>IFERROR([1]!s_fa_dupont_roe($A1708,"2017/12/31")/100,"")</f>
        <v>0</v>
      </c>
      <c r="Z1708">
        <f>IFERROR([1]!s_fa_dupont_roe($A1708,"2018/12/31")/100,"")</f>
        <v>1.036977</v>
      </c>
      <c r="AA1708">
        <f>IFERROR([1]!s_fa_dupont_roe($A1708,"2019/12/31")/100,"")</f>
        <v>0.619865</v>
      </c>
      <c r="AB1708">
        <f>IFERROR([1]!s_fa_dupont_roe($A1708,"2020/12/31")/100,"")</f>
        <v>0.61565499999999995</v>
      </c>
      <c r="AC1708">
        <f>IFERROR([1]!s_fa_dupont_roe($A1708,"2021/12/31")/100,"")</f>
        <v>0.42529299999999998</v>
      </c>
      <c r="AD1708">
        <f>IFERROR([1]!s_fa_dupont_roe($A1708,"2022/12/31")/100,"")</f>
        <v>0.179787</v>
      </c>
      <c r="AE1708">
        <f>IFERROR([1]!s_fa_dupont_roe($A1708,"2023/12/31")/100,"")</f>
        <v>5.9553000000000002E-2</v>
      </c>
      <c r="AF1708">
        <f>IFERROR([1]!s_fa_dupont_roe($A1708,"2024/12/31")/100,"")</f>
        <v>3.8466E-2</v>
      </c>
      <c r="AG1708">
        <f>IFERROR([1]!s_fa_dupont_roe($A1708,"2025/12/31")/100,"")</f>
        <v>-3.8302000000000003E-2</v>
      </c>
      <c r="AH1708">
        <f>IFERROR([1]!s_stm07_is($A1708,"W30028333","2025/12/31",1),"")</f>
        <v>-134359773.22999999</v>
      </c>
      <c r="AI1708">
        <f>IFERROR([1]!s_stm07_bs($A1708,"W38058048","2025/12/31",1),"")</f>
        <v>3412705928.6300001</v>
      </c>
      <c r="AJ1708">
        <f>IFERROR([1]!s_fa_netdebt($A1708,"2025/12/31"),"")</f>
        <v>-242328176.69</v>
      </c>
      <c r="AK1708">
        <f>IFERROR([1]!s_val_ev1($A1708,"2025/12/31"),"")</f>
        <v>8253088611.54</v>
      </c>
      <c r="AL1708">
        <f>IFERROR([1]!s_fa_ebitda($A1708,"2025/12/31"),"")</f>
        <v>-133425983.22</v>
      </c>
      <c r="AM1708">
        <f>IFERROR([1]!s_west_netprofit($A1708,2026,$B$1,180)/[1]!s_west_netprofit($A1708,2026,$B$1-7,180)-1,"")</f>
        <v>0</v>
      </c>
      <c r="AN1708">
        <f>IFERROR([1]!s_west_netprofit($A1708,2026,$B$1,180)/[1]!s_west_netprofit($A1708,2026,$B$1-30,180)-1,"")</f>
        <v>-0.3979166666666667</v>
      </c>
      <c r="AO1708">
        <f>IFERROR([1]!s_est_mediannetprofit($A1708,2026,$B$1)/[1]!s_est_mediannetprofit($A1708,2026,$B$1-7)-1,"")</f>
        <v>0</v>
      </c>
      <c r="AP1708">
        <f>IFERROR([1]!s_est_mediannetprofit($A1708,2026,$B$1)/[1]!s_est_mediannetprofit($A1708,2026,$B$1-30)-1,"")</f>
        <v>-0.43055555555555558</v>
      </c>
    </row>
    <row r="1709" spans="1:42">
      <c r="A1709" t="s">
        <v>1748</v>
      </c>
      <c r="B1709">
        <f>IFERROR([1]!s_stm07_is($A1709,"W30028333","2011/12/31",1)/[1]!S_SHARE_TOTAL($A1709,$B$1),"")</f>
        <v>0</v>
      </c>
      <c r="C1709">
        <f>IFERROR([1]!s_stm07_is($A1709,"W30028333","2012/12/31",1)/[1]!S_SHARE_TOTAL($A1709,$B$1),"")</f>
        <v>0</v>
      </c>
      <c r="D1709">
        <f>IFERROR([1]!s_stm07_is($A1709,"W30028333","2013/12/31",1)/[1]!S_SHARE_TOTAL($A1709,$B$1),"")</f>
        <v>-0.13731671657700556</v>
      </c>
      <c r="E1709">
        <f>IFERROR([1]!s_stm07_is($A1709,"W30028333","2014/12/31",1)/[1]!S_SHARE_TOTAL($A1709,$B$1),"")</f>
        <v>0</v>
      </c>
      <c r="F1709">
        <f>IFERROR([1]!s_stm07_is($A1709,"W30028333","2015/12/31",1)/[1]!S_SHARE_TOTAL($A1709,$B$1),"")</f>
        <v>0</v>
      </c>
      <c r="G1709">
        <f>IFERROR([1]!s_stm07_is($A1709,"W30028333","2016/12/31",1)/[1]!S_SHARE_TOTAL($A1709,$B$1),"")</f>
        <v>0</v>
      </c>
      <c r="H1709">
        <f>IFERROR([1]!s_stm07_is($A1709,"W30028333","2017/12/31",1)/[1]!S_SHARE_TOTAL($A1709,$B$1),"")</f>
        <v>-0.20296296150612952</v>
      </c>
      <c r="I1709">
        <f>IFERROR([1]!s_stm07_is($A1709,"W30028333","2018/12/31",1)/[1]!S_SHARE_TOTAL($A1709,$B$1),"")</f>
        <v>-0.27526959830287279</v>
      </c>
      <c r="J1709">
        <f>IFERROR([1]!s_stm07_is($A1709,"W30028333","2019/12/31",1)/[1]!S_SHARE_TOTAL($A1709,$B$1),"")</f>
        <v>0.10236475010810363</v>
      </c>
      <c r="K1709">
        <f>IFERROR([1]!s_stm07_is($A1709,"W30028333","2020/12/31",1)/[1]!S_SHARE_TOTAL($A1709,$B$1),"")</f>
        <v>1.1183636167052802</v>
      </c>
      <c r="L1709">
        <f>IFERROR([1]!s_stm07_is($A1709,"W30028333","2021/12/31",1)/[1]!S_SHARE_TOTAL($A1709,$B$1),"")</f>
        <v>1.2974012440996054</v>
      </c>
      <c r="M1709">
        <f>IFERROR([1]!s_stm07_is($A1709,"W30028333","2022/12/31",1)/[1]!S_SHARE_TOTAL($A1709,$B$1),"")</f>
        <v>1.3435490264194827</v>
      </c>
      <c r="N1709">
        <f>IFERROR([1]!s_stm07_is($A1709,"W30028333","2023/12/31",1)/[1]!S_SHARE_TOTAL($A1709,$B$1),"")</f>
        <v>1.6361139137148186</v>
      </c>
      <c r="O1709">
        <f>IFERROR([1]!s_stm07_is($A1709,"W30028333","2024/12/31",1)/[1]!S_SHARE_TOTAL($A1709,$B$1),"")</f>
        <v>1.4774761680022439</v>
      </c>
      <c r="P1709">
        <f>IFERROR([1]!s_stm07_is($A1709,"W30028333","2025/12/31",1)/[1]!S_SHARE_TOTAL($A1709,$B$1),"")</f>
        <v>0.58073185927528792</v>
      </c>
      <c r="Q1709">
        <f>IFERROR([1]!s_west_netprofit($A1709,2026,$B$1,180)/[1]!S_SHARE_TOTAL($A1709,$B$1),"")</f>
        <v>1.3130866481896428</v>
      </c>
      <c r="R1709">
        <f>IFERROR([1]!s_west_netprofit($A1709,2027,$B$1,180)/[1]!S_SHARE_TOTAL($A1709,$B$1),"")</f>
        <v>1.9731463496315527</v>
      </c>
      <c r="S1709">
        <f>IFERROR([1]!s_fa_dupont_roe($A1709,"2011/12/31")/100,"")</f>
        <v>0</v>
      </c>
      <c r="T1709">
        <f>IFERROR([1]!s_fa_dupont_roe($A1709,"2012/12/31")/100,"")</f>
        <v>0</v>
      </c>
      <c r="U1709">
        <f>IFERROR([1]!s_fa_dupont_roe($A1709,"2013/12/31")/100,"")</f>
        <v>0</v>
      </c>
      <c r="V1709">
        <f>IFERROR([1]!s_fa_dupont_roe($A1709,"2014/12/31")/100,"")</f>
        <v>0</v>
      </c>
      <c r="W1709">
        <f>IFERROR([1]!s_fa_dupont_roe($A1709,"2015/12/31")/100,"")</f>
        <v>0</v>
      </c>
      <c r="X1709">
        <f>IFERROR([1]!s_fa_dupont_roe($A1709,"2016/12/31")/100,"")</f>
        <v>0</v>
      </c>
      <c r="Y1709">
        <f>IFERROR([1]!s_fa_dupont_roe($A1709,"2017/12/31")/100,"")</f>
        <v>0</v>
      </c>
      <c r="Z1709">
        <f>IFERROR([1]!s_fa_dupont_roe($A1709,"2018/12/31")/100,"")</f>
        <v>0</v>
      </c>
      <c r="AA1709">
        <f>IFERROR([1]!s_fa_dupont_roe($A1709,"2019/12/31")/100,"")</f>
        <v>0</v>
      </c>
      <c r="AB1709">
        <f>IFERROR([1]!s_fa_dupont_roe($A1709,"2020/12/31")/100,"")</f>
        <v>2.5254370000000002</v>
      </c>
      <c r="AC1709">
        <f>IFERROR([1]!s_fa_dupont_roe($A1709,"2021/12/31")/100,"")</f>
        <v>0.535771</v>
      </c>
      <c r="AD1709">
        <f>IFERROR([1]!s_fa_dupont_roe($A1709,"2022/12/31")/100,"")</f>
        <v>0.21936599999999998</v>
      </c>
      <c r="AE1709">
        <f>IFERROR([1]!s_fa_dupont_roe($A1709,"2023/12/31")/100,"")</f>
        <v>0.167378</v>
      </c>
      <c r="AF1709">
        <f>IFERROR([1]!s_fa_dupont_roe($A1709,"2024/12/31")/100,"")</f>
        <v>0.13666499999999998</v>
      </c>
      <c r="AG1709">
        <f>IFERROR([1]!s_fa_dupont_roe($A1709,"2025/12/31")/100,"")</f>
        <v>5.1128E-2</v>
      </c>
      <c r="AH1709">
        <f>IFERROR([1]!s_stm07_is($A1709,"W30028333","2025/12/31",1),"")</f>
        <v>712212000</v>
      </c>
      <c r="AI1709">
        <f>IFERROR([1]!s_stm07_bs($A1709,"W38058048","2025/12/31",1),"")</f>
        <v>14136303000</v>
      </c>
      <c r="AJ1709">
        <f>IFERROR([1]!s_fa_netdebt($A1709,"2025/12/31"),"")</f>
        <v>-4438930000</v>
      </c>
      <c r="AK1709">
        <f>IFERROR([1]!s_val_ev1($A1709,"2025/12/31"),"")</f>
        <v>34652033555.199997</v>
      </c>
      <c r="AL1709">
        <f>IFERROR([1]!s_fa_ebitda($A1709,"2025/12/31"),"")</f>
        <v>1357321000</v>
      </c>
      <c r="AM1709">
        <f>IFERROR([1]!s_west_netprofit($A1709,2026,$B$1,180)/[1]!s_west_netprofit($A1709,2026,$B$1-7,180)-1,"")</f>
        <v>-6.975232868799186E-2</v>
      </c>
      <c r="AN1709">
        <f>IFERROR([1]!s_west_netprofit($A1709,2026,$B$1,180)/[1]!s_west_netprofit($A1709,2026,$B$1-30,180)-1,"")</f>
        <v>-0.113351686166552</v>
      </c>
      <c r="AO1709">
        <f>IFERROR([1]!s_est_mediannetprofit($A1709,2026,$B$1)/[1]!s_est_mediannetprofit($A1709,2026,$B$1-7)-1,"")</f>
        <v>0</v>
      </c>
      <c r="AP1709">
        <f>IFERROR([1]!s_est_mediannetprofit($A1709,2026,$B$1)/[1]!s_est_mediannetprofit($A1709,2026,$B$1-30)-1,"")</f>
        <v>-1.9662921348314599E-2</v>
      </c>
    </row>
    <row r="1710" spans="1:42">
      <c r="A1710" t="s">
        <v>1749</v>
      </c>
      <c r="B1710">
        <f>IFERROR([1]!s_stm07_is($A1710,"W30028333","2011/12/31",1)/[1]!S_SHARE_TOTAL($A1710,$B$1),"")</f>
        <v>0</v>
      </c>
      <c r="C1710">
        <f>IFERROR([1]!s_stm07_is($A1710,"W30028333","2012/12/31",1)/[1]!S_SHARE_TOTAL($A1710,$B$1),"")</f>
        <v>0</v>
      </c>
      <c r="D1710">
        <f>IFERROR([1]!s_stm07_is($A1710,"W30028333","2013/12/31",1)/[1]!S_SHARE_TOTAL($A1710,$B$1),"")</f>
        <v>0</v>
      </c>
      <c r="E1710">
        <f>IFERROR([1]!s_stm07_is($A1710,"W30028333","2014/12/31",1)/[1]!S_SHARE_TOTAL($A1710,$B$1),"")</f>
        <v>0</v>
      </c>
      <c r="F1710">
        <f>IFERROR([1]!s_stm07_is($A1710,"W30028333","2015/12/31",1)/[1]!S_SHARE_TOTAL($A1710,$B$1),"")</f>
        <v>-3.5969400594985129E-2</v>
      </c>
      <c r="G1710">
        <f>IFERROR([1]!s_stm07_is($A1710,"W30028333","2016/12/31",1)/[1]!S_SHARE_TOTAL($A1710,$B$1),"")</f>
        <v>-3.9427031342966427E-2</v>
      </c>
      <c r="H1710">
        <f>IFERROR([1]!s_stm07_is($A1710,"W30028333","2017/12/31",1)/[1]!S_SHARE_TOTAL($A1710,$B$1),"")</f>
        <v>-3.0671860327241819E-2</v>
      </c>
      <c r="I1710">
        <f>IFERROR([1]!s_stm07_is($A1710,"W30028333","2018/12/31",1)/[1]!S_SHARE_TOTAL($A1710,$B$1),"")</f>
        <v>-3.5536108584785383E-3</v>
      </c>
      <c r="J1710">
        <f>IFERROR([1]!s_stm07_is($A1710,"W30028333","2019/12/31",1)/[1]!S_SHARE_TOTAL($A1710,$B$1),"")</f>
        <v>-3.2148124436889074E-2</v>
      </c>
      <c r="K1710">
        <f>IFERROR([1]!s_stm07_is($A1710,"W30028333","2020/12/31",1)/[1]!S_SHARE_TOTAL($A1710,$B$1),"")</f>
        <v>1.2201175711857203E-2</v>
      </c>
      <c r="L1710">
        <f>IFERROR([1]!s_stm07_is($A1710,"W30028333","2021/12/31",1)/[1]!S_SHARE_TOTAL($A1710,$B$1),"")</f>
        <v>-2.5444655099872503E-2</v>
      </c>
      <c r="M1710">
        <f>IFERROR([1]!s_stm07_is($A1710,"W30028333","2022/12/31",1)/[1]!S_SHARE_TOTAL($A1710,$B$1),"")</f>
        <v>6.3149689332766675E-3</v>
      </c>
      <c r="N1710">
        <f>IFERROR([1]!s_stm07_is($A1710,"W30028333","2023/12/31",1)/[1]!S_SHARE_TOTAL($A1710,$B$1),"")</f>
        <v>1.2087787675308118E-2</v>
      </c>
      <c r="O1710">
        <f>IFERROR([1]!s_stm07_is($A1710,"W30028333","2024/12/31",1)/[1]!S_SHARE_TOTAL($A1710,$B$1),"")</f>
        <v>0.11064675378240543</v>
      </c>
      <c r="P1710">
        <f>IFERROR([1]!s_stm07_is($A1710,"W30028333","2025/12/31",1)/[1]!S_SHARE_TOTAL($A1710,$B$1),"")</f>
        <v>0.10854717433064173</v>
      </c>
      <c r="Q1710">
        <f>IFERROR([1]!s_west_netprofit($A1710,2026,$B$1,180)/[1]!S_SHARE_TOTAL($A1710,$B$1),"")</f>
        <v>0.1437370739481513</v>
      </c>
      <c r="R1710">
        <f>IFERROR([1]!s_west_netprofit($A1710,2027,$B$1,180)/[1]!S_SHARE_TOTAL($A1710,$B$1),"")</f>
        <v>0.20213627921801955</v>
      </c>
      <c r="S1710">
        <f>IFERROR([1]!s_fa_dupont_roe($A1710,"2011/12/31")/100,"")</f>
        <v>0</v>
      </c>
      <c r="T1710">
        <f>IFERROR([1]!s_fa_dupont_roe($A1710,"2012/12/31")/100,"")</f>
        <v>0</v>
      </c>
      <c r="U1710">
        <f>IFERROR([1]!s_fa_dupont_roe($A1710,"2013/12/31")/100,"")</f>
        <v>0</v>
      </c>
      <c r="V1710">
        <f>IFERROR([1]!s_fa_dupont_roe($A1710,"2014/12/31")/100,"")</f>
        <v>0</v>
      </c>
      <c r="W1710">
        <f>IFERROR([1]!s_fa_dupont_roe($A1710,"2015/12/31")/100,"")</f>
        <v>-0.219884</v>
      </c>
      <c r="X1710">
        <f>IFERROR([1]!s_fa_dupont_roe($A1710,"2016/12/31")/100,"")</f>
        <v>-0.24671600000000002</v>
      </c>
      <c r="Y1710">
        <f>IFERROR([1]!s_fa_dupont_roe($A1710,"2017/12/31")/100,"")</f>
        <v>-0.21713299999999999</v>
      </c>
      <c r="Z1710">
        <f>IFERROR([1]!s_fa_dupont_roe($A1710,"2018/12/31")/100,"")</f>
        <v>-2.8046000000000001E-2</v>
      </c>
      <c r="AA1710">
        <f>IFERROR([1]!s_fa_dupont_roe($A1710,"2019/12/31")/100,"")</f>
        <v>-9.8095000000000002E-2</v>
      </c>
      <c r="AB1710">
        <f>IFERROR([1]!s_fa_dupont_roe($A1710,"2020/12/31")/100,"")</f>
        <v>1.3880999999999999E-2</v>
      </c>
      <c r="AC1710">
        <f>IFERROR([1]!s_fa_dupont_roe($A1710,"2021/12/31")/100,"")</f>
        <v>-2.0499999999999997E-2</v>
      </c>
      <c r="AD1710">
        <f>IFERROR([1]!s_fa_dupont_roe($A1710,"2022/12/31")/100,"")</f>
        <v>2.624E-3</v>
      </c>
      <c r="AE1710">
        <f>IFERROR([1]!s_fa_dupont_roe($A1710,"2023/12/31")/100,"")</f>
        <v>3.3850000000000004E-3</v>
      </c>
      <c r="AF1710">
        <f>IFERROR([1]!s_fa_dupont_roe($A1710,"2024/12/31")/100,"")</f>
        <v>3.039E-2</v>
      </c>
      <c r="AG1710">
        <f>IFERROR([1]!s_fa_dupont_roe($A1710,"2025/12/31")/100,"")</f>
        <v>2.8828999999999997E-2</v>
      </c>
      <c r="AH1710">
        <f>IFERROR([1]!s_stm07_is($A1710,"W30028333","2025/12/31",1),"")</f>
        <v>51082300.240000002</v>
      </c>
      <c r="AI1710">
        <f>IFERROR([1]!s_stm07_bs($A1710,"W38058048","2025/12/31",1),"")</f>
        <v>1802103941.7</v>
      </c>
      <c r="AJ1710">
        <f>IFERROR([1]!s_fa_netdebt($A1710,"2025/12/31"),"")</f>
        <v>-271876467.44</v>
      </c>
      <c r="AK1710">
        <f>IFERROR([1]!s_val_ev1($A1710,"2025/12/31"),"")</f>
        <v>10899032312.76</v>
      </c>
      <c r="AL1710">
        <f>IFERROR([1]!s_fa_ebitda($A1710,"2025/12/31"),"")</f>
        <v>86228154.859999999</v>
      </c>
      <c r="AM1710">
        <f>IFERROR([1]!s_west_netprofit($A1710,2026,$B$1,180)/[1]!s_west_netprofit($A1710,2026,$B$1-7,180)-1,"")</f>
        <v>0</v>
      </c>
      <c r="AN1710">
        <f>IFERROR([1]!s_west_netprofit($A1710,2026,$B$1,180)/[1]!s_west_netprofit($A1710,2026,$B$1-30,180)-1,"")</f>
        <v>-0.12600351391136555</v>
      </c>
      <c r="AO1710">
        <f>IFERROR([1]!s_est_mediannetprofit($A1710,2026,$B$1)/[1]!s_est_mediannetprofit($A1710,2026,$B$1-7)-1,"")</f>
        <v>0</v>
      </c>
      <c r="AP1710">
        <f>IFERROR([1]!s_est_mediannetprofit($A1710,2026,$B$1)/[1]!s_est_mediannetprofit($A1710,2026,$B$1-30)-1,"")</f>
        <v>-0.16272788656313297</v>
      </c>
    </row>
    <row r="1711" spans="1:42">
      <c r="A1711" t="s">
        <v>1750</v>
      </c>
      <c r="B1711">
        <f>IFERROR([1]!s_stm07_is($A1711,"W30028333","2011/12/31",1)/[1]!S_SHARE_TOTAL($A1711,$B$1),"")</f>
        <v>0</v>
      </c>
      <c r="C1711">
        <f>IFERROR([1]!s_stm07_is($A1711,"W30028333","2012/12/31",1)/[1]!S_SHARE_TOTAL($A1711,$B$1),"")</f>
        <v>0</v>
      </c>
      <c r="D1711">
        <f>IFERROR([1]!s_stm07_is($A1711,"W30028333","2013/12/31",1)/[1]!S_SHARE_TOTAL($A1711,$B$1),"")</f>
        <v>0</v>
      </c>
      <c r="E1711">
        <f>IFERROR([1]!s_stm07_is($A1711,"W30028333","2014/12/31",1)/[1]!S_SHARE_TOTAL($A1711,$B$1),"")</f>
        <v>0</v>
      </c>
      <c r="F1711">
        <f>IFERROR([1]!s_stm07_is($A1711,"W30028333","2015/12/31",1)/[1]!S_SHARE_TOTAL($A1711,$B$1),"")</f>
        <v>0</v>
      </c>
      <c r="G1711">
        <f>IFERROR([1]!s_stm07_is($A1711,"W30028333","2016/12/31",1)/[1]!S_SHARE_TOTAL($A1711,$B$1),"")</f>
        <v>0</v>
      </c>
      <c r="H1711">
        <f>IFERROR([1]!s_stm07_is($A1711,"W30028333","2017/12/31",1)/[1]!S_SHARE_TOTAL($A1711,$B$1),"")</f>
        <v>0</v>
      </c>
      <c r="I1711">
        <f>IFERROR([1]!s_stm07_is($A1711,"W30028333","2018/12/31",1)/[1]!S_SHARE_TOTAL($A1711,$B$1),"")</f>
        <v>0</v>
      </c>
      <c r="J1711">
        <f>IFERROR([1]!s_stm07_is($A1711,"W30028333","2019/12/31",1)/[1]!S_SHARE_TOTAL($A1711,$B$1),"")</f>
        <v>3.4723100066628758E-2</v>
      </c>
      <c r="K1711">
        <f>IFERROR([1]!s_stm07_is($A1711,"W30028333","2020/12/31",1)/[1]!S_SHARE_TOTAL($A1711,$B$1),"")</f>
        <v>4.6154635119542146E-2</v>
      </c>
      <c r="L1711">
        <f>IFERROR([1]!s_stm07_is($A1711,"W30028333","2021/12/31",1)/[1]!S_SHARE_TOTAL($A1711,$B$1),"")</f>
        <v>0.25622756185632067</v>
      </c>
      <c r="M1711">
        <f>IFERROR([1]!s_stm07_is($A1711,"W30028333","2022/12/31",1)/[1]!S_SHARE_TOTAL($A1711,$B$1),"")</f>
        <v>0.2549738647557841</v>
      </c>
      <c r="N1711">
        <f>IFERROR([1]!s_stm07_is($A1711,"W30028333","2023/12/31",1)/[1]!S_SHARE_TOTAL($A1711,$B$1),"")</f>
        <v>0.31257264836809745</v>
      </c>
      <c r="O1711">
        <f>IFERROR([1]!s_stm07_is($A1711,"W30028333","2024/12/31",1)/[1]!S_SHARE_TOTAL($A1711,$B$1),"")</f>
        <v>0.2634697072947127</v>
      </c>
      <c r="P1711">
        <f>IFERROR([1]!s_stm07_is($A1711,"W30028333","2025/12/31",1)/[1]!S_SHARE_TOTAL($A1711,$B$1),"")</f>
        <v>0.22353327602312786</v>
      </c>
      <c r="Q1711">
        <f>IFERROR([1]!s_west_netprofit($A1711,2026,$B$1,180)/[1]!S_SHARE_TOTAL($A1711,$B$1),"")</f>
        <v>0.25146260300521106</v>
      </c>
      <c r="R1711">
        <f>IFERROR([1]!s_west_netprofit($A1711,2027,$B$1,180)/[1]!S_SHARE_TOTAL($A1711,$B$1),"")</f>
        <v>0.38013744668346289</v>
      </c>
      <c r="S1711">
        <f>IFERROR([1]!s_fa_dupont_roe($A1711,"2011/12/31")/100,"")</f>
        <v>0</v>
      </c>
      <c r="T1711">
        <f>IFERROR([1]!s_fa_dupont_roe($A1711,"2012/12/31")/100,"")</f>
        <v>0</v>
      </c>
      <c r="U1711">
        <f>IFERROR([1]!s_fa_dupont_roe($A1711,"2013/12/31")/100,"")</f>
        <v>0</v>
      </c>
      <c r="V1711">
        <f>IFERROR([1]!s_fa_dupont_roe($A1711,"2014/12/31")/100,"")</f>
        <v>0</v>
      </c>
      <c r="W1711">
        <f>IFERROR([1]!s_fa_dupont_roe($A1711,"2015/12/31")/100,"")</f>
        <v>0</v>
      </c>
      <c r="X1711">
        <f>IFERROR([1]!s_fa_dupont_roe($A1711,"2016/12/31")/100,"")</f>
        <v>0</v>
      </c>
      <c r="Y1711">
        <f>IFERROR([1]!s_fa_dupont_roe($A1711,"2017/12/31")/100,"")</f>
        <v>0</v>
      </c>
      <c r="Z1711">
        <f>IFERROR([1]!s_fa_dupont_roe($A1711,"2018/12/31")/100,"")</f>
        <v>0</v>
      </c>
      <c r="AA1711">
        <f>IFERROR([1]!s_fa_dupont_roe($A1711,"2019/12/31")/100,"")</f>
        <v>1.6763999999999998E-2</v>
      </c>
      <c r="AB1711">
        <f>IFERROR([1]!s_fa_dupont_roe($A1711,"2020/12/31")/100,"")</f>
        <v>2.1983000000000003E-2</v>
      </c>
      <c r="AC1711">
        <f>IFERROR([1]!s_fa_dupont_roe($A1711,"2021/12/31")/100,"")</f>
        <v>0.11194699999999999</v>
      </c>
      <c r="AD1711">
        <f>IFERROR([1]!s_fa_dupont_roe($A1711,"2022/12/31")/100,"")</f>
        <v>9.8815000000000014E-2</v>
      </c>
      <c r="AE1711">
        <f>IFERROR([1]!s_fa_dupont_roe($A1711,"2023/12/31")/100,"")</f>
        <v>8.2104999999999997E-2</v>
      </c>
      <c r="AF1711">
        <f>IFERROR([1]!s_fa_dupont_roe($A1711,"2024/12/31")/100,"")</f>
        <v>5.2948000000000002E-2</v>
      </c>
      <c r="AG1711">
        <f>IFERROR([1]!s_fa_dupont_roe($A1711,"2025/12/31")/100,"")</f>
        <v>4.3863000000000006E-2</v>
      </c>
      <c r="AH1711">
        <f>IFERROR([1]!s_stm07_is($A1711,"W30028333","2025/12/31",1),"")</f>
        <v>265790812.36000001</v>
      </c>
      <c r="AI1711">
        <f>IFERROR([1]!s_stm07_bs($A1711,"W38058048","2025/12/31",1),"")</f>
        <v>6115968766.3900003</v>
      </c>
      <c r="AJ1711">
        <f>IFERROR([1]!s_fa_netdebt($A1711,"2025/12/31"),"")</f>
        <v>-299560523.63999999</v>
      </c>
      <c r="AK1711">
        <f>IFERROR([1]!s_val_ev1($A1711,"2025/12/31"),"")</f>
        <v>16439618047.1</v>
      </c>
      <c r="AL1711">
        <f>IFERROR([1]!s_fa_ebitda($A1711,"2025/12/31"),"")</f>
        <v>780683856.79999995</v>
      </c>
      <c r="AM1711">
        <f>IFERROR([1]!s_west_netprofit($A1711,2026,$B$1,180)/[1]!s_west_netprofit($A1711,2026,$B$1-7,180)-1,"")</f>
        <v>0</v>
      </c>
      <c r="AN1711" t="str">
        <f>IFERROR([1]!s_west_netprofit($A1711,2026,$B$1,180)/[1]!s_west_netprofit($A1711,2026,$B$1-30,180)-1,"")</f>
        <v/>
      </c>
      <c r="AO1711">
        <f>IFERROR([1]!s_est_mediannetprofit($A1711,2026,$B$1)/[1]!s_est_mediannetprofit($A1711,2026,$B$1-7)-1,"")</f>
        <v>0</v>
      </c>
      <c r="AP1711" t="str">
        <f>IFERROR([1]!s_est_mediannetprofit($A1711,2026,$B$1)/[1]!s_est_mediannetprofit($A1711,2026,$B$1-30)-1,"")</f>
        <v/>
      </c>
    </row>
    <row r="1712" spans="1:42">
      <c r="A1712" t="s">
        <v>1751</v>
      </c>
      <c r="B1712">
        <f>IFERROR([1]!s_stm07_is($A1712,"W30028333","2011/12/31",1)/[1]!S_SHARE_TOTAL($A1712,$B$1),"")</f>
        <v>0</v>
      </c>
      <c r="C1712">
        <f>IFERROR([1]!s_stm07_is($A1712,"W30028333","2012/12/31",1)/[1]!S_SHARE_TOTAL($A1712,$B$1),"")</f>
        <v>0</v>
      </c>
      <c r="D1712">
        <f>IFERROR([1]!s_stm07_is($A1712,"W30028333","2013/12/31",1)/[1]!S_SHARE_TOTAL($A1712,$B$1),"")</f>
        <v>0</v>
      </c>
      <c r="E1712">
        <f>IFERROR([1]!s_stm07_is($A1712,"W30028333","2014/12/31",1)/[1]!S_SHARE_TOTAL($A1712,$B$1),"")</f>
        <v>0</v>
      </c>
      <c r="F1712">
        <f>IFERROR([1]!s_stm07_is($A1712,"W30028333","2015/12/31",1)/[1]!S_SHARE_TOTAL($A1712,$B$1),"")</f>
        <v>0</v>
      </c>
      <c r="G1712">
        <f>IFERROR([1]!s_stm07_is($A1712,"W30028333","2016/12/31",1)/[1]!S_SHARE_TOTAL($A1712,$B$1),"")</f>
        <v>0</v>
      </c>
      <c r="H1712">
        <f>IFERROR([1]!s_stm07_is($A1712,"W30028333","2017/12/31",1)/[1]!S_SHARE_TOTAL($A1712,$B$1),"")</f>
        <v>0</v>
      </c>
      <c r="I1712">
        <f>IFERROR([1]!s_stm07_is($A1712,"W30028333","2018/12/31",1)/[1]!S_SHARE_TOTAL($A1712,$B$1),"")</f>
        <v>-0.15894661991601361</v>
      </c>
      <c r="J1712">
        <f>IFERROR([1]!s_stm07_is($A1712,"W30028333","2019/12/31",1)/[1]!S_SHARE_TOTAL($A1712,$B$1),"")</f>
        <v>-0.27835245528644686</v>
      </c>
      <c r="K1712">
        <f>IFERROR([1]!s_stm07_is($A1712,"W30028333","2020/12/31",1)/[1]!S_SHARE_TOTAL($A1712,$B$1),"")</f>
        <v>0.11304760091077179</v>
      </c>
      <c r="L1712">
        <f>IFERROR([1]!s_stm07_is($A1712,"W30028333","2021/12/31",1)/[1]!S_SHARE_TOTAL($A1712,$B$1),"")</f>
        <v>0.15257415169485655</v>
      </c>
      <c r="M1712">
        <f>IFERROR([1]!s_stm07_is($A1712,"W30028333","2022/12/31",1)/[1]!S_SHARE_TOTAL($A1712,$B$1),"")</f>
        <v>3.3537100326725619E-2</v>
      </c>
      <c r="N1712">
        <f>IFERROR([1]!s_stm07_is($A1712,"W30028333","2023/12/31",1)/[1]!S_SHARE_TOTAL($A1712,$B$1),"")</f>
        <v>0.40079767208686162</v>
      </c>
      <c r="O1712">
        <f>IFERROR([1]!s_stm07_is($A1712,"W30028333","2024/12/31",1)/[1]!S_SHARE_TOTAL($A1712,$B$1),"")</f>
        <v>-3.2913572049255414E-2</v>
      </c>
      <c r="P1712">
        <f>IFERROR([1]!s_stm07_is($A1712,"W30028333","2025/12/31",1)/[1]!S_SHARE_TOTAL($A1712,$B$1),"")</f>
        <v>0.16750059964176081</v>
      </c>
      <c r="Q1712">
        <f>IFERROR([1]!s_west_netprofit($A1712,2026,$B$1,180)/[1]!S_SHARE_TOTAL($A1712,$B$1),"")</f>
        <v>1.0750100530970359</v>
      </c>
      <c r="R1712">
        <f>IFERROR([1]!s_west_netprofit($A1712,2027,$B$1,180)/[1]!S_SHARE_TOTAL($A1712,$B$1),"")</f>
        <v>1.8891332101776293</v>
      </c>
      <c r="S1712">
        <f>IFERROR([1]!s_fa_dupont_roe($A1712,"2011/12/31")/100,"")</f>
        <v>0</v>
      </c>
      <c r="T1712">
        <f>IFERROR([1]!s_fa_dupont_roe($A1712,"2012/12/31")/100,"")</f>
        <v>0</v>
      </c>
      <c r="U1712">
        <f>IFERROR([1]!s_fa_dupont_roe($A1712,"2013/12/31")/100,"")</f>
        <v>0</v>
      </c>
      <c r="V1712">
        <f>IFERROR([1]!s_fa_dupont_roe($A1712,"2014/12/31")/100,"")</f>
        <v>0</v>
      </c>
      <c r="W1712">
        <f>IFERROR([1]!s_fa_dupont_roe($A1712,"2015/12/31")/100,"")</f>
        <v>0</v>
      </c>
      <c r="X1712">
        <f>IFERROR([1]!s_fa_dupont_roe($A1712,"2016/12/31")/100,"")</f>
        <v>0</v>
      </c>
      <c r="Y1712">
        <f>IFERROR([1]!s_fa_dupont_roe($A1712,"2017/12/31")/100,"")</f>
        <v>0</v>
      </c>
      <c r="Z1712">
        <f>IFERROR([1]!s_fa_dupont_roe($A1712,"2018/12/31")/100,"")</f>
        <v>-0.64164900000000002</v>
      </c>
      <c r="AA1712">
        <f>IFERROR([1]!s_fa_dupont_roe($A1712,"2019/12/31")/100,"")</f>
        <v>-0.564249</v>
      </c>
      <c r="AB1712">
        <f>IFERROR([1]!s_fa_dupont_roe($A1712,"2020/12/31")/100,"")</f>
        <v>0.10474700000000001</v>
      </c>
      <c r="AC1712">
        <f>IFERROR([1]!s_fa_dupont_roe($A1712,"2021/12/31")/100,"")</f>
        <v>0.10158499999999999</v>
      </c>
      <c r="AD1712">
        <f>IFERROR([1]!s_fa_dupont_roe($A1712,"2022/12/31")/100,"")</f>
        <v>2.0901999999999997E-2</v>
      </c>
      <c r="AE1712">
        <f>IFERROR([1]!s_fa_dupont_roe($A1712,"2023/12/31")/100,"")</f>
        <v>9.4194999999999987E-2</v>
      </c>
      <c r="AF1712">
        <f>IFERROR([1]!s_fa_dupont_roe($A1712,"2024/12/31")/100,"")</f>
        <v>-4.7539999999999995E-3</v>
      </c>
      <c r="AG1712">
        <f>IFERROR([1]!s_fa_dupont_roe($A1712,"2025/12/31")/100,"")</f>
        <v>1.5522000000000001E-2</v>
      </c>
      <c r="AH1712">
        <f>IFERROR([1]!s_stm07_is($A1712,"W30028333","2025/12/31",1),"")</f>
        <v>58652552.170000002</v>
      </c>
      <c r="AI1712">
        <f>IFERROR([1]!s_stm07_bs($A1712,"W38058048","2025/12/31",1),"")</f>
        <v>5119703222.6300001</v>
      </c>
      <c r="AJ1712">
        <f>IFERROR([1]!s_fa_netdebt($A1712,"2025/12/31"),"")</f>
        <v>-832629986.41999996</v>
      </c>
      <c r="AK1712">
        <f>IFERROR([1]!s_val_ev1($A1712,"2025/12/31"),"")</f>
        <v>54561687269.019997</v>
      </c>
      <c r="AL1712">
        <f>IFERROR([1]!s_fa_ebitda($A1712,"2025/12/31"),"")</f>
        <v>155492127.63</v>
      </c>
      <c r="AM1712">
        <f>IFERROR([1]!s_west_netprofit($A1712,2026,$B$1,180)/[1]!s_west_netprofit($A1712,2026,$B$1-7,180)-1,"")</f>
        <v>0</v>
      </c>
      <c r="AN1712">
        <f>IFERROR([1]!s_west_netprofit($A1712,2026,$B$1,180)/[1]!s_west_netprofit($A1712,2026,$B$1-30,180)-1,"")</f>
        <v>-5.0210809706077497E-2</v>
      </c>
      <c r="AO1712">
        <f>IFERROR([1]!s_est_mediannetprofit($A1712,2026,$B$1)/[1]!s_est_mediannetprofit($A1712,2026,$B$1-7)-1,"")</f>
        <v>0</v>
      </c>
      <c r="AP1712">
        <f>IFERROR([1]!s_est_mediannetprofit($A1712,2026,$B$1)/[1]!s_est_mediannetprofit($A1712,2026,$B$1-30)-1,"")</f>
        <v>-2.9297342213604916E-2</v>
      </c>
    </row>
    <row r="1713" spans="1:42">
      <c r="A1713" t="s">
        <v>1752</v>
      </c>
      <c r="B1713">
        <f>IFERROR([1]!s_stm07_is($A1713,"W30028333","2011/12/31",1)/[1]!S_SHARE_TOTAL($A1713,$B$1),"")</f>
        <v>0</v>
      </c>
      <c r="C1713">
        <f>IFERROR([1]!s_stm07_is($A1713,"W30028333","2012/12/31",1)/[1]!S_SHARE_TOTAL($A1713,$B$1),"")</f>
        <v>0</v>
      </c>
      <c r="D1713">
        <f>IFERROR([1]!s_stm07_is($A1713,"W30028333","2013/12/31",1)/[1]!S_SHARE_TOTAL($A1713,$B$1),"")</f>
        <v>0</v>
      </c>
      <c r="E1713">
        <f>IFERROR([1]!s_stm07_is($A1713,"W30028333","2014/12/31",1)/[1]!S_SHARE_TOTAL($A1713,$B$1),"")</f>
        <v>0</v>
      </c>
      <c r="F1713">
        <f>IFERROR([1]!s_stm07_is($A1713,"W30028333","2015/12/31",1)/[1]!S_SHARE_TOTAL($A1713,$B$1),"")</f>
        <v>0</v>
      </c>
      <c r="G1713">
        <f>IFERROR([1]!s_stm07_is($A1713,"W30028333","2016/12/31",1)/[1]!S_SHARE_TOTAL($A1713,$B$1),"")</f>
        <v>0</v>
      </c>
      <c r="H1713">
        <f>IFERROR([1]!s_stm07_is($A1713,"W30028333","2017/12/31",1)/[1]!S_SHARE_TOTAL($A1713,$B$1),"")</f>
        <v>0</v>
      </c>
      <c r="I1713">
        <f>IFERROR([1]!s_stm07_is($A1713,"W30028333","2018/12/31",1)/[1]!S_SHARE_TOTAL($A1713,$B$1),"")</f>
        <v>-9.5123543945869374E-2</v>
      </c>
      <c r="J1713">
        <f>IFERROR([1]!s_stm07_is($A1713,"W30028333","2019/12/31",1)/[1]!S_SHARE_TOTAL($A1713,$B$1),"")</f>
        <v>-9.6479379981545058E-2</v>
      </c>
      <c r="K1713">
        <f>IFERROR([1]!s_stm07_is($A1713,"W30028333","2020/12/31",1)/[1]!S_SHARE_TOTAL($A1713,$B$1),"")</f>
        <v>6.7849005179513408E-2</v>
      </c>
      <c r="L1713">
        <f>IFERROR([1]!s_stm07_is($A1713,"W30028333","2021/12/31",1)/[1]!S_SHARE_TOTAL($A1713,$B$1),"")</f>
        <v>0.78460990364329775</v>
      </c>
      <c r="M1713">
        <f>IFERROR([1]!s_stm07_is($A1713,"W30028333","2022/12/31",1)/[1]!S_SHARE_TOTAL($A1713,$B$1),"")</f>
        <v>0.33650346385246716</v>
      </c>
      <c r="N1713">
        <f>IFERROR([1]!s_stm07_is($A1713,"W30028333","2023/12/31",1)/[1]!S_SHARE_TOTAL($A1713,$B$1),"")</f>
        <v>-0.2275031675459688</v>
      </c>
      <c r="O1713">
        <f>IFERROR([1]!s_stm07_is($A1713,"W30028333","2024/12/31",1)/[1]!S_SHARE_TOTAL($A1713,$B$1),"")</f>
        <v>0.16158116746728735</v>
      </c>
      <c r="P1713">
        <f>IFERROR([1]!s_stm07_is($A1713,"W30028333","2025/12/31",1)/[1]!S_SHARE_TOTAL($A1713,$B$1),"")</f>
        <v>0.19909996541186628</v>
      </c>
      <c r="Q1713">
        <f>IFERROR([1]!s_west_netprofit($A1713,2026,$B$1,180)/[1]!S_SHARE_TOTAL($A1713,$B$1),"")</f>
        <v>0.55397141952308948</v>
      </c>
      <c r="R1713">
        <f>IFERROR([1]!s_west_netprofit($A1713,2027,$B$1,180)/[1]!S_SHARE_TOTAL($A1713,$B$1),"")</f>
        <v>0.84094518038421506</v>
      </c>
      <c r="S1713">
        <f>IFERROR([1]!s_fa_dupont_roe($A1713,"2011/12/31")/100,"")</f>
        <v>0</v>
      </c>
      <c r="T1713">
        <f>IFERROR([1]!s_fa_dupont_roe($A1713,"2012/12/31")/100,"")</f>
        <v>0</v>
      </c>
      <c r="U1713">
        <f>IFERROR([1]!s_fa_dupont_roe($A1713,"2013/12/31")/100,"")</f>
        <v>0</v>
      </c>
      <c r="V1713">
        <f>IFERROR([1]!s_fa_dupont_roe($A1713,"2014/12/31")/100,"")</f>
        <v>0</v>
      </c>
      <c r="W1713">
        <f>IFERROR([1]!s_fa_dupont_roe($A1713,"2015/12/31")/100,"")</f>
        <v>0</v>
      </c>
      <c r="X1713">
        <f>IFERROR([1]!s_fa_dupont_roe($A1713,"2016/12/31")/100,"")</f>
        <v>0</v>
      </c>
      <c r="Y1713">
        <f>IFERROR([1]!s_fa_dupont_roe($A1713,"2017/12/31")/100,"")</f>
        <v>0</v>
      </c>
      <c r="Z1713">
        <f>IFERROR([1]!s_fa_dupont_roe($A1713,"2018/12/31")/100,"")</f>
        <v>-0.215977</v>
      </c>
      <c r="AA1713">
        <f>IFERROR([1]!s_fa_dupont_roe($A1713,"2019/12/31")/100,"")</f>
        <v>-0.17293</v>
      </c>
      <c r="AB1713">
        <f>IFERROR([1]!s_fa_dupont_roe($A1713,"2020/12/31")/100,"")</f>
        <v>9.7225000000000006E-2</v>
      </c>
      <c r="AC1713">
        <f>IFERROR([1]!s_fa_dupont_roe($A1713,"2021/12/31")/100,"")</f>
        <v>0.38600099999999998</v>
      </c>
      <c r="AD1713">
        <f>IFERROR([1]!s_fa_dupont_roe($A1713,"2022/12/31")/100,"")</f>
        <v>7.0350999999999997E-2</v>
      </c>
      <c r="AE1713">
        <f>IFERROR([1]!s_fa_dupont_roe($A1713,"2023/12/31")/100,"")</f>
        <v>-3.7336999999999995E-2</v>
      </c>
      <c r="AF1713">
        <f>IFERROR([1]!s_fa_dupont_roe($A1713,"2024/12/31")/100,"")</f>
        <v>2.6747999999999997E-2</v>
      </c>
      <c r="AG1713">
        <f>IFERROR([1]!s_fa_dupont_roe($A1713,"2025/12/31")/100,"")</f>
        <v>3.1926999999999997E-2</v>
      </c>
      <c r="AH1713">
        <f>IFERROR([1]!s_stm07_is($A1713,"W30028333","2025/12/31",1),"")</f>
        <v>81728642.560000002</v>
      </c>
      <c r="AI1713">
        <f>IFERROR([1]!s_stm07_bs($A1713,"W38058048","2025/12/31",1),"")</f>
        <v>4094113387.2199998</v>
      </c>
      <c r="AJ1713">
        <f>IFERROR([1]!s_fa_netdebt($A1713,"2025/12/31"),"")</f>
        <v>6561926699.9499998</v>
      </c>
      <c r="AK1713">
        <f>IFERROR([1]!s_val_ev1($A1713,"2025/12/31"),"")</f>
        <v>21642325754.720001</v>
      </c>
      <c r="AL1713">
        <f>IFERROR([1]!s_fa_ebitda($A1713,"2025/12/31"),"")</f>
        <v>1325232808.4400001</v>
      </c>
      <c r="AM1713">
        <f>IFERROR([1]!s_west_netprofit($A1713,2026,$B$1,180)/[1]!s_west_netprofit($A1713,2026,$B$1-7,180)-1,"")</f>
        <v>0</v>
      </c>
      <c r="AN1713">
        <f>IFERROR([1]!s_west_netprofit($A1713,2026,$B$1,180)/[1]!s_west_netprofit($A1713,2026,$B$1-30,180)-1,"")</f>
        <v>-0.11689320388349511</v>
      </c>
      <c r="AO1713">
        <f>IFERROR([1]!s_est_mediannetprofit($A1713,2026,$B$1)/[1]!s_est_mediannetprofit($A1713,2026,$B$1-7)-1,"")</f>
        <v>0</v>
      </c>
      <c r="AP1713">
        <f>IFERROR([1]!s_est_mediannetprofit($A1713,2026,$B$1)/[1]!s_est_mediannetprofit($A1713,2026,$B$1-30)-1,"")</f>
        <v>-1.9230769230769273E-2</v>
      </c>
    </row>
    <row r="1714" spans="1:42">
      <c r="A1714" t="s">
        <v>1753</v>
      </c>
      <c r="B1714">
        <f>IFERROR([1]!s_stm07_is($A1714,"W30028333","2011/12/31",1)/[1]!S_SHARE_TOTAL($A1714,$B$1),"")</f>
        <v>0</v>
      </c>
      <c r="C1714">
        <f>IFERROR([1]!s_stm07_is($A1714,"W30028333","2012/12/31",1)/[1]!S_SHARE_TOTAL($A1714,$B$1),"")</f>
        <v>0</v>
      </c>
      <c r="D1714">
        <f>IFERROR([1]!s_stm07_is($A1714,"W30028333","2013/12/31",1)/[1]!S_SHARE_TOTAL($A1714,$B$1),"")</f>
        <v>-2.3899356450482977E-2</v>
      </c>
      <c r="E1714">
        <f>IFERROR([1]!s_stm07_is($A1714,"W30028333","2014/12/31",1)/[1]!S_SHARE_TOTAL($A1714,$B$1),"")</f>
        <v>0</v>
      </c>
      <c r="F1714">
        <f>IFERROR([1]!s_stm07_is($A1714,"W30028333","2015/12/31",1)/[1]!S_SHARE_TOTAL($A1714,$B$1),"")</f>
        <v>0</v>
      </c>
      <c r="G1714">
        <f>IFERROR([1]!s_stm07_is($A1714,"W30028333","2016/12/31",1)/[1]!S_SHARE_TOTAL($A1714,$B$1),"")</f>
        <v>0.55935481173343093</v>
      </c>
      <c r="H1714">
        <f>IFERROR([1]!s_stm07_is($A1714,"W30028333","2017/12/31",1)/[1]!S_SHARE_TOTAL($A1714,$B$1),"")</f>
        <v>0.4614467317375735</v>
      </c>
      <c r="I1714">
        <f>IFERROR([1]!s_stm07_is($A1714,"W30028333","2018/12/31",1)/[1]!S_SHARE_TOTAL($A1714,$B$1),"")</f>
        <v>0.87996496580387373</v>
      </c>
      <c r="J1714">
        <f>IFERROR([1]!s_stm07_is($A1714,"W30028333","2019/12/31",1)/[1]!S_SHARE_TOTAL($A1714,$B$1),"")</f>
        <v>1.2157668062158389</v>
      </c>
      <c r="K1714">
        <f>IFERROR([1]!s_stm07_is($A1714,"W30028333","2020/12/31",1)/[1]!S_SHARE_TOTAL($A1714,$B$1),"")</f>
        <v>1.3408104490424544</v>
      </c>
      <c r="L1714">
        <f>IFERROR([1]!s_stm07_is($A1714,"W30028333","2021/12/31",1)/[1]!S_SHARE_TOTAL($A1714,$B$1),"")</f>
        <v>1.6241849958421</v>
      </c>
      <c r="M1714">
        <f>IFERROR([1]!s_stm07_is($A1714,"W30028333","2022/12/31",1)/[1]!S_SHARE_TOTAL($A1714,$B$1),"")</f>
        <v>2.0156995046083064</v>
      </c>
      <c r="N1714">
        <f>IFERROR([1]!s_stm07_is($A1714,"W30028333","2023/12/31",1)/[1]!S_SHARE_TOTAL($A1714,$B$1),"")</f>
        <v>1.2301903214677485</v>
      </c>
      <c r="O1714">
        <f>IFERROR([1]!s_stm07_is($A1714,"W30028333","2024/12/31",1)/[1]!S_SHARE_TOTAL($A1714,$B$1),"")</f>
        <v>0.36179213538152716</v>
      </c>
      <c r="P1714">
        <f>IFERROR([1]!s_stm07_is($A1714,"W30028333","2025/12/31",1)/[1]!S_SHARE_TOTAL($A1714,$B$1),"")</f>
        <v>0.60633539183196072</v>
      </c>
      <c r="Q1714">
        <f>IFERROR([1]!s_west_netprofit($A1714,2026,$B$1,180)/[1]!S_SHARE_TOTAL($A1714,$B$1),"")</f>
        <v>0.89674773186038992</v>
      </c>
      <c r="R1714">
        <f>IFERROR([1]!s_west_netprofit($A1714,2027,$B$1,180)/[1]!S_SHARE_TOTAL($A1714,$B$1),"")</f>
        <v>1.0764157891939823</v>
      </c>
      <c r="S1714">
        <f>IFERROR([1]!s_fa_dupont_roe($A1714,"2011/12/31")/100,"")</f>
        <v>0</v>
      </c>
      <c r="T1714">
        <f>IFERROR([1]!s_fa_dupont_roe($A1714,"2012/12/31")/100,"")</f>
        <v>0</v>
      </c>
      <c r="U1714">
        <f>IFERROR([1]!s_fa_dupont_roe($A1714,"2013/12/31")/100,"")</f>
        <v>0</v>
      </c>
      <c r="V1714">
        <f>IFERROR([1]!s_fa_dupont_roe($A1714,"2014/12/31")/100,"")</f>
        <v>0</v>
      </c>
      <c r="W1714">
        <f>IFERROR([1]!s_fa_dupont_roe($A1714,"2015/12/31")/100,"")</f>
        <v>0</v>
      </c>
      <c r="X1714">
        <f>IFERROR([1]!s_fa_dupont_roe($A1714,"2016/12/31")/100,"")</f>
        <v>0.21371999999999999</v>
      </c>
      <c r="Y1714">
        <f>IFERROR([1]!s_fa_dupont_roe($A1714,"2017/12/31")/100,"")</f>
        <v>0.15337600000000001</v>
      </c>
      <c r="Z1714">
        <f>IFERROR([1]!s_fa_dupont_roe($A1714,"2018/12/31")/100,"")</f>
        <v>0.25267899999999999</v>
      </c>
      <c r="AA1714">
        <f>IFERROR([1]!s_fa_dupont_roe($A1714,"2019/12/31")/100,"")</f>
        <v>0.18686900000000001</v>
      </c>
      <c r="AB1714">
        <f>IFERROR([1]!s_fa_dupont_roe($A1714,"2020/12/31")/100,"")</f>
        <v>0.13497000000000001</v>
      </c>
      <c r="AC1714">
        <f>IFERROR([1]!s_fa_dupont_roe($A1714,"2021/12/31")/100,"")</f>
        <v>0.14597499999999999</v>
      </c>
      <c r="AD1714">
        <f>IFERROR([1]!s_fa_dupont_roe($A1714,"2022/12/31")/100,"")</f>
        <v>0.15745300000000001</v>
      </c>
      <c r="AE1714">
        <f>IFERROR([1]!s_fa_dupont_roe($A1714,"2023/12/31")/100,"")</f>
        <v>8.7283000000000013E-2</v>
      </c>
      <c r="AF1714">
        <f>IFERROR([1]!s_fa_dupont_roe($A1714,"2024/12/31")/100,"")</f>
        <v>2.5339999999999998E-2</v>
      </c>
      <c r="AG1714">
        <f>IFERROR([1]!s_fa_dupont_roe($A1714,"2025/12/31")/100,"")</f>
        <v>4.2035000000000003E-2</v>
      </c>
      <c r="AH1714">
        <f>IFERROR([1]!s_stm07_is($A1714,"W30028333","2025/12/31",1),"")</f>
        <v>292058565.60000002</v>
      </c>
      <c r="AI1714">
        <f>IFERROR([1]!s_stm07_bs($A1714,"W38058048","2025/12/31",1),"")</f>
        <v>7115147019.3900003</v>
      </c>
      <c r="AJ1714">
        <f>IFERROR([1]!s_fa_netdebt($A1714,"2025/12/31"),"")</f>
        <v>-653608753.83000004</v>
      </c>
      <c r="AK1714">
        <f>IFERROR([1]!s_val_ev1($A1714,"2025/12/31"),"")</f>
        <v>21381081694.950001</v>
      </c>
      <c r="AL1714">
        <f>IFERROR([1]!s_fa_ebitda($A1714,"2025/12/31"),"")</f>
        <v>721311231.03999996</v>
      </c>
      <c r="AM1714">
        <f>IFERROR([1]!s_west_netprofit($A1714,2026,$B$1,180)/[1]!s_west_netprofit($A1714,2026,$B$1-7,180)-1,"")</f>
        <v>-1.4191766159929009E-2</v>
      </c>
      <c r="AN1714">
        <f>IFERROR([1]!s_west_netprofit($A1714,2026,$B$1,180)/[1]!s_west_netprofit($A1714,2026,$B$1-30,180)-1,"")</f>
        <v>-4.5123743848208941E-2</v>
      </c>
      <c r="AO1714">
        <f>IFERROR([1]!s_est_mediannetprofit($A1714,2026,$B$1)/[1]!s_est_mediannetprofit($A1714,2026,$B$1-7)-1,"")</f>
        <v>-1.1560693641619046E-3</v>
      </c>
      <c r="AP1714">
        <f>IFERROR([1]!s_est_mediannetprofit($A1714,2026,$B$1)/[1]!s_est_mediannetprofit($A1714,2026,$B$1-30)-1,"")</f>
        <v>-2.4830699774266329E-2</v>
      </c>
    </row>
    <row r="1715" spans="1:42">
      <c r="A1715" t="s">
        <v>1754</v>
      </c>
      <c r="B1715">
        <f>IFERROR([1]!s_stm07_is($A1715,"W30028333","2011/12/31",1)/[1]!S_SHARE_TOTAL($A1715,$B$1),"")</f>
        <v>0</v>
      </c>
      <c r="C1715">
        <f>IFERROR([1]!s_stm07_is($A1715,"W30028333","2012/12/31",1)/[1]!S_SHARE_TOTAL($A1715,$B$1),"")</f>
        <v>0</v>
      </c>
      <c r="D1715">
        <f>IFERROR([1]!s_stm07_is($A1715,"W30028333","2013/12/31",1)/[1]!S_SHARE_TOTAL($A1715,$B$1),"")</f>
        <v>0</v>
      </c>
      <c r="E1715">
        <f>IFERROR([1]!s_stm07_is($A1715,"W30028333","2014/12/31",1)/[1]!S_SHARE_TOTAL($A1715,$B$1),"")</f>
        <v>0</v>
      </c>
      <c r="F1715">
        <f>IFERROR([1]!s_stm07_is($A1715,"W30028333","2015/12/31",1)/[1]!S_SHARE_TOTAL($A1715,$B$1),"")</f>
        <v>0</v>
      </c>
      <c r="G1715">
        <f>IFERROR([1]!s_stm07_is($A1715,"W30028333","2016/12/31",1)/[1]!S_SHARE_TOTAL($A1715,$B$1),"")</f>
        <v>0</v>
      </c>
      <c r="H1715">
        <f>IFERROR([1]!s_stm07_is($A1715,"W30028333","2017/12/31",1)/[1]!S_SHARE_TOTAL($A1715,$B$1),"")</f>
        <v>0</v>
      </c>
      <c r="I1715">
        <f>IFERROR([1]!s_stm07_is($A1715,"W30028333","2018/12/31",1)/[1]!S_SHARE_TOTAL($A1715,$B$1),"")</f>
        <v>3.8144900764425921E-2</v>
      </c>
      <c r="J1715">
        <f>IFERROR([1]!s_stm07_is($A1715,"W30028333","2019/12/31",1)/[1]!S_SHARE_TOTAL($A1715,$B$1),"")</f>
        <v>6.7094530120381149E-2</v>
      </c>
      <c r="K1715">
        <f>IFERROR([1]!s_stm07_is($A1715,"W30028333","2020/12/31",1)/[1]!S_SHARE_TOTAL($A1715,$B$1),"")</f>
        <v>0.20730920607881947</v>
      </c>
      <c r="L1715">
        <f>IFERROR([1]!s_stm07_is($A1715,"W30028333","2021/12/31",1)/[1]!S_SHARE_TOTAL($A1715,$B$1),"")</f>
        <v>0.78634618711048054</v>
      </c>
      <c r="M1715">
        <f>IFERROR([1]!s_stm07_is($A1715,"W30028333","2022/12/31",1)/[1]!S_SHARE_TOTAL($A1715,$B$1),"")</f>
        <v>1.447615356425541</v>
      </c>
      <c r="N1715">
        <f>IFERROR([1]!s_stm07_is($A1715,"W30028333","2023/12/31",1)/[1]!S_SHARE_TOTAL($A1715,$B$1),"")</f>
        <v>0.70198963073951326</v>
      </c>
      <c r="O1715">
        <f>IFERROR([1]!s_stm07_is($A1715,"W30028333","2024/12/31",1)/[1]!S_SHARE_TOTAL($A1715,$B$1),"")</f>
        <v>0.76286533866553674</v>
      </c>
      <c r="P1715">
        <f>IFERROR([1]!s_stm07_is($A1715,"W30028333","2025/12/31",1)/[1]!S_SHARE_TOTAL($A1715,$B$1),"")</f>
        <v>1.8038050588761469</v>
      </c>
      <c r="Q1715">
        <f>IFERROR([1]!s_west_netprofit($A1715,2026,$B$1,180)/[1]!S_SHARE_TOTAL($A1715,$B$1),"")</f>
        <v>2.5165335510648474</v>
      </c>
      <c r="R1715">
        <f>IFERROR([1]!s_west_netprofit($A1715,2027,$B$1,180)/[1]!S_SHARE_TOTAL($A1715,$B$1),"")</f>
        <v>3.4922108616431808</v>
      </c>
      <c r="S1715">
        <f>IFERROR([1]!s_fa_dupont_roe($A1715,"2011/12/31")/100,"")</f>
        <v>0</v>
      </c>
      <c r="T1715">
        <f>IFERROR([1]!s_fa_dupont_roe($A1715,"2012/12/31")/100,"")</f>
        <v>0</v>
      </c>
      <c r="U1715">
        <f>IFERROR([1]!s_fa_dupont_roe($A1715,"2013/12/31")/100,"")</f>
        <v>0</v>
      </c>
      <c r="V1715">
        <f>IFERROR([1]!s_fa_dupont_roe($A1715,"2014/12/31")/100,"")</f>
        <v>0</v>
      </c>
      <c r="W1715">
        <f>IFERROR([1]!s_fa_dupont_roe($A1715,"2015/12/31")/100,"")</f>
        <v>0</v>
      </c>
      <c r="X1715">
        <f>IFERROR([1]!s_fa_dupont_roe($A1715,"2016/12/31")/100,"")</f>
        <v>0</v>
      </c>
      <c r="Y1715">
        <f>IFERROR([1]!s_fa_dupont_roe($A1715,"2017/12/31")/100,"")</f>
        <v>0</v>
      </c>
      <c r="Z1715">
        <f>IFERROR([1]!s_fa_dupont_roe($A1715,"2018/12/31")/100,"")</f>
        <v>7.7150999999999997E-2</v>
      </c>
      <c r="AA1715">
        <f>IFERROR([1]!s_fa_dupont_roe($A1715,"2019/12/31")/100,"")</f>
        <v>7.9705999999999999E-2</v>
      </c>
      <c r="AB1715">
        <f>IFERROR([1]!s_fa_dupont_roe($A1715,"2020/12/31")/100,"")</f>
        <v>9.0876999999999999E-2</v>
      </c>
      <c r="AC1715">
        <f>IFERROR([1]!s_fa_dupont_roe($A1715,"2021/12/31")/100,"")</f>
        <v>0.18032599999999999</v>
      </c>
      <c r="AD1715">
        <f>IFERROR([1]!s_fa_dupont_roe($A1715,"2022/12/31")/100,"")</f>
        <v>0.14844200000000002</v>
      </c>
      <c r="AE1715">
        <f>IFERROR([1]!s_fa_dupont_roe($A1715,"2023/12/31")/100,"")</f>
        <v>4.8777999999999995E-2</v>
      </c>
      <c r="AF1715">
        <f>IFERROR([1]!s_fa_dupont_roe($A1715,"2024/12/31")/100,"")</f>
        <v>5.0506000000000002E-2</v>
      </c>
      <c r="AG1715">
        <f>IFERROR([1]!s_fa_dupont_roe($A1715,"2025/12/31")/100,"")</f>
        <v>0.10854799999999999</v>
      </c>
      <c r="AH1715">
        <f>IFERROR([1]!s_stm07_is($A1715,"W30028333","2025/12/31",1),"")</f>
        <v>303198635.91000003</v>
      </c>
      <c r="AI1715">
        <f>IFERROR([1]!s_stm07_bs($A1715,"W38058048","2025/12/31",1),"")</f>
        <v>2967369720.9000001</v>
      </c>
      <c r="AJ1715">
        <f>IFERROR([1]!s_fa_netdebt($A1715,"2025/12/31"),"")</f>
        <v>3647434068.9099998</v>
      </c>
      <c r="AK1715">
        <f>IFERROR([1]!s_val_ev1($A1715,"2025/12/31"),"")</f>
        <v>20190545837.310001</v>
      </c>
      <c r="AL1715">
        <f>IFERROR([1]!s_fa_ebitda($A1715,"2025/12/31"),"")</f>
        <v>864034513.66999996</v>
      </c>
      <c r="AM1715">
        <f>IFERROR([1]!s_west_netprofit($A1715,2026,$B$1,180)/[1]!s_west_netprofit($A1715,2026,$B$1-7,180)-1,"")</f>
        <v>0</v>
      </c>
      <c r="AN1715">
        <f>IFERROR([1]!s_west_netprofit($A1715,2026,$B$1,180)/[1]!s_west_netprofit($A1715,2026,$B$1-30,180)-1,"")</f>
        <v>4.4738518990530718E-2</v>
      </c>
      <c r="AO1715">
        <f>IFERROR([1]!s_est_mediannetprofit($A1715,2026,$B$1)/[1]!s_est_mediannetprofit($A1715,2026,$B$1-7)-1,"")</f>
        <v>0</v>
      </c>
      <c r="AP1715">
        <f>IFERROR([1]!s_est_mediannetprofit($A1715,2026,$B$1)/[1]!s_est_mediannetprofit($A1715,2026,$B$1-30)-1,"")</f>
        <v>0</v>
      </c>
    </row>
    <row r="1716" spans="1:42">
      <c r="A1716" t="s">
        <v>1755</v>
      </c>
      <c r="B1716">
        <f>IFERROR([1]!s_stm07_is($A1716,"W30028333","2011/12/31",1)/[1]!S_SHARE_TOTAL($A1716,$B$1),"")</f>
        <v>0</v>
      </c>
      <c r="C1716">
        <f>IFERROR([1]!s_stm07_is($A1716,"W30028333","2012/12/31",1)/[1]!S_SHARE_TOTAL($A1716,$B$1),"")</f>
        <v>0</v>
      </c>
      <c r="D1716">
        <f>IFERROR([1]!s_stm07_is($A1716,"W30028333","2013/12/31",1)/[1]!S_SHARE_TOTAL($A1716,$B$1),"")</f>
        <v>0</v>
      </c>
      <c r="E1716">
        <f>IFERROR([1]!s_stm07_is($A1716,"W30028333","2014/12/31",1)/[1]!S_SHARE_TOTAL($A1716,$B$1),"")</f>
        <v>0</v>
      </c>
      <c r="F1716">
        <f>IFERROR([1]!s_stm07_is($A1716,"W30028333","2015/12/31",1)/[1]!S_SHARE_TOTAL($A1716,$B$1),"")</f>
        <v>0</v>
      </c>
      <c r="G1716">
        <f>IFERROR([1]!s_stm07_is($A1716,"W30028333","2016/12/31",1)/[1]!S_SHARE_TOTAL($A1716,$B$1),"")</f>
        <v>0</v>
      </c>
      <c r="H1716">
        <f>IFERROR([1]!s_stm07_is($A1716,"W30028333","2017/12/31",1)/[1]!S_SHARE_TOTAL($A1716,$B$1),"")</f>
        <v>0</v>
      </c>
      <c r="I1716">
        <f>IFERROR([1]!s_stm07_is($A1716,"W30028333","2018/12/31",1)/[1]!S_SHARE_TOTAL($A1716,$B$1),"")</f>
        <v>0.4227909642695174</v>
      </c>
      <c r="J1716">
        <f>IFERROR([1]!s_stm07_is($A1716,"W30028333","2019/12/31",1)/[1]!S_SHARE_TOTAL($A1716,$B$1),"")</f>
        <v>0.61561426794867047</v>
      </c>
      <c r="K1716">
        <f>IFERROR([1]!s_stm07_is($A1716,"W30028333","2020/12/31",1)/[1]!S_SHARE_TOTAL($A1716,$B$1),"")</f>
        <v>0.51708478670583569</v>
      </c>
      <c r="L1716">
        <f>IFERROR([1]!s_stm07_is($A1716,"W30028333","2021/12/31",1)/[1]!S_SHARE_TOTAL($A1716,$B$1),"")</f>
        <v>0.61771072401042315</v>
      </c>
      <c r="M1716">
        <f>IFERROR([1]!s_stm07_is($A1716,"W30028333","2022/12/31",1)/[1]!S_SHARE_TOTAL($A1716,$B$1),"")</f>
        <v>0.87344764461425373</v>
      </c>
      <c r="N1716">
        <f>IFERROR([1]!s_stm07_is($A1716,"W30028333","2023/12/31",1)/[1]!S_SHARE_TOTAL($A1716,$B$1),"")</f>
        <v>1.0171360648366341</v>
      </c>
      <c r="O1716">
        <f>IFERROR([1]!s_stm07_is($A1716,"W30028333","2024/12/31",1)/[1]!S_SHARE_TOTAL($A1716,$B$1),"")</f>
        <v>0.81314908110518713</v>
      </c>
      <c r="P1716">
        <f>IFERROR([1]!s_stm07_is($A1716,"W30028333","2025/12/31",1)/[1]!S_SHARE_TOTAL($A1716,$B$1),"")</f>
        <v>0.8515329501158444</v>
      </c>
      <c r="Q1716">
        <f>IFERROR([1]!s_west_netprofit($A1716,2026,$B$1,180)/[1]!S_SHARE_TOTAL($A1716,$B$1),"")</f>
        <v>1.0519748197570229</v>
      </c>
      <c r="R1716">
        <f>IFERROR([1]!s_west_netprofit($A1716,2027,$B$1,180)/[1]!S_SHARE_TOTAL($A1716,$B$1),"")</f>
        <v>1.3630509354715796</v>
      </c>
      <c r="S1716">
        <f>IFERROR([1]!s_fa_dupont_roe($A1716,"2011/12/31")/100,"")</f>
        <v>0</v>
      </c>
      <c r="T1716">
        <f>IFERROR([1]!s_fa_dupont_roe($A1716,"2012/12/31")/100,"")</f>
        <v>0</v>
      </c>
      <c r="U1716">
        <f>IFERROR([1]!s_fa_dupont_roe($A1716,"2013/12/31")/100,"")</f>
        <v>0</v>
      </c>
      <c r="V1716">
        <f>IFERROR([1]!s_fa_dupont_roe($A1716,"2014/12/31")/100,"")</f>
        <v>0</v>
      </c>
      <c r="W1716">
        <f>IFERROR([1]!s_fa_dupont_roe($A1716,"2015/12/31")/100,"")</f>
        <v>0</v>
      </c>
      <c r="X1716">
        <f>IFERROR([1]!s_fa_dupont_roe($A1716,"2016/12/31")/100,"")</f>
        <v>0</v>
      </c>
      <c r="Y1716">
        <f>IFERROR([1]!s_fa_dupont_roe($A1716,"2017/12/31")/100,"")</f>
        <v>0</v>
      </c>
      <c r="Z1716">
        <f>IFERROR([1]!s_fa_dupont_roe($A1716,"2018/12/31")/100,"")</f>
        <v>0.12501799999999999</v>
      </c>
      <c r="AA1716">
        <f>IFERROR([1]!s_fa_dupont_roe($A1716,"2019/12/31")/100,"")</f>
        <v>0.15537999999999999</v>
      </c>
      <c r="AB1716">
        <f>IFERROR([1]!s_fa_dupont_roe($A1716,"2020/12/31")/100,"")</f>
        <v>0.126193</v>
      </c>
      <c r="AC1716">
        <f>IFERROR([1]!s_fa_dupont_roe($A1716,"2021/12/31")/100,"")</f>
        <v>0.15573100000000001</v>
      </c>
      <c r="AD1716">
        <f>IFERROR([1]!s_fa_dupont_roe($A1716,"2022/12/31")/100,"")</f>
        <v>0.12718199999999999</v>
      </c>
      <c r="AE1716">
        <f>IFERROR([1]!s_fa_dupont_roe($A1716,"2023/12/31")/100,"")</f>
        <v>0.10422000000000001</v>
      </c>
      <c r="AF1716">
        <f>IFERROR([1]!s_fa_dupont_roe($A1716,"2024/12/31")/100,"")</f>
        <v>7.9556000000000002E-2</v>
      </c>
      <c r="AG1716">
        <f>IFERROR([1]!s_fa_dupont_roe($A1716,"2025/12/31")/100,"")</f>
        <v>8.0233000000000013E-2</v>
      </c>
      <c r="AH1716">
        <f>IFERROR([1]!s_stm07_is($A1716,"W30028333","2025/12/31",1),"")</f>
        <v>507526326.11000001</v>
      </c>
      <c r="AI1716">
        <f>IFERROR([1]!s_stm07_bs($A1716,"W38058048","2025/12/31",1),"")</f>
        <v>6465517456.7700005</v>
      </c>
      <c r="AJ1716">
        <f>IFERROR([1]!s_fa_netdebt($A1716,"2025/12/31"),"")</f>
        <v>-2437865318.5799999</v>
      </c>
      <c r="AK1716">
        <f>IFERROR([1]!s_val_ev1($A1716,"2025/12/31"),"")</f>
        <v>55558161980.470001</v>
      </c>
      <c r="AL1716">
        <f>IFERROR([1]!s_fa_ebitda($A1716,"2025/12/31"),"")</f>
        <v>814377987.75999999</v>
      </c>
      <c r="AM1716">
        <f>IFERROR([1]!s_west_netprofit($A1716,2026,$B$1,180)/[1]!s_west_netprofit($A1716,2026,$B$1-7,180)-1,"")</f>
        <v>0</v>
      </c>
      <c r="AN1716">
        <f>IFERROR([1]!s_west_netprofit($A1716,2026,$B$1,180)/[1]!s_west_netprofit($A1716,2026,$B$1-30,180)-1,"")</f>
        <v>-1.3257442615996151E-2</v>
      </c>
      <c r="AO1716">
        <f>IFERROR([1]!s_est_mediannetprofit($A1716,2026,$B$1)/[1]!s_est_mediannetprofit($A1716,2026,$B$1-7)-1,"")</f>
        <v>0</v>
      </c>
      <c r="AP1716">
        <f>IFERROR([1]!s_est_mediannetprofit($A1716,2026,$B$1)/[1]!s_est_mediannetprofit($A1716,2026,$B$1-30)-1,"")</f>
        <v>0</v>
      </c>
    </row>
    <row r="1717" spans="1:42">
      <c r="A1717" t="s">
        <v>1756</v>
      </c>
      <c r="B1717">
        <f>IFERROR([1]!s_stm07_is($A1717,"W30028333","2011/12/31",1)/[1]!S_SHARE_TOTAL($A1717,$B$1),"")</f>
        <v>0</v>
      </c>
      <c r="C1717">
        <f>IFERROR([1]!s_stm07_is($A1717,"W30028333","2012/12/31",1)/[1]!S_SHARE_TOTAL($A1717,$B$1),"")</f>
        <v>0</v>
      </c>
      <c r="D1717">
        <f>IFERROR([1]!s_stm07_is($A1717,"W30028333","2013/12/31",1)/[1]!S_SHARE_TOTAL($A1717,$B$1),"")</f>
        <v>0</v>
      </c>
      <c r="E1717">
        <f>IFERROR([1]!s_stm07_is($A1717,"W30028333","2014/12/31",1)/[1]!S_SHARE_TOTAL($A1717,$B$1),"")</f>
        <v>2.472743621445431E-3</v>
      </c>
      <c r="F1717">
        <f>IFERROR([1]!s_stm07_is($A1717,"W30028333","2015/12/31",1)/[1]!S_SHARE_TOTAL($A1717,$B$1),"")</f>
        <v>0</v>
      </c>
      <c r="G1717">
        <f>IFERROR([1]!s_stm07_is($A1717,"W30028333","2016/12/31",1)/[1]!S_SHARE_TOTAL($A1717,$B$1),"")</f>
        <v>0</v>
      </c>
      <c r="H1717">
        <f>IFERROR([1]!s_stm07_is($A1717,"W30028333","2017/12/31",1)/[1]!S_SHARE_TOTAL($A1717,$B$1),"")</f>
        <v>0</v>
      </c>
      <c r="I1717">
        <f>IFERROR([1]!s_stm07_is($A1717,"W30028333","2018/12/31",1)/[1]!S_SHARE_TOTAL($A1717,$B$1),"")</f>
        <v>8.0838724039314122E-2</v>
      </c>
      <c r="J1717">
        <f>IFERROR([1]!s_stm07_is($A1717,"W30028333","2019/12/31",1)/[1]!S_SHARE_TOTAL($A1717,$B$1),"")</f>
        <v>6.2421608707054814E-2</v>
      </c>
      <c r="K1717">
        <f>IFERROR([1]!s_stm07_is($A1717,"W30028333","2020/12/31",1)/[1]!S_SHARE_TOTAL($A1717,$B$1),"")</f>
        <v>0.23401135356487204</v>
      </c>
      <c r="L1717">
        <f>IFERROR([1]!s_stm07_is($A1717,"W30028333","2021/12/31",1)/[1]!S_SHARE_TOTAL($A1717,$B$1),"")</f>
        <v>1.9608305709540044</v>
      </c>
      <c r="M1717">
        <f>IFERROR([1]!s_stm07_is($A1717,"W30028333","2022/12/31",1)/[1]!S_SHARE_TOTAL($A1717,$B$1),"")</f>
        <v>0.14780846597479799</v>
      </c>
      <c r="N1717">
        <f>IFERROR([1]!s_stm07_is($A1717,"W30028333","2023/12/31",1)/[1]!S_SHARE_TOTAL($A1717,$B$1),"")</f>
        <v>-5.4821264646010517E-2</v>
      </c>
      <c r="O1717">
        <f>IFERROR([1]!s_stm07_is($A1717,"W30028333","2024/12/31",1)/[1]!S_SHARE_TOTAL($A1717,$B$1),"")</f>
        <v>0.34177281420703604</v>
      </c>
      <c r="P1717">
        <f>IFERROR([1]!s_stm07_is($A1717,"W30028333","2025/12/31",1)/[1]!S_SHARE_TOTAL($A1717,$B$1),"")</f>
        <v>0.70980599917575216</v>
      </c>
      <c r="Q1717">
        <f>IFERROR([1]!s_west_netprofit($A1717,2026,$B$1,180)/[1]!S_SHARE_TOTAL($A1717,$B$1),"")</f>
        <v>0.88918861538845806</v>
      </c>
      <c r="R1717">
        <f>IFERROR([1]!s_west_netprofit($A1717,2027,$B$1,180)/[1]!S_SHARE_TOTAL($A1717,$B$1),"")</f>
        <v>1.4087145479749728</v>
      </c>
      <c r="S1717">
        <f>IFERROR([1]!s_fa_dupont_roe($A1717,"2011/12/31")/100,"")</f>
        <v>0</v>
      </c>
      <c r="T1717">
        <f>IFERROR([1]!s_fa_dupont_roe($A1717,"2012/12/31")/100,"")</f>
        <v>0</v>
      </c>
      <c r="U1717">
        <f>IFERROR([1]!s_fa_dupont_roe($A1717,"2013/12/31")/100,"")</f>
        <v>0</v>
      </c>
      <c r="V1717">
        <f>IFERROR([1]!s_fa_dupont_roe($A1717,"2014/12/31")/100,"")</f>
        <v>0</v>
      </c>
      <c r="W1717">
        <f>IFERROR([1]!s_fa_dupont_roe($A1717,"2015/12/31")/100,"")</f>
        <v>0</v>
      </c>
      <c r="X1717">
        <f>IFERROR([1]!s_fa_dupont_roe($A1717,"2016/12/31")/100,"")</f>
        <v>0</v>
      </c>
      <c r="Y1717">
        <f>IFERROR([1]!s_fa_dupont_roe($A1717,"2017/12/31")/100,"")</f>
        <v>0</v>
      </c>
      <c r="Z1717">
        <f>IFERROR([1]!s_fa_dupont_roe($A1717,"2018/12/31")/100,"")</f>
        <v>0.31401400000000002</v>
      </c>
      <c r="AA1717">
        <f>IFERROR([1]!s_fa_dupont_roe($A1717,"2019/12/31")/100,"")</f>
        <v>0.18536999999999998</v>
      </c>
      <c r="AB1717">
        <f>IFERROR([1]!s_fa_dupont_roe($A1717,"2020/12/31")/100,"")</f>
        <v>0.26662800000000003</v>
      </c>
      <c r="AC1717">
        <f>IFERROR([1]!s_fa_dupont_roe($A1717,"2021/12/31")/100,"")</f>
        <v>0.850132</v>
      </c>
      <c r="AD1717">
        <f>IFERROR([1]!s_fa_dupont_roe($A1717,"2022/12/31")/100,"")</f>
        <v>2.6308999999999999E-2</v>
      </c>
      <c r="AE1717">
        <f>IFERROR([1]!s_fa_dupont_roe($A1717,"2023/12/31")/100,"")</f>
        <v>-7.1269999999999997E-3</v>
      </c>
      <c r="AF1717">
        <f>IFERROR([1]!s_fa_dupont_roe($A1717,"2024/12/31")/100,"")</f>
        <v>4.5879000000000003E-2</v>
      </c>
      <c r="AG1717">
        <f>IFERROR([1]!s_fa_dupont_roe($A1717,"2025/12/31")/100,"")</f>
        <v>9.2105999999999993E-2</v>
      </c>
      <c r="AH1717">
        <f>IFERROR([1]!s_stm07_is($A1717,"W30028333","2025/12/31",1),"")</f>
        <v>284181478.86000001</v>
      </c>
      <c r="AI1717">
        <f>IFERROR([1]!s_stm07_bs($A1717,"W38058048","2025/12/31",1),"")</f>
        <v>3177389907.6900001</v>
      </c>
      <c r="AJ1717">
        <f>IFERROR([1]!s_fa_netdebt($A1717,"2025/12/31"),"")</f>
        <v>-148111924.28999999</v>
      </c>
      <c r="AK1717">
        <f>IFERROR([1]!s_val_ev1($A1717,"2025/12/31"),"")</f>
        <v>13075528656.09</v>
      </c>
      <c r="AL1717">
        <f>IFERROR([1]!s_fa_ebitda($A1717,"2025/12/31"),"")</f>
        <v>349888836.73000002</v>
      </c>
      <c r="AM1717">
        <f>IFERROR([1]!s_west_netprofit($A1717,2026,$B$1,180)/[1]!s_west_netprofit($A1717,2026,$B$1-7,180)-1,"")</f>
        <v>0</v>
      </c>
      <c r="AN1717">
        <f>IFERROR([1]!s_west_netprofit($A1717,2026,$B$1,180)/[1]!s_west_netprofit($A1717,2026,$B$1-30,180)-1,"")</f>
        <v>0</v>
      </c>
      <c r="AO1717">
        <f>IFERROR([1]!s_est_mediannetprofit($A1717,2026,$B$1)/[1]!s_est_mediannetprofit($A1717,2026,$B$1-7)-1,"")</f>
        <v>0</v>
      </c>
      <c r="AP1717">
        <f>IFERROR([1]!s_est_mediannetprofit($A1717,2026,$B$1)/[1]!s_est_mediannetprofit($A1717,2026,$B$1-30)-1,"")</f>
        <v>0</v>
      </c>
    </row>
    <row r="1718" spans="1:42">
      <c r="A1718" t="s">
        <v>1757</v>
      </c>
      <c r="B1718">
        <f>IFERROR([1]!s_stm07_is($A1718,"W30028333","2011/12/31",1)/[1]!S_SHARE_TOTAL($A1718,$B$1),"")</f>
        <v>0</v>
      </c>
      <c r="C1718">
        <f>IFERROR([1]!s_stm07_is($A1718,"W30028333","2012/12/31",1)/[1]!S_SHARE_TOTAL($A1718,$B$1),"")</f>
        <v>0</v>
      </c>
      <c r="D1718">
        <f>IFERROR([1]!s_stm07_is($A1718,"W30028333","2013/12/31",1)/[1]!S_SHARE_TOTAL($A1718,$B$1),"")</f>
        <v>0</v>
      </c>
      <c r="E1718">
        <f>IFERROR([1]!s_stm07_is($A1718,"W30028333","2014/12/31",1)/[1]!S_SHARE_TOTAL($A1718,$B$1),"")</f>
        <v>0</v>
      </c>
      <c r="F1718">
        <f>IFERROR([1]!s_stm07_is($A1718,"W30028333","2015/12/31",1)/[1]!S_SHARE_TOTAL($A1718,$B$1),"")</f>
        <v>0</v>
      </c>
      <c r="G1718">
        <f>IFERROR([1]!s_stm07_is($A1718,"W30028333","2016/12/31",1)/[1]!S_SHARE_TOTAL($A1718,$B$1),"")</f>
        <v>0</v>
      </c>
      <c r="H1718">
        <f>IFERROR([1]!s_stm07_is($A1718,"W30028333","2017/12/31",1)/[1]!S_SHARE_TOTAL($A1718,$B$1),"")</f>
        <v>0</v>
      </c>
      <c r="I1718">
        <f>IFERROR([1]!s_stm07_is($A1718,"W30028333","2018/12/31",1)/[1]!S_SHARE_TOTAL($A1718,$B$1),"")</f>
        <v>-0.17791206327615244</v>
      </c>
      <c r="J1718">
        <f>IFERROR([1]!s_stm07_is($A1718,"W30028333","2019/12/31",1)/[1]!S_SHARE_TOTAL($A1718,$B$1),"")</f>
        <v>-0.16388402000797789</v>
      </c>
      <c r="K1718">
        <f>IFERROR([1]!s_stm07_is($A1718,"W30028333","2020/12/31",1)/[1]!S_SHARE_TOTAL($A1718,$B$1),"")</f>
        <v>-1.8175695816535109</v>
      </c>
      <c r="L1718">
        <f>IFERROR([1]!s_stm07_is($A1718,"W30028333","2021/12/31",1)/[1]!S_SHARE_TOTAL($A1718,$B$1),"")</f>
        <v>-0.61752314062289926</v>
      </c>
      <c r="M1718">
        <f>IFERROR([1]!s_stm07_is($A1718,"W30028333","2022/12/31",1)/[1]!S_SHARE_TOTAL($A1718,$B$1),"")</f>
        <v>-0.83418165075307016</v>
      </c>
      <c r="N1718">
        <f>IFERROR([1]!s_stm07_is($A1718,"W30028333","2023/12/31",1)/[1]!S_SHARE_TOTAL($A1718,$B$1),"")</f>
        <v>-0.48995719859861975</v>
      </c>
      <c r="O1718">
        <f>IFERROR([1]!s_stm07_is($A1718,"W30028333","2024/12/31",1)/[1]!S_SHARE_TOTAL($A1718,$B$1),"")</f>
        <v>-0.41443609159935896</v>
      </c>
      <c r="P1718">
        <f>IFERROR([1]!s_stm07_is($A1718,"W30028333","2025/12/31",1)/[1]!S_SHARE_TOTAL($A1718,$B$1),"")</f>
        <v>-0.54670492086360811</v>
      </c>
      <c r="Q1718">
        <f>IFERROR([1]!s_west_netprofit($A1718,2026,$B$1,180)/[1]!S_SHARE_TOTAL($A1718,$B$1),"")</f>
        <v>-0.43043727014563854</v>
      </c>
      <c r="R1718">
        <f>IFERROR([1]!s_west_netprofit($A1718,2027,$B$1,180)/[1]!S_SHARE_TOTAL($A1718,$B$1),"")</f>
        <v>-0.22243923158056542</v>
      </c>
      <c r="S1718">
        <f>IFERROR([1]!s_fa_dupont_roe($A1718,"2011/12/31")/100,"")</f>
        <v>0</v>
      </c>
      <c r="T1718">
        <f>IFERROR([1]!s_fa_dupont_roe($A1718,"2012/12/31")/100,"")</f>
        <v>0</v>
      </c>
      <c r="U1718">
        <f>IFERROR([1]!s_fa_dupont_roe($A1718,"2013/12/31")/100,"")</f>
        <v>0</v>
      </c>
      <c r="V1718">
        <f>IFERROR([1]!s_fa_dupont_roe($A1718,"2014/12/31")/100,"")</f>
        <v>0</v>
      </c>
      <c r="W1718">
        <f>IFERROR([1]!s_fa_dupont_roe($A1718,"2015/12/31")/100,"")</f>
        <v>0</v>
      </c>
      <c r="X1718">
        <f>IFERROR([1]!s_fa_dupont_roe($A1718,"2016/12/31")/100,"")</f>
        <v>0</v>
      </c>
      <c r="Y1718">
        <f>IFERROR([1]!s_fa_dupont_roe($A1718,"2017/12/31")/100,"")</f>
        <v>0</v>
      </c>
      <c r="Z1718">
        <f>IFERROR([1]!s_fa_dupont_roe($A1718,"2018/12/31")/100,"")</f>
        <v>0</v>
      </c>
      <c r="AA1718">
        <f>IFERROR([1]!s_fa_dupont_roe($A1718,"2019/12/31")/100,"")</f>
        <v>0</v>
      </c>
      <c r="AB1718">
        <f>IFERROR([1]!s_fa_dupont_roe($A1718,"2020/12/31")/100,"")</f>
        <v>-2.0894499999999998</v>
      </c>
      <c r="AC1718">
        <f>IFERROR([1]!s_fa_dupont_roe($A1718,"2021/12/31")/100,"")</f>
        <v>-0.42223500000000003</v>
      </c>
      <c r="AD1718">
        <f>IFERROR([1]!s_fa_dupont_roe($A1718,"2022/12/31")/100,"")</f>
        <v>-0.33344299999999999</v>
      </c>
      <c r="AE1718">
        <f>IFERROR([1]!s_fa_dupont_roe($A1718,"2023/12/31")/100,"")</f>
        <v>-0.134824</v>
      </c>
      <c r="AF1718">
        <f>IFERROR([1]!s_fa_dupont_roe($A1718,"2024/12/31")/100,"")</f>
        <v>-0.12614500000000001</v>
      </c>
      <c r="AG1718">
        <f>IFERROR([1]!s_fa_dupont_roe($A1718,"2025/12/31")/100,"")</f>
        <v>-0.18934899999999999</v>
      </c>
      <c r="AH1718">
        <f>IFERROR([1]!s_stm07_is($A1718,"W30028333","2025/12/31",1),"")</f>
        <v>-316865800.68000001</v>
      </c>
      <c r="AI1718">
        <f>IFERROR([1]!s_stm07_bs($A1718,"W38058048","2025/12/31",1),"")</f>
        <v>1536116109.45</v>
      </c>
      <c r="AJ1718">
        <f>IFERROR([1]!s_fa_netdebt($A1718,"2025/12/31"),"")</f>
        <v>-1358850895.6400001</v>
      </c>
      <c r="AK1718">
        <f>IFERROR([1]!s_val_ev1($A1718,"2025/12/31"),"")</f>
        <v>15776282670.76</v>
      </c>
      <c r="AL1718">
        <f>IFERROR([1]!s_fa_ebitda($A1718,"2025/12/31"),"")</f>
        <v>-324576266.80000001</v>
      </c>
      <c r="AM1718">
        <f>IFERROR([1]!s_west_netprofit($A1718,2026,$B$1,180)/[1]!s_west_netprofit($A1718,2026,$B$1-7,180)-1,"")</f>
        <v>0</v>
      </c>
      <c r="AN1718">
        <f>IFERROR([1]!s_west_netprofit($A1718,2026,$B$1,180)/[1]!s_west_netprofit($A1718,2026,$B$1-30,180)-1,"")</f>
        <v>0.14844213758208658</v>
      </c>
      <c r="AO1718">
        <f>IFERROR([1]!s_est_mediannetprofit($A1718,2026,$B$1)/[1]!s_est_mediannetprofit($A1718,2026,$B$1-7)-1,"")</f>
        <v>0</v>
      </c>
      <c r="AP1718">
        <f>IFERROR([1]!s_est_mediannetprofit($A1718,2026,$B$1)/[1]!s_est_mediannetprofit($A1718,2026,$B$1-30)-1,"")</f>
        <v>0.1737581219870048</v>
      </c>
    </row>
    <row r="1719" spans="1:42">
      <c r="A1719" t="s">
        <v>1758</v>
      </c>
      <c r="B1719">
        <f>IFERROR([1]!s_stm07_is($A1719,"W30028333","2011/12/31",1)/[1]!S_SHARE_TOTAL($A1719,$B$1),"")</f>
        <v>0</v>
      </c>
      <c r="C1719">
        <f>IFERROR([1]!s_stm07_is($A1719,"W30028333","2012/12/31",1)/[1]!S_SHARE_TOTAL($A1719,$B$1),"")</f>
        <v>0</v>
      </c>
      <c r="D1719">
        <f>IFERROR([1]!s_stm07_is($A1719,"W30028333","2013/12/31",1)/[1]!S_SHARE_TOTAL($A1719,$B$1),"")</f>
        <v>0.17673497371829056</v>
      </c>
      <c r="E1719">
        <f>IFERROR([1]!s_stm07_is($A1719,"W30028333","2014/12/31",1)/[1]!S_SHARE_TOTAL($A1719,$B$1),"")</f>
        <v>0.17335153937461095</v>
      </c>
      <c r="F1719">
        <f>IFERROR([1]!s_stm07_is($A1719,"W30028333","2015/12/31",1)/[1]!S_SHARE_TOTAL($A1719,$B$1),"")</f>
        <v>0.17288982016627633</v>
      </c>
      <c r="G1719">
        <f>IFERROR([1]!s_stm07_is($A1719,"W30028333","2016/12/31",1)/[1]!S_SHARE_TOTAL($A1719,$B$1),"")</f>
        <v>0</v>
      </c>
      <c r="H1719">
        <f>IFERROR([1]!s_stm07_is($A1719,"W30028333","2017/12/31",1)/[1]!S_SHARE_TOTAL($A1719,$B$1),"")</f>
        <v>0.25905728700646485</v>
      </c>
      <c r="I1719">
        <f>IFERROR([1]!s_stm07_is($A1719,"W30028333","2018/12/31",1)/[1]!S_SHARE_TOTAL($A1719,$B$1),"")</f>
        <v>0.12752920970342746</v>
      </c>
      <c r="J1719">
        <f>IFERROR([1]!s_stm07_is($A1719,"W30028333","2019/12/31",1)/[1]!S_SHARE_TOTAL($A1719,$B$1),"")</f>
        <v>-0.19741478668854709</v>
      </c>
      <c r="K1719">
        <f>IFERROR([1]!s_stm07_is($A1719,"W30028333","2020/12/31",1)/[1]!S_SHARE_TOTAL($A1719,$B$1),"")</f>
        <v>0.16130243782696593</v>
      </c>
      <c r="L1719">
        <f>IFERROR([1]!s_stm07_is($A1719,"W30028333","2021/12/31",1)/[1]!S_SHARE_TOTAL($A1719,$B$1),"")</f>
        <v>0.62456568874649943</v>
      </c>
      <c r="M1719">
        <f>IFERROR([1]!s_stm07_is($A1719,"W30028333","2022/12/31",1)/[1]!S_SHARE_TOTAL($A1719,$B$1),"")</f>
        <v>1.3072941304698174</v>
      </c>
      <c r="N1719">
        <f>IFERROR([1]!s_stm07_is($A1719,"W30028333","2023/12/31",1)/[1]!S_SHARE_TOTAL($A1719,$B$1),"")</f>
        <v>0.87347039125284498</v>
      </c>
      <c r="O1719">
        <f>IFERROR([1]!s_stm07_is($A1719,"W30028333","2024/12/31",1)/[1]!S_SHARE_TOTAL($A1719,$B$1),"")</f>
        <v>0.69513381083421322</v>
      </c>
      <c r="P1719">
        <f>IFERROR([1]!s_stm07_is($A1719,"W30028333","2025/12/31",1)/[1]!S_SHARE_TOTAL($A1719,$B$1),"")</f>
        <v>0.2820591664453635</v>
      </c>
      <c r="Q1719">
        <f>IFERROR([1]!s_west_netprofit($A1719,2026,$B$1,180)/[1]!S_SHARE_TOTAL($A1719,$B$1),"")</f>
        <v>1.0853212426442627</v>
      </c>
      <c r="R1719">
        <f>IFERROR([1]!s_west_netprofit($A1719,2027,$B$1,180)/[1]!S_SHARE_TOTAL($A1719,$B$1),"")</f>
        <v>1.5041532658123504</v>
      </c>
      <c r="S1719">
        <f>IFERROR([1]!s_fa_dupont_roe($A1719,"2011/12/31")/100,"")</f>
        <v>0</v>
      </c>
      <c r="T1719">
        <f>IFERROR([1]!s_fa_dupont_roe($A1719,"2012/12/31")/100,"")</f>
        <v>0</v>
      </c>
      <c r="U1719">
        <f>IFERROR([1]!s_fa_dupont_roe($A1719,"2013/12/31")/100,"")</f>
        <v>0</v>
      </c>
      <c r="V1719">
        <f>IFERROR([1]!s_fa_dupont_roe($A1719,"2014/12/31")/100,"")</f>
        <v>0</v>
      </c>
      <c r="W1719">
        <f>IFERROR([1]!s_fa_dupont_roe($A1719,"2015/12/31")/100,"")</f>
        <v>0</v>
      </c>
      <c r="X1719">
        <f>IFERROR([1]!s_fa_dupont_roe($A1719,"2016/12/31")/100,"")</f>
        <v>0</v>
      </c>
      <c r="Y1719">
        <f>IFERROR([1]!s_fa_dupont_roe($A1719,"2017/12/31")/100,"")</f>
        <v>0.13170599999999999</v>
      </c>
      <c r="Z1719">
        <f>IFERROR([1]!s_fa_dupont_roe($A1719,"2018/12/31")/100,"")</f>
        <v>5.8956999999999996E-2</v>
      </c>
      <c r="AA1719">
        <f>IFERROR([1]!s_fa_dupont_roe($A1719,"2019/12/31")/100,"")</f>
        <v>-8.723800000000001E-2</v>
      </c>
      <c r="AB1719">
        <f>IFERROR([1]!s_fa_dupont_roe($A1719,"2020/12/31")/100,"")</f>
        <v>7.1530999999999997E-2</v>
      </c>
      <c r="AC1719">
        <f>IFERROR([1]!s_fa_dupont_roe($A1719,"2021/12/31")/100,"")</f>
        <v>0.202926</v>
      </c>
      <c r="AD1719">
        <f>IFERROR([1]!s_fa_dupont_roe($A1719,"2022/12/31")/100,"")</f>
        <v>0.28073999999999999</v>
      </c>
      <c r="AE1719">
        <f>IFERROR([1]!s_fa_dupont_roe($A1719,"2023/12/31")/100,"")</f>
        <v>0.14632500000000001</v>
      </c>
      <c r="AF1719">
        <f>IFERROR([1]!s_fa_dupont_roe($A1719,"2024/12/31")/100,"")</f>
        <v>0.10227600000000001</v>
      </c>
      <c r="AG1719">
        <f>IFERROR([1]!s_fa_dupont_roe($A1719,"2025/12/31")/100,"")</f>
        <v>3.8629999999999998E-2</v>
      </c>
      <c r="AH1719">
        <f>IFERROR([1]!s_stm07_is($A1719,"W30028333","2025/12/31",1),"")</f>
        <v>232337565.03999999</v>
      </c>
      <c r="AI1719">
        <f>IFERROR([1]!s_stm07_bs($A1719,"W38058048","2025/12/31",1),"")</f>
        <v>6754182753.8100004</v>
      </c>
      <c r="AJ1719">
        <f>IFERROR([1]!s_fa_netdebt($A1719,"2025/12/31"),"")</f>
        <v>221913395.63</v>
      </c>
      <c r="AK1719">
        <f>IFERROR([1]!s_val_ev1($A1719,"2025/12/31"),"")</f>
        <v>52743350546.281998</v>
      </c>
      <c r="AL1719">
        <f>IFERROR([1]!s_fa_ebitda($A1719,"2025/12/31"),"")</f>
        <v>619406408</v>
      </c>
      <c r="AM1719">
        <f>IFERROR([1]!s_west_netprofit($A1719,2026,$B$1,180)/[1]!s_west_netprofit($A1719,2026,$B$1-7,180)-1,"")</f>
        <v>0</v>
      </c>
      <c r="AN1719">
        <f>IFERROR([1]!s_west_netprofit($A1719,2026,$B$1,180)/[1]!s_west_netprofit($A1719,2026,$B$1-30,180)-1,"")</f>
        <v>-0.11588616094827642</v>
      </c>
      <c r="AO1719">
        <f>IFERROR([1]!s_est_mediannetprofit($A1719,2026,$B$1)/[1]!s_est_mediannetprofit($A1719,2026,$B$1-7)-1,"")</f>
        <v>0</v>
      </c>
      <c r="AP1719">
        <f>IFERROR([1]!s_est_mediannetprofit($A1719,2026,$B$1)/[1]!s_est_mediannetprofit($A1719,2026,$B$1-30)-1,"")</f>
        <v>-0.19028741328047571</v>
      </c>
    </row>
    <row r="1720" spans="1:42">
      <c r="A1720" t="s">
        <v>1759</v>
      </c>
      <c r="B1720">
        <f>IFERROR([1]!s_stm07_is($A1720,"W30028333","2011/12/31",1)/[1]!S_SHARE_TOTAL($A1720,$B$1),"")</f>
        <v>1.8427787934186472E-2</v>
      </c>
      <c r="C1720">
        <f>IFERROR([1]!s_stm07_is($A1720,"W30028333","2012/12/31",1)/[1]!S_SHARE_TOTAL($A1720,$B$1),"")</f>
        <v>0</v>
      </c>
      <c r="D1720">
        <f>IFERROR([1]!s_stm07_is($A1720,"W30028333","2013/12/31",1)/[1]!S_SHARE_TOTAL($A1720,$B$1),"")</f>
        <v>0</v>
      </c>
      <c r="E1720">
        <f>IFERROR([1]!s_stm07_is($A1720,"W30028333","2014/12/31",1)/[1]!S_SHARE_TOTAL($A1720,$B$1),"")</f>
        <v>0</v>
      </c>
      <c r="F1720">
        <f>IFERROR([1]!s_stm07_is($A1720,"W30028333","2015/12/31",1)/[1]!S_SHARE_TOTAL($A1720,$B$1),"")</f>
        <v>0</v>
      </c>
      <c r="G1720">
        <f>IFERROR([1]!s_stm07_is($A1720,"W30028333","2016/12/31",1)/[1]!S_SHARE_TOTAL($A1720,$B$1),"")</f>
        <v>0</v>
      </c>
      <c r="H1720">
        <f>IFERROR([1]!s_stm07_is($A1720,"W30028333","2017/12/31",1)/[1]!S_SHARE_TOTAL($A1720,$B$1),"")</f>
        <v>0</v>
      </c>
      <c r="I1720">
        <f>IFERROR([1]!s_stm07_is($A1720,"W30028333","2018/12/31",1)/[1]!S_SHARE_TOTAL($A1720,$B$1),"")</f>
        <v>-0.17706973891919559</v>
      </c>
      <c r="J1720">
        <f>IFERROR([1]!s_stm07_is($A1720,"W30028333","2019/12/31",1)/[1]!S_SHARE_TOTAL($A1720,$B$1),"")</f>
        <v>-0.47895899435466183</v>
      </c>
      <c r="K1720">
        <f>IFERROR([1]!s_stm07_is($A1720,"W30028333","2020/12/31",1)/[1]!S_SHARE_TOTAL($A1720,$B$1),"")</f>
        <v>-0.51238586801901276</v>
      </c>
      <c r="L1720">
        <f>IFERROR([1]!s_stm07_is($A1720,"W30028333","2021/12/31",1)/[1]!S_SHARE_TOTAL($A1720,$B$1),"")</f>
        <v>-0.34624068241316269</v>
      </c>
      <c r="M1720">
        <f>IFERROR([1]!s_stm07_is($A1720,"W30028333","2022/12/31",1)/[1]!S_SHARE_TOTAL($A1720,$B$1),"")</f>
        <v>-0.19708620113491773</v>
      </c>
      <c r="N1720">
        <f>IFERROR([1]!s_stm07_is($A1720,"W30028333","2023/12/31",1)/[1]!S_SHARE_TOTAL($A1720,$B$1),"")</f>
        <v>-0.10451577092504571</v>
      </c>
      <c r="O1720">
        <f>IFERROR([1]!s_stm07_is($A1720,"W30028333","2024/12/31",1)/[1]!S_SHARE_TOTAL($A1720,$B$1),"")</f>
        <v>-8.1502962775868382E-2</v>
      </c>
      <c r="P1720">
        <f>IFERROR([1]!s_stm07_is($A1720,"W30028333","2025/12/31",1)/[1]!S_SHARE_TOTAL($A1720,$B$1),"")</f>
        <v>-7.8844449640950637E-2</v>
      </c>
      <c r="Q1720">
        <f>IFERROR([1]!s_west_netprofit($A1720,2026,$B$1,180)/[1]!S_SHARE_TOTAL($A1720,$B$1),"")</f>
        <v>8.9528336380255945E-3</v>
      </c>
      <c r="R1720">
        <f>IFERROR([1]!s_west_netprofit($A1720,2027,$B$1,180)/[1]!S_SHARE_TOTAL($A1720,$B$1),"")</f>
        <v>6.1413528336380259E-2</v>
      </c>
      <c r="S1720">
        <f>IFERROR([1]!s_fa_dupont_roe($A1720,"2011/12/31")/100,"")</f>
        <v>0</v>
      </c>
      <c r="T1720">
        <f>IFERROR([1]!s_fa_dupont_roe($A1720,"2012/12/31")/100,"")</f>
        <v>0</v>
      </c>
      <c r="U1720">
        <f>IFERROR([1]!s_fa_dupont_roe($A1720,"2013/12/31")/100,"")</f>
        <v>0</v>
      </c>
      <c r="V1720">
        <f>IFERROR([1]!s_fa_dupont_roe($A1720,"2014/12/31")/100,"")</f>
        <v>0</v>
      </c>
      <c r="W1720">
        <f>IFERROR([1]!s_fa_dupont_roe($A1720,"2015/12/31")/100,"")</f>
        <v>0</v>
      </c>
      <c r="X1720">
        <f>IFERROR([1]!s_fa_dupont_roe($A1720,"2016/12/31")/100,"")</f>
        <v>0</v>
      </c>
      <c r="Y1720">
        <f>IFERROR([1]!s_fa_dupont_roe($A1720,"2017/12/31")/100,"")</f>
        <v>0</v>
      </c>
      <c r="Z1720">
        <f>IFERROR([1]!s_fa_dupont_roe($A1720,"2018/12/31")/100,"")</f>
        <v>-0.99744500000000003</v>
      </c>
      <c r="AA1720">
        <f>IFERROR([1]!s_fa_dupont_roe($A1720,"2019/12/31")/100,"")</f>
        <v>-34.877595999999997</v>
      </c>
      <c r="AB1720">
        <f>IFERROR([1]!s_fa_dupont_roe($A1720,"2020/12/31")/100,"")</f>
        <v>-7.1569460000000005</v>
      </c>
      <c r="AC1720">
        <f>IFERROR([1]!s_fa_dupont_roe($A1720,"2021/12/31")/100,"")</f>
        <v>-0.52183199999999996</v>
      </c>
      <c r="AD1720">
        <f>IFERROR([1]!s_fa_dupont_roe($A1720,"2022/12/31")/100,"")</f>
        <v>-0.12901499999999999</v>
      </c>
      <c r="AE1720">
        <f>IFERROR([1]!s_fa_dupont_roe($A1720,"2023/12/31")/100,"")</f>
        <v>-5.3057E-2</v>
      </c>
      <c r="AF1720">
        <f>IFERROR([1]!s_fa_dupont_roe($A1720,"2024/12/31")/100,"")</f>
        <v>-4.3417999999999998E-2</v>
      </c>
      <c r="AG1720">
        <f>IFERROR([1]!s_fa_dupont_roe($A1720,"2025/12/31")/100,"")</f>
        <v>-4.3919E-2</v>
      </c>
      <c r="AH1720">
        <f>IFERROR([1]!s_stm07_is($A1720,"W30028333","2025/12/31",1),"")</f>
        <v>-269549462.20999998</v>
      </c>
      <c r="AI1720">
        <f>IFERROR([1]!s_stm07_bs($A1720,"W38058048","2025/12/31",1),"")</f>
        <v>6123315516.5900002</v>
      </c>
      <c r="AJ1720">
        <f>IFERROR([1]!s_fa_netdebt($A1720,"2025/12/31"),"")</f>
        <v>-2988746223.4699998</v>
      </c>
      <c r="AK1720">
        <f>IFERROR([1]!s_val_ev1($A1720,"2025/12/31"),"")</f>
        <v>44851307486.510002</v>
      </c>
      <c r="AL1720">
        <f>IFERROR([1]!s_fa_ebitda($A1720,"2025/12/31"),"")</f>
        <v>-42723987.079999998</v>
      </c>
      <c r="AM1720">
        <f>IFERROR([1]!s_west_netprofit($A1720,2026,$B$1,180)/[1]!s_west_netprofit($A1720,2026,$B$1-7,180)-1,"")</f>
        <v>0</v>
      </c>
      <c r="AN1720">
        <f>IFERROR([1]!s_west_netprofit($A1720,2026,$B$1,180)/[1]!s_west_netprofit($A1720,2026,$B$1-30,180)-1,"")</f>
        <v>-0.48274425890911432</v>
      </c>
      <c r="AO1720">
        <f>IFERROR([1]!s_est_mediannetprofit($A1720,2026,$B$1)/[1]!s_est_mediannetprofit($A1720,2026,$B$1-7)-1,"")</f>
        <v>0</v>
      </c>
      <c r="AP1720">
        <f>IFERROR([1]!s_est_mediannetprofit($A1720,2026,$B$1)/[1]!s_est_mediannetprofit($A1720,2026,$B$1-30)-1,"")</f>
        <v>-0.62116928644125302</v>
      </c>
    </row>
    <row r="1721" spans="1:42">
      <c r="A1721" t="s">
        <v>1760</v>
      </c>
      <c r="B1721">
        <f>IFERROR([1]!s_stm07_is($A1721,"W30028333","2011/12/31",1)/[1]!S_SHARE_TOTAL($A1721,$B$1),"")</f>
        <v>0</v>
      </c>
      <c r="C1721">
        <f>IFERROR([1]!s_stm07_is($A1721,"W30028333","2012/12/31",1)/[1]!S_SHARE_TOTAL($A1721,$B$1),"")</f>
        <v>0</v>
      </c>
      <c r="D1721">
        <f>IFERROR([1]!s_stm07_is($A1721,"W30028333","2013/12/31",1)/[1]!S_SHARE_TOTAL($A1721,$B$1),"")</f>
        <v>-3.3764976972953394E-2</v>
      </c>
      <c r="E1721">
        <f>IFERROR([1]!s_stm07_is($A1721,"W30028333","2014/12/31",1)/[1]!S_SHARE_TOTAL($A1721,$B$1),"")</f>
        <v>8.4697275265945594E-3</v>
      </c>
      <c r="F1721">
        <f>IFERROR([1]!s_stm07_is($A1721,"W30028333","2015/12/31",1)/[1]!S_SHARE_TOTAL($A1721,$B$1),"")</f>
        <v>3.8429029016879244E-2</v>
      </c>
      <c r="G1721">
        <f>IFERROR([1]!s_stm07_is($A1721,"W30028333","2016/12/31",1)/[1]!S_SHARE_TOTAL($A1721,$B$1),"")</f>
        <v>0.12782494043490109</v>
      </c>
      <c r="H1721">
        <f>IFERROR([1]!s_stm07_is($A1721,"W30028333","2017/12/31",1)/[1]!S_SHARE_TOTAL($A1721,$B$1),"")</f>
        <v>0.21856954279323471</v>
      </c>
      <c r="I1721">
        <f>IFERROR([1]!s_stm07_is($A1721,"W30028333","2018/12/31",1)/[1]!S_SHARE_TOTAL($A1721,$B$1),"")</f>
        <v>0.23056122646984661</v>
      </c>
      <c r="J1721">
        <f>IFERROR([1]!s_stm07_is($A1721,"W30028333","2019/12/31",1)/[1]!S_SHARE_TOTAL($A1721,$B$1),"")</f>
        <v>0.42299928519947633</v>
      </c>
      <c r="K1721">
        <f>IFERROR([1]!s_stm07_is($A1721,"W30028333","2020/12/31",1)/[1]!S_SHARE_TOTAL($A1721,$B$1),"")</f>
        <v>1.0708595838653114</v>
      </c>
      <c r="L1721">
        <f>IFERROR([1]!s_stm07_is($A1721,"W30028333","2021/12/31",1)/[1]!S_SHARE_TOTAL($A1721,$B$1),"")</f>
        <v>1.1500553376422138</v>
      </c>
      <c r="M1721">
        <f>IFERROR([1]!s_stm07_is($A1721,"W30028333","2022/12/31",1)/[1]!S_SHARE_TOTAL($A1721,$B$1),"")</f>
        <v>2.671284023135525</v>
      </c>
      <c r="N1721">
        <f>IFERROR([1]!s_stm07_is($A1721,"W30028333","2023/12/31",1)/[1]!S_SHARE_TOTAL($A1721,$B$1),"")</f>
        <v>3.505674803583315</v>
      </c>
      <c r="O1721">
        <f>IFERROR([1]!s_stm07_is($A1721,"W30028333","2024/12/31",1)/[1]!S_SHARE_TOTAL($A1721,$B$1),"")</f>
        <v>-0.25429872895465283</v>
      </c>
      <c r="P1721">
        <f>IFERROR([1]!s_stm07_is($A1721,"W30028333","2025/12/31",1)/[1]!S_SHARE_TOTAL($A1721,$B$1),"")</f>
        <v>0.55505704751306539</v>
      </c>
      <c r="Q1721">
        <f>IFERROR([1]!s_west_netprofit($A1721,2026,$B$1,180)/[1]!S_SHARE_TOTAL($A1721,$B$1),"")</f>
        <v>3.8251152790233949</v>
      </c>
      <c r="R1721">
        <f>IFERROR([1]!s_west_netprofit($A1721,2027,$B$1,180)/[1]!S_SHARE_TOTAL($A1721,$B$1),"")</f>
        <v>5.3095788227752401</v>
      </c>
      <c r="S1721">
        <f>IFERROR([1]!s_fa_dupont_roe($A1721,"2011/12/31")/100,"")</f>
        <v>0</v>
      </c>
      <c r="T1721">
        <f>IFERROR([1]!s_fa_dupont_roe($A1721,"2012/12/31")/100,"")</f>
        <v>0</v>
      </c>
      <c r="U1721">
        <f>IFERROR([1]!s_fa_dupont_roe($A1721,"2013/12/31")/100,"")</f>
        <v>-2.119046</v>
      </c>
      <c r="V1721">
        <f>IFERROR([1]!s_fa_dupont_roe($A1721,"2014/12/31")/100,"")</f>
        <v>0.18102499999999999</v>
      </c>
      <c r="W1721">
        <f>IFERROR([1]!s_fa_dupont_roe($A1721,"2015/12/31")/100,"")</f>
        <v>0.25899899999999998</v>
      </c>
      <c r="X1721">
        <f>IFERROR([1]!s_fa_dupont_roe($A1721,"2016/12/31")/100,"")</f>
        <v>0.40326900000000004</v>
      </c>
      <c r="Y1721">
        <f>IFERROR([1]!s_fa_dupont_roe($A1721,"2017/12/31")/100,"")</f>
        <v>0.29683499999999996</v>
      </c>
      <c r="Z1721">
        <f>IFERROR([1]!s_fa_dupont_roe($A1721,"2018/12/31")/100,"")</f>
        <v>0.193604</v>
      </c>
      <c r="AA1721">
        <f>IFERROR([1]!s_fa_dupont_roe($A1721,"2019/12/31")/100,"")</f>
        <v>0.27765600000000001</v>
      </c>
      <c r="AB1721">
        <f>IFERROR([1]!s_fa_dupont_roe($A1721,"2020/12/31")/100,"")</f>
        <v>0.27756799999999998</v>
      </c>
      <c r="AC1721">
        <f>IFERROR([1]!s_fa_dupont_roe($A1721,"2021/12/31")/100,"")</f>
        <v>0.179615</v>
      </c>
      <c r="AD1721">
        <f>IFERROR([1]!s_fa_dupont_roe($A1721,"2022/12/31")/100,"")</f>
        <v>0.33182699999999998</v>
      </c>
      <c r="AE1721">
        <f>IFERROR([1]!s_fa_dupont_roe($A1721,"2023/12/31")/100,"")</f>
        <v>0.325208</v>
      </c>
      <c r="AF1721">
        <f>IFERROR([1]!s_fa_dupont_roe($A1721,"2024/12/31")/100,"")</f>
        <v>-2.1564E-2</v>
      </c>
      <c r="AG1721">
        <f>IFERROR([1]!s_fa_dupont_roe($A1721,"2025/12/31")/100,"")</f>
        <v>4.9180000000000001E-2</v>
      </c>
      <c r="AH1721">
        <f>IFERROR([1]!s_stm07_is($A1721,"W30028333","2025/12/31",1),"")</f>
        <v>134913396.53</v>
      </c>
      <c r="AI1721">
        <f>IFERROR([1]!s_stm07_bs($A1721,"W38058048","2025/12/31",1),"")</f>
        <v>2874638601.48</v>
      </c>
      <c r="AJ1721">
        <f>IFERROR([1]!s_fa_netdebt($A1721,"2025/12/31"),"")</f>
        <v>-223798365.02000001</v>
      </c>
      <c r="AK1721">
        <f>IFERROR([1]!s_val_ev1($A1721,"2025/12/31"),"")</f>
        <v>16338115102.629999</v>
      </c>
      <c r="AL1721">
        <f>IFERROR([1]!s_fa_ebitda($A1721,"2025/12/31"),"")</f>
        <v>336153319.02999997</v>
      </c>
      <c r="AM1721">
        <f>IFERROR([1]!s_west_netprofit($A1721,2026,$B$1,180)/[1]!s_west_netprofit($A1721,2026,$B$1-7,180)-1,"")</f>
        <v>0</v>
      </c>
      <c r="AN1721">
        <f>IFERROR([1]!s_west_netprofit($A1721,2026,$B$1,180)/[1]!s_west_netprofit($A1721,2026,$B$1-30,180)-1,"")</f>
        <v>0.14951719192393753</v>
      </c>
      <c r="AO1721">
        <f>IFERROR([1]!s_est_mediannetprofit($A1721,2026,$B$1)/[1]!s_est_mediannetprofit($A1721,2026,$B$1-7)-1,"")</f>
        <v>0</v>
      </c>
      <c r="AP1721">
        <f>IFERROR([1]!s_est_mediannetprofit($A1721,2026,$B$1)/[1]!s_est_mediannetprofit($A1721,2026,$B$1-30)-1,"")</f>
        <v>-6.0972229920741583E-4</v>
      </c>
    </row>
    <row r="1722" spans="1:42">
      <c r="A1722" t="s">
        <v>1761</v>
      </c>
      <c r="B1722">
        <f>IFERROR([1]!s_stm07_is($A1722,"W30028333","2011/12/31",1)/[1]!S_SHARE_TOTAL($A1722,$B$1),"")</f>
        <v>0</v>
      </c>
      <c r="C1722">
        <f>IFERROR([1]!s_stm07_is($A1722,"W30028333","2012/12/31",1)/[1]!S_SHARE_TOTAL($A1722,$B$1),"")</f>
        <v>0</v>
      </c>
      <c r="D1722">
        <f>IFERROR([1]!s_stm07_is($A1722,"W30028333","2013/12/31",1)/[1]!S_SHARE_TOTAL($A1722,$B$1),"")</f>
        <v>0</v>
      </c>
      <c r="E1722">
        <f>IFERROR([1]!s_stm07_is($A1722,"W30028333","2014/12/31",1)/[1]!S_SHARE_TOTAL($A1722,$B$1),"")</f>
        <v>0</v>
      </c>
      <c r="F1722">
        <f>IFERROR([1]!s_stm07_is($A1722,"W30028333","2015/12/31",1)/[1]!S_SHARE_TOTAL($A1722,$B$1),"")</f>
        <v>0</v>
      </c>
      <c r="G1722">
        <f>IFERROR([1]!s_stm07_is($A1722,"W30028333","2016/12/31",1)/[1]!S_SHARE_TOTAL($A1722,$B$1),"")</f>
        <v>-0.22789876868028194</v>
      </c>
      <c r="H1722">
        <f>IFERROR([1]!s_stm07_is($A1722,"W30028333","2017/12/31",1)/[1]!S_SHARE_TOTAL($A1722,$B$1),"")</f>
        <v>5.2915491832967343E-2</v>
      </c>
      <c r="I1722">
        <f>IFERROR([1]!s_stm07_is($A1722,"W30028333","2018/12/31",1)/[1]!S_SHARE_TOTAL($A1722,$B$1),"")</f>
        <v>0.32332321398740749</v>
      </c>
      <c r="J1722">
        <f>IFERROR([1]!s_stm07_is($A1722,"W30028333","2019/12/31",1)/[1]!S_SHARE_TOTAL($A1722,$B$1),"")</f>
        <v>0.3017258801291976</v>
      </c>
      <c r="K1722">
        <f>IFERROR([1]!s_stm07_is($A1722,"W30028333","2020/12/31",1)/[1]!S_SHARE_TOTAL($A1722,$B$1),"")</f>
        <v>0.72553371907083297</v>
      </c>
      <c r="L1722">
        <f>IFERROR([1]!s_stm07_is($A1722,"W30028333","2021/12/31",1)/[1]!S_SHARE_TOTAL($A1722,$B$1),"")</f>
        <v>1.7075004998077563</v>
      </c>
      <c r="M1722">
        <f>IFERROR([1]!s_stm07_is($A1722,"W30028333","2022/12/31",1)/[1]!S_SHARE_TOTAL($A1722,$B$1),"")</f>
        <v>1.9703801655246442</v>
      </c>
      <c r="N1722">
        <f>IFERROR([1]!s_stm07_is($A1722,"W30028333","2023/12/31",1)/[1]!S_SHARE_TOTAL($A1722,$B$1),"")</f>
        <v>1.1137282441743352</v>
      </c>
      <c r="O1722">
        <f>IFERROR([1]!s_stm07_is($A1722,"W30028333","2024/12/31",1)/[1]!S_SHARE_TOTAL($A1722,$B$1),"")</f>
        <v>0.57405039603355701</v>
      </c>
      <c r="P1722">
        <f>IFERROR([1]!s_stm07_is($A1722,"W30028333","2025/12/31",1)/[1]!S_SHARE_TOTAL($A1722,$B$1),"")</f>
        <v>0.49731806442032223</v>
      </c>
      <c r="Q1722">
        <f>IFERROR([1]!s_west_netprofit($A1722,2026,$B$1,180)/[1]!S_SHARE_TOTAL($A1722,$B$1),"")</f>
        <v>0.95207338793571517</v>
      </c>
      <c r="R1722">
        <f>IFERROR([1]!s_west_netprofit($A1722,2027,$B$1,180)/[1]!S_SHARE_TOTAL($A1722,$B$1),"")</f>
        <v>1.2711709749239481</v>
      </c>
      <c r="S1722">
        <f>IFERROR([1]!s_fa_dupont_roe($A1722,"2011/12/31")/100,"")</f>
        <v>0</v>
      </c>
      <c r="T1722">
        <f>IFERROR([1]!s_fa_dupont_roe($A1722,"2012/12/31")/100,"")</f>
        <v>0</v>
      </c>
      <c r="U1722">
        <f>IFERROR([1]!s_fa_dupont_roe($A1722,"2013/12/31")/100,"")</f>
        <v>0</v>
      </c>
      <c r="V1722">
        <f>IFERROR([1]!s_fa_dupont_roe($A1722,"2014/12/31")/100,"")</f>
        <v>0</v>
      </c>
      <c r="W1722">
        <f>IFERROR([1]!s_fa_dupont_roe($A1722,"2015/12/31")/100,"")</f>
        <v>0</v>
      </c>
      <c r="X1722">
        <f>IFERROR([1]!s_fa_dupont_roe($A1722,"2016/12/31")/100,"")</f>
        <v>-0.111386</v>
      </c>
      <c r="Y1722">
        <f>IFERROR([1]!s_fa_dupont_roe($A1722,"2017/12/31")/100,"")</f>
        <v>2.1461000000000001E-2</v>
      </c>
      <c r="Z1722">
        <f>IFERROR([1]!s_fa_dupont_roe($A1722,"2018/12/31")/100,"")</f>
        <v>0.107623</v>
      </c>
      <c r="AA1722">
        <f>IFERROR([1]!s_fa_dupont_roe($A1722,"2019/12/31")/100,"")</f>
        <v>8.374100000000001E-2</v>
      </c>
      <c r="AB1722">
        <f>IFERROR([1]!s_fa_dupont_roe($A1722,"2020/12/31")/100,"")</f>
        <v>0.12041299999999999</v>
      </c>
      <c r="AC1722">
        <f>IFERROR([1]!s_fa_dupont_roe($A1722,"2021/12/31")/100,"")</f>
        <v>0.16273499999999999</v>
      </c>
      <c r="AD1722">
        <f>IFERROR([1]!s_fa_dupont_roe($A1722,"2022/12/31")/100,"")</f>
        <v>0.14043700000000001</v>
      </c>
      <c r="AE1722">
        <f>IFERROR([1]!s_fa_dupont_roe($A1722,"2023/12/31")/100,"")</f>
        <v>7.1222999999999995E-2</v>
      </c>
      <c r="AF1722">
        <f>IFERROR([1]!s_fa_dupont_roe($A1722,"2024/12/31")/100,"")</f>
        <v>3.4765000000000004E-2</v>
      </c>
      <c r="AG1722">
        <f>IFERROR([1]!s_fa_dupont_roe($A1722,"2025/12/31")/100,"")</f>
        <v>2.9171999999999997E-2</v>
      </c>
      <c r="AH1722">
        <f>IFERROR([1]!s_stm07_is($A1722,"W30028333","2025/12/31",1),"")</f>
        <v>660543164.51999998</v>
      </c>
      <c r="AI1722">
        <f>IFERROR([1]!s_stm07_bs($A1722,"W38058048","2025/12/31",1),"")</f>
        <v>24867014719.970001</v>
      </c>
      <c r="AJ1722">
        <f>IFERROR([1]!s_fa_netdebt($A1722,"2025/12/31"),"")</f>
        <v>-9207746656.8500004</v>
      </c>
      <c r="AK1722">
        <f>IFERROR([1]!s_val_ev1($A1722,"2025/12/31"),"")</f>
        <v>70517343310.490005</v>
      </c>
      <c r="AL1722">
        <f>IFERROR([1]!s_fa_ebitda($A1722,"2025/12/31"),"")</f>
        <v>1857141086.71</v>
      </c>
      <c r="AM1722">
        <f>IFERROR([1]!s_west_netprofit($A1722,2026,$B$1,180)/[1]!s_west_netprofit($A1722,2026,$B$1-7,180)-1,"")</f>
        <v>0</v>
      </c>
      <c r="AN1722">
        <f>IFERROR([1]!s_west_netprofit($A1722,2026,$B$1,180)/[1]!s_west_netprofit($A1722,2026,$B$1-30,180)-1,"")</f>
        <v>0</v>
      </c>
      <c r="AO1722">
        <f>IFERROR([1]!s_est_mediannetprofit($A1722,2026,$B$1)/[1]!s_est_mediannetprofit($A1722,2026,$B$1-7)-1,"")</f>
        <v>0</v>
      </c>
      <c r="AP1722">
        <f>IFERROR([1]!s_est_mediannetprofit($A1722,2026,$B$1)/[1]!s_est_mediannetprofit($A1722,2026,$B$1-30)-1,"")</f>
        <v>0</v>
      </c>
    </row>
    <row r="1723" spans="1:42">
      <c r="A1723" t="s">
        <v>1762</v>
      </c>
      <c r="B1723">
        <f>IFERROR([1]!s_stm07_is($A1723,"W30028333","2011/12/31",1)/[1]!S_SHARE_TOTAL($A1723,$B$1),"")</f>
        <v>0</v>
      </c>
      <c r="C1723">
        <f>IFERROR([1]!s_stm07_is($A1723,"W30028333","2012/12/31",1)/[1]!S_SHARE_TOTAL($A1723,$B$1),"")</f>
        <v>0</v>
      </c>
      <c r="D1723">
        <f>IFERROR([1]!s_stm07_is($A1723,"W30028333","2013/12/31",1)/[1]!S_SHARE_TOTAL($A1723,$B$1),"")</f>
        <v>0</v>
      </c>
      <c r="E1723">
        <f>IFERROR([1]!s_stm07_is($A1723,"W30028333","2014/12/31",1)/[1]!S_SHARE_TOTAL($A1723,$B$1),"")</f>
        <v>0</v>
      </c>
      <c r="F1723">
        <f>IFERROR([1]!s_stm07_is($A1723,"W30028333","2015/12/31",1)/[1]!S_SHARE_TOTAL($A1723,$B$1),"")</f>
        <v>0</v>
      </c>
      <c r="G1723">
        <f>IFERROR([1]!s_stm07_is($A1723,"W30028333","2016/12/31",1)/[1]!S_SHARE_TOTAL($A1723,$B$1),"")</f>
        <v>0</v>
      </c>
      <c r="H1723">
        <f>IFERROR([1]!s_stm07_is($A1723,"W30028333","2017/12/31",1)/[1]!S_SHARE_TOTAL($A1723,$B$1),"")</f>
        <v>0</v>
      </c>
      <c r="I1723">
        <f>IFERROR([1]!s_stm07_is($A1723,"W30028333","2018/12/31",1)/[1]!S_SHARE_TOTAL($A1723,$B$1),"")</f>
        <v>0.11555547631739845</v>
      </c>
      <c r="J1723">
        <f>IFERROR([1]!s_stm07_is($A1723,"W30028333","2019/12/31",1)/[1]!S_SHARE_TOTAL($A1723,$B$1),"")</f>
        <v>7.7722701833217403E-2</v>
      </c>
      <c r="K1723">
        <f>IFERROR([1]!s_stm07_is($A1723,"W30028333","2020/12/31",1)/[1]!S_SHARE_TOTAL($A1723,$B$1),"")</f>
        <v>0.27530312012033376</v>
      </c>
      <c r="L1723">
        <f>IFERROR([1]!s_stm07_is($A1723,"W30028333","2021/12/31",1)/[1]!S_SHARE_TOTAL($A1723,$B$1),"")</f>
        <v>0.35862536980777271</v>
      </c>
      <c r="M1723">
        <f>IFERROR([1]!s_stm07_is($A1723,"W30028333","2022/12/31",1)/[1]!S_SHARE_TOTAL($A1723,$B$1),"")</f>
        <v>0.39132910444881114</v>
      </c>
      <c r="N1723">
        <f>IFERROR([1]!s_stm07_is($A1723,"W30028333","2023/12/31",1)/[1]!S_SHARE_TOTAL($A1723,$B$1),"")</f>
        <v>0.34207958433020508</v>
      </c>
      <c r="O1723">
        <f>IFERROR([1]!s_stm07_is($A1723,"W30028333","2024/12/31",1)/[1]!S_SHARE_TOTAL($A1723,$B$1),"")</f>
        <v>0.22341030113501043</v>
      </c>
      <c r="P1723">
        <f>IFERROR([1]!s_stm07_is($A1723,"W30028333","2025/12/31",1)/[1]!S_SHARE_TOTAL($A1723,$B$1),"")</f>
        <v>0.3366892102701457</v>
      </c>
      <c r="Q1723">
        <f>IFERROR([1]!s_west_netprofit($A1723,2026,$B$1,180)/[1]!S_SHARE_TOTAL($A1723,$B$1),"")</f>
        <v>0.84510499380991888</v>
      </c>
      <c r="R1723">
        <f>IFERROR([1]!s_west_netprofit($A1723,2027,$B$1,180)/[1]!S_SHARE_TOTAL($A1723,$B$1),"")</f>
        <v>0.75607335590640068</v>
      </c>
      <c r="S1723">
        <f>IFERROR([1]!s_fa_dupont_roe($A1723,"2011/12/31")/100,"")</f>
        <v>0</v>
      </c>
      <c r="T1723">
        <f>IFERROR([1]!s_fa_dupont_roe($A1723,"2012/12/31")/100,"")</f>
        <v>0</v>
      </c>
      <c r="U1723">
        <f>IFERROR([1]!s_fa_dupont_roe($A1723,"2013/12/31")/100,"")</f>
        <v>0</v>
      </c>
      <c r="V1723">
        <f>IFERROR([1]!s_fa_dupont_roe($A1723,"2014/12/31")/100,"")</f>
        <v>0</v>
      </c>
      <c r="W1723">
        <f>IFERROR([1]!s_fa_dupont_roe($A1723,"2015/12/31")/100,"")</f>
        <v>0</v>
      </c>
      <c r="X1723">
        <f>IFERROR([1]!s_fa_dupont_roe($A1723,"2016/12/31")/100,"")</f>
        <v>0</v>
      </c>
      <c r="Y1723">
        <f>IFERROR([1]!s_fa_dupont_roe($A1723,"2017/12/31")/100,"")</f>
        <v>0</v>
      </c>
      <c r="Z1723">
        <f>IFERROR([1]!s_fa_dupont_roe($A1723,"2018/12/31")/100,"")</f>
        <v>0.15438199999999999</v>
      </c>
      <c r="AA1723">
        <f>IFERROR([1]!s_fa_dupont_roe($A1723,"2019/12/31")/100,"")</f>
        <v>6.7198999999999995E-2</v>
      </c>
      <c r="AB1723">
        <f>IFERROR([1]!s_fa_dupont_roe($A1723,"2020/12/31")/100,"")</f>
        <v>0.12712300000000001</v>
      </c>
      <c r="AC1723">
        <f>IFERROR([1]!s_fa_dupont_roe($A1723,"2021/12/31")/100,"")</f>
        <v>0.11908400000000001</v>
      </c>
      <c r="AD1723">
        <f>IFERROR([1]!s_fa_dupont_roe($A1723,"2022/12/31")/100,"")</f>
        <v>6.8801000000000001E-2</v>
      </c>
      <c r="AE1723">
        <f>IFERROR([1]!s_fa_dupont_roe($A1723,"2023/12/31")/100,"")</f>
        <v>4.1703000000000004E-2</v>
      </c>
      <c r="AF1723">
        <f>IFERROR([1]!s_fa_dupont_roe($A1723,"2024/12/31")/100,"")</f>
        <v>2.7176999999999996E-2</v>
      </c>
      <c r="AG1723">
        <f>IFERROR([1]!s_fa_dupont_roe($A1723,"2025/12/31")/100,"")</f>
        <v>3.9522000000000002E-2</v>
      </c>
      <c r="AH1723">
        <f>IFERROR([1]!s_stm07_is($A1723,"W30028333","2025/12/31",1),"")</f>
        <v>161351703.22999999</v>
      </c>
      <c r="AI1723">
        <f>IFERROR([1]!s_stm07_bs($A1723,"W38058048","2025/12/31",1),"")</f>
        <v>4247321647.9899998</v>
      </c>
      <c r="AJ1723">
        <f>IFERROR([1]!s_fa_netdebt($A1723,"2025/12/31"),"")</f>
        <v>-118809807.09</v>
      </c>
      <c r="AK1723">
        <f>IFERROR([1]!s_val_ev1($A1723,"2025/12/31"),"")</f>
        <v>20179778866.959999</v>
      </c>
      <c r="AL1723">
        <f>IFERROR([1]!s_fa_ebitda($A1723,"2025/12/31"),"")</f>
        <v>240455530.25999999</v>
      </c>
      <c r="AM1723">
        <f>IFERROR([1]!s_west_netprofit($A1723,2026,$B$1,180)/[1]!s_west_netprofit($A1723,2026,$B$1-7,180)-1,"")</f>
        <v>0</v>
      </c>
      <c r="AN1723">
        <f>IFERROR([1]!s_west_netprofit($A1723,2026,$B$1,180)/[1]!s_west_netprofit($A1723,2026,$B$1-30,180)-1,"")</f>
        <v>0</v>
      </c>
      <c r="AO1723">
        <f>IFERROR([1]!s_est_mediannetprofit($A1723,2026,$B$1)/[1]!s_est_mediannetprofit($A1723,2026,$B$1-7)-1,"")</f>
        <v>0</v>
      </c>
      <c r="AP1723">
        <f>IFERROR([1]!s_est_mediannetprofit($A1723,2026,$B$1)/[1]!s_est_mediannetprofit($A1723,2026,$B$1-30)-1,"")</f>
        <v>0</v>
      </c>
    </row>
    <row r="1724" spans="1:42">
      <c r="A1724" t="s">
        <v>1763</v>
      </c>
      <c r="B1724">
        <f>IFERROR([1]!s_stm07_is($A1724,"W30028333","2011/12/31",1)/[1]!S_SHARE_TOTAL($A1724,$B$1),"")</f>
        <v>0</v>
      </c>
      <c r="C1724">
        <f>IFERROR([1]!s_stm07_is($A1724,"W30028333","2012/12/31",1)/[1]!S_SHARE_TOTAL($A1724,$B$1),"")</f>
        <v>0</v>
      </c>
      <c r="D1724">
        <f>IFERROR([1]!s_stm07_is($A1724,"W30028333","2013/12/31",1)/[1]!S_SHARE_TOTAL($A1724,$B$1),"")</f>
        <v>0</v>
      </c>
      <c r="E1724">
        <f>IFERROR([1]!s_stm07_is($A1724,"W30028333","2014/12/31",1)/[1]!S_SHARE_TOTAL($A1724,$B$1),"")</f>
        <v>0</v>
      </c>
      <c r="F1724">
        <f>IFERROR([1]!s_stm07_is($A1724,"W30028333","2015/12/31",1)/[1]!S_SHARE_TOTAL($A1724,$B$1),"")</f>
        <v>0</v>
      </c>
      <c r="G1724">
        <f>IFERROR([1]!s_stm07_is($A1724,"W30028333","2016/12/31",1)/[1]!S_SHARE_TOTAL($A1724,$B$1),"")</f>
        <v>0</v>
      </c>
      <c r="H1724">
        <f>IFERROR([1]!s_stm07_is($A1724,"W30028333","2017/12/31",1)/[1]!S_SHARE_TOTAL($A1724,$B$1),"")</f>
        <v>0</v>
      </c>
      <c r="I1724">
        <f>IFERROR([1]!s_stm07_is($A1724,"W30028333","2018/12/31",1)/[1]!S_SHARE_TOTAL($A1724,$B$1),"")</f>
        <v>-0.10805943065240949</v>
      </c>
      <c r="J1724">
        <f>IFERROR([1]!s_stm07_is($A1724,"W30028333","2019/12/31",1)/[1]!S_SHARE_TOTAL($A1724,$B$1),"")</f>
        <v>-0.16552948670296</v>
      </c>
      <c r="K1724">
        <f>IFERROR([1]!s_stm07_is($A1724,"W30028333","2020/12/31",1)/[1]!S_SHARE_TOTAL($A1724,$B$1),"")</f>
        <v>-4.0416489415866898E-3</v>
      </c>
      <c r="L1724">
        <f>IFERROR([1]!s_stm07_is($A1724,"W30028333","2021/12/31",1)/[1]!S_SHARE_TOTAL($A1724,$B$1),"")</f>
        <v>0.14160133255175616</v>
      </c>
      <c r="M1724">
        <f>IFERROR([1]!s_stm07_is($A1724,"W30028333","2022/12/31",1)/[1]!S_SHARE_TOTAL($A1724,$B$1),"")</f>
        <v>0.1788456413493027</v>
      </c>
      <c r="N1724">
        <f>IFERROR([1]!s_stm07_is($A1724,"W30028333","2023/12/31",1)/[1]!S_SHARE_TOTAL($A1724,$B$1),"")</f>
        <v>0.19777724133103355</v>
      </c>
      <c r="O1724">
        <f>IFERROR([1]!s_stm07_is($A1724,"W30028333","2024/12/31",1)/[1]!S_SHARE_TOTAL($A1724,$B$1),"")</f>
        <v>0.16122518837757033</v>
      </c>
      <c r="P1724">
        <f>IFERROR([1]!s_stm07_is($A1724,"W30028333","2025/12/31",1)/[1]!S_SHARE_TOTAL($A1724,$B$1),"")</f>
        <v>0.15614555311140599</v>
      </c>
      <c r="Q1724">
        <f>IFERROR([1]!s_west_netprofit($A1724,2026,$B$1,180)/[1]!S_SHARE_TOTAL($A1724,$B$1),"")</f>
        <v>0.21898439917902809</v>
      </c>
      <c r="R1724">
        <f>IFERROR([1]!s_west_netprofit($A1724,2027,$B$1,180)/[1]!S_SHARE_TOTAL($A1724,$B$1),"")</f>
        <v>0.26035933174280762</v>
      </c>
      <c r="S1724">
        <f>IFERROR([1]!s_fa_dupont_roe($A1724,"2011/12/31")/100,"")</f>
        <v>0</v>
      </c>
      <c r="T1724">
        <f>IFERROR([1]!s_fa_dupont_roe($A1724,"2012/12/31")/100,"")</f>
        <v>0</v>
      </c>
      <c r="U1724">
        <f>IFERROR([1]!s_fa_dupont_roe($A1724,"2013/12/31")/100,"")</f>
        <v>0</v>
      </c>
      <c r="V1724">
        <f>IFERROR([1]!s_fa_dupont_roe($A1724,"2014/12/31")/100,"")</f>
        <v>0</v>
      </c>
      <c r="W1724">
        <f>IFERROR([1]!s_fa_dupont_roe($A1724,"2015/12/31")/100,"")</f>
        <v>0</v>
      </c>
      <c r="X1724">
        <f>IFERROR([1]!s_fa_dupont_roe($A1724,"2016/12/31")/100,"")</f>
        <v>0</v>
      </c>
      <c r="Y1724">
        <f>IFERROR([1]!s_fa_dupont_roe($A1724,"2017/12/31")/100,"")</f>
        <v>0</v>
      </c>
      <c r="Z1724">
        <f>IFERROR([1]!s_fa_dupont_roe($A1724,"2018/12/31")/100,"")</f>
        <v>-0.47745399999999999</v>
      </c>
      <c r="AA1724">
        <f>IFERROR([1]!s_fa_dupont_roe($A1724,"2019/12/31")/100,"")</f>
        <v>-0.7752</v>
      </c>
      <c r="AB1724">
        <f>IFERROR([1]!s_fa_dupont_roe($A1724,"2020/12/31")/100,"")</f>
        <v>-5.9709999999999997E-3</v>
      </c>
      <c r="AC1724">
        <f>IFERROR([1]!s_fa_dupont_roe($A1724,"2021/12/31")/100,"")</f>
        <v>0.11065799999999999</v>
      </c>
      <c r="AD1724">
        <f>IFERROR([1]!s_fa_dupont_roe($A1724,"2022/12/31")/100,"")</f>
        <v>8.2482E-2</v>
      </c>
      <c r="AE1724">
        <f>IFERROR([1]!s_fa_dupont_roe($A1724,"2023/12/31")/100,"")</f>
        <v>6.4942E-2</v>
      </c>
      <c r="AF1724">
        <f>IFERROR([1]!s_fa_dupont_roe($A1724,"2024/12/31")/100,"")</f>
        <v>5.0453999999999999E-2</v>
      </c>
      <c r="AG1724">
        <f>IFERROR([1]!s_fa_dupont_roe($A1724,"2025/12/31")/100,"")</f>
        <v>4.5845999999999998E-2</v>
      </c>
      <c r="AH1724">
        <f>IFERROR([1]!s_stm07_is($A1724,"W30028333","2025/12/31",1),"")</f>
        <v>154730588.81</v>
      </c>
      <c r="AI1724">
        <f>IFERROR([1]!s_stm07_bs($A1724,"W38058048","2025/12/31",1),"")</f>
        <v>3548994671.5100002</v>
      </c>
      <c r="AJ1724">
        <f>IFERROR([1]!s_fa_netdebt($A1724,"2025/12/31"),"")</f>
        <v>879564319.45000005</v>
      </c>
      <c r="AK1724">
        <f>IFERROR([1]!s_val_ev1($A1724,"2025/12/31"),"")</f>
        <v>15253269965.25</v>
      </c>
      <c r="AL1724">
        <f>IFERROR([1]!s_fa_ebitda($A1724,"2025/12/31"),"")</f>
        <v>612820431.37</v>
      </c>
      <c r="AM1724">
        <f>IFERROR([1]!s_west_netprofit($A1724,2026,$B$1,180)/[1]!s_west_netprofit($A1724,2026,$B$1-7,180)-1,"")</f>
        <v>0</v>
      </c>
      <c r="AN1724">
        <f>IFERROR([1]!s_west_netprofit($A1724,2026,$B$1,180)/[1]!s_west_netprofit($A1724,2026,$B$1-30,180)-1,"")</f>
        <v>-0.29084967320261434</v>
      </c>
      <c r="AO1724">
        <f>IFERROR([1]!s_est_mediannetprofit($A1724,2026,$B$1)/[1]!s_est_mediannetprofit($A1724,2026,$B$1-7)-1,"")</f>
        <v>0</v>
      </c>
      <c r="AP1724">
        <f>IFERROR([1]!s_est_mediannetprofit($A1724,2026,$B$1)/[1]!s_est_mediannetprofit($A1724,2026,$B$1-30)-1,"")</f>
        <v>-0.29084967320261434</v>
      </c>
    </row>
    <row r="1725" spans="1:42">
      <c r="A1725" t="s">
        <v>1764</v>
      </c>
      <c r="B1725">
        <f>IFERROR([1]!s_stm07_is($A1725,"W30028333","2011/12/31",1)/[1]!S_SHARE_TOTAL($A1725,$B$1),"")</f>
        <v>0</v>
      </c>
      <c r="C1725">
        <f>IFERROR([1]!s_stm07_is($A1725,"W30028333","2012/12/31",1)/[1]!S_SHARE_TOTAL($A1725,$B$1),"")</f>
        <v>0</v>
      </c>
      <c r="D1725">
        <f>IFERROR([1]!s_stm07_is($A1725,"W30028333","2013/12/31",1)/[1]!S_SHARE_TOTAL($A1725,$B$1),"")</f>
        <v>0</v>
      </c>
      <c r="E1725">
        <f>IFERROR([1]!s_stm07_is($A1725,"W30028333","2014/12/31",1)/[1]!S_SHARE_TOTAL($A1725,$B$1),"")</f>
        <v>0</v>
      </c>
      <c r="F1725">
        <f>IFERROR([1]!s_stm07_is($A1725,"W30028333","2015/12/31",1)/[1]!S_SHARE_TOTAL($A1725,$B$1),"")</f>
        <v>0</v>
      </c>
      <c r="G1725">
        <f>IFERROR([1]!s_stm07_is($A1725,"W30028333","2016/12/31",1)/[1]!S_SHARE_TOTAL($A1725,$B$1),"")</f>
        <v>0.16036782682813516</v>
      </c>
      <c r="H1725">
        <f>IFERROR([1]!s_stm07_is($A1725,"W30028333","2017/12/31",1)/[1]!S_SHARE_TOTAL($A1725,$B$1),"")</f>
        <v>0.19711600778406912</v>
      </c>
      <c r="I1725">
        <f>IFERROR([1]!s_stm07_is($A1725,"W30028333","2018/12/31",1)/[1]!S_SHARE_TOTAL($A1725,$B$1),"")</f>
        <v>0.44389569382792898</v>
      </c>
      <c r="J1725">
        <f>IFERROR([1]!s_stm07_is($A1725,"W30028333","2019/12/31",1)/[1]!S_SHARE_TOTAL($A1725,$B$1),"")</f>
        <v>0.74066048973960275</v>
      </c>
      <c r="K1725">
        <f>IFERROR([1]!s_stm07_is($A1725,"W30028333","2020/12/31",1)/[1]!S_SHARE_TOTAL($A1725,$B$1),"")</f>
        <v>1.3032213489415689</v>
      </c>
      <c r="L1725">
        <f>IFERROR([1]!s_stm07_is($A1725,"W30028333","2021/12/31",1)/[1]!S_SHARE_TOTAL($A1725,$B$1),"")</f>
        <v>6.8619780215345802E-2</v>
      </c>
      <c r="M1725">
        <f>IFERROR([1]!s_stm07_is($A1725,"W30028333","2022/12/31",1)/[1]!S_SHARE_TOTAL($A1725,$B$1),"")</f>
        <v>0.20281979303705916</v>
      </c>
      <c r="N1725">
        <f>IFERROR([1]!s_stm07_is($A1725,"W30028333","2023/12/31",1)/[1]!S_SHARE_TOTAL($A1725,$B$1),"")</f>
        <v>1.575059936808235</v>
      </c>
      <c r="O1725">
        <f>IFERROR([1]!s_stm07_is($A1725,"W30028333","2024/12/31",1)/[1]!S_SHARE_TOTAL($A1725,$B$1),"")</f>
        <v>2.8827802269039733</v>
      </c>
      <c r="P1725">
        <f>IFERROR([1]!s_stm07_is($A1725,"W30028333","2025/12/31",1)/[1]!S_SHARE_TOTAL($A1725,$B$1),"")</f>
        <v>-4.6116921235285359E-2</v>
      </c>
      <c r="Q1725">
        <f>IFERROR([1]!s_west_netprofit($A1725,2026,$B$1,180)/[1]!S_SHARE_TOTAL($A1725,$B$1),"")</f>
        <v>2.7731383059797818</v>
      </c>
      <c r="R1725">
        <f>IFERROR([1]!s_west_netprofit($A1725,2027,$B$1,180)/[1]!S_SHARE_TOTAL($A1725,$B$1),"")</f>
        <v>3.6130682620296253</v>
      </c>
      <c r="S1725">
        <f>IFERROR([1]!s_fa_dupont_roe($A1725,"2011/12/31")/100,"")</f>
        <v>0</v>
      </c>
      <c r="T1725">
        <f>IFERROR([1]!s_fa_dupont_roe($A1725,"2012/12/31")/100,"")</f>
        <v>0</v>
      </c>
      <c r="U1725">
        <f>IFERROR([1]!s_fa_dupont_roe($A1725,"2013/12/31")/100,"")</f>
        <v>0</v>
      </c>
      <c r="V1725">
        <f>IFERROR([1]!s_fa_dupont_roe($A1725,"2014/12/31")/100,"")</f>
        <v>0</v>
      </c>
      <c r="W1725">
        <f>IFERROR([1]!s_fa_dupont_roe($A1725,"2015/12/31")/100,"")</f>
        <v>0</v>
      </c>
      <c r="X1725">
        <f>IFERROR([1]!s_fa_dupont_roe($A1725,"2016/12/31")/100,"")</f>
        <v>8.5078999999999988E-2</v>
      </c>
      <c r="Y1725">
        <f>IFERROR([1]!s_fa_dupont_roe($A1725,"2017/12/31")/100,"")</f>
        <v>8.0508999999999997E-2</v>
      </c>
      <c r="Z1725">
        <f>IFERROR([1]!s_fa_dupont_roe($A1725,"2018/12/31")/100,"")</f>
        <v>0.13728499999999999</v>
      </c>
      <c r="AA1725">
        <f>IFERROR([1]!s_fa_dupont_roe($A1725,"2019/12/31")/100,"")</f>
        <v>0.19706800000000002</v>
      </c>
      <c r="AB1725">
        <f>IFERROR([1]!s_fa_dupont_roe($A1725,"2020/12/31")/100,"")</f>
        <v>0.169326</v>
      </c>
      <c r="AC1725">
        <f>IFERROR([1]!s_fa_dupont_roe($A1725,"2021/12/31")/100,"")</f>
        <v>6.1079999999999997E-3</v>
      </c>
      <c r="AD1725">
        <f>IFERROR([1]!s_fa_dupont_roe($A1725,"2022/12/31")/100,"")</f>
        <v>1.8003999999999999E-2</v>
      </c>
      <c r="AE1725">
        <f>IFERROR([1]!s_fa_dupont_roe($A1725,"2023/12/31")/100,"")</f>
        <v>0.13025700000000001</v>
      </c>
      <c r="AF1725">
        <f>IFERROR([1]!s_fa_dupont_roe($A1725,"2024/12/31")/100,"")</f>
        <v>0.17510999999999999</v>
      </c>
      <c r="AG1725">
        <f>IFERROR([1]!s_fa_dupont_roe($A1725,"2025/12/31")/100,"")</f>
        <v>-2.3730000000000001E-3</v>
      </c>
      <c r="AH1725">
        <f>IFERROR([1]!s_stm07_is($A1725,"W30028333","2025/12/31",1),"")</f>
        <v>-10102644.210000001</v>
      </c>
      <c r="AI1725">
        <f>IFERROR([1]!s_stm07_bs($A1725,"W38058048","2025/12/31",1),"")</f>
        <v>4124190048.1199999</v>
      </c>
      <c r="AJ1725">
        <f>IFERROR([1]!s_fa_netdebt($A1725,"2025/12/31"),"")</f>
        <v>-377109377.55000001</v>
      </c>
      <c r="AK1725">
        <f>IFERROR([1]!s_val_ev1($A1725,"2025/12/31"),"")</f>
        <v>11186346262.23</v>
      </c>
      <c r="AL1725">
        <f>IFERROR([1]!s_fa_ebitda($A1725,"2025/12/31"),"")</f>
        <v>202146795.46000001</v>
      </c>
      <c r="AM1725">
        <f>IFERROR([1]!s_west_netprofit($A1725,2026,$B$1,180)/[1]!s_west_netprofit($A1725,2026,$B$1-7,180)-1,"")</f>
        <v>0</v>
      </c>
      <c r="AN1725">
        <f>IFERROR([1]!s_west_netprofit($A1725,2026,$B$1,180)/[1]!s_west_netprofit($A1725,2026,$B$1-30,180)-1,"")</f>
        <v>-8.6441437512594366E-2</v>
      </c>
      <c r="AO1725">
        <f>IFERROR([1]!s_est_mediannetprofit($A1725,2026,$B$1)/[1]!s_est_mediannetprofit($A1725,2026,$B$1-7)-1,"")</f>
        <v>0</v>
      </c>
      <c r="AP1725">
        <f>IFERROR([1]!s_est_mediannetprofit($A1725,2026,$B$1)/[1]!s_est_mediannetprofit($A1725,2026,$B$1-30)-1,"")</f>
        <v>-7.2164948453608213E-2</v>
      </c>
    </row>
    <row r="1726" spans="1:42">
      <c r="A1726" t="s">
        <v>1765</v>
      </c>
      <c r="B1726">
        <f>IFERROR([1]!s_stm07_is($A1726,"W30028333","2011/12/31",1)/[1]!S_SHARE_TOTAL($A1726,$B$1),"")</f>
        <v>0</v>
      </c>
      <c r="C1726">
        <f>IFERROR([1]!s_stm07_is($A1726,"W30028333","2012/12/31",1)/[1]!S_SHARE_TOTAL($A1726,$B$1),"")</f>
        <v>0</v>
      </c>
      <c r="D1726">
        <f>IFERROR([1]!s_stm07_is($A1726,"W30028333","2013/12/31",1)/[1]!S_SHARE_TOTAL($A1726,$B$1),"")</f>
        <v>0</v>
      </c>
      <c r="E1726">
        <f>IFERROR([1]!s_stm07_is($A1726,"W30028333","2014/12/31",1)/[1]!S_SHARE_TOTAL($A1726,$B$1),"")</f>
        <v>0</v>
      </c>
      <c r="F1726">
        <f>IFERROR([1]!s_stm07_is($A1726,"W30028333","2015/12/31",1)/[1]!S_SHARE_TOTAL($A1726,$B$1),"")</f>
        <v>0</v>
      </c>
      <c r="G1726">
        <f>IFERROR([1]!s_stm07_is($A1726,"W30028333","2016/12/31",1)/[1]!S_SHARE_TOTAL($A1726,$B$1),"")</f>
        <v>0</v>
      </c>
      <c r="H1726">
        <f>IFERROR([1]!s_stm07_is($A1726,"W30028333","2017/12/31",1)/[1]!S_SHARE_TOTAL($A1726,$B$1),"")</f>
        <v>0</v>
      </c>
      <c r="I1726">
        <f>IFERROR([1]!s_stm07_is($A1726,"W30028333","2018/12/31",1)/[1]!S_SHARE_TOTAL($A1726,$B$1),"")</f>
        <v>2.2410404041600482E-2</v>
      </c>
      <c r="J1726">
        <f>IFERROR([1]!s_stm07_is($A1726,"W30028333","2019/12/31",1)/[1]!S_SHARE_TOTAL($A1726,$B$1),"")</f>
        <v>-0.10889231107419145</v>
      </c>
      <c r="K1726">
        <f>IFERROR([1]!s_stm07_is($A1726,"W30028333","2020/12/31",1)/[1]!S_SHARE_TOTAL($A1726,$B$1),"")</f>
        <v>0.30536147005749842</v>
      </c>
      <c r="L1726">
        <f>IFERROR([1]!s_stm07_is($A1726,"W30028333","2021/12/31",1)/[1]!S_SHARE_TOTAL($A1726,$B$1),"")</f>
        <v>0.41308726253133665</v>
      </c>
      <c r="M1726">
        <f>IFERROR([1]!s_stm07_is($A1726,"W30028333","2022/12/31",1)/[1]!S_SHARE_TOTAL($A1726,$B$1),"")</f>
        <v>0.80218882747922671</v>
      </c>
      <c r="N1726">
        <f>IFERROR([1]!s_stm07_is($A1726,"W30028333","2023/12/31",1)/[1]!S_SHARE_TOTAL($A1726,$B$1),"")</f>
        <v>0.55088816856151679</v>
      </c>
      <c r="O1726">
        <f>IFERROR([1]!s_stm07_is($A1726,"W30028333","2024/12/31",1)/[1]!S_SHARE_TOTAL($A1726,$B$1),"")</f>
        <v>0.66179855485880346</v>
      </c>
      <c r="P1726">
        <f>IFERROR([1]!s_stm07_is($A1726,"W30028333","2025/12/31",1)/[1]!S_SHARE_TOTAL($A1726,$B$1),"")</f>
        <v>-2.8122770018432827E-2</v>
      </c>
      <c r="Q1726">
        <f>IFERROR([1]!s_west_netprofit($A1726,2026,$B$1,180)/[1]!S_SHARE_TOTAL($A1726,$B$1),"")</f>
        <v>1.2779868314952252</v>
      </c>
      <c r="R1726">
        <f>IFERROR([1]!s_west_netprofit($A1726,2027,$B$1,180)/[1]!S_SHARE_TOTAL($A1726,$B$1),"")</f>
        <v>2.2315783692664422</v>
      </c>
      <c r="S1726">
        <f>IFERROR([1]!s_fa_dupont_roe($A1726,"2011/12/31")/100,"")</f>
        <v>0</v>
      </c>
      <c r="T1726">
        <f>IFERROR([1]!s_fa_dupont_roe($A1726,"2012/12/31")/100,"")</f>
        <v>0</v>
      </c>
      <c r="U1726">
        <f>IFERROR([1]!s_fa_dupont_roe($A1726,"2013/12/31")/100,"")</f>
        <v>0</v>
      </c>
      <c r="V1726">
        <f>IFERROR([1]!s_fa_dupont_roe($A1726,"2014/12/31")/100,"")</f>
        <v>0</v>
      </c>
      <c r="W1726">
        <f>IFERROR([1]!s_fa_dupont_roe($A1726,"2015/12/31")/100,"")</f>
        <v>0</v>
      </c>
      <c r="X1726">
        <f>IFERROR([1]!s_fa_dupont_roe($A1726,"2016/12/31")/100,"")</f>
        <v>0</v>
      </c>
      <c r="Y1726">
        <f>IFERROR([1]!s_fa_dupont_roe($A1726,"2017/12/31")/100,"")</f>
        <v>0</v>
      </c>
      <c r="Z1726">
        <f>IFERROR([1]!s_fa_dupont_roe($A1726,"2018/12/31")/100,"")</f>
        <v>1.7152000000000001E-2</v>
      </c>
      <c r="AA1726">
        <f>IFERROR([1]!s_fa_dupont_roe($A1726,"2019/12/31")/100,"")</f>
        <v>-8.1320000000000003E-2</v>
      </c>
      <c r="AB1726">
        <f>IFERROR([1]!s_fa_dupont_roe($A1726,"2020/12/31")/100,"")</f>
        <v>0.13988100000000001</v>
      </c>
      <c r="AC1726">
        <f>IFERROR([1]!s_fa_dupont_roe($A1726,"2021/12/31")/100,"")</f>
        <v>0.128742</v>
      </c>
      <c r="AD1726">
        <f>IFERROR([1]!s_fa_dupont_roe($A1726,"2022/12/31")/100,"")</f>
        <v>8.6294999999999997E-2</v>
      </c>
      <c r="AE1726">
        <f>IFERROR([1]!s_fa_dupont_roe($A1726,"2023/12/31")/100,"")</f>
        <v>3.6631999999999998E-2</v>
      </c>
      <c r="AF1726">
        <f>IFERROR([1]!s_fa_dupont_roe($A1726,"2024/12/31")/100,"")</f>
        <v>4.428E-2</v>
      </c>
      <c r="AG1726">
        <f>IFERROR([1]!s_fa_dupont_roe($A1726,"2025/12/31")/100,"")</f>
        <v>-1.905E-3</v>
      </c>
      <c r="AH1726">
        <f>IFERROR([1]!s_stm07_is($A1726,"W30028333","2025/12/31",1),"")</f>
        <v>-8611495.0899999999</v>
      </c>
      <c r="AI1726">
        <f>IFERROR([1]!s_stm07_bs($A1726,"W38058048","2025/12/31",1),"")</f>
        <v>4567418773.4799995</v>
      </c>
      <c r="AJ1726">
        <f>IFERROR([1]!s_fa_netdebt($A1726,"2025/12/31"),"")</f>
        <v>1853605773.8599999</v>
      </c>
      <c r="AK1726">
        <f>IFERROR([1]!s_val_ev1($A1726,"2025/12/31"),"")</f>
        <v>23265480959.09</v>
      </c>
      <c r="AL1726">
        <f>IFERROR([1]!s_fa_ebitda($A1726,"2025/12/31"),"")</f>
        <v>472224501.87</v>
      </c>
      <c r="AM1726">
        <f>IFERROR([1]!s_west_netprofit($A1726,2026,$B$1,180)/[1]!s_west_netprofit($A1726,2026,$B$1-7,180)-1,"")</f>
        <v>7.0727037795798031E-2</v>
      </c>
      <c r="AN1726">
        <f>IFERROR([1]!s_west_netprofit($A1726,2026,$B$1,180)/[1]!s_west_netprofit($A1726,2026,$B$1-30,180)-1,"")</f>
        <v>0.30671667990084606</v>
      </c>
      <c r="AO1726">
        <f>IFERROR([1]!s_est_mediannetprofit($A1726,2026,$B$1)/[1]!s_est_mediannetprofit($A1726,2026,$B$1-7)-1,"")</f>
        <v>0</v>
      </c>
      <c r="AP1726">
        <f>IFERROR([1]!s_est_mediannetprofit($A1726,2026,$B$1)/[1]!s_est_mediannetprofit($A1726,2026,$B$1-30)-1,"")</f>
        <v>6.414473684210531E-2</v>
      </c>
    </row>
    <row r="1727" spans="1:42">
      <c r="A1727" t="s">
        <v>1766</v>
      </c>
      <c r="B1727">
        <f>IFERROR([1]!s_stm07_is($A1727,"W30028333","2011/12/31",1)/[1]!S_SHARE_TOTAL($A1727,$B$1),"")</f>
        <v>5.1761536567846572E-2</v>
      </c>
      <c r="C1727">
        <f>IFERROR([1]!s_stm07_is($A1727,"W30028333","2012/12/31",1)/[1]!S_SHARE_TOTAL($A1727,$B$1),"")</f>
        <v>5.5807662402360028E-2</v>
      </c>
      <c r="D1727">
        <f>IFERROR([1]!s_stm07_is($A1727,"W30028333","2013/12/31",1)/[1]!S_SHARE_TOTAL($A1727,$B$1),"")</f>
        <v>0</v>
      </c>
      <c r="E1727">
        <f>IFERROR([1]!s_stm07_is($A1727,"W30028333","2014/12/31",1)/[1]!S_SHARE_TOTAL($A1727,$B$1),"")</f>
        <v>0</v>
      </c>
      <c r="F1727">
        <f>IFERROR([1]!s_stm07_is($A1727,"W30028333","2015/12/31",1)/[1]!S_SHARE_TOTAL($A1727,$B$1),"")</f>
        <v>0</v>
      </c>
      <c r="G1727">
        <f>IFERROR([1]!s_stm07_is($A1727,"W30028333","2016/12/31",1)/[1]!S_SHARE_TOTAL($A1727,$B$1),"")</f>
        <v>0.18064695639652559</v>
      </c>
      <c r="H1727">
        <f>IFERROR([1]!s_stm07_is($A1727,"W30028333","2017/12/31",1)/[1]!S_SHARE_TOTAL($A1727,$B$1),"")</f>
        <v>0.21325829323612633</v>
      </c>
      <c r="I1727">
        <f>IFERROR([1]!s_stm07_is($A1727,"W30028333","2018/12/31",1)/[1]!S_SHARE_TOTAL($A1727,$B$1),"")</f>
        <v>0.30125911447967441</v>
      </c>
      <c r="J1727">
        <f>IFERROR([1]!s_stm07_is($A1727,"W30028333","2019/12/31",1)/[1]!S_SHARE_TOTAL($A1727,$B$1),"")</f>
        <v>0.28682936655443886</v>
      </c>
      <c r="K1727">
        <f>IFERROR([1]!s_stm07_is($A1727,"W30028333","2020/12/31",1)/[1]!S_SHARE_TOTAL($A1727,$B$1),"")</f>
        <v>0.2938431951325744</v>
      </c>
      <c r="L1727">
        <f>IFERROR([1]!s_stm07_is($A1727,"W30028333","2021/12/31",1)/[1]!S_SHARE_TOTAL($A1727,$B$1),"")</f>
        <v>0.32539495048183209</v>
      </c>
      <c r="M1727">
        <f>IFERROR([1]!s_stm07_is($A1727,"W30028333","2022/12/31",1)/[1]!S_SHARE_TOTAL($A1727,$B$1),"")</f>
        <v>0.34576709570100067</v>
      </c>
      <c r="N1727">
        <f>IFERROR([1]!s_stm07_is($A1727,"W30028333","2023/12/31",1)/[1]!S_SHARE_TOTAL($A1727,$B$1),"")</f>
        <v>0.29876975103389014</v>
      </c>
      <c r="O1727">
        <f>IFERROR([1]!s_stm07_is($A1727,"W30028333","2024/12/31",1)/[1]!S_SHARE_TOTAL($A1727,$B$1),"")</f>
        <v>0.28272816018083446</v>
      </c>
      <c r="P1727">
        <f>IFERROR([1]!s_stm07_is($A1727,"W30028333","2025/12/31",1)/[1]!S_SHARE_TOTAL($A1727,$B$1),"")</f>
        <v>0.27805929099238264</v>
      </c>
      <c r="Q1727">
        <f>IFERROR([1]!s_west_netprofit($A1727,2026,$B$1,180)/[1]!S_SHARE_TOTAL($A1727,$B$1),"")</f>
        <v>0</v>
      </c>
      <c r="R1727">
        <f>IFERROR([1]!s_west_netprofit($A1727,2027,$B$1,180)/[1]!S_SHARE_TOTAL($A1727,$B$1),"")</f>
        <v>0</v>
      </c>
      <c r="S1727">
        <f>IFERROR([1]!s_fa_dupont_roe($A1727,"2011/12/31")/100,"")</f>
        <v>0</v>
      </c>
      <c r="T1727">
        <f>IFERROR([1]!s_fa_dupont_roe($A1727,"2012/12/31")/100,"")</f>
        <v>0</v>
      </c>
      <c r="U1727">
        <f>IFERROR([1]!s_fa_dupont_roe($A1727,"2013/12/31")/100,"")</f>
        <v>0</v>
      </c>
      <c r="V1727">
        <f>IFERROR([1]!s_fa_dupont_roe($A1727,"2014/12/31")/100,"")</f>
        <v>0</v>
      </c>
      <c r="W1727">
        <f>IFERROR([1]!s_fa_dupont_roe($A1727,"2015/12/31")/100,"")</f>
        <v>0</v>
      </c>
      <c r="X1727">
        <f>IFERROR([1]!s_fa_dupont_roe($A1727,"2016/12/31")/100,"")</f>
        <v>0.13955999999999999</v>
      </c>
      <c r="Y1727">
        <f>IFERROR([1]!s_fa_dupont_roe($A1727,"2017/12/31")/100,"")</f>
        <v>0.154118</v>
      </c>
      <c r="Z1727">
        <f>IFERROR([1]!s_fa_dupont_roe($A1727,"2018/12/31")/100,"")</f>
        <v>0.18735099999999999</v>
      </c>
      <c r="AA1727">
        <f>IFERROR([1]!s_fa_dupont_roe($A1727,"2019/12/31")/100,"")</f>
        <v>0.186308</v>
      </c>
      <c r="AB1727">
        <f>IFERROR([1]!s_fa_dupont_roe($A1727,"2020/12/31")/100,"")</f>
        <v>0.20350000000000001</v>
      </c>
      <c r="AC1727">
        <f>IFERROR([1]!s_fa_dupont_roe($A1727,"2021/12/31")/100,"")</f>
        <v>0.15462199999999998</v>
      </c>
      <c r="AD1727">
        <f>IFERROR([1]!s_fa_dupont_roe($A1727,"2022/12/31")/100,"")</f>
        <v>0.12436</v>
      </c>
      <c r="AE1727">
        <f>IFERROR([1]!s_fa_dupont_roe($A1727,"2023/12/31")/100,"")</f>
        <v>9.953300000000001E-2</v>
      </c>
      <c r="AF1727">
        <f>IFERROR([1]!s_fa_dupont_roe($A1727,"2024/12/31")/100,"")</f>
        <v>8.8469999999999993E-2</v>
      </c>
      <c r="AG1727">
        <f>IFERROR([1]!s_fa_dupont_roe($A1727,"2025/12/31")/100,"")</f>
        <v>8.2058000000000006E-2</v>
      </c>
      <c r="AH1727">
        <f>IFERROR([1]!s_stm07_is($A1727,"W30028333","2025/12/31",1),"")</f>
        <v>1483028394.3299999</v>
      </c>
      <c r="AI1727">
        <f>IFERROR([1]!s_stm07_bs($A1727,"W38058048","2025/12/31",1),"")</f>
        <v>18611372847.720001</v>
      </c>
      <c r="AJ1727">
        <f>IFERROR([1]!s_fa_netdebt($A1727,"2025/12/31"),"")</f>
        <v>-1098287073.0999999</v>
      </c>
      <c r="AK1727">
        <f>IFERROR([1]!s_val_ev1($A1727,"2025/12/31"),"")</f>
        <v>28322528893.529999</v>
      </c>
      <c r="AL1727">
        <f>IFERROR([1]!s_fa_ebitda($A1727,"2025/12/31"),"")</f>
        <v>2578743088.6999998</v>
      </c>
      <c r="AM1727" t="str">
        <f>IFERROR([1]!s_west_netprofit($A1727,2026,$B$1,180)/[1]!s_west_netprofit($A1727,2026,$B$1-7,180)-1,"")</f>
        <v/>
      </c>
      <c r="AN1727" t="str">
        <f>IFERROR([1]!s_west_netprofit($A1727,2026,$B$1,180)/[1]!s_west_netprofit($A1727,2026,$B$1-30,180)-1,"")</f>
        <v/>
      </c>
      <c r="AO1727" t="str">
        <f>IFERROR([1]!s_est_mediannetprofit($A1727,2026,$B$1)/[1]!s_est_mediannetprofit($A1727,2026,$B$1-7)-1,"")</f>
        <v/>
      </c>
      <c r="AP1727" t="str">
        <f>IFERROR([1]!s_est_mediannetprofit($A1727,2026,$B$1)/[1]!s_est_mediannetprofit($A1727,2026,$B$1-30)-1,"")</f>
        <v/>
      </c>
    </row>
    <row r="1728" spans="1:42">
      <c r="A1728" t="s">
        <v>1767</v>
      </c>
      <c r="B1728">
        <f>IFERROR([1]!s_stm07_is($A1728,"W30028333","2011/12/31",1)/[1]!S_SHARE_TOTAL($A1728,$B$1),"")</f>
        <v>7.6932621818114584E-3</v>
      </c>
      <c r="C1728">
        <f>IFERROR([1]!s_stm07_is($A1728,"W30028333","2012/12/31",1)/[1]!S_SHARE_TOTAL($A1728,$B$1),"")</f>
        <v>-4.5374642640897359E-3</v>
      </c>
      <c r="D1728">
        <f>IFERROR([1]!s_stm07_is($A1728,"W30028333","2013/12/31",1)/[1]!S_SHARE_TOTAL($A1728,$B$1),"")</f>
        <v>8.1865830515305844E-3</v>
      </c>
      <c r="E1728">
        <f>IFERROR([1]!s_stm07_is($A1728,"W30028333","2014/12/31",1)/[1]!S_SHARE_TOTAL($A1728,$B$1),"")</f>
        <v>0</v>
      </c>
      <c r="F1728">
        <f>IFERROR([1]!s_stm07_is($A1728,"W30028333","2015/12/31",1)/[1]!S_SHARE_TOTAL($A1728,$B$1),"")</f>
        <v>0</v>
      </c>
      <c r="G1728">
        <f>IFERROR([1]!s_stm07_is($A1728,"W30028333","2016/12/31",1)/[1]!S_SHARE_TOTAL($A1728,$B$1),"")</f>
        <v>0</v>
      </c>
      <c r="H1728">
        <f>IFERROR([1]!s_stm07_is($A1728,"W30028333","2017/12/31",1)/[1]!S_SHARE_TOTAL($A1728,$B$1),"")</f>
        <v>0</v>
      </c>
      <c r="I1728">
        <f>IFERROR([1]!s_stm07_is($A1728,"W30028333","2018/12/31",1)/[1]!S_SHARE_TOTAL($A1728,$B$1),"")</f>
        <v>0.11848912621547107</v>
      </c>
      <c r="J1728">
        <f>IFERROR([1]!s_stm07_is($A1728,"W30028333","2019/12/31",1)/[1]!S_SHARE_TOTAL($A1728,$B$1),"")</f>
        <v>9.9791027232081428E-2</v>
      </c>
      <c r="K1728">
        <f>IFERROR([1]!s_stm07_is($A1728,"W30028333","2020/12/31",1)/[1]!S_SHARE_TOTAL($A1728,$B$1),"")</f>
        <v>9.0841369068812503E-2</v>
      </c>
      <c r="L1728">
        <f>IFERROR([1]!s_stm07_is($A1728,"W30028333","2021/12/31",1)/[1]!S_SHARE_TOTAL($A1728,$B$1),"")</f>
        <v>0.11866208207298369</v>
      </c>
      <c r="M1728">
        <f>IFERROR([1]!s_stm07_is($A1728,"W30028333","2022/12/31",1)/[1]!S_SHARE_TOTAL($A1728,$B$1),"")</f>
        <v>0.28099246790849763</v>
      </c>
      <c r="N1728">
        <f>IFERROR([1]!s_stm07_is($A1728,"W30028333","2023/12/31",1)/[1]!S_SHARE_TOTAL($A1728,$B$1),"")</f>
        <v>0.20329574405863196</v>
      </c>
      <c r="O1728">
        <f>IFERROR([1]!s_stm07_is($A1728,"W30028333","2024/12/31",1)/[1]!S_SHARE_TOTAL($A1728,$B$1),"")</f>
        <v>0.18627801911976363</v>
      </c>
      <c r="P1728">
        <f>IFERROR([1]!s_stm07_is($A1728,"W30028333","2025/12/31",1)/[1]!S_SHARE_TOTAL($A1728,$B$1),"")</f>
        <v>0.16738408909890623</v>
      </c>
      <c r="Q1728">
        <f>IFERROR([1]!s_west_netprofit($A1728,2026,$B$1,180)/[1]!S_SHARE_TOTAL($A1728,$B$1),"")</f>
        <v>0.20794978295553329</v>
      </c>
      <c r="R1728">
        <f>IFERROR([1]!s_west_netprofit($A1728,2027,$B$1,180)/[1]!S_SHARE_TOTAL($A1728,$B$1),"")</f>
        <v>0.23914225039886328</v>
      </c>
      <c r="S1728">
        <f>IFERROR([1]!s_fa_dupont_roe($A1728,"2011/12/31")/100,"")</f>
        <v>0</v>
      </c>
      <c r="T1728">
        <f>IFERROR([1]!s_fa_dupont_roe($A1728,"2012/12/31")/100,"")</f>
        <v>0</v>
      </c>
      <c r="U1728">
        <f>IFERROR([1]!s_fa_dupont_roe($A1728,"2013/12/31")/100,"")</f>
        <v>0</v>
      </c>
      <c r="V1728">
        <f>IFERROR([1]!s_fa_dupont_roe($A1728,"2014/12/31")/100,"")</f>
        <v>0</v>
      </c>
      <c r="W1728">
        <f>IFERROR([1]!s_fa_dupont_roe($A1728,"2015/12/31")/100,"")</f>
        <v>0</v>
      </c>
      <c r="X1728">
        <f>IFERROR([1]!s_fa_dupont_roe($A1728,"2016/12/31")/100,"")</f>
        <v>0</v>
      </c>
      <c r="Y1728">
        <f>IFERROR([1]!s_fa_dupont_roe($A1728,"2017/12/31")/100,"")</f>
        <v>0</v>
      </c>
      <c r="Z1728">
        <f>IFERROR([1]!s_fa_dupont_roe($A1728,"2018/12/31")/100,"")</f>
        <v>0.29028300000000001</v>
      </c>
      <c r="AA1728">
        <f>IFERROR([1]!s_fa_dupont_roe($A1728,"2019/12/31")/100,"")</f>
        <v>0.18958800000000001</v>
      </c>
      <c r="AB1728">
        <f>IFERROR([1]!s_fa_dupont_roe($A1728,"2020/12/31")/100,"")</f>
        <v>0.11321099999999999</v>
      </c>
      <c r="AC1728">
        <f>IFERROR([1]!s_fa_dupont_roe($A1728,"2021/12/31")/100,"")</f>
        <v>9.3752999999999989E-2</v>
      </c>
      <c r="AD1728">
        <f>IFERROR([1]!s_fa_dupont_roe($A1728,"2022/12/31")/100,"")</f>
        <v>0.118147</v>
      </c>
      <c r="AE1728">
        <f>IFERROR([1]!s_fa_dupont_roe($A1728,"2023/12/31")/100,"")</f>
        <v>6.2522000000000008E-2</v>
      </c>
      <c r="AF1728">
        <f>IFERROR([1]!s_fa_dupont_roe($A1728,"2024/12/31")/100,"")</f>
        <v>5.4868E-2</v>
      </c>
      <c r="AG1728">
        <f>IFERROR([1]!s_fa_dupont_roe($A1728,"2025/12/31")/100,"")</f>
        <v>4.7229E-2</v>
      </c>
      <c r="AH1728">
        <f>IFERROR([1]!s_stm07_is($A1728,"W30028333","2025/12/31",1),"")</f>
        <v>209280637.59999999</v>
      </c>
      <c r="AI1728">
        <f>IFERROR([1]!s_stm07_bs($A1728,"W38058048","2025/12/31",1),"")</f>
        <v>5007107541.4099998</v>
      </c>
      <c r="AJ1728">
        <f>IFERROR([1]!s_fa_netdebt($A1728,"2025/12/31"),"")</f>
        <v>-661349171.28999996</v>
      </c>
      <c r="AK1728">
        <f>IFERROR([1]!s_val_ev1($A1728,"2025/12/31"),"")</f>
        <v>15521764959.209999</v>
      </c>
      <c r="AL1728">
        <f>IFERROR([1]!s_fa_ebitda($A1728,"2025/12/31"),"")</f>
        <v>380295632.88</v>
      </c>
      <c r="AM1728">
        <f>IFERROR([1]!s_west_netprofit($A1728,2026,$B$1,180)/[1]!s_west_netprofit($A1728,2026,$B$1-7,180)-1,"")</f>
        <v>0</v>
      </c>
      <c r="AN1728">
        <f>IFERROR([1]!s_west_netprofit($A1728,2026,$B$1,180)/[1]!s_west_netprofit($A1728,2026,$B$1-30,180)-1,"")</f>
        <v>0</v>
      </c>
      <c r="AO1728">
        <f>IFERROR([1]!s_est_mediannetprofit($A1728,2026,$B$1)/[1]!s_est_mediannetprofit($A1728,2026,$B$1-7)-1,"")</f>
        <v>0</v>
      </c>
      <c r="AP1728">
        <f>IFERROR([1]!s_est_mediannetprofit($A1728,2026,$B$1)/[1]!s_est_mediannetprofit($A1728,2026,$B$1-30)-1,"")</f>
        <v>0</v>
      </c>
    </row>
    <row r="1729" spans="1:42">
      <c r="A1729" t="s">
        <v>1768</v>
      </c>
      <c r="B1729">
        <f>IFERROR([1]!s_stm07_is($A1729,"W30028333","2011/12/31",1)/[1]!S_SHARE_TOTAL($A1729,$B$1),"")</f>
        <v>0</v>
      </c>
      <c r="C1729">
        <f>IFERROR([1]!s_stm07_is($A1729,"W30028333","2012/12/31",1)/[1]!S_SHARE_TOTAL($A1729,$B$1),"")</f>
        <v>0</v>
      </c>
      <c r="D1729">
        <f>IFERROR([1]!s_stm07_is($A1729,"W30028333","2013/12/31",1)/[1]!S_SHARE_TOTAL($A1729,$B$1),"")</f>
        <v>0</v>
      </c>
      <c r="E1729">
        <f>IFERROR([1]!s_stm07_is($A1729,"W30028333","2014/12/31",1)/[1]!S_SHARE_TOTAL($A1729,$B$1),"")</f>
        <v>0</v>
      </c>
      <c r="F1729">
        <f>IFERROR([1]!s_stm07_is($A1729,"W30028333","2015/12/31",1)/[1]!S_SHARE_TOTAL($A1729,$B$1),"")</f>
        <v>0</v>
      </c>
      <c r="G1729">
        <f>IFERROR([1]!s_stm07_is($A1729,"W30028333","2016/12/31",1)/[1]!S_SHARE_TOTAL($A1729,$B$1),"")</f>
        <v>0</v>
      </c>
      <c r="H1729">
        <f>IFERROR([1]!s_stm07_is($A1729,"W30028333","2017/12/31",1)/[1]!S_SHARE_TOTAL($A1729,$B$1),"")</f>
        <v>0</v>
      </c>
      <c r="I1729">
        <f>IFERROR([1]!s_stm07_is($A1729,"W30028333","2018/12/31",1)/[1]!S_SHARE_TOTAL($A1729,$B$1),"")</f>
        <v>0</v>
      </c>
      <c r="J1729">
        <f>IFERROR([1]!s_stm07_is($A1729,"W30028333","2019/12/31",1)/[1]!S_SHARE_TOTAL($A1729,$B$1),"")</f>
        <v>4.3194208203938413E-2</v>
      </c>
      <c r="K1729">
        <f>IFERROR([1]!s_stm07_is($A1729,"W30028333","2020/12/31",1)/[1]!S_SHARE_TOTAL($A1729,$B$1),"")</f>
        <v>9.8565237235976072E-2</v>
      </c>
      <c r="L1729">
        <f>IFERROR([1]!s_stm07_is($A1729,"W30028333","2021/12/31",1)/[1]!S_SHARE_TOTAL($A1729,$B$1),"")</f>
        <v>0.28249204466765859</v>
      </c>
      <c r="M1729">
        <f>IFERROR([1]!s_stm07_is($A1729,"W30028333","2022/12/31",1)/[1]!S_SHARE_TOTAL($A1729,$B$1),"")</f>
        <v>0.23866106705230636</v>
      </c>
      <c r="N1729">
        <f>IFERROR([1]!s_stm07_is($A1729,"W30028333","2023/12/31",1)/[1]!S_SHARE_TOTAL($A1729,$B$1),"")</f>
        <v>0.31561149293756241</v>
      </c>
      <c r="O1729">
        <f>IFERROR([1]!s_stm07_is($A1729,"W30028333","2024/12/31",1)/[1]!S_SHARE_TOTAL($A1729,$B$1),"")</f>
        <v>0.16171939479203865</v>
      </c>
      <c r="P1729">
        <f>IFERROR([1]!s_stm07_is($A1729,"W30028333","2025/12/31",1)/[1]!S_SHARE_TOTAL($A1729,$B$1),"")</f>
        <v>0.16604704510178939</v>
      </c>
      <c r="Q1729">
        <f>IFERROR([1]!s_west_netprofit($A1729,2026,$B$1,180)/[1]!S_SHARE_TOTAL($A1729,$B$1),"")</f>
        <v>0.34732867798557943</v>
      </c>
      <c r="R1729">
        <f>IFERROR([1]!s_west_netprofit($A1729,2027,$B$1,180)/[1]!S_SHARE_TOTAL($A1729,$B$1),"")</f>
        <v>0.63110724314468314</v>
      </c>
      <c r="S1729">
        <f>IFERROR([1]!s_fa_dupont_roe($A1729,"2011/12/31")/100,"")</f>
        <v>0</v>
      </c>
      <c r="T1729">
        <f>IFERROR([1]!s_fa_dupont_roe($A1729,"2012/12/31")/100,"")</f>
        <v>0</v>
      </c>
      <c r="U1729">
        <f>IFERROR([1]!s_fa_dupont_roe($A1729,"2013/12/31")/100,"")</f>
        <v>0</v>
      </c>
      <c r="V1729">
        <f>IFERROR([1]!s_fa_dupont_roe($A1729,"2014/12/31")/100,"")</f>
        <v>0</v>
      </c>
      <c r="W1729">
        <f>IFERROR([1]!s_fa_dupont_roe($A1729,"2015/12/31")/100,"")</f>
        <v>0</v>
      </c>
      <c r="X1729">
        <f>IFERROR([1]!s_fa_dupont_roe($A1729,"2016/12/31")/100,"")</f>
        <v>0</v>
      </c>
      <c r="Y1729">
        <f>IFERROR([1]!s_fa_dupont_roe($A1729,"2017/12/31")/100,"")</f>
        <v>0</v>
      </c>
      <c r="Z1729">
        <f>IFERROR([1]!s_fa_dupont_roe($A1729,"2018/12/31")/100,"")</f>
        <v>0</v>
      </c>
      <c r="AA1729">
        <f>IFERROR([1]!s_fa_dupont_roe($A1729,"2019/12/31")/100,"")</f>
        <v>5.8863000000000006E-2</v>
      </c>
      <c r="AB1729">
        <f>IFERROR([1]!s_fa_dupont_roe($A1729,"2020/12/31")/100,"")</f>
        <v>0.12546099999999999</v>
      </c>
      <c r="AC1729">
        <f>IFERROR([1]!s_fa_dupont_roe($A1729,"2021/12/31")/100,"")</f>
        <v>0.23361299999999999</v>
      </c>
      <c r="AD1729">
        <f>IFERROR([1]!s_fa_dupont_roe($A1729,"2022/12/31")/100,"")</f>
        <v>0.13946700000000001</v>
      </c>
      <c r="AE1729">
        <f>IFERROR([1]!s_fa_dupont_roe($A1729,"2023/12/31")/100,"")</f>
        <v>9.7362000000000004E-2</v>
      </c>
      <c r="AF1729">
        <f>IFERROR([1]!s_fa_dupont_roe($A1729,"2024/12/31")/100,"")</f>
        <v>3.4708000000000003E-2</v>
      </c>
      <c r="AG1729">
        <f>IFERROR([1]!s_fa_dupont_roe($A1729,"2025/12/31")/100,"")</f>
        <v>3.4397999999999998E-2</v>
      </c>
      <c r="AH1729">
        <f>IFERROR([1]!s_stm07_is($A1729,"W30028333","2025/12/31",1),"")</f>
        <v>69005423.689999998</v>
      </c>
      <c r="AI1729">
        <f>IFERROR([1]!s_stm07_bs($A1729,"W38058048","2025/12/31",1),"")</f>
        <v>2068474803.1400001</v>
      </c>
      <c r="AJ1729">
        <f>IFERROR([1]!s_fa_netdebt($A1729,"2025/12/31"),"")</f>
        <v>-787899171.90999997</v>
      </c>
      <c r="AK1729">
        <f>IFERROR([1]!s_val_ev1($A1729,"2025/12/31"),"")</f>
        <v>27406988191.66</v>
      </c>
      <c r="AL1729">
        <f>IFERROR([1]!s_fa_ebitda($A1729,"2025/12/31"),"")</f>
        <v>88061010.129999995</v>
      </c>
      <c r="AM1729">
        <f>IFERROR([1]!s_west_netprofit($A1729,2026,$B$1,180)/[1]!s_west_netprofit($A1729,2026,$B$1-7,180)-1,"")</f>
        <v>0</v>
      </c>
      <c r="AN1729">
        <f>IFERROR([1]!s_west_netprofit($A1729,2026,$B$1,180)/[1]!s_west_netprofit($A1729,2026,$B$1-30,180)-1,"")</f>
        <v>2.6833606032581558E-2</v>
      </c>
      <c r="AO1729">
        <f>IFERROR([1]!s_est_mediannetprofit($A1729,2026,$B$1)/[1]!s_est_mediannetprofit($A1729,2026,$B$1-7)-1,"")</f>
        <v>0</v>
      </c>
      <c r="AP1729">
        <f>IFERROR([1]!s_est_mediannetprofit($A1729,2026,$B$1)/[1]!s_est_mediannetprofit($A1729,2026,$B$1-30)-1,"")</f>
        <v>1.9370783514796042E-3</v>
      </c>
    </row>
    <row r="1730" spans="1:42">
      <c r="A1730" t="s">
        <v>1769</v>
      </c>
      <c r="B1730">
        <f>IFERROR([1]!s_stm07_is($A1730,"W30028333","2011/12/31",1)/[1]!S_SHARE_TOTAL($A1730,$B$1),"")</f>
        <v>0</v>
      </c>
      <c r="C1730">
        <f>IFERROR([1]!s_stm07_is($A1730,"W30028333","2012/12/31",1)/[1]!S_SHARE_TOTAL($A1730,$B$1),"")</f>
        <v>0</v>
      </c>
      <c r="D1730">
        <f>IFERROR([1]!s_stm07_is($A1730,"W30028333","2013/12/31",1)/[1]!S_SHARE_TOTAL($A1730,$B$1),"")</f>
        <v>0</v>
      </c>
      <c r="E1730">
        <f>IFERROR([1]!s_stm07_is($A1730,"W30028333","2014/12/31",1)/[1]!S_SHARE_TOTAL($A1730,$B$1),"")</f>
        <v>0</v>
      </c>
      <c r="F1730">
        <f>IFERROR([1]!s_stm07_is($A1730,"W30028333","2015/12/31",1)/[1]!S_SHARE_TOTAL($A1730,$B$1),"")</f>
        <v>0</v>
      </c>
      <c r="G1730">
        <f>IFERROR([1]!s_stm07_is($A1730,"W30028333","2016/12/31",1)/[1]!S_SHARE_TOTAL($A1730,$B$1),"")</f>
        <v>0</v>
      </c>
      <c r="H1730">
        <f>IFERROR([1]!s_stm07_is($A1730,"W30028333","2017/12/31",1)/[1]!S_SHARE_TOTAL($A1730,$B$1),"")</f>
        <v>0</v>
      </c>
      <c r="I1730">
        <f>IFERROR([1]!s_stm07_is($A1730,"W30028333","2018/12/31",1)/[1]!S_SHARE_TOTAL($A1730,$B$1),"")</f>
        <v>0.18551664760000003</v>
      </c>
      <c r="J1730">
        <f>IFERROR([1]!s_stm07_is($A1730,"W30028333","2019/12/31",1)/[1]!S_SHARE_TOTAL($A1730,$B$1),"")</f>
        <v>0.34625064384999998</v>
      </c>
      <c r="K1730">
        <f>IFERROR([1]!s_stm07_is($A1730,"W30028333","2020/12/31",1)/[1]!S_SHARE_TOTAL($A1730,$B$1),"")</f>
        <v>0.52720138510000003</v>
      </c>
      <c r="L1730">
        <f>IFERROR([1]!s_stm07_is($A1730,"W30028333","2021/12/31",1)/[1]!S_SHARE_TOTAL($A1730,$B$1),"")</f>
        <v>0.88462159870000001</v>
      </c>
      <c r="M1730">
        <f>IFERROR([1]!s_stm07_is($A1730,"W30028333","2022/12/31",1)/[1]!S_SHARE_TOTAL($A1730,$B$1),"")</f>
        <v>1.5150907850499999</v>
      </c>
      <c r="N1730">
        <f>IFERROR([1]!s_stm07_is($A1730,"W30028333","2023/12/31",1)/[1]!S_SHARE_TOTAL($A1730,$B$1),"")</f>
        <v>3.0530302513000001</v>
      </c>
      <c r="O1730">
        <f>IFERROR([1]!s_stm07_is($A1730,"W30028333","2024/12/31",1)/[1]!S_SHARE_TOTAL($A1730,$B$1),"")</f>
        <v>1.4385012249</v>
      </c>
      <c r="P1730">
        <f>IFERROR([1]!s_stm07_is($A1730,"W30028333","2025/12/31",1)/[1]!S_SHARE_TOTAL($A1730,$B$1),"")</f>
        <v>0.85020387540000009</v>
      </c>
      <c r="Q1730">
        <f>IFERROR([1]!s_west_netprofit($A1730,2026,$B$1,180)/[1]!S_SHARE_TOTAL($A1730,$B$1),"")</f>
        <v>0</v>
      </c>
      <c r="R1730">
        <f>IFERROR([1]!s_west_netprofit($A1730,2027,$B$1,180)/[1]!S_SHARE_TOTAL($A1730,$B$1),"")</f>
        <v>0</v>
      </c>
      <c r="S1730">
        <f>IFERROR([1]!s_fa_dupont_roe($A1730,"2011/12/31")/100,"")</f>
        <v>0</v>
      </c>
      <c r="T1730">
        <f>IFERROR([1]!s_fa_dupont_roe($A1730,"2012/12/31")/100,"")</f>
        <v>0</v>
      </c>
      <c r="U1730">
        <f>IFERROR([1]!s_fa_dupont_roe($A1730,"2013/12/31")/100,"")</f>
        <v>0</v>
      </c>
      <c r="V1730">
        <f>IFERROR([1]!s_fa_dupont_roe($A1730,"2014/12/31")/100,"")</f>
        <v>0</v>
      </c>
      <c r="W1730">
        <f>IFERROR([1]!s_fa_dupont_roe($A1730,"2015/12/31")/100,"")</f>
        <v>0</v>
      </c>
      <c r="X1730">
        <f>IFERROR([1]!s_fa_dupont_roe($A1730,"2016/12/31")/100,"")</f>
        <v>0</v>
      </c>
      <c r="Y1730">
        <f>IFERROR([1]!s_fa_dupont_roe($A1730,"2017/12/31")/100,"")</f>
        <v>0</v>
      </c>
      <c r="Z1730">
        <f>IFERROR([1]!s_fa_dupont_roe($A1730,"2018/12/31")/100,"")</f>
        <v>0.221752</v>
      </c>
      <c r="AA1730">
        <f>IFERROR([1]!s_fa_dupont_roe($A1730,"2019/12/31")/100,"")</f>
        <v>0.33452700000000002</v>
      </c>
      <c r="AB1730">
        <f>IFERROR([1]!s_fa_dupont_roe($A1730,"2020/12/31")/100,"")</f>
        <v>0.43465300000000001</v>
      </c>
      <c r="AC1730">
        <f>IFERROR([1]!s_fa_dupont_roe($A1730,"2021/12/31")/100,"")</f>
        <v>0.41261600000000004</v>
      </c>
      <c r="AD1730">
        <f>IFERROR([1]!s_fa_dupont_roe($A1730,"2022/12/31")/100,"")</f>
        <v>0.125917</v>
      </c>
      <c r="AE1730">
        <f>IFERROR([1]!s_fa_dupont_roe($A1730,"2023/12/31")/100,"")</f>
        <v>0.13686400000000001</v>
      </c>
      <c r="AF1730">
        <f>IFERROR([1]!s_fa_dupont_roe($A1730,"2024/12/31")/100,"")</f>
        <v>5.9814999999999993E-2</v>
      </c>
      <c r="AG1730">
        <f>IFERROR([1]!s_fa_dupont_roe($A1730,"2025/12/31")/100,"")</f>
        <v>3.4278000000000003E-2</v>
      </c>
      <c r="AH1730">
        <f>IFERROR([1]!s_stm07_is($A1730,"W30028333","2025/12/31",1),"")</f>
        <v>170040775.08000001</v>
      </c>
      <c r="AI1730">
        <f>IFERROR([1]!s_stm07_bs($A1730,"W38058048","2025/12/31",1),"")</f>
        <v>5080238378.8800001</v>
      </c>
      <c r="AJ1730">
        <f>IFERROR([1]!s_fa_netdebt($A1730,"2025/12/31"),"")</f>
        <v>-797908503.95000005</v>
      </c>
      <c r="AK1730">
        <f>IFERROR([1]!s_val_ev1($A1730,"2025/12/31"),"")</f>
        <v>13095757906.83</v>
      </c>
      <c r="AL1730">
        <f>IFERROR([1]!s_fa_ebitda($A1730,"2025/12/31"),"")</f>
        <v>235771599.22</v>
      </c>
      <c r="AM1730" t="str">
        <f>IFERROR([1]!s_west_netprofit($A1730,2026,$B$1,180)/[1]!s_west_netprofit($A1730,2026,$B$1-7,180)-1,"")</f>
        <v/>
      </c>
      <c r="AN1730" t="str">
        <f>IFERROR([1]!s_west_netprofit($A1730,2026,$B$1,180)/[1]!s_west_netprofit($A1730,2026,$B$1-30,180)-1,"")</f>
        <v/>
      </c>
      <c r="AO1730" t="str">
        <f>IFERROR([1]!s_est_mediannetprofit($A1730,2026,$B$1)/[1]!s_est_mediannetprofit($A1730,2026,$B$1-7)-1,"")</f>
        <v/>
      </c>
      <c r="AP1730" t="str">
        <f>IFERROR([1]!s_est_mediannetprofit($A1730,2026,$B$1)/[1]!s_est_mediannetprofit($A1730,2026,$B$1-30)-1,"")</f>
        <v/>
      </c>
    </row>
    <row r="1731" spans="1:42">
      <c r="A1731" t="s">
        <v>1770</v>
      </c>
      <c r="B1731">
        <f>IFERROR([1]!s_stm07_is($A1731,"W30028333","2011/12/31",1)/[1]!S_SHARE_TOTAL($A1731,$B$1),"")</f>
        <v>0</v>
      </c>
      <c r="C1731">
        <f>IFERROR([1]!s_stm07_is($A1731,"W30028333","2012/12/31",1)/[1]!S_SHARE_TOTAL($A1731,$B$1),"")</f>
        <v>0</v>
      </c>
      <c r="D1731">
        <f>IFERROR([1]!s_stm07_is($A1731,"W30028333","2013/12/31",1)/[1]!S_SHARE_TOTAL($A1731,$B$1),"")</f>
        <v>0</v>
      </c>
      <c r="E1731">
        <f>IFERROR([1]!s_stm07_is($A1731,"W30028333","2014/12/31",1)/[1]!S_SHARE_TOTAL($A1731,$B$1),"")</f>
        <v>0</v>
      </c>
      <c r="F1731">
        <f>IFERROR([1]!s_stm07_is($A1731,"W30028333","2015/12/31",1)/[1]!S_SHARE_TOTAL($A1731,$B$1),"")</f>
        <v>0</v>
      </c>
      <c r="G1731">
        <f>IFERROR([1]!s_stm07_is($A1731,"W30028333","2016/12/31",1)/[1]!S_SHARE_TOTAL($A1731,$B$1),"")</f>
        <v>0</v>
      </c>
      <c r="H1731">
        <f>IFERROR([1]!s_stm07_is($A1731,"W30028333","2017/12/31",1)/[1]!S_SHARE_TOTAL($A1731,$B$1),"")</f>
        <v>0</v>
      </c>
      <c r="I1731">
        <f>IFERROR([1]!s_stm07_is($A1731,"W30028333","2018/12/31",1)/[1]!S_SHARE_TOTAL($A1731,$B$1),"")</f>
        <v>0</v>
      </c>
      <c r="J1731">
        <f>IFERROR([1]!s_stm07_is($A1731,"W30028333","2019/12/31",1)/[1]!S_SHARE_TOTAL($A1731,$B$1),"")</f>
        <v>-0.43083855729791642</v>
      </c>
      <c r="K1731">
        <f>IFERROR([1]!s_stm07_is($A1731,"W30028333","2020/12/31",1)/[1]!S_SHARE_TOTAL($A1731,$B$1),"")</f>
        <v>-1.0161874586287771</v>
      </c>
      <c r="L1731">
        <f>IFERROR([1]!s_stm07_is($A1731,"W30028333","2021/12/31",1)/[1]!S_SHARE_TOTAL($A1731,$B$1),"")</f>
        <v>-0.87851164890367628</v>
      </c>
      <c r="M1731">
        <f>IFERROR([1]!s_stm07_is($A1731,"W30028333","2022/12/31",1)/[1]!S_SHARE_TOTAL($A1731,$B$1),"")</f>
        <v>-1.5718492178193522</v>
      </c>
      <c r="N1731">
        <f>IFERROR([1]!s_stm07_is($A1731,"W30028333","2023/12/31",1)/[1]!S_SHARE_TOTAL($A1731,$B$1),"")</f>
        <v>-2.185336801134504</v>
      </c>
      <c r="O1731">
        <f>IFERROR([1]!s_stm07_is($A1731,"W30028333","2024/12/31",1)/[1]!S_SHARE_TOTAL($A1731,$B$1),"")</f>
        <v>-2.174303561470492</v>
      </c>
      <c r="P1731">
        <f>IFERROR([1]!s_stm07_is($A1731,"W30028333","2025/12/31",1)/[1]!S_SHARE_TOTAL($A1731,$B$1),"")</f>
        <v>-1.4608094656648849</v>
      </c>
      <c r="Q1731">
        <f>IFERROR([1]!s_west_netprofit($A1731,2026,$B$1,180)/[1]!S_SHARE_TOTAL($A1731,$B$1),"")</f>
        <v>-0.99269117486636849</v>
      </c>
      <c r="R1731">
        <f>IFERROR([1]!s_west_netprofit($A1731,2027,$B$1,180)/[1]!S_SHARE_TOTAL($A1731,$B$1),"")</f>
        <v>-5.4543471146503764E-2</v>
      </c>
      <c r="S1731">
        <f>IFERROR([1]!s_fa_dupont_roe($A1731,"2011/12/31")/100,"")</f>
        <v>0</v>
      </c>
      <c r="T1731">
        <f>IFERROR([1]!s_fa_dupont_roe($A1731,"2012/12/31")/100,"")</f>
        <v>0</v>
      </c>
      <c r="U1731">
        <f>IFERROR([1]!s_fa_dupont_roe($A1731,"2013/12/31")/100,"")</f>
        <v>0</v>
      </c>
      <c r="V1731">
        <f>IFERROR([1]!s_fa_dupont_roe($A1731,"2014/12/31")/100,"")</f>
        <v>0</v>
      </c>
      <c r="W1731">
        <f>IFERROR([1]!s_fa_dupont_roe($A1731,"2015/12/31")/100,"")</f>
        <v>0</v>
      </c>
      <c r="X1731">
        <f>IFERROR([1]!s_fa_dupont_roe($A1731,"2016/12/31")/100,"")</f>
        <v>0</v>
      </c>
      <c r="Y1731">
        <f>IFERROR([1]!s_fa_dupont_roe($A1731,"2017/12/31")/100,"")</f>
        <v>0</v>
      </c>
      <c r="Z1731">
        <f>IFERROR([1]!s_fa_dupont_roe($A1731,"2018/12/31")/100,"")</f>
        <v>0</v>
      </c>
      <c r="AA1731">
        <f>IFERROR([1]!s_fa_dupont_roe($A1731,"2019/12/31")/100,"")</f>
        <v>0</v>
      </c>
      <c r="AB1731">
        <f>IFERROR([1]!s_fa_dupont_roe($A1731,"2020/12/31")/100,"")</f>
        <v>0</v>
      </c>
      <c r="AC1731">
        <f>IFERROR([1]!s_fa_dupont_roe($A1731,"2021/12/31")/100,"")</f>
        <v>0</v>
      </c>
      <c r="AD1731">
        <f>IFERROR([1]!s_fa_dupont_roe($A1731,"2022/12/31")/100,"")</f>
        <v>-3.3798660000000003</v>
      </c>
      <c r="AE1731">
        <f>IFERROR([1]!s_fa_dupont_roe($A1731,"2023/12/31")/100,"")</f>
        <v>-0.569662</v>
      </c>
      <c r="AF1731">
        <f>IFERROR([1]!s_fa_dupont_roe($A1731,"2024/12/31")/100,"")</f>
        <v>-0.324737</v>
      </c>
      <c r="AG1731">
        <f>IFERROR([1]!s_fa_dupont_roe($A1731,"2025/12/31")/100,"")</f>
        <v>-0.28869700000000004</v>
      </c>
      <c r="AH1731">
        <f>IFERROR([1]!s_stm07_is($A1731,"W30028333","2025/12/31",1),"")</f>
        <v>-535649614.87</v>
      </c>
      <c r="AI1731">
        <f>IFERROR([1]!s_stm07_bs($A1731,"W38058048","2025/12/31",1),"")</f>
        <v>1584770082.3499999</v>
      </c>
      <c r="AJ1731">
        <f>IFERROR([1]!s_fa_netdebt($A1731,"2025/12/31"),"")</f>
        <v>-475056956.25999999</v>
      </c>
      <c r="AK1731">
        <f>IFERROR([1]!s_val_ev1($A1731,"2025/12/31"),"")</f>
        <v>11051049924.68</v>
      </c>
      <c r="AL1731">
        <f>IFERROR([1]!s_fa_ebitda($A1731,"2025/12/31"),"")</f>
        <v>-464151704</v>
      </c>
      <c r="AM1731">
        <f>IFERROR([1]!s_west_netprofit($A1731,2026,$B$1,180)/[1]!s_west_netprofit($A1731,2026,$B$1-7,180)-1,"")</f>
        <v>0</v>
      </c>
      <c r="AN1731" t="str">
        <f>IFERROR([1]!s_west_netprofit($A1731,2026,$B$1,180)/[1]!s_west_netprofit($A1731,2026,$B$1-30,180)-1,"")</f>
        <v/>
      </c>
      <c r="AO1731">
        <f>IFERROR([1]!s_est_mediannetprofit($A1731,2026,$B$1)/[1]!s_est_mediannetprofit($A1731,2026,$B$1-7)-1,"")</f>
        <v>0</v>
      </c>
      <c r="AP1731" t="str">
        <f>IFERROR([1]!s_est_mediannetprofit($A1731,2026,$B$1)/[1]!s_est_mediannetprofit($A1731,2026,$B$1-30)-1,"")</f>
        <v/>
      </c>
    </row>
    <row r="1732" spans="1:42">
      <c r="A1732" t="s">
        <v>1771</v>
      </c>
      <c r="B1732">
        <f>IFERROR([1]!s_stm07_is($A1732,"W30028333","2011/12/31",1)/[1]!S_SHARE_TOTAL($A1732,$B$1),"")</f>
        <v>0</v>
      </c>
      <c r="C1732">
        <f>IFERROR([1]!s_stm07_is($A1732,"W30028333","2012/12/31",1)/[1]!S_SHARE_TOTAL($A1732,$B$1),"")</f>
        <v>0</v>
      </c>
      <c r="D1732">
        <f>IFERROR([1]!s_stm07_is($A1732,"W30028333","2013/12/31",1)/[1]!S_SHARE_TOTAL($A1732,$B$1),"")</f>
        <v>0</v>
      </c>
      <c r="E1732">
        <f>IFERROR([1]!s_stm07_is($A1732,"W30028333","2014/12/31",1)/[1]!S_SHARE_TOTAL($A1732,$B$1),"")</f>
        <v>0</v>
      </c>
      <c r="F1732">
        <f>IFERROR([1]!s_stm07_is($A1732,"W30028333","2015/12/31",1)/[1]!S_SHARE_TOTAL($A1732,$B$1),"")</f>
        <v>0</v>
      </c>
      <c r="G1732">
        <f>IFERROR([1]!s_stm07_is($A1732,"W30028333","2016/12/31",1)/[1]!S_SHARE_TOTAL($A1732,$B$1),"")</f>
        <v>0</v>
      </c>
      <c r="H1732">
        <f>IFERROR([1]!s_stm07_is($A1732,"W30028333","2017/12/31",1)/[1]!S_SHARE_TOTAL($A1732,$B$1),"")</f>
        <v>0</v>
      </c>
      <c r="I1732">
        <f>IFERROR([1]!s_stm07_is($A1732,"W30028333","2018/12/31",1)/[1]!S_SHARE_TOTAL($A1732,$B$1),"")</f>
        <v>0</v>
      </c>
      <c r="J1732">
        <f>IFERROR([1]!s_stm07_is($A1732,"W30028333","2019/12/31",1)/[1]!S_SHARE_TOTAL($A1732,$B$1),"")</f>
        <v>-9.2095595397938337E-2</v>
      </c>
      <c r="K1732">
        <f>IFERROR([1]!s_stm07_is($A1732,"W30028333","2020/12/31",1)/[1]!S_SHARE_TOTAL($A1732,$B$1),"")</f>
        <v>-0.16295438395371867</v>
      </c>
      <c r="L1732">
        <f>IFERROR([1]!s_stm07_is($A1732,"W30028333","2021/12/31",1)/[1]!S_SHARE_TOTAL($A1732,$B$1),"")</f>
        <v>-0.14741194496289142</v>
      </c>
      <c r="M1732">
        <f>IFERROR([1]!s_stm07_is($A1732,"W30028333","2022/12/31",1)/[1]!S_SHARE_TOTAL($A1732,$B$1),"")</f>
        <v>-0.1298429251309296</v>
      </c>
      <c r="N1732">
        <f>IFERROR([1]!s_stm07_is($A1732,"W30028333","2023/12/31",1)/[1]!S_SHARE_TOTAL($A1732,$B$1),"")</f>
        <v>-0.2336162308670249</v>
      </c>
      <c r="O1732">
        <f>IFERROR([1]!s_stm07_is($A1732,"W30028333","2024/12/31",1)/[1]!S_SHARE_TOTAL($A1732,$B$1),"")</f>
        <v>-0.11477937128130254</v>
      </c>
      <c r="P1732">
        <f>IFERROR([1]!s_stm07_is($A1732,"W30028333","2025/12/31",1)/[1]!S_SHARE_TOTAL($A1732,$B$1),"")</f>
        <v>-7.0966862517197596E-2</v>
      </c>
      <c r="Q1732">
        <f>IFERROR([1]!s_west_netprofit($A1732,2026,$B$1,180)/[1]!S_SHARE_TOTAL($A1732,$B$1),"")</f>
        <v>5.1296200272902184E-3</v>
      </c>
      <c r="R1732">
        <f>IFERROR([1]!s_west_netprofit($A1732,2027,$B$1,180)/[1]!S_SHARE_TOTAL($A1732,$B$1),"")</f>
        <v>5.0401499105351563E-2</v>
      </c>
      <c r="S1732">
        <f>IFERROR([1]!s_fa_dupont_roe($A1732,"2011/12/31")/100,"")</f>
        <v>0</v>
      </c>
      <c r="T1732">
        <f>IFERROR([1]!s_fa_dupont_roe($A1732,"2012/12/31")/100,"")</f>
        <v>0</v>
      </c>
      <c r="U1732">
        <f>IFERROR([1]!s_fa_dupont_roe($A1732,"2013/12/31")/100,"")</f>
        <v>0</v>
      </c>
      <c r="V1732">
        <f>IFERROR([1]!s_fa_dupont_roe($A1732,"2014/12/31")/100,"")</f>
        <v>0</v>
      </c>
      <c r="W1732">
        <f>IFERROR([1]!s_fa_dupont_roe($A1732,"2015/12/31")/100,"")</f>
        <v>0</v>
      </c>
      <c r="X1732">
        <f>IFERROR([1]!s_fa_dupont_roe($A1732,"2016/12/31")/100,"")</f>
        <v>0</v>
      </c>
      <c r="Y1732">
        <f>IFERROR([1]!s_fa_dupont_roe($A1732,"2017/12/31")/100,"")</f>
        <v>0</v>
      </c>
      <c r="Z1732">
        <f>IFERROR([1]!s_fa_dupont_roe($A1732,"2018/12/31")/100,"")</f>
        <v>0</v>
      </c>
      <c r="AA1732">
        <f>IFERROR([1]!s_fa_dupont_roe($A1732,"2019/12/31")/100,"")</f>
        <v>-0.24786999999999998</v>
      </c>
      <c r="AB1732">
        <f>IFERROR([1]!s_fa_dupont_roe($A1732,"2020/12/31")/100,"")</f>
        <v>-0.35107300000000002</v>
      </c>
      <c r="AC1732">
        <f>IFERROR([1]!s_fa_dupont_roe($A1732,"2021/12/31")/100,"")</f>
        <v>-0.27022999999999997</v>
      </c>
      <c r="AD1732">
        <f>IFERROR([1]!s_fa_dupont_roe($A1732,"2022/12/31")/100,"")</f>
        <v>-0.27478400000000003</v>
      </c>
      <c r="AE1732">
        <f>IFERROR([1]!s_fa_dupont_roe($A1732,"2023/12/31")/100,"")</f>
        <v>-0.245916</v>
      </c>
      <c r="AF1732">
        <f>IFERROR([1]!s_fa_dupont_roe($A1732,"2024/12/31")/100,"")</f>
        <v>-7.7580999999999997E-2</v>
      </c>
      <c r="AG1732">
        <f>IFERROR([1]!s_fa_dupont_roe($A1732,"2025/12/31")/100,"")</f>
        <v>-4.6924E-2</v>
      </c>
      <c r="AH1732">
        <f>IFERROR([1]!s_stm07_is($A1732,"W30028333","2025/12/31",1),"")</f>
        <v>-594893008.05999994</v>
      </c>
      <c r="AI1732">
        <f>IFERROR([1]!s_stm07_bs($A1732,"W38058048","2025/12/31",1),"")</f>
        <v>18351298449.48</v>
      </c>
      <c r="AJ1732">
        <f>IFERROR([1]!s_fa_netdebt($A1732,"2025/12/31"),"")</f>
        <v>8199670327.8800001</v>
      </c>
      <c r="AK1732">
        <f>IFERROR([1]!s_val_ev1($A1732,"2025/12/31"),"")</f>
        <v>67239905103.82</v>
      </c>
      <c r="AL1732">
        <f>IFERROR([1]!s_fa_ebitda($A1732,"2025/12/31"),"")</f>
        <v>2189766785.1700001</v>
      </c>
      <c r="AM1732">
        <f>IFERROR([1]!s_west_netprofit($A1732,2026,$B$1,180)/[1]!s_west_netprofit($A1732,2026,$B$1-7,180)-1,"")</f>
        <v>0</v>
      </c>
      <c r="AN1732">
        <f>IFERROR([1]!s_west_netprofit($A1732,2026,$B$1,180)/[1]!s_west_netprofit($A1732,2026,$B$1-30,180)-1,"")</f>
        <v>0</v>
      </c>
      <c r="AO1732">
        <f>IFERROR([1]!s_est_mediannetprofit($A1732,2026,$B$1)/[1]!s_est_mediannetprofit($A1732,2026,$B$1-7)-1,"")</f>
        <v>0</v>
      </c>
      <c r="AP1732">
        <f>IFERROR([1]!s_est_mediannetprofit($A1732,2026,$B$1)/[1]!s_est_mediannetprofit($A1732,2026,$B$1-30)-1,"")</f>
        <v>0</v>
      </c>
    </row>
    <row r="1733" spans="1:42">
      <c r="A1733" t="s">
        <v>1772</v>
      </c>
      <c r="B1733">
        <f>IFERROR([1]!s_stm07_is($A1733,"W30028333","2011/12/31",1)/[1]!S_SHARE_TOTAL($A1733,$B$1),"")</f>
        <v>0</v>
      </c>
      <c r="C1733">
        <f>IFERROR([1]!s_stm07_is($A1733,"W30028333","2012/12/31",1)/[1]!S_SHARE_TOTAL($A1733,$B$1),"")</f>
        <v>-0.1033835489141352</v>
      </c>
      <c r="D1733">
        <f>IFERROR([1]!s_stm07_is($A1733,"W30028333","2013/12/31",1)/[1]!S_SHARE_TOTAL($A1733,$B$1),"")</f>
        <v>-0.10943205298275939</v>
      </c>
      <c r="E1733">
        <f>IFERROR([1]!s_stm07_is($A1733,"W30028333","2014/12/31",1)/[1]!S_SHARE_TOTAL($A1733,$B$1),"")</f>
        <v>6.4022078528282525E-2</v>
      </c>
      <c r="F1733">
        <f>IFERROR([1]!s_stm07_is($A1733,"W30028333","2015/12/31",1)/[1]!S_SHARE_TOTAL($A1733,$B$1),"")</f>
        <v>0.20732956983511153</v>
      </c>
      <c r="G1733">
        <f>IFERROR([1]!s_stm07_is($A1733,"W30028333","2016/12/31",1)/[1]!S_SHARE_TOTAL($A1733,$B$1),"")</f>
        <v>0.18844131175430345</v>
      </c>
      <c r="H1733">
        <f>IFERROR([1]!s_stm07_is($A1733,"W30028333","2017/12/31",1)/[1]!S_SHARE_TOTAL($A1733,$B$1),"")</f>
        <v>0</v>
      </c>
      <c r="I1733">
        <f>IFERROR([1]!s_stm07_is($A1733,"W30028333","2018/12/31",1)/[1]!S_SHARE_TOTAL($A1733,$B$1),"")</f>
        <v>0.52763187307521264</v>
      </c>
      <c r="J1733">
        <f>IFERROR([1]!s_stm07_is($A1733,"W30028333","2019/12/31",1)/[1]!S_SHARE_TOTAL($A1733,$B$1),"")</f>
        <v>0.48130595895950545</v>
      </c>
      <c r="K1733">
        <f>IFERROR([1]!s_stm07_is($A1733,"W30028333","2020/12/31",1)/[1]!S_SHARE_TOTAL($A1733,$B$1),"")</f>
        <v>0.44283225798151793</v>
      </c>
      <c r="L1733">
        <f>IFERROR([1]!s_stm07_is($A1733,"W30028333","2021/12/31",1)/[1]!S_SHARE_TOTAL($A1733,$B$1),"")</f>
        <v>9.6025168136602262E-3</v>
      </c>
      <c r="M1733">
        <f>IFERROR([1]!s_stm07_is($A1733,"W30028333","2022/12/31",1)/[1]!S_SHARE_TOTAL($A1733,$B$1),"")</f>
        <v>0.59203074054045612</v>
      </c>
      <c r="N1733">
        <f>IFERROR([1]!s_stm07_is($A1733,"W30028333","2023/12/31",1)/[1]!S_SHARE_TOTAL($A1733,$B$1),"")</f>
        <v>0.79694284906218282</v>
      </c>
      <c r="O1733">
        <f>IFERROR([1]!s_stm07_is($A1733,"W30028333","2024/12/31",1)/[1]!S_SHARE_TOTAL($A1733,$B$1),"")</f>
        <v>0.61687173904938186</v>
      </c>
      <c r="P1733">
        <f>IFERROR([1]!s_stm07_is($A1733,"W30028333","2025/12/31",1)/[1]!S_SHARE_TOTAL($A1733,$B$1),"")</f>
        <v>0.27881755470347941</v>
      </c>
      <c r="Q1733">
        <f>IFERROR([1]!s_west_netprofit($A1733,2026,$B$1,180)/[1]!S_SHARE_TOTAL($A1733,$B$1),"")</f>
        <v>0.63878460516371161</v>
      </c>
      <c r="R1733">
        <f>IFERROR([1]!s_west_netprofit($A1733,2027,$B$1,180)/[1]!S_SHARE_TOTAL($A1733,$B$1),"")</f>
        <v>0.98785909417694118</v>
      </c>
      <c r="S1733">
        <f>IFERROR([1]!s_fa_dupont_roe($A1733,"2011/12/31")/100,"")</f>
        <v>0</v>
      </c>
      <c r="T1733">
        <f>IFERROR([1]!s_fa_dupont_roe($A1733,"2012/12/31")/100,"")</f>
        <v>-0.103209</v>
      </c>
      <c r="U1733">
        <f>IFERROR([1]!s_fa_dupont_roe($A1733,"2013/12/31")/100,"")</f>
        <v>-0.115221</v>
      </c>
      <c r="V1733">
        <f>IFERROR([1]!s_fa_dupont_roe($A1733,"2014/12/31")/100,"")</f>
        <v>6.7271999999999998E-2</v>
      </c>
      <c r="W1733">
        <f>IFERROR([1]!s_fa_dupont_roe($A1733,"2015/12/31")/100,"")</f>
        <v>0.18692399999999998</v>
      </c>
      <c r="X1733">
        <f>IFERROR([1]!s_fa_dupont_roe($A1733,"2016/12/31")/100,"")</f>
        <v>0.14350499999999999</v>
      </c>
      <c r="Y1733">
        <f>IFERROR([1]!s_fa_dupont_roe($A1733,"2017/12/31")/100,"")</f>
        <v>0</v>
      </c>
      <c r="Z1733">
        <f>IFERROR([1]!s_fa_dupont_roe($A1733,"2018/12/31")/100,"")</f>
        <v>0.297153</v>
      </c>
      <c r="AA1733">
        <f>IFERROR([1]!s_fa_dupont_roe($A1733,"2019/12/31")/100,"")</f>
        <v>0.23999099999999998</v>
      </c>
      <c r="AB1733">
        <f>IFERROR([1]!s_fa_dupont_roe($A1733,"2020/12/31")/100,"")</f>
        <v>0.182784</v>
      </c>
      <c r="AC1733">
        <f>IFERROR([1]!s_fa_dupont_roe($A1733,"2021/12/31")/100,"")</f>
        <v>3.7009999999999999E-3</v>
      </c>
      <c r="AD1733">
        <f>IFERROR([1]!s_fa_dupont_roe($A1733,"2022/12/31")/100,"")</f>
        <v>0.204845</v>
      </c>
      <c r="AE1733">
        <f>IFERROR([1]!s_fa_dupont_roe($A1733,"2023/12/31")/100,"")</f>
        <v>0.17552900000000002</v>
      </c>
      <c r="AF1733">
        <f>IFERROR([1]!s_fa_dupont_roe($A1733,"2024/12/31")/100,"")</f>
        <v>0.10141500000000001</v>
      </c>
      <c r="AG1733">
        <f>IFERROR([1]!s_fa_dupont_roe($A1733,"2025/12/31")/100,"")</f>
        <v>4.3882000000000004E-2</v>
      </c>
      <c r="AH1733">
        <f>IFERROR([1]!s_stm07_is($A1733,"W30028333","2025/12/31",1),"")</f>
        <v>1015771417.47</v>
      </c>
      <c r="AI1733">
        <f>IFERROR([1]!s_stm07_bs($A1733,"W38058048","2025/12/31",1),"")</f>
        <v>23400323381.75</v>
      </c>
      <c r="AJ1733">
        <f>IFERROR([1]!s_fa_netdebt($A1733,"2025/12/31"),"")</f>
        <v>6457002118.3000002</v>
      </c>
      <c r="AK1733">
        <f>IFERROR([1]!s_val_ev1($A1733,"2025/12/31"),"")</f>
        <v>72245272773.649994</v>
      </c>
      <c r="AL1733">
        <f>IFERROR([1]!s_fa_ebitda($A1733,"2025/12/31"),"")</f>
        <v>5662783576.3699999</v>
      </c>
      <c r="AM1733">
        <f>IFERROR([1]!s_west_netprofit($A1733,2026,$B$1,180)/[1]!s_west_netprofit($A1733,2026,$B$1-7,180)-1,"")</f>
        <v>-5.4641471463703351E-2</v>
      </c>
      <c r="AN1733">
        <f>IFERROR([1]!s_west_netprofit($A1733,2026,$B$1,180)/[1]!s_west_netprofit($A1733,2026,$B$1-30,180)-1,"")</f>
        <v>-8.6761085914176528E-2</v>
      </c>
      <c r="AO1733">
        <f>IFERROR([1]!s_est_mediannetprofit($A1733,2026,$B$1)/[1]!s_est_mediannetprofit($A1733,2026,$B$1-7)-1,"")</f>
        <v>-2.4570024570024551E-2</v>
      </c>
      <c r="AP1733">
        <f>IFERROR([1]!s_est_mediannetprofit($A1733,2026,$B$1)/[1]!s_est_mediannetprofit($A1733,2026,$B$1-30)-1,"")</f>
        <v>-5.8498023715415015E-2</v>
      </c>
    </row>
    <row r="1734" spans="1:42">
      <c r="A1734" t="s">
        <v>1773</v>
      </c>
      <c r="B1734">
        <f>IFERROR([1]!s_stm07_is($A1734,"W30028333","2011/12/31",1)/[1]!S_SHARE_TOTAL($A1734,$B$1),"")</f>
        <v>0</v>
      </c>
      <c r="C1734">
        <f>IFERROR([1]!s_stm07_is($A1734,"W30028333","2012/12/31",1)/[1]!S_SHARE_TOTAL($A1734,$B$1),"")</f>
        <v>0</v>
      </c>
      <c r="D1734">
        <f>IFERROR([1]!s_stm07_is($A1734,"W30028333","2013/12/31",1)/[1]!S_SHARE_TOTAL($A1734,$B$1),"")</f>
        <v>0</v>
      </c>
      <c r="E1734">
        <f>IFERROR([1]!s_stm07_is($A1734,"W30028333","2014/12/31",1)/[1]!S_SHARE_TOTAL($A1734,$B$1),"")</f>
        <v>0</v>
      </c>
      <c r="F1734">
        <f>IFERROR([1]!s_stm07_is($A1734,"W30028333","2015/12/31",1)/[1]!S_SHARE_TOTAL($A1734,$B$1),"")</f>
        <v>0</v>
      </c>
      <c r="G1734">
        <f>IFERROR([1]!s_stm07_is($A1734,"W30028333","2016/12/31",1)/[1]!S_SHARE_TOTAL($A1734,$B$1),"")</f>
        <v>0</v>
      </c>
      <c r="H1734">
        <f>IFERROR([1]!s_stm07_is($A1734,"W30028333","2017/12/31",1)/[1]!S_SHARE_TOTAL($A1734,$B$1),"")</f>
        <v>0</v>
      </c>
      <c r="I1734">
        <f>IFERROR([1]!s_stm07_is($A1734,"W30028333","2018/12/31",1)/[1]!S_SHARE_TOTAL($A1734,$B$1),"")</f>
        <v>0.16773671346031746</v>
      </c>
      <c r="J1734">
        <f>IFERROR([1]!s_stm07_is($A1734,"W30028333","2019/12/31",1)/[1]!S_SHARE_TOTAL($A1734,$B$1),"")</f>
        <v>0.26806250505396823</v>
      </c>
      <c r="K1734">
        <f>IFERROR([1]!s_stm07_is($A1734,"W30028333","2020/12/31",1)/[1]!S_SHARE_TOTAL($A1734,$B$1),"")</f>
        <v>0.41423426900317456</v>
      </c>
      <c r="L1734">
        <f>IFERROR([1]!s_stm07_is($A1734,"W30028333","2021/12/31",1)/[1]!S_SHARE_TOTAL($A1734,$B$1),"")</f>
        <v>0.57233377061587298</v>
      </c>
      <c r="M1734">
        <f>IFERROR([1]!s_stm07_is($A1734,"W30028333","2022/12/31",1)/[1]!S_SHARE_TOTAL($A1734,$B$1),"")</f>
        <v>0.42294930483809523</v>
      </c>
      <c r="N1734">
        <f>IFERROR([1]!s_stm07_is($A1734,"W30028333","2023/12/31",1)/[1]!S_SHARE_TOTAL($A1734,$B$1),"")</f>
        <v>0.71484541346031749</v>
      </c>
      <c r="O1734">
        <f>IFERROR([1]!s_stm07_is($A1734,"W30028333","2024/12/31",1)/[1]!S_SHARE_TOTAL($A1734,$B$1),"")</f>
        <v>0.63990822990476193</v>
      </c>
      <c r="P1734">
        <f>IFERROR([1]!s_stm07_is($A1734,"W30028333","2025/12/31",1)/[1]!S_SHARE_TOTAL($A1734,$B$1),"")</f>
        <v>0.71946279108571431</v>
      </c>
      <c r="Q1734">
        <f>IFERROR([1]!s_west_netprofit($A1734,2026,$B$1,180)/[1]!S_SHARE_TOTAL($A1734,$B$1),"")</f>
        <v>0.86652970539682539</v>
      </c>
      <c r="R1734">
        <f>IFERROR([1]!s_west_netprofit($A1734,2027,$B$1,180)/[1]!S_SHARE_TOTAL($A1734,$B$1),"")</f>
        <v>1.0184879822222221</v>
      </c>
      <c r="S1734">
        <f>IFERROR([1]!s_fa_dupont_roe($A1734,"2011/12/31")/100,"")</f>
        <v>0</v>
      </c>
      <c r="T1734">
        <f>IFERROR([1]!s_fa_dupont_roe($A1734,"2012/12/31")/100,"")</f>
        <v>0</v>
      </c>
      <c r="U1734">
        <f>IFERROR([1]!s_fa_dupont_roe($A1734,"2013/12/31")/100,"")</f>
        <v>0</v>
      </c>
      <c r="V1734">
        <f>IFERROR([1]!s_fa_dupont_roe($A1734,"2014/12/31")/100,"")</f>
        <v>0</v>
      </c>
      <c r="W1734">
        <f>IFERROR([1]!s_fa_dupont_roe($A1734,"2015/12/31")/100,"")</f>
        <v>0</v>
      </c>
      <c r="X1734">
        <f>IFERROR([1]!s_fa_dupont_roe($A1734,"2016/12/31")/100,"")</f>
        <v>0</v>
      </c>
      <c r="Y1734">
        <f>IFERROR([1]!s_fa_dupont_roe($A1734,"2017/12/31")/100,"")</f>
        <v>0</v>
      </c>
      <c r="Z1734">
        <f>IFERROR([1]!s_fa_dupont_roe($A1734,"2018/12/31")/100,"")</f>
        <v>0.50506499999999999</v>
      </c>
      <c r="AA1734">
        <f>IFERROR([1]!s_fa_dupont_roe($A1734,"2019/12/31")/100,"")</f>
        <v>0.56727499999999997</v>
      </c>
      <c r="AB1734">
        <f>IFERROR([1]!s_fa_dupont_roe($A1734,"2020/12/31")/100,"")</f>
        <v>0.46849499999999999</v>
      </c>
      <c r="AC1734">
        <f>IFERROR([1]!s_fa_dupont_roe($A1734,"2021/12/31")/100,"")</f>
        <v>0.38871</v>
      </c>
      <c r="AD1734">
        <f>IFERROR([1]!s_fa_dupont_roe($A1734,"2022/12/31")/100,"")</f>
        <v>0.10627200000000001</v>
      </c>
      <c r="AE1734">
        <f>IFERROR([1]!s_fa_dupont_roe($A1734,"2023/12/31")/100,"")</f>
        <v>0.111207</v>
      </c>
      <c r="AF1734">
        <f>IFERROR([1]!s_fa_dupont_roe($A1734,"2024/12/31")/100,"")</f>
        <v>9.3682000000000001E-2</v>
      </c>
      <c r="AG1734">
        <f>IFERROR([1]!s_fa_dupont_roe($A1734,"2025/12/31")/100,"")</f>
        <v>0.10042999999999999</v>
      </c>
      <c r="AH1734">
        <f>IFERROR([1]!s_stm07_is($A1734,"W30028333","2025/12/31",1),"")</f>
        <v>566576947.98000002</v>
      </c>
      <c r="AI1734">
        <f>IFERROR([1]!s_stm07_bs($A1734,"W38058048","2025/12/31",1),"")</f>
        <v>5789798973.0299997</v>
      </c>
      <c r="AJ1734">
        <f>IFERROR([1]!s_fa_netdebt($A1734,"2025/12/31"),"")</f>
        <v>-4479330822.3199997</v>
      </c>
      <c r="AK1734">
        <f>IFERROR([1]!s_val_ev1($A1734,"2025/12/31"),"")</f>
        <v>23715966690.259998</v>
      </c>
      <c r="AL1734">
        <f>IFERROR([1]!s_fa_ebitda($A1734,"2025/12/31"),"")</f>
        <v>695707177.82000005</v>
      </c>
      <c r="AM1734">
        <f>IFERROR([1]!s_west_netprofit($A1734,2026,$B$1,180)/[1]!s_west_netprofit($A1734,2026,$B$1-7,180)-1,"")</f>
        <v>0</v>
      </c>
      <c r="AN1734">
        <f>IFERROR([1]!s_west_netprofit($A1734,2026,$B$1,180)/[1]!s_west_netprofit($A1734,2026,$B$1-30,180)-1,"")</f>
        <v>-2.6532258123449504E-3</v>
      </c>
      <c r="AO1734">
        <f>IFERROR([1]!s_est_mediannetprofit($A1734,2026,$B$1)/[1]!s_est_mediannetprofit($A1734,2026,$B$1-7)-1,"")</f>
        <v>0</v>
      </c>
      <c r="AP1734">
        <f>IFERROR([1]!s_est_mediannetprofit($A1734,2026,$B$1)/[1]!s_est_mediannetprofit($A1734,2026,$B$1-30)-1,"")</f>
        <v>-7.3909830007390376E-4</v>
      </c>
    </row>
    <row r="1735" spans="1:42">
      <c r="A1735" t="s">
        <v>1774</v>
      </c>
      <c r="B1735">
        <f>IFERROR([1]!s_stm07_is($A1735,"W30028333","2011/12/31",1)/[1]!S_SHARE_TOTAL($A1735,$B$1),"")</f>
        <v>0</v>
      </c>
      <c r="C1735">
        <f>IFERROR([1]!s_stm07_is($A1735,"W30028333","2012/12/31",1)/[1]!S_SHARE_TOTAL($A1735,$B$1),"")</f>
        <v>0</v>
      </c>
      <c r="D1735">
        <f>IFERROR([1]!s_stm07_is($A1735,"W30028333","2013/12/31",1)/[1]!S_SHARE_TOTAL($A1735,$B$1),"")</f>
        <v>0</v>
      </c>
      <c r="E1735">
        <f>IFERROR([1]!s_stm07_is($A1735,"W30028333","2014/12/31",1)/[1]!S_SHARE_TOTAL($A1735,$B$1),"")</f>
        <v>0</v>
      </c>
      <c r="F1735">
        <f>IFERROR([1]!s_stm07_is($A1735,"W30028333","2015/12/31",1)/[1]!S_SHARE_TOTAL($A1735,$B$1),"")</f>
        <v>0</v>
      </c>
      <c r="G1735">
        <f>IFERROR([1]!s_stm07_is($A1735,"W30028333","2016/12/31",1)/[1]!S_SHARE_TOTAL($A1735,$B$1),"")</f>
        <v>0</v>
      </c>
      <c r="H1735">
        <f>IFERROR([1]!s_stm07_is($A1735,"W30028333","2017/12/31",1)/[1]!S_SHARE_TOTAL($A1735,$B$1),"")</f>
        <v>0</v>
      </c>
      <c r="I1735">
        <f>IFERROR([1]!s_stm07_is($A1735,"W30028333","2018/12/31",1)/[1]!S_SHARE_TOTAL($A1735,$B$1),"")</f>
        <v>0</v>
      </c>
      <c r="J1735">
        <f>IFERROR([1]!s_stm07_is($A1735,"W30028333","2019/12/31",1)/[1]!S_SHARE_TOTAL($A1735,$B$1),"")</f>
        <v>-2.3040174724421558E-2</v>
      </c>
      <c r="K1735">
        <f>IFERROR([1]!s_stm07_is($A1735,"W30028333","2020/12/31",1)/[1]!S_SHARE_TOTAL($A1735,$B$1),"")</f>
        <v>-1.8647927012279315E-2</v>
      </c>
      <c r="L1735">
        <f>IFERROR([1]!s_stm07_is($A1735,"W30028333","2021/12/31",1)/[1]!S_SHARE_TOTAL($A1735,$B$1),"")</f>
        <v>0.57061281940645014</v>
      </c>
      <c r="M1735">
        <f>IFERROR([1]!s_stm07_is($A1735,"W30028333","2022/12/31",1)/[1]!S_SHARE_TOTAL($A1735,$B$1),"")</f>
        <v>0.57568765404792754</v>
      </c>
      <c r="N1735">
        <f>IFERROR([1]!s_stm07_is($A1735,"W30028333","2023/12/31",1)/[1]!S_SHARE_TOTAL($A1735,$B$1),"")</f>
        <v>0.6111292326154717</v>
      </c>
      <c r="O1735">
        <f>IFERROR([1]!s_stm07_is($A1735,"W30028333","2024/12/31",1)/[1]!S_SHARE_TOTAL($A1735,$B$1),"")</f>
        <v>0.71762359248751773</v>
      </c>
      <c r="P1735">
        <f>IFERROR([1]!s_stm07_is($A1735,"W30028333","2025/12/31",1)/[1]!S_SHARE_TOTAL($A1735,$B$1),"")</f>
        <v>0.55791612300867521</v>
      </c>
      <c r="Q1735">
        <f>IFERROR([1]!s_west_netprofit($A1735,2026,$B$1,180)/[1]!S_SHARE_TOTAL($A1735,$B$1),"")</f>
        <v>0.87592298396890245</v>
      </c>
      <c r="R1735">
        <f>IFERROR([1]!s_west_netprofit($A1735,2027,$B$1,180)/[1]!S_SHARE_TOTAL($A1735,$B$1),"")</f>
        <v>1.2387435654091981</v>
      </c>
      <c r="S1735">
        <f>IFERROR([1]!s_fa_dupont_roe($A1735,"2011/12/31")/100,"")</f>
        <v>0</v>
      </c>
      <c r="T1735">
        <f>IFERROR([1]!s_fa_dupont_roe($A1735,"2012/12/31")/100,"")</f>
        <v>0</v>
      </c>
      <c r="U1735">
        <f>IFERROR([1]!s_fa_dupont_roe($A1735,"2013/12/31")/100,"")</f>
        <v>0</v>
      </c>
      <c r="V1735">
        <f>IFERROR([1]!s_fa_dupont_roe($A1735,"2014/12/31")/100,"")</f>
        <v>0</v>
      </c>
      <c r="W1735">
        <f>IFERROR([1]!s_fa_dupont_roe($A1735,"2015/12/31")/100,"")</f>
        <v>0</v>
      </c>
      <c r="X1735">
        <f>IFERROR([1]!s_fa_dupont_roe($A1735,"2016/12/31")/100,"")</f>
        <v>0</v>
      </c>
      <c r="Y1735">
        <f>IFERROR([1]!s_fa_dupont_roe($A1735,"2017/12/31")/100,"")</f>
        <v>0</v>
      </c>
      <c r="Z1735">
        <f>IFERROR([1]!s_fa_dupont_roe($A1735,"2018/12/31")/100,"")</f>
        <v>0</v>
      </c>
      <c r="AA1735">
        <f>IFERROR([1]!s_fa_dupont_roe($A1735,"2019/12/31")/100,"")</f>
        <v>-9.589700000000001E-2</v>
      </c>
      <c r="AB1735">
        <f>IFERROR([1]!s_fa_dupont_roe($A1735,"2020/12/31")/100,"")</f>
        <v>-3.5477000000000002E-2</v>
      </c>
      <c r="AC1735">
        <f>IFERROR([1]!s_fa_dupont_roe($A1735,"2021/12/31")/100,"")</f>
        <v>0.38715200000000005</v>
      </c>
      <c r="AD1735">
        <f>IFERROR([1]!s_fa_dupont_roe($A1735,"2022/12/31")/100,"")</f>
        <v>0.24768000000000001</v>
      </c>
      <c r="AE1735">
        <f>IFERROR([1]!s_fa_dupont_roe($A1735,"2023/12/31")/100,"")</f>
        <v>0.10950799999999999</v>
      </c>
      <c r="AF1735">
        <f>IFERROR([1]!s_fa_dupont_roe($A1735,"2024/12/31")/100,"")</f>
        <v>8.0479000000000009E-2</v>
      </c>
      <c r="AG1735">
        <f>IFERROR([1]!s_fa_dupont_roe($A1735,"2025/12/31")/100,"")</f>
        <v>5.8886000000000001E-2</v>
      </c>
      <c r="AH1735">
        <f>IFERROR([1]!s_stm07_is($A1735,"W30028333","2025/12/31",1),"")</f>
        <v>238600177.75999999</v>
      </c>
      <c r="AI1735">
        <f>IFERROR([1]!s_stm07_bs($A1735,"W38058048","2025/12/31",1),"")</f>
        <v>4171700751.3899999</v>
      </c>
      <c r="AJ1735">
        <f>IFERROR([1]!s_fa_netdebt($A1735,"2025/12/31"),"")</f>
        <v>-1542082061.9000001</v>
      </c>
      <c r="AK1735">
        <f>IFERROR([1]!s_val_ev1($A1735,"2025/12/31"),"")</f>
        <v>17552863759.610001</v>
      </c>
      <c r="AL1735">
        <f>IFERROR([1]!s_fa_ebitda($A1735,"2025/12/31"),"")</f>
        <v>272212884.93000001</v>
      </c>
      <c r="AM1735">
        <f>IFERROR([1]!s_west_netprofit($A1735,2026,$B$1,180)/[1]!s_west_netprofit($A1735,2026,$B$1-7,180)-1,"")</f>
        <v>-1.3518257561023761E-2</v>
      </c>
      <c r="AN1735">
        <f>IFERROR([1]!s_west_netprofit($A1735,2026,$B$1,180)/[1]!s_west_netprofit($A1735,2026,$B$1-30,180)-1,"")</f>
        <v>-0.11872647496963107</v>
      </c>
      <c r="AO1735">
        <f>IFERROR([1]!s_est_mediannetprofit($A1735,2026,$B$1)/[1]!s_est_mediannetprofit($A1735,2026,$B$1-7)-1,"")</f>
        <v>-3.9487179487179502E-2</v>
      </c>
      <c r="AP1735">
        <f>IFERROR([1]!s_est_mediannetprofit($A1735,2026,$B$1)/[1]!s_est_mediannetprofit($A1735,2026,$B$1-30)-1,"")</f>
        <v>-0.13726393367111933</v>
      </c>
    </row>
    <row r="1736" spans="1:42">
      <c r="A1736" t="s">
        <v>1775</v>
      </c>
      <c r="B1736">
        <f>IFERROR([1]!s_stm07_is($A1736,"W30028333","2011/12/31",1)/[1]!S_SHARE_TOTAL($A1736,$B$1),"")</f>
        <v>0</v>
      </c>
      <c r="C1736">
        <f>IFERROR([1]!s_stm07_is($A1736,"W30028333","2012/12/31",1)/[1]!S_SHARE_TOTAL($A1736,$B$1),"")</f>
        <v>0</v>
      </c>
      <c r="D1736">
        <f>IFERROR([1]!s_stm07_is($A1736,"W30028333","2013/12/31",1)/[1]!S_SHARE_TOTAL($A1736,$B$1),"")</f>
        <v>0</v>
      </c>
      <c r="E1736">
        <f>IFERROR([1]!s_stm07_is($A1736,"W30028333","2014/12/31",1)/[1]!S_SHARE_TOTAL($A1736,$B$1),"")</f>
        <v>0</v>
      </c>
      <c r="F1736">
        <f>IFERROR([1]!s_stm07_is($A1736,"W30028333","2015/12/31",1)/[1]!S_SHARE_TOTAL($A1736,$B$1),"")</f>
        <v>0</v>
      </c>
      <c r="G1736">
        <f>IFERROR([1]!s_stm07_is($A1736,"W30028333","2016/12/31",1)/[1]!S_SHARE_TOTAL($A1736,$B$1),"")</f>
        <v>0</v>
      </c>
      <c r="H1736">
        <f>IFERROR([1]!s_stm07_is($A1736,"W30028333","2017/12/31",1)/[1]!S_SHARE_TOTAL($A1736,$B$1),"")</f>
        <v>7.8315359053315103E-2</v>
      </c>
      <c r="I1736">
        <f>IFERROR([1]!s_stm07_is($A1736,"W30028333","2018/12/31",1)/[1]!S_SHARE_TOTAL($A1736,$B$1),"")</f>
        <v>0.18858532385518784</v>
      </c>
      <c r="J1736">
        <f>IFERROR([1]!s_stm07_is($A1736,"W30028333","2019/12/31",1)/[1]!S_SHARE_TOTAL($A1736,$B$1),"")</f>
        <v>0.24815811829276277</v>
      </c>
      <c r="K1736">
        <f>IFERROR([1]!s_stm07_is($A1736,"W30028333","2020/12/31",1)/[1]!S_SHARE_TOTAL($A1736,$B$1),"")</f>
        <v>0.26422324434388988</v>
      </c>
      <c r="L1736">
        <f>IFERROR([1]!s_stm07_is($A1736,"W30028333","2021/12/31",1)/[1]!S_SHARE_TOTAL($A1736,$B$1),"")</f>
        <v>0.62864815381543115</v>
      </c>
      <c r="M1736">
        <f>IFERROR([1]!s_stm07_is($A1736,"W30028333","2022/12/31",1)/[1]!S_SHARE_TOTAL($A1736,$B$1),"")</f>
        <v>0.51751189287960198</v>
      </c>
      <c r="N1736">
        <f>IFERROR([1]!s_stm07_is($A1736,"W30028333","2023/12/31",1)/[1]!S_SHARE_TOTAL($A1736,$B$1),"")</f>
        <v>0.76794645460722544</v>
      </c>
      <c r="O1736">
        <f>IFERROR([1]!s_stm07_is($A1736,"W30028333","2024/12/31",1)/[1]!S_SHARE_TOTAL($A1736,$B$1),"")</f>
        <v>1.0798949337825861</v>
      </c>
      <c r="P1736">
        <f>IFERROR([1]!s_stm07_is($A1736,"W30028333","2025/12/31",1)/[1]!S_SHARE_TOTAL($A1736,$B$1),"")</f>
        <v>1.2855685640368755</v>
      </c>
      <c r="Q1736">
        <f>IFERROR([1]!s_west_netprofit($A1736,2026,$B$1,180)/[1]!S_SHARE_TOTAL($A1736,$B$1),"")</f>
        <v>2.1855425166225428</v>
      </c>
      <c r="R1736">
        <f>IFERROR([1]!s_west_netprofit($A1736,2027,$B$1,180)/[1]!S_SHARE_TOTAL($A1736,$B$1),"")</f>
        <v>3.1220754014410748</v>
      </c>
      <c r="S1736">
        <f>IFERROR([1]!s_fa_dupont_roe($A1736,"2011/12/31")/100,"")</f>
        <v>0</v>
      </c>
      <c r="T1736">
        <f>IFERROR([1]!s_fa_dupont_roe($A1736,"2012/12/31")/100,"")</f>
        <v>0</v>
      </c>
      <c r="U1736">
        <f>IFERROR([1]!s_fa_dupont_roe($A1736,"2013/12/31")/100,"")</f>
        <v>0</v>
      </c>
      <c r="V1736">
        <f>IFERROR([1]!s_fa_dupont_roe($A1736,"2014/12/31")/100,"")</f>
        <v>0</v>
      </c>
      <c r="W1736">
        <f>IFERROR([1]!s_fa_dupont_roe($A1736,"2015/12/31")/100,"")</f>
        <v>0</v>
      </c>
      <c r="X1736">
        <f>IFERROR([1]!s_fa_dupont_roe($A1736,"2016/12/31")/100,"")</f>
        <v>0</v>
      </c>
      <c r="Y1736">
        <f>IFERROR([1]!s_fa_dupont_roe($A1736,"2017/12/31")/100,"")</f>
        <v>0.16366499999999998</v>
      </c>
      <c r="Z1736">
        <f>IFERROR([1]!s_fa_dupont_roe($A1736,"2018/12/31")/100,"")</f>
        <v>0.343974</v>
      </c>
      <c r="AA1736">
        <f>IFERROR([1]!s_fa_dupont_roe($A1736,"2019/12/31")/100,"")</f>
        <v>0.26699699999999998</v>
      </c>
      <c r="AB1736">
        <f>IFERROR([1]!s_fa_dupont_roe($A1736,"2020/12/31")/100,"")</f>
        <v>0.19215199999999999</v>
      </c>
      <c r="AC1736">
        <f>IFERROR([1]!s_fa_dupont_roe($A1736,"2021/12/31")/100,"")</f>
        <v>0.35231400000000002</v>
      </c>
      <c r="AD1736">
        <f>IFERROR([1]!s_fa_dupont_roe($A1736,"2022/12/31")/100,"")</f>
        <v>0.23397500000000002</v>
      </c>
      <c r="AE1736">
        <f>IFERROR([1]!s_fa_dupont_roe($A1736,"2023/12/31")/100,"")</f>
        <v>0.11766</v>
      </c>
      <c r="AF1736">
        <f>IFERROR([1]!s_fa_dupont_roe($A1736,"2024/12/31")/100,"")</f>
        <v>0.100942</v>
      </c>
      <c r="AG1736">
        <f>IFERROR([1]!s_fa_dupont_roe($A1736,"2025/12/31")/100,"")</f>
        <v>0.114944</v>
      </c>
      <c r="AH1736">
        <f>IFERROR([1]!s_stm07_is($A1736,"W30028333","2025/12/31",1),"")</f>
        <v>171915593.75</v>
      </c>
      <c r="AI1736">
        <f>IFERROR([1]!s_stm07_bs($A1736,"W38058048","2025/12/31",1),"")</f>
        <v>1559490474.21</v>
      </c>
      <c r="AJ1736">
        <f>IFERROR([1]!s_fa_netdebt($A1736,"2025/12/31"),"")</f>
        <v>-457280216.98000002</v>
      </c>
      <c r="AK1736">
        <f>IFERROR([1]!s_val_ev1($A1736,"2025/12/31"),"")</f>
        <v>9907601302.0799999</v>
      </c>
      <c r="AL1736">
        <f>IFERROR([1]!s_fa_ebitda($A1736,"2025/12/31"),"")</f>
        <v>202563873.65000001</v>
      </c>
      <c r="AM1736">
        <f>IFERROR([1]!s_west_netprofit($A1736,2026,$B$1,180)/[1]!s_west_netprofit($A1736,2026,$B$1-7,180)-1,"")</f>
        <v>0</v>
      </c>
      <c r="AN1736">
        <f>IFERROR([1]!s_west_netprofit($A1736,2026,$B$1,180)/[1]!s_west_netprofit($A1736,2026,$B$1-30,180)-1,"")</f>
        <v>3.9586206037970806E-2</v>
      </c>
      <c r="AO1736">
        <f>IFERROR([1]!s_est_mediannetprofit($A1736,2026,$B$1)/[1]!s_est_mediannetprofit($A1736,2026,$B$1-7)-1,"")</f>
        <v>0</v>
      </c>
      <c r="AP1736">
        <f>IFERROR([1]!s_est_mediannetprofit($A1736,2026,$B$1)/[1]!s_est_mediannetprofit($A1736,2026,$B$1-30)-1,"")</f>
        <v>2.1707670043416005E-3</v>
      </c>
    </row>
    <row r="1737" spans="1:42">
      <c r="A1737" t="s">
        <v>1776</v>
      </c>
      <c r="B1737">
        <f>IFERROR([1]!s_stm07_is($A1737,"W30028333","2011/12/31",1)/[1]!S_SHARE_TOTAL($A1737,$B$1),"")</f>
        <v>0</v>
      </c>
      <c r="C1737">
        <f>IFERROR([1]!s_stm07_is($A1737,"W30028333","2012/12/31",1)/[1]!S_SHARE_TOTAL($A1737,$B$1),"")</f>
        <v>0</v>
      </c>
      <c r="D1737">
        <f>IFERROR([1]!s_stm07_is($A1737,"W30028333","2013/12/31",1)/[1]!S_SHARE_TOTAL($A1737,$B$1),"")</f>
        <v>0</v>
      </c>
      <c r="E1737">
        <f>IFERROR([1]!s_stm07_is($A1737,"W30028333","2014/12/31",1)/[1]!S_SHARE_TOTAL($A1737,$B$1),"")</f>
        <v>0</v>
      </c>
      <c r="F1737">
        <f>IFERROR([1]!s_stm07_is($A1737,"W30028333","2015/12/31",1)/[1]!S_SHARE_TOTAL($A1737,$B$1),"")</f>
        <v>0</v>
      </c>
      <c r="G1737">
        <f>IFERROR([1]!s_stm07_is($A1737,"W30028333","2016/12/31",1)/[1]!S_SHARE_TOTAL($A1737,$B$1),"")</f>
        <v>0</v>
      </c>
      <c r="H1737">
        <f>IFERROR([1]!s_stm07_is($A1737,"W30028333","2017/12/31",1)/[1]!S_SHARE_TOTAL($A1737,$B$1),"")</f>
        <v>0</v>
      </c>
      <c r="I1737">
        <f>IFERROR([1]!s_stm07_is($A1737,"W30028333","2018/12/31",1)/[1]!S_SHARE_TOTAL($A1737,$B$1),"")</f>
        <v>0.12475273131100639</v>
      </c>
      <c r="J1737">
        <f>IFERROR([1]!s_stm07_is($A1737,"W30028333","2019/12/31",1)/[1]!S_SHARE_TOTAL($A1737,$B$1),"")</f>
        <v>0.10607998423972644</v>
      </c>
      <c r="K1737">
        <f>IFERROR([1]!s_stm07_is($A1737,"W30028333","2020/12/31",1)/[1]!S_SHARE_TOTAL($A1737,$B$1),"")</f>
        <v>0.63329022939424517</v>
      </c>
      <c r="L1737">
        <f>IFERROR([1]!s_stm07_is($A1737,"W30028333","2021/12/31",1)/[1]!S_SHARE_TOTAL($A1737,$B$1),"")</f>
        <v>0.76536127316305236</v>
      </c>
      <c r="M1737">
        <f>IFERROR([1]!s_stm07_is($A1737,"W30028333","2022/12/31",1)/[1]!S_SHARE_TOTAL($A1737,$B$1),"")</f>
        <v>0.80575631180618834</v>
      </c>
      <c r="N1737">
        <f>IFERROR([1]!s_stm07_is($A1737,"W30028333","2023/12/31",1)/[1]!S_SHARE_TOTAL($A1737,$B$1),"")</f>
        <v>0.1564639058884135</v>
      </c>
      <c r="O1737">
        <f>IFERROR([1]!s_stm07_is($A1737,"W30028333","2024/12/31",1)/[1]!S_SHARE_TOTAL($A1737,$B$1),"")</f>
        <v>-4.9267930650523255E-2</v>
      </c>
      <c r="P1737">
        <f>IFERROR([1]!s_stm07_is($A1737,"W30028333","2025/12/31",1)/[1]!S_SHARE_TOTAL($A1737,$B$1),"")</f>
        <v>1.5335217157615515</v>
      </c>
      <c r="Q1737">
        <f>IFERROR([1]!s_west_netprofit($A1737,2026,$B$1,180)/[1]!S_SHARE_TOTAL($A1737,$B$1),"")</f>
        <v>6.1804391162606684</v>
      </c>
      <c r="R1737">
        <f>IFERROR([1]!s_west_netprofit($A1737,2027,$B$1,180)/[1]!S_SHARE_TOTAL($A1737,$B$1),"")</f>
        <v>10.350362232236453</v>
      </c>
      <c r="S1737">
        <f>IFERROR([1]!s_fa_dupont_roe($A1737,"2011/12/31")/100,"")</f>
        <v>0</v>
      </c>
      <c r="T1737">
        <f>IFERROR([1]!s_fa_dupont_roe($A1737,"2012/12/31")/100,"")</f>
        <v>0</v>
      </c>
      <c r="U1737">
        <f>IFERROR([1]!s_fa_dupont_roe($A1737,"2013/12/31")/100,"")</f>
        <v>0</v>
      </c>
      <c r="V1737">
        <f>IFERROR([1]!s_fa_dupont_roe($A1737,"2014/12/31")/100,"")</f>
        <v>0</v>
      </c>
      <c r="W1737">
        <f>IFERROR([1]!s_fa_dupont_roe($A1737,"2015/12/31")/100,"")</f>
        <v>0</v>
      </c>
      <c r="X1737">
        <f>IFERROR([1]!s_fa_dupont_roe($A1737,"2016/12/31")/100,"")</f>
        <v>0</v>
      </c>
      <c r="Y1737">
        <f>IFERROR([1]!s_fa_dupont_roe($A1737,"2017/12/31")/100,"")</f>
        <v>0</v>
      </c>
      <c r="Z1737">
        <f>IFERROR([1]!s_fa_dupont_roe($A1737,"2018/12/31")/100,"")</f>
        <v>9.7500000000000003E-2</v>
      </c>
      <c r="AA1737">
        <f>IFERROR([1]!s_fa_dupont_roe($A1737,"2019/12/31")/100,"")</f>
        <v>7.6828000000000007E-2</v>
      </c>
      <c r="AB1737">
        <f>IFERROR([1]!s_fa_dupont_roe($A1737,"2020/12/31")/100,"")</f>
        <v>0.22539699999999999</v>
      </c>
      <c r="AC1737">
        <f>IFERROR([1]!s_fa_dupont_roe($A1737,"2021/12/31")/100,"")</f>
        <v>0.168713</v>
      </c>
      <c r="AD1737">
        <f>IFERROR([1]!s_fa_dupont_roe($A1737,"2022/12/31")/100,"")</f>
        <v>7.3844999999999994E-2</v>
      </c>
      <c r="AE1737">
        <f>IFERROR([1]!s_fa_dupont_roe($A1737,"2023/12/31")/100,"")</f>
        <v>9.2339999999999992E-3</v>
      </c>
      <c r="AF1737">
        <f>IFERROR([1]!s_fa_dupont_roe($A1737,"2024/12/31")/100,"")</f>
        <v>-2.928E-3</v>
      </c>
      <c r="AG1737">
        <f>IFERROR([1]!s_fa_dupont_roe($A1737,"2025/12/31")/100,"")</f>
        <v>8.6683999999999997E-2</v>
      </c>
      <c r="AH1737">
        <f>IFERROR([1]!s_stm07_is($A1737,"W30028333","2025/12/31",1),"")</f>
        <v>190924031.75</v>
      </c>
      <c r="AI1737">
        <f>IFERROR([1]!s_stm07_bs($A1737,"W38058048","2025/12/31",1),"")</f>
        <v>2332284683.21</v>
      </c>
      <c r="AJ1737">
        <f>IFERROR([1]!s_fa_netdebt($A1737,"2025/12/31"),"")</f>
        <v>-754249034.95000005</v>
      </c>
      <c r="AK1737">
        <f>IFERROR([1]!s_val_ev1($A1737,"2025/12/31"),"")</f>
        <v>55245606317.620003</v>
      </c>
      <c r="AL1737">
        <f>IFERROR([1]!s_fa_ebitda($A1737,"2025/12/31"),"")</f>
        <v>265257867.19999999</v>
      </c>
      <c r="AM1737">
        <f>IFERROR([1]!s_west_netprofit($A1737,2026,$B$1,180)/[1]!s_west_netprofit($A1737,2026,$B$1-7,180)-1,"")</f>
        <v>0</v>
      </c>
      <c r="AN1737">
        <f>IFERROR([1]!s_west_netprofit($A1737,2026,$B$1,180)/[1]!s_west_netprofit($A1737,2026,$B$1-30,180)-1,"")</f>
        <v>0.45029634830327137</v>
      </c>
      <c r="AO1737">
        <f>IFERROR([1]!s_est_mediannetprofit($A1737,2026,$B$1)/[1]!s_est_mediannetprofit($A1737,2026,$B$1-7)-1,"")</f>
        <v>0</v>
      </c>
      <c r="AP1737">
        <f>IFERROR([1]!s_est_mediannetprofit($A1737,2026,$B$1)/[1]!s_est_mediannetprofit($A1737,2026,$B$1-30)-1,"")</f>
        <v>0.89237437185929647</v>
      </c>
    </row>
    <row r="1738" spans="1:42">
      <c r="A1738" t="s">
        <v>1777</v>
      </c>
      <c r="B1738">
        <f>IFERROR([1]!s_stm07_is($A1738,"W30028333","2011/12/31",1)/[1]!S_SHARE_TOTAL($A1738,$B$1),"")</f>
        <v>0</v>
      </c>
      <c r="C1738">
        <f>IFERROR([1]!s_stm07_is($A1738,"W30028333","2012/12/31",1)/[1]!S_SHARE_TOTAL($A1738,$B$1),"")</f>
        <v>0</v>
      </c>
      <c r="D1738">
        <f>IFERROR([1]!s_stm07_is($A1738,"W30028333","2013/12/31",1)/[1]!S_SHARE_TOTAL($A1738,$B$1),"")</f>
        <v>9.7991600222149644E-2</v>
      </c>
      <c r="E1738">
        <f>IFERROR([1]!s_stm07_is($A1738,"W30028333","2014/12/31",1)/[1]!S_SHARE_TOTAL($A1738,$B$1),"")</f>
        <v>0.13215797958062625</v>
      </c>
      <c r="F1738">
        <f>IFERROR([1]!s_stm07_is($A1738,"W30028333","2015/12/31",1)/[1]!S_SHARE_TOTAL($A1738,$B$1),"")</f>
        <v>0.12661894774975757</v>
      </c>
      <c r="G1738">
        <f>IFERROR([1]!s_stm07_is($A1738,"W30028333","2016/12/31",1)/[1]!S_SHARE_TOTAL($A1738,$B$1),"")</f>
        <v>0.30392823249743883</v>
      </c>
      <c r="H1738">
        <f>IFERROR([1]!s_stm07_is($A1738,"W30028333","2017/12/31",1)/[1]!S_SHARE_TOTAL($A1738,$B$1),"")</f>
        <v>0.39083312822142174</v>
      </c>
      <c r="I1738">
        <f>IFERROR([1]!s_stm07_is($A1738,"W30028333","2018/12/31",1)/[1]!S_SHARE_TOTAL($A1738,$B$1),"")</f>
        <v>0.58048618397981655</v>
      </c>
      <c r="J1738">
        <f>IFERROR([1]!s_stm07_is($A1738,"W30028333","2019/12/31",1)/[1]!S_SHARE_TOTAL($A1738,$B$1),"")</f>
        <v>0.82717905250948276</v>
      </c>
      <c r="K1738">
        <f>IFERROR([1]!s_stm07_is($A1738,"W30028333","2020/12/31",1)/[1]!S_SHARE_TOTAL($A1738,$B$1),"")</f>
        <v>0.78839486558105465</v>
      </c>
      <c r="L1738">
        <f>IFERROR([1]!s_stm07_is($A1738,"W30028333","2021/12/31",1)/[1]!S_SHARE_TOTAL($A1738,$B$1),"")</f>
        <v>0.89367524257939956</v>
      </c>
      <c r="M1738">
        <f>IFERROR([1]!s_stm07_is($A1738,"W30028333","2022/12/31",1)/[1]!S_SHARE_TOTAL($A1738,$B$1),"")</f>
        <v>1.1176953610465852</v>
      </c>
      <c r="N1738">
        <f>IFERROR([1]!s_stm07_is($A1738,"W30028333","2023/12/31",1)/[1]!S_SHARE_TOTAL($A1738,$B$1),"")</f>
        <v>0.88491210036036816</v>
      </c>
      <c r="O1738">
        <f>IFERROR([1]!s_stm07_is($A1738,"W30028333","2024/12/31",1)/[1]!S_SHARE_TOTAL($A1738,$B$1),"")</f>
        <v>0.67274020214678498</v>
      </c>
      <c r="P1738">
        <f>IFERROR([1]!s_stm07_is($A1738,"W30028333","2025/12/31",1)/[1]!S_SHARE_TOTAL($A1738,$B$1),"")</f>
        <v>0.87746006283583522</v>
      </c>
      <c r="Q1738">
        <f>IFERROR([1]!s_west_netprofit($A1738,2026,$B$1,180)/[1]!S_SHARE_TOTAL($A1738,$B$1),"")</f>
        <v>1.686373129741106</v>
      </c>
      <c r="R1738">
        <f>IFERROR([1]!s_west_netprofit($A1738,2027,$B$1,180)/[1]!S_SHARE_TOTAL($A1738,$B$1),"")</f>
        <v>2.3686117109166736</v>
      </c>
      <c r="S1738">
        <f>IFERROR([1]!s_fa_dupont_roe($A1738,"2011/12/31")/100,"")</f>
        <v>0</v>
      </c>
      <c r="T1738">
        <f>IFERROR([1]!s_fa_dupont_roe($A1738,"2012/12/31")/100,"")</f>
        <v>0</v>
      </c>
      <c r="U1738">
        <f>IFERROR([1]!s_fa_dupont_roe($A1738,"2013/12/31")/100,"")</f>
        <v>0.11033699999999999</v>
      </c>
      <c r="V1738">
        <f>IFERROR([1]!s_fa_dupont_roe($A1738,"2014/12/31")/100,"")</f>
        <v>0.13850300000000001</v>
      </c>
      <c r="W1738">
        <f>IFERROR([1]!s_fa_dupont_roe($A1738,"2015/12/31")/100,"")</f>
        <v>0.116852</v>
      </c>
      <c r="X1738">
        <f>IFERROR([1]!s_fa_dupont_roe($A1738,"2016/12/31")/100,"")</f>
        <v>0.23399699999999998</v>
      </c>
      <c r="Y1738">
        <f>IFERROR([1]!s_fa_dupont_roe($A1738,"2017/12/31")/100,"")</f>
        <v>0.237314</v>
      </c>
      <c r="Z1738">
        <f>IFERROR([1]!s_fa_dupont_roe($A1738,"2018/12/31")/100,"")</f>
        <v>0.28742600000000001</v>
      </c>
      <c r="AA1738">
        <f>IFERROR([1]!s_fa_dupont_roe($A1738,"2019/12/31")/100,"")</f>
        <v>0.26827899999999999</v>
      </c>
      <c r="AB1738">
        <f>IFERROR([1]!s_fa_dupont_roe($A1738,"2020/12/31")/100,"")</f>
        <v>0.17290800000000001</v>
      </c>
      <c r="AC1738">
        <f>IFERROR([1]!s_fa_dupont_roe($A1738,"2021/12/31")/100,"")</f>
        <v>0.16245100000000001</v>
      </c>
      <c r="AD1738">
        <f>IFERROR([1]!s_fa_dupont_roe($A1738,"2022/12/31")/100,"")</f>
        <v>0.17535799999999999</v>
      </c>
      <c r="AE1738">
        <f>IFERROR([1]!s_fa_dupont_roe($A1738,"2023/12/31")/100,"")</f>
        <v>6.0095999999999997E-2</v>
      </c>
      <c r="AF1738">
        <f>IFERROR([1]!s_fa_dupont_roe($A1738,"2024/12/31")/100,"")</f>
        <v>3.0068000000000001E-2</v>
      </c>
      <c r="AG1738">
        <f>IFERROR([1]!s_fa_dupont_roe($A1738,"2025/12/31")/100,"")</f>
        <v>3.7983999999999997E-2</v>
      </c>
      <c r="AH1738">
        <f>IFERROR([1]!s_stm07_is($A1738,"W30028333","2025/12/31",1),"")</f>
        <v>46330280.909999996</v>
      </c>
      <c r="AI1738">
        <f>IFERROR([1]!s_stm07_bs($A1738,"W38058048","2025/12/31",1),"")</f>
        <v>1267702997.5799999</v>
      </c>
      <c r="AJ1738">
        <f>IFERROR([1]!s_fa_netdebt($A1738,"2025/12/31"),"")</f>
        <v>360633278.08999997</v>
      </c>
      <c r="AK1738">
        <f>IFERROR([1]!s_val_ev1($A1738,"2025/12/31"),"")</f>
        <v>21703186922.299999</v>
      </c>
      <c r="AL1738">
        <f>IFERROR([1]!s_fa_ebitda($A1738,"2025/12/31"),"")</f>
        <v>135073876.44999999</v>
      </c>
      <c r="AM1738">
        <f>IFERROR([1]!s_west_netprofit($A1738,2026,$B$1,180)/[1]!s_west_netprofit($A1738,2026,$B$1-7,180)-1,"")</f>
        <v>0</v>
      </c>
      <c r="AN1738">
        <f>IFERROR([1]!s_west_netprofit($A1738,2026,$B$1,180)/[1]!s_west_netprofit($A1738,2026,$B$1-30,180)-1,"")</f>
        <v>0</v>
      </c>
      <c r="AO1738">
        <f>IFERROR([1]!s_est_mediannetprofit($A1738,2026,$B$1)/[1]!s_est_mediannetprofit($A1738,2026,$B$1-7)-1,"")</f>
        <v>0</v>
      </c>
      <c r="AP1738">
        <f>IFERROR([1]!s_est_mediannetprofit($A1738,2026,$B$1)/[1]!s_est_mediannetprofit($A1738,2026,$B$1-30)-1,"")</f>
        <v>0</v>
      </c>
    </row>
    <row r="1739" spans="1:42">
      <c r="A1739" t="s">
        <v>1778</v>
      </c>
      <c r="B1739">
        <f>IFERROR([1]!s_stm07_is($A1739,"W30028333","2011/12/31",1)/[1]!S_SHARE_TOTAL($A1739,$B$1),"")</f>
        <v>0</v>
      </c>
      <c r="C1739">
        <f>IFERROR([1]!s_stm07_is($A1739,"W30028333","2012/12/31",1)/[1]!S_SHARE_TOTAL($A1739,$B$1),"")</f>
        <v>0</v>
      </c>
      <c r="D1739">
        <f>IFERROR([1]!s_stm07_is($A1739,"W30028333","2013/12/31",1)/[1]!S_SHARE_TOTAL($A1739,$B$1),"")</f>
        <v>0</v>
      </c>
      <c r="E1739">
        <f>IFERROR([1]!s_stm07_is($A1739,"W30028333","2014/12/31",1)/[1]!S_SHARE_TOTAL($A1739,$B$1),"")</f>
        <v>0</v>
      </c>
      <c r="F1739">
        <f>IFERROR([1]!s_stm07_is($A1739,"W30028333","2015/12/31",1)/[1]!S_SHARE_TOTAL($A1739,$B$1),"")</f>
        <v>0</v>
      </c>
      <c r="G1739">
        <f>IFERROR([1]!s_stm07_is($A1739,"W30028333","2016/12/31",1)/[1]!S_SHARE_TOTAL($A1739,$B$1),"")</f>
        <v>0</v>
      </c>
      <c r="H1739">
        <f>IFERROR([1]!s_stm07_is($A1739,"W30028333","2017/12/31",1)/[1]!S_SHARE_TOTAL($A1739,$B$1),"")</f>
        <v>0</v>
      </c>
      <c r="I1739">
        <f>IFERROR([1]!s_stm07_is($A1739,"W30028333","2018/12/31",1)/[1]!S_SHARE_TOTAL($A1739,$B$1),"")</f>
        <v>2.0599748234174205E-2</v>
      </c>
      <c r="J1739">
        <f>IFERROR([1]!s_stm07_is($A1739,"W30028333","2019/12/31",1)/[1]!S_SHARE_TOTAL($A1739,$B$1),"")</f>
        <v>0.29242275422016434</v>
      </c>
      <c r="K1739">
        <f>IFERROR([1]!s_stm07_is($A1739,"W30028333","2020/12/31",1)/[1]!S_SHARE_TOTAL($A1739,$B$1),"")</f>
        <v>0.513342776318084</v>
      </c>
      <c r="L1739">
        <f>IFERROR([1]!s_stm07_is($A1739,"W30028333","2021/12/31",1)/[1]!S_SHARE_TOTAL($A1739,$B$1),"")</f>
        <v>1.0195941926552747</v>
      </c>
      <c r="M1739">
        <f>IFERROR([1]!s_stm07_is($A1739,"W30028333","2022/12/31",1)/[1]!S_SHARE_TOTAL($A1739,$B$1),"")</f>
        <v>1.6163360458529312</v>
      </c>
      <c r="N1739">
        <f>IFERROR([1]!s_stm07_is($A1739,"W30028333","2023/12/31",1)/[1]!S_SHARE_TOTAL($A1739,$B$1),"")</f>
        <v>1.8265361122957604</v>
      </c>
      <c r="O1739">
        <f>IFERROR([1]!s_stm07_is($A1739,"W30028333","2024/12/31",1)/[1]!S_SHARE_TOTAL($A1739,$B$1),"")</f>
        <v>1.7270726507636791</v>
      </c>
      <c r="P1739">
        <f>IFERROR([1]!s_stm07_is($A1739,"W30028333","2025/12/31",1)/[1]!S_SHARE_TOTAL($A1739,$B$1),"")</f>
        <v>1.7339771102400008</v>
      </c>
      <c r="Q1739">
        <f>IFERROR([1]!s_west_netprofit($A1739,2026,$B$1,180)/[1]!S_SHARE_TOTAL($A1739,$B$1),"")</f>
        <v>2.717122263866433</v>
      </c>
      <c r="R1739">
        <f>IFERROR([1]!s_west_netprofit($A1739,2027,$B$1,180)/[1]!S_SHARE_TOTAL($A1739,$B$1),"")</f>
        <v>3.2385959128830697</v>
      </c>
      <c r="S1739">
        <f>IFERROR([1]!s_fa_dupont_roe($A1739,"2011/12/31")/100,"")</f>
        <v>0</v>
      </c>
      <c r="T1739">
        <f>IFERROR([1]!s_fa_dupont_roe($A1739,"2012/12/31")/100,"")</f>
        <v>0</v>
      </c>
      <c r="U1739">
        <f>IFERROR([1]!s_fa_dupont_roe($A1739,"2013/12/31")/100,"")</f>
        <v>0</v>
      </c>
      <c r="V1739">
        <f>IFERROR([1]!s_fa_dupont_roe($A1739,"2014/12/31")/100,"")</f>
        <v>0</v>
      </c>
      <c r="W1739">
        <f>IFERROR([1]!s_fa_dupont_roe($A1739,"2015/12/31")/100,"")</f>
        <v>0</v>
      </c>
      <c r="X1739">
        <f>IFERROR([1]!s_fa_dupont_roe($A1739,"2016/12/31")/100,"")</f>
        <v>0</v>
      </c>
      <c r="Y1739">
        <f>IFERROR([1]!s_fa_dupont_roe($A1739,"2017/12/31")/100,"")</f>
        <v>0</v>
      </c>
      <c r="Z1739">
        <f>IFERROR([1]!s_fa_dupont_roe($A1739,"2018/12/31")/100,"")</f>
        <v>6.3703999999999997E-2</v>
      </c>
      <c r="AA1739">
        <f>IFERROR([1]!s_fa_dupont_roe($A1739,"2019/12/31")/100,"")</f>
        <v>0.50716299999999992</v>
      </c>
      <c r="AB1739">
        <f>IFERROR([1]!s_fa_dupont_roe($A1739,"2020/12/31")/100,"")</f>
        <v>0.20877700000000002</v>
      </c>
      <c r="AC1739">
        <f>IFERROR([1]!s_fa_dupont_roe($A1739,"2021/12/31")/100,"")</f>
        <v>0.22180800000000001</v>
      </c>
      <c r="AD1739">
        <f>IFERROR([1]!s_fa_dupont_roe($A1739,"2022/12/31")/100,"")</f>
        <v>0.1353</v>
      </c>
      <c r="AE1739">
        <f>IFERROR([1]!s_fa_dupont_roe($A1739,"2023/12/31")/100,"")</f>
        <v>9.3394999999999992E-2</v>
      </c>
      <c r="AF1739">
        <f>IFERROR([1]!s_fa_dupont_roe($A1739,"2024/12/31")/100,"")</f>
        <v>8.7410999999999989E-2</v>
      </c>
      <c r="AG1739">
        <f>IFERROR([1]!s_fa_dupont_roe($A1739,"2025/12/31")/100,"")</f>
        <v>8.6944999999999995E-2</v>
      </c>
      <c r="AH1739">
        <f>IFERROR([1]!s_stm07_is($A1739,"W30028333","2025/12/31",1),"")</f>
        <v>419680796.87</v>
      </c>
      <c r="AI1739">
        <f>IFERROR([1]!s_stm07_bs($A1739,"W38058048","2025/12/31",1),"")</f>
        <v>5000059265.04</v>
      </c>
      <c r="AJ1739">
        <f>IFERROR([1]!s_fa_netdebt($A1739,"2025/12/31"),"")</f>
        <v>4634459186.25</v>
      </c>
      <c r="AK1739">
        <f>IFERROR([1]!s_val_ev1($A1739,"2025/12/31"),"")</f>
        <v>20996999032.23</v>
      </c>
      <c r="AL1739">
        <f>IFERROR([1]!s_fa_ebitda($A1739,"2025/12/31"),"")</f>
        <v>545621296.52999997</v>
      </c>
      <c r="AM1739">
        <f>IFERROR([1]!s_west_netprofit($A1739,2026,$B$1,180)/[1]!s_west_netprofit($A1739,2026,$B$1-7,180)-1,"")</f>
        <v>0</v>
      </c>
      <c r="AN1739">
        <f>IFERROR([1]!s_west_netprofit($A1739,2026,$B$1,180)/[1]!s_west_netprofit($A1739,2026,$B$1-30,180)-1,"")</f>
        <v>0.14959095199804207</v>
      </c>
      <c r="AO1739">
        <f>IFERROR([1]!s_est_mediannetprofit($A1739,2026,$B$1)/[1]!s_est_mediannetprofit($A1739,2026,$B$1-7)-1,"")</f>
        <v>0</v>
      </c>
      <c r="AP1739">
        <f>IFERROR([1]!s_est_mediannetprofit($A1739,2026,$B$1)/[1]!s_est_mediannetprofit($A1739,2026,$B$1-30)-1,"")</f>
        <v>0.10849710982658967</v>
      </c>
    </row>
    <row r="1740" spans="1:42">
      <c r="A1740" t="s">
        <v>1779</v>
      </c>
      <c r="B1740">
        <f>IFERROR([1]!s_stm07_is($A1740,"W30028333","2011/12/31",1)/[1]!S_SHARE_TOTAL($A1740,$B$1),"")</f>
        <v>9.6567469256593721E-2</v>
      </c>
      <c r="C1740">
        <f>IFERROR([1]!s_stm07_is($A1740,"W30028333","2012/12/31",1)/[1]!S_SHARE_TOTAL($A1740,$B$1),"")</f>
        <v>0.11199418700362876</v>
      </c>
      <c r="D1740">
        <f>IFERROR([1]!s_stm07_is($A1740,"W30028333","2013/12/31",1)/[1]!S_SHARE_TOTAL($A1740,$B$1),"")</f>
        <v>8.4269546353916647E-2</v>
      </c>
      <c r="E1740">
        <f>IFERROR([1]!s_stm07_is($A1740,"W30028333","2014/12/31",1)/[1]!S_SHARE_TOTAL($A1740,$B$1),"")</f>
        <v>4.2292786636068037E-2</v>
      </c>
      <c r="F1740">
        <f>IFERROR([1]!s_stm07_is($A1740,"W30028333","2015/12/31",1)/[1]!S_SHARE_TOTAL($A1740,$B$1),"")</f>
        <v>0</v>
      </c>
      <c r="G1740">
        <f>IFERROR([1]!s_stm07_is($A1740,"W30028333","2016/12/31",1)/[1]!S_SHARE_TOTAL($A1740,$B$1),"")</f>
        <v>0</v>
      </c>
      <c r="H1740">
        <f>IFERROR([1]!s_stm07_is($A1740,"W30028333","2017/12/31",1)/[1]!S_SHARE_TOTAL($A1740,$B$1),"")</f>
        <v>0</v>
      </c>
      <c r="I1740">
        <f>IFERROR([1]!s_stm07_is($A1740,"W30028333","2018/12/31",1)/[1]!S_SHARE_TOTAL($A1740,$B$1),"")</f>
        <v>7.9509309644597778E-2</v>
      </c>
      <c r="J1740">
        <f>IFERROR([1]!s_stm07_is($A1740,"W30028333","2019/12/31",1)/[1]!S_SHARE_TOTAL($A1740,$B$1),"")</f>
        <v>1.8724510326601794E-2</v>
      </c>
      <c r="K1740">
        <f>IFERROR([1]!s_stm07_is($A1740,"W30028333","2020/12/31",1)/[1]!S_SHARE_TOTAL($A1740,$B$1),"")</f>
        <v>9.1799584568958037E-2</v>
      </c>
      <c r="L1740">
        <f>IFERROR([1]!s_stm07_is($A1740,"W30028333","2021/12/31",1)/[1]!S_SHARE_TOTAL($A1740,$B$1),"")</f>
        <v>-0.24218367395285809</v>
      </c>
      <c r="M1740">
        <f>IFERROR([1]!s_stm07_is($A1740,"W30028333","2022/12/31",1)/[1]!S_SHARE_TOTAL($A1740,$B$1),"")</f>
        <v>-0.68394617794327228</v>
      </c>
      <c r="N1740">
        <f>IFERROR([1]!s_stm07_is($A1740,"W30028333","2023/12/31",1)/[1]!S_SHARE_TOTAL($A1740,$B$1),"")</f>
        <v>-1.8904053797385751</v>
      </c>
      <c r="O1740">
        <f>IFERROR([1]!s_stm07_is($A1740,"W30028333","2024/12/31",1)/[1]!S_SHARE_TOTAL($A1740,$B$1),"")</f>
        <v>8.9797521741128001</v>
      </c>
      <c r="P1740">
        <f>IFERROR([1]!s_stm07_is($A1740,"W30028333","2025/12/31",1)/[1]!S_SHARE_TOTAL($A1740,$B$1),"")</f>
        <v>-2.5519124981713239</v>
      </c>
      <c r="Q1740">
        <f>IFERROR([1]!s_west_netprofit($A1740,2026,$B$1,180)/[1]!S_SHARE_TOTAL($A1740,$B$1),"")</f>
        <v>-2.3378716698811637</v>
      </c>
      <c r="R1740">
        <f>IFERROR([1]!s_west_netprofit($A1740,2027,$B$1,180)/[1]!S_SHARE_TOTAL($A1740,$B$1),"")</f>
        <v>-3.3674017163456988</v>
      </c>
      <c r="S1740">
        <f>IFERROR([1]!s_fa_dupont_roe($A1740,"2011/12/31")/100,"")</f>
        <v>0.211176</v>
      </c>
      <c r="T1740">
        <f>IFERROR([1]!s_fa_dupont_roe($A1740,"2012/12/31")/100,"")</f>
        <v>0.21883400000000003</v>
      </c>
      <c r="U1740">
        <f>IFERROR([1]!s_fa_dupont_roe($A1740,"2013/12/31")/100,"")</f>
        <v>0.139899</v>
      </c>
      <c r="V1740">
        <f>IFERROR([1]!s_fa_dupont_roe($A1740,"2014/12/31")/100,"")</f>
        <v>6.5013000000000001E-2</v>
      </c>
      <c r="W1740">
        <f>IFERROR([1]!s_fa_dupont_roe($A1740,"2015/12/31")/100,"")</f>
        <v>0</v>
      </c>
      <c r="X1740">
        <f>IFERROR([1]!s_fa_dupont_roe($A1740,"2016/12/31")/100,"")</f>
        <v>0</v>
      </c>
      <c r="Y1740">
        <f>IFERROR([1]!s_fa_dupont_roe($A1740,"2017/12/31")/100,"")</f>
        <v>0</v>
      </c>
      <c r="Z1740">
        <f>IFERROR([1]!s_fa_dupont_roe($A1740,"2018/12/31")/100,"")</f>
        <v>7.6685000000000003E-2</v>
      </c>
      <c r="AA1740">
        <f>IFERROR([1]!s_fa_dupont_roe($A1740,"2019/12/31")/100,"")</f>
        <v>1.8270999999999999E-2</v>
      </c>
      <c r="AB1740">
        <f>IFERROR([1]!s_fa_dupont_roe($A1740,"2020/12/31")/100,"")</f>
        <v>8.7105000000000002E-2</v>
      </c>
      <c r="AC1740">
        <f>IFERROR([1]!s_fa_dupont_roe($A1740,"2021/12/31")/100,"")</f>
        <v>-0.25510500000000003</v>
      </c>
      <c r="AD1740">
        <f>IFERROR([1]!s_fa_dupont_roe($A1740,"2022/12/31")/100,"")</f>
        <v>-0.44616400000000001</v>
      </c>
      <c r="AE1740">
        <f>IFERROR([1]!s_fa_dupont_roe($A1740,"2023/12/31")/100,"")</f>
        <v>-1.437578</v>
      </c>
      <c r="AF1740">
        <f>IFERROR([1]!s_fa_dupont_roe($A1740,"2024/12/31")/100,"")</f>
        <v>1.8363990000000001</v>
      </c>
      <c r="AG1740">
        <f>IFERROR([1]!s_fa_dupont_roe($A1740,"2025/12/31")/100,"")</f>
        <v>-0.20052499999999998</v>
      </c>
      <c r="AH1740">
        <f>IFERROR([1]!s_stm07_is($A1740,"W30028333","2025/12/31",1),"")</f>
        <v>-1053617853.77</v>
      </c>
      <c r="AI1740">
        <f>IFERROR([1]!s_stm07_bs($A1740,"W38058048","2025/12/31",1),"")</f>
        <v>6622674056.3400002</v>
      </c>
      <c r="AJ1740">
        <f>IFERROR([1]!s_fa_netdebt($A1740,"2025/12/31"),"")</f>
        <v>-1462780235.6600001</v>
      </c>
      <c r="AK1740">
        <f>IFERROR([1]!s_val_ev1($A1740,"2025/12/31"),"")</f>
        <v>137113756659.49001</v>
      </c>
      <c r="AL1740">
        <f>IFERROR([1]!s_fa_ebitda($A1740,"2025/12/31"),"")</f>
        <v>-752953354.09000003</v>
      </c>
      <c r="AM1740">
        <f>IFERROR([1]!s_west_netprofit($A1740,2026,$B$1,180)/[1]!s_west_netprofit($A1740,2026,$B$1-7,180)-1,"")</f>
        <v>0</v>
      </c>
      <c r="AN1740">
        <f>IFERROR([1]!s_west_netprofit($A1740,2026,$B$1,180)/[1]!s_west_netprofit($A1740,2026,$B$1-30,180)-1,"")</f>
        <v>0.3253776020212007</v>
      </c>
      <c r="AO1740">
        <f>IFERROR([1]!s_est_mediannetprofit($A1740,2026,$B$1)/[1]!s_est_mediannetprofit($A1740,2026,$B$1-7)-1,"")</f>
        <v>0</v>
      </c>
      <c r="AP1740">
        <f>IFERROR([1]!s_est_mediannetprofit($A1740,2026,$B$1)/[1]!s_est_mediannetprofit($A1740,2026,$B$1-30)-1,"")</f>
        <v>0.29782659378804754</v>
      </c>
    </row>
    <row r="1741" spans="1:42">
      <c r="A1741" t="s">
        <v>1780</v>
      </c>
      <c r="B1741">
        <f>IFERROR([1]!s_stm07_is($A1741,"W30028333","2011/12/31",1)/[1]!S_SHARE_TOTAL($A1741,$B$1),"")</f>
        <v>0</v>
      </c>
      <c r="C1741">
        <f>IFERROR([1]!s_stm07_is($A1741,"W30028333","2012/12/31",1)/[1]!S_SHARE_TOTAL($A1741,$B$1),"")</f>
        <v>0</v>
      </c>
      <c r="D1741">
        <f>IFERROR([1]!s_stm07_is($A1741,"W30028333","2013/12/31",1)/[1]!S_SHARE_TOTAL($A1741,$B$1),"")</f>
        <v>0</v>
      </c>
      <c r="E1741">
        <f>IFERROR([1]!s_stm07_is($A1741,"W30028333","2014/12/31",1)/[1]!S_SHARE_TOTAL($A1741,$B$1),"")</f>
        <v>0</v>
      </c>
      <c r="F1741">
        <f>IFERROR([1]!s_stm07_is($A1741,"W30028333","2015/12/31",1)/[1]!S_SHARE_TOTAL($A1741,$B$1),"")</f>
        <v>0</v>
      </c>
      <c r="G1741">
        <f>IFERROR([1]!s_stm07_is($A1741,"W30028333","2016/12/31",1)/[1]!S_SHARE_TOTAL($A1741,$B$1),"")</f>
        <v>0</v>
      </c>
      <c r="H1741">
        <f>IFERROR([1]!s_stm07_is($A1741,"W30028333","2017/12/31",1)/[1]!S_SHARE_TOTAL($A1741,$B$1),"")</f>
        <v>0</v>
      </c>
      <c r="I1741">
        <f>IFERROR([1]!s_stm07_is($A1741,"W30028333","2018/12/31",1)/[1]!S_SHARE_TOTAL($A1741,$B$1),"")</f>
        <v>0</v>
      </c>
      <c r="J1741">
        <f>IFERROR([1]!s_stm07_is($A1741,"W30028333","2019/12/31",1)/[1]!S_SHARE_TOTAL($A1741,$B$1),"")</f>
        <v>-0.34362390887499999</v>
      </c>
      <c r="K1741">
        <f>IFERROR([1]!s_stm07_is($A1741,"W30028333","2020/12/31",1)/[1]!S_SHARE_TOTAL($A1741,$B$1),"")</f>
        <v>-0.50471430237499992</v>
      </c>
      <c r="L1741">
        <f>IFERROR([1]!s_stm07_is($A1741,"W30028333","2021/12/31",1)/[1]!S_SHARE_TOTAL($A1741,$B$1),"")</f>
        <v>-5.7809797499999999E-3</v>
      </c>
      <c r="M1741">
        <f>IFERROR([1]!s_stm07_is($A1741,"W30028333","2022/12/31",1)/[1]!S_SHARE_TOTAL($A1741,$B$1),"")</f>
        <v>-5.1059059999999995E-3</v>
      </c>
      <c r="N1741">
        <f>IFERROR([1]!s_stm07_is($A1741,"W30028333","2023/12/31",1)/[1]!S_SHARE_TOTAL($A1741,$B$1),"")</f>
        <v>-1.876291073125</v>
      </c>
      <c r="O1741">
        <f>IFERROR([1]!s_stm07_is($A1741,"W30028333","2024/12/31",1)/[1]!S_SHARE_TOTAL($A1741,$B$1),"")</f>
        <v>-2.5209794302499997</v>
      </c>
      <c r="P1741">
        <f>IFERROR([1]!s_stm07_is($A1741,"W30028333","2025/12/31",1)/[1]!S_SHARE_TOTAL($A1741,$B$1),"")</f>
        <v>-1.6716444340000001</v>
      </c>
      <c r="Q1741">
        <f>IFERROR([1]!s_west_netprofit($A1741,2026,$B$1,180)/[1]!S_SHARE_TOTAL($A1741,$B$1),"")</f>
        <v>-0.55258333749999999</v>
      </c>
      <c r="R1741">
        <f>IFERROR([1]!s_west_netprofit($A1741,2027,$B$1,180)/[1]!S_SHARE_TOTAL($A1741,$B$1),"")</f>
        <v>0.97758333750000004</v>
      </c>
      <c r="S1741">
        <f>IFERROR([1]!s_fa_dupont_roe($A1741,"2011/12/31")/100,"")</f>
        <v>0</v>
      </c>
      <c r="T1741">
        <f>IFERROR([1]!s_fa_dupont_roe($A1741,"2012/12/31")/100,"")</f>
        <v>0</v>
      </c>
      <c r="U1741">
        <f>IFERROR([1]!s_fa_dupont_roe($A1741,"2013/12/31")/100,"")</f>
        <v>0</v>
      </c>
      <c r="V1741">
        <f>IFERROR([1]!s_fa_dupont_roe($A1741,"2014/12/31")/100,"")</f>
        <v>0</v>
      </c>
      <c r="W1741">
        <f>IFERROR([1]!s_fa_dupont_roe($A1741,"2015/12/31")/100,"")</f>
        <v>0</v>
      </c>
      <c r="X1741">
        <f>IFERROR([1]!s_fa_dupont_roe($A1741,"2016/12/31")/100,"")</f>
        <v>0</v>
      </c>
      <c r="Y1741">
        <f>IFERROR([1]!s_fa_dupont_roe($A1741,"2017/12/31")/100,"")</f>
        <v>0</v>
      </c>
      <c r="Z1741">
        <f>IFERROR([1]!s_fa_dupont_roe($A1741,"2018/12/31")/100,"")</f>
        <v>0</v>
      </c>
      <c r="AA1741">
        <f>IFERROR([1]!s_fa_dupont_roe($A1741,"2019/12/31")/100,"")</f>
        <v>-0.45885800000000004</v>
      </c>
      <c r="AB1741">
        <f>IFERROR([1]!s_fa_dupont_roe($A1741,"2020/12/31")/100,"")</f>
        <v>-0.70700399999999997</v>
      </c>
      <c r="AC1741">
        <f>IFERROR([1]!s_fa_dupont_roe($A1741,"2021/12/31")/100,"")</f>
        <v>-2.7889999999999998E-3</v>
      </c>
      <c r="AD1741">
        <f>IFERROR([1]!s_fa_dupont_roe($A1741,"2022/12/31")/100,"")</f>
        <v>-1.441E-3</v>
      </c>
      <c r="AE1741">
        <f>IFERROR([1]!s_fa_dupont_roe($A1741,"2023/12/31")/100,"")</f>
        <v>-0.14183099999999998</v>
      </c>
      <c r="AF1741">
        <f>IFERROR([1]!s_fa_dupont_roe($A1741,"2024/12/31")/100,"")</f>
        <v>-0.11740399999999999</v>
      </c>
      <c r="AG1741">
        <f>IFERROR([1]!s_fa_dupont_roe($A1741,"2025/12/31")/100,"")</f>
        <v>-8.5873000000000005E-2</v>
      </c>
      <c r="AH1741">
        <f>IFERROR([1]!s_stm07_is($A1741,"W30028333","2025/12/31",1),"")</f>
        <v>-133731554.72</v>
      </c>
      <c r="AI1741">
        <f>IFERROR([1]!s_stm07_bs($A1741,"W38058048","2025/12/31",1),"")</f>
        <v>1506130888.6600001</v>
      </c>
      <c r="AJ1741">
        <f>IFERROR([1]!s_fa_netdebt($A1741,"2025/12/31"),"")</f>
        <v>-379678413.61000001</v>
      </c>
      <c r="AK1741">
        <f>IFERROR([1]!s_val_ev1($A1741,"2025/12/31"),"")</f>
        <v>8223524695.3800001</v>
      </c>
      <c r="AL1741">
        <f>IFERROR([1]!s_fa_ebitda($A1741,"2025/12/31"),"")</f>
        <v>-96889758.129999995</v>
      </c>
      <c r="AM1741">
        <f>IFERROR([1]!s_west_netprofit($A1741,2026,$B$1,180)/[1]!s_west_netprofit($A1741,2026,$B$1-7,180)-1,"")</f>
        <v>0</v>
      </c>
      <c r="AN1741">
        <f>IFERROR([1]!s_west_netprofit($A1741,2026,$B$1,180)/[1]!s_west_netprofit($A1741,2026,$B$1-30,180)-1,"")</f>
        <v>0.725138224390244</v>
      </c>
      <c r="AO1741">
        <f>IFERROR([1]!s_est_mediannetprofit($A1741,2026,$B$1)/[1]!s_est_mediannetprofit($A1741,2026,$B$1-7)-1,"")</f>
        <v>0</v>
      </c>
      <c r="AP1741">
        <f>IFERROR([1]!s_est_mediannetprofit($A1741,2026,$B$1)/[1]!s_est_mediannetprofit($A1741,2026,$B$1-30)-1,"")</f>
        <v>0.64878048780487796</v>
      </c>
    </row>
    <row r="1742" spans="1:42">
      <c r="A1742" t="s">
        <v>1781</v>
      </c>
      <c r="B1742">
        <f>IFERROR([1]!s_stm07_is($A1742,"W30028333","2011/12/31",1)/[1]!S_SHARE_TOTAL($A1742,$B$1),"")</f>
        <v>0</v>
      </c>
      <c r="C1742">
        <f>IFERROR([1]!s_stm07_is($A1742,"W30028333","2012/12/31",1)/[1]!S_SHARE_TOTAL($A1742,$B$1),"")</f>
        <v>0</v>
      </c>
      <c r="D1742">
        <f>IFERROR([1]!s_stm07_is($A1742,"W30028333","2013/12/31",1)/[1]!S_SHARE_TOTAL($A1742,$B$1),"")</f>
        <v>-1.0624086360333058E-2</v>
      </c>
      <c r="E1742">
        <f>IFERROR([1]!s_stm07_is($A1742,"W30028333","2014/12/31",1)/[1]!S_SHARE_TOTAL($A1742,$B$1),"")</f>
        <v>5.4982877485219538E-2</v>
      </c>
      <c r="F1742">
        <f>IFERROR([1]!s_stm07_is($A1742,"W30028333","2015/12/31",1)/[1]!S_SHARE_TOTAL($A1742,$B$1),"")</f>
        <v>0.21099750210684745</v>
      </c>
      <c r="G1742">
        <f>IFERROR([1]!s_stm07_is($A1742,"W30028333","2016/12/31",1)/[1]!S_SHARE_TOTAL($A1742,$B$1),"")</f>
        <v>-0.33351512480375289</v>
      </c>
      <c r="H1742">
        <f>IFERROR([1]!s_stm07_is($A1742,"W30028333","2017/12/31",1)/[1]!S_SHARE_TOTAL($A1742,$B$1),"")</f>
        <v>8.7531822084841546E-2</v>
      </c>
      <c r="I1742">
        <f>IFERROR([1]!s_stm07_is($A1742,"W30028333","2018/12/31",1)/[1]!S_SHARE_TOTAL($A1742,$B$1),"")</f>
        <v>0.16019762478081662</v>
      </c>
      <c r="J1742">
        <f>IFERROR([1]!s_stm07_is($A1742,"W30028333","2019/12/31",1)/[1]!S_SHARE_TOTAL($A1742,$B$1),"")</f>
        <v>0.23286687773370832</v>
      </c>
      <c r="K1742">
        <f>IFERROR([1]!s_stm07_is($A1742,"W30028333","2020/12/31",1)/[1]!S_SHARE_TOTAL($A1742,$B$1),"")</f>
        <v>0.49268219110712919</v>
      </c>
      <c r="L1742">
        <f>IFERROR([1]!s_stm07_is($A1742,"W30028333","2021/12/31",1)/[1]!S_SHARE_TOTAL($A1742,$B$1),"")</f>
        <v>1.1756713496982201</v>
      </c>
      <c r="M1742">
        <f>IFERROR([1]!s_stm07_is($A1742,"W30028333","2022/12/31",1)/[1]!S_SHARE_TOTAL($A1742,$B$1),"")</f>
        <v>2.260233434107398</v>
      </c>
      <c r="N1742">
        <f>IFERROR([1]!s_stm07_is($A1742,"W30028333","2023/12/31",1)/[1]!S_SHARE_TOTAL($A1742,$B$1),"")</f>
        <v>3.9825678369896136</v>
      </c>
      <c r="O1742">
        <f>IFERROR([1]!s_stm07_is($A1742,"W30028333","2024/12/31",1)/[1]!S_SHARE_TOTAL($A1742,$B$1),"")</f>
        <v>4.0367193500224259</v>
      </c>
      <c r="P1742">
        <f>IFERROR([1]!s_stm07_is($A1742,"W30028333","2025/12/31",1)/[1]!S_SHARE_TOTAL($A1742,$B$1),"")</f>
        <v>1.4096833367413488</v>
      </c>
      <c r="Q1742">
        <f>IFERROR([1]!s_west_netprofit($A1742,2026,$B$1,180)/[1]!S_SHARE_TOTAL($A1742,$B$1),"")</f>
        <v>1.9644173501320954</v>
      </c>
      <c r="R1742">
        <f>IFERROR([1]!s_west_netprofit($A1742,2027,$B$1,180)/[1]!S_SHARE_TOTAL($A1742,$B$1),"")</f>
        <v>2.3397795011292626</v>
      </c>
      <c r="S1742">
        <f>IFERROR([1]!s_fa_dupont_roe($A1742,"2011/12/31")/100,"")</f>
        <v>0</v>
      </c>
      <c r="T1742">
        <f>IFERROR([1]!s_fa_dupont_roe($A1742,"2012/12/31")/100,"")</f>
        <v>0</v>
      </c>
      <c r="U1742">
        <f>IFERROR([1]!s_fa_dupont_roe($A1742,"2013/12/31")/100,"")</f>
        <v>0</v>
      </c>
      <c r="V1742">
        <f>IFERROR([1]!s_fa_dupont_roe($A1742,"2014/12/31")/100,"")</f>
        <v>1.6101830000000001</v>
      </c>
      <c r="W1742">
        <f>IFERROR([1]!s_fa_dupont_roe($A1742,"2015/12/31")/100,"")</f>
        <v>1.1733669999999998</v>
      </c>
      <c r="X1742">
        <f>IFERROR([1]!s_fa_dupont_roe($A1742,"2016/12/31")/100,"")</f>
        <v>-0.98314099999999993</v>
      </c>
      <c r="Y1742">
        <f>IFERROR([1]!s_fa_dupont_roe($A1742,"2017/12/31")/100,"")</f>
        <v>0.122669</v>
      </c>
      <c r="Z1742">
        <f>IFERROR([1]!s_fa_dupont_roe($A1742,"2018/12/31")/100,"")</f>
        <v>0.143848</v>
      </c>
      <c r="AA1742">
        <f>IFERROR([1]!s_fa_dupont_roe($A1742,"2019/12/31")/100,"")</f>
        <v>0.17754200000000001</v>
      </c>
      <c r="AB1742">
        <f>IFERROR([1]!s_fa_dupont_roe($A1742,"2020/12/31")/100,"")</f>
        <v>0.20170000000000002</v>
      </c>
      <c r="AC1742">
        <f>IFERROR([1]!s_fa_dupont_roe($A1742,"2021/12/31")/100,"")</f>
        <v>0.29689599999999999</v>
      </c>
      <c r="AD1742">
        <f>IFERROR([1]!s_fa_dupont_roe($A1742,"2022/12/31")/100,"")</f>
        <v>0.35823300000000002</v>
      </c>
      <c r="AE1742">
        <f>IFERROR([1]!s_fa_dupont_roe($A1742,"2023/12/31")/100,"")</f>
        <v>0.40279799999999999</v>
      </c>
      <c r="AF1742">
        <f>IFERROR([1]!s_fa_dupont_roe($A1742,"2024/12/31")/100,"")</f>
        <v>0.32902999999999999</v>
      </c>
      <c r="AG1742">
        <f>IFERROR([1]!s_fa_dupont_roe($A1742,"2025/12/31")/100,"")</f>
        <v>0.11413000000000001</v>
      </c>
      <c r="AH1742">
        <f>IFERROR([1]!s_stm07_is($A1742,"W30028333","2025/12/31",1),"")</f>
        <v>444515645.33999997</v>
      </c>
      <c r="AI1742">
        <f>IFERROR([1]!s_stm07_bs($A1742,"W38058048","2025/12/31",1),"")</f>
        <v>3669679057.9899998</v>
      </c>
      <c r="AJ1742">
        <f>IFERROR([1]!s_fa_netdebt($A1742,"2025/12/31"),"")</f>
        <v>968371657.17999995</v>
      </c>
      <c r="AK1742">
        <f>IFERROR([1]!s_val_ev1($A1742,"2025/12/31"),"")</f>
        <v>17290907519.450001</v>
      </c>
      <c r="AL1742">
        <f>IFERROR([1]!s_fa_ebitda($A1742,"2025/12/31"),"")</f>
        <v>663801075.55999994</v>
      </c>
      <c r="AM1742">
        <f>IFERROR([1]!s_west_netprofit($A1742,2026,$B$1,180)/[1]!s_west_netprofit($A1742,2026,$B$1-7,180)-1,"")</f>
        <v>0</v>
      </c>
      <c r="AN1742">
        <f>IFERROR([1]!s_west_netprofit($A1742,2026,$B$1,180)/[1]!s_west_netprofit($A1742,2026,$B$1-30,180)-1,"")</f>
        <v>-2.691443086653067E-2</v>
      </c>
      <c r="AO1742">
        <f>IFERROR([1]!s_est_mediannetprofit($A1742,2026,$B$1)/[1]!s_est_mediannetprofit($A1742,2026,$B$1-7)-1,"")</f>
        <v>0</v>
      </c>
      <c r="AP1742">
        <f>IFERROR([1]!s_est_mediannetprofit($A1742,2026,$B$1)/[1]!s_est_mediannetprofit($A1742,2026,$B$1-30)-1,"")</f>
        <v>-1.5797788309636629E-2</v>
      </c>
    </row>
    <row r="1743" spans="1:42">
      <c r="A1743" t="s">
        <v>1782</v>
      </c>
      <c r="B1743">
        <f>IFERROR([1]!s_stm07_is($A1743,"W30028333","2011/12/31",1)/[1]!S_SHARE_TOTAL($A1743,$B$1),"")</f>
        <v>0</v>
      </c>
      <c r="C1743">
        <f>IFERROR([1]!s_stm07_is($A1743,"W30028333","2012/12/31",1)/[1]!S_SHARE_TOTAL($A1743,$B$1),"")</f>
        <v>0</v>
      </c>
      <c r="D1743">
        <f>IFERROR([1]!s_stm07_is($A1743,"W30028333","2013/12/31",1)/[1]!S_SHARE_TOTAL($A1743,$B$1),"")</f>
        <v>0</v>
      </c>
      <c r="E1743">
        <f>IFERROR([1]!s_stm07_is($A1743,"W30028333","2014/12/31",1)/[1]!S_SHARE_TOTAL($A1743,$B$1),"")</f>
        <v>0</v>
      </c>
      <c r="F1743">
        <f>IFERROR([1]!s_stm07_is($A1743,"W30028333","2015/12/31",1)/[1]!S_SHARE_TOTAL($A1743,$B$1),"")</f>
        <v>9.939896103523041E-2</v>
      </c>
      <c r="G1743">
        <f>IFERROR([1]!s_stm07_is($A1743,"W30028333","2016/12/31",1)/[1]!S_SHARE_TOTAL($A1743,$B$1),"")</f>
        <v>0.31227697558661865</v>
      </c>
      <c r="H1743">
        <f>IFERROR([1]!s_stm07_is($A1743,"W30028333","2017/12/31",1)/[1]!S_SHARE_TOTAL($A1743,$B$1),"")</f>
        <v>0.3535719272519014</v>
      </c>
      <c r="I1743">
        <f>IFERROR([1]!s_stm07_is($A1743,"W30028333","2018/12/31",1)/[1]!S_SHARE_TOTAL($A1743,$B$1),"")</f>
        <v>0.47780876843554981</v>
      </c>
      <c r="J1743">
        <f>IFERROR([1]!s_stm07_is($A1743,"W30028333","2019/12/31",1)/[1]!S_SHARE_TOTAL($A1743,$B$1),"")</f>
        <v>0.64370731530975023</v>
      </c>
      <c r="K1743">
        <f>IFERROR([1]!s_stm07_is($A1743,"W30028333","2020/12/31",1)/[1]!S_SHARE_TOTAL($A1743,$B$1),"")</f>
        <v>0.5782492268785393</v>
      </c>
      <c r="L1743">
        <f>IFERROR([1]!s_stm07_is($A1743,"W30028333","2021/12/31",1)/[1]!S_SHARE_TOTAL($A1743,$B$1),"")</f>
        <v>1.7009196600012806</v>
      </c>
      <c r="M1743">
        <f>IFERROR([1]!s_stm07_is($A1743,"W30028333","2022/12/31",1)/[1]!S_SHARE_TOTAL($A1743,$B$1),"")</f>
        <v>0.1911871056375182</v>
      </c>
      <c r="N1743">
        <f>IFERROR([1]!s_stm07_is($A1743,"W30028333","2023/12/31",1)/[1]!S_SHARE_TOTAL($A1743,$B$1),"")</f>
        <v>-0.55155877521875551</v>
      </c>
      <c r="O1743">
        <f>IFERROR([1]!s_stm07_is($A1743,"W30028333","2024/12/31",1)/[1]!S_SHARE_TOTAL($A1743,$B$1),"")</f>
        <v>0.21433726563896505</v>
      </c>
      <c r="P1743">
        <f>IFERROR([1]!s_stm07_is($A1743,"W30028333","2025/12/31",1)/[1]!S_SHARE_TOTAL($A1743,$B$1),"")</f>
        <v>1.0236682487729043</v>
      </c>
      <c r="Q1743">
        <f>IFERROR([1]!s_west_netprofit($A1743,2026,$B$1,180)/[1]!S_SHARE_TOTAL($A1743,$B$1),"")</f>
        <v>2.1893674926684517</v>
      </c>
      <c r="R1743">
        <f>IFERROR([1]!s_west_netprofit($A1743,2027,$B$1,180)/[1]!S_SHARE_TOTAL($A1743,$B$1),"")</f>
        <v>3.5055436701675791</v>
      </c>
      <c r="S1743">
        <f>IFERROR([1]!s_fa_dupont_roe($A1743,"2011/12/31")/100,"")</f>
        <v>0</v>
      </c>
      <c r="T1743">
        <f>IFERROR([1]!s_fa_dupont_roe($A1743,"2012/12/31")/100,"")</f>
        <v>0</v>
      </c>
      <c r="U1743">
        <f>IFERROR([1]!s_fa_dupont_roe($A1743,"2013/12/31")/100,"")</f>
        <v>0</v>
      </c>
      <c r="V1743">
        <f>IFERROR([1]!s_fa_dupont_roe($A1743,"2014/12/31")/100,"")</f>
        <v>0</v>
      </c>
      <c r="W1743">
        <f>IFERROR([1]!s_fa_dupont_roe($A1743,"2015/12/31")/100,"")</f>
        <v>7.7952000000000007E-2</v>
      </c>
      <c r="X1743">
        <f>IFERROR([1]!s_fa_dupont_roe($A1743,"2016/12/31")/100,"")</f>
        <v>0.23458899999999999</v>
      </c>
      <c r="Y1743">
        <f>IFERROR([1]!s_fa_dupont_roe($A1743,"2017/12/31")/100,"")</f>
        <v>0.222215</v>
      </c>
      <c r="Z1743">
        <f>IFERROR([1]!s_fa_dupont_roe($A1743,"2018/12/31")/100,"")</f>
        <v>0.23404599999999998</v>
      </c>
      <c r="AA1743">
        <f>IFERROR([1]!s_fa_dupont_roe($A1743,"2019/12/31")/100,"")</f>
        <v>0.250168</v>
      </c>
      <c r="AB1743">
        <f>IFERROR([1]!s_fa_dupont_roe($A1743,"2020/12/31")/100,"")</f>
        <v>8.3186999999999997E-2</v>
      </c>
      <c r="AC1743">
        <f>IFERROR([1]!s_fa_dupont_roe($A1743,"2021/12/31")/100,"")</f>
        <v>0.145561</v>
      </c>
      <c r="AD1743">
        <f>IFERROR([1]!s_fa_dupont_roe($A1743,"2022/12/31")/100,"")</f>
        <v>1.6115000000000001E-2</v>
      </c>
      <c r="AE1743">
        <f>IFERROR([1]!s_fa_dupont_roe($A1743,"2023/12/31")/100,"")</f>
        <v>-5.0541999999999997E-2</v>
      </c>
      <c r="AF1743">
        <f>IFERROR([1]!s_fa_dupont_roe($A1743,"2024/12/31")/100,"")</f>
        <v>2.0638E-2</v>
      </c>
      <c r="AG1743">
        <f>IFERROR([1]!s_fa_dupont_roe($A1743,"2025/12/31")/100,"")</f>
        <v>9.0581999999999996E-2</v>
      </c>
      <c r="AH1743">
        <f>IFERROR([1]!s_stm07_is($A1743,"W30028333","2025/12/31",1),"")</f>
        <v>240327620.47999999</v>
      </c>
      <c r="AI1743">
        <f>IFERROR([1]!s_stm07_bs($A1743,"W38058048","2025/12/31",1),"")</f>
        <v>2877072152.4400001</v>
      </c>
      <c r="AJ1743">
        <f>IFERROR([1]!s_fa_netdebt($A1743,"2025/12/31"),"")</f>
        <v>58377164.380000003</v>
      </c>
      <c r="AK1743">
        <f>IFERROR([1]!s_val_ev1($A1743,"2025/12/31"),"")</f>
        <v>19345950662.830002</v>
      </c>
      <c r="AL1743">
        <f>IFERROR([1]!s_fa_ebitda($A1743,"2025/12/31"),"")</f>
        <v>422757017.41000003</v>
      </c>
      <c r="AM1743">
        <f>IFERROR([1]!s_west_netprofit($A1743,2026,$B$1,180)/[1]!s_west_netprofit($A1743,2026,$B$1-7,180)-1,"")</f>
        <v>0</v>
      </c>
      <c r="AN1743">
        <f>IFERROR([1]!s_west_netprofit($A1743,2026,$B$1,180)/[1]!s_west_netprofit($A1743,2026,$B$1-30,180)-1,"")</f>
        <v>0</v>
      </c>
      <c r="AO1743">
        <f>IFERROR([1]!s_est_mediannetprofit($A1743,2026,$B$1)/[1]!s_est_mediannetprofit($A1743,2026,$B$1-7)-1,"")</f>
        <v>0</v>
      </c>
      <c r="AP1743">
        <f>IFERROR([1]!s_est_mediannetprofit($A1743,2026,$B$1)/[1]!s_est_mediannetprofit($A1743,2026,$B$1-30)-1,"")</f>
        <v>0</v>
      </c>
    </row>
    <row r="1744" spans="1:42">
      <c r="A1744" t="s">
        <v>1783</v>
      </c>
      <c r="B1744">
        <f>IFERROR([1]!s_stm07_is($A1744,"W30028333","2011/12/31",1)/[1]!S_SHARE_TOTAL($A1744,$B$1),"")</f>
        <v>0</v>
      </c>
      <c r="C1744">
        <f>IFERROR([1]!s_stm07_is($A1744,"W30028333","2012/12/31",1)/[1]!S_SHARE_TOTAL($A1744,$B$1),"")</f>
        <v>0</v>
      </c>
      <c r="D1744">
        <f>IFERROR([1]!s_stm07_is($A1744,"W30028333","2013/12/31",1)/[1]!S_SHARE_TOTAL($A1744,$B$1),"")</f>
        <v>0</v>
      </c>
      <c r="E1744">
        <f>IFERROR([1]!s_stm07_is($A1744,"W30028333","2014/12/31",1)/[1]!S_SHARE_TOTAL($A1744,$B$1),"")</f>
        <v>0</v>
      </c>
      <c r="F1744">
        <f>IFERROR([1]!s_stm07_is($A1744,"W30028333","2015/12/31",1)/[1]!S_SHARE_TOTAL($A1744,$B$1),"")</f>
        <v>0</v>
      </c>
      <c r="G1744">
        <f>IFERROR([1]!s_stm07_is($A1744,"W30028333","2016/12/31",1)/[1]!S_SHARE_TOTAL($A1744,$B$1),"")</f>
        <v>-2.5817620560279204E-2</v>
      </c>
      <c r="H1744">
        <f>IFERROR([1]!s_stm07_is($A1744,"W30028333","2017/12/31",1)/[1]!S_SHARE_TOTAL($A1744,$B$1),"")</f>
        <v>-0.30038036193015955</v>
      </c>
      <c r="I1744">
        <f>IFERROR([1]!s_stm07_is($A1744,"W30028333","2018/12/31",1)/[1]!S_SHARE_TOTAL($A1744,$B$1),"")</f>
        <v>-0.96369072028410752</v>
      </c>
      <c r="J1744">
        <f>IFERROR([1]!s_stm07_is($A1744,"W30028333","2019/12/31",1)/[1]!S_SHARE_TOTAL($A1744,$B$1),"")</f>
        <v>-1.6896770462980406</v>
      </c>
      <c r="K1744">
        <f>IFERROR([1]!s_stm07_is($A1744,"W30028333","2020/12/31",1)/[1]!S_SHARE_TOTAL($A1744,$B$1),"")</f>
        <v>-1.514885186945425</v>
      </c>
      <c r="L1744">
        <f>IFERROR([1]!s_stm07_is($A1744,"W30028333","2021/12/31",1)/[1]!S_SHARE_TOTAL($A1744,$B$1),"")</f>
        <v>-1.8430464369967023</v>
      </c>
      <c r="M1744">
        <f>IFERROR([1]!s_stm07_is($A1744,"W30028333","2022/12/31",1)/[1]!S_SHARE_TOTAL($A1744,$B$1),"")</f>
        <v>-1.1034581355648447</v>
      </c>
      <c r="N1744">
        <f>IFERROR([1]!s_stm07_is($A1744,"W30028333","2023/12/31",1)/[1]!S_SHARE_TOTAL($A1744,$B$1),"")</f>
        <v>-0.84199072979603662</v>
      </c>
      <c r="O1744">
        <f>IFERROR([1]!s_stm07_is($A1744,"W30028333","2024/12/31",1)/[1]!S_SHARE_TOTAL($A1744,$B$1),"")</f>
        <v>0.238023789280012</v>
      </c>
      <c r="P1744">
        <f>IFERROR([1]!s_stm07_is($A1744,"W30028333","2025/12/31",1)/[1]!S_SHARE_TOTAL($A1744,$B$1),"")</f>
        <v>-1.2009555721086491</v>
      </c>
      <c r="Q1744">
        <f>IFERROR([1]!s_west_netprofit($A1744,2026,$B$1,180)/[1]!S_SHARE_TOTAL($A1744,$B$1),"")</f>
        <v>-1.001869485930639</v>
      </c>
      <c r="R1744">
        <f>IFERROR([1]!s_west_netprofit($A1744,2027,$B$1,180)/[1]!S_SHARE_TOTAL($A1744,$B$1),"")</f>
        <v>-0.62942275312735452</v>
      </c>
      <c r="S1744">
        <f>IFERROR([1]!s_fa_dupont_roe($A1744,"2011/12/31")/100,"")</f>
        <v>0</v>
      </c>
      <c r="T1744">
        <f>IFERROR([1]!s_fa_dupont_roe($A1744,"2012/12/31")/100,"")</f>
        <v>0</v>
      </c>
      <c r="U1744">
        <f>IFERROR([1]!s_fa_dupont_roe($A1744,"2013/12/31")/100,"")</f>
        <v>0</v>
      </c>
      <c r="V1744">
        <f>IFERROR([1]!s_fa_dupont_roe($A1744,"2014/12/31")/100,"")</f>
        <v>0</v>
      </c>
      <c r="W1744">
        <f>IFERROR([1]!s_fa_dupont_roe($A1744,"2015/12/31")/100,"")</f>
        <v>0</v>
      </c>
      <c r="X1744">
        <f>IFERROR([1]!s_fa_dupont_roe($A1744,"2016/12/31")/100,"")</f>
        <v>-0.14561499999999999</v>
      </c>
      <c r="Y1744">
        <f>IFERROR([1]!s_fa_dupont_roe($A1744,"2017/12/31")/100,"")</f>
        <v>-1.0916540000000001</v>
      </c>
      <c r="Z1744">
        <f>IFERROR([1]!s_fa_dupont_roe($A1744,"2018/12/31")/100,"")</f>
        <v>-5.9218399999999995</v>
      </c>
      <c r="AA1744">
        <f>IFERROR([1]!s_fa_dupont_roe($A1744,"2019/12/31")/100,"")</f>
        <v>-114.09068799999999</v>
      </c>
      <c r="AB1744">
        <f>IFERROR([1]!s_fa_dupont_roe($A1744,"2020/12/31")/100,"")</f>
        <v>-2.2722890000000002</v>
      </c>
      <c r="AC1744">
        <f>IFERROR([1]!s_fa_dupont_roe($A1744,"2021/12/31")/100,"")</f>
        <v>-4.7587029999999997</v>
      </c>
      <c r="AD1744">
        <f>IFERROR([1]!s_fa_dupont_roe($A1744,"2022/12/31")/100,"")</f>
        <v>0</v>
      </c>
      <c r="AE1744">
        <f>IFERROR([1]!s_fa_dupont_roe($A1744,"2023/12/31")/100,"")</f>
        <v>0</v>
      </c>
      <c r="AF1744">
        <f>IFERROR([1]!s_fa_dupont_roe($A1744,"2024/12/31")/100,"")</f>
        <v>0</v>
      </c>
      <c r="AG1744">
        <f>IFERROR([1]!s_fa_dupont_roe($A1744,"2025/12/31")/100,"")</f>
        <v>-4.1969630000000002</v>
      </c>
      <c r="AH1744">
        <f>IFERROR([1]!s_stm07_is($A1744,"W30028333","2025/12/31",1),"")</f>
        <v>-564852296.49000001</v>
      </c>
      <c r="AI1744">
        <f>IFERROR([1]!s_stm07_bs($A1744,"W38058048","2025/12/31",1),"")</f>
        <v>120331285.41</v>
      </c>
      <c r="AJ1744">
        <f>IFERROR([1]!s_fa_netdebt($A1744,"2025/12/31"),"")</f>
        <v>2363073710.6799998</v>
      </c>
      <c r="AK1744">
        <f>IFERROR([1]!s_val_ev1($A1744,"2025/12/31"),"")</f>
        <v>22420894348.619999</v>
      </c>
      <c r="AL1744">
        <f>IFERROR([1]!s_fa_ebitda($A1744,"2025/12/31"),"")</f>
        <v>-287458242.89999998</v>
      </c>
      <c r="AM1744">
        <f>IFERROR([1]!s_west_netprofit($A1744,2026,$B$1,180)/[1]!s_west_netprofit($A1744,2026,$B$1-7,180)-1,"")</f>
        <v>0</v>
      </c>
      <c r="AN1744">
        <f>IFERROR([1]!s_west_netprofit($A1744,2026,$B$1,180)/[1]!s_west_netprofit($A1744,2026,$B$1-30,180)-1,"")</f>
        <v>-8.5019417475728165E-2</v>
      </c>
      <c r="AO1744">
        <f>IFERROR([1]!s_est_mediannetprofit($A1744,2026,$B$1)/[1]!s_est_mediannetprofit($A1744,2026,$B$1-7)-1,"")</f>
        <v>0</v>
      </c>
      <c r="AP1744">
        <f>IFERROR([1]!s_est_mediannetprofit($A1744,2026,$B$1)/[1]!s_est_mediannetprofit($A1744,2026,$B$1-30)-1,"")</f>
        <v>-8.5019417475728165E-2</v>
      </c>
    </row>
    <row r="1745" spans="1:42">
      <c r="A1745" t="s">
        <v>1784</v>
      </c>
      <c r="B1745">
        <f>IFERROR([1]!s_stm07_is($A1745,"W30028333","2011/12/31",1)/[1]!S_SHARE_TOTAL($A1745,$B$1),"")</f>
        <v>0</v>
      </c>
      <c r="C1745">
        <f>IFERROR([1]!s_stm07_is($A1745,"W30028333","2012/12/31",1)/[1]!S_SHARE_TOTAL($A1745,$B$1),"")</f>
        <v>0</v>
      </c>
      <c r="D1745">
        <f>IFERROR([1]!s_stm07_is($A1745,"W30028333","2013/12/31",1)/[1]!S_SHARE_TOTAL($A1745,$B$1),"")</f>
        <v>0</v>
      </c>
      <c r="E1745">
        <f>IFERROR([1]!s_stm07_is($A1745,"W30028333","2014/12/31",1)/[1]!S_SHARE_TOTAL($A1745,$B$1),"")</f>
        <v>0</v>
      </c>
      <c r="F1745">
        <f>IFERROR([1]!s_stm07_is($A1745,"W30028333","2015/12/31",1)/[1]!S_SHARE_TOTAL($A1745,$B$1),"")</f>
        <v>0</v>
      </c>
      <c r="G1745">
        <f>IFERROR([1]!s_stm07_is($A1745,"W30028333","2016/12/31",1)/[1]!S_SHARE_TOTAL($A1745,$B$1),"")</f>
        <v>0</v>
      </c>
      <c r="H1745">
        <f>IFERROR([1]!s_stm07_is($A1745,"W30028333","2017/12/31",1)/[1]!S_SHARE_TOTAL($A1745,$B$1),"")</f>
        <v>0</v>
      </c>
      <c r="I1745">
        <f>IFERROR([1]!s_stm07_is($A1745,"W30028333","2018/12/31",1)/[1]!S_SHARE_TOTAL($A1745,$B$1),"")</f>
        <v>6.6490040435236916E-3</v>
      </c>
      <c r="J1745">
        <f>IFERROR([1]!s_stm07_is($A1745,"W30028333","2019/12/31",1)/[1]!S_SHARE_TOTAL($A1745,$B$1),"")</f>
        <v>0.16737260297803244</v>
      </c>
      <c r="K1745">
        <f>IFERROR([1]!s_stm07_is($A1745,"W30028333","2020/12/31",1)/[1]!S_SHARE_TOTAL($A1745,$B$1),"")</f>
        <v>0.15703951813078296</v>
      </c>
      <c r="L1745">
        <f>IFERROR([1]!s_stm07_is($A1745,"W30028333","2021/12/31",1)/[1]!S_SHARE_TOTAL($A1745,$B$1),"")</f>
        <v>0.22784552776199621</v>
      </c>
      <c r="M1745">
        <f>IFERROR([1]!s_stm07_is($A1745,"W30028333","2022/12/31",1)/[1]!S_SHARE_TOTAL($A1745,$B$1),"")</f>
        <v>0.24986525551920705</v>
      </c>
      <c r="N1745">
        <f>IFERROR([1]!s_stm07_is($A1745,"W30028333","2023/12/31",1)/[1]!S_SHARE_TOTAL($A1745,$B$1),"")</f>
        <v>0.14928230658167524</v>
      </c>
      <c r="O1745">
        <f>IFERROR([1]!s_stm07_is($A1745,"W30028333","2024/12/31",1)/[1]!S_SHARE_TOTAL($A1745,$B$1),"")</f>
        <v>0.18067270099697502</v>
      </c>
      <c r="P1745">
        <f>IFERROR([1]!s_stm07_is($A1745,"W30028333","2025/12/31",1)/[1]!S_SHARE_TOTAL($A1745,$B$1),"")</f>
        <v>0.25817708184296589</v>
      </c>
      <c r="Q1745">
        <f>IFERROR([1]!s_west_netprofit($A1745,2026,$B$1,180)/[1]!S_SHARE_TOTAL($A1745,$B$1),"")</f>
        <v>0.46511844427603471</v>
      </c>
      <c r="R1745">
        <f>IFERROR([1]!s_west_netprofit($A1745,2027,$B$1,180)/[1]!S_SHARE_TOTAL($A1745,$B$1),"")</f>
        <v>0.68981288919121286</v>
      </c>
      <c r="S1745">
        <f>IFERROR([1]!s_fa_dupont_roe($A1745,"2011/12/31")/100,"")</f>
        <v>0</v>
      </c>
      <c r="T1745">
        <f>IFERROR([1]!s_fa_dupont_roe($A1745,"2012/12/31")/100,"")</f>
        <v>0</v>
      </c>
      <c r="U1745">
        <f>IFERROR([1]!s_fa_dupont_roe($A1745,"2013/12/31")/100,"")</f>
        <v>0</v>
      </c>
      <c r="V1745">
        <f>IFERROR([1]!s_fa_dupont_roe($A1745,"2014/12/31")/100,"")</f>
        <v>0</v>
      </c>
      <c r="W1745">
        <f>IFERROR([1]!s_fa_dupont_roe($A1745,"2015/12/31")/100,"")</f>
        <v>0</v>
      </c>
      <c r="X1745">
        <f>IFERROR([1]!s_fa_dupont_roe($A1745,"2016/12/31")/100,"")</f>
        <v>0</v>
      </c>
      <c r="Y1745">
        <f>IFERROR([1]!s_fa_dupont_roe($A1745,"2017/12/31")/100,"")</f>
        <v>0</v>
      </c>
      <c r="Z1745">
        <f>IFERROR([1]!s_fa_dupont_roe($A1745,"2018/12/31")/100,"")</f>
        <v>0</v>
      </c>
      <c r="AA1745">
        <f>IFERROR([1]!s_fa_dupont_roe($A1745,"2019/12/31")/100,"")</f>
        <v>2.392493</v>
      </c>
      <c r="AB1745">
        <f>IFERROR([1]!s_fa_dupont_roe($A1745,"2020/12/31")/100,"")</f>
        <v>0.325874</v>
      </c>
      <c r="AC1745">
        <f>IFERROR([1]!s_fa_dupont_roe($A1745,"2021/12/31")/100,"")</f>
        <v>0.24912900000000002</v>
      </c>
      <c r="AD1745">
        <f>IFERROR([1]!s_fa_dupont_roe($A1745,"2022/12/31")/100,"")</f>
        <v>0.21518499999999999</v>
      </c>
      <c r="AE1745">
        <f>IFERROR([1]!s_fa_dupont_roe($A1745,"2023/12/31")/100,"")</f>
        <v>4.6237E-2</v>
      </c>
      <c r="AF1745">
        <f>IFERROR([1]!s_fa_dupont_roe($A1745,"2024/12/31")/100,"")</f>
        <v>3.4622E-2</v>
      </c>
      <c r="AG1745">
        <f>IFERROR([1]!s_fa_dupont_roe($A1745,"2025/12/31")/100,"")</f>
        <v>4.8170000000000004E-2</v>
      </c>
      <c r="AH1745">
        <f>IFERROR([1]!s_stm07_is($A1745,"W30028333","2025/12/31",1),"")</f>
        <v>109478061.94</v>
      </c>
      <c r="AI1745">
        <f>IFERROR([1]!s_stm07_bs($A1745,"W38058048","2025/12/31",1),"")</f>
        <v>2311295628.1999998</v>
      </c>
      <c r="AJ1745">
        <f>IFERROR([1]!s_fa_netdebt($A1745,"2025/12/31"),"")</f>
        <v>-969447072.91999996</v>
      </c>
      <c r="AK1745">
        <f>IFERROR([1]!s_val_ev1($A1745,"2025/12/31"),"")</f>
        <v>12176138682.9</v>
      </c>
      <c r="AL1745">
        <f>IFERROR([1]!s_fa_ebitda($A1745,"2025/12/31"),"")</f>
        <v>117854679.3</v>
      </c>
      <c r="AM1745">
        <f>IFERROR([1]!s_west_netprofit($A1745,2026,$B$1,180)/[1]!s_west_netprofit($A1745,2026,$B$1-7,180)-1,"")</f>
        <v>0</v>
      </c>
      <c r="AN1745">
        <f>IFERROR([1]!s_west_netprofit($A1745,2026,$B$1,180)/[1]!s_west_netprofit($A1745,2026,$B$1-30,180)-1,"")</f>
        <v>-0.31643156690812047</v>
      </c>
      <c r="AO1745">
        <f>IFERROR([1]!s_est_mediannetprofit($A1745,2026,$B$1)/[1]!s_est_mediannetprofit($A1745,2026,$B$1-7)-1,"")</f>
        <v>0</v>
      </c>
      <c r="AP1745">
        <f>IFERROR([1]!s_est_mediannetprofit($A1745,2026,$B$1)/[1]!s_est_mediannetprofit($A1745,2026,$B$1-30)-1,"")</f>
        <v>-0.31643156690812047</v>
      </c>
    </row>
    <row r="1746" spans="1:42">
      <c r="A1746" t="s">
        <v>1785</v>
      </c>
      <c r="B1746">
        <f>IFERROR([1]!s_stm07_is($A1746,"W30028333","2011/12/31",1)/[1]!S_SHARE_TOTAL($A1746,$B$1),"")</f>
        <v>0</v>
      </c>
      <c r="C1746">
        <f>IFERROR([1]!s_stm07_is($A1746,"W30028333","2012/12/31",1)/[1]!S_SHARE_TOTAL($A1746,$B$1),"")</f>
        <v>0</v>
      </c>
      <c r="D1746">
        <f>IFERROR([1]!s_stm07_is($A1746,"W30028333","2013/12/31",1)/[1]!S_SHARE_TOTAL($A1746,$B$1),"")</f>
        <v>0</v>
      </c>
      <c r="E1746">
        <f>IFERROR([1]!s_stm07_is($A1746,"W30028333","2014/12/31",1)/[1]!S_SHARE_TOTAL($A1746,$B$1),"")</f>
        <v>0</v>
      </c>
      <c r="F1746">
        <f>IFERROR([1]!s_stm07_is($A1746,"W30028333","2015/12/31",1)/[1]!S_SHARE_TOTAL($A1746,$B$1),"")</f>
        <v>0</v>
      </c>
      <c r="G1746">
        <f>IFERROR([1]!s_stm07_is($A1746,"W30028333","2016/12/31",1)/[1]!S_SHARE_TOTAL($A1746,$B$1),"")</f>
        <v>0</v>
      </c>
      <c r="H1746">
        <f>IFERROR([1]!s_stm07_is($A1746,"W30028333","2017/12/31",1)/[1]!S_SHARE_TOTAL($A1746,$B$1),"")</f>
        <v>0</v>
      </c>
      <c r="I1746">
        <f>IFERROR([1]!s_stm07_is($A1746,"W30028333","2018/12/31",1)/[1]!S_SHARE_TOTAL($A1746,$B$1),"")</f>
        <v>0</v>
      </c>
      <c r="J1746">
        <f>IFERROR([1]!s_stm07_is($A1746,"W30028333","2019/12/31",1)/[1]!S_SHARE_TOTAL($A1746,$B$1),"")</f>
        <v>0.16386527595359809</v>
      </c>
      <c r="K1746">
        <f>IFERROR([1]!s_stm07_is($A1746,"W30028333","2020/12/31",1)/[1]!S_SHARE_TOTAL($A1746,$B$1),"")</f>
        <v>0.21361830050629177</v>
      </c>
      <c r="L1746">
        <f>IFERROR([1]!s_stm07_is($A1746,"W30028333","2021/12/31",1)/[1]!S_SHARE_TOTAL($A1746,$B$1),"")</f>
        <v>0.20478890795812035</v>
      </c>
      <c r="M1746">
        <f>IFERROR([1]!s_stm07_is($A1746,"W30028333","2022/12/31",1)/[1]!S_SHARE_TOTAL($A1746,$B$1),"")</f>
        <v>0.30141941569996067</v>
      </c>
      <c r="N1746">
        <f>IFERROR([1]!s_stm07_is($A1746,"W30028333","2023/12/31",1)/[1]!S_SHARE_TOTAL($A1746,$B$1),"")</f>
        <v>0.33026444015434525</v>
      </c>
      <c r="O1746">
        <f>IFERROR([1]!s_stm07_is($A1746,"W30028333","2024/12/31",1)/[1]!S_SHARE_TOTAL($A1746,$B$1),"")</f>
        <v>0.24962208380849388</v>
      </c>
      <c r="P1746">
        <f>IFERROR([1]!s_stm07_is($A1746,"W30028333","2025/12/31",1)/[1]!S_SHARE_TOTAL($A1746,$B$1),"")</f>
        <v>0.11698098699862368</v>
      </c>
      <c r="Q1746">
        <f>IFERROR([1]!s_west_netprofit($A1746,2026,$B$1,180)/[1]!S_SHARE_TOTAL($A1746,$B$1),"")</f>
        <v>0.14992135273299254</v>
      </c>
      <c r="R1746">
        <f>IFERROR([1]!s_west_netprofit($A1746,2027,$B$1,180)/[1]!S_SHARE_TOTAL($A1746,$B$1),"")</f>
        <v>0.18432953204876132</v>
      </c>
      <c r="S1746">
        <f>IFERROR([1]!s_fa_dupont_roe($A1746,"2011/12/31")/100,"")</f>
        <v>0</v>
      </c>
      <c r="T1746">
        <f>IFERROR([1]!s_fa_dupont_roe($A1746,"2012/12/31")/100,"")</f>
        <v>0</v>
      </c>
      <c r="U1746">
        <f>IFERROR([1]!s_fa_dupont_roe($A1746,"2013/12/31")/100,"")</f>
        <v>0</v>
      </c>
      <c r="V1746">
        <f>IFERROR([1]!s_fa_dupont_roe($A1746,"2014/12/31")/100,"")</f>
        <v>0</v>
      </c>
      <c r="W1746">
        <f>IFERROR([1]!s_fa_dupont_roe($A1746,"2015/12/31")/100,"")</f>
        <v>0</v>
      </c>
      <c r="X1746">
        <f>IFERROR([1]!s_fa_dupont_roe($A1746,"2016/12/31")/100,"")</f>
        <v>0</v>
      </c>
      <c r="Y1746">
        <f>IFERROR([1]!s_fa_dupont_roe($A1746,"2017/12/31")/100,"")</f>
        <v>0</v>
      </c>
      <c r="Z1746">
        <f>IFERROR([1]!s_fa_dupont_roe($A1746,"2018/12/31")/100,"")</f>
        <v>0</v>
      </c>
      <c r="AA1746">
        <f>IFERROR([1]!s_fa_dupont_roe($A1746,"2019/12/31")/100,"")</f>
        <v>0.146701</v>
      </c>
      <c r="AB1746">
        <f>IFERROR([1]!s_fa_dupont_roe($A1746,"2020/12/31")/100,"")</f>
        <v>0.177984</v>
      </c>
      <c r="AC1746">
        <f>IFERROR([1]!s_fa_dupont_roe($A1746,"2021/12/31")/100,"")</f>
        <v>0.149866</v>
      </c>
      <c r="AD1746">
        <f>IFERROR([1]!s_fa_dupont_roe($A1746,"2022/12/31")/100,"")</f>
        <v>0.18812200000000001</v>
      </c>
      <c r="AE1746">
        <f>IFERROR([1]!s_fa_dupont_roe($A1746,"2023/12/31")/100,"")</f>
        <v>0.112682</v>
      </c>
      <c r="AF1746">
        <f>IFERROR([1]!s_fa_dupont_roe($A1746,"2024/12/31")/100,"")</f>
        <v>6.1506999999999999E-2</v>
      </c>
      <c r="AG1746">
        <f>IFERROR([1]!s_fa_dupont_roe($A1746,"2025/12/31")/100,"")</f>
        <v>2.8751000000000002E-2</v>
      </c>
      <c r="AH1746">
        <f>IFERROR([1]!s_stm07_is($A1746,"W30028333","2025/12/31",1),"")</f>
        <v>47597223.990000002</v>
      </c>
      <c r="AI1746">
        <f>IFERROR([1]!s_stm07_bs($A1746,"W38058048","2025/12/31",1),"")</f>
        <v>1721121114.23</v>
      </c>
      <c r="AJ1746">
        <f>IFERROR([1]!s_fa_netdebt($A1746,"2025/12/31"),"")</f>
        <v>82838901.930000007</v>
      </c>
      <c r="AK1746">
        <f>IFERROR([1]!s_val_ev1($A1746,"2025/12/31"),"")</f>
        <v>23216316017.439999</v>
      </c>
      <c r="AL1746">
        <f>IFERROR([1]!s_fa_ebitda($A1746,"2025/12/31"),"")</f>
        <v>91192015.189999998</v>
      </c>
      <c r="AM1746">
        <f>IFERROR([1]!s_west_netprofit($A1746,2026,$B$1,180)/[1]!s_west_netprofit($A1746,2026,$B$1-7,180)-1,"")</f>
        <v>-0.41626794258373201</v>
      </c>
      <c r="AN1746">
        <f>IFERROR([1]!s_west_netprofit($A1746,2026,$B$1,180)/[1]!s_west_netprofit($A1746,2026,$B$1-30,180)-1,"")</f>
        <v>-0.56272401433691754</v>
      </c>
      <c r="AO1746">
        <f>IFERROR([1]!s_est_mediannetprofit($A1746,2026,$B$1)/[1]!s_est_mediannetprofit($A1746,2026,$B$1-7)-1,"")</f>
        <v>-0.41626794258373201</v>
      </c>
      <c r="AP1746">
        <f>IFERROR([1]!s_est_mediannetprofit($A1746,2026,$B$1)/[1]!s_est_mediannetprofit($A1746,2026,$B$1-30)-1,"")</f>
        <v>-0.56272401433691754</v>
      </c>
    </row>
    <row r="1747" spans="1:42">
      <c r="A1747" t="s">
        <v>1786</v>
      </c>
      <c r="B1747">
        <f>IFERROR([1]!s_stm07_is($A1747,"W30028333","2011/12/31",1)/[1]!S_SHARE_TOTAL($A1747,$B$1),"")</f>
        <v>0</v>
      </c>
      <c r="C1747">
        <f>IFERROR([1]!s_stm07_is($A1747,"W30028333","2012/12/31",1)/[1]!S_SHARE_TOTAL($A1747,$B$1),"")</f>
        <v>0</v>
      </c>
      <c r="D1747">
        <f>IFERROR([1]!s_stm07_is($A1747,"W30028333","2013/12/31",1)/[1]!S_SHARE_TOTAL($A1747,$B$1),"")</f>
        <v>0</v>
      </c>
      <c r="E1747">
        <f>IFERROR([1]!s_stm07_is($A1747,"W30028333","2014/12/31",1)/[1]!S_SHARE_TOTAL($A1747,$B$1),"")</f>
        <v>0</v>
      </c>
      <c r="F1747">
        <f>IFERROR([1]!s_stm07_is($A1747,"W30028333","2015/12/31",1)/[1]!S_SHARE_TOTAL($A1747,$B$1),"")</f>
        <v>0</v>
      </c>
      <c r="G1747">
        <f>IFERROR([1]!s_stm07_is($A1747,"W30028333","2016/12/31",1)/[1]!S_SHARE_TOTAL($A1747,$B$1),"")</f>
        <v>0</v>
      </c>
      <c r="H1747">
        <f>IFERROR([1]!s_stm07_is($A1747,"W30028333","2017/12/31",1)/[1]!S_SHARE_TOTAL($A1747,$B$1),"")</f>
        <v>0</v>
      </c>
      <c r="I1747">
        <f>IFERROR([1]!s_stm07_is($A1747,"W30028333","2018/12/31",1)/[1]!S_SHARE_TOTAL($A1747,$B$1),"")</f>
        <v>-0.28933859212471547</v>
      </c>
      <c r="J1747">
        <f>IFERROR([1]!s_stm07_is($A1747,"W30028333","2019/12/31",1)/[1]!S_SHARE_TOTAL($A1747,$B$1),"")</f>
        <v>3.9572930618741627E-2</v>
      </c>
      <c r="K1747">
        <f>IFERROR([1]!s_stm07_is($A1747,"W30028333","2020/12/31",1)/[1]!S_SHARE_TOTAL($A1747,$B$1),"")</f>
        <v>5.8070557007321569E-2</v>
      </c>
      <c r="L1747">
        <f>IFERROR([1]!s_stm07_is($A1747,"W30028333","2021/12/31",1)/[1]!S_SHARE_TOTAL($A1747,$B$1),"")</f>
        <v>0.24720279221777716</v>
      </c>
      <c r="M1747">
        <f>IFERROR([1]!s_stm07_is($A1747,"W30028333","2022/12/31",1)/[1]!S_SHARE_TOTAL($A1747,$B$1),"")</f>
        <v>0.15102580692219256</v>
      </c>
      <c r="N1747">
        <f>IFERROR([1]!s_stm07_is($A1747,"W30028333","2023/12/31",1)/[1]!S_SHARE_TOTAL($A1747,$B$1),"")</f>
        <v>-1.3240097746436086</v>
      </c>
      <c r="O1747">
        <f>IFERROR([1]!s_stm07_is($A1747,"W30028333","2024/12/31",1)/[1]!S_SHARE_TOTAL($A1747,$B$1),"")</f>
        <v>0.34191003167535239</v>
      </c>
      <c r="P1747">
        <f>IFERROR([1]!s_stm07_is($A1747,"W30028333","2025/12/31",1)/[1]!S_SHARE_TOTAL($A1747,$B$1),"")</f>
        <v>1.8089388302509668</v>
      </c>
      <c r="Q1747">
        <f>IFERROR([1]!s_west_netprofit($A1747,2026,$B$1,180)/[1]!S_SHARE_TOTAL($A1747,$B$1),"")</f>
        <v>12.798402777655255</v>
      </c>
      <c r="R1747">
        <f>IFERROR([1]!s_west_netprofit($A1747,2027,$B$1,180)/[1]!S_SHARE_TOTAL($A1747,$B$1),"")</f>
        <v>14.233618756963173</v>
      </c>
      <c r="S1747">
        <f>IFERROR([1]!s_fa_dupont_roe($A1747,"2011/12/31")/100,"")</f>
        <v>0</v>
      </c>
      <c r="T1747">
        <f>IFERROR([1]!s_fa_dupont_roe($A1747,"2012/12/31")/100,"")</f>
        <v>0</v>
      </c>
      <c r="U1747">
        <f>IFERROR([1]!s_fa_dupont_roe($A1747,"2013/12/31")/100,"")</f>
        <v>0</v>
      </c>
      <c r="V1747">
        <f>IFERROR([1]!s_fa_dupont_roe($A1747,"2014/12/31")/100,"")</f>
        <v>0</v>
      </c>
      <c r="W1747">
        <f>IFERROR([1]!s_fa_dupont_roe($A1747,"2015/12/31")/100,"")</f>
        <v>0</v>
      </c>
      <c r="X1747">
        <f>IFERROR([1]!s_fa_dupont_roe($A1747,"2016/12/31")/100,"")</f>
        <v>0</v>
      </c>
      <c r="Y1747">
        <f>IFERROR([1]!s_fa_dupont_roe($A1747,"2017/12/31")/100,"")</f>
        <v>0</v>
      </c>
      <c r="Z1747">
        <f>IFERROR([1]!s_fa_dupont_roe($A1747,"2018/12/31")/100,"")</f>
        <v>-0.61111599999999999</v>
      </c>
      <c r="AA1747">
        <f>IFERROR([1]!s_fa_dupont_roe($A1747,"2019/12/31")/100,"")</f>
        <v>4.1243000000000002E-2</v>
      </c>
      <c r="AB1747">
        <f>IFERROR([1]!s_fa_dupont_roe($A1747,"2020/12/31")/100,"")</f>
        <v>3.0785E-2</v>
      </c>
      <c r="AC1747">
        <f>IFERROR([1]!s_fa_dupont_roe($A1747,"2021/12/31")/100,"")</f>
        <v>7.9934000000000005E-2</v>
      </c>
      <c r="AD1747">
        <f>IFERROR([1]!s_fa_dupont_roe($A1747,"2022/12/31")/100,"")</f>
        <v>3.3585999999999998E-2</v>
      </c>
      <c r="AE1747">
        <f>IFERROR([1]!s_fa_dupont_roe($A1747,"2023/12/31")/100,"")</f>
        <v>-0.28707100000000002</v>
      </c>
      <c r="AF1747">
        <f>IFERROR([1]!s_fa_dupont_roe($A1747,"2024/12/31")/100,"")</f>
        <v>7.4298000000000003E-2</v>
      </c>
      <c r="AG1747">
        <f>IFERROR([1]!s_fa_dupont_roe($A1747,"2025/12/31")/100,"")</f>
        <v>0.217275</v>
      </c>
      <c r="AH1747">
        <f>IFERROR([1]!s_stm07_is($A1747,"W30028333","2025/12/31",1),"")</f>
        <v>853035235.09000003</v>
      </c>
      <c r="AI1747">
        <f>IFERROR([1]!s_stm07_bs($A1747,"W38058048","2025/12/31",1),"")</f>
        <v>5514153266.3299999</v>
      </c>
      <c r="AJ1747">
        <f>IFERROR([1]!s_fa_netdebt($A1747,"2025/12/31"),"")</f>
        <v>5512519142.2399998</v>
      </c>
      <c r="AK1747">
        <f>IFERROR([1]!s_val_ev1($A1747,"2025/12/31"),"")</f>
        <v>60669724377.379997</v>
      </c>
      <c r="AL1747">
        <f>IFERROR([1]!s_fa_ebitda($A1747,"2025/12/31"),"")</f>
        <v>1275787130.28</v>
      </c>
      <c r="AM1747">
        <f>IFERROR([1]!s_west_netprofit($A1747,2026,$B$1,180)/[1]!s_west_netprofit($A1747,2026,$B$1-7,180)-1,"")</f>
        <v>8.1753597011023249E-2</v>
      </c>
      <c r="AN1747">
        <f>IFERROR([1]!s_west_netprofit($A1747,2026,$B$1,180)/[1]!s_west_netprofit($A1747,2026,$B$1-30,180)-1,"")</f>
        <v>0.16504085973650606</v>
      </c>
      <c r="AO1747">
        <f>IFERROR([1]!s_est_mediannetprofit($A1747,2026,$B$1)/[1]!s_est_mediannetprofit($A1747,2026,$B$1-7)-1,"")</f>
        <v>3.4067395802542144E-2</v>
      </c>
      <c r="AP1747">
        <f>IFERROR([1]!s_est_mediannetprofit($A1747,2026,$B$1)/[1]!s_est_mediannetprofit($A1747,2026,$B$1-30)-1,"")</f>
        <v>0.19333105918471771</v>
      </c>
    </row>
    <row r="1748" spans="1:42">
      <c r="A1748" t="s">
        <v>1787</v>
      </c>
      <c r="B1748">
        <f>IFERROR([1]!s_stm07_is($A1748,"W30028333","2011/12/31",1)/[1]!S_SHARE_TOTAL($A1748,$B$1),"")</f>
        <v>0</v>
      </c>
      <c r="C1748">
        <f>IFERROR([1]!s_stm07_is($A1748,"W30028333","2012/12/31",1)/[1]!S_SHARE_TOTAL($A1748,$B$1),"")</f>
        <v>0</v>
      </c>
      <c r="D1748">
        <f>IFERROR([1]!s_stm07_is($A1748,"W30028333","2013/12/31",1)/[1]!S_SHARE_TOTAL($A1748,$B$1),"")</f>
        <v>-3.132914936100567E-2</v>
      </c>
      <c r="E1748">
        <f>IFERROR([1]!s_stm07_is($A1748,"W30028333","2014/12/31",1)/[1]!S_SHARE_TOTAL($A1748,$B$1),"")</f>
        <v>1.3162076717124359E-3</v>
      </c>
      <c r="F1748">
        <f>IFERROR([1]!s_stm07_is($A1748,"W30028333","2015/12/31",1)/[1]!S_SHARE_TOTAL($A1748,$B$1),"")</f>
        <v>0</v>
      </c>
      <c r="G1748">
        <f>IFERROR([1]!s_stm07_is($A1748,"W30028333","2016/12/31",1)/[1]!S_SHARE_TOTAL($A1748,$B$1),"")</f>
        <v>0</v>
      </c>
      <c r="H1748">
        <f>IFERROR([1]!s_stm07_is($A1748,"W30028333","2017/12/31",1)/[1]!S_SHARE_TOTAL($A1748,$B$1),"")</f>
        <v>3.7115349507776119E-2</v>
      </c>
      <c r="I1748">
        <f>IFERROR([1]!s_stm07_is($A1748,"W30028333","2018/12/31",1)/[1]!S_SHARE_TOTAL($A1748,$B$1),"")</f>
        <v>-6.3873876725819609E-2</v>
      </c>
      <c r="J1748">
        <f>IFERROR([1]!s_stm07_is($A1748,"W30028333","2019/12/31",1)/[1]!S_SHARE_TOTAL($A1748,$B$1),"")</f>
        <v>0.51406841003047588</v>
      </c>
      <c r="K1748">
        <f>IFERROR([1]!s_stm07_is($A1748,"W30028333","2020/12/31",1)/[1]!S_SHARE_TOTAL($A1748,$B$1),"")</f>
        <v>1.3310989895287928</v>
      </c>
      <c r="L1748">
        <f>IFERROR([1]!s_stm07_is($A1748,"W30028333","2021/12/31",1)/[1]!S_SHARE_TOTAL($A1748,$B$1),"")</f>
        <v>3.2122687930774791</v>
      </c>
      <c r="M1748">
        <f>IFERROR([1]!s_stm07_is($A1748,"W30028333","2022/12/31",1)/[1]!S_SHARE_TOTAL($A1748,$B$1),"")</f>
        <v>1.9323300901290346</v>
      </c>
      <c r="N1748">
        <f>IFERROR([1]!s_stm07_is($A1748,"W30028333","2023/12/31",1)/[1]!S_SHARE_TOTAL($A1748,$B$1),"")</f>
        <v>-0.25140653319315204</v>
      </c>
      <c r="O1748">
        <f>IFERROR([1]!s_stm07_is($A1748,"W30028333","2024/12/31",1)/[1]!S_SHARE_TOTAL($A1748,$B$1),"")</f>
        <v>-1.428326753852456</v>
      </c>
      <c r="P1748">
        <f>IFERROR([1]!s_stm07_is($A1748,"W30028333","2025/12/31",1)/[1]!S_SHARE_TOTAL($A1748,$B$1),"")</f>
        <v>1.2528786794104498</v>
      </c>
      <c r="Q1748">
        <f>IFERROR([1]!s_west_netprofit($A1748,2026,$B$1,180)/[1]!S_SHARE_TOTAL($A1748,$B$1),"")</f>
        <v>2.6876448225062517</v>
      </c>
      <c r="R1748">
        <f>IFERROR([1]!s_west_netprofit($A1748,2027,$B$1,180)/[1]!S_SHARE_TOTAL($A1748,$B$1),"")</f>
        <v>3.8938432393533615</v>
      </c>
      <c r="S1748">
        <f>IFERROR([1]!s_fa_dupont_roe($A1748,"2011/12/31")/100,"")</f>
        <v>0</v>
      </c>
      <c r="T1748">
        <f>IFERROR([1]!s_fa_dupont_roe($A1748,"2012/12/31")/100,"")</f>
        <v>0</v>
      </c>
      <c r="U1748">
        <f>IFERROR([1]!s_fa_dupont_roe($A1748,"2013/12/31")/100,"")</f>
        <v>-0.33426299999999998</v>
      </c>
      <c r="V1748">
        <f>IFERROR([1]!s_fa_dupont_roe($A1748,"2014/12/31")/100,"")</f>
        <v>1.0078E-2</v>
      </c>
      <c r="W1748">
        <f>IFERROR([1]!s_fa_dupont_roe($A1748,"2015/12/31")/100,"")</f>
        <v>0</v>
      </c>
      <c r="X1748">
        <f>IFERROR([1]!s_fa_dupont_roe($A1748,"2016/12/31")/100,"")</f>
        <v>0</v>
      </c>
      <c r="Y1748">
        <f>IFERROR([1]!s_fa_dupont_roe($A1748,"2017/12/31")/100,"")</f>
        <v>9.4303000000000012E-2</v>
      </c>
      <c r="Z1748">
        <f>IFERROR([1]!s_fa_dupont_roe($A1748,"2018/12/31")/100,"")</f>
        <v>-0.14994199999999999</v>
      </c>
      <c r="AA1748">
        <f>IFERROR([1]!s_fa_dupont_roe($A1748,"2019/12/31")/100,"")</f>
        <v>0.502911</v>
      </c>
      <c r="AB1748">
        <f>IFERROR([1]!s_fa_dupont_roe($A1748,"2020/12/31")/100,"")</f>
        <v>0.13162100000000002</v>
      </c>
      <c r="AC1748">
        <f>IFERROR([1]!s_fa_dupont_roe($A1748,"2021/12/31")/100,"")</f>
        <v>0.15428900000000001</v>
      </c>
      <c r="AD1748">
        <f>IFERROR([1]!s_fa_dupont_roe($A1748,"2022/12/31")/100,"")</f>
        <v>7.6654E-2</v>
      </c>
      <c r="AE1748">
        <f>IFERROR([1]!s_fa_dupont_roe($A1748,"2023/12/31")/100,"")</f>
        <v>-7.4139999999999996E-3</v>
      </c>
      <c r="AF1748">
        <f>IFERROR([1]!s_fa_dupont_roe($A1748,"2024/12/31")/100,"")</f>
        <v>-3.6253000000000001E-2</v>
      </c>
      <c r="AG1748">
        <f>IFERROR([1]!s_fa_dupont_roe($A1748,"2025/12/31")/100,"")</f>
        <v>3.0045000000000002E-2</v>
      </c>
      <c r="AH1748">
        <f>IFERROR([1]!s_stm07_is($A1748,"W30028333","2025/12/31",1),"")</f>
        <v>172991828.80000001</v>
      </c>
      <c r="AI1748">
        <f>IFERROR([1]!s_stm07_bs($A1748,"W38058048","2025/12/31",1),"")</f>
        <v>6214405377.5</v>
      </c>
      <c r="AJ1748">
        <f>IFERROR([1]!s_fa_netdebt($A1748,"2025/12/31"),"")</f>
        <v>-419673062.91000003</v>
      </c>
      <c r="AK1748">
        <f>IFERROR([1]!s_val_ev1($A1748,"2025/12/31"),"")</f>
        <v>22103494512.360001</v>
      </c>
      <c r="AL1748">
        <f>IFERROR([1]!s_fa_ebitda($A1748,"2025/12/31"),"")</f>
        <v>276237009.93000001</v>
      </c>
      <c r="AM1748">
        <f>IFERROR([1]!s_west_netprofit($A1748,2026,$B$1,180)/[1]!s_west_netprofit($A1748,2026,$B$1-7,180)-1,"")</f>
        <v>1.1649134816770657E-2</v>
      </c>
      <c r="AN1748">
        <f>IFERROR([1]!s_west_netprofit($A1748,2026,$B$1,180)/[1]!s_west_netprofit($A1748,2026,$B$1-30,180)-1,"")</f>
        <v>1.3518386855046804E-2</v>
      </c>
      <c r="AO1748">
        <f>IFERROR([1]!s_est_mediannetprofit($A1748,2026,$B$1)/[1]!s_est_mediannetprofit($A1748,2026,$B$1-7)-1,"")</f>
        <v>3.4582132564841439E-2</v>
      </c>
      <c r="AP1748">
        <f>IFERROR([1]!s_est_mediannetprofit($A1748,2026,$B$1)/[1]!s_est_mediannetprofit($A1748,2026,$B$1-30)-1,"")</f>
        <v>2.1337126600284417E-2</v>
      </c>
    </row>
    <row r="1749" spans="1:42">
      <c r="A1749" t="s">
        <v>1788</v>
      </c>
      <c r="B1749">
        <f>IFERROR([1]!s_stm07_is($A1749,"W30028333","2011/12/31",1)/[1]!S_SHARE_TOTAL($A1749,$B$1),"")</f>
        <v>0</v>
      </c>
      <c r="C1749">
        <f>IFERROR([1]!s_stm07_is($A1749,"W30028333","2012/12/31",1)/[1]!S_SHARE_TOTAL($A1749,$B$1),"")</f>
        <v>0</v>
      </c>
      <c r="D1749">
        <f>IFERROR([1]!s_stm07_is($A1749,"W30028333","2013/12/31",1)/[1]!S_SHARE_TOTAL($A1749,$B$1),"")</f>
        <v>0</v>
      </c>
      <c r="E1749">
        <f>IFERROR([1]!s_stm07_is($A1749,"W30028333","2014/12/31",1)/[1]!S_SHARE_TOTAL($A1749,$B$1),"")</f>
        <v>0</v>
      </c>
      <c r="F1749">
        <f>IFERROR([1]!s_stm07_is($A1749,"W30028333","2015/12/31",1)/[1]!S_SHARE_TOTAL($A1749,$B$1),"")</f>
        <v>0</v>
      </c>
      <c r="G1749">
        <f>IFERROR([1]!s_stm07_is($A1749,"W30028333","2016/12/31",1)/[1]!S_SHARE_TOTAL($A1749,$B$1),"")</f>
        <v>0</v>
      </c>
      <c r="H1749">
        <f>IFERROR([1]!s_stm07_is($A1749,"W30028333","2017/12/31",1)/[1]!S_SHARE_TOTAL($A1749,$B$1),"")</f>
        <v>-7.2408375608995879E-2</v>
      </c>
      <c r="I1749">
        <f>IFERROR([1]!s_stm07_is($A1749,"W30028333","2018/12/31",1)/[1]!S_SHARE_TOTAL($A1749,$B$1),"")</f>
        <v>-6.1358746486969998E-2</v>
      </c>
      <c r="J1749">
        <f>IFERROR([1]!s_stm07_is($A1749,"W30028333","2019/12/31",1)/[1]!S_SHARE_TOTAL($A1749,$B$1),"")</f>
        <v>-7.2846543371819603E-2</v>
      </c>
      <c r="K1749">
        <f>IFERROR([1]!s_stm07_is($A1749,"W30028333","2020/12/31",1)/[1]!S_SHARE_TOTAL($A1749,$B$1),"")</f>
        <v>-7.5029516615090983E-2</v>
      </c>
      <c r="L1749">
        <f>IFERROR([1]!s_stm07_is($A1749,"W30028333","2021/12/31",1)/[1]!S_SHARE_TOTAL($A1749,$B$1),"")</f>
        <v>-6.8442917059050049E-2</v>
      </c>
      <c r="M1749">
        <f>IFERROR([1]!s_stm07_is($A1749,"W30028333","2022/12/31",1)/[1]!S_SHARE_TOTAL($A1749,$B$1),"")</f>
        <v>-0.11599256515487538</v>
      </c>
      <c r="N1749">
        <f>IFERROR([1]!s_stm07_is($A1749,"W30028333","2023/12/31",1)/[1]!S_SHARE_TOTAL($A1749,$B$1),"")</f>
        <v>-0.23494014115364817</v>
      </c>
      <c r="O1749">
        <f>IFERROR([1]!s_stm07_is($A1749,"W30028333","2024/12/31",1)/[1]!S_SHARE_TOTAL($A1749,$B$1),"")</f>
        <v>-0.18234276238312783</v>
      </c>
      <c r="P1749">
        <f>IFERROR([1]!s_stm07_is($A1749,"W30028333","2025/12/31",1)/[1]!S_SHARE_TOTAL($A1749,$B$1),"")</f>
        <v>-0.14278125655316107</v>
      </c>
      <c r="Q1749">
        <f>IFERROR([1]!s_west_netprofit($A1749,2026,$B$1,180)/[1]!S_SHARE_TOTAL($A1749,$B$1),"")</f>
        <v>0</v>
      </c>
      <c r="R1749">
        <f>IFERROR([1]!s_west_netprofit($A1749,2027,$B$1,180)/[1]!S_SHARE_TOTAL($A1749,$B$1),"")</f>
        <v>0</v>
      </c>
      <c r="S1749">
        <f>IFERROR([1]!s_fa_dupont_roe($A1749,"2011/12/31")/100,"")</f>
        <v>0</v>
      </c>
      <c r="T1749">
        <f>IFERROR([1]!s_fa_dupont_roe($A1749,"2012/12/31")/100,"")</f>
        <v>0</v>
      </c>
      <c r="U1749">
        <f>IFERROR([1]!s_fa_dupont_roe($A1749,"2013/12/31")/100,"")</f>
        <v>0</v>
      </c>
      <c r="V1749">
        <f>IFERROR([1]!s_fa_dupont_roe($A1749,"2014/12/31")/100,"")</f>
        <v>0</v>
      </c>
      <c r="W1749">
        <f>IFERROR([1]!s_fa_dupont_roe($A1749,"2015/12/31")/100,"")</f>
        <v>0</v>
      </c>
      <c r="X1749">
        <f>IFERROR([1]!s_fa_dupont_roe($A1749,"2016/12/31")/100,"")</f>
        <v>0</v>
      </c>
      <c r="Y1749">
        <f>IFERROR([1]!s_fa_dupont_roe($A1749,"2017/12/31")/100,"")</f>
        <v>-0.123436</v>
      </c>
      <c r="Z1749">
        <f>IFERROR([1]!s_fa_dupont_roe($A1749,"2018/12/31")/100,"")</f>
        <v>-9.1350000000000001E-2</v>
      </c>
      <c r="AA1749">
        <f>IFERROR([1]!s_fa_dupont_roe($A1749,"2019/12/31")/100,"")</f>
        <v>-9.3774999999999997E-2</v>
      </c>
      <c r="AB1749">
        <f>IFERROR([1]!s_fa_dupont_roe($A1749,"2020/12/31")/100,"")</f>
        <v>-9.7078999999999999E-2</v>
      </c>
      <c r="AC1749">
        <f>IFERROR([1]!s_fa_dupont_roe($A1749,"2021/12/31")/100,"")</f>
        <v>-6.8144999999999997E-2</v>
      </c>
      <c r="AD1749">
        <f>IFERROR([1]!s_fa_dupont_roe($A1749,"2022/12/31")/100,"")</f>
        <v>-9.6484E-2</v>
      </c>
      <c r="AE1749">
        <f>IFERROR([1]!s_fa_dupont_roe($A1749,"2023/12/31")/100,"")</f>
        <v>-0.22875299999999998</v>
      </c>
      <c r="AF1749">
        <f>IFERROR([1]!s_fa_dupont_roe($A1749,"2024/12/31")/100,"")</f>
        <v>-0.22288699999999997</v>
      </c>
      <c r="AG1749">
        <f>IFERROR([1]!s_fa_dupont_roe($A1749,"2025/12/31")/100,"")</f>
        <v>-0.217913</v>
      </c>
      <c r="AH1749">
        <f>IFERROR([1]!s_stm07_is($A1749,"W30028333","2025/12/31",1),"")</f>
        <v>-1971728856.3900001</v>
      </c>
      <c r="AI1749">
        <f>IFERROR([1]!s_stm07_bs($A1749,"W38058048","2025/12/31",1),"")</f>
        <v>8062370894.1199999</v>
      </c>
      <c r="AJ1749">
        <f>IFERROR([1]!s_fa_netdebt($A1749,"2025/12/31"),"")</f>
        <v>16035732751.360001</v>
      </c>
      <c r="AK1749">
        <f>IFERROR([1]!s_val_ev1($A1749,"2025/12/31"),"")</f>
        <v>53707650106.830002</v>
      </c>
      <c r="AL1749">
        <f>IFERROR([1]!s_fa_ebitda($A1749,"2025/12/31"),"")</f>
        <v>669921840.33000004</v>
      </c>
      <c r="AM1749" t="str">
        <f>IFERROR([1]!s_west_netprofit($A1749,2026,$B$1,180)/[1]!s_west_netprofit($A1749,2026,$B$1-7,180)-1,"")</f>
        <v/>
      </c>
      <c r="AN1749" t="str">
        <f>IFERROR([1]!s_west_netprofit($A1749,2026,$B$1,180)/[1]!s_west_netprofit($A1749,2026,$B$1-30,180)-1,"")</f>
        <v/>
      </c>
      <c r="AO1749" t="str">
        <f>IFERROR([1]!s_est_mediannetprofit($A1749,2026,$B$1)/[1]!s_est_mediannetprofit($A1749,2026,$B$1-7)-1,"")</f>
        <v/>
      </c>
      <c r="AP1749" t="str">
        <f>IFERROR([1]!s_est_mediannetprofit($A1749,2026,$B$1)/[1]!s_est_mediannetprofit($A1749,2026,$B$1-30)-1,"")</f>
        <v/>
      </c>
    </row>
    <row r="1750" spans="1:42">
      <c r="A1750" t="s">
        <v>1789</v>
      </c>
      <c r="B1750">
        <f>IFERROR([1]!s_stm07_is($A1750,"W30028333","2011/12/31",1)/[1]!S_SHARE_TOTAL($A1750,$B$1),"")</f>
        <v>0</v>
      </c>
      <c r="C1750">
        <f>IFERROR([1]!s_stm07_is($A1750,"W30028333","2012/12/31",1)/[1]!S_SHARE_TOTAL($A1750,$B$1),"")</f>
        <v>0</v>
      </c>
      <c r="D1750">
        <f>IFERROR([1]!s_stm07_is($A1750,"W30028333","2013/12/31",1)/[1]!S_SHARE_TOTAL($A1750,$B$1),"")</f>
        <v>7.3667380000895649E-2</v>
      </c>
      <c r="E1750">
        <f>IFERROR([1]!s_stm07_is($A1750,"W30028333","2014/12/31",1)/[1]!S_SHARE_TOTAL($A1750,$B$1),"")</f>
        <v>0.11613303992016966</v>
      </c>
      <c r="F1750">
        <f>IFERROR([1]!s_stm07_is($A1750,"W30028333","2015/12/31",1)/[1]!S_SHARE_TOTAL($A1750,$B$1),"")</f>
        <v>0.11976934990571601</v>
      </c>
      <c r="G1750">
        <f>IFERROR([1]!s_stm07_is($A1750,"W30028333","2016/12/31",1)/[1]!S_SHARE_TOTAL($A1750,$B$1),"")</f>
        <v>0.1440825221749647</v>
      </c>
      <c r="H1750">
        <f>IFERROR([1]!s_stm07_is($A1750,"W30028333","2017/12/31",1)/[1]!S_SHARE_TOTAL($A1750,$B$1),"")</f>
        <v>0.20099769852757884</v>
      </c>
      <c r="I1750">
        <f>IFERROR([1]!s_stm07_is($A1750,"W30028333","2018/12/31",1)/[1]!S_SHARE_TOTAL($A1750,$B$1),"")</f>
        <v>0</v>
      </c>
      <c r="J1750">
        <f>IFERROR([1]!s_stm07_is($A1750,"W30028333","2019/12/31",1)/[1]!S_SHARE_TOTAL($A1750,$B$1),"")</f>
        <v>5.2545963080475586E-2</v>
      </c>
      <c r="K1750">
        <f>IFERROR([1]!s_stm07_is($A1750,"W30028333","2020/12/31",1)/[1]!S_SHARE_TOTAL($A1750,$B$1),"")</f>
        <v>0.25289412328655925</v>
      </c>
      <c r="L1750">
        <f>IFERROR([1]!s_stm07_is($A1750,"W30028333","2021/12/31",1)/[1]!S_SHARE_TOTAL($A1750,$B$1),"")</f>
        <v>0.30099535544874939</v>
      </c>
      <c r="M1750">
        <f>IFERROR([1]!s_stm07_is($A1750,"W30028333","2022/12/31",1)/[1]!S_SHARE_TOTAL($A1750,$B$1),"")</f>
        <v>0.44111213294938922</v>
      </c>
      <c r="N1750">
        <f>IFERROR([1]!s_stm07_is($A1750,"W30028333","2023/12/31",1)/[1]!S_SHARE_TOTAL($A1750,$B$1),"")</f>
        <v>0.56138103177053278</v>
      </c>
      <c r="O1750">
        <f>IFERROR([1]!s_stm07_is($A1750,"W30028333","2024/12/31",1)/[1]!S_SHARE_TOTAL($A1750,$B$1),"")</f>
        <v>0.79297222633983477</v>
      </c>
      <c r="P1750">
        <f>IFERROR([1]!s_stm07_is($A1750,"W30028333","2025/12/31",1)/[1]!S_SHARE_TOTAL($A1750,$B$1),"")</f>
        <v>0.98397085176418009</v>
      </c>
      <c r="Q1750">
        <f>IFERROR([1]!s_west_netprofit($A1750,2026,$B$1,180)/[1]!S_SHARE_TOTAL($A1750,$B$1),"")</f>
        <v>1.2608983681058481</v>
      </c>
      <c r="R1750">
        <f>IFERROR([1]!s_west_netprofit($A1750,2027,$B$1,180)/[1]!S_SHARE_TOTAL($A1750,$B$1),"")</f>
        <v>1.5727540401320803</v>
      </c>
      <c r="S1750">
        <f>IFERROR([1]!s_fa_dupont_roe($A1750,"2011/12/31")/100,"")</f>
        <v>0</v>
      </c>
      <c r="T1750">
        <f>IFERROR([1]!s_fa_dupont_roe($A1750,"2012/12/31")/100,"")</f>
        <v>0</v>
      </c>
      <c r="U1750">
        <f>IFERROR([1]!s_fa_dupont_roe($A1750,"2013/12/31")/100,"")</f>
        <v>0</v>
      </c>
      <c r="V1750">
        <f>IFERROR([1]!s_fa_dupont_roe($A1750,"2014/12/31")/100,"")</f>
        <v>0.12790200000000002</v>
      </c>
      <c r="W1750">
        <f>IFERROR([1]!s_fa_dupont_roe($A1750,"2015/12/31")/100,"")</f>
        <v>0.12249800000000001</v>
      </c>
      <c r="X1750">
        <f>IFERROR([1]!s_fa_dupont_roe($A1750,"2016/12/31")/100,"")</f>
        <v>0.131304</v>
      </c>
      <c r="Y1750">
        <f>IFERROR([1]!s_fa_dupont_roe($A1750,"2017/12/31")/100,"")</f>
        <v>0.167319</v>
      </c>
      <c r="Z1750">
        <f>IFERROR([1]!s_fa_dupont_roe($A1750,"2018/12/31")/100,"")</f>
        <v>0</v>
      </c>
      <c r="AA1750">
        <f>IFERROR([1]!s_fa_dupont_roe($A1750,"2019/12/31")/100,"")</f>
        <v>5.4248999999999999E-2</v>
      </c>
      <c r="AB1750">
        <f>IFERROR([1]!s_fa_dupont_roe($A1750,"2020/12/31")/100,"")</f>
        <v>0.23030400000000001</v>
      </c>
      <c r="AC1750">
        <f>IFERROR([1]!s_fa_dupont_roe($A1750,"2021/12/31")/100,"")</f>
        <v>0.17335799999999998</v>
      </c>
      <c r="AD1750">
        <f>IFERROR([1]!s_fa_dupont_roe($A1750,"2022/12/31")/100,"")</f>
        <v>0.17844000000000002</v>
      </c>
      <c r="AE1750">
        <f>IFERROR([1]!s_fa_dupont_roe($A1750,"2023/12/31")/100,"")</f>
        <v>9.5596E-2</v>
      </c>
      <c r="AF1750">
        <f>IFERROR([1]!s_fa_dupont_roe($A1750,"2024/12/31")/100,"")</f>
        <v>8.742599999999999E-2</v>
      </c>
      <c r="AG1750">
        <f>IFERROR([1]!s_fa_dupont_roe($A1750,"2025/12/31")/100,"")</f>
        <v>0.105075</v>
      </c>
      <c r="AH1750">
        <f>IFERROR([1]!s_stm07_is($A1750,"W30028333","2025/12/31",1),"")</f>
        <v>246593361.22</v>
      </c>
      <c r="AI1750">
        <f>IFERROR([1]!s_stm07_bs($A1750,"W38058048","2025/12/31",1),"")</f>
        <v>2429663596.9699998</v>
      </c>
      <c r="AJ1750">
        <f>IFERROR([1]!s_fa_netdebt($A1750,"2025/12/31"),"")</f>
        <v>-1514016962.74</v>
      </c>
      <c r="AK1750">
        <f>IFERROR([1]!s_val_ev1($A1750,"2025/12/31"),"")</f>
        <v>12966870899.950001</v>
      </c>
      <c r="AL1750">
        <f>IFERROR([1]!s_fa_ebitda($A1750,"2025/12/31"),"")</f>
        <v>324117030.69999999</v>
      </c>
      <c r="AM1750">
        <f>IFERROR([1]!s_west_netprofit($A1750,2026,$B$1,180)/[1]!s_west_netprofit($A1750,2026,$B$1-7,180)-1,"")</f>
        <v>0</v>
      </c>
      <c r="AN1750">
        <f>IFERROR([1]!s_west_netprofit($A1750,2026,$B$1,180)/[1]!s_west_netprofit($A1750,2026,$B$1-30,180)-1,"")</f>
        <v>2.7640403909006572E-2</v>
      </c>
      <c r="AO1750">
        <f>IFERROR([1]!s_est_mediannetprofit($A1750,2026,$B$1)/[1]!s_est_mediannetprofit($A1750,2026,$B$1-7)-1,"")</f>
        <v>0</v>
      </c>
      <c r="AP1750">
        <f>IFERROR([1]!s_est_mediannetprofit($A1750,2026,$B$1)/[1]!s_est_mediannetprofit($A1750,2026,$B$1-30)-1,"")</f>
        <v>9.9339955997066465E-3</v>
      </c>
    </row>
    <row r="1751" spans="1:42">
      <c r="A1751" t="s">
        <v>1790</v>
      </c>
      <c r="B1751">
        <f>IFERROR([1]!s_stm07_is($A1751,"W30028333","2011/12/31",1)/[1]!S_SHARE_TOTAL($A1751,$B$1),"")</f>
        <v>0</v>
      </c>
      <c r="C1751">
        <f>IFERROR([1]!s_stm07_is($A1751,"W30028333","2012/12/31",1)/[1]!S_SHARE_TOTAL($A1751,$B$1),"")</f>
        <v>0</v>
      </c>
      <c r="D1751">
        <f>IFERROR([1]!s_stm07_is($A1751,"W30028333","2013/12/31",1)/[1]!S_SHARE_TOTAL($A1751,$B$1),"")</f>
        <v>0</v>
      </c>
      <c r="E1751">
        <f>IFERROR([1]!s_stm07_is($A1751,"W30028333","2014/12/31",1)/[1]!S_SHARE_TOTAL($A1751,$B$1),"")</f>
        <v>0</v>
      </c>
      <c r="F1751">
        <f>IFERROR([1]!s_stm07_is($A1751,"W30028333","2015/12/31",1)/[1]!S_SHARE_TOTAL($A1751,$B$1),"")</f>
        <v>0</v>
      </c>
      <c r="G1751">
        <f>IFERROR([1]!s_stm07_is($A1751,"W30028333","2016/12/31",1)/[1]!S_SHARE_TOTAL($A1751,$B$1),"")</f>
        <v>0</v>
      </c>
      <c r="H1751">
        <f>IFERROR([1]!s_stm07_is($A1751,"W30028333","2017/12/31",1)/[1]!S_SHARE_TOTAL($A1751,$B$1),"")</f>
        <v>0</v>
      </c>
      <c r="I1751">
        <f>IFERROR([1]!s_stm07_is($A1751,"W30028333","2018/12/31",1)/[1]!S_SHARE_TOTAL($A1751,$B$1),"")</f>
        <v>0</v>
      </c>
      <c r="J1751">
        <f>IFERROR([1]!s_stm07_is($A1751,"W30028333","2019/12/31",1)/[1]!S_SHARE_TOTAL($A1751,$B$1),"")</f>
        <v>6.3958948177417277E-2</v>
      </c>
      <c r="K1751">
        <f>IFERROR([1]!s_stm07_is($A1751,"W30028333","2020/12/31",1)/[1]!S_SHARE_TOTAL($A1751,$B$1),"")</f>
        <v>0.20456480443485356</v>
      </c>
      <c r="L1751">
        <f>IFERROR([1]!s_stm07_is($A1751,"W30028333","2021/12/31",1)/[1]!S_SHARE_TOTAL($A1751,$B$1),"")</f>
        <v>9.1416353641645479E-2</v>
      </c>
      <c r="M1751">
        <f>IFERROR([1]!s_stm07_is($A1751,"W30028333","2022/12/31",1)/[1]!S_SHARE_TOTAL($A1751,$B$1),"")</f>
        <v>0.17846729086184873</v>
      </c>
      <c r="N1751">
        <f>IFERROR([1]!s_stm07_is($A1751,"W30028333","2023/12/31",1)/[1]!S_SHARE_TOTAL($A1751,$B$1),"")</f>
        <v>0.24223005315162091</v>
      </c>
      <c r="O1751">
        <f>IFERROR([1]!s_stm07_is($A1751,"W30028333","2024/12/31",1)/[1]!S_SHARE_TOTAL($A1751,$B$1),"")</f>
        <v>0.18793286895006303</v>
      </c>
      <c r="P1751">
        <f>IFERROR([1]!s_stm07_is($A1751,"W30028333","2025/12/31",1)/[1]!S_SHARE_TOTAL($A1751,$B$1),"")</f>
        <v>0.21651640165814617</v>
      </c>
      <c r="Q1751">
        <f>IFERROR([1]!s_west_netprofit($A1751,2026,$B$1,180)/[1]!S_SHARE_TOTAL($A1751,$B$1),"")</f>
        <v>0.33679258308036258</v>
      </c>
      <c r="R1751">
        <f>IFERROR([1]!s_west_netprofit($A1751,2027,$B$1,180)/[1]!S_SHARE_TOTAL($A1751,$B$1),"")</f>
        <v>0.43387538782908791</v>
      </c>
      <c r="S1751">
        <f>IFERROR([1]!s_fa_dupont_roe($A1751,"2011/12/31")/100,"")</f>
        <v>0</v>
      </c>
      <c r="T1751">
        <f>IFERROR([1]!s_fa_dupont_roe($A1751,"2012/12/31")/100,"")</f>
        <v>0</v>
      </c>
      <c r="U1751">
        <f>IFERROR([1]!s_fa_dupont_roe($A1751,"2013/12/31")/100,"")</f>
        <v>0</v>
      </c>
      <c r="V1751">
        <f>IFERROR([1]!s_fa_dupont_roe($A1751,"2014/12/31")/100,"")</f>
        <v>0</v>
      </c>
      <c r="W1751">
        <f>IFERROR([1]!s_fa_dupont_roe($A1751,"2015/12/31")/100,"")</f>
        <v>0</v>
      </c>
      <c r="X1751">
        <f>IFERROR([1]!s_fa_dupont_roe($A1751,"2016/12/31")/100,"")</f>
        <v>0</v>
      </c>
      <c r="Y1751">
        <f>IFERROR([1]!s_fa_dupont_roe($A1751,"2017/12/31")/100,"")</f>
        <v>0</v>
      </c>
      <c r="Z1751">
        <f>IFERROR([1]!s_fa_dupont_roe($A1751,"2018/12/31")/100,"")</f>
        <v>0</v>
      </c>
      <c r="AA1751">
        <f>IFERROR([1]!s_fa_dupont_roe($A1751,"2019/12/31")/100,"")</f>
        <v>0.10564299999999999</v>
      </c>
      <c r="AB1751">
        <f>IFERROR([1]!s_fa_dupont_roe($A1751,"2020/12/31")/100,"")</f>
        <v>0.28663499999999997</v>
      </c>
      <c r="AC1751">
        <f>IFERROR([1]!s_fa_dupont_roe($A1751,"2021/12/31")/100,"")</f>
        <v>7.3893E-2</v>
      </c>
      <c r="AD1751">
        <f>IFERROR([1]!s_fa_dupont_roe($A1751,"2022/12/31")/100,"")</f>
        <v>0.104313</v>
      </c>
      <c r="AE1751">
        <f>IFERROR([1]!s_fa_dupont_roe($A1751,"2023/12/31")/100,"")</f>
        <v>7.9256999999999994E-2</v>
      </c>
      <c r="AF1751">
        <f>IFERROR([1]!s_fa_dupont_roe($A1751,"2024/12/31")/100,"")</f>
        <v>4.292E-2</v>
      </c>
      <c r="AG1751">
        <f>IFERROR([1]!s_fa_dupont_roe($A1751,"2025/12/31")/100,"")</f>
        <v>4.8318E-2</v>
      </c>
      <c r="AH1751">
        <f>IFERROR([1]!s_stm07_is($A1751,"W30028333","2025/12/31",1),"")</f>
        <v>285671420.12</v>
      </c>
      <c r="AI1751">
        <f>IFERROR([1]!s_stm07_bs($A1751,"W38058048","2025/12/31",1),"")</f>
        <v>6040167279.1300001</v>
      </c>
      <c r="AJ1751">
        <f>IFERROR([1]!s_fa_netdebt($A1751,"2025/12/31"),"")</f>
        <v>1847624644.1600001</v>
      </c>
      <c r="AK1751">
        <f>IFERROR([1]!s_val_ev1($A1751,"2025/12/31"),"")</f>
        <v>21113255991.259998</v>
      </c>
      <c r="AL1751">
        <f>IFERROR([1]!s_fa_ebitda($A1751,"2025/12/31"),"")</f>
        <v>704936179.63</v>
      </c>
      <c r="AM1751">
        <f>IFERROR([1]!s_west_netprofit($A1751,2026,$B$1,180)/[1]!s_west_netprofit($A1751,2026,$B$1-7,180)-1,"")</f>
        <v>1.4297274594841314E-2</v>
      </c>
      <c r="AN1751">
        <f>IFERROR([1]!s_west_netprofit($A1751,2026,$B$1,180)/[1]!s_west_netprofit($A1751,2026,$B$1-30,180)-1,"")</f>
        <v>3.020935782860068E-2</v>
      </c>
      <c r="AO1751">
        <f>IFERROR([1]!s_est_mediannetprofit($A1751,2026,$B$1)/[1]!s_est_mediannetprofit($A1751,2026,$B$1-7)-1,"")</f>
        <v>2.2271714922048602E-3</v>
      </c>
      <c r="AP1751">
        <f>IFERROR([1]!s_est_mediannetprofit($A1751,2026,$B$1)/[1]!s_est_mediannetprofit($A1751,2026,$B$1-30)-1,"")</f>
        <v>4.4642857142858094E-3</v>
      </c>
    </row>
    <row r="1752" spans="1:42">
      <c r="A1752" t="s">
        <v>1791</v>
      </c>
      <c r="B1752">
        <f>IFERROR([1]!s_stm07_is($A1752,"W30028333","2011/12/31",1)/[1]!S_SHARE_TOTAL($A1752,$B$1),"")</f>
        <v>0</v>
      </c>
      <c r="C1752">
        <f>IFERROR([1]!s_stm07_is($A1752,"W30028333","2012/12/31",1)/[1]!S_SHARE_TOTAL($A1752,$B$1),"")</f>
        <v>0</v>
      </c>
      <c r="D1752">
        <f>IFERROR([1]!s_stm07_is($A1752,"W30028333","2013/12/31",1)/[1]!S_SHARE_TOTAL($A1752,$B$1),"")</f>
        <v>0</v>
      </c>
      <c r="E1752">
        <f>IFERROR([1]!s_stm07_is($A1752,"W30028333","2014/12/31",1)/[1]!S_SHARE_TOTAL($A1752,$B$1),"")</f>
        <v>0</v>
      </c>
      <c r="F1752">
        <f>IFERROR([1]!s_stm07_is($A1752,"W30028333","2015/12/31",1)/[1]!S_SHARE_TOTAL($A1752,$B$1),"")</f>
        <v>0</v>
      </c>
      <c r="G1752">
        <f>IFERROR([1]!s_stm07_is($A1752,"W30028333","2016/12/31",1)/[1]!S_SHARE_TOTAL($A1752,$B$1),"")</f>
        <v>0</v>
      </c>
      <c r="H1752">
        <f>IFERROR([1]!s_stm07_is($A1752,"W30028333","2017/12/31",1)/[1]!S_SHARE_TOTAL($A1752,$B$1),"")</f>
        <v>-2.7076863091257153E-7</v>
      </c>
      <c r="I1752">
        <f>IFERROR([1]!s_stm07_is($A1752,"W30028333","2018/12/31",1)/[1]!S_SHARE_TOTAL($A1752,$B$1),"")</f>
        <v>-1.0218393753096916E-2</v>
      </c>
      <c r="J1752">
        <f>IFERROR([1]!s_stm07_is($A1752,"W30028333","2019/12/31",1)/[1]!S_SHARE_TOTAL($A1752,$B$1),"")</f>
        <v>-4.2009896187306904E-3</v>
      </c>
      <c r="K1752">
        <f>IFERROR([1]!s_stm07_is($A1752,"W30028333","2020/12/31",1)/[1]!S_SHARE_TOTAL($A1752,$B$1),"")</f>
        <v>1.6700758686934599E-2</v>
      </c>
      <c r="L1752">
        <f>IFERROR([1]!s_stm07_is($A1752,"W30028333","2021/12/31",1)/[1]!S_SHARE_TOTAL($A1752,$B$1),"")</f>
        <v>2.2555205858620867E-2</v>
      </c>
      <c r="M1752">
        <f>IFERROR([1]!s_stm07_is($A1752,"W30028333","2022/12/31",1)/[1]!S_SHARE_TOTAL($A1752,$B$1),"")</f>
        <v>7.1227462708390301E-3</v>
      </c>
      <c r="N1752">
        <f>IFERROR([1]!s_stm07_is($A1752,"W30028333","2023/12/31",1)/[1]!S_SHARE_TOTAL($A1752,$B$1),"")</f>
        <v>9.2710212918912915E-3</v>
      </c>
      <c r="O1752">
        <f>IFERROR([1]!s_stm07_is($A1752,"W30028333","2024/12/31",1)/[1]!S_SHARE_TOTAL($A1752,$B$1),"")</f>
        <v>6.7794912528193786E-3</v>
      </c>
      <c r="P1752">
        <f>IFERROR([1]!s_stm07_is($A1752,"W30028333","2025/12/31",1)/[1]!S_SHARE_TOTAL($A1752,$B$1),"")</f>
        <v>-1.1234322719654282E-2</v>
      </c>
      <c r="Q1752">
        <f>IFERROR([1]!s_west_netprofit($A1752,2026,$B$1,180)/[1]!S_SHARE_TOTAL($A1752,$B$1),"")</f>
        <v>0</v>
      </c>
      <c r="R1752">
        <f>IFERROR([1]!s_west_netprofit($A1752,2027,$B$1,180)/[1]!S_SHARE_TOTAL($A1752,$B$1),"")</f>
        <v>0</v>
      </c>
      <c r="S1752">
        <f>IFERROR([1]!s_fa_dupont_roe($A1752,"2011/12/31")/100,"")</f>
        <v>0</v>
      </c>
      <c r="T1752">
        <f>IFERROR([1]!s_fa_dupont_roe($A1752,"2012/12/31")/100,"")</f>
        <v>0</v>
      </c>
      <c r="U1752">
        <f>IFERROR([1]!s_fa_dupont_roe($A1752,"2013/12/31")/100,"")</f>
        <v>0</v>
      </c>
      <c r="V1752">
        <f>IFERROR([1]!s_fa_dupont_roe($A1752,"2014/12/31")/100,"")</f>
        <v>0</v>
      </c>
      <c r="W1752">
        <f>IFERROR([1]!s_fa_dupont_roe($A1752,"2015/12/31")/100,"")</f>
        <v>0</v>
      </c>
      <c r="X1752">
        <f>IFERROR([1]!s_fa_dupont_roe($A1752,"2016/12/31")/100,"")</f>
        <v>0</v>
      </c>
      <c r="Y1752">
        <f>IFERROR([1]!s_fa_dupont_roe($A1752,"2017/12/31")/100,"")</f>
        <v>0</v>
      </c>
      <c r="Z1752">
        <f>IFERROR([1]!s_fa_dupont_roe($A1752,"2018/12/31")/100,"")</f>
        <v>-1.5186E-2</v>
      </c>
      <c r="AA1752">
        <f>IFERROR([1]!s_fa_dupont_roe($A1752,"2019/12/31")/100,"")</f>
        <v>-6.2980000000000006E-3</v>
      </c>
      <c r="AB1752">
        <f>IFERROR([1]!s_fa_dupont_roe($A1752,"2020/12/31")/100,"")</f>
        <v>2.4794999999999998E-2</v>
      </c>
      <c r="AC1752">
        <f>IFERROR([1]!s_fa_dupont_roe($A1752,"2021/12/31")/100,"")</f>
        <v>3.0577999999999998E-2</v>
      </c>
      <c r="AD1752">
        <f>IFERROR([1]!s_fa_dupont_roe($A1752,"2022/12/31")/100,"")</f>
        <v>8.8909999999999996E-3</v>
      </c>
      <c r="AE1752">
        <f>IFERROR([1]!s_fa_dupont_roe($A1752,"2023/12/31")/100,"")</f>
        <v>6.4819999999999999E-3</v>
      </c>
      <c r="AF1752">
        <f>IFERROR([1]!s_fa_dupont_roe($A1752,"2024/12/31")/100,"")</f>
        <v>3.3050000000000002E-3</v>
      </c>
      <c r="AG1752">
        <f>IFERROR([1]!s_fa_dupont_roe($A1752,"2025/12/31")/100,"")</f>
        <v>-5.5019999999999999E-3</v>
      </c>
      <c r="AH1752">
        <f>IFERROR([1]!s_stm07_is($A1752,"W30028333","2025/12/31",1),"")</f>
        <v>-16596195.33</v>
      </c>
      <c r="AI1752">
        <f>IFERROR([1]!s_stm07_bs($A1752,"W38058048","2025/12/31",1),"")</f>
        <v>3078261772.8000002</v>
      </c>
      <c r="AJ1752">
        <f>IFERROR([1]!s_fa_netdebt($A1752,"2025/12/31"),"")</f>
        <v>-1345307437.0699999</v>
      </c>
      <c r="AK1752">
        <f>IFERROR([1]!s_val_ev1($A1752,"2025/12/31"),"")</f>
        <v>13652473571.549999</v>
      </c>
      <c r="AL1752">
        <f>IFERROR([1]!s_fa_ebitda($A1752,"2025/12/31"),"")</f>
        <v>121945784.13</v>
      </c>
      <c r="AM1752" t="str">
        <f>IFERROR([1]!s_west_netprofit($A1752,2026,$B$1,180)/[1]!s_west_netprofit($A1752,2026,$B$1-7,180)-1,"")</f>
        <v/>
      </c>
      <c r="AN1752" t="str">
        <f>IFERROR([1]!s_west_netprofit($A1752,2026,$B$1,180)/[1]!s_west_netprofit($A1752,2026,$B$1-30,180)-1,"")</f>
        <v/>
      </c>
      <c r="AO1752" t="str">
        <f>IFERROR([1]!s_est_mediannetprofit($A1752,2026,$B$1)/[1]!s_est_mediannetprofit($A1752,2026,$B$1-7)-1,"")</f>
        <v/>
      </c>
      <c r="AP1752" t="str">
        <f>IFERROR([1]!s_est_mediannetprofit($A1752,2026,$B$1)/[1]!s_est_mediannetprofit($A1752,2026,$B$1-30)-1,"")</f>
        <v/>
      </c>
    </row>
    <row r="1753" spans="1:42">
      <c r="A1753" t="s">
        <v>1792</v>
      </c>
      <c r="B1753">
        <f>IFERROR([1]!s_stm07_is($A1753,"W30028333","2011/12/31",1)/[1]!S_SHARE_TOTAL($A1753,$B$1),"")</f>
        <v>0</v>
      </c>
      <c r="C1753">
        <f>IFERROR([1]!s_stm07_is($A1753,"W30028333","2012/12/31",1)/[1]!S_SHARE_TOTAL($A1753,$B$1),"")</f>
        <v>0</v>
      </c>
      <c r="D1753">
        <f>IFERROR([1]!s_stm07_is($A1753,"W30028333","2013/12/31",1)/[1]!S_SHARE_TOTAL($A1753,$B$1),"")</f>
        <v>2.6834851503937756E-2</v>
      </c>
      <c r="E1753">
        <f>IFERROR([1]!s_stm07_is($A1753,"W30028333","2014/12/31",1)/[1]!S_SHARE_TOTAL($A1753,$B$1),"")</f>
        <v>0</v>
      </c>
      <c r="F1753">
        <f>IFERROR([1]!s_stm07_is($A1753,"W30028333","2015/12/31",1)/[1]!S_SHARE_TOTAL($A1753,$B$1),"")</f>
        <v>0</v>
      </c>
      <c r="G1753">
        <f>IFERROR([1]!s_stm07_is($A1753,"W30028333","2016/12/31",1)/[1]!S_SHARE_TOTAL($A1753,$B$1),"")</f>
        <v>0</v>
      </c>
      <c r="H1753">
        <f>IFERROR([1]!s_stm07_is($A1753,"W30028333","2017/12/31",1)/[1]!S_SHARE_TOTAL($A1753,$B$1),"")</f>
        <v>0</v>
      </c>
      <c r="I1753">
        <f>IFERROR([1]!s_stm07_is($A1753,"W30028333","2018/12/31",1)/[1]!S_SHARE_TOTAL($A1753,$B$1),"")</f>
        <v>0</v>
      </c>
      <c r="J1753">
        <f>IFERROR([1]!s_stm07_is($A1753,"W30028333","2019/12/31",1)/[1]!S_SHARE_TOTAL($A1753,$B$1),"")</f>
        <v>0.25725189308757945</v>
      </c>
      <c r="K1753">
        <f>IFERROR([1]!s_stm07_is($A1753,"W30028333","2020/12/31",1)/[1]!S_SHARE_TOTAL($A1753,$B$1),"")</f>
        <v>0.68213087896740676</v>
      </c>
      <c r="L1753">
        <f>IFERROR([1]!s_stm07_is($A1753,"W30028333","2021/12/31",1)/[1]!S_SHARE_TOTAL($A1753,$B$1),"")</f>
        <v>0.38700827960432677</v>
      </c>
      <c r="M1753">
        <f>IFERROR([1]!s_stm07_is($A1753,"W30028333","2022/12/31",1)/[1]!S_SHARE_TOTAL($A1753,$B$1),"")</f>
        <v>0.46496617818341396</v>
      </c>
      <c r="N1753">
        <f>IFERROR([1]!s_stm07_is($A1753,"W30028333","2023/12/31",1)/[1]!S_SHARE_TOTAL($A1753,$B$1),"")</f>
        <v>0.30379863293481357</v>
      </c>
      <c r="O1753">
        <f>IFERROR([1]!s_stm07_is($A1753,"W30028333","2024/12/31",1)/[1]!S_SHARE_TOTAL($A1753,$B$1),"")</f>
        <v>-0.23197879859925041</v>
      </c>
      <c r="P1753">
        <f>IFERROR([1]!s_stm07_is($A1753,"W30028333","2025/12/31",1)/[1]!S_SHARE_TOTAL($A1753,$B$1),"")</f>
        <v>9.4741285789685922E-2</v>
      </c>
      <c r="Q1753">
        <f>IFERROR([1]!s_west_netprofit($A1753,2026,$B$1,180)/[1]!S_SHARE_TOTAL($A1753,$B$1),"")</f>
        <v>0.19425986217857483</v>
      </c>
      <c r="R1753">
        <f>IFERROR([1]!s_west_netprofit($A1753,2027,$B$1,180)/[1]!S_SHARE_TOTAL($A1753,$B$1),"")</f>
        <v>0.42631831767719897</v>
      </c>
      <c r="S1753">
        <f>IFERROR([1]!s_fa_dupont_roe($A1753,"2011/12/31")/100,"")</f>
        <v>0</v>
      </c>
      <c r="T1753">
        <f>IFERROR([1]!s_fa_dupont_roe($A1753,"2012/12/31")/100,"")</f>
        <v>0</v>
      </c>
      <c r="U1753">
        <f>IFERROR([1]!s_fa_dupont_roe($A1753,"2013/12/31")/100,"")</f>
        <v>0</v>
      </c>
      <c r="V1753">
        <f>IFERROR([1]!s_fa_dupont_roe($A1753,"2014/12/31")/100,"")</f>
        <v>0</v>
      </c>
      <c r="W1753">
        <f>IFERROR([1]!s_fa_dupont_roe($A1753,"2015/12/31")/100,"")</f>
        <v>0</v>
      </c>
      <c r="X1753">
        <f>IFERROR([1]!s_fa_dupont_roe($A1753,"2016/12/31")/100,"")</f>
        <v>0</v>
      </c>
      <c r="Y1753">
        <f>IFERROR([1]!s_fa_dupont_roe($A1753,"2017/12/31")/100,"")</f>
        <v>0</v>
      </c>
      <c r="Z1753">
        <f>IFERROR([1]!s_fa_dupont_roe($A1753,"2018/12/31")/100,"")</f>
        <v>0</v>
      </c>
      <c r="AA1753">
        <f>IFERROR([1]!s_fa_dupont_roe($A1753,"2019/12/31")/100,"")</f>
        <v>0.16759099999999999</v>
      </c>
      <c r="AB1753">
        <f>IFERROR([1]!s_fa_dupont_roe($A1753,"2020/12/31")/100,"")</f>
        <v>0.35308200000000001</v>
      </c>
      <c r="AC1753">
        <f>IFERROR([1]!s_fa_dupont_roe($A1753,"2021/12/31")/100,"")</f>
        <v>0.16113600000000003</v>
      </c>
      <c r="AD1753">
        <f>IFERROR([1]!s_fa_dupont_roe($A1753,"2022/12/31")/100,"")</f>
        <v>0.17499300000000001</v>
      </c>
      <c r="AE1753">
        <f>IFERROR([1]!s_fa_dupont_roe($A1753,"2023/12/31")/100,"")</f>
        <v>5.6515000000000003E-2</v>
      </c>
      <c r="AF1753">
        <f>IFERROR([1]!s_fa_dupont_roe($A1753,"2024/12/31")/100,"")</f>
        <v>-2.9944000000000002E-2</v>
      </c>
      <c r="AG1753">
        <f>IFERROR([1]!s_fa_dupont_roe($A1753,"2025/12/31")/100,"")</f>
        <v>1.2426999999999999E-2</v>
      </c>
      <c r="AH1753">
        <f>IFERROR([1]!s_stm07_is($A1753,"W30028333","2025/12/31",1),"")</f>
        <v>31951309.149999999</v>
      </c>
      <c r="AI1753">
        <f>IFERROR([1]!s_stm07_bs($A1753,"W38058048","2025/12/31",1),"")</f>
        <v>2585113735.5799999</v>
      </c>
      <c r="AJ1753">
        <f>IFERROR([1]!s_fa_netdebt($A1753,"2025/12/31"),"")</f>
        <v>-1569605887.26</v>
      </c>
      <c r="AK1753">
        <f>IFERROR([1]!s_val_ev1($A1753,"2025/12/31"),"")</f>
        <v>12253075655.5</v>
      </c>
      <c r="AL1753">
        <f>IFERROR([1]!s_fa_ebitda($A1753,"2025/12/31"),"")</f>
        <v>44502129.859999999</v>
      </c>
      <c r="AM1753">
        <f>IFERROR([1]!s_west_netprofit($A1753,2026,$B$1,180)/[1]!s_west_netprofit($A1753,2026,$B$1-7,180)-1,"")</f>
        <v>3.7289934884688902E-2</v>
      </c>
      <c r="AN1753">
        <f>IFERROR([1]!s_west_netprofit($A1753,2026,$B$1,180)/[1]!s_west_netprofit($A1753,2026,$B$1-30,180)-1,"")</f>
        <v>9.5144762796295579E-2</v>
      </c>
      <c r="AO1753">
        <f>IFERROR([1]!s_est_mediannetprofit($A1753,2026,$B$1)/[1]!s_est_mediannetprofit($A1753,2026,$B$1-7)-1,"")</f>
        <v>7.8947368421052655E-2</v>
      </c>
      <c r="AP1753">
        <f>IFERROR([1]!s_est_mediannetprofit($A1753,2026,$B$1)/[1]!s_est_mediannetprofit($A1753,2026,$B$1-30)-1,"")</f>
        <v>0.13888888888888884</v>
      </c>
    </row>
    <row r="1754" spans="1:42">
      <c r="A1754" t="s">
        <v>1793</v>
      </c>
      <c r="B1754">
        <f>IFERROR([1]!s_stm07_is($A1754,"W30028333","2011/12/31",1)/[1]!S_SHARE_TOTAL($A1754,$B$1),"")</f>
        <v>0</v>
      </c>
      <c r="C1754">
        <f>IFERROR([1]!s_stm07_is($A1754,"W30028333","2012/12/31",1)/[1]!S_SHARE_TOTAL($A1754,$B$1),"")</f>
        <v>0</v>
      </c>
      <c r="D1754">
        <f>IFERROR([1]!s_stm07_is($A1754,"W30028333","2013/12/31",1)/[1]!S_SHARE_TOTAL($A1754,$B$1),"")</f>
        <v>0</v>
      </c>
      <c r="E1754">
        <f>IFERROR([1]!s_stm07_is($A1754,"W30028333","2014/12/31",1)/[1]!S_SHARE_TOTAL($A1754,$B$1),"")</f>
        <v>0</v>
      </c>
      <c r="F1754">
        <f>IFERROR([1]!s_stm07_is($A1754,"W30028333","2015/12/31",1)/[1]!S_SHARE_TOTAL($A1754,$B$1),"")</f>
        <v>0</v>
      </c>
      <c r="G1754">
        <f>IFERROR([1]!s_stm07_is($A1754,"W30028333","2016/12/31",1)/[1]!S_SHARE_TOTAL($A1754,$B$1),"")</f>
        <v>3.5739227222720472E-2</v>
      </c>
      <c r="H1754">
        <f>IFERROR([1]!s_stm07_is($A1754,"W30028333","2017/12/31",1)/[1]!S_SHARE_TOTAL($A1754,$B$1),"")</f>
        <v>6.7631283643474177E-2</v>
      </c>
      <c r="I1754">
        <f>IFERROR([1]!s_stm07_is($A1754,"W30028333","2018/12/31",1)/[1]!S_SHARE_TOTAL($A1754,$B$1),"")</f>
        <v>0.33638935921144414</v>
      </c>
      <c r="J1754">
        <f>IFERROR([1]!s_stm07_is($A1754,"W30028333","2019/12/31",1)/[1]!S_SHARE_TOTAL($A1754,$B$1),"")</f>
        <v>0.58745113825188955</v>
      </c>
      <c r="K1754">
        <f>IFERROR([1]!s_stm07_is($A1754,"W30028333","2020/12/31",1)/[1]!S_SHARE_TOTAL($A1754,$B$1),"")</f>
        <v>0.31220042962387279</v>
      </c>
      <c r="L1754">
        <f>IFERROR([1]!s_stm07_is($A1754,"W30028333","2021/12/31",1)/[1]!S_SHARE_TOTAL($A1754,$B$1),"")</f>
        <v>0.44063293814614496</v>
      </c>
      <c r="M1754">
        <f>IFERROR([1]!s_stm07_is($A1754,"W30028333","2022/12/31",1)/[1]!S_SHARE_TOTAL($A1754,$B$1),"")</f>
        <v>1.5353682426220534</v>
      </c>
      <c r="N1754">
        <f>IFERROR([1]!s_stm07_is($A1754,"W30028333","2023/12/31",1)/[1]!S_SHARE_TOTAL($A1754,$B$1),"")</f>
        <v>1.2986172633520494</v>
      </c>
      <c r="O1754">
        <f>IFERROR([1]!s_stm07_is($A1754,"W30028333","2024/12/31",1)/[1]!S_SHARE_TOTAL($A1754,$B$1),"")</f>
        <v>-0.65817252172639162</v>
      </c>
      <c r="P1754">
        <f>IFERROR([1]!s_stm07_is($A1754,"W30028333","2025/12/31",1)/[1]!S_SHARE_TOTAL($A1754,$B$1),"")</f>
        <v>-3.5500465452635508</v>
      </c>
      <c r="Q1754">
        <f>IFERROR([1]!s_west_netprofit($A1754,2026,$B$1,180)/[1]!S_SHARE_TOTAL($A1754,$B$1),"")</f>
        <v>1.8061903726105757</v>
      </c>
      <c r="R1754">
        <f>IFERROR([1]!s_west_netprofit($A1754,2027,$B$1,180)/[1]!S_SHARE_TOTAL($A1754,$B$1),"")</f>
        <v>3.1219849233838666</v>
      </c>
      <c r="S1754">
        <f>IFERROR([1]!s_fa_dupont_roe($A1754,"2011/12/31")/100,"")</f>
        <v>0</v>
      </c>
      <c r="T1754">
        <f>IFERROR([1]!s_fa_dupont_roe($A1754,"2012/12/31")/100,"")</f>
        <v>0</v>
      </c>
      <c r="U1754">
        <f>IFERROR([1]!s_fa_dupont_roe($A1754,"2013/12/31")/100,"")</f>
        <v>0</v>
      </c>
      <c r="V1754">
        <f>IFERROR([1]!s_fa_dupont_roe($A1754,"2014/12/31")/100,"")</f>
        <v>0</v>
      </c>
      <c r="W1754">
        <f>IFERROR([1]!s_fa_dupont_roe($A1754,"2015/12/31")/100,"")</f>
        <v>0</v>
      </c>
      <c r="X1754">
        <f>IFERROR([1]!s_fa_dupont_roe($A1754,"2016/12/31")/100,"")</f>
        <v>7.0679999999999993E-2</v>
      </c>
      <c r="Y1754">
        <f>IFERROR([1]!s_fa_dupont_roe($A1754,"2017/12/31")/100,"")</f>
        <v>6.1027999999999999E-2</v>
      </c>
      <c r="Z1754">
        <f>IFERROR([1]!s_fa_dupont_roe($A1754,"2018/12/31")/100,"")</f>
        <v>0.179031</v>
      </c>
      <c r="AA1754">
        <f>IFERROR([1]!s_fa_dupont_roe($A1754,"2019/12/31")/100,"")</f>
        <v>0.25059900000000002</v>
      </c>
      <c r="AB1754">
        <f>IFERROR([1]!s_fa_dupont_roe($A1754,"2020/12/31")/100,"")</f>
        <v>7.6014999999999999E-2</v>
      </c>
      <c r="AC1754">
        <f>IFERROR([1]!s_fa_dupont_roe($A1754,"2021/12/31")/100,"")</f>
        <v>7.4811000000000002E-2</v>
      </c>
      <c r="AD1754">
        <f>IFERROR([1]!s_fa_dupont_roe($A1754,"2022/12/31")/100,"")</f>
        <v>0.21264</v>
      </c>
      <c r="AE1754">
        <f>IFERROR([1]!s_fa_dupont_roe($A1754,"2023/12/31")/100,"")</f>
        <v>0.14674400000000001</v>
      </c>
      <c r="AF1754">
        <f>IFERROR([1]!s_fa_dupont_roe($A1754,"2024/12/31")/100,"")</f>
        <v>-5.8536999999999999E-2</v>
      </c>
      <c r="AG1754">
        <f>IFERROR([1]!s_fa_dupont_roe($A1754,"2025/12/31")/100,"")</f>
        <v>-0.31431100000000001</v>
      </c>
      <c r="AH1754">
        <f>IFERROR([1]!s_stm07_is($A1754,"W30028333","2025/12/31",1),"")</f>
        <v>-879556138.21000004</v>
      </c>
      <c r="AI1754">
        <f>IFERROR([1]!s_stm07_bs($A1754,"W38058048","2025/12/31",1),"")</f>
        <v>2412365328.71</v>
      </c>
      <c r="AJ1754">
        <f>IFERROR([1]!s_fa_netdebt($A1754,"2025/12/31"),"")</f>
        <v>2084400632.8699999</v>
      </c>
      <c r="AK1754">
        <f>IFERROR([1]!s_val_ev1($A1754,"2025/12/31"),"")</f>
        <v>16210771742.09</v>
      </c>
      <c r="AL1754">
        <f>IFERROR([1]!s_fa_ebitda($A1754,"2025/12/31"),"")</f>
        <v>-655743520.42999995</v>
      </c>
      <c r="AM1754">
        <f>IFERROR([1]!s_west_netprofit($A1754,2026,$B$1,180)/[1]!s_west_netprofit($A1754,2026,$B$1-7,180)-1,"")</f>
        <v>0</v>
      </c>
      <c r="AN1754">
        <f>IFERROR([1]!s_west_netprofit($A1754,2026,$B$1,180)/[1]!s_west_netprofit($A1754,2026,$B$1-30,180)-1,"")</f>
        <v>0</v>
      </c>
      <c r="AO1754">
        <f>IFERROR([1]!s_est_mediannetprofit($A1754,2026,$B$1)/[1]!s_est_mediannetprofit($A1754,2026,$B$1-7)-1,"")</f>
        <v>0</v>
      </c>
      <c r="AP1754">
        <f>IFERROR([1]!s_est_mediannetprofit($A1754,2026,$B$1)/[1]!s_est_mediannetprofit($A1754,2026,$B$1-30)-1,"")</f>
        <v>0</v>
      </c>
    </row>
    <row r="1755" spans="1:42">
      <c r="A1755" t="s">
        <v>1794</v>
      </c>
      <c r="B1755">
        <f>IFERROR([1]!s_stm07_is($A1755,"W30028333","2011/12/31",1)/[1]!S_SHARE_TOTAL($A1755,$B$1),"")</f>
        <v>0</v>
      </c>
      <c r="C1755">
        <f>IFERROR([1]!s_stm07_is($A1755,"W30028333","2012/12/31",1)/[1]!S_SHARE_TOTAL($A1755,$B$1),"")</f>
        <v>0</v>
      </c>
      <c r="D1755">
        <f>IFERROR([1]!s_stm07_is($A1755,"W30028333","2013/12/31",1)/[1]!S_SHARE_TOTAL($A1755,$B$1),"")</f>
        <v>0</v>
      </c>
      <c r="E1755">
        <f>IFERROR([1]!s_stm07_is($A1755,"W30028333","2014/12/31",1)/[1]!S_SHARE_TOTAL($A1755,$B$1),"")</f>
        <v>0</v>
      </c>
      <c r="F1755">
        <f>IFERROR([1]!s_stm07_is($A1755,"W30028333","2015/12/31",1)/[1]!S_SHARE_TOTAL($A1755,$B$1),"")</f>
        <v>0</v>
      </c>
      <c r="G1755">
        <f>IFERROR([1]!s_stm07_is($A1755,"W30028333","2016/12/31",1)/[1]!S_SHARE_TOTAL($A1755,$B$1),"")</f>
        <v>-0.18102816377904538</v>
      </c>
      <c r="H1755">
        <f>IFERROR([1]!s_stm07_is($A1755,"W30028333","2017/12/31",1)/[1]!S_SHARE_TOTAL($A1755,$B$1),"")</f>
        <v>-0.92320305479175624</v>
      </c>
      <c r="I1755">
        <f>IFERROR([1]!s_stm07_is($A1755,"W30028333","2018/12/31",1)/[1]!S_SHARE_TOTAL($A1755,$B$1),"")</f>
        <v>-1.2777664951356553</v>
      </c>
      <c r="J1755">
        <f>IFERROR([1]!s_stm07_is($A1755,"W30028333","2019/12/31",1)/[1]!S_SHARE_TOTAL($A1755,$B$1),"")</f>
        <v>-0.72545653608052652</v>
      </c>
      <c r="K1755">
        <f>IFERROR([1]!s_stm07_is($A1755,"W30028333","2020/12/31",1)/[1]!S_SHARE_TOTAL($A1755,$B$1),"")</f>
        <v>-0.49009119840452087</v>
      </c>
      <c r="L1755">
        <f>IFERROR([1]!s_stm07_is($A1755,"W30028333","2021/12/31",1)/[1]!S_SHARE_TOTAL($A1755,$B$1),"")</f>
        <v>-0.8131144839912513</v>
      </c>
      <c r="M1755">
        <f>IFERROR([1]!s_stm07_is($A1755,"W30028333","2022/12/31",1)/[1]!S_SHARE_TOTAL($A1755,$B$1),"")</f>
        <v>8.3563191279301965E-2</v>
      </c>
      <c r="N1755">
        <f>IFERROR([1]!s_stm07_is($A1755,"W30028333","2023/12/31",1)/[1]!S_SHARE_TOTAL($A1755,$B$1),"")</f>
        <v>0.10516695325768027</v>
      </c>
      <c r="O1755">
        <f>IFERROR([1]!s_stm07_is($A1755,"W30028333","2024/12/31",1)/[1]!S_SHARE_TOTAL($A1755,$B$1),"")</f>
        <v>-2.0217902199950908</v>
      </c>
      <c r="P1755">
        <f>IFERROR([1]!s_stm07_is($A1755,"W30028333","2025/12/31",1)/[1]!S_SHARE_TOTAL($A1755,$B$1),"")</f>
        <v>-1.8867265477906299</v>
      </c>
      <c r="Q1755">
        <f>IFERROR([1]!s_west_netprofit($A1755,2026,$B$1,180)/[1]!S_SHARE_TOTAL($A1755,$B$1),"")</f>
        <v>-1.0054705168088556</v>
      </c>
      <c r="R1755">
        <f>IFERROR([1]!s_west_netprofit($A1755,2027,$B$1,180)/[1]!S_SHARE_TOTAL($A1755,$B$1),"")</f>
        <v>-0.42706315317392102</v>
      </c>
      <c r="S1755">
        <f>IFERROR([1]!s_fa_dupont_roe($A1755,"2011/12/31")/100,"")</f>
        <v>0</v>
      </c>
      <c r="T1755">
        <f>IFERROR([1]!s_fa_dupont_roe($A1755,"2012/12/31")/100,"")</f>
        <v>0</v>
      </c>
      <c r="U1755">
        <f>IFERROR([1]!s_fa_dupont_roe($A1755,"2013/12/31")/100,"")</f>
        <v>0</v>
      </c>
      <c r="V1755">
        <f>IFERROR([1]!s_fa_dupont_roe($A1755,"2014/12/31")/100,"")</f>
        <v>0</v>
      </c>
      <c r="W1755">
        <f>IFERROR([1]!s_fa_dupont_roe($A1755,"2015/12/31")/100,"")</f>
        <v>0</v>
      </c>
      <c r="X1755">
        <f>IFERROR([1]!s_fa_dupont_roe($A1755,"2016/12/31")/100,"")</f>
        <v>0</v>
      </c>
      <c r="Y1755">
        <f>IFERROR([1]!s_fa_dupont_roe($A1755,"2017/12/31")/100,"")</f>
        <v>-0.27547300000000002</v>
      </c>
      <c r="Z1755">
        <f>IFERROR([1]!s_fa_dupont_roe($A1755,"2018/12/31")/100,"")</f>
        <v>-0.23099499999999998</v>
      </c>
      <c r="AA1755">
        <f>IFERROR([1]!s_fa_dupont_roe($A1755,"2019/12/31")/100,"")</f>
        <v>-0.10621499999999999</v>
      </c>
      <c r="AB1755">
        <f>IFERROR([1]!s_fa_dupont_roe($A1755,"2020/12/31")/100,"")</f>
        <v>-4.4492999999999998E-2</v>
      </c>
      <c r="AC1755">
        <f>IFERROR([1]!s_fa_dupont_roe($A1755,"2021/12/31")/100,"")</f>
        <v>-5.5743000000000001E-2</v>
      </c>
      <c r="AD1755">
        <f>IFERROR([1]!s_fa_dupont_roe($A1755,"2022/12/31")/100,"")</f>
        <v>5.744E-3</v>
      </c>
      <c r="AE1755">
        <f>IFERROR([1]!s_fa_dupont_roe($A1755,"2023/12/31")/100,"")</f>
        <v>7.1340000000000006E-3</v>
      </c>
      <c r="AF1755">
        <f>IFERROR([1]!s_fa_dupont_roe($A1755,"2024/12/31")/100,"")</f>
        <v>-0.14572399999999999</v>
      </c>
      <c r="AG1755">
        <f>IFERROR([1]!s_fa_dupont_roe($A1755,"2025/12/31")/100,"")</f>
        <v>-0.15875899999999998</v>
      </c>
      <c r="AH1755">
        <f>IFERROR([1]!s_stm07_is($A1755,"W30028333","2025/12/31",1),"")</f>
        <v>-1287224328.5599999</v>
      </c>
      <c r="AI1755">
        <f>IFERROR([1]!s_stm07_bs($A1755,"W38058048","2025/12/31",1),"")</f>
        <v>7472956642.3100004</v>
      </c>
      <c r="AJ1755">
        <f>IFERROR([1]!s_fa_netdebt($A1755,"2025/12/31"),"")</f>
        <v>856169986.85000002</v>
      </c>
      <c r="AK1755">
        <f>IFERROR([1]!s_val_ev1($A1755,"2025/12/31"),"")</f>
        <v>26805064161.68</v>
      </c>
      <c r="AL1755">
        <f>IFERROR([1]!s_fa_ebitda($A1755,"2025/12/31"),"")</f>
        <v>-918995355.87</v>
      </c>
      <c r="AM1755">
        <f>IFERROR([1]!s_west_netprofit($A1755,2026,$B$1,180)/[1]!s_west_netprofit($A1755,2026,$B$1-7,180)-1,"")</f>
        <v>0</v>
      </c>
      <c r="AN1755">
        <f>IFERROR([1]!s_west_netprofit($A1755,2026,$B$1,180)/[1]!s_west_netprofit($A1755,2026,$B$1-30,180)-1,"")</f>
        <v>-7.0443242950255391E-2</v>
      </c>
      <c r="AO1755">
        <f>IFERROR([1]!s_est_mediannetprofit($A1755,2026,$B$1)/[1]!s_est_mediannetprofit($A1755,2026,$B$1-7)-1,"")</f>
        <v>0</v>
      </c>
      <c r="AP1755">
        <f>IFERROR([1]!s_est_mediannetprofit($A1755,2026,$B$1)/[1]!s_est_mediannetprofit($A1755,2026,$B$1-30)-1,"")</f>
        <v>-7.0443242950255391E-2</v>
      </c>
    </row>
    <row r="1756" spans="1:42">
      <c r="A1756" t="s">
        <v>1795</v>
      </c>
      <c r="B1756">
        <f>IFERROR([1]!s_stm07_is($A1756,"W30028333","2011/12/31",1)/[1]!S_SHARE_TOTAL($A1756,$B$1),"")</f>
        <v>0</v>
      </c>
      <c r="C1756">
        <f>IFERROR([1]!s_stm07_is($A1756,"W30028333","2012/12/31",1)/[1]!S_SHARE_TOTAL($A1756,$B$1),"")</f>
        <v>0</v>
      </c>
      <c r="D1756">
        <f>IFERROR([1]!s_stm07_is($A1756,"W30028333","2013/12/31",1)/[1]!S_SHARE_TOTAL($A1756,$B$1),"")</f>
        <v>0</v>
      </c>
      <c r="E1756">
        <f>IFERROR([1]!s_stm07_is($A1756,"W30028333","2014/12/31",1)/[1]!S_SHARE_TOTAL($A1756,$B$1),"")</f>
        <v>0</v>
      </c>
      <c r="F1756">
        <f>IFERROR([1]!s_stm07_is($A1756,"W30028333","2015/12/31",1)/[1]!S_SHARE_TOTAL($A1756,$B$1),"")</f>
        <v>0</v>
      </c>
      <c r="G1756">
        <f>IFERROR([1]!s_stm07_is($A1756,"W30028333","2016/12/31",1)/[1]!S_SHARE_TOTAL($A1756,$B$1),"")</f>
        <v>0</v>
      </c>
      <c r="H1756">
        <f>IFERROR([1]!s_stm07_is($A1756,"W30028333","2017/12/31",1)/[1]!S_SHARE_TOTAL($A1756,$B$1),"")</f>
        <v>0</v>
      </c>
      <c r="I1756">
        <f>IFERROR([1]!s_stm07_is($A1756,"W30028333","2018/12/31",1)/[1]!S_SHARE_TOTAL($A1756,$B$1),"")</f>
        <v>0</v>
      </c>
      <c r="J1756">
        <f>IFERROR([1]!s_stm07_is($A1756,"W30028333","2019/12/31",1)/[1]!S_SHARE_TOTAL($A1756,$B$1),"")</f>
        <v>0.73884830748888886</v>
      </c>
      <c r="K1756">
        <f>IFERROR([1]!s_stm07_is($A1756,"W30028333","2020/12/31",1)/[1]!S_SHARE_TOTAL($A1756,$B$1),"")</f>
        <v>0.62901674775555561</v>
      </c>
      <c r="L1756">
        <f>IFERROR([1]!s_stm07_is($A1756,"W30028333","2021/12/31",1)/[1]!S_SHARE_TOTAL($A1756,$B$1),"")</f>
        <v>0.8338607106888889</v>
      </c>
      <c r="M1756">
        <f>IFERROR([1]!s_stm07_is($A1756,"W30028333","2022/12/31",1)/[1]!S_SHARE_TOTAL($A1756,$B$1),"")</f>
        <v>0.98323731802222225</v>
      </c>
      <c r="N1756">
        <f>IFERROR([1]!s_stm07_is($A1756,"W30028333","2023/12/31",1)/[1]!S_SHARE_TOTAL($A1756,$B$1),"")</f>
        <v>1.2804745746222224</v>
      </c>
      <c r="O1756">
        <f>IFERROR([1]!s_stm07_is($A1756,"W30028333","2024/12/31",1)/[1]!S_SHARE_TOTAL($A1756,$B$1),"")</f>
        <v>1.2912096207111112</v>
      </c>
      <c r="P1756">
        <f>IFERROR([1]!s_stm07_is($A1756,"W30028333","2025/12/31",1)/[1]!S_SHARE_TOTAL($A1756,$B$1),"")</f>
        <v>1.1915636223333335</v>
      </c>
      <c r="Q1756">
        <f>IFERROR([1]!s_west_netprofit($A1756,2026,$B$1,180)/[1]!S_SHARE_TOTAL($A1756,$B$1),"")</f>
        <v>1.32806</v>
      </c>
      <c r="R1756">
        <f>IFERROR([1]!s_west_netprofit($A1756,2027,$B$1,180)/[1]!S_SHARE_TOTAL($A1756,$B$1),"")</f>
        <v>1.5085111111111111</v>
      </c>
      <c r="S1756">
        <f>IFERROR([1]!s_fa_dupont_roe($A1756,"2011/12/31")/100,"")</f>
        <v>0</v>
      </c>
      <c r="T1756">
        <f>IFERROR([1]!s_fa_dupont_roe($A1756,"2012/12/31")/100,"")</f>
        <v>0</v>
      </c>
      <c r="U1756">
        <f>IFERROR([1]!s_fa_dupont_roe($A1756,"2013/12/31")/100,"")</f>
        <v>0</v>
      </c>
      <c r="V1756">
        <f>IFERROR([1]!s_fa_dupont_roe($A1756,"2014/12/31")/100,"")</f>
        <v>0</v>
      </c>
      <c r="W1756">
        <f>IFERROR([1]!s_fa_dupont_roe($A1756,"2015/12/31")/100,"")</f>
        <v>0</v>
      </c>
      <c r="X1756">
        <f>IFERROR([1]!s_fa_dupont_roe($A1756,"2016/12/31")/100,"")</f>
        <v>0</v>
      </c>
      <c r="Y1756">
        <f>IFERROR([1]!s_fa_dupont_roe($A1756,"2017/12/31")/100,"")</f>
        <v>0</v>
      </c>
      <c r="Z1756">
        <f>IFERROR([1]!s_fa_dupont_roe($A1756,"2018/12/31")/100,"")</f>
        <v>0</v>
      </c>
      <c r="AA1756">
        <f>IFERROR([1]!s_fa_dupont_roe($A1756,"2019/12/31")/100,"")</f>
        <v>0.56461899999999998</v>
      </c>
      <c r="AB1756">
        <f>IFERROR([1]!s_fa_dupont_roe($A1756,"2020/12/31")/100,"")</f>
        <v>0.38585299999999995</v>
      </c>
      <c r="AC1756">
        <f>IFERROR([1]!s_fa_dupont_roe($A1756,"2021/12/31")/100,"")</f>
        <v>0.24620600000000001</v>
      </c>
      <c r="AD1756">
        <f>IFERROR([1]!s_fa_dupont_roe($A1756,"2022/12/31")/100,"")</f>
        <v>0.18588100000000002</v>
      </c>
      <c r="AE1756">
        <f>IFERROR([1]!s_fa_dupont_roe($A1756,"2023/12/31")/100,"")</f>
        <v>9.1434000000000001E-2</v>
      </c>
      <c r="AF1756">
        <f>IFERROR([1]!s_fa_dupont_roe($A1756,"2024/12/31")/100,"")</f>
        <v>5.7037000000000004E-2</v>
      </c>
      <c r="AG1756">
        <f>IFERROR([1]!s_fa_dupont_roe($A1756,"2025/12/31")/100,"")</f>
        <v>5.1619999999999999E-2</v>
      </c>
      <c r="AH1756">
        <f>IFERROR([1]!s_stm07_is($A1756,"W30028333","2025/12/31",1),"")</f>
        <v>536203630.05000001</v>
      </c>
      <c r="AI1756">
        <f>IFERROR([1]!s_stm07_bs($A1756,"W38058048","2025/12/31",1),"")</f>
        <v>10413743256.16</v>
      </c>
      <c r="AJ1756">
        <f>IFERROR([1]!s_fa_netdebt($A1756,"2025/12/31"),"")</f>
        <v>-2877358181.3400002</v>
      </c>
      <c r="AK1756">
        <f>IFERROR([1]!s_val_ev1($A1756,"2025/12/31"),"")</f>
        <v>26453076638.57</v>
      </c>
      <c r="AL1756">
        <f>IFERROR([1]!s_fa_ebitda($A1756,"2025/12/31"),"")</f>
        <v>694111599.96000004</v>
      </c>
      <c r="AM1756">
        <f>IFERROR([1]!s_west_netprofit($A1756,2026,$B$1,180)/[1]!s_west_netprofit($A1756,2026,$B$1-7,180)-1,"")</f>
        <v>0</v>
      </c>
      <c r="AN1756">
        <f>IFERROR([1]!s_west_netprofit($A1756,2026,$B$1,180)/[1]!s_west_netprofit($A1756,2026,$B$1-30,180)-1,"")</f>
        <v>-8.595145703000906E-4</v>
      </c>
      <c r="AO1756">
        <f>IFERROR([1]!s_est_mediannetprofit($A1756,2026,$B$1)/[1]!s_est_mediannetprofit($A1756,2026,$B$1-7)-1,"")</f>
        <v>0</v>
      </c>
      <c r="AP1756">
        <f>IFERROR([1]!s_est_mediannetprofit($A1756,2026,$B$1)/[1]!s_est_mediannetprofit($A1756,2026,$B$1-30)-1,"")</f>
        <v>-1.2100840336134455E-3</v>
      </c>
    </row>
    <row r="1757" spans="1:42">
      <c r="A1757" t="s">
        <v>1796</v>
      </c>
      <c r="B1757">
        <f>IFERROR([1]!s_stm07_is($A1757,"W30028333","2011/12/31",1)/[1]!S_SHARE_TOTAL($A1757,$B$1),"")</f>
        <v>0</v>
      </c>
      <c r="C1757">
        <f>IFERROR([1]!s_stm07_is($A1757,"W30028333","2012/12/31",1)/[1]!S_SHARE_TOTAL($A1757,$B$1),"")</f>
        <v>0</v>
      </c>
      <c r="D1757">
        <f>IFERROR([1]!s_stm07_is($A1757,"W30028333","2013/12/31",1)/[1]!S_SHARE_TOTAL($A1757,$B$1),"")</f>
        <v>0</v>
      </c>
      <c r="E1757">
        <f>IFERROR([1]!s_stm07_is($A1757,"W30028333","2014/12/31",1)/[1]!S_SHARE_TOTAL($A1757,$B$1),"")</f>
        <v>0</v>
      </c>
      <c r="F1757">
        <f>IFERROR([1]!s_stm07_is($A1757,"W30028333","2015/12/31",1)/[1]!S_SHARE_TOTAL($A1757,$B$1),"")</f>
        <v>0</v>
      </c>
      <c r="G1757">
        <f>IFERROR([1]!s_stm07_is($A1757,"W30028333","2016/12/31",1)/[1]!S_SHARE_TOTAL($A1757,$B$1),"")</f>
        <v>6.0089718313922225E-3</v>
      </c>
      <c r="H1757">
        <f>IFERROR([1]!s_stm07_is($A1757,"W30028333","2017/12/31",1)/[1]!S_SHARE_TOTAL($A1757,$B$1),"")</f>
        <v>1.494253694316666E-2</v>
      </c>
      <c r="I1757">
        <f>IFERROR([1]!s_stm07_is($A1757,"W30028333","2018/12/31",1)/[1]!S_SHARE_TOTAL($A1757,$B$1),"")</f>
        <v>-6.400014700877904E-2</v>
      </c>
      <c r="J1757">
        <f>IFERROR([1]!s_stm07_is($A1757,"W30028333","2019/12/31",1)/[1]!S_SHARE_TOTAL($A1757,$B$1),"")</f>
        <v>0.10737848647784963</v>
      </c>
      <c r="K1757">
        <f>IFERROR([1]!s_stm07_is($A1757,"W30028333","2020/12/31",1)/[1]!S_SHARE_TOTAL($A1757,$B$1),"")</f>
        <v>-0.27084789057846748</v>
      </c>
      <c r="L1757">
        <f>IFERROR([1]!s_stm07_is($A1757,"W30028333","2021/12/31",1)/[1]!S_SHARE_TOTAL($A1757,$B$1),"")</f>
        <v>-0.77957390048719133</v>
      </c>
      <c r="M1757">
        <f>IFERROR([1]!s_stm07_is($A1757,"W30028333","2022/12/31",1)/[1]!S_SHARE_TOTAL($A1757,$B$1),"")</f>
        <v>-0.75851883147397081</v>
      </c>
      <c r="N1757">
        <f>IFERROR([1]!s_stm07_is($A1757,"W30028333","2023/12/31",1)/[1]!S_SHARE_TOTAL($A1757,$B$1),"")</f>
        <v>-1.5283048742128824</v>
      </c>
      <c r="O1757">
        <f>IFERROR([1]!s_stm07_is($A1757,"W30028333","2024/12/31",1)/[1]!S_SHARE_TOTAL($A1757,$B$1),"")</f>
        <v>-0.27171126197671813</v>
      </c>
      <c r="P1757">
        <f>IFERROR([1]!s_stm07_is($A1757,"W30028333","2025/12/31",1)/[1]!S_SHARE_TOTAL($A1757,$B$1),"")</f>
        <v>-0.61055917188251141</v>
      </c>
      <c r="Q1757">
        <f>IFERROR([1]!s_west_netprofit($A1757,2026,$B$1,180)/[1]!S_SHARE_TOTAL($A1757,$B$1),"")</f>
        <v>0</v>
      </c>
      <c r="R1757">
        <f>IFERROR([1]!s_west_netprofit($A1757,2027,$B$1,180)/[1]!S_SHARE_TOTAL($A1757,$B$1),"")</f>
        <v>0</v>
      </c>
      <c r="S1757">
        <f>IFERROR([1]!s_fa_dupont_roe($A1757,"2011/12/31")/100,"")</f>
        <v>0</v>
      </c>
      <c r="T1757">
        <f>IFERROR([1]!s_fa_dupont_roe($A1757,"2012/12/31")/100,"")</f>
        <v>0</v>
      </c>
      <c r="U1757">
        <f>IFERROR([1]!s_fa_dupont_roe($A1757,"2013/12/31")/100,"")</f>
        <v>0</v>
      </c>
      <c r="V1757">
        <f>IFERROR([1]!s_fa_dupont_roe($A1757,"2014/12/31")/100,"")</f>
        <v>0</v>
      </c>
      <c r="W1757">
        <f>IFERROR([1]!s_fa_dupont_roe($A1757,"2015/12/31")/100,"")</f>
        <v>0</v>
      </c>
      <c r="X1757">
        <f>IFERROR([1]!s_fa_dupont_roe($A1757,"2016/12/31")/100,"")</f>
        <v>2.3424E-2</v>
      </c>
      <c r="Y1757">
        <f>IFERROR([1]!s_fa_dupont_roe($A1757,"2017/12/31")/100,"")</f>
        <v>5.0811000000000002E-2</v>
      </c>
      <c r="Z1757">
        <f>IFERROR([1]!s_fa_dupont_roe($A1757,"2018/12/31")/100,"")</f>
        <v>-2.2245000000000001E-2</v>
      </c>
      <c r="AA1757">
        <f>IFERROR([1]!s_fa_dupont_roe($A1757,"2019/12/31")/100,"")</f>
        <v>1.9115E-2</v>
      </c>
      <c r="AB1757">
        <f>IFERROR([1]!s_fa_dupont_roe($A1757,"2020/12/31")/100,"")</f>
        <v>-3.8533999999999999E-2</v>
      </c>
      <c r="AC1757">
        <f>IFERROR([1]!s_fa_dupont_roe($A1757,"2021/12/31")/100,"")</f>
        <v>-9.8469000000000001E-2</v>
      </c>
      <c r="AD1757">
        <f>IFERROR([1]!s_fa_dupont_roe($A1757,"2022/12/31")/100,"")</f>
        <v>-8.7079000000000004E-2</v>
      </c>
      <c r="AE1757">
        <f>IFERROR([1]!s_fa_dupont_roe($A1757,"2023/12/31")/100,"")</f>
        <v>-0.16675399999999999</v>
      </c>
      <c r="AF1757">
        <f>IFERROR([1]!s_fa_dupont_roe($A1757,"2024/12/31")/100,"")</f>
        <v>-3.2721E-2</v>
      </c>
      <c r="AG1757">
        <f>IFERROR([1]!s_fa_dupont_roe($A1757,"2025/12/31")/100,"")</f>
        <v>-7.7821000000000001E-2</v>
      </c>
      <c r="AH1757">
        <f>IFERROR([1]!s_stm07_is($A1757,"W30028333","2025/12/31",1),"")</f>
        <v>-746166735.98000002</v>
      </c>
      <c r="AI1757">
        <f>IFERROR([1]!s_stm07_bs($A1757,"W38058048","2025/12/31",1),"")</f>
        <v>9264909531.3099995</v>
      </c>
      <c r="AJ1757">
        <f>IFERROR([1]!s_fa_netdebt($A1757,"2025/12/31"),"")</f>
        <v>-1330663009.1500001</v>
      </c>
      <c r="AK1757">
        <f>IFERROR([1]!s_val_ev1($A1757,"2025/12/31"),"")</f>
        <v>23244071651.849998</v>
      </c>
      <c r="AL1757">
        <f>IFERROR([1]!s_fa_ebitda($A1757,"2025/12/31"),"")</f>
        <v>551868028.69000006</v>
      </c>
      <c r="AM1757" t="str">
        <f>IFERROR([1]!s_west_netprofit($A1757,2026,$B$1,180)/[1]!s_west_netprofit($A1757,2026,$B$1-7,180)-1,"")</f>
        <v/>
      </c>
      <c r="AN1757" t="str">
        <f>IFERROR([1]!s_west_netprofit($A1757,2026,$B$1,180)/[1]!s_west_netprofit($A1757,2026,$B$1-30,180)-1,"")</f>
        <v/>
      </c>
      <c r="AO1757" t="str">
        <f>IFERROR([1]!s_est_mediannetprofit($A1757,2026,$B$1)/[1]!s_est_mediannetprofit($A1757,2026,$B$1-7)-1,"")</f>
        <v/>
      </c>
      <c r="AP1757" t="str">
        <f>IFERROR([1]!s_est_mediannetprofit($A1757,2026,$B$1)/[1]!s_est_mediannetprofit($A1757,2026,$B$1-30)-1,"")</f>
        <v/>
      </c>
    </row>
    <row r="1758" spans="1:42">
      <c r="A1758" t="s">
        <v>1797</v>
      </c>
      <c r="B1758">
        <f>IFERROR([1]!s_stm07_is($A1758,"W30028333","2011/12/31",1)/[1]!S_SHARE_TOTAL($A1758,$B$1),"")</f>
        <v>0</v>
      </c>
      <c r="C1758">
        <f>IFERROR([1]!s_stm07_is($A1758,"W30028333","2012/12/31",1)/[1]!S_SHARE_TOTAL($A1758,$B$1),"")</f>
        <v>0</v>
      </c>
      <c r="D1758">
        <f>IFERROR([1]!s_stm07_is($A1758,"W30028333","2013/12/31",1)/[1]!S_SHARE_TOTAL($A1758,$B$1),"")</f>
        <v>0</v>
      </c>
      <c r="E1758">
        <f>IFERROR([1]!s_stm07_is($A1758,"W30028333","2014/12/31",1)/[1]!S_SHARE_TOTAL($A1758,$B$1),"")</f>
        <v>0</v>
      </c>
      <c r="F1758">
        <f>IFERROR([1]!s_stm07_is($A1758,"W30028333","2015/12/31",1)/[1]!S_SHARE_TOTAL($A1758,$B$1),"")</f>
        <v>0</v>
      </c>
      <c r="G1758">
        <f>IFERROR([1]!s_stm07_is($A1758,"W30028333","2016/12/31",1)/[1]!S_SHARE_TOTAL($A1758,$B$1),"")</f>
        <v>7.0047092009746688E-3</v>
      </c>
      <c r="H1758">
        <f>IFERROR([1]!s_stm07_is($A1758,"W30028333","2017/12/31",1)/[1]!S_SHARE_TOTAL($A1758,$B$1),"")</f>
        <v>5.740120336168357E-2</v>
      </c>
      <c r="I1758">
        <f>IFERROR([1]!s_stm07_is($A1758,"W30028333","2018/12/31",1)/[1]!S_SHARE_TOTAL($A1758,$B$1),"")</f>
        <v>0.11019780032324368</v>
      </c>
      <c r="J1758">
        <f>IFERROR([1]!s_stm07_is($A1758,"W30028333","2019/12/31",1)/[1]!S_SHARE_TOTAL($A1758,$B$1),"")</f>
        <v>0.12732599892422389</v>
      </c>
      <c r="K1758">
        <f>IFERROR([1]!s_stm07_is($A1758,"W30028333","2020/12/31",1)/[1]!S_SHARE_TOTAL($A1758,$B$1),"")</f>
        <v>0.1824751879925311</v>
      </c>
      <c r="L1758">
        <f>IFERROR([1]!s_stm07_is($A1758,"W30028333","2021/12/31",1)/[1]!S_SHARE_TOTAL($A1758,$B$1),"")</f>
        <v>0.27262891021959995</v>
      </c>
      <c r="M1758">
        <f>IFERROR([1]!s_stm07_is($A1758,"W30028333","2022/12/31",1)/[1]!S_SHARE_TOTAL($A1758,$B$1),"")</f>
        <v>0.30039987948602725</v>
      </c>
      <c r="N1758">
        <f>IFERROR([1]!s_stm07_is($A1758,"W30028333","2023/12/31",1)/[1]!S_SHARE_TOTAL($A1758,$B$1),"")</f>
        <v>0.42390584119091579</v>
      </c>
      <c r="O1758">
        <f>IFERROR([1]!s_stm07_is($A1758,"W30028333","2024/12/31",1)/[1]!S_SHARE_TOTAL($A1758,$B$1),"")</f>
        <v>0.43522786222640591</v>
      </c>
      <c r="P1758">
        <f>IFERROR([1]!s_stm07_is($A1758,"W30028333","2025/12/31",1)/[1]!S_SHARE_TOTAL($A1758,$B$1),"")</f>
        <v>3.6382745302973578E-2</v>
      </c>
      <c r="Q1758">
        <f>IFERROR([1]!s_west_netprofit($A1758,2026,$B$1,180)/[1]!S_SHARE_TOTAL($A1758,$B$1),"")</f>
        <v>0.53398250293654492</v>
      </c>
      <c r="R1758">
        <f>IFERROR([1]!s_west_netprofit($A1758,2027,$B$1,180)/[1]!S_SHARE_TOTAL($A1758,$B$1),"")</f>
        <v>0.77715182350903866</v>
      </c>
      <c r="S1758">
        <f>IFERROR([1]!s_fa_dupont_roe($A1758,"2011/12/31")/100,"")</f>
        <v>0</v>
      </c>
      <c r="T1758">
        <f>IFERROR([1]!s_fa_dupont_roe($A1758,"2012/12/31")/100,"")</f>
        <v>0</v>
      </c>
      <c r="U1758">
        <f>IFERROR([1]!s_fa_dupont_roe($A1758,"2013/12/31")/100,"")</f>
        <v>0</v>
      </c>
      <c r="V1758">
        <f>IFERROR([1]!s_fa_dupont_roe($A1758,"2014/12/31")/100,"")</f>
        <v>0</v>
      </c>
      <c r="W1758">
        <f>IFERROR([1]!s_fa_dupont_roe($A1758,"2015/12/31")/100,"")</f>
        <v>0</v>
      </c>
      <c r="X1758">
        <f>IFERROR([1]!s_fa_dupont_roe($A1758,"2016/12/31")/100,"")</f>
        <v>0.347742</v>
      </c>
      <c r="Y1758">
        <f>IFERROR([1]!s_fa_dupont_roe($A1758,"2017/12/31")/100,"")</f>
        <v>1.1751940000000001</v>
      </c>
      <c r="Z1758">
        <f>IFERROR([1]!s_fa_dupont_roe($A1758,"2018/12/31")/100,"")</f>
        <v>0.72347899999999998</v>
      </c>
      <c r="AA1758">
        <f>IFERROR([1]!s_fa_dupont_roe($A1758,"2019/12/31")/100,"")</f>
        <v>0.43546799999999997</v>
      </c>
      <c r="AB1758">
        <f>IFERROR([1]!s_fa_dupont_roe($A1758,"2020/12/31")/100,"")</f>
        <v>0.19315200000000002</v>
      </c>
      <c r="AC1758">
        <f>IFERROR([1]!s_fa_dupont_roe($A1758,"2021/12/31")/100,"")</f>
        <v>0.16488700000000001</v>
      </c>
      <c r="AD1758">
        <f>IFERROR([1]!s_fa_dupont_roe($A1758,"2022/12/31")/100,"")</f>
        <v>0.104465</v>
      </c>
      <c r="AE1758">
        <f>IFERROR([1]!s_fa_dupont_roe($A1758,"2023/12/31")/100,"")</f>
        <v>0.10108800000000001</v>
      </c>
      <c r="AF1758">
        <f>IFERROR([1]!s_fa_dupont_roe($A1758,"2024/12/31")/100,"")</f>
        <v>9.5004000000000005E-2</v>
      </c>
      <c r="AG1758">
        <f>IFERROR([1]!s_fa_dupont_roe($A1758,"2025/12/31")/100,"")</f>
        <v>7.7120000000000001E-3</v>
      </c>
      <c r="AH1758">
        <f>IFERROR([1]!s_stm07_is($A1758,"W30028333","2025/12/31",1),"")</f>
        <v>29400129.239999998</v>
      </c>
      <c r="AI1758">
        <f>IFERROR([1]!s_stm07_bs($A1758,"W38058048","2025/12/31",1),"")</f>
        <v>4664438304.8000002</v>
      </c>
      <c r="AJ1758">
        <f>IFERROR([1]!s_fa_netdebt($A1758,"2025/12/31"),"")</f>
        <v>117003480.01000001</v>
      </c>
      <c r="AK1758">
        <f>IFERROR([1]!s_val_ev1($A1758,"2025/12/31"),"")</f>
        <v>49229281959.660004</v>
      </c>
      <c r="AL1758">
        <f>IFERROR([1]!s_fa_ebitda($A1758,"2025/12/31"),"")</f>
        <v>308578640.48000002</v>
      </c>
      <c r="AM1758">
        <f>IFERROR([1]!s_west_netprofit($A1758,2026,$B$1,180)/[1]!s_west_netprofit($A1758,2026,$B$1-7,180)-1,"")</f>
        <v>-8.1914893617021312E-2</v>
      </c>
      <c r="AN1758">
        <f>IFERROR([1]!s_west_netprofit($A1758,2026,$B$1,180)/[1]!s_west_netprofit($A1758,2026,$B$1-30,180)-1,"")</f>
        <v>-0.17652671755725191</v>
      </c>
      <c r="AO1758">
        <f>IFERROR([1]!s_est_mediannetprofit($A1758,2026,$B$1)/[1]!s_est_mediannetprofit($A1758,2026,$B$1-7)-1,"")</f>
        <v>-8.1914893617021312E-2</v>
      </c>
      <c r="AP1758">
        <f>IFERROR([1]!s_est_mediannetprofit($A1758,2026,$B$1)/[1]!s_est_mediannetprofit($A1758,2026,$B$1-30)-1,"")</f>
        <v>-0.17809523809523808</v>
      </c>
    </row>
    <row r="1759" spans="1:42">
      <c r="A1759" t="s">
        <v>1798</v>
      </c>
      <c r="B1759">
        <f>IFERROR([1]!s_stm07_is($A1759,"W30028333","2011/12/31",1)/[1]!S_SHARE_TOTAL($A1759,$B$1),"")</f>
        <v>0</v>
      </c>
      <c r="C1759">
        <f>IFERROR([1]!s_stm07_is($A1759,"W30028333","2012/12/31",1)/[1]!S_SHARE_TOTAL($A1759,$B$1),"")</f>
        <v>0</v>
      </c>
      <c r="D1759">
        <f>IFERROR([1]!s_stm07_is($A1759,"W30028333","2013/12/31",1)/[1]!S_SHARE_TOTAL($A1759,$B$1),"")</f>
        <v>0</v>
      </c>
      <c r="E1759">
        <f>IFERROR([1]!s_stm07_is($A1759,"W30028333","2014/12/31",1)/[1]!S_SHARE_TOTAL($A1759,$B$1),"")</f>
        <v>0</v>
      </c>
      <c r="F1759">
        <f>IFERROR([1]!s_stm07_is($A1759,"W30028333","2015/12/31",1)/[1]!S_SHARE_TOTAL($A1759,$B$1),"")</f>
        <v>0</v>
      </c>
      <c r="G1759">
        <f>IFERROR([1]!s_stm07_is($A1759,"W30028333","2016/12/31",1)/[1]!S_SHARE_TOTAL($A1759,$B$1),"")</f>
        <v>0</v>
      </c>
      <c r="H1759">
        <f>IFERROR([1]!s_stm07_is($A1759,"W30028333","2017/12/31",1)/[1]!S_SHARE_TOTAL($A1759,$B$1),"")</f>
        <v>1.0316205564587165E-2</v>
      </c>
      <c r="I1759">
        <f>IFERROR([1]!s_stm07_is($A1759,"W30028333","2018/12/31",1)/[1]!S_SHARE_TOTAL($A1759,$B$1),"")</f>
        <v>6.6563148142865375E-2</v>
      </c>
      <c r="J1759">
        <f>IFERROR([1]!s_stm07_is($A1759,"W30028333","2019/12/31",1)/[1]!S_SHARE_TOTAL($A1759,$B$1),"")</f>
        <v>0.1882161877133291</v>
      </c>
      <c r="K1759">
        <f>IFERROR([1]!s_stm07_is($A1759,"W30028333","2020/12/31",1)/[1]!S_SHARE_TOTAL($A1759,$B$1),"")</f>
        <v>0.36845776954130843</v>
      </c>
      <c r="L1759">
        <f>IFERROR([1]!s_stm07_is($A1759,"W30028333","2021/12/31",1)/[1]!S_SHARE_TOTAL($A1759,$B$1),"")</f>
        <v>0.35833350115849416</v>
      </c>
      <c r="M1759">
        <f>IFERROR([1]!s_stm07_is($A1759,"W30028333","2022/12/31",1)/[1]!S_SHARE_TOTAL($A1759,$B$1),"")</f>
        <v>1.7718047255255314</v>
      </c>
      <c r="N1759">
        <f>IFERROR([1]!s_stm07_is($A1759,"W30028333","2023/12/31",1)/[1]!S_SHARE_TOTAL($A1759,$B$1),"")</f>
        <v>0.62131924764647795</v>
      </c>
      <c r="O1759">
        <f>IFERROR([1]!s_stm07_is($A1759,"W30028333","2024/12/31",1)/[1]!S_SHARE_TOTAL($A1759,$B$1),"")</f>
        <v>0.52772104479563198</v>
      </c>
      <c r="P1759">
        <f>IFERROR([1]!s_stm07_is($A1759,"W30028333","2025/12/31",1)/[1]!S_SHARE_TOTAL($A1759,$B$1),"")</f>
        <v>4.0848960995526158E-2</v>
      </c>
      <c r="Q1759">
        <f>IFERROR([1]!s_west_netprofit($A1759,2026,$B$1,180)/[1]!S_SHARE_TOTAL($A1759,$B$1),"")</f>
        <v>0</v>
      </c>
      <c r="R1759">
        <f>IFERROR([1]!s_west_netprofit($A1759,2027,$B$1,180)/[1]!S_SHARE_TOTAL($A1759,$B$1),"")</f>
        <v>0</v>
      </c>
      <c r="S1759">
        <f>IFERROR([1]!s_fa_dupont_roe($A1759,"2011/12/31")/100,"")</f>
        <v>0</v>
      </c>
      <c r="T1759">
        <f>IFERROR([1]!s_fa_dupont_roe($A1759,"2012/12/31")/100,"")</f>
        <v>0</v>
      </c>
      <c r="U1759">
        <f>IFERROR([1]!s_fa_dupont_roe($A1759,"2013/12/31")/100,"")</f>
        <v>0</v>
      </c>
      <c r="V1759">
        <f>IFERROR([1]!s_fa_dupont_roe($A1759,"2014/12/31")/100,"")</f>
        <v>0</v>
      </c>
      <c r="W1759">
        <f>IFERROR([1]!s_fa_dupont_roe($A1759,"2015/12/31")/100,"")</f>
        <v>0</v>
      </c>
      <c r="X1759">
        <f>IFERROR([1]!s_fa_dupont_roe($A1759,"2016/12/31")/100,"")</f>
        <v>0</v>
      </c>
      <c r="Y1759">
        <f>IFERROR([1]!s_fa_dupont_roe($A1759,"2017/12/31")/100,"")</f>
        <v>1.9994999999999999E-2</v>
      </c>
      <c r="Z1759">
        <f>IFERROR([1]!s_fa_dupont_roe($A1759,"2018/12/31")/100,"")</f>
        <v>0.121197</v>
      </c>
      <c r="AA1759">
        <f>IFERROR([1]!s_fa_dupont_roe($A1759,"2019/12/31")/100,"")</f>
        <v>0.23578199999999999</v>
      </c>
      <c r="AB1759">
        <f>IFERROR([1]!s_fa_dupont_roe($A1759,"2020/12/31")/100,"")</f>
        <v>0.31254899999999997</v>
      </c>
      <c r="AC1759">
        <f>IFERROR([1]!s_fa_dupont_roe($A1759,"2021/12/31")/100,"")</f>
        <v>0.17854600000000001</v>
      </c>
      <c r="AD1759">
        <f>IFERROR([1]!s_fa_dupont_roe($A1759,"2022/12/31")/100,"")</f>
        <v>0.51360899999999998</v>
      </c>
      <c r="AE1759">
        <f>IFERROR([1]!s_fa_dupont_roe($A1759,"2023/12/31")/100,"")</f>
        <v>0.14268</v>
      </c>
      <c r="AF1759">
        <f>IFERROR([1]!s_fa_dupont_roe($A1759,"2024/12/31")/100,"")</f>
        <v>0.113424</v>
      </c>
      <c r="AG1759">
        <f>IFERROR([1]!s_fa_dupont_roe($A1759,"2025/12/31")/100,"")</f>
        <v>8.5590000000000006E-3</v>
      </c>
      <c r="AH1759">
        <f>IFERROR([1]!s_stm07_is($A1759,"W30028333","2025/12/31",1),"")</f>
        <v>23340618.379999999</v>
      </c>
      <c r="AI1759">
        <f>IFERROR([1]!s_stm07_bs($A1759,"W38058048","2025/12/31",1),"")</f>
        <v>2687333984.3000002</v>
      </c>
      <c r="AJ1759">
        <f>IFERROR([1]!s_fa_netdebt($A1759,"2025/12/31"),"")</f>
        <v>488665440.81999999</v>
      </c>
      <c r="AK1759">
        <f>IFERROR([1]!s_val_ev1($A1759,"2025/12/31"),"")</f>
        <v>9009628290.1299992</v>
      </c>
      <c r="AL1759">
        <f>IFERROR([1]!s_fa_ebitda($A1759,"2025/12/31"),"")</f>
        <v>409419072.92000002</v>
      </c>
      <c r="AM1759" t="str">
        <f>IFERROR([1]!s_west_netprofit($A1759,2026,$B$1,180)/[1]!s_west_netprofit($A1759,2026,$B$1-7,180)-1,"")</f>
        <v/>
      </c>
      <c r="AN1759">
        <f>IFERROR([1]!s_west_netprofit($A1759,2026,$B$1,180)/[1]!s_west_netprofit($A1759,2026,$B$1-30,180)-1,"")</f>
        <v>-1</v>
      </c>
      <c r="AO1759" t="str">
        <f>IFERROR([1]!s_est_mediannetprofit($A1759,2026,$B$1)/[1]!s_est_mediannetprofit($A1759,2026,$B$1-7)-1,"")</f>
        <v/>
      </c>
      <c r="AP1759">
        <f>IFERROR([1]!s_est_mediannetprofit($A1759,2026,$B$1)/[1]!s_est_mediannetprofit($A1759,2026,$B$1-30)-1,"")</f>
        <v>-1</v>
      </c>
    </row>
    <row r="1760" spans="1:42">
      <c r="A1760" t="s">
        <v>1799</v>
      </c>
      <c r="B1760">
        <f>IFERROR([1]!s_stm07_is($A1760,"W30028333","2011/12/31",1)/[1]!S_SHARE_TOTAL($A1760,$B$1),"")</f>
        <v>0</v>
      </c>
      <c r="C1760">
        <f>IFERROR([1]!s_stm07_is($A1760,"W30028333","2012/12/31",1)/[1]!S_SHARE_TOTAL($A1760,$B$1),"")</f>
        <v>0</v>
      </c>
      <c r="D1760">
        <f>IFERROR([1]!s_stm07_is($A1760,"W30028333","2013/12/31",1)/[1]!S_SHARE_TOTAL($A1760,$B$1),"")</f>
        <v>0</v>
      </c>
      <c r="E1760">
        <f>IFERROR([1]!s_stm07_is($A1760,"W30028333","2014/12/31",1)/[1]!S_SHARE_TOTAL($A1760,$B$1),"")</f>
        <v>0</v>
      </c>
      <c r="F1760">
        <f>IFERROR([1]!s_stm07_is($A1760,"W30028333","2015/12/31",1)/[1]!S_SHARE_TOTAL($A1760,$B$1),"")</f>
        <v>0</v>
      </c>
      <c r="G1760">
        <f>IFERROR([1]!s_stm07_is($A1760,"W30028333","2016/12/31",1)/[1]!S_SHARE_TOTAL($A1760,$B$1),"")</f>
        <v>0</v>
      </c>
      <c r="H1760">
        <f>IFERROR([1]!s_stm07_is($A1760,"W30028333","2017/12/31",1)/[1]!S_SHARE_TOTAL($A1760,$B$1),"")</f>
        <v>-8.6519565000000007E-2</v>
      </c>
      <c r="I1760">
        <f>IFERROR([1]!s_stm07_is($A1760,"W30028333","2018/12/31",1)/[1]!S_SHARE_TOTAL($A1760,$B$1),"")</f>
        <v>-0.21643068744444444</v>
      </c>
      <c r="J1760">
        <f>IFERROR([1]!s_stm07_is($A1760,"W30028333","2019/12/31",1)/[1]!S_SHARE_TOTAL($A1760,$B$1),"")</f>
        <v>-0.88333887568888891</v>
      </c>
      <c r="K1760">
        <f>IFERROR([1]!s_stm07_is($A1760,"W30028333","2020/12/31",1)/[1]!S_SHARE_TOTAL($A1760,$B$1),"")</f>
        <v>-0.69003371586666662</v>
      </c>
      <c r="L1760">
        <f>IFERROR([1]!s_stm07_is($A1760,"W30028333","2021/12/31",1)/[1]!S_SHARE_TOTAL($A1760,$B$1),"")</f>
        <v>4.0610148911111116E-2</v>
      </c>
      <c r="M1760">
        <f>IFERROR([1]!s_stm07_is($A1760,"W30028333","2022/12/31",1)/[1]!S_SHARE_TOTAL($A1760,$B$1),"")</f>
        <v>0.2900459494</v>
      </c>
      <c r="N1760">
        <f>IFERROR([1]!s_stm07_is($A1760,"W30028333","2023/12/31",1)/[1]!S_SHARE_TOTAL($A1760,$B$1),"")</f>
        <v>1.4314995983333334</v>
      </c>
      <c r="O1760">
        <f>IFERROR([1]!s_stm07_is($A1760,"W30028333","2024/12/31",1)/[1]!S_SHARE_TOTAL($A1760,$B$1),"")</f>
        <v>3.1774379531555557</v>
      </c>
      <c r="P1760">
        <f>IFERROR([1]!s_stm07_is($A1760,"W30028333","2025/12/31",1)/[1]!S_SHARE_TOTAL($A1760,$B$1),"")</f>
        <v>4.8646776827555547</v>
      </c>
      <c r="Q1760">
        <f>IFERROR([1]!s_west_netprofit($A1760,2026,$B$1,180)/[1]!S_SHARE_TOTAL($A1760,$B$1),"")</f>
        <v>5.8734987644444443</v>
      </c>
      <c r="R1760">
        <f>IFERROR([1]!s_west_netprofit($A1760,2027,$B$1,180)/[1]!S_SHARE_TOTAL($A1760,$B$1),"")</f>
        <v>6.9258888888888892</v>
      </c>
      <c r="S1760">
        <f>IFERROR([1]!s_fa_dupont_roe($A1760,"2011/12/31")/100,"")</f>
        <v>0</v>
      </c>
      <c r="T1760">
        <f>IFERROR([1]!s_fa_dupont_roe($A1760,"2012/12/31")/100,"")</f>
        <v>0</v>
      </c>
      <c r="U1760">
        <f>IFERROR([1]!s_fa_dupont_roe($A1760,"2013/12/31")/100,"")</f>
        <v>0</v>
      </c>
      <c r="V1760">
        <f>IFERROR([1]!s_fa_dupont_roe($A1760,"2014/12/31")/100,"")</f>
        <v>0</v>
      </c>
      <c r="W1760">
        <f>IFERROR([1]!s_fa_dupont_roe($A1760,"2015/12/31")/100,"")</f>
        <v>0</v>
      </c>
      <c r="X1760">
        <f>IFERROR([1]!s_fa_dupont_roe($A1760,"2016/12/31")/100,"")</f>
        <v>0</v>
      </c>
      <c r="Y1760">
        <f>IFERROR([1]!s_fa_dupont_roe($A1760,"2017/12/31")/100,"")</f>
        <v>-0.102118</v>
      </c>
      <c r="Z1760">
        <f>IFERROR([1]!s_fa_dupont_roe($A1760,"2018/12/31")/100,"")</f>
        <v>-0.43066299999999996</v>
      </c>
      <c r="AA1760">
        <f>IFERROR([1]!s_fa_dupont_roe($A1760,"2019/12/31")/100,"")</f>
        <v>-0.63325399999999998</v>
      </c>
      <c r="AB1760">
        <f>IFERROR([1]!s_fa_dupont_roe($A1760,"2020/12/31")/100,"")</f>
        <v>-0.15287100000000001</v>
      </c>
      <c r="AC1760">
        <f>IFERROR([1]!s_fa_dupont_roe($A1760,"2021/12/31")/100,"")</f>
        <v>6.2460000000000007E-3</v>
      </c>
      <c r="AD1760">
        <f>IFERROR([1]!s_fa_dupont_roe($A1760,"2022/12/31")/100,"")</f>
        <v>4.2374999999999996E-2</v>
      </c>
      <c r="AE1760">
        <f>IFERROR([1]!s_fa_dupont_roe($A1760,"2023/12/31")/100,"")</f>
        <v>0.17970300000000003</v>
      </c>
      <c r="AF1760">
        <f>IFERROR([1]!s_fa_dupont_roe($A1760,"2024/12/31")/100,"")</f>
        <v>0.30865300000000001</v>
      </c>
      <c r="AG1760">
        <f>IFERROR([1]!s_fa_dupont_roe($A1760,"2025/12/31")/100,"")</f>
        <v>0.35405200000000003</v>
      </c>
      <c r="AH1760">
        <f>IFERROR([1]!s_stm07_is($A1760,"W30028333","2025/12/31",1),"")</f>
        <v>2189104957.2399998</v>
      </c>
      <c r="AI1760">
        <f>IFERROR([1]!s_stm07_bs($A1760,"W38058048","2025/12/31",1),"")</f>
        <v>7083199054.3599997</v>
      </c>
      <c r="AJ1760">
        <f>IFERROR([1]!s_fa_netdebt($A1760,"2025/12/31"),"")</f>
        <v>-670652160.52999997</v>
      </c>
      <c r="AK1760">
        <f>IFERROR([1]!s_val_ev1($A1760,"2025/12/31"),"")</f>
        <v>46871387763.980003</v>
      </c>
      <c r="AL1760">
        <f>IFERROR([1]!s_fa_ebitda($A1760,"2025/12/31"),"")</f>
        <v>2535080381.3200002</v>
      </c>
      <c r="AM1760">
        <f>IFERROR([1]!s_west_netprofit($A1760,2026,$B$1,180)/[1]!s_west_netprofit($A1760,2026,$B$1-7,180)-1,"")</f>
        <v>0</v>
      </c>
      <c r="AN1760">
        <f>IFERROR([1]!s_west_netprofit($A1760,2026,$B$1,180)/[1]!s_west_netprofit($A1760,2026,$B$1-30,180)-1,"")</f>
        <v>3.9983215938484085E-2</v>
      </c>
      <c r="AO1760">
        <f>IFERROR([1]!s_est_mediannetprofit($A1760,2026,$B$1)/[1]!s_est_mediannetprofit($A1760,2026,$B$1-7)-1,"")</f>
        <v>0</v>
      </c>
      <c r="AP1760">
        <f>IFERROR([1]!s_est_mediannetprofit($A1760,2026,$B$1)/[1]!s_est_mediannetprofit($A1760,2026,$B$1-30)-1,"")</f>
        <v>3.0268634127885718E-3</v>
      </c>
    </row>
    <row r="1761" spans="1:42">
      <c r="A1761" t="s">
        <v>1800</v>
      </c>
      <c r="B1761">
        <f>IFERROR([1]!s_stm07_is($A1761,"W30028333","2011/12/31",1)/[1]!S_SHARE_TOTAL($A1761,$B$1),"")</f>
        <v>0</v>
      </c>
      <c r="C1761">
        <f>IFERROR([1]!s_stm07_is($A1761,"W30028333","2012/12/31",1)/[1]!S_SHARE_TOTAL($A1761,$B$1),"")</f>
        <v>0</v>
      </c>
      <c r="D1761">
        <f>IFERROR([1]!s_stm07_is($A1761,"W30028333","2013/12/31",1)/[1]!S_SHARE_TOTAL($A1761,$B$1),"")</f>
        <v>0</v>
      </c>
      <c r="E1761">
        <f>IFERROR([1]!s_stm07_is($A1761,"W30028333","2014/12/31",1)/[1]!S_SHARE_TOTAL($A1761,$B$1),"")</f>
        <v>0</v>
      </c>
      <c r="F1761">
        <f>IFERROR([1]!s_stm07_is($A1761,"W30028333","2015/12/31",1)/[1]!S_SHARE_TOTAL($A1761,$B$1),"")</f>
        <v>0</v>
      </c>
      <c r="G1761">
        <f>IFERROR([1]!s_stm07_is($A1761,"W30028333","2016/12/31",1)/[1]!S_SHARE_TOTAL($A1761,$B$1),"")</f>
        <v>0</v>
      </c>
      <c r="H1761">
        <f>IFERROR([1]!s_stm07_is($A1761,"W30028333","2017/12/31",1)/[1]!S_SHARE_TOTAL($A1761,$B$1),"")</f>
        <v>0</v>
      </c>
      <c r="I1761">
        <f>IFERROR([1]!s_stm07_is($A1761,"W30028333","2018/12/31",1)/[1]!S_SHARE_TOTAL($A1761,$B$1),"")</f>
        <v>0</v>
      </c>
      <c r="J1761">
        <f>IFERROR([1]!s_stm07_is($A1761,"W30028333","2019/12/31",1)/[1]!S_SHARE_TOTAL($A1761,$B$1),"")</f>
        <v>9.4404183819260024E-2</v>
      </c>
      <c r="K1761">
        <f>IFERROR([1]!s_stm07_is($A1761,"W30028333","2020/12/31",1)/[1]!S_SHARE_TOTAL($A1761,$B$1),"")</f>
        <v>0.12918609631023775</v>
      </c>
      <c r="L1761">
        <f>IFERROR([1]!s_stm07_is($A1761,"W30028333","2021/12/31",1)/[1]!S_SHARE_TOTAL($A1761,$B$1),"")</f>
        <v>0.20561873787546314</v>
      </c>
      <c r="M1761">
        <f>IFERROR([1]!s_stm07_is($A1761,"W30028333","2022/12/31",1)/[1]!S_SHARE_TOTAL($A1761,$B$1),"")</f>
        <v>0.29025146531931911</v>
      </c>
      <c r="N1761">
        <f>IFERROR([1]!s_stm07_is($A1761,"W30028333","2023/12/31",1)/[1]!S_SHARE_TOTAL($A1761,$B$1),"")</f>
        <v>0.41170705446671829</v>
      </c>
      <c r="O1761">
        <f>IFERROR([1]!s_stm07_is($A1761,"W30028333","2024/12/31",1)/[1]!S_SHARE_TOTAL($A1761,$B$1),"")</f>
        <v>0.55302912161968143</v>
      </c>
      <c r="P1761">
        <f>IFERROR([1]!s_stm07_is($A1761,"W30028333","2025/12/31",1)/[1]!S_SHARE_TOTAL($A1761,$B$1),"")</f>
        <v>0.75524357479945892</v>
      </c>
      <c r="Q1761">
        <f>IFERROR([1]!s_west_netprofit($A1761,2026,$B$1,180)/[1]!S_SHARE_TOTAL($A1761,$B$1),"")</f>
        <v>1.0434740654142425</v>
      </c>
      <c r="R1761">
        <f>IFERROR([1]!s_west_netprofit($A1761,2027,$B$1,180)/[1]!S_SHARE_TOTAL($A1761,$B$1),"")</f>
        <v>1.441717645694871</v>
      </c>
      <c r="S1761">
        <f>IFERROR([1]!s_fa_dupont_roe($A1761,"2011/12/31")/100,"")</f>
        <v>0</v>
      </c>
      <c r="T1761">
        <f>IFERROR([1]!s_fa_dupont_roe($A1761,"2012/12/31")/100,"")</f>
        <v>0</v>
      </c>
      <c r="U1761">
        <f>IFERROR([1]!s_fa_dupont_roe($A1761,"2013/12/31")/100,"")</f>
        <v>0</v>
      </c>
      <c r="V1761">
        <f>IFERROR([1]!s_fa_dupont_roe($A1761,"2014/12/31")/100,"")</f>
        <v>0</v>
      </c>
      <c r="W1761">
        <f>IFERROR([1]!s_fa_dupont_roe($A1761,"2015/12/31")/100,"")</f>
        <v>0</v>
      </c>
      <c r="X1761">
        <f>IFERROR([1]!s_fa_dupont_roe($A1761,"2016/12/31")/100,"")</f>
        <v>0</v>
      </c>
      <c r="Y1761">
        <f>IFERROR([1]!s_fa_dupont_roe($A1761,"2017/12/31")/100,"")</f>
        <v>0</v>
      </c>
      <c r="Z1761">
        <f>IFERROR([1]!s_fa_dupont_roe($A1761,"2018/12/31")/100,"")</f>
        <v>0</v>
      </c>
      <c r="AA1761">
        <f>IFERROR([1]!s_fa_dupont_roe($A1761,"2019/12/31")/100,"")</f>
        <v>0.17212700000000003</v>
      </c>
      <c r="AB1761">
        <f>IFERROR([1]!s_fa_dupont_roe($A1761,"2020/12/31")/100,"")</f>
        <v>0.15906100000000001</v>
      </c>
      <c r="AC1761">
        <f>IFERROR([1]!s_fa_dupont_roe($A1761,"2021/12/31")/100,"")</f>
        <v>0.17444400000000002</v>
      </c>
      <c r="AD1761">
        <f>IFERROR([1]!s_fa_dupont_roe($A1761,"2022/12/31")/100,"")</f>
        <v>0.206431</v>
      </c>
      <c r="AE1761">
        <f>IFERROR([1]!s_fa_dupont_roe($A1761,"2023/12/31")/100,"")</f>
        <v>0.121237</v>
      </c>
      <c r="AF1761">
        <f>IFERROR([1]!s_fa_dupont_roe($A1761,"2024/12/31")/100,"")</f>
        <v>0.10025299999999999</v>
      </c>
      <c r="AG1761">
        <f>IFERROR([1]!s_fa_dupont_roe($A1761,"2025/12/31")/100,"")</f>
        <v>0.12518399999999999</v>
      </c>
      <c r="AH1761">
        <f>IFERROR([1]!s_stm07_is($A1761,"W30028333","2025/12/31",1),"")</f>
        <v>303410840.79000002</v>
      </c>
      <c r="AI1761">
        <f>IFERROR([1]!s_stm07_bs($A1761,"W38058048","2025/12/31",1),"")</f>
        <v>2528791157.2199998</v>
      </c>
      <c r="AJ1761">
        <f>IFERROR([1]!s_fa_netdebt($A1761,"2025/12/31"),"")</f>
        <v>-660755277.32000005</v>
      </c>
      <c r="AK1761">
        <f>IFERROR([1]!s_val_ev1($A1761,"2025/12/31"),"")</f>
        <v>26578648386.34</v>
      </c>
      <c r="AL1761">
        <f>IFERROR([1]!s_fa_ebitda($A1761,"2025/12/31"),"")</f>
        <v>331578801.56</v>
      </c>
      <c r="AM1761">
        <f>IFERROR([1]!s_west_netprofit($A1761,2026,$B$1,180)/[1]!s_west_netprofit($A1761,2026,$B$1-7,180)-1,"")</f>
        <v>0</v>
      </c>
      <c r="AN1761">
        <f>IFERROR([1]!s_west_netprofit($A1761,2026,$B$1,180)/[1]!s_west_netprofit($A1761,2026,$B$1-30,180)-1,"")</f>
        <v>-1.8667745059884222E-2</v>
      </c>
      <c r="AO1761">
        <f>IFERROR([1]!s_est_mediannetprofit($A1761,2026,$B$1)/[1]!s_est_mediannetprofit($A1761,2026,$B$1-7)-1,"")</f>
        <v>0</v>
      </c>
      <c r="AP1761">
        <f>IFERROR([1]!s_est_mediannetprofit($A1761,2026,$B$1)/[1]!s_est_mediannetprofit($A1761,2026,$B$1-30)-1,"")</f>
        <v>-5.9737156511350253E-3</v>
      </c>
    </row>
    <row r="1762" spans="1:42">
      <c r="A1762" t="s">
        <v>1801</v>
      </c>
      <c r="B1762">
        <f>IFERROR([1]!s_stm07_is($A1762,"W30028333","2011/12/31",1)/[1]!S_SHARE_TOTAL($A1762,$B$1),"")</f>
        <v>0</v>
      </c>
      <c r="C1762">
        <f>IFERROR([1]!s_stm07_is($A1762,"W30028333","2012/12/31",1)/[1]!S_SHARE_TOTAL($A1762,$B$1),"")</f>
        <v>0</v>
      </c>
      <c r="D1762">
        <f>IFERROR([1]!s_stm07_is($A1762,"W30028333","2013/12/31",1)/[1]!S_SHARE_TOTAL($A1762,$B$1),"")</f>
        <v>0</v>
      </c>
      <c r="E1762">
        <f>IFERROR([1]!s_stm07_is($A1762,"W30028333","2014/12/31",1)/[1]!S_SHARE_TOTAL($A1762,$B$1),"")</f>
        <v>0</v>
      </c>
      <c r="F1762">
        <f>IFERROR([1]!s_stm07_is($A1762,"W30028333","2015/12/31",1)/[1]!S_SHARE_TOTAL($A1762,$B$1),"")</f>
        <v>0</v>
      </c>
      <c r="G1762">
        <f>IFERROR([1]!s_stm07_is($A1762,"W30028333","2016/12/31",1)/[1]!S_SHARE_TOTAL($A1762,$B$1),"")</f>
        <v>0</v>
      </c>
      <c r="H1762">
        <f>IFERROR([1]!s_stm07_is($A1762,"W30028333","2017/12/31",1)/[1]!S_SHARE_TOTAL($A1762,$B$1),"")</f>
        <v>9.7688516476725329E-2</v>
      </c>
      <c r="I1762">
        <f>IFERROR([1]!s_stm07_is($A1762,"W30028333","2018/12/31",1)/[1]!S_SHARE_TOTAL($A1762,$B$1),"")</f>
        <v>0.27777233138941471</v>
      </c>
      <c r="J1762">
        <f>IFERROR([1]!s_stm07_is($A1762,"W30028333","2019/12/31",1)/[1]!S_SHARE_TOTAL($A1762,$B$1),"")</f>
        <v>0.20196041011952517</v>
      </c>
      <c r="K1762">
        <f>IFERROR([1]!s_stm07_is($A1762,"W30028333","2020/12/31",1)/[1]!S_SHARE_TOTAL($A1762,$B$1),"")</f>
        <v>8.4833276561669835E-2</v>
      </c>
      <c r="L1762">
        <f>IFERROR([1]!s_stm07_is($A1762,"W30028333","2021/12/31",1)/[1]!S_SHARE_TOTAL($A1762,$B$1),"")</f>
        <v>0.31656982495000952</v>
      </c>
      <c r="M1762">
        <f>IFERROR([1]!s_stm07_is($A1762,"W30028333","2022/12/31",1)/[1]!S_SHARE_TOTAL($A1762,$B$1),"")</f>
        <v>0.54526555392154008</v>
      </c>
      <c r="N1762">
        <f>IFERROR([1]!s_stm07_is($A1762,"W30028333","2023/12/31",1)/[1]!S_SHARE_TOTAL($A1762,$B$1),"")</f>
        <v>0.36889221340557071</v>
      </c>
      <c r="O1762">
        <f>IFERROR([1]!s_stm07_is($A1762,"W30028333","2024/12/31",1)/[1]!S_SHARE_TOTAL($A1762,$B$1),"")</f>
        <v>0.18049042552226216</v>
      </c>
      <c r="P1762">
        <f>IFERROR([1]!s_stm07_is($A1762,"W30028333","2025/12/31",1)/[1]!S_SHARE_TOTAL($A1762,$B$1),"")</f>
        <v>0.18731407863992458</v>
      </c>
      <c r="Q1762">
        <f>IFERROR([1]!s_west_netprofit($A1762,2026,$B$1,180)/[1]!S_SHARE_TOTAL($A1762,$B$1),"")</f>
        <v>0</v>
      </c>
      <c r="R1762">
        <f>IFERROR([1]!s_west_netprofit($A1762,2027,$B$1,180)/[1]!S_SHARE_TOTAL($A1762,$B$1),"")</f>
        <v>0</v>
      </c>
      <c r="S1762">
        <f>IFERROR([1]!s_fa_dupont_roe($A1762,"2011/12/31")/100,"")</f>
        <v>0</v>
      </c>
      <c r="T1762">
        <f>IFERROR([1]!s_fa_dupont_roe($A1762,"2012/12/31")/100,"")</f>
        <v>0</v>
      </c>
      <c r="U1762">
        <f>IFERROR([1]!s_fa_dupont_roe($A1762,"2013/12/31")/100,"")</f>
        <v>0</v>
      </c>
      <c r="V1762">
        <f>IFERROR([1]!s_fa_dupont_roe($A1762,"2014/12/31")/100,"")</f>
        <v>0</v>
      </c>
      <c r="W1762">
        <f>IFERROR([1]!s_fa_dupont_roe($A1762,"2015/12/31")/100,"")</f>
        <v>0</v>
      </c>
      <c r="X1762">
        <f>IFERROR([1]!s_fa_dupont_roe($A1762,"2016/12/31")/100,"")</f>
        <v>0</v>
      </c>
      <c r="Y1762">
        <f>IFERROR([1]!s_fa_dupont_roe($A1762,"2017/12/31")/100,"")</f>
        <v>4.8716999999999996E-2</v>
      </c>
      <c r="Z1762">
        <f>IFERROR([1]!s_fa_dupont_roe($A1762,"2018/12/31")/100,"")</f>
        <v>0.13009999999999999</v>
      </c>
      <c r="AA1762">
        <f>IFERROR([1]!s_fa_dupont_roe($A1762,"2019/12/31")/100,"")</f>
        <v>8.2583000000000004E-2</v>
      </c>
      <c r="AB1762">
        <f>IFERROR([1]!s_fa_dupont_roe($A1762,"2020/12/31")/100,"")</f>
        <v>3.1730000000000001E-2</v>
      </c>
      <c r="AC1762">
        <f>IFERROR([1]!s_fa_dupont_roe($A1762,"2021/12/31")/100,"")</f>
        <v>0.103815</v>
      </c>
      <c r="AD1762">
        <f>IFERROR([1]!s_fa_dupont_roe($A1762,"2022/12/31")/100,"")</f>
        <v>0.15069199999999999</v>
      </c>
      <c r="AE1762">
        <f>IFERROR([1]!s_fa_dupont_roe($A1762,"2023/12/31")/100,"")</f>
        <v>9.1918E-2</v>
      </c>
      <c r="AF1762">
        <f>IFERROR([1]!s_fa_dupont_roe($A1762,"2024/12/31")/100,"")</f>
        <v>3.4858E-2</v>
      </c>
      <c r="AG1762">
        <f>IFERROR([1]!s_fa_dupont_roe($A1762,"2025/12/31")/100,"")</f>
        <v>3.0312000000000002E-2</v>
      </c>
      <c r="AH1762">
        <f>IFERROR([1]!s_stm07_is($A1762,"W30028333","2025/12/31",1),"")</f>
        <v>125349710.79000001</v>
      </c>
      <c r="AI1762">
        <f>IFERROR([1]!s_stm07_bs($A1762,"W38058048","2025/12/31",1),"")</f>
        <v>4129549475.27</v>
      </c>
      <c r="AJ1762">
        <f>IFERROR([1]!s_fa_netdebt($A1762,"2025/12/31"),"")</f>
        <v>-157114385.38</v>
      </c>
      <c r="AK1762">
        <f>IFERROR([1]!s_val_ev1($A1762,"2025/12/31"),"")</f>
        <v>15114530475.16</v>
      </c>
      <c r="AL1762">
        <f>IFERROR([1]!s_fa_ebitda($A1762,"2025/12/31"),"")</f>
        <v>422255730.83999997</v>
      </c>
      <c r="AM1762" t="str">
        <f>IFERROR([1]!s_west_netprofit($A1762,2026,$B$1,180)/[1]!s_west_netprofit($A1762,2026,$B$1-7,180)-1,"")</f>
        <v/>
      </c>
      <c r="AN1762" t="str">
        <f>IFERROR([1]!s_west_netprofit($A1762,2026,$B$1,180)/[1]!s_west_netprofit($A1762,2026,$B$1-30,180)-1,"")</f>
        <v/>
      </c>
      <c r="AO1762" t="str">
        <f>IFERROR([1]!s_est_mediannetprofit($A1762,2026,$B$1)/[1]!s_est_mediannetprofit($A1762,2026,$B$1-7)-1,"")</f>
        <v/>
      </c>
      <c r="AP1762" t="str">
        <f>IFERROR([1]!s_est_mediannetprofit($A1762,2026,$B$1)/[1]!s_est_mediannetprofit($A1762,2026,$B$1-30)-1,"")</f>
        <v/>
      </c>
    </row>
    <row r="1763" spans="1:42">
      <c r="A1763" t="s">
        <v>1802</v>
      </c>
      <c r="B1763">
        <f>IFERROR([1]!s_stm07_is($A1763,"W30028333","2011/12/31",1)/[1]!S_SHARE_TOTAL($A1763,$B$1),"")</f>
        <v>0.26790030341933441</v>
      </c>
      <c r="C1763">
        <f>IFERROR([1]!s_stm07_is($A1763,"W30028333","2012/12/31",1)/[1]!S_SHARE_TOTAL($A1763,$B$1),"")</f>
        <v>5.4393239199198681E-2</v>
      </c>
      <c r="D1763">
        <f>IFERROR([1]!s_stm07_is($A1763,"W30028333","2013/12/31",1)/[1]!S_SHARE_TOTAL($A1763,$B$1),"")</f>
        <v>4.4329918131840805E-2</v>
      </c>
      <c r="E1763">
        <f>IFERROR([1]!s_stm07_is($A1763,"W30028333","2014/12/31",1)/[1]!S_SHARE_TOTAL($A1763,$B$1),"")</f>
        <v>-0.12686570510103762</v>
      </c>
      <c r="F1763">
        <f>IFERROR([1]!s_stm07_is($A1763,"W30028333","2015/12/31",1)/[1]!S_SHARE_TOTAL($A1763,$B$1),"")</f>
        <v>4.5028607177881139E-2</v>
      </c>
      <c r="G1763">
        <f>IFERROR([1]!s_stm07_is($A1763,"W30028333","2016/12/31",1)/[1]!S_SHARE_TOTAL($A1763,$B$1),"")</f>
        <v>-8.7078608302809685E-3</v>
      </c>
      <c r="H1763">
        <f>IFERROR([1]!s_stm07_is($A1763,"W30028333","2017/12/31",1)/[1]!S_SHARE_TOTAL($A1763,$B$1),"")</f>
        <v>7.6414863970158453E-2</v>
      </c>
      <c r="I1763">
        <f>IFERROR([1]!s_stm07_is($A1763,"W30028333","2018/12/31",1)/[1]!S_SHARE_TOTAL($A1763,$B$1),"")</f>
        <v>8.9846113604923145E-2</v>
      </c>
      <c r="J1763">
        <f>IFERROR([1]!s_stm07_is($A1763,"W30028333","2019/12/31",1)/[1]!S_SHARE_TOTAL($A1763,$B$1),"")</f>
        <v>0.14301690381664875</v>
      </c>
      <c r="K1763">
        <f>IFERROR([1]!s_stm07_is($A1763,"W30028333","2020/12/31",1)/[1]!S_SHARE_TOTAL($A1763,$B$1),"")</f>
        <v>0.24500237545429887</v>
      </c>
      <c r="L1763">
        <f>IFERROR([1]!s_stm07_is($A1763,"W30028333","2021/12/31",1)/[1]!S_SHARE_TOTAL($A1763,$B$1),"")</f>
        <v>0.29211784779925637</v>
      </c>
      <c r="M1763">
        <f>IFERROR([1]!s_stm07_is($A1763,"W30028333","2022/12/31",1)/[1]!S_SHARE_TOTAL($A1763,$B$1),"")</f>
        <v>0.30832667425848947</v>
      </c>
      <c r="N1763">
        <f>IFERROR([1]!s_stm07_is($A1763,"W30028333","2023/12/31",1)/[1]!S_SHARE_TOTAL($A1763,$B$1),"")</f>
        <v>0.24386613902118096</v>
      </c>
      <c r="O1763">
        <f>IFERROR([1]!s_stm07_is($A1763,"W30028333","2024/12/31",1)/[1]!S_SHARE_TOTAL($A1763,$B$1),"")</f>
        <v>0.15846071276675205</v>
      </c>
      <c r="P1763">
        <f>IFERROR([1]!s_stm07_is($A1763,"W30028333","2025/12/31",1)/[1]!S_SHARE_TOTAL($A1763,$B$1),"")</f>
        <v>6.9520414607159908E-2</v>
      </c>
      <c r="Q1763">
        <f>IFERROR([1]!s_west_netprofit($A1763,2026,$B$1,180)/[1]!S_SHARE_TOTAL($A1763,$B$1),"")</f>
        <v>7.8348201943390247E-2</v>
      </c>
      <c r="R1763">
        <f>IFERROR([1]!s_west_netprofit($A1763,2027,$B$1,180)/[1]!S_SHARE_TOTAL($A1763,$B$1),"")</f>
        <v>9.4776050737972073E-2</v>
      </c>
      <c r="S1763">
        <f>IFERROR([1]!s_fa_dupont_roe($A1763,"2011/12/31")/100,"")</f>
        <v>0</v>
      </c>
      <c r="T1763">
        <f>IFERROR([1]!s_fa_dupont_roe($A1763,"2012/12/31")/100,"")</f>
        <v>0</v>
      </c>
      <c r="U1763">
        <f>IFERROR([1]!s_fa_dupont_roe($A1763,"2013/12/31")/100,"")</f>
        <v>0</v>
      </c>
      <c r="V1763">
        <f>IFERROR([1]!s_fa_dupont_roe($A1763,"2014/12/31")/100,"")</f>
        <v>0</v>
      </c>
      <c r="W1763">
        <f>IFERROR([1]!s_fa_dupont_roe($A1763,"2015/12/31")/100,"")</f>
        <v>0</v>
      </c>
      <c r="X1763">
        <f>IFERROR([1]!s_fa_dupont_roe($A1763,"2016/12/31")/100,"")</f>
        <v>-1.3403E-2</v>
      </c>
      <c r="Y1763">
        <f>IFERROR([1]!s_fa_dupont_roe($A1763,"2017/12/31")/100,"")</f>
        <v>0.151029</v>
      </c>
      <c r="Z1763">
        <f>IFERROR([1]!s_fa_dupont_roe($A1763,"2018/12/31")/100,"")</f>
        <v>0.14429800000000001</v>
      </c>
      <c r="AA1763">
        <f>IFERROR([1]!s_fa_dupont_roe($A1763,"2019/12/31")/100,"")</f>
        <v>0.150585</v>
      </c>
      <c r="AB1763">
        <f>IFERROR([1]!s_fa_dupont_roe($A1763,"2020/12/31")/100,"")</f>
        <v>0.14180500000000001</v>
      </c>
      <c r="AC1763">
        <f>IFERROR([1]!s_fa_dupont_roe($A1763,"2021/12/31")/100,"")</f>
        <v>0.115166</v>
      </c>
      <c r="AD1763">
        <f>IFERROR([1]!s_fa_dupont_roe($A1763,"2022/12/31")/100,"")</f>
        <v>0.109777</v>
      </c>
      <c r="AE1763">
        <f>IFERROR([1]!s_fa_dupont_roe($A1763,"2023/12/31")/100,"")</f>
        <v>7.9778000000000002E-2</v>
      </c>
      <c r="AF1763">
        <f>IFERROR([1]!s_fa_dupont_roe($A1763,"2024/12/31")/100,"")</f>
        <v>5.0435999999999995E-2</v>
      </c>
      <c r="AG1763">
        <f>IFERROR([1]!s_fa_dupont_roe($A1763,"2025/12/31")/100,"")</f>
        <v>2.2135999999999999E-2</v>
      </c>
      <c r="AH1763">
        <f>IFERROR([1]!s_stm07_is($A1763,"W30028333","2025/12/31",1),"")</f>
        <v>55014226.219999999</v>
      </c>
      <c r="AI1763">
        <f>IFERROR([1]!s_stm07_bs($A1763,"W38058048","2025/12/31",1),"")</f>
        <v>2475191432.0700002</v>
      </c>
      <c r="AJ1763">
        <f>IFERROR([1]!s_fa_netdebt($A1763,"2025/12/31"),"")</f>
        <v>-1048783092.55</v>
      </c>
      <c r="AK1763">
        <f>IFERROR([1]!s_val_ev1($A1763,"2025/12/31"),"")</f>
        <v>10330035599.709999</v>
      </c>
      <c r="AL1763">
        <f>IFERROR([1]!s_fa_ebitda($A1763,"2025/12/31"),"")</f>
        <v>100802999.84999999</v>
      </c>
      <c r="AM1763">
        <f>IFERROR([1]!s_west_netprofit($A1763,2026,$B$1,180)/[1]!s_west_netprofit($A1763,2026,$B$1-7,180)-1,"")</f>
        <v>0</v>
      </c>
      <c r="AN1763">
        <f>IFERROR([1]!s_west_netprofit($A1763,2026,$B$1,180)/[1]!s_west_netprofit($A1763,2026,$B$1-30,180)-1,"")</f>
        <v>0</v>
      </c>
      <c r="AO1763">
        <f>IFERROR([1]!s_est_mediannetprofit($A1763,2026,$B$1)/[1]!s_est_mediannetprofit($A1763,2026,$B$1-7)-1,"")</f>
        <v>0</v>
      </c>
      <c r="AP1763">
        <f>IFERROR([1]!s_est_mediannetprofit($A1763,2026,$B$1)/[1]!s_est_mediannetprofit($A1763,2026,$B$1-30)-1,"")</f>
        <v>0</v>
      </c>
    </row>
    <row r="1764" spans="1:42">
      <c r="A1764" t="s">
        <v>1803</v>
      </c>
      <c r="B1764">
        <f>IFERROR([1]!s_stm07_is($A1764,"W30028333","2011/12/31",1)/[1]!S_SHARE_TOTAL($A1764,$B$1),"")</f>
        <v>-4.8447293428482037E-2</v>
      </c>
      <c r="C1764">
        <f>IFERROR([1]!s_stm07_is($A1764,"W30028333","2012/12/31",1)/[1]!S_SHARE_TOTAL($A1764,$B$1),"")</f>
        <v>0</v>
      </c>
      <c r="D1764">
        <f>IFERROR([1]!s_stm07_is($A1764,"W30028333","2013/12/31",1)/[1]!S_SHARE_TOTAL($A1764,$B$1),"")</f>
        <v>0</v>
      </c>
      <c r="E1764">
        <f>IFERROR([1]!s_stm07_is($A1764,"W30028333","2014/12/31",1)/[1]!S_SHARE_TOTAL($A1764,$B$1),"")</f>
        <v>0</v>
      </c>
      <c r="F1764">
        <f>IFERROR([1]!s_stm07_is($A1764,"W30028333","2015/12/31",1)/[1]!S_SHARE_TOTAL($A1764,$B$1),"")</f>
        <v>0</v>
      </c>
      <c r="G1764">
        <f>IFERROR([1]!s_stm07_is($A1764,"W30028333","2016/12/31",1)/[1]!S_SHARE_TOTAL($A1764,$B$1),"")</f>
        <v>0</v>
      </c>
      <c r="H1764">
        <f>IFERROR([1]!s_stm07_is($A1764,"W30028333","2017/12/31",1)/[1]!S_SHARE_TOTAL($A1764,$B$1),"")</f>
        <v>0</v>
      </c>
      <c r="I1764">
        <f>IFERROR([1]!s_stm07_is($A1764,"W30028333","2018/12/31",1)/[1]!S_SHARE_TOTAL($A1764,$B$1),"")</f>
        <v>0</v>
      </c>
      <c r="J1764">
        <f>IFERROR([1]!s_stm07_is($A1764,"W30028333","2019/12/31",1)/[1]!S_SHARE_TOTAL($A1764,$B$1),"")</f>
        <v>0.22297074634847489</v>
      </c>
      <c r="K1764">
        <f>IFERROR([1]!s_stm07_is($A1764,"W30028333","2020/12/31",1)/[1]!S_SHARE_TOTAL($A1764,$B$1),"")</f>
        <v>-0.3816584845744912</v>
      </c>
      <c r="L1764">
        <f>IFERROR([1]!s_stm07_is($A1764,"W30028333","2021/12/31",1)/[1]!S_SHARE_TOTAL($A1764,$B$1),"")</f>
        <v>0.39330255056416147</v>
      </c>
      <c r="M1764">
        <f>IFERROR([1]!s_stm07_is($A1764,"W30028333","2022/12/31",1)/[1]!S_SHARE_TOTAL($A1764,$B$1),"")</f>
        <v>0.20609681356855228</v>
      </c>
      <c r="N1764">
        <f>IFERROR([1]!s_stm07_is($A1764,"W30028333","2023/12/31",1)/[1]!S_SHARE_TOTAL($A1764,$B$1),"")</f>
        <v>0.20603967440850823</v>
      </c>
      <c r="O1764">
        <f>IFERROR([1]!s_stm07_is($A1764,"W30028333","2024/12/31",1)/[1]!S_SHARE_TOTAL($A1764,$B$1),"")</f>
        <v>0.4032484122246579</v>
      </c>
      <c r="P1764">
        <f>IFERROR([1]!s_stm07_is($A1764,"W30028333","2025/12/31",1)/[1]!S_SHARE_TOTAL($A1764,$B$1),"")</f>
        <v>0.52690183479338915</v>
      </c>
      <c r="Q1764">
        <f>IFERROR([1]!s_west_netprofit($A1764,2026,$B$1,180)/[1]!S_SHARE_TOTAL($A1764,$B$1),"")</f>
        <v>1.1618456495630189</v>
      </c>
      <c r="R1764">
        <f>IFERROR([1]!s_west_netprofit($A1764,2027,$B$1,180)/[1]!S_SHARE_TOTAL($A1764,$B$1),"")</f>
        <v>1.6274573841693061</v>
      </c>
      <c r="S1764">
        <f>IFERROR([1]!s_fa_dupont_roe($A1764,"2011/12/31")/100,"")</f>
        <v>0</v>
      </c>
      <c r="T1764">
        <f>IFERROR([1]!s_fa_dupont_roe($A1764,"2012/12/31")/100,"")</f>
        <v>0</v>
      </c>
      <c r="U1764">
        <f>IFERROR([1]!s_fa_dupont_roe($A1764,"2013/12/31")/100,"")</f>
        <v>0</v>
      </c>
      <c r="V1764">
        <f>IFERROR([1]!s_fa_dupont_roe($A1764,"2014/12/31")/100,"")</f>
        <v>0</v>
      </c>
      <c r="W1764">
        <f>IFERROR([1]!s_fa_dupont_roe($A1764,"2015/12/31")/100,"")</f>
        <v>0</v>
      </c>
      <c r="X1764">
        <f>IFERROR([1]!s_fa_dupont_roe($A1764,"2016/12/31")/100,"")</f>
        <v>0</v>
      </c>
      <c r="Y1764">
        <f>IFERROR([1]!s_fa_dupont_roe($A1764,"2017/12/31")/100,"")</f>
        <v>0</v>
      </c>
      <c r="Z1764">
        <f>IFERROR([1]!s_fa_dupont_roe($A1764,"2018/12/31")/100,"")</f>
        <v>0</v>
      </c>
      <c r="AA1764">
        <f>IFERROR([1]!s_fa_dupont_roe($A1764,"2019/12/31")/100,"")</f>
        <v>0.12722899999999998</v>
      </c>
      <c r="AB1764">
        <f>IFERROR([1]!s_fa_dupont_roe($A1764,"2020/12/31")/100,"")</f>
        <v>-0.154034</v>
      </c>
      <c r="AC1764">
        <f>IFERROR([1]!s_fa_dupont_roe($A1764,"2021/12/31")/100,"")</f>
        <v>0.11514099999999999</v>
      </c>
      <c r="AD1764">
        <f>IFERROR([1]!s_fa_dupont_roe($A1764,"2022/12/31")/100,"")</f>
        <v>5.5173E-2</v>
      </c>
      <c r="AE1764">
        <f>IFERROR([1]!s_fa_dupont_roe($A1764,"2023/12/31")/100,"")</f>
        <v>3.0446000000000001E-2</v>
      </c>
      <c r="AF1764">
        <f>IFERROR([1]!s_fa_dupont_roe($A1764,"2024/12/31")/100,"")</f>
        <v>4.1589000000000001E-2</v>
      </c>
      <c r="AG1764">
        <f>IFERROR([1]!s_fa_dupont_roe($A1764,"2025/12/31")/100,"")</f>
        <v>5.3281999999999996E-2</v>
      </c>
      <c r="AH1764">
        <f>IFERROR([1]!s_stm07_is($A1764,"W30028333","2025/12/31",1),"")</f>
        <v>127280477.41</v>
      </c>
      <c r="AI1764">
        <f>IFERROR([1]!s_stm07_bs($A1764,"W38058048","2025/12/31",1),"")</f>
        <v>2434665000.9499998</v>
      </c>
      <c r="AJ1764">
        <f>IFERROR([1]!s_fa_netdebt($A1764,"2025/12/31"),"")</f>
        <v>-1184038749.1199999</v>
      </c>
      <c r="AK1764">
        <f>IFERROR([1]!s_val_ev1($A1764,"2025/12/31"),"")</f>
        <v>10272785869.58</v>
      </c>
      <c r="AL1764">
        <f>IFERROR([1]!s_fa_ebitda($A1764,"2025/12/31"),"")</f>
        <v>146589092.94999999</v>
      </c>
      <c r="AM1764">
        <f>IFERROR([1]!s_west_netprofit($A1764,2026,$B$1,180)/[1]!s_west_netprofit($A1764,2026,$B$1-7,180)-1,"")</f>
        <v>0</v>
      </c>
      <c r="AN1764">
        <f>IFERROR([1]!s_west_netprofit($A1764,2026,$B$1,180)/[1]!s_west_netprofit($A1764,2026,$B$1-30,180)-1,"")</f>
        <v>-6.0410773170854193E-2</v>
      </c>
      <c r="AO1764">
        <f>IFERROR([1]!s_est_mediannetprofit($A1764,2026,$B$1)/[1]!s_est_mediannetprofit($A1764,2026,$B$1-7)-1,"")</f>
        <v>0</v>
      </c>
      <c r="AP1764">
        <f>IFERROR([1]!s_est_mediannetprofit($A1764,2026,$B$1)/[1]!s_est_mediannetprofit($A1764,2026,$B$1-30)-1,"")</f>
        <v>-8.2540616521199039E-2</v>
      </c>
    </row>
    <row r="1765" spans="1:42">
      <c r="A1765" t="s">
        <v>1804</v>
      </c>
      <c r="B1765">
        <f>IFERROR([1]!s_stm07_is($A1765,"W30028333","2011/12/31",1)/[1]!S_SHARE_TOTAL($A1765,$B$1),"")</f>
        <v>0</v>
      </c>
      <c r="C1765">
        <f>IFERROR([1]!s_stm07_is($A1765,"W30028333","2012/12/31",1)/[1]!S_SHARE_TOTAL($A1765,$B$1),"")</f>
        <v>0</v>
      </c>
      <c r="D1765">
        <f>IFERROR([1]!s_stm07_is($A1765,"W30028333","2013/12/31",1)/[1]!S_SHARE_TOTAL($A1765,$B$1),"")</f>
        <v>-1.4765394605132943E-2</v>
      </c>
      <c r="E1765">
        <f>IFERROR([1]!s_stm07_is($A1765,"W30028333","2014/12/31",1)/[1]!S_SHARE_TOTAL($A1765,$B$1),"")</f>
        <v>5.5756754947768862E-2</v>
      </c>
      <c r="F1765">
        <f>IFERROR([1]!s_stm07_is($A1765,"W30028333","2015/12/31",1)/[1]!S_SHARE_TOTAL($A1765,$B$1),"")</f>
        <v>4.2342062134371757E-2</v>
      </c>
      <c r="G1765">
        <f>IFERROR([1]!s_stm07_is($A1765,"W30028333","2016/12/31",1)/[1]!S_SHARE_TOTAL($A1765,$B$1),"")</f>
        <v>7.1286679702382102E-2</v>
      </c>
      <c r="H1765">
        <f>IFERROR([1]!s_stm07_is($A1765,"W30028333","2017/12/31",1)/[1]!S_SHARE_TOTAL($A1765,$B$1),"")</f>
        <v>0.1037504988025458</v>
      </c>
      <c r="I1765">
        <f>IFERROR([1]!s_stm07_is($A1765,"W30028333","2018/12/31",1)/[1]!S_SHARE_TOTAL($A1765,$B$1),"")</f>
        <v>0.20410398808161992</v>
      </c>
      <c r="J1765">
        <f>IFERROR([1]!s_stm07_is($A1765,"W30028333","2019/12/31",1)/[1]!S_SHARE_TOTAL($A1765,$B$1),"")</f>
        <v>0.28226375580815488</v>
      </c>
      <c r="K1765">
        <f>IFERROR([1]!s_stm07_is($A1765,"W30028333","2020/12/31",1)/[1]!S_SHARE_TOTAL($A1765,$B$1),"")</f>
        <v>0.42245693147638291</v>
      </c>
      <c r="L1765">
        <f>IFERROR([1]!s_stm07_is($A1765,"W30028333","2021/12/31",1)/[1]!S_SHARE_TOTAL($A1765,$B$1),"")</f>
        <v>0.57254176684578051</v>
      </c>
      <c r="M1765">
        <f>IFERROR([1]!s_stm07_is($A1765,"W30028333","2022/12/31",1)/[1]!S_SHARE_TOTAL($A1765,$B$1),"")</f>
        <v>0.87945459088375921</v>
      </c>
      <c r="N1765">
        <f>IFERROR([1]!s_stm07_is($A1765,"W30028333","2023/12/31",1)/[1]!S_SHARE_TOTAL($A1765,$B$1),"")</f>
        <v>1.3644971432019248</v>
      </c>
      <c r="O1765">
        <f>IFERROR([1]!s_stm07_is($A1765,"W30028333","2024/12/31",1)/[1]!S_SHARE_TOTAL($A1765,$B$1),"")</f>
        <v>1.7942580938317001</v>
      </c>
      <c r="P1765">
        <f>IFERROR([1]!s_stm07_is($A1765,"W30028333","2025/12/31",1)/[1]!S_SHARE_TOTAL($A1765,$B$1),"")</f>
        <v>0.4633990002968702</v>
      </c>
      <c r="Q1765">
        <f>IFERROR([1]!s_west_netprofit($A1765,2026,$B$1,180)/[1]!S_SHARE_TOTAL($A1765,$B$1),"")</f>
        <v>0.85784637334787184</v>
      </c>
      <c r="R1765">
        <f>IFERROR([1]!s_west_netprofit($A1765,2027,$B$1,180)/[1]!S_SHARE_TOTAL($A1765,$B$1),"")</f>
        <v>1.8970059485451491</v>
      </c>
      <c r="S1765">
        <f>IFERROR([1]!s_fa_dupont_roe($A1765,"2011/12/31")/100,"")</f>
        <v>0</v>
      </c>
      <c r="T1765">
        <f>IFERROR([1]!s_fa_dupont_roe($A1765,"2012/12/31")/100,"")</f>
        <v>0</v>
      </c>
      <c r="U1765">
        <f>IFERROR([1]!s_fa_dupont_roe($A1765,"2013/12/31")/100,"")</f>
        <v>-1.5823E-2</v>
      </c>
      <c r="V1765">
        <f>IFERROR([1]!s_fa_dupont_roe($A1765,"2014/12/31")/100,"")</f>
        <v>6.6438999999999998E-2</v>
      </c>
      <c r="W1765">
        <f>IFERROR([1]!s_fa_dupont_roe($A1765,"2015/12/31")/100,"")</f>
        <v>4.8201000000000001E-2</v>
      </c>
      <c r="X1765">
        <f>IFERROR([1]!s_fa_dupont_roe($A1765,"2016/12/31")/100,"")</f>
        <v>6.7742000000000011E-2</v>
      </c>
      <c r="Y1765">
        <f>IFERROR([1]!s_fa_dupont_roe($A1765,"2017/12/31")/100,"")</f>
        <v>9.0142E-2</v>
      </c>
      <c r="Z1765">
        <f>IFERROR([1]!s_fa_dupont_roe($A1765,"2018/12/31")/100,"")</f>
        <v>0.14491899999999999</v>
      </c>
      <c r="AA1765">
        <f>IFERROR([1]!s_fa_dupont_roe($A1765,"2019/12/31")/100,"")</f>
        <v>0.145424</v>
      </c>
      <c r="AB1765">
        <f>IFERROR([1]!s_fa_dupont_roe($A1765,"2020/12/31")/100,"")</f>
        <v>0.104698</v>
      </c>
      <c r="AC1765">
        <f>IFERROR([1]!s_fa_dupont_roe($A1765,"2021/12/31")/100,"")</f>
        <v>9.4365000000000004E-2</v>
      </c>
      <c r="AD1765">
        <f>IFERROR([1]!s_fa_dupont_roe($A1765,"2022/12/31")/100,"")</f>
        <v>0.121097</v>
      </c>
      <c r="AE1765">
        <f>IFERROR([1]!s_fa_dupont_roe($A1765,"2023/12/31")/100,"")</f>
        <v>0.14837899999999998</v>
      </c>
      <c r="AF1765">
        <f>IFERROR([1]!s_fa_dupont_roe($A1765,"2024/12/31")/100,"")</f>
        <v>0.16355699999999998</v>
      </c>
      <c r="AG1765">
        <f>IFERROR([1]!s_fa_dupont_roe($A1765,"2025/12/31")/100,"")</f>
        <v>3.7779E-2</v>
      </c>
      <c r="AH1765">
        <f>IFERROR([1]!s_stm07_is($A1765,"W30028333","2025/12/31",1),"")</f>
        <v>136300437.22</v>
      </c>
      <c r="AI1765">
        <f>IFERROR([1]!s_stm07_bs($A1765,"W38058048","2025/12/31",1),"")</f>
        <v>4118512390.9400001</v>
      </c>
      <c r="AJ1765">
        <f>IFERROR([1]!s_fa_netdebt($A1765,"2025/12/31"),"")</f>
        <v>1965732951.72</v>
      </c>
      <c r="AK1765">
        <f>IFERROR([1]!s_val_ev1($A1765,"2025/12/31"),"")</f>
        <v>12493817993.389999</v>
      </c>
      <c r="AL1765">
        <f>IFERROR([1]!s_fa_ebitda($A1765,"2025/12/31"),"")</f>
        <v>363477243.37</v>
      </c>
      <c r="AM1765">
        <f>IFERROR([1]!s_west_netprofit($A1765,2026,$B$1,180)/[1]!s_west_netprofit($A1765,2026,$B$1-7,180)-1,"")</f>
        <v>0</v>
      </c>
      <c r="AN1765">
        <f>IFERROR([1]!s_west_netprofit($A1765,2026,$B$1,180)/[1]!s_west_netprofit($A1765,2026,$B$1-30,180)-1,"")</f>
        <v>0</v>
      </c>
      <c r="AO1765">
        <f>IFERROR([1]!s_est_mediannetprofit($A1765,2026,$B$1)/[1]!s_est_mediannetprofit($A1765,2026,$B$1-7)-1,"")</f>
        <v>0</v>
      </c>
      <c r="AP1765">
        <f>IFERROR([1]!s_est_mediannetprofit($A1765,2026,$B$1)/[1]!s_est_mediannetprofit($A1765,2026,$B$1-30)-1,"")</f>
        <v>0</v>
      </c>
    </row>
    <row r="1766" spans="1:42">
      <c r="A1766" t="s">
        <v>1805</v>
      </c>
      <c r="B1766">
        <f>IFERROR([1]!s_stm07_is($A1766,"W30028333","2011/12/31",1)/[1]!S_SHARE_TOTAL($A1766,$B$1),"")</f>
        <v>0</v>
      </c>
      <c r="C1766">
        <f>IFERROR([1]!s_stm07_is($A1766,"W30028333","2012/12/31",1)/[1]!S_SHARE_TOTAL($A1766,$B$1),"")</f>
        <v>0</v>
      </c>
      <c r="D1766">
        <f>IFERROR([1]!s_stm07_is($A1766,"W30028333","2013/12/31",1)/[1]!S_SHARE_TOTAL($A1766,$B$1),"")</f>
        <v>0</v>
      </c>
      <c r="E1766">
        <f>IFERROR([1]!s_stm07_is($A1766,"W30028333","2014/12/31",1)/[1]!S_SHARE_TOTAL($A1766,$B$1),"")</f>
        <v>0</v>
      </c>
      <c r="F1766">
        <f>IFERROR([1]!s_stm07_is($A1766,"W30028333","2015/12/31",1)/[1]!S_SHARE_TOTAL($A1766,$B$1),"")</f>
        <v>0</v>
      </c>
      <c r="G1766">
        <f>IFERROR([1]!s_stm07_is($A1766,"W30028333","2016/12/31",1)/[1]!S_SHARE_TOTAL($A1766,$B$1),"")</f>
        <v>0.20452206079393515</v>
      </c>
      <c r="H1766">
        <f>IFERROR([1]!s_stm07_is($A1766,"W30028333","2017/12/31",1)/[1]!S_SHARE_TOTAL($A1766,$B$1),"")</f>
        <v>0.23155690855457317</v>
      </c>
      <c r="I1766">
        <f>IFERROR([1]!s_stm07_is($A1766,"W30028333","2018/12/31",1)/[1]!S_SHARE_TOTAL($A1766,$B$1),"")</f>
        <v>0.2381612748883449</v>
      </c>
      <c r="J1766">
        <f>IFERROR([1]!s_stm07_is($A1766,"W30028333","2019/12/31",1)/[1]!S_SHARE_TOTAL($A1766,$B$1),"")</f>
        <v>0.27345854520593776</v>
      </c>
      <c r="K1766">
        <f>IFERROR([1]!s_stm07_is($A1766,"W30028333","2020/12/31",1)/[1]!S_SHARE_TOTAL($A1766,$B$1),"")</f>
        <v>0.52475613141792476</v>
      </c>
      <c r="L1766">
        <f>IFERROR([1]!s_stm07_is($A1766,"W30028333","2021/12/31",1)/[1]!S_SHARE_TOTAL($A1766,$B$1),"")</f>
        <v>0.77019405769264082</v>
      </c>
      <c r="M1766">
        <f>IFERROR([1]!s_stm07_is($A1766,"W30028333","2022/12/31",1)/[1]!S_SHARE_TOTAL($A1766,$B$1),"")</f>
        <v>1.5709351135222651</v>
      </c>
      <c r="N1766">
        <f>IFERROR([1]!s_stm07_is($A1766,"W30028333","2023/12/31",1)/[1]!S_SHARE_TOTAL($A1766,$B$1),"")</f>
        <v>2.3612132977659459</v>
      </c>
      <c r="O1766">
        <f>IFERROR([1]!s_stm07_is($A1766,"W30028333","2024/12/31",1)/[1]!S_SHARE_TOTAL($A1766,$B$1),"")</f>
        <v>-1.4698486612053439</v>
      </c>
      <c r="P1766">
        <f>IFERROR([1]!s_stm07_is($A1766,"W30028333","2025/12/31",1)/[1]!S_SHARE_TOTAL($A1766,$B$1),"")</f>
        <v>-3.0012130621612272</v>
      </c>
      <c r="Q1766">
        <f>IFERROR([1]!s_west_netprofit($A1766,2026,$B$1,180)/[1]!S_SHARE_TOTAL($A1766,$B$1),"")</f>
        <v>0.12773258326248421</v>
      </c>
      <c r="R1766">
        <f>IFERROR([1]!s_west_netprofit($A1766,2027,$B$1,180)/[1]!S_SHARE_TOTAL($A1766,$B$1),"")</f>
        <v>1.0815055697818585</v>
      </c>
      <c r="S1766">
        <f>IFERROR([1]!s_fa_dupont_roe($A1766,"2011/12/31")/100,"")</f>
        <v>0</v>
      </c>
      <c r="T1766">
        <f>IFERROR([1]!s_fa_dupont_roe($A1766,"2012/12/31")/100,"")</f>
        <v>0</v>
      </c>
      <c r="U1766">
        <f>IFERROR([1]!s_fa_dupont_roe($A1766,"2013/12/31")/100,"")</f>
        <v>0</v>
      </c>
      <c r="V1766">
        <f>IFERROR([1]!s_fa_dupont_roe($A1766,"2014/12/31")/100,"")</f>
        <v>0</v>
      </c>
      <c r="W1766">
        <f>IFERROR([1]!s_fa_dupont_roe($A1766,"2015/12/31")/100,"")</f>
        <v>0</v>
      </c>
      <c r="X1766">
        <f>IFERROR([1]!s_fa_dupont_roe($A1766,"2016/12/31")/100,"")</f>
        <v>5.6120000000000003E-2</v>
      </c>
      <c r="Y1766">
        <f>IFERROR([1]!s_fa_dupont_roe($A1766,"2017/12/31")/100,"")</f>
        <v>5.6246999999999998E-2</v>
      </c>
      <c r="Z1766">
        <f>IFERROR([1]!s_fa_dupont_roe($A1766,"2018/12/31")/100,"")</f>
        <v>5.0481999999999999E-2</v>
      </c>
      <c r="AA1766">
        <f>IFERROR([1]!s_fa_dupont_roe($A1766,"2019/12/31")/100,"")</f>
        <v>5.4965E-2</v>
      </c>
      <c r="AB1766">
        <f>IFERROR([1]!s_fa_dupont_roe($A1766,"2020/12/31")/100,"")</f>
        <v>9.0930999999999998E-2</v>
      </c>
      <c r="AC1766">
        <f>IFERROR([1]!s_fa_dupont_roe($A1766,"2021/12/31")/100,"")</f>
        <v>0.11208800000000001</v>
      </c>
      <c r="AD1766">
        <f>IFERROR([1]!s_fa_dupont_roe($A1766,"2022/12/31")/100,"")</f>
        <v>0.16938800000000001</v>
      </c>
      <c r="AE1766">
        <f>IFERROR([1]!s_fa_dupont_roe($A1766,"2023/12/31")/100,"")</f>
        <v>0.19119399999999998</v>
      </c>
      <c r="AF1766">
        <f>IFERROR([1]!s_fa_dupont_roe($A1766,"2024/12/31")/100,"")</f>
        <v>-0.118938</v>
      </c>
      <c r="AG1766">
        <f>IFERROR([1]!s_fa_dupont_roe($A1766,"2025/12/31")/100,"")</f>
        <v>-0.29394300000000001</v>
      </c>
      <c r="AH1766">
        <f>IFERROR([1]!s_stm07_is($A1766,"W30028333","2025/12/31",1),"")</f>
        <v>-7030544738.2200003</v>
      </c>
      <c r="AI1766">
        <f>IFERROR([1]!s_stm07_bs($A1766,"W38058048","2025/12/31",1),"")</f>
        <v>26534287111.540001</v>
      </c>
      <c r="AJ1766">
        <f>IFERROR([1]!s_fa_netdebt($A1766,"2025/12/31"),"")</f>
        <v>20521136774.099998</v>
      </c>
      <c r="AK1766">
        <f>IFERROR([1]!s_val_ev1($A1766,"2025/12/31"),"")</f>
        <v>81837837222.949997</v>
      </c>
      <c r="AL1766">
        <f>IFERROR([1]!s_fa_ebitda($A1766,"2025/12/31"),"")</f>
        <v>-636190147.47000003</v>
      </c>
      <c r="AM1766">
        <f>IFERROR([1]!s_west_netprofit($A1766,2026,$B$1,180)/[1]!s_west_netprofit($A1766,2026,$B$1-7,180)-1,"")</f>
        <v>0</v>
      </c>
      <c r="AN1766">
        <f>IFERROR([1]!s_west_netprofit($A1766,2026,$B$1,180)/[1]!s_west_netprofit($A1766,2026,$B$1-30,180)-1,"")</f>
        <v>-0.7975948892441026</v>
      </c>
      <c r="AO1766">
        <f>IFERROR([1]!s_est_mediannetprofit($A1766,2026,$B$1)/[1]!s_est_mediannetprofit($A1766,2026,$B$1-7)-1,"")</f>
        <v>0</v>
      </c>
      <c r="AP1766">
        <f>IFERROR([1]!s_est_mediannetprofit($A1766,2026,$B$1)/[1]!s_est_mediannetprofit($A1766,2026,$B$1-30)-1,"")</f>
        <v>-0.79564381806534268</v>
      </c>
    </row>
    <row r="1767" spans="1:42">
      <c r="A1767" t="s">
        <v>1806</v>
      </c>
      <c r="B1767">
        <f>IFERROR([1]!s_stm07_is($A1767,"W30028333","2011/12/31",1)/[1]!S_SHARE_TOTAL($A1767,$B$1),"")</f>
        <v>0</v>
      </c>
      <c r="C1767">
        <f>IFERROR([1]!s_stm07_is($A1767,"W30028333","2012/12/31",1)/[1]!S_SHARE_TOTAL($A1767,$B$1),"")</f>
        <v>0</v>
      </c>
      <c r="D1767">
        <f>IFERROR([1]!s_stm07_is($A1767,"W30028333","2013/12/31",1)/[1]!S_SHARE_TOTAL($A1767,$B$1),"")</f>
        <v>0</v>
      </c>
      <c r="E1767">
        <f>IFERROR([1]!s_stm07_is($A1767,"W30028333","2014/12/31",1)/[1]!S_SHARE_TOTAL($A1767,$B$1),"")</f>
        <v>0</v>
      </c>
      <c r="F1767">
        <f>IFERROR([1]!s_stm07_is($A1767,"W30028333","2015/12/31",1)/[1]!S_SHARE_TOTAL($A1767,$B$1),"")</f>
        <v>0</v>
      </c>
      <c r="G1767">
        <f>IFERROR([1]!s_stm07_is($A1767,"W30028333","2016/12/31",1)/[1]!S_SHARE_TOTAL($A1767,$B$1),"")</f>
        <v>0</v>
      </c>
      <c r="H1767">
        <f>IFERROR([1]!s_stm07_is($A1767,"W30028333","2017/12/31",1)/[1]!S_SHARE_TOTAL($A1767,$B$1),"")</f>
        <v>-0.85122322248659676</v>
      </c>
      <c r="I1767">
        <f>IFERROR([1]!s_stm07_is($A1767,"W30028333","2018/12/31",1)/[1]!S_SHARE_TOTAL($A1767,$B$1),"")</f>
        <v>1.0494989158903855E-2</v>
      </c>
      <c r="J1767">
        <f>IFERROR([1]!s_stm07_is($A1767,"W30028333","2019/12/31",1)/[1]!S_SHARE_TOTAL($A1767,$B$1),"")</f>
        <v>0.39941504964603464</v>
      </c>
      <c r="K1767">
        <f>IFERROR([1]!s_stm07_is($A1767,"W30028333","2020/12/31",1)/[1]!S_SHARE_TOTAL($A1767,$B$1),"")</f>
        <v>1.176039655770263</v>
      </c>
      <c r="L1767">
        <f>IFERROR([1]!s_stm07_is($A1767,"W30028333","2021/12/31",1)/[1]!S_SHARE_TOTAL($A1767,$B$1),"")</f>
        <v>2.4169034195016197</v>
      </c>
      <c r="M1767">
        <f>IFERROR([1]!s_stm07_is($A1767,"W30028333","2022/12/31",1)/[1]!S_SHARE_TOTAL($A1767,$B$1),"")</f>
        <v>0.72569029893137404</v>
      </c>
      <c r="N1767">
        <f>IFERROR([1]!s_stm07_is($A1767,"W30028333","2023/12/31",1)/[1]!S_SHARE_TOTAL($A1767,$B$1),"")</f>
        <v>0.73283964357064002</v>
      </c>
      <c r="O1767">
        <f>IFERROR([1]!s_stm07_is($A1767,"W30028333","2024/12/31",1)/[1]!S_SHARE_TOTAL($A1767,$B$1),"")</f>
        <v>2.7296249486680702</v>
      </c>
      <c r="P1767">
        <f>IFERROR([1]!s_stm07_is($A1767,"W30028333","2025/12/31",1)/[1]!S_SHARE_TOTAL($A1767,$B$1),"")</f>
        <v>3.5211669326071888</v>
      </c>
      <c r="Q1767">
        <f>IFERROR([1]!s_west_netprofit($A1767,2026,$B$1,180)/[1]!S_SHARE_TOTAL($A1767,$B$1),"")</f>
        <v>4.3480444427885834</v>
      </c>
      <c r="R1767">
        <f>IFERROR([1]!s_west_netprofit($A1767,2027,$B$1,180)/[1]!S_SHARE_TOTAL($A1767,$B$1),"")</f>
        <v>6.071378827435411</v>
      </c>
      <c r="S1767">
        <f>IFERROR([1]!s_fa_dupont_roe($A1767,"2011/12/31")/100,"")</f>
        <v>0</v>
      </c>
      <c r="T1767">
        <f>IFERROR([1]!s_fa_dupont_roe($A1767,"2012/12/31")/100,"")</f>
        <v>0</v>
      </c>
      <c r="U1767">
        <f>IFERROR([1]!s_fa_dupont_roe($A1767,"2013/12/31")/100,"")</f>
        <v>0</v>
      </c>
      <c r="V1767">
        <f>IFERROR([1]!s_fa_dupont_roe($A1767,"2014/12/31")/100,"")</f>
        <v>0</v>
      </c>
      <c r="W1767">
        <f>IFERROR([1]!s_fa_dupont_roe($A1767,"2015/12/31")/100,"")</f>
        <v>0</v>
      </c>
      <c r="X1767">
        <f>IFERROR([1]!s_fa_dupont_roe($A1767,"2016/12/31")/100,"")</f>
        <v>0</v>
      </c>
      <c r="Y1767">
        <f>IFERROR([1]!s_fa_dupont_roe($A1767,"2017/12/31")/100,"")</f>
        <v>-2.700914</v>
      </c>
      <c r="Z1767">
        <f>IFERROR([1]!s_fa_dupont_roe($A1767,"2018/12/31")/100,"")</f>
        <v>2.1173000000000001E-2</v>
      </c>
      <c r="AA1767">
        <f>IFERROR([1]!s_fa_dupont_roe($A1767,"2019/12/31")/100,"")</f>
        <v>0.211841</v>
      </c>
      <c r="AB1767">
        <f>IFERROR([1]!s_fa_dupont_roe($A1767,"2020/12/31")/100,"")</f>
        <v>6.5933999999999993E-2</v>
      </c>
      <c r="AC1767">
        <f>IFERROR([1]!s_fa_dupont_roe($A1767,"2021/12/31")/100,"")</f>
        <v>7.1535000000000001E-2</v>
      </c>
      <c r="AD1767">
        <f>IFERROR([1]!s_fa_dupont_roe($A1767,"2022/12/31")/100,"")</f>
        <v>2.0632999999999999E-2</v>
      </c>
      <c r="AE1767">
        <f>IFERROR([1]!s_fa_dupont_roe($A1767,"2023/12/31")/100,"")</f>
        <v>2.0501999999999999E-2</v>
      </c>
      <c r="AF1767">
        <f>IFERROR([1]!s_fa_dupont_roe($A1767,"2024/12/31")/100,"")</f>
        <v>7.3080999999999993E-2</v>
      </c>
      <c r="AG1767">
        <f>IFERROR([1]!s_fa_dupont_roe($A1767,"2025/12/31")/100,"")</f>
        <v>8.7628999999999999E-2</v>
      </c>
      <c r="AH1767">
        <f>IFERROR([1]!s_stm07_is($A1767,"W30028333","2025/12/31",1),"")</f>
        <v>593998801.41999996</v>
      </c>
      <c r="AI1767">
        <f>IFERROR([1]!s_stm07_bs($A1767,"W38058048","2025/12/31",1),"")</f>
        <v>7052568429.5600004</v>
      </c>
      <c r="AJ1767">
        <f>IFERROR([1]!s_fa_netdebt($A1767,"2025/12/31"),"")</f>
        <v>-3515141511.6700001</v>
      </c>
      <c r="AK1767">
        <f>IFERROR([1]!s_val_ev1($A1767,"2025/12/31"),"")</f>
        <v>38303824193.07</v>
      </c>
      <c r="AL1767">
        <f>IFERROR([1]!s_fa_ebitda($A1767,"2025/12/31"),"")</f>
        <v>633513951.12</v>
      </c>
      <c r="AM1767">
        <f>IFERROR([1]!s_west_netprofit($A1767,2026,$B$1,180)/[1]!s_west_netprofit($A1767,2026,$B$1-7,180)-1,"")</f>
        <v>0</v>
      </c>
      <c r="AN1767">
        <f>IFERROR([1]!s_west_netprofit($A1767,2026,$B$1,180)/[1]!s_west_netprofit($A1767,2026,$B$1-30,180)-1,"")</f>
        <v>-8.6553471520093295E-2</v>
      </c>
      <c r="AO1767">
        <f>IFERROR([1]!s_est_mediannetprofit($A1767,2026,$B$1)/[1]!s_est_mediannetprofit($A1767,2026,$B$1-7)-1,"")</f>
        <v>0</v>
      </c>
      <c r="AP1767">
        <f>IFERROR([1]!s_est_mediannetprofit($A1767,2026,$B$1)/[1]!s_est_mediannetprofit($A1767,2026,$B$1-30)-1,"")</f>
        <v>-1.8100496191208348E-2</v>
      </c>
    </row>
    <row r="1768" spans="1:42">
      <c r="A1768" t="s">
        <v>1807</v>
      </c>
      <c r="B1768">
        <f>IFERROR([1]!s_stm07_is($A1768,"W30028333","2011/12/31",1)/[1]!S_SHARE_TOTAL($A1768,$B$1),"")</f>
        <v>0</v>
      </c>
      <c r="C1768">
        <f>IFERROR([1]!s_stm07_is($A1768,"W30028333","2012/12/31",1)/[1]!S_SHARE_TOTAL($A1768,$B$1),"")</f>
        <v>0</v>
      </c>
      <c r="D1768">
        <f>IFERROR([1]!s_stm07_is($A1768,"W30028333","2013/12/31",1)/[1]!S_SHARE_TOTAL($A1768,$B$1),"")</f>
        <v>0</v>
      </c>
      <c r="E1768">
        <f>IFERROR([1]!s_stm07_is($A1768,"W30028333","2014/12/31",1)/[1]!S_SHARE_TOTAL($A1768,$B$1),"")</f>
        <v>0</v>
      </c>
      <c r="F1768">
        <f>IFERROR([1]!s_stm07_is($A1768,"W30028333","2015/12/31",1)/[1]!S_SHARE_TOTAL($A1768,$B$1),"")</f>
        <v>0</v>
      </c>
      <c r="G1768">
        <f>IFERROR([1]!s_stm07_is($A1768,"W30028333","2016/12/31",1)/[1]!S_SHARE_TOTAL($A1768,$B$1),"")</f>
        <v>5.8080580379455335E-2</v>
      </c>
      <c r="H1768">
        <f>IFERROR([1]!s_stm07_is($A1768,"W30028333","2017/12/31",1)/[1]!S_SHARE_TOTAL($A1768,$B$1),"")</f>
        <v>3.9012077389659089E-2</v>
      </c>
      <c r="I1768">
        <f>IFERROR([1]!s_stm07_is($A1768,"W30028333","2018/12/31",1)/[1]!S_SHARE_TOTAL($A1768,$B$1),"")</f>
        <v>0.16346503781221386</v>
      </c>
      <c r="J1768">
        <f>IFERROR([1]!s_stm07_is($A1768,"W30028333","2019/12/31",1)/[1]!S_SHARE_TOTAL($A1768,$B$1),"")</f>
        <v>8.1438438979725053E-2</v>
      </c>
      <c r="K1768">
        <f>IFERROR([1]!s_stm07_is($A1768,"W30028333","2020/12/31",1)/[1]!S_SHARE_TOTAL($A1768,$B$1),"")</f>
        <v>1.3147342317910943E-2</v>
      </c>
      <c r="L1768">
        <f>IFERROR([1]!s_stm07_is($A1768,"W30028333","2021/12/31",1)/[1]!S_SHARE_TOTAL($A1768,$B$1),"")</f>
        <v>0.17902005514479088</v>
      </c>
      <c r="M1768">
        <f>IFERROR([1]!s_stm07_is($A1768,"W30028333","2022/12/31",1)/[1]!S_SHARE_TOTAL($A1768,$B$1),"")</f>
        <v>0.7032548363288692</v>
      </c>
      <c r="N1768">
        <f>IFERROR([1]!s_stm07_is($A1768,"W30028333","2023/12/31",1)/[1]!S_SHARE_TOTAL($A1768,$B$1),"")</f>
        <v>1.1984963373649984</v>
      </c>
      <c r="O1768">
        <f>IFERROR([1]!s_stm07_is($A1768,"W30028333","2024/12/31",1)/[1]!S_SHARE_TOTAL($A1768,$B$1),"")</f>
        <v>0.9546643528509724</v>
      </c>
      <c r="P1768">
        <f>IFERROR([1]!s_stm07_is($A1768,"W30028333","2025/12/31",1)/[1]!S_SHARE_TOTAL($A1768,$B$1),"")</f>
        <v>1.331896853903519</v>
      </c>
      <c r="Q1768">
        <f>IFERROR([1]!s_west_netprofit($A1768,2026,$B$1,180)/[1]!S_SHARE_TOTAL($A1768,$B$1),"")</f>
        <v>1.68133351915922</v>
      </c>
      <c r="R1768">
        <f>IFERROR([1]!s_west_netprofit($A1768,2027,$B$1,180)/[1]!S_SHARE_TOTAL($A1768,$B$1),"")</f>
        <v>2.1098821846797757</v>
      </c>
      <c r="S1768">
        <f>IFERROR([1]!s_fa_dupont_roe($A1768,"2011/12/31")/100,"")</f>
        <v>0</v>
      </c>
      <c r="T1768">
        <f>IFERROR([1]!s_fa_dupont_roe($A1768,"2012/12/31")/100,"")</f>
        <v>0</v>
      </c>
      <c r="U1768">
        <f>IFERROR([1]!s_fa_dupont_roe($A1768,"2013/12/31")/100,"")</f>
        <v>0</v>
      </c>
      <c r="V1768">
        <f>IFERROR([1]!s_fa_dupont_roe($A1768,"2014/12/31")/100,"")</f>
        <v>0</v>
      </c>
      <c r="W1768">
        <f>IFERROR([1]!s_fa_dupont_roe($A1768,"2015/12/31")/100,"")</f>
        <v>0</v>
      </c>
      <c r="X1768">
        <f>IFERROR([1]!s_fa_dupont_roe($A1768,"2016/12/31")/100,"")</f>
        <v>0.33969299999999997</v>
      </c>
      <c r="Y1768">
        <f>IFERROR([1]!s_fa_dupont_roe($A1768,"2017/12/31")/100,"")</f>
        <v>0.153144</v>
      </c>
      <c r="Z1768">
        <f>IFERROR([1]!s_fa_dupont_roe($A1768,"2018/12/31")/100,"")</f>
        <v>0.29928300000000002</v>
      </c>
      <c r="AA1768">
        <f>IFERROR([1]!s_fa_dupont_roe($A1768,"2019/12/31")/100,"")</f>
        <v>9.6637000000000001E-2</v>
      </c>
      <c r="AB1768">
        <f>IFERROR([1]!s_fa_dupont_roe($A1768,"2020/12/31")/100,"")</f>
        <v>1.3903E-2</v>
      </c>
      <c r="AC1768">
        <f>IFERROR([1]!s_fa_dupont_roe($A1768,"2021/12/31")/100,"")</f>
        <v>0.13266700000000001</v>
      </c>
      <c r="AD1768">
        <f>IFERROR([1]!s_fa_dupont_roe($A1768,"2022/12/31")/100,"")</f>
        <v>0.33488500000000004</v>
      </c>
      <c r="AE1768">
        <f>IFERROR([1]!s_fa_dupont_roe($A1768,"2023/12/31")/100,"")</f>
        <v>0.22784199999999999</v>
      </c>
      <c r="AF1768">
        <f>IFERROR([1]!s_fa_dupont_roe($A1768,"2024/12/31")/100,"")</f>
        <v>0.12038600000000001</v>
      </c>
      <c r="AG1768">
        <f>IFERROR([1]!s_fa_dupont_roe($A1768,"2025/12/31")/100,"")</f>
        <v>0.16189299999999998</v>
      </c>
      <c r="AH1768">
        <f>IFERROR([1]!s_stm07_is($A1768,"W30028333","2025/12/31",1),"")</f>
        <v>558315308.91999996</v>
      </c>
      <c r="AI1768">
        <f>IFERROR([1]!s_stm07_bs($A1768,"W38058048","2025/12/31",1),"")</f>
        <v>3627463791.0500002</v>
      </c>
      <c r="AJ1768">
        <f>IFERROR([1]!s_fa_netdebt($A1768,"2025/12/31"),"")</f>
        <v>-1362827563.22</v>
      </c>
      <c r="AK1768">
        <f>IFERROR([1]!s_val_ev1($A1768,"2025/12/31"),"")</f>
        <v>14283533783.200001</v>
      </c>
      <c r="AL1768">
        <f>IFERROR([1]!s_fa_ebitda($A1768,"2025/12/31"),"")</f>
        <v>853334081.74000001</v>
      </c>
      <c r="AM1768">
        <f>IFERROR([1]!s_west_netprofit($A1768,2026,$B$1,180)/[1]!s_west_netprofit($A1768,2026,$B$1-7,180)-1,"")</f>
        <v>0</v>
      </c>
      <c r="AN1768">
        <f>IFERROR([1]!s_west_netprofit($A1768,2026,$B$1,180)/[1]!s_west_netprofit($A1768,2026,$B$1-30,180)-1,"")</f>
        <v>0</v>
      </c>
      <c r="AO1768">
        <f>IFERROR([1]!s_est_mediannetprofit($A1768,2026,$B$1)/[1]!s_est_mediannetprofit($A1768,2026,$B$1-7)-1,"")</f>
        <v>0</v>
      </c>
      <c r="AP1768">
        <f>IFERROR([1]!s_est_mediannetprofit($A1768,2026,$B$1)/[1]!s_est_mediannetprofit($A1768,2026,$B$1-30)-1,"")</f>
        <v>0</v>
      </c>
    </row>
    <row r="1769" spans="1:42">
      <c r="A1769" t="s">
        <v>1808</v>
      </c>
      <c r="B1769">
        <f>IFERROR([1]!s_stm07_is($A1769,"W30028333","2011/12/31",1)/[1]!S_SHARE_TOTAL($A1769,$B$1),"")</f>
        <v>0</v>
      </c>
      <c r="C1769">
        <f>IFERROR([1]!s_stm07_is($A1769,"W30028333","2012/12/31",1)/[1]!S_SHARE_TOTAL($A1769,$B$1),"")</f>
        <v>0</v>
      </c>
      <c r="D1769">
        <f>IFERROR([1]!s_stm07_is($A1769,"W30028333","2013/12/31",1)/[1]!S_SHARE_TOTAL($A1769,$B$1),"")</f>
        <v>0</v>
      </c>
      <c r="E1769">
        <f>IFERROR([1]!s_stm07_is($A1769,"W30028333","2014/12/31",1)/[1]!S_SHARE_TOTAL($A1769,$B$1),"")</f>
        <v>0</v>
      </c>
      <c r="F1769">
        <f>IFERROR([1]!s_stm07_is($A1769,"W30028333","2015/12/31",1)/[1]!S_SHARE_TOTAL($A1769,$B$1),"")</f>
        <v>0</v>
      </c>
      <c r="G1769">
        <f>IFERROR([1]!s_stm07_is($A1769,"W30028333","2016/12/31",1)/[1]!S_SHARE_TOTAL($A1769,$B$1),"")</f>
        <v>0</v>
      </c>
      <c r="H1769">
        <f>IFERROR([1]!s_stm07_is($A1769,"W30028333","2017/12/31",1)/[1]!S_SHARE_TOTAL($A1769,$B$1),"")</f>
        <v>0</v>
      </c>
      <c r="I1769">
        <f>IFERROR([1]!s_stm07_is($A1769,"W30028333","2018/12/31",1)/[1]!S_SHARE_TOTAL($A1769,$B$1),"")</f>
        <v>-0.40160377341836734</v>
      </c>
      <c r="J1769">
        <f>IFERROR([1]!s_stm07_is($A1769,"W30028333","2019/12/31",1)/[1]!S_SHARE_TOTAL($A1769,$B$1),"")</f>
        <v>-1.0014993390816327</v>
      </c>
      <c r="K1769">
        <f>IFERROR([1]!s_stm07_is($A1769,"W30028333","2020/12/31",1)/[1]!S_SHARE_TOTAL($A1769,$B$1),"")</f>
        <v>0.6608638210714286</v>
      </c>
      <c r="L1769">
        <f>IFERROR([1]!s_stm07_is($A1769,"W30028333","2021/12/31",1)/[1]!S_SHARE_TOTAL($A1769,$B$1),"")</f>
        <v>0.73715920336734697</v>
      </c>
      <c r="M1769">
        <f>IFERROR([1]!s_stm07_is($A1769,"W30028333","2022/12/31",1)/[1]!S_SHARE_TOTAL($A1769,$B$1),"")</f>
        <v>1.4475527752551021</v>
      </c>
      <c r="N1769">
        <f>IFERROR([1]!s_stm07_is($A1769,"W30028333","2023/12/31",1)/[1]!S_SHARE_TOTAL($A1769,$B$1),"")</f>
        <v>1.6488839435714286</v>
      </c>
      <c r="O1769">
        <f>IFERROR([1]!s_stm07_is($A1769,"W30028333","2024/12/31",1)/[1]!S_SHARE_TOTAL($A1769,$B$1),"")</f>
        <v>2.0435208225510206</v>
      </c>
      <c r="P1769">
        <f>IFERROR([1]!s_stm07_is($A1769,"W30028333","2025/12/31",1)/[1]!S_SHARE_TOTAL($A1769,$B$1),"")</f>
        <v>2.3170539241326531</v>
      </c>
      <c r="Q1769">
        <f>IFERROR([1]!s_west_netprofit($A1769,2026,$B$1,180)/[1]!S_SHARE_TOTAL($A1769,$B$1),"")</f>
        <v>2.9378211275510204</v>
      </c>
      <c r="R1769">
        <f>IFERROR([1]!s_west_netprofit($A1769,2027,$B$1,180)/[1]!S_SHARE_TOTAL($A1769,$B$1),"")</f>
        <v>3.7048289336734692</v>
      </c>
      <c r="S1769">
        <f>IFERROR([1]!s_fa_dupont_roe($A1769,"2011/12/31")/100,"")</f>
        <v>0</v>
      </c>
      <c r="T1769">
        <f>IFERROR([1]!s_fa_dupont_roe($A1769,"2012/12/31")/100,"")</f>
        <v>0</v>
      </c>
      <c r="U1769">
        <f>IFERROR([1]!s_fa_dupont_roe($A1769,"2013/12/31")/100,"")</f>
        <v>0</v>
      </c>
      <c r="V1769">
        <f>IFERROR([1]!s_fa_dupont_roe($A1769,"2014/12/31")/100,"")</f>
        <v>0</v>
      </c>
      <c r="W1769">
        <f>IFERROR([1]!s_fa_dupont_roe($A1769,"2015/12/31")/100,"")</f>
        <v>0</v>
      </c>
      <c r="X1769">
        <f>IFERROR([1]!s_fa_dupont_roe($A1769,"2016/12/31")/100,"")</f>
        <v>0</v>
      </c>
      <c r="Y1769">
        <f>IFERROR([1]!s_fa_dupont_roe($A1769,"2017/12/31")/100,"")</f>
        <v>0</v>
      </c>
      <c r="Z1769">
        <f>IFERROR([1]!s_fa_dupont_roe($A1769,"2018/12/31")/100,"")</f>
        <v>-5.5653759999999997</v>
      </c>
      <c r="AA1769">
        <f>IFERROR([1]!s_fa_dupont_roe($A1769,"2019/12/31")/100,"")</f>
        <v>-2.9933319999999997</v>
      </c>
      <c r="AB1769">
        <f>IFERROR([1]!s_fa_dupont_roe($A1769,"2020/12/31")/100,"")</f>
        <v>0.66692600000000002</v>
      </c>
      <c r="AC1769">
        <f>IFERROR([1]!s_fa_dupont_roe($A1769,"2021/12/31")/100,"")</f>
        <v>0.39947299999999997</v>
      </c>
      <c r="AD1769">
        <f>IFERROR([1]!s_fa_dupont_roe($A1769,"2022/12/31")/100,"")</f>
        <v>0.50302500000000006</v>
      </c>
      <c r="AE1769">
        <f>IFERROR([1]!s_fa_dupont_roe($A1769,"2023/12/31")/100,"")</f>
        <v>0.38601799999999997</v>
      </c>
      <c r="AF1769">
        <f>IFERROR([1]!s_fa_dupont_roe($A1769,"2024/12/31")/100,"")</f>
        <v>0.219114</v>
      </c>
      <c r="AG1769">
        <f>IFERROR([1]!s_fa_dupont_roe($A1769,"2025/12/31")/100,"")</f>
        <v>0.16279199999999999</v>
      </c>
      <c r="AH1769">
        <f>IFERROR([1]!s_stm07_is($A1769,"W30028333","2025/12/31",1),"")</f>
        <v>454142569.13</v>
      </c>
      <c r="AI1769">
        <f>IFERROR([1]!s_stm07_bs($A1769,"W38058048","2025/12/31",1),"")</f>
        <v>2921944403.3000002</v>
      </c>
      <c r="AJ1769">
        <f>IFERROR([1]!s_fa_netdebt($A1769,"2025/12/31"),"")</f>
        <v>-963376876.19000006</v>
      </c>
      <c r="AK1769">
        <f>IFERROR([1]!s_val_ev1($A1769,"2025/12/31"),"")</f>
        <v>31903557188.57</v>
      </c>
      <c r="AL1769">
        <f>IFERROR([1]!s_fa_ebitda($A1769,"2025/12/31"),"")</f>
        <v>559328597.10000002</v>
      </c>
      <c r="AM1769">
        <f>IFERROR([1]!s_west_netprofit($A1769,2026,$B$1,180)/[1]!s_west_netprofit($A1769,2026,$B$1-7,180)-1,"")</f>
        <v>-2.8081161711925873E-3</v>
      </c>
      <c r="AN1769">
        <f>IFERROR([1]!s_west_netprofit($A1769,2026,$B$1,180)/[1]!s_west_netprofit($A1769,2026,$B$1-30,180)-1,"")</f>
        <v>-1.0873986772854893E-2</v>
      </c>
      <c r="AO1769">
        <f>IFERROR([1]!s_est_mediannetprofit($A1769,2026,$B$1)/[1]!s_est_mediannetprofit($A1769,2026,$B$1-7)-1,"")</f>
        <v>-6.8846815834767705E-3</v>
      </c>
      <c r="AP1769">
        <f>IFERROR([1]!s_est_mediannetprofit($A1769,2026,$B$1)/[1]!s_est_mediannetprofit($A1769,2026,$B$1-30)-1,"")</f>
        <v>-1.7035775127768327E-2</v>
      </c>
    </row>
    <row r="1770" spans="1:42">
      <c r="A1770" t="s">
        <v>1809</v>
      </c>
      <c r="B1770">
        <f>IFERROR([1]!s_stm07_is($A1770,"W30028333","2011/12/31",1)/[1]!S_SHARE_TOTAL($A1770,$B$1),"")</f>
        <v>0</v>
      </c>
      <c r="C1770">
        <f>IFERROR([1]!s_stm07_is($A1770,"W30028333","2012/12/31",1)/[1]!S_SHARE_TOTAL($A1770,$B$1),"")</f>
        <v>0</v>
      </c>
      <c r="D1770">
        <f>IFERROR([1]!s_stm07_is($A1770,"W30028333","2013/12/31",1)/[1]!S_SHARE_TOTAL($A1770,$B$1),"")</f>
        <v>0</v>
      </c>
      <c r="E1770">
        <f>IFERROR([1]!s_stm07_is($A1770,"W30028333","2014/12/31",1)/[1]!S_SHARE_TOTAL($A1770,$B$1),"")</f>
        <v>0</v>
      </c>
      <c r="F1770">
        <f>IFERROR([1]!s_stm07_is($A1770,"W30028333","2015/12/31",1)/[1]!S_SHARE_TOTAL($A1770,$B$1),"")</f>
        <v>0</v>
      </c>
      <c r="G1770">
        <f>IFERROR([1]!s_stm07_is($A1770,"W30028333","2016/12/31",1)/[1]!S_SHARE_TOTAL($A1770,$B$1),"")</f>
        <v>0</v>
      </c>
      <c r="H1770">
        <f>IFERROR([1]!s_stm07_is($A1770,"W30028333","2017/12/31",1)/[1]!S_SHARE_TOTAL($A1770,$B$1),"")</f>
        <v>0.24364339463834314</v>
      </c>
      <c r="I1770">
        <f>IFERROR([1]!s_stm07_is($A1770,"W30028333","2018/12/31",1)/[1]!S_SHARE_TOTAL($A1770,$B$1),"")</f>
        <v>0.15199723375737928</v>
      </c>
      <c r="J1770">
        <f>IFERROR([1]!s_stm07_is($A1770,"W30028333","2019/12/31",1)/[1]!S_SHARE_TOTAL($A1770,$B$1),"")</f>
        <v>0.58344809036599821</v>
      </c>
      <c r="K1770">
        <f>IFERROR([1]!s_stm07_is($A1770,"W30028333","2020/12/31",1)/[1]!S_SHARE_TOTAL($A1770,$B$1),"")</f>
        <v>0.78270640145527037</v>
      </c>
      <c r="L1770">
        <f>IFERROR([1]!s_stm07_is($A1770,"W30028333","2021/12/31",1)/[1]!S_SHARE_TOTAL($A1770,$B$1),"")</f>
        <v>1.4691042648864125</v>
      </c>
      <c r="M1770">
        <f>IFERROR([1]!s_stm07_is($A1770,"W30028333","2022/12/31",1)/[1]!S_SHARE_TOTAL($A1770,$B$1),"")</f>
        <v>2.5296533044546679</v>
      </c>
      <c r="N1770">
        <f>IFERROR([1]!s_stm07_is($A1770,"W30028333","2023/12/31",1)/[1]!S_SHARE_TOTAL($A1770,$B$1),"")</f>
        <v>3.7725387224436475</v>
      </c>
      <c r="O1770">
        <f>IFERROR([1]!s_stm07_is($A1770,"W30028333","2024/12/31",1)/[1]!S_SHARE_TOTAL($A1770,$B$1),"")</f>
        <v>4.7562756936976704</v>
      </c>
      <c r="P1770">
        <f>IFERROR([1]!s_stm07_is($A1770,"W30028333","2025/12/31",1)/[1]!S_SHARE_TOTAL($A1770,$B$1),"")</f>
        <v>5.7983568250760928</v>
      </c>
      <c r="Q1770">
        <f>IFERROR([1]!s_west_netprofit($A1770,2026,$B$1,180)/[1]!S_SHARE_TOTAL($A1770,$B$1),"")</f>
        <v>7.3762050890967616</v>
      </c>
      <c r="R1770">
        <f>IFERROR([1]!s_west_netprofit($A1770,2027,$B$1,180)/[1]!S_SHARE_TOTAL($A1770,$B$1),"")</f>
        <v>9.2845750404429026</v>
      </c>
      <c r="S1770">
        <f>IFERROR([1]!s_fa_dupont_roe($A1770,"2011/12/31")/100,"")</f>
        <v>0</v>
      </c>
      <c r="T1770">
        <f>IFERROR([1]!s_fa_dupont_roe($A1770,"2012/12/31")/100,"")</f>
        <v>0</v>
      </c>
      <c r="U1770">
        <f>IFERROR([1]!s_fa_dupont_roe($A1770,"2013/12/31")/100,"")</f>
        <v>0</v>
      </c>
      <c r="V1770">
        <f>IFERROR([1]!s_fa_dupont_roe($A1770,"2014/12/31")/100,"")</f>
        <v>0</v>
      </c>
      <c r="W1770">
        <f>IFERROR([1]!s_fa_dupont_roe($A1770,"2015/12/31")/100,"")</f>
        <v>0</v>
      </c>
      <c r="X1770">
        <f>IFERROR([1]!s_fa_dupont_roe($A1770,"2016/12/31")/100,"")</f>
        <v>0</v>
      </c>
      <c r="Y1770">
        <f>IFERROR([1]!s_fa_dupont_roe($A1770,"2017/12/31")/100,"")</f>
        <v>0.160996</v>
      </c>
      <c r="Z1770">
        <f>IFERROR([1]!s_fa_dupont_roe($A1770,"2018/12/31")/100,"")</f>
        <v>8.8887999999999995E-2</v>
      </c>
      <c r="AA1770">
        <f>IFERROR([1]!s_fa_dupont_roe($A1770,"2019/12/31")/100,"")</f>
        <v>0.26661600000000002</v>
      </c>
      <c r="AB1770">
        <f>IFERROR([1]!s_fa_dupont_roe($A1770,"2020/12/31")/100,"")</f>
        <v>0.27353899999999998</v>
      </c>
      <c r="AC1770">
        <f>IFERROR([1]!s_fa_dupont_roe($A1770,"2021/12/31")/100,"")</f>
        <v>0.18577100000000002</v>
      </c>
      <c r="AD1770">
        <f>IFERROR([1]!s_fa_dupont_roe($A1770,"2022/12/31")/100,"")</f>
        <v>0.20219000000000001</v>
      </c>
      <c r="AE1770">
        <f>IFERROR([1]!s_fa_dupont_roe($A1770,"2023/12/31")/100,"")</f>
        <v>0.290931</v>
      </c>
      <c r="AF1770">
        <f>IFERROR([1]!s_fa_dupont_roe($A1770,"2024/12/31")/100,"")</f>
        <v>0.30435400000000001</v>
      </c>
      <c r="AG1770">
        <f>IFERROR([1]!s_fa_dupont_roe($A1770,"2025/12/31")/100,"")</f>
        <v>0.292823</v>
      </c>
      <c r="AH1770">
        <f>IFERROR([1]!s_stm07_is($A1770,"W30028333","2025/12/31",1),"")</f>
        <v>820636582.42999995</v>
      </c>
      <c r="AI1770">
        <f>IFERROR([1]!s_stm07_bs($A1770,"W38058048","2025/12/31",1),"")</f>
        <v>3130349369.1599998</v>
      </c>
      <c r="AJ1770">
        <f>IFERROR([1]!s_fa_netdebt($A1770,"2025/12/31"),"")</f>
        <v>-1245015132.9400001</v>
      </c>
      <c r="AK1770">
        <f>IFERROR([1]!s_val_ev1($A1770,"2025/12/31"),"")</f>
        <v>34327782973.27</v>
      </c>
      <c r="AL1770">
        <f>IFERROR([1]!s_fa_ebitda($A1770,"2025/12/31"),"")</f>
        <v>1036782560.3200001</v>
      </c>
      <c r="AM1770">
        <f>IFERROR([1]!s_west_netprofit($A1770,2026,$B$1,180)/[1]!s_west_netprofit($A1770,2026,$B$1-7,180)-1,"")</f>
        <v>0</v>
      </c>
      <c r="AN1770">
        <f>IFERROR([1]!s_west_netprofit($A1770,2026,$B$1,180)/[1]!s_west_netprofit($A1770,2026,$B$1-30,180)-1,"")</f>
        <v>-6.1287015423502345E-3</v>
      </c>
      <c r="AO1770">
        <f>IFERROR([1]!s_est_mediannetprofit($A1770,2026,$B$1)/[1]!s_est_mediannetprofit($A1770,2026,$B$1-7)-1,"")</f>
        <v>0</v>
      </c>
      <c r="AP1770">
        <f>IFERROR([1]!s_est_mediannetprofit($A1770,2026,$B$1)/[1]!s_est_mediannetprofit($A1770,2026,$B$1-30)-1,"")</f>
        <v>-1.2613908872901591E-3</v>
      </c>
    </row>
    <row r="1771" spans="1:42">
      <c r="A1771" t="s">
        <v>1810</v>
      </c>
      <c r="B1771">
        <f>IFERROR([1]!s_stm07_is($A1771,"W30028333","2011/12/31",1)/[1]!S_SHARE_TOTAL($A1771,$B$1),"")</f>
        <v>5.5036541555241666E-3</v>
      </c>
      <c r="C1771">
        <f>IFERROR([1]!s_stm07_is($A1771,"W30028333","2012/12/31",1)/[1]!S_SHARE_TOTAL($A1771,$B$1),"")</f>
        <v>1.6139817150431998E-3</v>
      </c>
      <c r="D1771">
        <f>IFERROR([1]!s_stm07_is($A1771,"W30028333","2013/12/31",1)/[1]!S_SHARE_TOTAL($A1771,$B$1),"")</f>
        <v>4.8886877375323004E-2</v>
      </c>
      <c r="E1771">
        <f>IFERROR([1]!s_stm07_is($A1771,"W30028333","2014/12/31",1)/[1]!S_SHARE_TOTAL($A1771,$B$1),"")</f>
        <v>1.6934536667447656E-2</v>
      </c>
      <c r="F1771">
        <f>IFERROR([1]!s_stm07_is($A1771,"W30028333","2015/12/31",1)/[1]!S_SHARE_TOTAL($A1771,$B$1),"")</f>
        <v>1.4347945467290792E-2</v>
      </c>
      <c r="G1771">
        <f>IFERROR([1]!s_stm07_is($A1771,"W30028333","2016/12/31",1)/[1]!S_SHARE_TOTAL($A1771,$B$1),"")</f>
        <v>0</v>
      </c>
      <c r="H1771">
        <f>IFERROR([1]!s_stm07_is($A1771,"W30028333","2017/12/31",1)/[1]!S_SHARE_TOTAL($A1771,$B$1),"")</f>
        <v>0</v>
      </c>
      <c r="I1771">
        <f>IFERROR([1]!s_stm07_is($A1771,"W30028333","2018/12/31",1)/[1]!S_SHARE_TOTAL($A1771,$B$1),"")</f>
        <v>0</v>
      </c>
      <c r="J1771">
        <f>IFERROR([1]!s_stm07_is($A1771,"W30028333","2019/12/31",1)/[1]!S_SHARE_TOTAL($A1771,$B$1),"")</f>
        <v>-0.20946979312135983</v>
      </c>
      <c r="K1771">
        <f>IFERROR([1]!s_stm07_is($A1771,"W30028333","2020/12/31",1)/[1]!S_SHARE_TOTAL($A1771,$B$1),"")</f>
        <v>-2.3076327319285363E-2</v>
      </c>
      <c r="L1771">
        <f>IFERROR([1]!s_stm07_is($A1771,"W30028333","2021/12/31",1)/[1]!S_SHARE_TOTAL($A1771,$B$1),"")</f>
        <v>0.16385707165151123</v>
      </c>
      <c r="M1771">
        <f>IFERROR([1]!s_stm07_is($A1771,"W30028333","2022/12/31",1)/[1]!S_SHARE_TOTAL($A1771,$B$1),"")</f>
        <v>0.21428494854402627</v>
      </c>
      <c r="N1771">
        <f>IFERROR([1]!s_stm07_is($A1771,"W30028333","2023/12/31",1)/[1]!S_SHARE_TOTAL($A1771,$B$1),"")</f>
        <v>0.1569854272202337</v>
      </c>
      <c r="O1771">
        <f>IFERROR([1]!s_stm07_is($A1771,"W30028333","2024/12/31",1)/[1]!S_SHARE_TOTAL($A1771,$B$1),"")</f>
        <v>-3.8505034387400265E-2</v>
      </c>
      <c r="P1771">
        <f>IFERROR([1]!s_stm07_is($A1771,"W30028333","2025/12/31",1)/[1]!S_SHARE_TOTAL($A1771,$B$1),"")</f>
        <v>0.77782457230880453</v>
      </c>
      <c r="Q1771">
        <f>IFERROR([1]!s_west_netprofit($A1771,2026,$B$1,180)/[1]!S_SHARE_TOTAL($A1771,$B$1),"")</f>
        <v>1.5850943742767227</v>
      </c>
      <c r="R1771">
        <f>IFERROR([1]!s_west_netprofit($A1771,2027,$B$1,180)/[1]!S_SHARE_TOTAL($A1771,$B$1),"")</f>
        <v>2.3522770509201258</v>
      </c>
      <c r="S1771">
        <f>IFERROR([1]!s_fa_dupont_roe($A1771,"2011/12/31")/100,"")</f>
        <v>0</v>
      </c>
      <c r="T1771">
        <f>IFERROR([1]!s_fa_dupont_roe($A1771,"2012/12/31")/100,"")</f>
        <v>0</v>
      </c>
      <c r="U1771">
        <f>IFERROR([1]!s_fa_dupont_roe($A1771,"2013/12/31")/100,"")</f>
        <v>0</v>
      </c>
      <c r="V1771">
        <f>IFERROR([1]!s_fa_dupont_roe($A1771,"2014/12/31")/100,"")</f>
        <v>0</v>
      </c>
      <c r="W1771">
        <f>IFERROR([1]!s_fa_dupont_roe($A1771,"2015/12/31")/100,"")</f>
        <v>0</v>
      </c>
      <c r="X1771">
        <f>IFERROR([1]!s_fa_dupont_roe($A1771,"2016/12/31")/100,"")</f>
        <v>0</v>
      </c>
      <c r="Y1771">
        <f>IFERROR([1]!s_fa_dupont_roe($A1771,"2017/12/31")/100,"")</f>
        <v>0</v>
      </c>
      <c r="Z1771">
        <f>IFERROR([1]!s_fa_dupont_roe($A1771,"2018/12/31")/100,"")</f>
        <v>0</v>
      </c>
      <c r="AA1771">
        <f>IFERROR([1]!s_fa_dupont_roe($A1771,"2019/12/31")/100,"")</f>
        <v>-1.499342</v>
      </c>
      <c r="AB1771">
        <f>IFERROR([1]!s_fa_dupont_roe($A1771,"2020/12/31")/100,"")</f>
        <v>-3.5340999999999997E-2</v>
      </c>
      <c r="AC1771">
        <f>IFERROR([1]!s_fa_dupont_roe($A1771,"2021/12/31")/100,"")</f>
        <v>0.116844</v>
      </c>
      <c r="AD1771">
        <f>IFERROR([1]!s_fa_dupont_roe($A1771,"2022/12/31")/100,"")</f>
        <v>0.122624</v>
      </c>
      <c r="AE1771">
        <f>IFERROR([1]!s_fa_dupont_roe($A1771,"2023/12/31")/100,"")</f>
        <v>6.1364999999999996E-2</v>
      </c>
      <c r="AF1771">
        <f>IFERROR([1]!s_fa_dupont_roe($A1771,"2024/12/31")/100,"")</f>
        <v>-1.1979999999999999E-2</v>
      </c>
      <c r="AG1771">
        <f>IFERROR([1]!s_fa_dupont_roe($A1771,"2025/12/31")/100,"")</f>
        <v>0.218497</v>
      </c>
      <c r="AH1771">
        <f>IFERROR([1]!s_stm07_is($A1771,"W30028333","2025/12/31",1),"")</f>
        <v>358571551.61000001</v>
      </c>
      <c r="AI1771">
        <f>IFERROR([1]!s_stm07_bs($A1771,"W38058048","2025/12/31",1),"")</f>
        <v>1823346193.45</v>
      </c>
      <c r="AJ1771">
        <f>IFERROR([1]!s_fa_netdebt($A1771,"2025/12/31"),"")</f>
        <v>118446688.95999999</v>
      </c>
      <c r="AK1771">
        <f>IFERROR([1]!s_val_ev1($A1771,"2025/12/31"),"")</f>
        <v>46525684828.440002</v>
      </c>
      <c r="AL1771">
        <f>IFERROR([1]!s_fa_ebitda($A1771,"2025/12/31"),"")</f>
        <v>532601000.19999999</v>
      </c>
      <c r="AM1771">
        <f>IFERROR([1]!s_west_netprofit($A1771,2026,$B$1,180)/[1]!s_west_netprofit($A1771,2026,$B$1-7,180)-1,"")</f>
        <v>0</v>
      </c>
      <c r="AN1771">
        <f>IFERROR([1]!s_west_netprofit($A1771,2026,$B$1,180)/[1]!s_west_netprofit($A1771,2026,$B$1-30,180)-1,"")</f>
        <v>4.2025339145835838E-2</v>
      </c>
      <c r="AO1771">
        <f>IFERROR([1]!s_est_mediannetprofit($A1771,2026,$B$1)/[1]!s_est_mediannetprofit($A1771,2026,$B$1-7)-1,"")</f>
        <v>0</v>
      </c>
      <c r="AP1771">
        <f>IFERROR([1]!s_est_mediannetprofit($A1771,2026,$B$1)/[1]!s_est_mediannetprofit($A1771,2026,$B$1-30)-1,"")</f>
        <v>1.1511895625479607E-2</v>
      </c>
    </row>
    <row r="1772" spans="1:42">
      <c r="A1772" t="s">
        <v>1811</v>
      </c>
      <c r="B1772">
        <f>IFERROR([1]!s_stm07_is($A1772,"W30028333","2011/12/31",1)/[1]!S_SHARE_TOTAL($A1772,$B$1),"")</f>
        <v>0</v>
      </c>
      <c r="C1772">
        <f>IFERROR([1]!s_stm07_is($A1772,"W30028333","2012/12/31",1)/[1]!S_SHARE_TOTAL($A1772,$B$1),"")</f>
        <v>0</v>
      </c>
      <c r="D1772">
        <f>IFERROR([1]!s_stm07_is($A1772,"W30028333","2013/12/31",1)/[1]!S_SHARE_TOTAL($A1772,$B$1),"")</f>
        <v>0</v>
      </c>
      <c r="E1772">
        <f>IFERROR([1]!s_stm07_is($A1772,"W30028333","2014/12/31",1)/[1]!S_SHARE_TOTAL($A1772,$B$1),"")</f>
        <v>0</v>
      </c>
      <c r="F1772">
        <f>IFERROR([1]!s_stm07_is($A1772,"W30028333","2015/12/31",1)/[1]!S_SHARE_TOTAL($A1772,$B$1),"")</f>
        <v>0</v>
      </c>
      <c r="G1772">
        <f>IFERROR([1]!s_stm07_is($A1772,"W30028333","2016/12/31",1)/[1]!S_SHARE_TOTAL($A1772,$B$1),"")</f>
        <v>0</v>
      </c>
      <c r="H1772">
        <f>IFERROR([1]!s_stm07_is($A1772,"W30028333","2017/12/31",1)/[1]!S_SHARE_TOTAL($A1772,$B$1),"")</f>
        <v>-5.1971104210485695E-2</v>
      </c>
      <c r="I1772">
        <f>IFERROR([1]!s_stm07_is($A1772,"W30028333","2018/12/31",1)/[1]!S_SHARE_TOTAL($A1772,$B$1),"")</f>
        <v>0.13126282219386146</v>
      </c>
      <c r="J1772">
        <f>IFERROR([1]!s_stm07_is($A1772,"W30028333","2019/12/31",1)/[1]!S_SHARE_TOTAL($A1772,$B$1),"")</f>
        <v>0.36150639662532275</v>
      </c>
      <c r="K1772">
        <f>IFERROR([1]!s_stm07_is($A1772,"W30028333","2020/12/31",1)/[1]!S_SHARE_TOTAL($A1772,$B$1),"")</f>
        <v>0.53923301919810429</v>
      </c>
      <c r="L1772">
        <f>IFERROR([1]!s_stm07_is($A1772,"W30028333","2021/12/31",1)/[1]!S_SHARE_TOTAL($A1772,$B$1),"")</f>
        <v>0.80580470558547745</v>
      </c>
      <c r="M1772">
        <f>IFERROR([1]!s_stm07_is($A1772,"W30028333","2022/12/31",1)/[1]!S_SHARE_TOTAL($A1772,$B$1),"")</f>
        <v>1.0367714017889504</v>
      </c>
      <c r="N1772">
        <f>IFERROR([1]!s_stm07_is($A1772,"W30028333","2023/12/31",1)/[1]!S_SHARE_TOTAL($A1772,$B$1),"")</f>
        <v>1.3610505211615822</v>
      </c>
      <c r="O1772">
        <f>IFERROR([1]!s_stm07_is($A1772,"W30028333","2024/12/31",1)/[1]!S_SHARE_TOTAL($A1772,$B$1),"")</f>
        <v>1.2197843099623051</v>
      </c>
      <c r="P1772">
        <f>IFERROR([1]!s_stm07_is($A1772,"W30028333","2025/12/31",1)/[1]!S_SHARE_TOTAL($A1772,$B$1),"")</f>
        <v>2.2007852021997514</v>
      </c>
      <c r="Q1772">
        <f>IFERROR([1]!s_west_netprofit($A1772,2026,$B$1,180)/[1]!S_SHARE_TOTAL($A1772,$B$1),"")</f>
        <v>3.8709036999616733</v>
      </c>
      <c r="R1772">
        <f>IFERROR([1]!s_west_netprofit($A1772,2027,$B$1,180)/[1]!S_SHARE_TOTAL($A1772,$B$1),"")</f>
        <v>5.3297588727239038</v>
      </c>
      <c r="S1772">
        <f>IFERROR([1]!s_fa_dupont_roe($A1772,"2011/12/31")/100,"")</f>
        <v>0</v>
      </c>
      <c r="T1772">
        <f>IFERROR([1]!s_fa_dupont_roe($A1772,"2012/12/31")/100,"")</f>
        <v>0</v>
      </c>
      <c r="U1772">
        <f>IFERROR([1]!s_fa_dupont_roe($A1772,"2013/12/31")/100,"")</f>
        <v>0</v>
      </c>
      <c r="V1772">
        <f>IFERROR([1]!s_fa_dupont_roe($A1772,"2014/12/31")/100,"")</f>
        <v>0</v>
      </c>
      <c r="W1772">
        <f>IFERROR([1]!s_fa_dupont_roe($A1772,"2015/12/31")/100,"")</f>
        <v>0</v>
      </c>
      <c r="X1772">
        <f>IFERROR([1]!s_fa_dupont_roe($A1772,"2016/12/31")/100,"")</f>
        <v>0</v>
      </c>
      <c r="Y1772">
        <f>IFERROR([1]!s_fa_dupont_roe($A1772,"2017/12/31")/100,"")</f>
        <v>-0.17384699999999997</v>
      </c>
      <c r="Z1772">
        <f>IFERROR([1]!s_fa_dupont_roe($A1772,"2018/12/31")/100,"")</f>
        <v>0.22748699999999999</v>
      </c>
      <c r="AA1772">
        <f>IFERROR([1]!s_fa_dupont_roe($A1772,"2019/12/31")/100,"")</f>
        <v>0.211676</v>
      </c>
      <c r="AB1772">
        <f>IFERROR([1]!s_fa_dupont_roe($A1772,"2020/12/31")/100,"")</f>
        <v>0.190471</v>
      </c>
      <c r="AC1772">
        <f>IFERROR([1]!s_fa_dupont_roe($A1772,"2021/12/31")/100,"")</f>
        <v>0.15847899999999998</v>
      </c>
      <c r="AD1772">
        <f>IFERROR([1]!s_fa_dupont_roe($A1772,"2022/12/31")/100,"")</f>
        <v>0.13794999999999999</v>
      </c>
      <c r="AE1772">
        <f>IFERROR([1]!s_fa_dupont_roe($A1772,"2023/12/31")/100,"")</f>
        <v>0.11640200000000001</v>
      </c>
      <c r="AF1772">
        <f>IFERROR([1]!s_fa_dupont_roe($A1772,"2024/12/31")/100,"")</f>
        <v>7.8496999999999997E-2</v>
      </c>
      <c r="AG1772">
        <f>IFERROR([1]!s_fa_dupont_roe($A1772,"2025/12/31")/100,"")</f>
        <v>0.132663</v>
      </c>
      <c r="AH1772">
        <f>IFERROR([1]!s_stm07_is($A1772,"W30028333","2025/12/31",1),"")</f>
        <v>289933018.30000001</v>
      </c>
      <c r="AI1772">
        <f>IFERROR([1]!s_stm07_bs($A1772,"W38058048","2025/12/31",1),"")</f>
        <v>2308371801.8699999</v>
      </c>
      <c r="AJ1772">
        <f>IFERROR([1]!s_fa_netdebt($A1772,"2025/12/31"),"")</f>
        <v>-451005929.44</v>
      </c>
      <c r="AK1772">
        <f>IFERROR([1]!s_val_ev1($A1772,"2025/12/31"),"")</f>
        <v>17746753832.52</v>
      </c>
      <c r="AL1772">
        <f>IFERROR([1]!s_fa_ebitda($A1772,"2025/12/31"),"")</f>
        <v>340031583.49000001</v>
      </c>
      <c r="AM1772">
        <f>IFERROR([1]!s_west_netprofit($A1772,2026,$B$1,180)/[1]!s_west_netprofit($A1772,2026,$B$1-7,180)-1,"")</f>
        <v>0</v>
      </c>
      <c r="AN1772">
        <f>IFERROR([1]!s_west_netprofit($A1772,2026,$B$1,180)/[1]!s_west_netprofit($A1772,2026,$B$1-30,180)-1,"")</f>
        <v>7.3150711854568229E-3</v>
      </c>
      <c r="AO1772">
        <f>IFERROR([1]!s_est_mediannetprofit($A1772,2026,$B$1)/[1]!s_est_mediannetprofit($A1772,2026,$B$1-7)-1,"")</f>
        <v>0</v>
      </c>
      <c r="AP1772">
        <f>IFERROR([1]!s_est_mediannetprofit($A1772,2026,$B$1)/[1]!s_est_mediannetprofit($A1772,2026,$B$1-30)-1,"")</f>
        <v>9.9800399201597223E-3</v>
      </c>
    </row>
    <row r="1773" spans="1:42">
      <c r="A1773" t="s">
        <v>1812</v>
      </c>
      <c r="B1773">
        <f>IFERROR([1]!s_stm07_is($A1773,"W30028333","2011/12/31",1)/[1]!S_SHARE_TOTAL($A1773,$B$1),"")</f>
        <v>0.30255351232642075</v>
      </c>
      <c r="C1773">
        <f>IFERROR([1]!s_stm07_is($A1773,"W30028333","2012/12/31",1)/[1]!S_SHARE_TOTAL($A1773,$B$1),"")</f>
        <v>0</v>
      </c>
      <c r="D1773">
        <f>IFERROR([1]!s_stm07_is($A1773,"W30028333","2013/12/31",1)/[1]!S_SHARE_TOTAL($A1773,$B$1),"")</f>
        <v>0</v>
      </c>
      <c r="E1773">
        <f>IFERROR([1]!s_stm07_is($A1773,"W30028333","2014/12/31",1)/[1]!S_SHARE_TOTAL($A1773,$B$1),"")</f>
        <v>0</v>
      </c>
      <c r="F1773">
        <f>IFERROR([1]!s_stm07_is($A1773,"W30028333","2015/12/31",1)/[1]!S_SHARE_TOTAL($A1773,$B$1),"")</f>
        <v>0</v>
      </c>
      <c r="G1773">
        <f>IFERROR([1]!s_stm07_is($A1773,"W30028333","2016/12/31",1)/[1]!S_SHARE_TOTAL($A1773,$B$1),"")</f>
        <v>0</v>
      </c>
      <c r="H1773">
        <f>IFERROR([1]!s_stm07_is($A1773,"W30028333","2017/12/31",1)/[1]!S_SHARE_TOTAL($A1773,$B$1),"")</f>
        <v>0</v>
      </c>
      <c r="I1773">
        <f>IFERROR([1]!s_stm07_is($A1773,"W30028333","2018/12/31",1)/[1]!S_SHARE_TOTAL($A1773,$B$1),"")</f>
        <v>0</v>
      </c>
      <c r="J1773">
        <f>IFERROR([1]!s_stm07_is($A1773,"W30028333","2019/12/31",1)/[1]!S_SHARE_TOTAL($A1773,$B$1),"")</f>
        <v>0.22213650149874595</v>
      </c>
      <c r="K1773">
        <f>IFERROR([1]!s_stm07_is($A1773,"W30028333","2020/12/31",1)/[1]!S_SHARE_TOTAL($A1773,$B$1),"")</f>
        <v>0.58968173505842048</v>
      </c>
      <c r="L1773">
        <f>IFERROR([1]!s_stm07_is($A1773,"W30028333","2021/12/31",1)/[1]!S_SHARE_TOTAL($A1773,$B$1),"")</f>
        <v>0.59266162060316885</v>
      </c>
      <c r="M1773">
        <f>IFERROR([1]!s_stm07_is($A1773,"W30028333","2022/12/31",1)/[1]!S_SHARE_TOTAL($A1773,$B$1),"")</f>
        <v>0.54747052927142592</v>
      </c>
      <c r="N1773">
        <f>IFERROR([1]!s_stm07_is($A1773,"W30028333","2023/12/31",1)/[1]!S_SHARE_TOTAL($A1773,$B$1),"")</f>
        <v>0.80805941493852085</v>
      </c>
      <c r="O1773">
        <f>IFERROR([1]!s_stm07_is($A1773,"W30028333","2024/12/31",1)/[1]!S_SHARE_TOTAL($A1773,$B$1),"")</f>
        <v>0.78940185948492081</v>
      </c>
      <c r="P1773">
        <f>IFERROR([1]!s_stm07_is($A1773,"W30028333","2025/12/31",1)/[1]!S_SHARE_TOTAL($A1773,$B$1),"")</f>
        <v>0.33805390897412368</v>
      </c>
      <c r="Q1773">
        <f>IFERROR([1]!s_west_netprofit($A1773,2026,$B$1,180)/[1]!S_SHARE_TOTAL($A1773,$B$1),"")</f>
        <v>0.67203971982626787</v>
      </c>
      <c r="R1773">
        <f>IFERROR([1]!s_west_netprofit($A1773,2027,$B$1,180)/[1]!S_SHARE_TOTAL($A1773,$B$1),"")</f>
        <v>0.98321812564996636</v>
      </c>
      <c r="S1773">
        <f>IFERROR([1]!s_fa_dupont_roe($A1773,"2011/12/31")/100,"")</f>
        <v>0.22315699999999999</v>
      </c>
      <c r="T1773">
        <f>IFERROR([1]!s_fa_dupont_roe($A1773,"2012/12/31")/100,"")</f>
        <v>0</v>
      </c>
      <c r="U1773">
        <f>IFERROR([1]!s_fa_dupont_roe($A1773,"2013/12/31")/100,"")</f>
        <v>0</v>
      </c>
      <c r="V1773">
        <f>IFERROR([1]!s_fa_dupont_roe($A1773,"2014/12/31")/100,"")</f>
        <v>0</v>
      </c>
      <c r="W1773">
        <f>IFERROR([1]!s_fa_dupont_roe($A1773,"2015/12/31")/100,"")</f>
        <v>0</v>
      </c>
      <c r="X1773">
        <f>IFERROR([1]!s_fa_dupont_roe($A1773,"2016/12/31")/100,"")</f>
        <v>0</v>
      </c>
      <c r="Y1773">
        <f>IFERROR([1]!s_fa_dupont_roe($A1773,"2017/12/31")/100,"")</f>
        <v>0</v>
      </c>
      <c r="Z1773">
        <f>IFERROR([1]!s_fa_dupont_roe($A1773,"2018/12/31")/100,"")</f>
        <v>0</v>
      </c>
      <c r="AA1773">
        <f>IFERROR([1]!s_fa_dupont_roe($A1773,"2019/12/31")/100,"")</f>
        <v>7.4311999999999989E-2</v>
      </c>
      <c r="AB1773">
        <f>IFERROR([1]!s_fa_dupont_roe($A1773,"2020/12/31")/100,"")</f>
        <v>0.17933399999999999</v>
      </c>
      <c r="AC1773">
        <f>IFERROR([1]!s_fa_dupont_roe($A1773,"2021/12/31")/100,"")</f>
        <v>0.15307199999999999</v>
      </c>
      <c r="AD1773">
        <f>IFERROR([1]!s_fa_dupont_roe($A1773,"2022/12/31")/100,"")</f>
        <v>0.124098</v>
      </c>
      <c r="AE1773">
        <f>IFERROR([1]!s_fa_dupont_roe($A1773,"2023/12/31")/100,"")</f>
        <v>0.10054199999999999</v>
      </c>
      <c r="AF1773">
        <f>IFERROR([1]!s_fa_dupont_roe($A1773,"2024/12/31")/100,"")</f>
        <v>6.8068999999999991E-2</v>
      </c>
      <c r="AG1773">
        <f>IFERROR([1]!s_fa_dupont_roe($A1773,"2025/12/31")/100,"")</f>
        <v>2.8756E-2</v>
      </c>
      <c r="AH1773">
        <f>IFERROR([1]!s_stm07_is($A1773,"W30028333","2025/12/31",1),"")</f>
        <v>55261672.5</v>
      </c>
      <c r="AI1773">
        <f>IFERROR([1]!s_stm07_bs($A1773,"W38058048","2025/12/31",1),"")</f>
        <v>1943178534.95</v>
      </c>
      <c r="AJ1773">
        <f>IFERROR([1]!s_fa_netdebt($A1773,"2025/12/31"),"")</f>
        <v>-774826959.61000001</v>
      </c>
      <c r="AK1773">
        <f>IFERROR([1]!s_val_ev1($A1773,"2025/12/31"),"")</f>
        <v>11129063445.15</v>
      </c>
      <c r="AL1773">
        <f>IFERROR([1]!s_fa_ebitda($A1773,"2025/12/31"),"")</f>
        <v>68424159.239999995</v>
      </c>
      <c r="AM1773">
        <f>IFERROR([1]!s_west_netprofit($A1773,2026,$B$1,180)/[1]!s_west_netprofit($A1773,2026,$B$1-7,180)-1,"")</f>
        <v>0</v>
      </c>
      <c r="AN1773">
        <f>IFERROR([1]!s_west_netprofit($A1773,2026,$B$1,180)/[1]!s_west_netprofit($A1773,2026,$B$1-30,180)-1,"")</f>
        <v>-1.7630930877224338E-2</v>
      </c>
      <c r="AO1773">
        <f>IFERROR([1]!s_est_mediannetprofit($A1773,2026,$B$1)/[1]!s_est_mediannetprofit($A1773,2026,$B$1-7)-1,"")</f>
        <v>0</v>
      </c>
      <c r="AP1773">
        <f>IFERROR([1]!s_est_mediannetprofit($A1773,2026,$B$1)/[1]!s_est_mediannetprofit($A1773,2026,$B$1-30)-1,"")</f>
        <v>-3.4782608695652195E-2</v>
      </c>
    </row>
    <row r="1774" spans="1:42">
      <c r="A1774" t="s">
        <v>1813</v>
      </c>
      <c r="B1774">
        <f>IFERROR([1]!s_stm07_is($A1774,"W30028333","2011/12/31",1)/[1]!S_SHARE_TOTAL($A1774,$B$1),"")</f>
        <v>0</v>
      </c>
      <c r="C1774">
        <f>IFERROR([1]!s_stm07_is($A1774,"W30028333","2012/12/31",1)/[1]!S_SHARE_TOTAL($A1774,$B$1),"")</f>
        <v>-1.5182379899689062E-2</v>
      </c>
      <c r="D1774">
        <f>IFERROR([1]!s_stm07_is($A1774,"W30028333","2013/12/31",1)/[1]!S_SHARE_TOTAL($A1774,$B$1),"")</f>
        <v>5.1971673484718137E-2</v>
      </c>
      <c r="E1774">
        <f>IFERROR([1]!s_stm07_is($A1774,"W30028333","2014/12/31",1)/[1]!S_SHARE_TOTAL($A1774,$B$1),"")</f>
        <v>9.1899262714395136E-2</v>
      </c>
      <c r="F1774">
        <f>IFERROR([1]!s_stm07_is($A1774,"W30028333","2015/12/31",1)/[1]!S_SHARE_TOTAL($A1774,$B$1),"")</f>
        <v>0.17112562089416755</v>
      </c>
      <c r="G1774">
        <f>IFERROR([1]!s_stm07_is($A1774,"W30028333","2016/12/31",1)/[1]!S_SHARE_TOTAL($A1774,$B$1),"")</f>
        <v>0.24706010242228182</v>
      </c>
      <c r="H1774">
        <f>IFERROR([1]!s_stm07_is($A1774,"W30028333","2017/12/31",1)/[1]!S_SHARE_TOTAL($A1774,$B$1),"")</f>
        <v>0.25945793165405262</v>
      </c>
      <c r="I1774">
        <f>IFERROR([1]!s_stm07_is($A1774,"W30028333","2018/12/31",1)/[1]!S_SHARE_TOTAL($A1774,$B$1),"")</f>
        <v>0.30188691059061212</v>
      </c>
      <c r="J1774">
        <f>IFERROR([1]!s_stm07_is($A1774,"W30028333","2019/12/31",1)/[1]!S_SHARE_TOTAL($A1774,$B$1),"")</f>
        <v>0.505279374093492</v>
      </c>
      <c r="K1774">
        <f>IFERROR([1]!s_stm07_is($A1774,"W30028333","2020/12/31",1)/[1]!S_SHARE_TOTAL($A1774,$B$1),"")</f>
        <v>0.48417683599725192</v>
      </c>
      <c r="L1774">
        <f>IFERROR([1]!s_stm07_is($A1774,"W30028333","2021/12/31",1)/[1]!S_SHARE_TOTAL($A1774,$B$1),"")</f>
        <v>0.67263088541989247</v>
      </c>
      <c r="M1774">
        <f>IFERROR([1]!s_stm07_is($A1774,"W30028333","2022/12/31",1)/[1]!S_SHARE_TOTAL($A1774,$B$1),"")</f>
        <v>1.2795256705863713</v>
      </c>
      <c r="N1774">
        <f>IFERROR([1]!s_stm07_is($A1774,"W30028333","2023/12/31",1)/[1]!S_SHARE_TOTAL($A1774,$B$1),"")</f>
        <v>1.7954149990900412</v>
      </c>
      <c r="O1774">
        <f>IFERROR([1]!s_stm07_is($A1774,"W30028333","2024/12/31",1)/[1]!S_SHARE_TOTAL($A1774,$B$1),"")</f>
        <v>0.75772493087828763</v>
      </c>
      <c r="P1774">
        <f>IFERROR([1]!s_stm07_is($A1774,"W30028333","2025/12/31",1)/[1]!S_SHARE_TOTAL($A1774,$B$1),"")</f>
        <v>0.52940356153502133</v>
      </c>
      <c r="Q1774">
        <f>IFERROR([1]!s_west_netprofit($A1774,2026,$B$1,180)/[1]!S_SHARE_TOTAL($A1774,$B$1),"")</f>
        <v>1.1526399225177766</v>
      </c>
      <c r="R1774">
        <f>IFERROR([1]!s_west_netprofit($A1774,2027,$B$1,180)/[1]!S_SHARE_TOTAL($A1774,$B$1),"")</f>
        <v>1.5601180210631567</v>
      </c>
      <c r="S1774">
        <f>IFERROR([1]!s_fa_dupont_roe($A1774,"2011/12/31")/100,"")</f>
        <v>0</v>
      </c>
      <c r="T1774">
        <f>IFERROR([1]!s_fa_dupont_roe($A1774,"2012/12/31")/100,"")</f>
        <v>-0.48672400000000005</v>
      </c>
      <c r="U1774">
        <f>IFERROR([1]!s_fa_dupont_roe($A1774,"2013/12/31")/100,"")</f>
        <v>0.92003900000000005</v>
      </c>
      <c r="V1774">
        <f>IFERROR([1]!s_fa_dupont_roe($A1774,"2014/12/31")/100,"")</f>
        <v>0.61662499999999998</v>
      </c>
      <c r="W1774">
        <f>IFERROR([1]!s_fa_dupont_roe($A1774,"2015/12/31")/100,"")</f>
        <v>0.50784799999999997</v>
      </c>
      <c r="X1774">
        <f>IFERROR([1]!s_fa_dupont_roe($A1774,"2016/12/31")/100,"")</f>
        <v>0.42511000000000004</v>
      </c>
      <c r="Y1774">
        <f>IFERROR([1]!s_fa_dupont_roe($A1774,"2017/12/31")/100,"")</f>
        <v>0.33538600000000002</v>
      </c>
      <c r="Z1774">
        <f>IFERROR([1]!s_fa_dupont_roe($A1774,"2018/12/31")/100,"")</f>
        <v>0.28984199999999999</v>
      </c>
      <c r="AA1774">
        <f>IFERROR([1]!s_fa_dupont_roe($A1774,"2019/12/31")/100,"")</f>
        <v>0.37226399999999998</v>
      </c>
      <c r="AB1774">
        <f>IFERROR([1]!s_fa_dupont_roe($A1774,"2020/12/31")/100,"")</f>
        <v>0.28213300000000002</v>
      </c>
      <c r="AC1774">
        <f>IFERROR([1]!s_fa_dupont_roe($A1774,"2021/12/31")/100,"")</f>
        <v>0.20113</v>
      </c>
      <c r="AD1774">
        <f>IFERROR([1]!s_fa_dupont_roe($A1774,"2022/12/31")/100,"")</f>
        <v>0.24029699999999998</v>
      </c>
      <c r="AE1774">
        <f>IFERROR([1]!s_fa_dupont_roe($A1774,"2023/12/31")/100,"")</f>
        <v>0.27154400000000001</v>
      </c>
      <c r="AF1774">
        <f>IFERROR([1]!s_fa_dupont_roe($A1774,"2024/12/31")/100,"")</f>
        <v>8.6309000000000011E-2</v>
      </c>
      <c r="AG1774">
        <f>IFERROR([1]!s_fa_dupont_roe($A1774,"2025/12/31")/100,"")</f>
        <v>5.0816999999999994E-2</v>
      </c>
      <c r="AH1774">
        <f>IFERROR([1]!s_stm07_is($A1774,"W30028333","2025/12/31",1),"")</f>
        <v>132412138.67</v>
      </c>
      <c r="AI1774">
        <f>IFERROR([1]!s_stm07_bs($A1774,"W38058048","2025/12/31",1),"")</f>
        <v>2631859786.6199999</v>
      </c>
      <c r="AJ1774">
        <f>IFERROR([1]!s_fa_netdebt($A1774,"2025/12/31"),"")</f>
        <v>1774717804.3199999</v>
      </c>
      <c r="AK1774">
        <f>IFERROR([1]!s_val_ev1($A1774,"2025/12/31"),"")</f>
        <v>10207609288.690001</v>
      </c>
      <c r="AL1774">
        <f>IFERROR([1]!s_fa_ebitda($A1774,"2025/12/31"),"")</f>
        <v>383637810.43000001</v>
      </c>
      <c r="AM1774">
        <f>IFERROR([1]!s_west_netprofit($A1774,2026,$B$1,180)/[1]!s_west_netprofit($A1774,2026,$B$1-7,180)-1,"")</f>
        <v>-3.4856018479771045E-2</v>
      </c>
      <c r="AN1774">
        <f>IFERROR([1]!s_west_netprofit($A1774,2026,$B$1,180)/[1]!s_west_netprofit($A1774,2026,$B$1-30,180)-1,"")</f>
        <v>-3.4856018479771045E-2</v>
      </c>
      <c r="AO1774">
        <f>IFERROR([1]!s_est_mediannetprofit($A1774,2026,$B$1)/[1]!s_est_mediannetprofit($A1774,2026,$B$1-7)-1,"")</f>
        <v>-6.3492063492063266E-3</v>
      </c>
      <c r="AP1774">
        <f>IFERROR([1]!s_est_mediannetprofit($A1774,2026,$B$1)/[1]!s_est_mediannetprofit($A1774,2026,$B$1-30)-1,"")</f>
        <v>-6.3492063492063266E-3</v>
      </c>
    </row>
    <row r="1775" spans="1:42">
      <c r="A1775" t="s">
        <v>1814</v>
      </c>
      <c r="B1775">
        <f>IFERROR([1]!s_stm07_is($A1775,"W30028333","2011/12/31",1)/[1]!S_SHARE_TOTAL($A1775,$B$1),"")</f>
        <v>0</v>
      </c>
      <c r="C1775">
        <f>IFERROR([1]!s_stm07_is($A1775,"W30028333","2012/12/31",1)/[1]!S_SHARE_TOTAL($A1775,$B$1),"")</f>
        <v>0</v>
      </c>
      <c r="D1775">
        <f>IFERROR([1]!s_stm07_is($A1775,"W30028333","2013/12/31",1)/[1]!S_SHARE_TOTAL($A1775,$B$1),"")</f>
        <v>0</v>
      </c>
      <c r="E1775">
        <f>IFERROR([1]!s_stm07_is($A1775,"W30028333","2014/12/31",1)/[1]!S_SHARE_TOTAL($A1775,$B$1),"")</f>
        <v>0</v>
      </c>
      <c r="F1775">
        <f>IFERROR([1]!s_stm07_is($A1775,"W30028333","2015/12/31",1)/[1]!S_SHARE_TOTAL($A1775,$B$1),"")</f>
        <v>0</v>
      </c>
      <c r="G1775">
        <f>IFERROR([1]!s_stm07_is($A1775,"W30028333","2016/12/31",1)/[1]!S_SHARE_TOTAL($A1775,$B$1),"")</f>
        <v>0</v>
      </c>
      <c r="H1775">
        <f>IFERROR([1]!s_stm07_is($A1775,"W30028333","2017/12/31",1)/[1]!S_SHARE_TOTAL($A1775,$B$1),"")</f>
        <v>0</v>
      </c>
      <c r="I1775">
        <f>IFERROR([1]!s_stm07_is($A1775,"W30028333","2018/12/31",1)/[1]!S_SHARE_TOTAL($A1775,$B$1),"")</f>
        <v>0</v>
      </c>
      <c r="J1775">
        <f>IFERROR([1]!s_stm07_is($A1775,"W30028333","2019/12/31",1)/[1]!S_SHARE_TOTAL($A1775,$B$1),"")</f>
        <v>-0.1746419368452381</v>
      </c>
      <c r="K1775">
        <f>IFERROR([1]!s_stm07_is($A1775,"W30028333","2020/12/31",1)/[1]!S_SHARE_TOTAL($A1775,$B$1),"")</f>
        <v>3.7685258392857142E-2</v>
      </c>
      <c r="L1775">
        <f>IFERROR([1]!s_stm07_is($A1775,"W30028333","2021/12/31",1)/[1]!S_SHARE_TOTAL($A1775,$B$1),"")</f>
        <v>0.35002464547619044</v>
      </c>
      <c r="M1775">
        <f>IFERROR([1]!s_stm07_is($A1775,"W30028333","2022/12/31",1)/[1]!S_SHARE_TOTAL($A1775,$B$1),"")</f>
        <v>0.54237427136904759</v>
      </c>
      <c r="N1775">
        <f>IFERROR([1]!s_stm07_is($A1775,"W30028333","2023/12/31",1)/[1]!S_SHARE_TOTAL($A1775,$B$1),"")</f>
        <v>0.70913982357142857</v>
      </c>
      <c r="O1775">
        <f>IFERROR([1]!s_stm07_is($A1775,"W30028333","2024/12/31",1)/[1]!S_SHARE_TOTAL($A1775,$B$1),"")</f>
        <v>0.91018940589285713</v>
      </c>
      <c r="P1775">
        <f>IFERROR([1]!s_stm07_is($A1775,"W30028333","2025/12/31",1)/[1]!S_SHARE_TOTAL($A1775,$B$1),"")</f>
        <v>0.88050832529761913</v>
      </c>
      <c r="Q1775">
        <f>IFERROR([1]!s_west_netprofit($A1775,2026,$B$1,180)/[1]!S_SHARE_TOTAL($A1775,$B$1),"")</f>
        <v>1.9747023809523809</v>
      </c>
      <c r="R1775">
        <f>IFERROR([1]!s_west_netprofit($A1775,2027,$B$1,180)/[1]!S_SHARE_TOTAL($A1775,$B$1),"")</f>
        <v>2.9375</v>
      </c>
      <c r="S1775">
        <f>IFERROR([1]!s_fa_dupont_roe($A1775,"2011/12/31")/100,"")</f>
        <v>0</v>
      </c>
      <c r="T1775">
        <f>IFERROR([1]!s_fa_dupont_roe($A1775,"2012/12/31")/100,"")</f>
        <v>0</v>
      </c>
      <c r="U1775">
        <f>IFERROR([1]!s_fa_dupont_roe($A1775,"2013/12/31")/100,"")</f>
        <v>0</v>
      </c>
      <c r="V1775">
        <f>IFERROR([1]!s_fa_dupont_roe($A1775,"2014/12/31")/100,"")</f>
        <v>0</v>
      </c>
      <c r="W1775">
        <f>IFERROR([1]!s_fa_dupont_roe($A1775,"2015/12/31")/100,"")</f>
        <v>0</v>
      </c>
      <c r="X1775">
        <f>IFERROR([1]!s_fa_dupont_roe($A1775,"2016/12/31")/100,"")</f>
        <v>0</v>
      </c>
      <c r="Y1775">
        <f>IFERROR([1]!s_fa_dupont_roe($A1775,"2017/12/31")/100,"")</f>
        <v>0</v>
      </c>
      <c r="Z1775">
        <f>IFERROR([1]!s_fa_dupont_roe($A1775,"2018/12/31")/100,"")</f>
        <v>0</v>
      </c>
      <c r="AA1775">
        <f>IFERROR([1]!s_fa_dupont_roe($A1775,"2019/12/31")/100,"")</f>
        <v>-0.42157299999999998</v>
      </c>
      <c r="AB1775">
        <f>IFERROR([1]!s_fa_dupont_roe($A1775,"2020/12/31")/100,"")</f>
        <v>3.9897999999999996E-2</v>
      </c>
      <c r="AC1775">
        <f>IFERROR([1]!s_fa_dupont_roe($A1775,"2021/12/31")/100,"")</f>
        <v>0.166877</v>
      </c>
      <c r="AD1775">
        <f>IFERROR([1]!s_fa_dupont_roe($A1775,"2022/12/31")/100,"")</f>
        <v>0.18126899999999999</v>
      </c>
      <c r="AE1775">
        <f>IFERROR([1]!s_fa_dupont_roe($A1775,"2023/12/31")/100,"")</f>
        <v>9.5998E-2</v>
      </c>
      <c r="AF1775">
        <f>IFERROR([1]!s_fa_dupont_roe($A1775,"2024/12/31")/100,"")</f>
        <v>7.6303999999999997E-2</v>
      </c>
      <c r="AG1775">
        <f>IFERROR([1]!s_fa_dupont_roe($A1775,"2025/12/31")/100,"")</f>
        <v>6.9192000000000004E-2</v>
      </c>
      <c r="AH1775">
        <f>IFERROR([1]!s_stm07_is($A1775,"W30028333","2025/12/31",1),"")</f>
        <v>147925398.65000001</v>
      </c>
      <c r="AI1775">
        <f>IFERROR([1]!s_stm07_bs($A1775,"W38058048","2025/12/31",1),"")</f>
        <v>2201507799.6300001</v>
      </c>
      <c r="AJ1775">
        <f>IFERROR([1]!s_fa_netdebt($A1775,"2025/12/31"),"")</f>
        <v>-437398948.13</v>
      </c>
      <c r="AK1775">
        <f>IFERROR([1]!s_val_ev1($A1775,"2025/12/31"),"")</f>
        <v>16658286455.969999</v>
      </c>
      <c r="AL1775">
        <f>IFERROR([1]!s_fa_ebitda($A1775,"2025/12/31"),"")</f>
        <v>189096643.63999999</v>
      </c>
      <c r="AM1775">
        <f>IFERROR([1]!s_west_netprofit($A1775,2026,$B$1,180)/[1]!s_west_netprofit($A1775,2026,$B$1-7,180)-1,"")</f>
        <v>0</v>
      </c>
      <c r="AN1775">
        <f>IFERROR([1]!s_west_netprofit($A1775,2026,$B$1,180)/[1]!s_west_netprofit($A1775,2026,$B$1-30,180)-1,"")</f>
        <v>2.1555042340261732E-2</v>
      </c>
      <c r="AO1775">
        <f>IFERROR([1]!s_est_mediannetprofit($A1775,2026,$B$1)/[1]!s_est_mediannetprofit($A1775,2026,$B$1-7)-1,"")</f>
        <v>0</v>
      </c>
      <c r="AP1775">
        <f>IFERROR([1]!s_est_mediannetprofit($A1775,2026,$B$1)/[1]!s_est_mediannetprofit($A1775,2026,$B$1-30)-1,"")</f>
        <v>4.2879019908116378E-2</v>
      </c>
    </row>
    <row r="1776" spans="1:42">
      <c r="A1776" t="s">
        <v>1815</v>
      </c>
      <c r="B1776">
        <f>IFERROR([1]!s_stm07_is($A1776,"W30028333","2011/12/31",1)/[1]!S_SHARE_TOTAL($A1776,$B$1),"")</f>
        <v>0</v>
      </c>
      <c r="C1776">
        <f>IFERROR([1]!s_stm07_is($A1776,"W30028333","2012/12/31",1)/[1]!S_SHARE_TOTAL($A1776,$B$1),"")</f>
        <v>0</v>
      </c>
      <c r="D1776">
        <f>IFERROR([1]!s_stm07_is($A1776,"W30028333","2013/12/31",1)/[1]!S_SHARE_TOTAL($A1776,$B$1),"")</f>
        <v>0</v>
      </c>
      <c r="E1776">
        <f>IFERROR([1]!s_stm07_is($A1776,"W30028333","2014/12/31",1)/[1]!S_SHARE_TOTAL($A1776,$B$1),"")</f>
        <v>0</v>
      </c>
      <c r="F1776">
        <f>IFERROR([1]!s_stm07_is($A1776,"W30028333","2015/12/31",1)/[1]!S_SHARE_TOTAL($A1776,$B$1),"")</f>
        <v>0</v>
      </c>
      <c r="G1776">
        <f>IFERROR([1]!s_stm07_is($A1776,"W30028333","2016/12/31",1)/[1]!S_SHARE_TOTAL($A1776,$B$1),"")</f>
        <v>0</v>
      </c>
      <c r="H1776">
        <f>IFERROR([1]!s_stm07_is($A1776,"W30028333","2017/12/31",1)/[1]!S_SHARE_TOTAL($A1776,$B$1),"")</f>
        <v>0.35902512022222222</v>
      </c>
      <c r="I1776">
        <f>IFERROR([1]!s_stm07_is($A1776,"W30028333","2018/12/31",1)/[1]!S_SHARE_TOTAL($A1776,$B$1),"")</f>
        <v>0.59544243699999999</v>
      </c>
      <c r="J1776">
        <f>IFERROR([1]!s_stm07_is($A1776,"W30028333","2019/12/31",1)/[1]!S_SHARE_TOTAL($A1776,$B$1),"")</f>
        <v>0.63434232180000005</v>
      </c>
      <c r="K1776">
        <f>IFERROR([1]!s_stm07_is($A1776,"W30028333","2020/12/31",1)/[1]!S_SHARE_TOTAL($A1776,$B$1),"")</f>
        <v>0.98252575397777786</v>
      </c>
      <c r="L1776">
        <f>IFERROR([1]!s_stm07_is($A1776,"W30028333","2021/12/31",1)/[1]!S_SHARE_TOTAL($A1776,$B$1),"")</f>
        <v>1.2118134417555555</v>
      </c>
      <c r="M1776">
        <f>IFERROR([1]!s_stm07_is($A1776,"W30028333","2022/12/31",1)/[1]!S_SHARE_TOTAL($A1776,$B$1),"")</f>
        <v>0.74447715739999998</v>
      </c>
      <c r="N1776">
        <f>IFERROR([1]!s_stm07_is($A1776,"W30028333","2023/12/31",1)/[1]!S_SHARE_TOTAL($A1776,$B$1),"")</f>
        <v>0.41065715417777776</v>
      </c>
      <c r="O1776">
        <f>IFERROR([1]!s_stm07_is($A1776,"W30028333","2024/12/31",1)/[1]!S_SHARE_TOTAL($A1776,$B$1),"")</f>
        <v>0.27492673080000002</v>
      </c>
      <c r="P1776">
        <f>IFERROR([1]!s_stm07_is($A1776,"W30028333","2025/12/31",1)/[1]!S_SHARE_TOTAL($A1776,$B$1),"")</f>
        <v>-0.58308857997777785</v>
      </c>
      <c r="Q1776">
        <f>IFERROR([1]!s_west_netprofit($A1776,2026,$B$1,180)/[1]!S_SHARE_TOTAL($A1776,$B$1),"")</f>
        <v>0</v>
      </c>
      <c r="R1776">
        <f>IFERROR([1]!s_west_netprofit($A1776,2027,$B$1,180)/[1]!S_SHARE_TOTAL($A1776,$B$1),"")</f>
        <v>0</v>
      </c>
      <c r="S1776">
        <f>IFERROR([1]!s_fa_dupont_roe($A1776,"2011/12/31")/100,"")</f>
        <v>0</v>
      </c>
      <c r="T1776">
        <f>IFERROR([1]!s_fa_dupont_roe($A1776,"2012/12/31")/100,"")</f>
        <v>0</v>
      </c>
      <c r="U1776">
        <f>IFERROR([1]!s_fa_dupont_roe($A1776,"2013/12/31")/100,"")</f>
        <v>0</v>
      </c>
      <c r="V1776">
        <f>IFERROR([1]!s_fa_dupont_roe($A1776,"2014/12/31")/100,"")</f>
        <v>0</v>
      </c>
      <c r="W1776">
        <f>IFERROR([1]!s_fa_dupont_roe($A1776,"2015/12/31")/100,"")</f>
        <v>0</v>
      </c>
      <c r="X1776">
        <f>IFERROR([1]!s_fa_dupont_roe($A1776,"2016/12/31")/100,"")</f>
        <v>0</v>
      </c>
      <c r="Y1776">
        <f>IFERROR([1]!s_fa_dupont_roe($A1776,"2017/12/31")/100,"")</f>
        <v>0.22897300000000001</v>
      </c>
      <c r="Z1776">
        <f>IFERROR([1]!s_fa_dupont_roe($A1776,"2018/12/31")/100,"")</f>
        <v>0.34773100000000001</v>
      </c>
      <c r="AA1776">
        <f>IFERROR([1]!s_fa_dupont_roe($A1776,"2019/12/31")/100,"")</f>
        <v>0.29175400000000001</v>
      </c>
      <c r="AB1776">
        <f>IFERROR([1]!s_fa_dupont_roe($A1776,"2020/12/31")/100,"")</f>
        <v>0.18805499999999997</v>
      </c>
      <c r="AC1776">
        <f>IFERROR([1]!s_fa_dupont_roe($A1776,"2021/12/31")/100,"")</f>
        <v>0.14532700000000001</v>
      </c>
      <c r="AD1776">
        <f>IFERROR([1]!s_fa_dupont_roe($A1776,"2022/12/31")/100,"")</f>
        <v>8.4678000000000003E-2</v>
      </c>
      <c r="AE1776">
        <f>IFERROR([1]!s_fa_dupont_roe($A1776,"2023/12/31")/100,"")</f>
        <v>4.8779000000000003E-2</v>
      </c>
      <c r="AF1776">
        <f>IFERROR([1]!s_fa_dupont_roe($A1776,"2024/12/31")/100,"")</f>
        <v>3.4530999999999999E-2</v>
      </c>
      <c r="AG1776">
        <f>IFERROR([1]!s_fa_dupont_roe($A1776,"2025/12/31")/100,"")</f>
        <v>-7.6134000000000007E-2</v>
      </c>
      <c r="AH1776">
        <f>IFERROR([1]!s_stm07_is($A1776,"W30028333","2025/12/31",1),"")</f>
        <v>-262389860.99000001</v>
      </c>
      <c r="AI1776">
        <f>IFERROR([1]!s_stm07_bs($A1776,"W38058048","2025/12/31",1),"")</f>
        <v>3310212245.4499998</v>
      </c>
      <c r="AJ1776">
        <f>IFERROR([1]!s_fa_netdebt($A1776,"2025/12/31"),"")</f>
        <v>-412447969.44</v>
      </c>
      <c r="AK1776">
        <f>IFERROR([1]!s_val_ev1($A1776,"2025/12/31"),"")</f>
        <v>10782646978.549999</v>
      </c>
      <c r="AL1776">
        <f>IFERROR([1]!s_fa_ebitda($A1776,"2025/12/31"),"")</f>
        <v>-11098431.880000001</v>
      </c>
      <c r="AM1776">
        <f>IFERROR([1]!s_west_netprofit($A1776,2026,$B$1,180)/[1]!s_west_netprofit($A1776,2026,$B$1-7,180)-1,"")</f>
        <v>-1</v>
      </c>
      <c r="AN1776">
        <f>IFERROR([1]!s_west_netprofit($A1776,2026,$B$1,180)/[1]!s_west_netprofit($A1776,2026,$B$1-30,180)-1,"")</f>
        <v>-1</v>
      </c>
      <c r="AO1776">
        <f>IFERROR([1]!s_est_mediannetprofit($A1776,2026,$B$1)/[1]!s_est_mediannetprofit($A1776,2026,$B$1-7)-1,"")</f>
        <v>-1</v>
      </c>
      <c r="AP1776">
        <f>IFERROR([1]!s_est_mediannetprofit($A1776,2026,$B$1)/[1]!s_est_mediannetprofit($A1776,2026,$B$1-30)-1,"")</f>
        <v>-1</v>
      </c>
    </row>
    <row r="1777" spans="1:42">
      <c r="A1777" t="s">
        <v>1816</v>
      </c>
      <c r="B1777">
        <f>IFERROR([1]!s_stm07_is($A1777,"W30028333","2011/12/31",1)/[1]!S_SHARE_TOTAL($A1777,$B$1),"")</f>
        <v>0</v>
      </c>
      <c r="C1777">
        <f>IFERROR([1]!s_stm07_is($A1777,"W30028333","2012/12/31",1)/[1]!S_SHARE_TOTAL($A1777,$B$1),"")</f>
        <v>-0.41324997933750102</v>
      </c>
      <c r="D1777">
        <f>IFERROR([1]!s_stm07_is($A1777,"W30028333","2013/12/31",1)/[1]!S_SHARE_TOTAL($A1777,$B$1),"")</f>
        <v>-0.20024998998750049</v>
      </c>
      <c r="E1777">
        <f>IFERROR([1]!s_stm07_is($A1777,"W30028333","2014/12/31",1)/[1]!S_SHARE_TOTAL($A1777,$B$1),"")</f>
        <v>4.4582622770868864E-2</v>
      </c>
      <c r="F1777">
        <f>IFERROR([1]!s_stm07_is($A1777,"W30028333","2015/12/31",1)/[1]!S_SHARE_TOTAL($A1777,$B$1),"")</f>
        <v>-0.17249999137500044</v>
      </c>
      <c r="G1777">
        <f>IFERROR([1]!s_stm07_is($A1777,"W30028333","2016/12/31",1)/[1]!S_SHARE_TOTAL($A1777,$B$1),"")</f>
        <v>0</v>
      </c>
      <c r="H1777">
        <f>IFERROR([1]!s_stm07_is($A1777,"W30028333","2017/12/31",1)/[1]!S_SHARE_TOTAL($A1777,$B$1),"")</f>
        <v>1.5889038818048058E-2</v>
      </c>
      <c r="I1777">
        <f>IFERROR([1]!s_stm07_is($A1777,"W30028333","2018/12/31",1)/[1]!S_SHARE_TOTAL($A1777,$B$1),"")</f>
        <v>-3.9230732620963368E-2</v>
      </c>
      <c r="J1777">
        <f>IFERROR([1]!s_stm07_is($A1777,"W30028333","2019/12/31",1)/[1]!S_SHARE_TOTAL($A1777,$B$1),"")</f>
        <v>0.18872207318139636</v>
      </c>
      <c r="K1777">
        <f>IFERROR([1]!s_stm07_is($A1777,"W30028333","2020/12/31",1)/[1]!S_SHARE_TOTAL($A1777,$B$1),"")</f>
        <v>0.31251378478181074</v>
      </c>
      <c r="L1777">
        <f>IFERROR([1]!s_stm07_is($A1777,"W30028333","2021/12/31",1)/[1]!S_SHARE_TOTAL($A1777,$B$1),"")</f>
        <v>0.38026190882190453</v>
      </c>
      <c r="M1777">
        <f>IFERROR([1]!s_stm07_is($A1777,"W30028333","2022/12/31",1)/[1]!S_SHARE_TOTAL($A1777,$B$1),"")</f>
        <v>-0.25354994012000298</v>
      </c>
      <c r="N1777">
        <f>IFERROR([1]!s_stm07_is($A1777,"W30028333","2023/12/31",1)/[1]!S_SHARE_TOTAL($A1777,$B$1),"")</f>
        <v>-0.95345251248487439</v>
      </c>
      <c r="O1777">
        <f>IFERROR([1]!s_stm07_is($A1777,"W30028333","2024/12/31",1)/[1]!S_SHARE_TOTAL($A1777,$B$1),"")</f>
        <v>-0.5885890212455489</v>
      </c>
      <c r="P1777">
        <f>IFERROR([1]!s_stm07_is($A1777,"W30028333","2025/12/31",1)/[1]!S_SHARE_TOTAL($A1777,$B$1),"")</f>
        <v>-0.74168647276817634</v>
      </c>
      <c r="Q1777">
        <f>IFERROR([1]!s_west_netprofit($A1777,2026,$B$1,180)/[1]!S_SHARE_TOTAL($A1777,$B$1),"")</f>
        <v>0</v>
      </c>
      <c r="R1777">
        <f>IFERROR([1]!s_west_netprofit($A1777,2027,$B$1,180)/[1]!S_SHARE_TOTAL($A1777,$B$1),"")</f>
        <v>0</v>
      </c>
      <c r="S1777">
        <f>IFERROR([1]!s_fa_dupont_roe($A1777,"2011/12/31")/100,"")</f>
        <v>0</v>
      </c>
      <c r="T1777">
        <f>IFERROR([1]!s_fa_dupont_roe($A1777,"2012/12/31")/100,"")</f>
        <v>0</v>
      </c>
      <c r="U1777">
        <f>IFERROR([1]!s_fa_dupont_roe($A1777,"2013/12/31")/100,"")</f>
        <v>0</v>
      </c>
      <c r="V1777">
        <f>IFERROR([1]!s_fa_dupont_roe($A1777,"2014/12/31")/100,"")</f>
        <v>0</v>
      </c>
      <c r="W1777">
        <f>IFERROR([1]!s_fa_dupont_roe($A1777,"2015/12/31")/100,"")</f>
        <v>0</v>
      </c>
      <c r="X1777">
        <f>IFERROR([1]!s_fa_dupont_roe($A1777,"2016/12/31")/100,"")</f>
        <v>0</v>
      </c>
      <c r="Y1777">
        <f>IFERROR([1]!s_fa_dupont_roe($A1777,"2017/12/31")/100,"")</f>
        <v>9.6249999999999999E-3</v>
      </c>
      <c r="Z1777">
        <f>IFERROR([1]!s_fa_dupont_roe($A1777,"2018/12/31")/100,"")</f>
        <v>-2.4051999999999997E-2</v>
      </c>
      <c r="AA1777">
        <f>IFERROR([1]!s_fa_dupont_roe($A1777,"2019/12/31")/100,"")</f>
        <v>8.3251000000000006E-2</v>
      </c>
      <c r="AB1777">
        <f>IFERROR([1]!s_fa_dupont_roe($A1777,"2020/12/31")/100,"")</f>
        <v>0.10137</v>
      </c>
      <c r="AC1777">
        <f>IFERROR([1]!s_fa_dupont_roe($A1777,"2021/12/31")/100,"")</f>
        <v>8.4876000000000007E-2</v>
      </c>
      <c r="AD1777">
        <f>IFERROR([1]!s_fa_dupont_roe($A1777,"2022/12/31")/100,"")</f>
        <v>-4.5799000000000006E-2</v>
      </c>
      <c r="AE1777">
        <f>IFERROR([1]!s_fa_dupont_roe($A1777,"2023/12/31")/100,"")</f>
        <v>-0.195493</v>
      </c>
      <c r="AF1777">
        <f>IFERROR([1]!s_fa_dupont_roe($A1777,"2024/12/31")/100,"")</f>
        <v>-0.14299500000000001</v>
      </c>
      <c r="AG1777">
        <f>IFERROR([1]!s_fa_dupont_roe($A1777,"2025/12/31")/100,"")</f>
        <v>-0.21378900000000001</v>
      </c>
      <c r="AH1777">
        <f>IFERROR([1]!s_stm07_is($A1777,"W30028333","2025/12/31",1),"")</f>
        <v>-988915346.47000003</v>
      </c>
      <c r="AI1777">
        <f>IFERROR([1]!s_stm07_bs($A1777,"W38058048","2025/12/31",1),"")</f>
        <v>4152671783.4299998</v>
      </c>
      <c r="AJ1777">
        <f>IFERROR([1]!s_fa_netdebt($A1777,"2025/12/31"),"")</f>
        <v>2622635923.02</v>
      </c>
      <c r="AK1777">
        <f>IFERROR([1]!s_val_ev1($A1777,"2025/12/31"),"")</f>
        <v>27843966980.799999</v>
      </c>
      <c r="AL1777">
        <f>IFERROR([1]!s_fa_ebitda($A1777,"2025/12/31"),"")</f>
        <v>-476863423.19</v>
      </c>
      <c r="AM1777" t="str">
        <f>IFERROR([1]!s_west_netprofit($A1777,2026,$B$1,180)/[1]!s_west_netprofit($A1777,2026,$B$1-7,180)-1,"")</f>
        <v/>
      </c>
      <c r="AN1777" t="str">
        <f>IFERROR([1]!s_west_netprofit($A1777,2026,$B$1,180)/[1]!s_west_netprofit($A1777,2026,$B$1-30,180)-1,"")</f>
        <v/>
      </c>
      <c r="AO1777" t="str">
        <f>IFERROR([1]!s_est_mediannetprofit($A1777,2026,$B$1)/[1]!s_est_mediannetprofit($A1777,2026,$B$1-7)-1,"")</f>
        <v/>
      </c>
      <c r="AP1777" t="str">
        <f>IFERROR([1]!s_est_mediannetprofit($A1777,2026,$B$1)/[1]!s_est_mediannetprofit($A1777,2026,$B$1-30)-1,"")</f>
        <v/>
      </c>
    </row>
    <row r="1778" spans="1:42">
      <c r="A1778" t="s">
        <v>1817</v>
      </c>
      <c r="B1778">
        <f>IFERROR([1]!s_stm07_is($A1778,"W30028333","2011/12/31",1)/[1]!S_SHARE_TOTAL($A1778,$B$1),"")</f>
        <v>0</v>
      </c>
      <c r="C1778">
        <f>IFERROR([1]!s_stm07_is($A1778,"W30028333","2012/12/31",1)/[1]!S_SHARE_TOTAL($A1778,$B$1),"")</f>
        <v>0</v>
      </c>
      <c r="D1778">
        <f>IFERROR([1]!s_stm07_is($A1778,"W30028333","2013/12/31",1)/[1]!S_SHARE_TOTAL($A1778,$B$1),"")</f>
        <v>0</v>
      </c>
      <c r="E1778">
        <f>IFERROR([1]!s_stm07_is($A1778,"W30028333","2014/12/31",1)/[1]!S_SHARE_TOTAL($A1778,$B$1),"")</f>
        <v>0</v>
      </c>
      <c r="F1778">
        <f>IFERROR([1]!s_stm07_is($A1778,"W30028333","2015/12/31",1)/[1]!S_SHARE_TOTAL($A1778,$B$1),"")</f>
        <v>0</v>
      </c>
      <c r="G1778">
        <f>IFERROR([1]!s_stm07_is($A1778,"W30028333","2016/12/31",1)/[1]!S_SHARE_TOTAL($A1778,$B$1),"")</f>
        <v>0</v>
      </c>
      <c r="H1778">
        <f>IFERROR([1]!s_stm07_is($A1778,"W30028333","2017/12/31",1)/[1]!S_SHARE_TOTAL($A1778,$B$1),"")</f>
        <v>0.13299628829918192</v>
      </c>
      <c r="I1778">
        <f>IFERROR([1]!s_stm07_is($A1778,"W30028333","2018/12/31",1)/[1]!S_SHARE_TOTAL($A1778,$B$1),"")</f>
        <v>0.41952244019764012</v>
      </c>
      <c r="J1778">
        <f>IFERROR([1]!s_stm07_is($A1778,"W30028333","2019/12/31",1)/[1]!S_SHARE_TOTAL($A1778,$B$1),"")</f>
        <v>0.45670056476735693</v>
      </c>
      <c r="K1778">
        <f>IFERROR([1]!s_stm07_is($A1778,"W30028333","2020/12/31",1)/[1]!S_SHARE_TOTAL($A1778,$B$1),"")</f>
        <v>0.50368842884356979</v>
      </c>
      <c r="L1778">
        <f>IFERROR([1]!s_stm07_is($A1778,"W30028333","2021/12/31",1)/[1]!S_SHARE_TOTAL($A1778,$B$1),"")</f>
        <v>0.51027701544457038</v>
      </c>
      <c r="M1778">
        <f>IFERROR([1]!s_stm07_is($A1778,"W30028333","2022/12/31",1)/[1]!S_SHARE_TOTAL($A1778,$B$1),"")</f>
        <v>0.61611072176434434</v>
      </c>
      <c r="N1778">
        <f>IFERROR([1]!s_stm07_is($A1778,"W30028333","2023/12/31",1)/[1]!S_SHARE_TOTAL($A1778,$B$1),"")</f>
        <v>1.0976020139736635</v>
      </c>
      <c r="O1778">
        <f>IFERROR([1]!s_stm07_is($A1778,"W30028333","2024/12/31",1)/[1]!S_SHARE_TOTAL($A1778,$B$1),"")</f>
        <v>1.2493279401950257</v>
      </c>
      <c r="P1778">
        <f>IFERROR([1]!s_stm07_is($A1778,"W30028333","2025/12/31",1)/[1]!S_SHARE_TOTAL($A1778,$B$1),"")</f>
        <v>1.4344523738523651</v>
      </c>
      <c r="Q1778">
        <f>IFERROR([1]!s_west_netprofit($A1778,2026,$B$1,180)/[1]!S_SHARE_TOTAL($A1778,$B$1),"")</f>
        <v>2.0562697234306122</v>
      </c>
      <c r="R1778">
        <f>IFERROR([1]!s_west_netprofit($A1778,2027,$B$1,180)/[1]!S_SHARE_TOTAL($A1778,$B$1),"")</f>
        <v>2.7586845036774674</v>
      </c>
      <c r="S1778">
        <f>IFERROR([1]!s_fa_dupont_roe($A1778,"2011/12/31")/100,"")</f>
        <v>0</v>
      </c>
      <c r="T1778">
        <f>IFERROR([1]!s_fa_dupont_roe($A1778,"2012/12/31")/100,"")</f>
        <v>0</v>
      </c>
      <c r="U1778">
        <f>IFERROR([1]!s_fa_dupont_roe($A1778,"2013/12/31")/100,"")</f>
        <v>0</v>
      </c>
      <c r="V1778">
        <f>IFERROR([1]!s_fa_dupont_roe($A1778,"2014/12/31")/100,"")</f>
        <v>0</v>
      </c>
      <c r="W1778">
        <f>IFERROR([1]!s_fa_dupont_roe($A1778,"2015/12/31")/100,"")</f>
        <v>0</v>
      </c>
      <c r="X1778">
        <f>IFERROR([1]!s_fa_dupont_roe($A1778,"2016/12/31")/100,"")</f>
        <v>0</v>
      </c>
      <c r="Y1778">
        <f>IFERROR([1]!s_fa_dupont_roe($A1778,"2017/12/31")/100,"")</f>
        <v>4.7432000000000002E-2</v>
      </c>
      <c r="Z1778">
        <f>IFERROR([1]!s_fa_dupont_roe($A1778,"2018/12/31")/100,"")</f>
        <v>0.134159</v>
      </c>
      <c r="AA1778">
        <f>IFERROR([1]!s_fa_dupont_roe($A1778,"2019/12/31")/100,"")</f>
        <v>0.12545700000000001</v>
      </c>
      <c r="AB1778">
        <f>IFERROR([1]!s_fa_dupont_roe($A1778,"2020/12/31")/100,"")</f>
        <v>0.124574</v>
      </c>
      <c r="AC1778">
        <f>IFERROR([1]!s_fa_dupont_roe($A1778,"2021/12/31")/100,"")</f>
        <v>0.10618</v>
      </c>
      <c r="AD1778">
        <f>IFERROR([1]!s_fa_dupont_roe($A1778,"2022/12/31")/100,"")</f>
        <v>0.106166</v>
      </c>
      <c r="AE1778">
        <f>IFERROR([1]!s_fa_dupont_roe($A1778,"2023/12/31")/100,"")</f>
        <v>0.163549</v>
      </c>
      <c r="AF1778">
        <f>IFERROR([1]!s_fa_dupont_roe($A1778,"2024/12/31")/100,"")</f>
        <v>0.14829900000000001</v>
      </c>
      <c r="AG1778">
        <f>IFERROR([1]!s_fa_dupont_roe($A1778,"2025/12/31")/100,"")</f>
        <v>0.136268</v>
      </c>
      <c r="AH1778">
        <f>IFERROR([1]!s_stm07_is($A1778,"W30028333","2025/12/31",1),"")</f>
        <v>659538772.39999998</v>
      </c>
      <c r="AI1778">
        <f>IFERROR([1]!s_stm07_bs($A1778,"W38058048","2025/12/31",1),"")</f>
        <v>5220863625.6000004</v>
      </c>
      <c r="AJ1778">
        <f>IFERROR([1]!s_fa_netdebt($A1778,"2025/12/31"),"")</f>
        <v>711372468.04999995</v>
      </c>
      <c r="AK1778">
        <f>IFERROR([1]!s_val_ev1($A1778,"2025/12/31"),"")</f>
        <v>45086478446.07</v>
      </c>
      <c r="AL1778">
        <f>IFERROR([1]!s_fa_ebitda($A1778,"2025/12/31"),"")</f>
        <v>1005340527.15</v>
      </c>
      <c r="AM1778">
        <f>IFERROR([1]!s_west_netprofit($A1778,2026,$B$1,180)/[1]!s_west_netprofit($A1778,2026,$B$1-7,180)-1,"")</f>
        <v>-2.2193216906961633E-3</v>
      </c>
      <c r="AN1778">
        <f>IFERROR([1]!s_west_netprofit($A1778,2026,$B$1,180)/[1]!s_west_netprofit($A1778,2026,$B$1-30,180)-1,"")</f>
        <v>-2.2193216906961633E-3</v>
      </c>
      <c r="AO1778">
        <f>IFERROR([1]!s_est_mediannetprofit($A1778,2026,$B$1)/[1]!s_est_mediannetprofit($A1778,2026,$B$1-7)-1,"")</f>
        <v>-2.103049421661396E-3</v>
      </c>
      <c r="AP1778">
        <f>IFERROR([1]!s_est_mediannetprofit($A1778,2026,$B$1)/[1]!s_est_mediannetprofit($A1778,2026,$B$1-30)-1,"")</f>
        <v>-2.103049421661396E-3</v>
      </c>
    </row>
    <row r="1779" spans="1:42">
      <c r="A1779" t="s">
        <v>1818</v>
      </c>
      <c r="B1779">
        <f>IFERROR([1]!s_stm07_is($A1779,"W30028333","2011/12/31",1)/[1]!S_SHARE_TOTAL($A1779,$B$1),"")</f>
        <v>0</v>
      </c>
      <c r="C1779">
        <f>IFERROR([1]!s_stm07_is($A1779,"W30028333","2012/12/31",1)/[1]!S_SHARE_TOTAL($A1779,$B$1),"")</f>
        <v>0</v>
      </c>
      <c r="D1779">
        <f>IFERROR([1]!s_stm07_is($A1779,"W30028333","2013/12/31",1)/[1]!S_SHARE_TOTAL($A1779,$B$1),"")</f>
        <v>0</v>
      </c>
      <c r="E1779">
        <f>IFERROR([1]!s_stm07_is($A1779,"W30028333","2014/12/31",1)/[1]!S_SHARE_TOTAL($A1779,$B$1),"")</f>
        <v>0</v>
      </c>
      <c r="F1779">
        <f>IFERROR([1]!s_stm07_is($A1779,"W30028333","2015/12/31",1)/[1]!S_SHARE_TOTAL($A1779,$B$1),"")</f>
        <v>0</v>
      </c>
      <c r="G1779">
        <f>IFERROR([1]!s_stm07_is($A1779,"W30028333","2016/12/31",1)/[1]!S_SHARE_TOTAL($A1779,$B$1),"")</f>
        <v>0</v>
      </c>
      <c r="H1779">
        <f>IFERROR([1]!s_stm07_is($A1779,"W30028333","2017/12/31",1)/[1]!S_SHARE_TOTAL($A1779,$B$1),"")</f>
        <v>0.62015865519541769</v>
      </c>
      <c r="I1779">
        <f>IFERROR([1]!s_stm07_is($A1779,"W30028333","2018/12/31",1)/[1]!S_SHARE_TOTAL($A1779,$B$1),"")</f>
        <v>1.1192315488988036</v>
      </c>
      <c r="J1779">
        <f>IFERROR([1]!s_stm07_is($A1779,"W30028333","2019/12/31",1)/[1]!S_SHARE_TOTAL($A1779,$B$1),"")</f>
        <v>1.6889281548467259</v>
      </c>
      <c r="K1779">
        <f>IFERROR([1]!s_stm07_is($A1779,"W30028333","2020/12/31",1)/[1]!S_SHARE_TOTAL($A1779,$B$1),"")</f>
        <v>1.9975017921764189</v>
      </c>
      <c r="L1779">
        <f>IFERROR([1]!s_stm07_is($A1779,"W30028333","2021/12/31",1)/[1]!S_SHARE_TOTAL($A1779,$B$1),"")</f>
        <v>2.4777159875586019</v>
      </c>
      <c r="M1779">
        <f>IFERROR([1]!s_stm07_is($A1779,"W30028333","2022/12/31",1)/[1]!S_SHARE_TOTAL($A1779,$B$1),"")</f>
        <v>2.6576972521597764</v>
      </c>
      <c r="N1779">
        <f>IFERROR([1]!s_stm07_is($A1779,"W30028333","2023/12/31",1)/[1]!S_SHARE_TOTAL($A1779,$B$1),"")</f>
        <v>1.5847174289161847</v>
      </c>
      <c r="O1779">
        <f>IFERROR([1]!s_stm07_is($A1779,"W30028333","2024/12/31",1)/[1]!S_SHARE_TOTAL($A1779,$B$1),"")</f>
        <v>1.1147387238833446</v>
      </c>
      <c r="P1779">
        <f>IFERROR([1]!s_stm07_is($A1779,"W30028333","2025/12/31",1)/[1]!S_SHARE_TOTAL($A1779,$B$1),"")</f>
        <v>1.5231206363161982</v>
      </c>
      <c r="Q1779">
        <f>IFERROR([1]!s_west_netprofit($A1779,2026,$B$1,180)/[1]!S_SHARE_TOTAL($A1779,$B$1),"")</f>
        <v>2.1444647136135746</v>
      </c>
      <c r="R1779">
        <f>IFERROR([1]!s_west_netprofit($A1779,2027,$B$1,180)/[1]!S_SHARE_TOTAL($A1779,$B$1),"")</f>
        <v>2.808482718864179</v>
      </c>
      <c r="S1779">
        <f>IFERROR([1]!s_fa_dupont_roe($A1779,"2011/12/31")/100,"")</f>
        <v>0</v>
      </c>
      <c r="T1779">
        <f>IFERROR([1]!s_fa_dupont_roe($A1779,"2012/12/31")/100,"")</f>
        <v>0</v>
      </c>
      <c r="U1779">
        <f>IFERROR([1]!s_fa_dupont_roe($A1779,"2013/12/31")/100,"")</f>
        <v>0</v>
      </c>
      <c r="V1779">
        <f>IFERROR([1]!s_fa_dupont_roe($A1779,"2014/12/31")/100,"")</f>
        <v>0</v>
      </c>
      <c r="W1779">
        <f>IFERROR([1]!s_fa_dupont_roe($A1779,"2015/12/31")/100,"")</f>
        <v>0</v>
      </c>
      <c r="X1779">
        <f>IFERROR([1]!s_fa_dupont_roe($A1779,"2016/12/31")/100,"")</f>
        <v>0</v>
      </c>
      <c r="Y1779">
        <f>IFERROR([1]!s_fa_dupont_roe($A1779,"2017/12/31")/100,"")</f>
        <v>0.34701900000000002</v>
      </c>
      <c r="Z1779">
        <f>IFERROR([1]!s_fa_dupont_roe($A1779,"2018/12/31")/100,"")</f>
        <v>0.47511400000000004</v>
      </c>
      <c r="AA1779">
        <f>IFERROR([1]!s_fa_dupont_roe($A1779,"2019/12/31")/100,"")</f>
        <v>0.44831499999999996</v>
      </c>
      <c r="AB1779">
        <f>IFERROR([1]!s_fa_dupont_roe($A1779,"2020/12/31")/100,"")</f>
        <v>0.17100899999999999</v>
      </c>
      <c r="AC1779">
        <f>IFERROR([1]!s_fa_dupont_roe($A1779,"2021/12/31")/100,"")</f>
        <v>0.12601200000000001</v>
      </c>
      <c r="AD1779">
        <f>IFERROR([1]!s_fa_dupont_roe($A1779,"2022/12/31")/100,"")</f>
        <v>0.122735</v>
      </c>
      <c r="AE1779">
        <f>IFERROR([1]!s_fa_dupont_roe($A1779,"2023/12/31")/100,"")</f>
        <v>6.848499999999999E-2</v>
      </c>
      <c r="AF1779">
        <f>IFERROR([1]!s_fa_dupont_roe($A1779,"2024/12/31")/100,"")</f>
        <v>4.7026999999999999E-2</v>
      </c>
      <c r="AG1779">
        <f>IFERROR([1]!s_fa_dupont_roe($A1779,"2025/12/31")/100,"")</f>
        <v>6.2293000000000001E-2</v>
      </c>
      <c r="AH1779">
        <f>IFERROR([1]!s_stm07_is($A1779,"W30028333","2025/12/31",1),"")</f>
        <v>186179344</v>
      </c>
      <c r="AI1779">
        <f>IFERROR([1]!s_stm07_bs($A1779,"W38058048","2025/12/31",1),"")</f>
        <v>3090410214.8600001</v>
      </c>
      <c r="AJ1779">
        <f>IFERROR([1]!s_fa_netdebt($A1779,"2025/12/31"),"")</f>
        <v>-246863326.94999999</v>
      </c>
      <c r="AK1779">
        <f>IFERROR([1]!s_val_ev1($A1779,"2025/12/31"),"")</f>
        <v>15226647478.93</v>
      </c>
      <c r="AL1779">
        <f>IFERROR([1]!s_fa_ebitda($A1779,"2025/12/31"),"")</f>
        <v>222883788.62</v>
      </c>
      <c r="AM1779">
        <f>IFERROR([1]!s_west_netprofit($A1779,2026,$B$1,180)/[1]!s_west_netprofit($A1779,2026,$B$1-7,180)-1,"")</f>
        <v>0</v>
      </c>
      <c r="AN1779">
        <f>IFERROR([1]!s_west_netprofit($A1779,2026,$B$1,180)/[1]!s_west_netprofit($A1779,2026,$B$1-30,180)-1,"")</f>
        <v>-4.9345455867181309E-3</v>
      </c>
      <c r="AO1779">
        <f>IFERROR([1]!s_est_mediannetprofit($A1779,2026,$B$1)/[1]!s_est_mediannetprofit($A1779,2026,$B$1-7)-1,"")</f>
        <v>0</v>
      </c>
      <c r="AP1779">
        <f>IFERROR([1]!s_est_mediannetprofit($A1779,2026,$B$1)/[1]!s_est_mediannetprofit($A1779,2026,$B$1-30)-1,"")</f>
        <v>-1.9024390243902456E-2</v>
      </c>
    </row>
    <row r="1780" spans="1:42">
      <c r="A1780" t="s">
        <v>1819</v>
      </c>
      <c r="B1780">
        <f>IFERROR([1]!s_stm07_is($A1780,"W30028333","2011/12/31",1)/[1]!S_SHARE_TOTAL($A1780,$B$1),"")</f>
        <v>0</v>
      </c>
      <c r="C1780">
        <f>IFERROR([1]!s_stm07_is($A1780,"W30028333","2012/12/31",1)/[1]!S_SHARE_TOTAL($A1780,$B$1),"")</f>
        <v>0</v>
      </c>
      <c r="D1780">
        <f>IFERROR([1]!s_stm07_is($A1780,"W30028333","2013/12/31",1)/[1]!S_SHARE_TOTAL($A1780,$B$1),"")</f>
        <v>0</v>
      </c>
      <c r="E1780">
        <f>IFERROR([1]!s_stm07_is($A1780,"W30028333","2014/12/31",1)/[1]!S_SHARE_TOTAL($A1780,$B$1),"")</f>
        <v>0</v>
      </c>
      <c r="F1780">
        <f>IFERROR([1]!s_stm07_is($A1780,"W30028333","2015/12/31",1)/[1]!S_SHARE_TOTAL($A1780,$B$1),"")</f>
        <v>0</v>
      </c>
      <c r="G1780">
        <f>IFERROR([1]!s_stm07_is($A1780,"W30028333","2016/12/31",1)/[1]!S_SHARE_TOTAL($A1780,$B$1),"")</f>
        <v>0</v>
      </c>
      <c r="H1780">
        <f>IFERROR([1]!s_stm07_is($A1780,"W30028333","2017/12/31",1)/[1]!S_SHARE_TOTAL($A1780,$B$1),"")</f>
        <v>3.0301007195712618E-2</v>
      </c>
      <c r="I1780">
        <f>IFERROR([1]!s_stm07_is($A1780,"W30028333","2018/12/31",1)/[1]!S_SHARE_TOTAL($A1780,$B$1),"")</f>
        <v>3.6303405795476543E-2</v>
      </c>
      <c r="J1780">
        <f>IFERROR([1]!s_stm07_is($A1780,"W30028333","2019/12/31",1)/[1]!S_SHARE_TOTAL($A1780,$B$1),"")</f>
        <v>5.8011914026967287E-2</v>
      </c>
      <c r="K1780">
        <f>IFERROR([1]!s_stm07_is($A1780,"W30028333","2020/12/31",1)/[1]!S_SHARE_TOTAL($A1780,$B$1),"")</f>
        <v>0.18001516205084775</v>
      </c>
      <c r="L1780">
        <f>IFERROR([1]!s_stm07_is($A1780,"W30028333","2021/12/31",1)/[1]!S_SHARE_TOTAL($A1780,$B$1),"")</f>
        <v>0.46578221566514538</v>
      </c>
      <c r="M1780">
        <f>IFERROR([1]!s_stm07_is($A1780,"W30028333","2022/12/31",1)/[1]!S_SHARE_TOTAL($A1780,$B$1),"")</f>
        <v>0.68132124569541197</v>
      </c>
      <c r="N1780">
        <f>IFERROR([1]!s_stm07_is($A1780,"W30028333","2023/12/31",1)/[1]!S_SHARE_TOTAL($A1780,$B$1),"")</f>
        <v>0.16979650164599602</v>
      </c>
      <c r="O1780">
        <f>IFERROR([1]!s_stm07_is($A1780,"W30028333","2024/12/31",1)/[1]!S_SHARE_TOTAL($A1780,$B$1),"")</f>
        <v>0.20515189307156709</v>
      </c>
      <c r="P1780">
        <f>IFERROR([1]!s_stm07_is($A1780,"W30028333","2025/12/31",1)/[1]!S_SHARE_TOTAL($A1780,$B$1),"")</f>
        <v>0.33681071565077619</v>
      </c>
      <c r="Q1780">
        <f>IFERROR([1]!s_west_netprofit($A1780,2026,$B$1,180)/[1]!S_SHARE_TOTAL($A1780,$B$1),"")</f>
        <v>0.5433184197710057</v>
      </c>
      <c r="R1780">
        <f>IFERROR([1]!s_west_netprofit($A1780,2027,$B$1,180)/[1]!S_SHARE_TOTAL($A1780,$B$1),"")</f>
        <v>0.72855186461545063</v>
      </c>
      <c r="S1780">
        <f>IFERROR([1]!s_fa_dupont_roe($A1780,"2011/12/31")/100,"")</f>
        <v>0</v>
      </c>
      <c r="T1780">
        <f>IFERROR([1]!s_fa_dupont_roe($A1780,"2012/12/31")/100,"")</f>
        <v>0</v>
      </c>
      <c r="U1780">
        <f>IFERROR([1]!s_fa_dupont_roe($A1780,"2013/12/31")/100,"")</f>
        <v>0</v>
      </c>
      <c r="V1780">
        <f>IFERROR([1]!s_fa_dupont_roe($A1780,"2014/12/31")/100,"")</f>
        <v>0</v>
      </c>
      <c r="W1780">
        <f>IFERROR([1]!s_fa_dupont_roe($A1780,"2015/12/31")/100,"")</f>
        <v>0</v>
      </c>
      <c r="X1780">
        <f>IFERROR([1]!s_fa_dupont_roe($A1780,"2016/12/31")/100,"")</f>
        <v>0</v>
      </c>
      <c r="Y1780">
        <f>IFERROR([1]!s_fa_dupont_roe($A1780,"2017/12/31")/100,"")</f>
        <v>0.145563</v>
      </c>
      <c r="Z1780">
        <f>IFERROR([1]!s_fa_dupont_roe($A1780,"2018/12/31")/100,"")</f>
        <v>0.101178</v>
      </c>
      <c r="AA1780">
        <f>IFERROR([1]!s_fa_dupont_roe($A1780,"2019/12/31")/100,"")</f>
        <v>7.0445999999999995E-2</v>
      </c>
      <c r="AB1780">
        <f>IFERROR([1]!s_fa_dupont_roe($A1780,"2020/12/31")/100,"")</f>
        <v>0.14619300000000002</v>
      </c>
      <c r="AC1780">
        <f>IFERROR([1]!s_fa_dupont_roe($A1780,"2021/12/31")/100,"")</f>
        <v>0.23848299999999997</v>
      </c>
      <c r="AD1780">
        <f>IFERROR([1]!s_fa_dupont_roe($A1780,"2022/12/31")/100,"")</f>
        <v>0.212587</v>
      </c>
      <c r="AE1780">
        <f>IFERROR([1]!s_fa_dupont_roe($A1780,"2023/12/31")/100,"")</f>
        <v>4.2199E-2</v>
      </c>
      <c r="AF1780">
        <f>IFERROR([1]!s_fa_dupont_roe($A1780,"2024/12/31")/100,"")</f>
        <v>4.7998000000000006E-2</v>
      </c>
      <c r="AG1780">
        <f>IFERROR([1]!s_fa_dupont_roe($A1780,"2025/12/31")/100,"")</f>
        <v>7.4413999999999994E-2</v>
      </c>
      <c r="AH1780">
        <f>IFERROR([1]!s_stm07_is($A1780,"W30028333","2025/12/31",1),"")</f>
        <v>136009139.99000001</v>
      </c>
      <c r="AI1780">
        <f>IFERROR([1]!s_stm07_bs($A1780,"W38058048","2025/12/31",1),"")</f>
        <v>2068174716.25</v>
      </c>
      <c r="AJ1780">
        <f>IFERROR([1]!s_fa_netdebt($A1780,"2025/12/31"),"")</f>
        <v>-241430204.40000001</v>
      </c>
      <c r="AK1780">
        <f>IFERROR([1]!s_val_ev1($A1780,"2025/12/31"),"")</f>
        <v>10455239486.01</v>
      </c>
      <c r="AL1780">
        <f>IFERROR([1]!s_fa_ebitda($A1780,"2025/12/31"),"")</f>
        <v>267644149.52000001</v>
      </c>
      <c r="AM1780">
        <f>IFERROR([1]!s_west_netprofit($A1780,2026,$B$1,180)/[1]!s_west_netprofit($A1780,2026,$B$1-7,180)-1,"")</f>
        <v>6.4220183486238813E-3</v>
      </c>
      <c r="AN1780">
        <f>IFERROR([1]!s_west_netprofit($A1780,2026,$B$1,180)/[1]!s_west_netprofit($A1780,2026,$B$1-30,180)-1,"")</f>
        <v>6.4220183486238813E-3</v>
      </c>
      <c r="AO1780">
        <f>IFERROR([1]!s_est_mediannetprofit($A1780,2026,$B$1)/[1]!s_est_mediannetprofit($A1780,2026,$B$1-7)-1,"")</f>
        <v>0</v>
      </c>
      <c r="AP1780">
        <f>IFERROR([1]!s_est_mediannetprofit($A1780,2026,$B$1)/[1]!s_est_mediannetprofit($A1780,2026,$B$1-30)-1,"")</f>
        <v>0</v>
      </c>
    </row>
    <row r="1781" spans="1:42">
      <c r="A1781" t="s">
        <v>1820</v>
      </c>
      <c r="B1781">
        <f>IFERROR([1]!s_stm07_is($A1781,"W30028333","2011/12/31",1)/[1]!S_SHARE_TOTAL($A1781,$B$1),"")</f>
        <v>0</v>
      </c>
      <c r="C1781">
        <f>IFERROR([1]!s_stm07_is($A1781,"W30028333","2012/12/31",1)/[1]!S_SHARE_TOTAL($A1781,$B$1),"")</f>
        <v>0.18734962910632286</v>
      </c>
      <c r="D1781">
        <f>IFERROR([1]!s_stm07_is($A1781,"W30028333","2013/12/31",1)/[1]!S_SHARE_TOTAL($A1781,$B$1),"")</f>
        <v>6.5278541151536557E-2</v>
      </c>
      <c r="E1781">
        <f>IFERROR([1]!s_stm07_is($A1781,"W30028333","2014/12/31",1)/[1]!S_SHARE_TOTAL($A1781,$B$1),"")</f>
        <v>-0.24607252737548568</v>
      </c>
      <c r="F1781">
        <f>IFERROR([1]!s_stm07_is($A1781,"W30028333","2015/12/31",1)/[1]!S_SHARE_TOTAL($A1781,$B$1),"")</f>
        <v>3.8604569321794416E-2</v>
      </c>
      <c r="G1781">
        <f>IFERROR([1]!s_stm07_is($A1781,"W30028333","2016/12/31",1)/[1]!S_SHARE_TOTAL($A1781,$B$1),"")</f>
        <v>-0.17123119383610033</v>
      </c>
      <c r="H1781">
        <f>IFERROR([1]!s_stm07_is($A1781,"W30028333","2017/12/31",1)/[1]!S_SHARE_TOTAL($A1781,$B$1),"")</f>
        <v>0.14547244789826916</v>
      </c>
      <c r="I1781">
        <f>IFERROR([1]!s_stm07_is($A1781,"W30028333","2018/12/31",1)/[1]!S_SHARE_TOTAL($A1781,$B$1),"")</f>
        <v>0.26094403920876014</v>
      </c>
      <c r="J1781">
        <f>IFERROR([1]!s_stm07_is($A1781,"W30028333","2019/12/31",1)/[1]!S_SHARE_TOTAL($A1781,$B$1),"")</f>
        <v>0.78913096432356067</v>
      </c>
      <c r="K1781">
        <f>IFERROR([1]!s_stm07_is($A1781,"W30028333","2020/12/31",1)/[1]!S_SHARE_TOTAL($A1781,$B$1),"")</f>
        <v>1.3194270828329213</v>
      </c>
      <c r="L1781">
        <f>IFERROR([1]!s_stm07_is($A1781,"W30028333","2021/12/31",1)/[1]!S_SHARE_TOTAL($A1781,$B$1),"")</f>
        <v>3.9165334088661252</v>
      </c>
      <c r="M1781">
        <f>IFERROR([1]!s_stm07_is($A1781,"W30028333","2022/12/31",1)/[1]!S_SHARE_TOTAL($A1781,$B$1),"")</f>
        <v>2.3754634896679616</v>
      </c>
      <c r="N1781">
        <f>IFERROR([1]!s_stm07_is($A1781,"W30028333","2023/12/31",1)/[1]!S_SHARE_TOTAL($A1781,$B$1),"")</f>
        <v>2.6146557020487458</v>
      </c>
      <c r="O1781">
        <f>IFERROR([1]!s_stm07_is($A1781,"W30028333","2024/12/31",1)/[1]!S_SHARE_TOTAL($A1781,$B$1),"")</f>
        <v>3.1956026339632637</v>
      </c>
      <c r="P1781">
        <f>IFERROR([1]!s_stm07_is($A1781,"W30028333","2025/12/31",1)/[1]!S_SHARE_TOTAL($A1781,$B$1),"")</f>
        <v>4.5621674807488519</v>
      </c>
      <c r="Q1781">
        <f>IFERROR([1]!s_west_netprofit($A1781,2026,$B$1,180)/[1]!S_SHARE_TOTAL($A1781,$B$1),"")</f>
        <v>5.8400741787354296</v>
      </c>
      <c r="R1781">
        <f>IFERROR([1]!s_west_netprofit($A1781,2027,$B$1,180)/[1]!S_SHARE_TOTAL($A1781,$B$1),"")</f>
        <v>7.5270075326739665</v>
      </c>
      <c r="S1781">
        <f>IFERROR([1]!s_fa_dupont_roe($A1781,"2011/12/31")/100,"")</f>
        <v>0</v>
      </c>
      <c r="T1781">
        <f>IFERROR([1]!s_fa_dupont_roe($A1781,"2012/12/31")/100,"")</f>
        <v>0</v>
      </c>
      <c r="U1781">
        <f>IFERROR([1]!s_fa_dupont_roe($A1781,"2013/12/31")/100,"")</f>
        <v>0</v>
      </c>
      <c r="V1781">
        <f>IFERROR([1]!s_fa_dupont_roe($A1781,"2014/12/31")/100,"")</f>
        <v>0</v>
      </c>
      <c r="W1781">
        <f>IFERROR([1]!s_fa_dupont_roe($A1781,"2015/12/31")/100,"")</f>
        <v>0</v>
      </c>
      <c r="X1781">
        <f>IFERROR([1]!s_fa_dupont_roe($A1781,"2016/12/31")/100,"")</f>
        <v>0</v>
      </c>
      <c r="Y1781">
        <f>IFERROR([1]!s_fa_dupont_roe($A1781,"2017/12/31")/100,"")</f>
        <v>0.12858599999999998</v>
      </c>
      <c r="Z1781">
        <f>IFERROR([1]!s_fa_dupont_roe($A1781,"2018/12/31")/100,"")</f>
        <v>0.230653</v>
      </c>
      <c r="AA1781">
        <f>IFERROR([1]!s_fa_dupont_roe($A1781,"2019/12/31")/100,"")</f>
        <v>0.29472500000000001</v>
      </c>
      <c r="AB1781">
        <f>IFERROR([1]!s_fa_dupont_roe($A1781,"2020/12/31")/100,"")</f>
        <v>0.38299700000000003</v>
      </c>
      <c r="AC1781">
        <f>IFERROR([1]!s_fa_dupont_roe($A1781,"2021/12/31")/100,"")</f>
        <v>0.637401</v>
      </c>
      <c r="AD1781">
        <f>IFERROR([1]!s_fa_dupont_roe($A1781,"2022/12/31")/100,"")</f>
        <v>0.26505099999999998</v>
      </c>
      <c r="AE1781">
        <f>IFERROR([1]!s_fa_dupont_roe($A1781,"2023/12/31")/100,"")</f>
        <v>0.23438600000000001</v>
      </c>
      <c r="AF1781">
        <f>IFERROR([1]!s_fa_dupont_roe($A1781,"2024/12/31")/100,"")</f>
        <v>0.15568199999999999</v>
      </c>
      <c r="AG1781">
        <f>IFERROR([1]!s_fa_dupont_roe($A1781,"2025/12/31")/100,"")</f>
        <v>0.14894499999999999</v>
      </c>
      <c r="AH1781">
        <f>IFERROR([1]!s_stm07_is($A1781,"W30028333","2025/12/31",1),"")</f>
        <v>516619845.51999998</v>
      </c>
      <c r="AI1781">
        <f>IFERROR([1]!s_stm07_bs($A1781,"W38058048","2025/12/31",1),"")</f>
        <v>3723650302.8299999</v>
      </c>
      <c r="AJ1781">
        <f>IFERROR([1]!s_fa_netdebt($A1781,"2025/12/31"),"")</f>
        <v>-3118670467.0799999</v>
      </c>
      <c r="AK1781">
        <f>IFERROR([1]!s_val_ev1($A1781,"2025/12/31"),"")</f>
        <v>29627028615.549999</v>
      </c>
      <c r="AL1781">
        <f>IFERROR([1]!s_fa_ebitda($A1781,"2025/12/31"),"")</f>
        <v>563379995.20000005</v>
      </c>
      <c r="AM1781">
        <f>IFERROR([1]!s_west_netprofit($A1781,2026,$B$1,180)/[1]!s_west_netprofit($A1781,2026,$B$1-7,180)-1,"")</f>
        <v>0</v>
      </c>
      <c r="AN1781">
        <f>IFERROR([1]!s_west_netprofit($A1781,2026,$B$1,180)/[1]!s_west_netprofit($A1781,2026,$B$1-30,180)-1,"")</f>
        <v>7.7460705792811169E-3</v>
      </c>
      <c r="AO1781">
        <f>IFERROR([1]!s_est_mediannetprofit($A1781,2026,$B$1)/[1]!s_est_mediannetprofit($A1781,2026,$B$1-7)-1,"")</f>
        <v>0</v>
      </c>
      <c r="AP1781">
        <f>IFERROR([1]!s_est_mediannetprofit($A1781,2026,$B$1)/[1]!s_est_mediannetprofit($A1781,2026,$B$1-30)-1,"")</f>
        <v>1.744328071086132E-2</v>
      </c>
    </row>
    <row r="1782" spans="1:42">
      <c r="A1782" t="s">
        <v>1821</v>
      </c>
      <c r="B1782">
        <f>IFERROR([1]!s_stm07_is($A1782,"W30028333","2011/12/31",1)/[1]!S_SHARE_TOTAL($A1782,$B$1),"")</f>
        <v>0</v>
      </c>
      <c r="C1782">
        <f>IFERROR([1]!s_stm07_is($A1782,"W30028333","2012/12/31",1)/[1]!S_SHARE_TOTAL($A1782,$B$1),"")</f>
        <v>0</v>
      </c>
      <c r="D1782">
        <f>IFERROR([1]!s_stm07_is($A1782,"W30028333","2013/12/31",1)/[1]!S_SHARE_TOTAL($A1782,$B$1),"")</f>
        <v>0</v>
      </c>
      <c r="E1782">
        <f>IFERROR([1]!s_stm07_is($A1782,"W30028333","2014/12/31",1)/[1]!S_SHARE_TOTAL($A1782,$B$1),"")</f>
        <v>0</v>
      </c>
      <c r="F1782">
        <f>IFERROR([1]!s_stm07_is($A1782,"W30028333","2015/12/31",1)/[1]!S_SHARE_TOTAL($A1782,$B$1),"")</f>
        <v>-0.50261322279348752</v>
      </c>
      <c r="G1782">
        <f>IFERROR([1]!s_stm07_is($A1782,"W30028333","2016/12/31",1)/[1]!S_SHARE_TOTAL($A1782,$B$1),"")</f>
        <v>0</v>
      </c>
      <c r="H1782">
        <f>IFERROR([1]!s_stm07_is($A1782,"W30028333","2017/12/31",1)/[1]!S_SHARE_TOTAL($A1782,$B$1),"")</f>
        <v>0.21002209197372179</v>
      </c>
      <c r="I1782">
        <f>IFERROR([1]!s_stm07_is($A1782,"W30028333","2018/12/31",1)/[1]!S_SHARE_TOTAL($A1782,$B$1),"")</f>
        <v>0.13592143187660669</v>
      </c>
      <c r="J1782">
        <f>IFERROR([1]!s_stm07_is($A1782,"W30028333","2019/12/31",1)/[1]!S_SHARE_TOTAL($A1782,$B$1),"")</f>
        <v>1.3339732783490432</v>
      </c>
      <c r="K1782">
        <f>IFERROR([1]!s_stm07_is($A1782,"W30028333","2020/12/31",1)/[1]!S_SHARE_TOTAL($A1782,$B$1),"")</f>
        <v>3.8390180695515568</v>
      </c>
      <c r="L1782">
        <f>IFERROR([1]!s_stm07_is($A1782,"W30028333","2021/12/31",1)/[1]!S_SHARE_TOTAL($A1782,$B$1),"")</f>
        <v>6.9051536306769501</v>
      </c>
      <c r="M1782">
        <f>IFERROR([1]!s_stm07_is($A1782,"W30028333","2022/12/31",1)/[1]!S_SHARE_TOTAL($A1782,$B$1),"")</f>
        <v>7.1617816949443016</v>
      </c>
      <c r="N1782">
        <f>IFERROR([1]!s_stm07_is($A1782,"W30028333","2023/12/31",1)/[1]!S_SHARE_TOTAL($A1782,$B$1),"")</f>
        <v>1.7209865419880035</v>
      </c>
      <c r="O1782">
        <f>IFERROR([1]!s_stm07_is($A1782,"W30028333","2024/12/31",1)/[1]!S_SHARE_TOTAL($A1782,$B$1),"")</f>
        <v>1.715836840331334</v>
      </c>
      <c r="P1782">
        <f>IFERROR([1]!s_stm07_is($A1782,"W30028333","2025/12/31",1)/[1]!S_SHARE_TOTAL($A1782,$B$1),"")</f>
        <v>2.0486481943730364</v>
      </c>
      <c r="Q1782">
        <f>IFERROR([1]!s_west_netprofit($A1782,2026,$B$1,180)/[1]!S_SHARE_TOTAL($A1782,$B$1),"")</f>
        <v>4.2425622822050846</v>
      </c>
      <c r="R1782">
        <f>IFERROR([1]!s_west_netprofit($A1782,2027,$B$1,180)/[1]!S_SHARE_TOTAL($A1782,$B$1),"")</f>
        <v>5.5874938017709228</v>
      </c>
      <c r="S1782">
        <f>IFERROR([1]!s_fa_dupont_roe($A1782,"2011/12/31")/100,"")</f>
        <v>0</v>
      </c>
      <c r="T1782">
        <f>IFERROR([1]!s_fa_dupont_roe($A1782,"2012/12/31")/100,"")</f>
        <v>0</v>
      </c>
      <c r="U1782">
        <f>IFERROR([1]!s_fa_dupont_roe($A1782,"2013/12/31")/100,"")</f>
        <v>0</v>
      </c>
      <c r="V1782">
        <f>IFERROR([1]!s_fa_dupont_roe($A1782,"2014/12/31")/100,"")</f>
        <v>0</v>
      </c>
      <c r="W1782">
        <f>IFERROR([1]!s_fa_dupont_roe($A1782,"2015/12/31")/100,"")</f>
        <v>0</v>
      </c>
      <c r="X1782">
        <f>IFERROR([1]!s_fa_dupont_roe($A1782,"2016/12/31")/100,"")</f>
        <v>0</v>
      </c>
      <c r="Y1782">
        <f>IFERROR([1]!s_fa_dupont_roe($A1782,"2017/12/31")/100,"")</f>
        <v>3.4390000000000004E-2</v>
      </c>
      <c r="Z1782">
        <f>IFERROR([1]!s_fa_dupont_roe($A1782,"2018/12/31")/100,"")</f>
        <v>2.1880999999999998E-2</v>
      </c>
      <c r="AA1782">
        <f>IFERROR([1]!s_fa_dupont_roe($A1782,"2019/12/31")/100,"")</f>
        <v>0.18432600000000002</v>
      </c>
      <c r="AB1782">
        <f>IFERROR([1]!s_fa_dupont_roe($A1782,"2020/12/31")/100,"")</f>
        <v>0.39738999999999997</v>
      </c>
      <c r="AC1782">
        <f>IFERROR([1]!s_fa_dupont_roe($A1782,"2021/12/31")/100,"")</f>
        <v>0.27288599999999996</v>
      </c>
      <c r="AD1782">
        <f>IFERROR([1]!s_fa_dupont_roe($A1782,"2022/12/31")/100,"")</f>
        <v>0.17008600000000001</v>
      </c>
      <c r="AE1782">
        <f>IFERROR([1]!s_fa_dupont_roe($A1782,"2023/12/31")/100,"")</f>
        <v>3.8553000000000004E-2</v>
      </c>
      <c r="AF1782">
        <f>IFERROR([1]!s_fa_dupont_roe($A1782,"2024/12/31")/100,"")</f>
        <v>3.9655999999999997E-2</v>
      </c>
      <c r="AG1782">
        <f>IFERROR([1]!s_fa_dupont_roe($A1782,"2025/12/31")/100,"")</f>
        <v>4.8101000000000005E-2</v>
      </c>
      <c r="AH1782">
        <f>IFERROR([1]!s_stm07_is($A1782,"W30028333","2025/12/31",1),"")</f>
        <v>143446346.56999999</v>
      </c>
      <c r="AI1782">
        <f>IFERROR([1]!s_stm07_bs($A1782,"W38058048","2025/12/31",1),"")</f>
        <v>3023328224.6500001</v>
      </c>
      <c r="AJ1782">
        <f>IFERROR([1]!s_fa_netdebt($A1782,"2025/12/31"),"")</f>
        <v>-630784368.37</v>
      </c>
      <c r="AK1782">
        <f>IFERROR([1]!s_val_ev1($A1782,"2025/12/31"),"")</f>
        <v>8684830280.4300003</v>
      </c>
      <c r="AL1782">
        <f>IFERROR([1]!s_fa_ebitda($A1782,"2025/12/31"),"")</f>
        <v>238341857.22999999</v>
      </c>
      <c r="AM1782">
        <f>IFERROR([1]!s_west_netprofit($A1782,2026,$B$1,180)/[1]!s_west_netprofit($A1782,2026,$B$1-7,180)-1,"")</f>
        <v>0</v>
      </c>
      <c r="AN1782">
        <f>IFERROR([1]!s_west_netprofit($A1782,2026,$B$1,180)/[1]!s_west_netprofit($A1782,2026,$B$1-30,180)-1,"")</f>
        <v>-7.3862766438584915E-3</v>
      </c>
      <c r="AO1782">
        <f>IFERROR([1]!s_est_mediannetprofit($A1782,2026,$B$1)/[1]!s_est_mediannetprofit($A1782,2026,$B$1-7)-1,"")</f>
        <v>0</v>
      </c>
      <c r="AP1782">
        <f>IFERROR([1]!s_est_mediannetprofit($A1782,2026,$B$1)/[1]!s_est_mediannetprofit($A1782,2026,$B$1-30)-1,"")</f>
        <v>0</v>
      </c>
    </row>
    <row r="1783" spans="1:42">
      <c r="A1783" t="s">
        <v>1822</v>
      </c>
      <c r="B1783">
        <f>IFERROR([1]!s_stm07_is($A1783,"W30028333","2011/12/31",1)/[1]!S_SHARE_TOTAL($A1783,$B$1),"")</f>
        <v>0</v>
      </c>
      <c r="C1783">
        <f>IFERROR([1]!s_stm07_is($A1783,"W30028333","2012/12/31",1)/[1]!S_SHARE_TOTAL($A1783,$B$1),"")</f>
        <v>0</v>
      </c>
      <c r="D1783">
        <f>IFERROR([1]!s_stm07_is($A1783,"W30028333","2013/12/31",1)/[1]!S_SHARE_TOTAL($A1783,$B$1),"")</f>
        <v>0</v>
      </c>
      <c r="E1783">
        <f>IFERROR([1]!s_stm07_is($A1783,"W30028333","2014/12/31",1)/[1]!S_SHARE_TOTAL($A1783,$B$1),"")</f>
        <v>0</v>
      </c>
      <c r="F1783">
        <f>IFERROR([1]!s_stm07_is($A1783,"W30028333","2015/12/31",1)/[1]!S_SHARE_TOTAL($A1783,$B$1),"")</f>
        <v>0</v>
      </c>
      <c r="G1783">
        <f>IFERROR([1]!s_stm07_is($A1783,"W30028333","2016/12/31",1)/[1]!S_SHARE_TOTAL($A1783,$B$1),"")</f>
        <v>0</v>
      </c>
      <c r="H1783">
        <f>IFERROR([1]!s_stm07_is($A1783,"W30028333","2017/12/31",1)/[1]!S_SHARE_TOTAL($A1783,$B$1),"")</f>
        <v>0.14768672407731712</v>
      </c>
      <c r="I1783">
        <f>IFERROR([1]!s_stm07_is($A1783,"W30028333","2018/12/31",1)/[1]!S_SHARE_TOTAL($A1783,$B$1),"")</f>
        <v>0.16484605951327402</v>
      </c>
      <c r="J1783">
        <f>IFERROR([1]!s_stm07_is($A1783,"W30028333","2019/12/31",1)/[1]!S_SHARE_TOTAL($A1783,$B$1),"")</f>
        <v>0.26891446178526773</v>
      </c>
      <c r="K1783">
        <f>IFERROR([1]!s_stm07_is($A1783,"W30028333","2020/12/31",1)/[1]!S_SHARE_TOTAL($A1783,$B$1),"")</f>
        <v>0.40909413817802398</v>
      </c>
      <c r="L1783">
        <f>IFERROR([1]!s_stm07_is($A1783,"W30028333","2021/12/31",1)/[1]!S_SHARE_TOTAL($A1783,$B$1),"")</f>
        <v>0.59220309012535277</v>
      </c>
      <c r="M1783">
        <f>IFERROR([1]!s_stm07_is($A1783,"W30028333","2022/12/31",1)/[1]!S_SHARE_TOTAL($A1783,$B$1),"")</f>
        <v>0.65361052730771529</v>
      </c>
      <c r="N1783">
        <f>IFERROR([1]!s_stm07_is($A1783,"W30028333","2023/12/31",1)/[1]!S_SHARE_TOTAL($A1783,$B$1),"")</f>
        <v>0.89150130780007542</v>
      </c>
      <c r="O1783">
        <f>IFERROR([1]!s_stm07_is($A1783,"W30028333","2024/12/31",1)/[1]!S_SHARE_TOTAL($A1783,$B$1),"")</f>
        <v>1.1448654031089234</v>
      </c>
      <c r="P1783">
        <f>IFERROR([1]!s_stm07_is($A1783,"W30028333","2025/12/31",1)/[1]!S_SHARE_TOTAL($A1783,$B$1),"")</f>
        <v>1.2277858757685292</v>
      </c>
      <c r="Q1783">
        <f>IFERROR([1]!s_west_netprofit($A1783,2026,$B$1,180)/[1]!S_SHARE_TOTAL($A1783,$B$1),"")</f>
        <v>1.5530857197468153</v>
      </c>
      <c r="R1783">
        <f>IFERROR([1]!s_west_netprofit($A1783,2027,$B$1,180)/[1]!S_SHARE_TOTAL($A1783,$B$1),"")</f>
        <v>1.8685528157858564</v>
      </c>
      <c r="S1783">
        <f>IFERROR([1]!s_fa_dupont_roe($A1783,"2011/12/31")/100,"")</f>
        <v>0</v>
      </c>
      <c r="T1783">
        <f>IFERROR([1]!s_fa_dupont_roe($A1783,"2012/12/31")/100,"")</f>
        <v>0</v>
      </c>
      <c r="U1783">
        <f>IFERROR([1]!s_fa_dupont_roe($A1783,"2013/12/31")/100,"")</f>
        <v>0</v>
      </c>
      <c r="V1783">
        <f>IFERROR([1]!s_fa_dupont_roe($A1783,"2014/12/31")/100,"")</f>
        <v>0</v>
      </c>
      <c r="W1783">
        <f>IFERROR([1]!s_fa_dupont_roe($A1783,"2015/12/31")/100,"")</f>
        <v>0</v>
      </c>
      <c r="X1783">
        <f>IFERROR([1]!s_fa_dupont_roe($A1783,"2016/12/31")/100,"")</f>
        <v>0</v>
      </c>
      <c r="Y1783">
        <f>IFERROR([1]!s_fa_dupont_roe($A1783,"2017/12/31")/100,"")</f>
        <v>0.17707599999999998</v>
      </c>
      <c r="Z1783">
        <f>IFERROR([1]!s_fa_dupont_roe($A1783,"2018/12/31")/100,"")</f>
        <v>0.18448300000000001</v>
      </c>
      <c r="AA1783">
        <f>IFERROR([1]!s_fa_dupont_roe($A1783,"2019/12/31")/100,"")</f>
        <v>0.24521100000000001</v>
      </c>
      <c r="AB1783">
        <f>IFERROR([1]!s_fa_dupont_roe($A1783,"2020/12/31")/100,"")</f>
        <v>0.17025699999999999</v>
      </c>
      <c r="AC1783">
        <f>IFERROR([1]!s_fa_dupont_roe($A1783,"2021/12/31")/100,"")</f>
        <v>0.15557299999999999</v>
      </c>
      <c r="AD1783">
        <f>IFERROR([1]!s_fa_dupont_roe($A1783,"2022/12/31")/100,"")</f>
        <v>0.15149599999999999</v>
      </c>
      <c r="AE1783">
        <f>IFERROR([1]!s_fa_dupont_roe($A1783,"2023/12/31")/100,"")</f>
        <v>0.13112399999999999</v>
      </c>
      <c r="AF1783">
        <f>IFERROR([1]!s_fa_dupont_roe($A1783,"2024/12/31")/100,"")</f>
        <v>0.121833</v>
      </c>
      <c r="AG1783">
        <f>IFERROR([1]!s_fa_dupont_roe($A1783,"2025/12/31")/100,"")</f>
        <v>0.11831699999999999</v>
      </c>
      <c r="AH1783">
        <f>IFERROR([1]!s_stm07_is($A1783,"W30028333","2025/12/31",1),"")</f>
        <v>262774139.00999999</v>
      </c>
      <c r="AI1783">
        <f>IFERROR([1]!s_stm07_bs($A1783,"W38058048","2025/12/31",1),"")</f>
        <v>2385988620.2600002</v>
      </c>
      <c r="AJ1783">
        <f>IFERROR([1]!s_fa_netdebt($A1783,"2025/12/31"),"")</f>
        <v>-68098214.379999995</v>
      </c>
      <c r="AK1783">
        <f>IFERROR([1]!s_val_ev1($A1783,"2025/12/31"),"")</f>
        <v>21322769166.099998</v>
      </c>
      <c r="AL1783">
        <f>IFERROR([1]!s_fa_ebitda($A1783,"2025/12/31"),"")</f>
        <v>297880188.17000002</v>
      </c>
      <c r="AM1783">
        <f>IFERROR([1]!s_west_netprofit($A1783,2026,$B$1,180)/[1]!s_west_netprofit($A1783,2026,$B$1-7,180)-1,"")</f>
        <v>0</v>
      </c>
      <c r="AN1783">
        <f>IFERROR([1]!s_west_netprofit($A1783,2026,$B$1,180)/[1]!s_west_netprofit($A1783,2026,$B$1-30,180)-1,"")</f>
        <v>-3.228932525036754E-4</v>
      </c>
      <c r="AO1783">
        <f>IFERROR([1]!s_est_mediannetprofit($A1783,2026,$B$1)/[1]!s_est_mediannetprofit($A1783,2026,$B$1-7)-1,"")</f>
        <v>0</v>
      </c>
      <c r="AP1783">
        <f>IFERROR([1]!s_est_mediannetprofit($A1783,2026,$B$1)/[1]!s_est_mediannetprofit($A1783,2026,$B$1-30)-1,"")</f>
        <v>-4.4910179640718084E-3</v>
      </c>
    </row>
    <row r="1784" spans="1:42">
      <c r="A1784" t="s">
        <v>1823</v>
      </c>
      <c r="B1784">
        <f>IFERROR([1]!s_stm07_is($A1784,"W30028333","2011/12/31",1)/[1]!S_SHARE_TOTAL($A1784,$B$1),"")</f>
        <v>0</v>
      </c>
      <c r="C1784">
        <f>IFERROR([1]!s_stm07_is($A1784,"W30028333","2012/12/31",1)/[1]!S_SHARE_TOTAL($A1784,$B$1),"")</f>
        <v>0</v>
      </c>
      <c r="D1784">
        <f>IFERROR([1]!s_stm07_is($A1784,"W30028333","2013/12/31",1)/[1]!S_SHARE_TOTAL($A1784,$B$1),"")</f>
        <v>0</v>
      </c>
      <c r="E1784">
        <f>IFERROR([1]!s_stm07_is($A1784,"W30028333","2014/12/31",1)/[1]!S_SHARE_TOTAL($A1784,$B$1),"")</f>
        <v>0</v>
      </c>
      <c r="F1784">
        <f>IFERROR([1]!s_stm07_is($A1784,"W30028333","2015/12/31",1)/[1]!S_SHARE_TOTAL($A1784,$B$1),"")</f>
        <v>0</v>
      </c>
      <c r="G1784">
        <f>IFERROR([1]!s_stm07_is($A1784,"W30028333","2016/12/31",1)/[1]!S_SHARE_TOTAL($A1784,$B$1),"")</f>
        <v>0</v>
      </c>
      <c r="H1784">
        <f>IFERROR([1]!s_stm07_is($A1784,"W30028333","2017/12/31",1)/[1]!S_SHARE_TOTAL($A1784,$B$1),"")</f>
        <v>0.15226548330744871</v>
      </c>
      <c r="I1784">
        <f>IFERROR([1]!s_stm07_is($A1784,"W30028333","2018/12/31",1)/[1]!S_SHARE_TOTAL($A1784,$B$1),"")</f>
        <v>0.21186555248943906</v>
      </c>
      <c r="J1784">
        <f>IFERROR([1]!s_stm07_is($A1784,"W30028333","2019/12/31",1)/[1]!S_SHARE_TOTAL($A1784,$B$1),"")</f>
        <v>0.24880124644874274</v>
      </c>
      <c r="K1784">
        <f>IFERROR([1]!s_stm07_is($A1784,"W30028333","2020/12/31",1)/[1]!S_SHARE_TOTAL($A1784,$B$1),"")</f>
        <v>0.29427491496687552</v>
      </c>
      <c r="L1784">
        <f>IFERROR([1]!s_stm07_is($A1784,"W30028333","2021/12/31",1)/[1]!S_SHARE_TOTAL($A1784,$B$1),"")</f>
        <v>0.53913351923060948</v>
      </c>
      <c r="M1784">
        <f>IFERROR([1]!s_stm07_is($A1784,"W30028333","2022/12/31",1)/[1]!S_SHARE_TOTAL($A1784,$B$1),"")</f>
        <v>0.71480174208991543</v>
      </c>
      <c r="N1784">
        <f>IFERROR([1]!s_stm07_is($A1784,"W30028333","2023/12/31",1)/[1]!S_SHARE_TOTAL($A1784,$B$1),"")</f>
        <v>0.50746234176010463</v>
      </c>
      <c r="O1784">
        <f>IFERROR([1]!s_stm07_is($A1784,"W30028333","2024/12/31",1)/[1]!S_SHARE_TOTAL($A1784,$B$1),"")</f>
        <v>0.23214670181127864</v>
      </c>
      <c r="P1784">
        <f>IFERROR([1]!s_stm07_is($A1784,"W30028333","2025/12/31",1)/[1]!S_SHARE_TOTAL($A1784,$B$1),"")</f>
        <v>0.40528272082942246</v>
      </c>
      <c r="Q1784">
        <f>IFERROR([1]!s_west_netprofit($A1784,2026,$B$1,180)/[1]!S_SHARE_TOTAL($A1784,$B$1),"")</f>
        <v>0.99081317859945406</v>
      </c>
      <c r="R1784">
        <f>IFERROR([1]!s_west_netprofit($A1784,2027,$B$1,180)/[1]!S_SHARE_TOTAL($A1784,$B$1),"")</f>
        <v>1.6001746305713889</v>
      </c>
      <c r="S1784">
        <f>IFERROR([1]!s_fa_dupont_roe($A1784,"2011/12/31")/100,"")</f>
        <v>0</v>
      </c>
      <c r="T1784">
        <f>IFERROR([1]!s_fa_dupont_roe($A1784,"2012/12/31")/100,"")</f>
        <v>0</v>
      </c>
      <c r="U1784">
        <f>IFERROR([1]!s_fa_dupont_roe($A1784,"2013/12/31")/100,"")</f>
        <v>0</v>
      </c>
      <c r="V1784">
        <f>IFERROR([1]!s_fa_dupont_roe($A1784,"2014/12/31")/100,"")</f>
        <v>0</v>
      </c>
      <c r="W1784">
        <f>IFERROR([1]!s_fa_dupont_roe($A1784,"2015/12/31")/100,"")</f>
        <v>0</v>
      </c>
      <c r="X1784">
        <f>IFERROR([1]!s_fa_dupont_roe($A1784,"2016/12/31")/100,"")</f>
        <v>0</v>
      </c>
      <c r="Y1784">
        <f>IFERROR([1]!s_fa_dupont_roe($A1784,"2017/12/31")/100,"")</f>
        <v>0.49266199999999999</v>
      </c>
      <c r="Z1784">
        <f>IFERROR([1]!s_fa_dupont_roe($A1784,"2018/12/31")/100,"")</f>
        <v>0.53200000000000003</v>
      </c>
      <c r="AA1784">
        <f>IFERROR([1]!s_fa_dupont_roe($A1784,"2019/12/31")/100,"")</f>
        <v>0.33967700000000001</v>
      </c>
      <c r="AB1784">
        <f>IFERROR([1]!s_fa_dupont_roe($A1784,"2020/12/31")/100,"")</f>
        <v>0.27030700000000002</v>
      </c>
      <c r="AC1784">
        <f>IFERROR([1]!s_fa_dupont_roe($A1784,"2021/12/31")/100,"")</f>
        <v>0.28554099999999999</v>
      </c>
      <c r="AD1784">
        <f>IFERROR([1]!s_fa_dupont_roe($A1784,"2022/12/31")/100,"")</f>
        <v>0.249948</v>
      </c>
      <c r="AE1784">
        <f>IFERROR([1]!s_fa_dupont_roe($A1784,"2023/12/31")/100,"")</f>
        <v>0.113248</v>
      </c>
      <c r="AF1784">
        <f>IFERROR([1]!s_fa_dupont_roe($A1784,"2024/12/31")/100,"")</f>
        <v>3.9927000000000004E-2</v>
      </c>
      <c r="AG1784">
        <f>IFERROR([1]!s_fa_dupont_roe($A1784,"2025/12/31")/100,"")</f>
        <v>6.7832999999999991E-2</v>
      </c>
      <c r="AH1784">
        <f>IFERROR([1]!s_stm07_is($A1784,"W30028333","2025/12/31",1),"")</f>
        <v>120936915.08</v>
      </c>
      <c r="AI1784">
        <f>IFERROR([1]!s_stm07_bs($A1784,"W38058048","2025/12/31",1),"")</f>
        <v>1832103287.3599999</v>
      </c>
      <c r="AJ1784">
        <f>IFERROR([1]!s_fa_netdebt($A1784,"2025/12/31"),"")</f>
        <v>-238075148.18000001</v>
      </c>
      <c r="AK1784">
        <f>IFERROR([1]!s_val_ev1($A1784,"2025/12/31"),"")</f>
        <v>10539056287.639999</v>
      </c>
      <c r="AL1784">
        <f>IFERROR([1]!s_fa_ebitda($A1784,"2025/12/31"),"")</f>
        <v>172218671.88</v>
      </c>
      <c r="AM1784">
        <f>IFERROR([1]!s_west_netprofit($A1784,2026,$B$1,180)/[1]!s_west_netprofit($A1784,2026,$B$1-7,180)-1,"")</f>
        <v>0</v>
      </c>
      <c r="AN1784">
        <f>IFERROR([1]!s_west_netprofit($A1784,2026,$B$1,180)/[1]!s_west_netprofit($A1784,2026,$B$1-30,180)-1,"")</f>
        <v>9.714192413593481E-2</v>
      </c>
      <c r="AO1784">
        <f>IFERROR([1]!s_est_mediannetprofit($A1784,2026,$B$1)/[1]!s_est_mediannetprofit($A1784,2026,$B$1-7)-1,"")</f>
        <v>0</v>
      </c>
      <c r="AP1784">
        <f>IFERROR([1]!s_est_mediannetprofit($A1784,2026,$B$1)/[1]!s_est_mediannetprofit($A1784,2026,$B$1-30)-1,"")</f>
        <v>7.0728396923541048E-2</v>
      </c>
    </row>
    <row r="1785" spans="1:42">
      <c r="A1785" t="s">
        <v>1824</v>
      </c>
      <c r="B1785">
        <f>IFERROR([1]!s_stm07_is($A1785,"W30028333","2011/12/31",1)/[1]!S_SHARE_TOTAL($A1785,$B$1),"")</f>
        <v>0</v>
      </c>
      <c r="C1785">
        <f>IFERROR([1]!s_stm07_is($A1785,"W30028333","2012/12/31",1)/[1]!S_SHARE_TOTAL($A1785,$B$1),"")</f>
        <v>0</v>
      </c>
      <c r="D1785">
        <f>IFERROR([1]!s_stm07_is($A1785,"W30028333","2013/12/31",1)/[1]!S_SHARE_TOTAL($A1785,$B$1),"")</f>
        <v>0</v>
      </c>
      <c r="E1785">
        <f>IFERROR([1]!s_stm07_is($A1785,"W30028333","2014/12/31",1)/[1]!S_SHARE_TOTAL($A1785,$B$1),"")</f>
        <v>0</v>
      </c>
      <c r="F1785">
        <f>IFERROR([1]!s_stm07_is($A1785,"W30028333","2015/12/31",1)/[1]!S_SHARE_TOTAL($A1785,$B$1),"")</f>
        <v>2.3435853658536586E-2</v>
      </c>
      <c r="G1785">
        <f>IFERROR([1]!s_stm07_is($A1785,"W30028333","2016/12/31",1)/[1]!S_SHARE_TOTAL($A1785,$B$1),"")</f>
        <v>0</v>
      </c>
      <c r="H1785">
        <f>IFERROR([1]!s_stm07_is($A1785,"W30028333","2017/12/31",1)/[1]!S_SHARE_TOTAL($A1785,$B$1),"")</f>
        <v>0</v>
      </c>
      <c r="I1785">
        <f>IFERROR([1]!s_stm07_is($A1785,"W30028333","2018/12/31",1)/[1]!S_SHARE_TOTAL($A1785,$B$1),"")</f>
        <v>-6.6876895780487805E-2</v>
      </c>
      <c r="J1785">
        <f>IFERROR([1]!s_stm07_is($A1785,"W30028333","2019/12/31",1)/[1]!S_SHARE_TOTAL($A1785,$B$1),"")</f>
        <v>1.5172545609756099E-2</v>
      </c>
      <c r="K1785">
        <f>IFERROR([1]!s_stm07_is($A1785,"W30028333","2020/12/31",1)/[1]!S_SHARE_TOTAL($A1785,$B$1),"")</f>
        <v>-2.3373337682926827E-2</v>
      </c>
      <c r="L1785">
        <f>IFERROR([1]!s_stm07_is($A1785,"W30028333","2021/12/31",1)/[1]!S_SHARE_TOTAL($A1785,$B$1),"")</f>
        <v>-8.430406073170733E-3</v>
      </c>
      <c r="M1785">
        <f>IFERROR([1]!s_stm07_is($A1785,"W30028333","2022/12/31",1)/[1]!S_SHARE_TOTAL($A1785,$B$1),"")</f>
        <v>-7.1757788365853656E-2</v>
      </c>
      <c r="N1785">
        <f>IFERROR([1]!s_stm07_is($A1785,"W30028333","2023/12/31",1)/[1]!S_SHARE_TOTAL($A1785,$B$1),"")</f>
        <v>-4.763604924390244E-2</v>
      </c>
      <c r="O1785">
        <f>IFERROR([1]!s_stm07_is($A1785,"W30028333","2024/12/31",1)/[1]!S_SHARE_TOTAL($A1785,$B$1),"")</f>
        <v>-0.16649936690243905</v>
      </c>
      <c r="P1785">
        <f>IFERROR([1]!s_stm07_is($A1785,"W30028333","2025/12/31",1)/[1]!S_SHARE_TOTAL($A1785,$B$1),"")</f>
        <v>-0.3657180356341464</v>
      </c>
      <c r="Q1785">
        <f>IFERROR([1]!s_west_netprofit($A1785,2026,$B$1,180)/[1]!S_SHARE_TOTAL($A1785,$B$1),"")</f>
        <v>0.11973902439024391</v>
      </c>
      <c r="R1785">
        <f>IFERROR([1]!s_west_netprofit($A1785,2027,$B$1,180)/[1]!S_SHARE_TOTAL($A1785,$B$1),"")</f>
        <v>0.58408048780487809</v>
      </c>
      <c r="S1785">
        <f>IFERROR([1]!s_fa_dupont_roe($A1785,"2011/12/31")/100,"")</f>
        <v>0</v>
      </c>
      <c r="T1785">
        <f>IFERROR([1]!s_fa_dupont_roe($A1785,"2012/12/31")/100,"")</f>
        <v>0</v>
      </c>
      <c r="U1785">
        <f>IFERROR([1]!s_fa_dupont_roe($A1785,"2013/12/31")/100,"")</f>
        <v>0</v>
      </c>
      <c r="V1785">
        <f>IFERROR([1]!s_fa_dupont_roe($A1785,"2014/12/31")/100,"")</f>
        <v>0</v>
      </c>
      <c r="W1785">
        <f>IFERROR([1]!s_fa_dupont_roe($A1785,"2015/12/31")/100,"")</f>
        <v>0</v>
      </c>
      <c r="X1785">
        <f>IFERROR([1]!s_fa_dupont_roe($A1785,"2016/12/31")/100,"")</f>
        <v>0</v>
      </c>
      <c r="Y1785">
        <f>IFERROR([1]!s_fa_dupont_roe($A1785,"2017/12/31")/100,"")</f>
        <v>0</v>
      </c>
      <c r="Z1785">
        <f>IFERROR([1]!s_fa_dupont_roe($A1785,"2018/12/31")/100,"")</f>
        <v>-0.109986</v>
      </c>
      <c r="AA1785">
        <f>IFERROR([1]!s_fa_dupont_roe($A1785,"2019/12/31")/100,"")</f>
        <v>2.4612999999999999E-2</v>
      </c>
      <c r="AB1785">
        <f>IFERROR([1]!s_fa_dupont_roe($A1785,"2020/12/31")/100,"")</f>
        <v>-3.7000999999999999E-2</v>
      </c>
      <c r="AC1785">
        <f>IFERROR([1]!s_fa_dupont_roe($A1785,"2021/12/31")/100,"")</f>
        <v>-1.0692E-2</v>
      </c>
      <c r="AD1785">
        <f>IFERROR([1]!s_fa_dupont_roe($A1785,"2022/12/31")/100,"")</f>
        <v>-7.8745999999999997E-2</v>
      </c>
      <c r="AE1785">
        <f>IFERROR([1]!s_fa_dupont_roe($A1785,"2023/12/31")/100,"")</f>
        <v>-1.4300999999999999E-2</v>
      </c>
      <c r="AF1785">
        <f>IFERROR([1]!s_fa_dupont_roe($A1785,"2024/12/31")/100,"")</f>
        <v>-2.9035000000000002E-2</v>
      </c>
      <c r="AG1785">
        <f>IFERROR([1]!s_fa_dupont_roe($A1785,"2025/12/31")/100,"")</f>
        <v>-6.5697000000000005E-2</v>
      </c>
      <c r="AH1785">
        <f>IFERROR([1]!s_stm07_is($A1785,"W30028333","2025/12/31",1),"")</f>
        <v>-149944394.61000001</v>
      </c>
      <c r="AI1785">
        <f>IFERROR([1]!s_stm07_bs($A1785,"W38058048","2025/12/31",1),"")</f>
        <v>2231444955.5700002</v>
      </c>
      <c r="AJ1785">
        <f>IFERROR([1]!s_fa_netdebt($A1785,"2025/12/31"),"")</f>
        <v>-568461280.84000003</v>
      </c>
      <c r="AK1785">
        <f>IFERROR([1]!s_val_ev1($A1785,"2025/12/31"),"")</f>
        <v>58094890118.389999</v>
      </c>
      <c r="AL1785">
        <f>IFERROR([1]!s_fa_ebitda($A1785,"2025/12/31"),"")</f>
        <v>-117958332.25</v>
      </c>
      <c r="AM1785">
        <f>IFERROR([1]!s_west_netprofit($A1785,2026,$B$1,180)/[1]!s_west_netprofit($A1785,2026,$B$1-7,180)-1,"")</f>
        <v>0</v>
      </c>
      <c r="AN1785">
        <f>IFERROR([1]!s_west_netprofit($A1785,2026,$B$1,180)/[1]!s_west_netprofit($A1785,2026,$B$1-30,180)-1,"")</f>
        <v>-8.9774728840270712E-2</v>
      </c>
      <c r="AO1785">
        <f>IFERROR([1]!s_est_mediannetprofit($A1785,2026,$B$1)/[1]!s_est_mediannetprofit($A1785,2026,$B$1-7)-1,"")</f>
        <v>0</v>
      </c>
      <c r="AP1785">
        <f>IFERROR([1]!s_est_mediannetprofit($A1785,2026,$B$1)/[1]!s_est_mediannetprofit($A1785,2026,$B$1-30)-1,"")</f>
        <v>-2.9411764705882359E-2</v>
      </c>
    </row>
    <row r="1786" spans="1:42">
      <c r="A1786" t="s">
        <v>1825</v>
      </c>
      <c r="B1786">
        <f>IFERROR([1]!s_stm07_is($A1786,"W30028333","2011/12/31",1)/[1]!S_SHARE_TOTAL($A1786,$B$1),"")</f>
        <v>0</v>
      </c>
      <c r="C1786">
        <f>IFERROR([1]!s_stm07_is($A1786,"W30028333","2012/12/31",1)/[1]!S_SHARE_TOTAL($A1786,$B$1),"")</f>
        <v>0</v>
      </c>
      <c r="D1786">
        <f>IFERROR([1]!s_stm07_is($A1786,"W30028333","2013/12/31",1)/[1]!S_SHARE_TOTAL($A1786,$B$1),"")</f>
        <v>0</v>
      </c>
      <c r="E1786">
        <f>IFERROR([1]!s_stm07_is($A1786,"W30028333","2014/12/31",1)/[1]!S_SHARE_TOTAL($A1786,$B$1),"")</f>
        <v>0</v>
      </c>
      <c r="F1786">
        <f>IFERROR([1]!s_stm07_is($A1786,"W30028333","2015/12/31",1)/[1]!S_SHARE_TOTAL($A1786,$B$1),"")</f>
        <v>0</v>
      </c>
      <c r="G1786">
        <f>IFERROR([1]!s_stm07_is($A1786,"W30028333","2016/12/31",1)/[1]!S_SHARE_TOTAL($A1786,$B$1),"")</f>
        <v>0</v>
      </c>
      <c r="H1786">
        <f>IFERROR([1]!s_stm07_is($A1786,"W30028333","2017/12/31",1)/[1]!S_SHARE_TOTAL($A1786,$B$1),"")</f>
        <v>0</v>
      </c>
      <c r="I1786">
        <f>IFERROR([1]!s_stm07_is($A1786,"W30028333","2018/12/31",1)/[1]!S_SHARE_TOTAL($A1786,$B$1),"")</f>
        <v>6.5950341895763213E-3</v>
      </c>
      <c r="J1786">
        <f>IFERROR([1]!s_stm07_is($A1786,"W30028333","2019/12/31",1)/[1]!S_SHARE_TOTAL($A1786,$B$1),"")</f>
        <v>-1.6816710124669721E-2</v>
      </c>
      <c r="K1786">
        <f>IFERROR([1]!s_stm07_is($A1786,"W30028333","2020/12/31",1)/[1]!S_SHARE_TOTAL($A1786,$B$1),"")</f>
        <v>7.3907959444565269E-2</v>
      </c>
      <c r="L1786">
        <f>IFERROR([1]!s_stm07_is($A1786,"W30028333","2021/12/31",1)/[1]!S_SHARE_TOTAL($A1786,$B$1),"")</f>
        <v>0.27149638131465498</v>
      </c>
      <c r="M1786">
        <f>IFERROR([1]!s_stm07_is($A1786,"W30028333","2022/12/31",1)/[1]!S_SHARE_TOTAL($A1786,$B$1),"")</f>
        <v>0.44158241043587759</v>
      </c>
      <c r="N1786">
        <f>IFERROR([1]!s_stm07_is($A1786,"W30028333","2023/12/31",1)/[1]!S_SHARE_TOTAL($A1786,$B$1),"")</f>
        <v>0.48844581846253299</v>
      </c>
      <c r="O1786">
        <f>IFERROR([1]!s_stm07_is($A1786,"W30028333","2024/12/31",1)/[1]!S_SHARE_TOTAL($A1786,$B$1),"")</f>
        <v>0.19183547667222678</v>
      </c>
      <c r="P1786">
        <f>IFERROR([1]!s_stm07_is($A1786,"W30028333","2025/12/31",1)/[1]!S_SHARE_TOTAL($A1786,$B$1),"")</f>
        <v>0.24119682642594298</v>
      </c>
      <c r="Q1786">
        <f>IFERROR([1]!s_west_netprofit($A1786,2026,$B$1,180)/[1]!S_SHARE_TOTAL($A1786,$B$1),"")</f>
        <v>0.5443484115445959</v>
      </c>
      <c r="R1786">
        <f>IFERROR([1]!s_west_netprofit($A1786,2027,$B$1,180)/[1]!S_SHARE_TOTAL($A1786,$B$1),"")</f>
        <v>0.69875493145507761</v>
      </c>
      <c r="S1786">
        <f>IFERROR([1]!s_fa_dupont_roe($A1786,"2011/12/31")/100,"")</f>
        <v>0</v>
      </c>
      <c r="T1786">
        <f>IFERROR([1]!s_fa_dupont_roe($A1786,"2012/12/31")/100,"")</f>
        <v>0</v>
      </c>
      <c r="U1786">
        <f>IFERROR([1]!s_fa_dupont_roe($A1786,"2013/12/31")/100,"")</f>
        <v>0</v>
      </c>
      <c r="V1786">
        <f>IFERROR([1]!s_fa_dupont_roe($A1786,"2014/12/31")/100,"")</f>
        <v>0</v>
      </c>
      <c r="W1786">
        <f>IFERROR([1]!s_fa_dupont_roe($A1786,"2015/12/31")/100,"")</f>
        <v>0</v>
      </c>
      <c r="X1786">
        <f>IFERROR([1]!s_fa_dupont_roe($A1786,"2016/12/31")/100,"")</f>
        <v>0</v>
      </c>
      <c r="Y1786">
        <f>IFERROR([1]!s_fa_dupont_roe($A1786,"2017/12/31")/100,"")</f>
        <v>0</v>
      </c>
      <c r="Z1786">
        <f>IFERROR([1]!s_fa_dupont_roe($A1786,"2018/12/31")/100,"")</f>
        <v>1.4609E-2</v>
      </c>
      <c r="AA1786">
        <f>IFERROR([1]!s_fa_dupont_roe($A1786,"2019/12/31")/100,"")</f>
        <v>-2.7835000000000002E-2</v>
      </c>
      <c r="AB1786">
        <f>IFERROR([1]!s_fa_dupont_roe($A1786,"2020/12/31")/100,"")</f>
        <v>8.9383000000000004E-2</v>
      </c>
      <c r="AC1786">
        <f>IFERROR([1]!s_fa_dupont_roe($A1786,"2021/12/31")/100,"")</f>
        <v>0.25584899999999999</v>
      </c>
      <c r="AD1786">
        <f>IFERROR([1]!s_fa_dupont_roe($A1786,"2022/12/31")/100,"")</f>
        <v>0.320884</v>
      </c>
      <c r="AE1786">
        <f>IFERROR([1]!s_fa_dupont_roe($A1786,"2023/12/31")/100,"")</f>
        <v>0.27224599999999999</v>
      </c>
      <c r="AF1786">
        <f>IFERROR([1]!s_fa_dupont_roe($A1786,"2024/12/31")/100,"")</f>
        <v>5.9273999999999993E-2</v>
      </c>
      <c r="AG1786">
        <f>IFERROR([1]!s_fa_dupont_roe($A1786,"2025/12/31")/100,"")</f>
        <v>5.3114999999999996E-2</v>
      </c>
      <c r="AH1786">
        <f>IFERROR([1]!s_stm07_is($A1786,"W30028333","2025/12/31",1),"")</f>
        <v>153605481.59</v>
      </c>
      <c r="AI1786">
        <f>IFERROR([1]!s_stm07_bs($A1786,"W38058048","2025/12/31",1),"")</f>
        <v>3004059771.54</v>
      </c>
      <c r="AJ1786">
        <f>IFERROR([1]!s_fa_netdebt($A1786,"2025/12/31"),"")</f>
        <v>-31794512.190000001</v>
      </c>
      <c r="AK1786">
        <f>IFERROR([1]!s_val_ev1($A1786,"2025/12/31"),"")</f>
        <v>30101732349.630001</v>
      </c>
      <c r="AL1786">
        <f>IFERROR([1]!s_fa_ebitda($A1786,"2025/12/31"),"")</f>
        <v>237401742.19</v>
      </c>
      <c r="AM1786">
        <f>IFERROR([1]!s_west_netprofit($A1786,2026,$B$1,180)/[1]!s_west_netprofit($A1786,2026,$B$1-7,180)-1,"")</f>
        <v>-0.12457912373737379</v>
      </c>
      <c r="AN1786">
        <f>IFERROR([1]!s_west_netprofit($A1786,2026,$B$1,180)/[1]!s_west_netprofit($A1786,2026,$B$1-30,180)-1,"")</f>
        <v>-0.12457912373737379</v>
      </c>
      <c r="AO1786">
        <f>IFERROR([1]!s_est_mediannetprofit($A1786,2026,$B$1)/[1]!s_est_mediannetprofit($A1786,2026,$B$1-7)-1,"")</f>
        <v>-0.16919191919191923</v>
      </c>
      <c r="AP1786">
        <f>IFERROR([1]!s_est_mediannetprofit($A1786,2026,$B$1)/[1]!s_est_mediannetprofit($A1786,2026,$B$1-30)-1,"")</f>
        <v>-0.16919191919191923</v>
      </c>
    </row>
    <row r="1787" spans="1:42">
      <c r="A1787" t="s">
        <v>1826</v>
      </c>
      <c r="B1787">
        <f>IFERROR([1]!s_stm07_is($A1787,"W30028333","2011/12/31",1)/[1]!S_SHARE_TOTAL($A1787,$B$1),"")</f>
        <v>0</v>
      </c>
      <c r="C1787">
        <f>IFERROR([1]!s_stm07_is($A1787,"W30028333","2012/12/31",1)/[1]!S_SHARE_TOTAL($A1787,$B$1),"")</f>
        <v>0</v>
      </c>
      <c r="D1787">
        <f>IFERROR([1]!s_stm07_is($A1787,"W30028333","2013/12/31",1)/[1]!S_SHARE_TOTAL($A1787,$B$1),"")</f>
        <v>0</v>
      </c>
      <c r="E1787">
        <f>IFERROR([1]!s_stm07_is($A1787,"W30028333","2014/12/31",1)/[1]!S_SHARE_TOTAL($A1787,$B$1),"")</f>
        <v>0</v>
      </c>
      <c r="F1787">
        <f>IFERROR([1]!s_stm07_is($A1787,"W30028333","2015/12/31",1)/[1]!S_SHARE_TOTAL($A1787,$B$1),"")</f>
        <v>0</v>
      </c>
      <c r="G1787">
        <f>IFERROR([1]!s_stm07_is($A1787,"W30028333","2016/12/31",1)/[1]!S_SHARE_TOTAL($A1787,$B$1),"")</f>
        <v>8.4940840500000003E-2</v>
      </c>
      <c r="H1787">
        <f>IFERROR([1]!s_stm07_is($A1787,"W30028333","2017/12/31",1)/[1]!S_SHARE_TOTAL($A1787,$B$1),"")</f>
        <v>0</v>
      </c>
      <c r="I1787">
        <f>IFERROR([1]!s_stm07_is($A1787,"W30028333","2018/12/31",1)/[1]!S_SHARE_TOTAL($A1787,$B$1),"")</f>
        <v>0</v>
      </c>
      <c r="J1787">
        <f>IFERROR([1]!s_stm07_is($A1787,"W30028333","2019/12/31",1)/[1]!S_SHARE_TOTAL($A1787,$B$1),"")</f>
        <v>8.3721493750000013E-4</v>
      </c>
      <c r="K1787">
        <f>IFERROR([1]!s_stm07_is($A1787,"W30028333","2020/12/31",1)/[1]!S_SHARE_TOTAL($A1787,$B$1),"")</f>
        <v>0.20665187062500001</v>
      </c>
      <c r="L1787">
        <f>IFERROR([1]!s_stm07_is($A1787,"W30028333","2021/12/31",1)/[1]!S_SHARE_TOTAL($A1787,$B$1),"")</f>
        <v>0.39296572899999999</v>
      </c>
      <c r="M1787">
        <f>IFERROR([1]!s_stm07_is($A1787,"W30028333","2022/12/31",1)/[1]!S_SHARE_TOTAL($A1787,$B$1),"")</f>
        <v>7.0875675615624996</v>
      </c>
      <c r="N1787">
        <f>IFERROR([1]!s_stm07_is($A1787,"W30028333","2023/12/31",1)/[1]!S_SHARE_TOTAL($A1787,$B$1),"")</f>
        <v>6.6538587615000004</v>
      </c>
      <c r="O1787">
        <f>IFERROR([1]!s_stm07_is($A1787,"W30028333","2024/12/31",1)/[1]!S_SHARE_TOTAL($A1787,$B$1),"")</f>
        <v>1.2725034317500001</v>
      </c>
      <c r="P1787">
        <f>IFERROR([1]!s_stm07_is($A1787,"W30028333","2025/12/31",1)/[1]!S_SHARE_TOTAL($A1787,$B$1),"")</f>
        <v>0.75575338525000002</v>
      </c>
      <c r="Q1787">
        <f>IFERROR([1]!s_west_netprofit($A1787,2026,$B$1,180)/[1]!S_SHARE_TOTAL($A1787,$B$1),"")</f>
        <v>5.12</v>
      </c>
      <c r="R1787">
        <f>IFERROR([1]!s_west_netprofit($A1787,2027,$B$1,180)/[1]!S_SHARE_TOTAL($A1787,$B$1),"")</f>
        <v>7.9175000000000004</v>
      </c>
      <c r="S1787">
        <f>IFERROR([1]!s_fa_dupont_roe($A1787,"2011/12/31")/100,"")</f>
        <v>0</v>
      </c>
      <c r="T1787">
        <f>IFERROR([1]!s_fa_dupont_roe($A1787,"2012/12/31")/100,"")</f>
        <v>0</v>
      </c>
      <c r="U1787">
        <f>IFERROR([1]!s_fa_dupont_roe($A1787,"2013/12/31")/100,"")</f>
        <v>0</v>
      </c>
      <c r="V1787">
        <f>IFERROR([1]!s_fa_dupont_roe($A1787,"2014/12/31")/100,"")</f>
        <v>0</v>
      </c>
      <c r="W1787">
        <f>IFERROR([1]!s_fa_dupont_roe($A1787,"2015/12/31")/100,"")</f>
        <v>0</v>
      </c>
      <c r="X1787">
        <f>IFERROR([1]!s_fa_dupont_roe($A1787,"2016/12/31")/100,"")</f>
        <v>0</v>
      </c>
      <c r="Y1787">
        <f>IFERROR([1]!s_fa_dupont_roe($A1787,"2017/12/31")/100,"")</f>
        <v>0</v>
      </c>
      <c r="Z1787">
        <f>IFERROR([1]!s_fa_dupont_roe($A1787,"2018/12/31")/100,"")</f>
        <v>0</v>
      </c>
      <c r="AA1787">
        <f>IFERROR([1]!s_fa_dupont_roe($A1787,"2019/12/31")/100,"")</f>
        <v>0</v>
      </c>
      <c r="AB1787">
        <f>IFERROR([1]!s_fa_dupont_roe($A1787,"2020/12/31")/100,"")</f>
        <v>1.5949870000000002</v>
      </c>
      <c r="AC1787">
        <f>IFERROR([1]!s_fa_dupont_roe($A1787,"2021/12/31")/100,"")</f>
        <v>0.53480099999999997</v>
      </c>
      <c r="AD1787">
        <f>IFERROR([1]!s_fa_dupont_roe($A1787,"2022/12/31")/100,"")</f>
        <v>1.582962</v>
      </c>
      <c r="AE1787">
        <f>IFERROR([1]!s_fa_dupont_roe($A1787,"2023/12/31")/100,"")</f>
        <v>0.378606</v>
      </c>
      <c r="AF1787">
        <f>IFERROR([1]!s_fa_dupont_roe($A1787,"2024/12/31")/100,"")</f>
        <v>4.6593999999999997E-2</v>
      </c>
      <c r="AG1787">
        <f>IFERROR([1]!s_fa_dupont_roe($A1787,"2025/12/31")/100,"")</f>
        <v>2.7574000000000001E-2</v>
      </c>
      <c r="AH1787">
        <f>IFERROR([1]!s_stm07_is($A1787,"W30028333","2025/12/31",1),"")</f>
        <v>120920541.64</v>
      </c>
      <c r="AI1787">
        <f>IFERROR([1]!s_stm07_bs($A1787,"W38058048","2025/12/31",1),"")</f>
        <v>4371818407.8100004</v>
      </c>
      <c r="AJ1787">
        <f>IFERROR([1]!s_fa_netdebt($A1787,"2025/12/31"),"")</f>
        <v>-2952077312.8699999</v>
      </c>
      <c r="AK1787">
        <f>IFERROR([1]!s_val_ev1($A1787,"2025/12/31"),"")</f>
        <v>9907443468.2600002</v>
      </c>
      <c r="AL1787">
        <f>IFERROR([1]!s_fa_ebitda($A1787,"2025/12/31"),"")</f>
        <v>149251223.90000001</v>
      </c>
      <c r="AM1787">
        <f>IFERROR([1]!s_west_netprofit($A1787,2026,$B$1,180)/[1]!s_west_netprofit($A1787,2026,$B$1-7,180)-1,"")</f>
        <v>0</v>
      </c>
      <c r="AN1787">
        <f>IFERROR([1]!s_west_netprofit($A1787,2026,$B$1,180)/[1]!s_west_netprofit($A1787,2026,$B$1-30,180)-1,"")</f>
        <v>0.19264265269815017</v>
      </c>
      <c r="AO1787">
        <f>IFERROR([1]!s_est_mediannetprofit($A1787,2026,$B$1)/[1]!s_est_mediannetprofit($A1787,2026,$B$1-7)-1,"")</f>
        <v>0</v>
      </c>
      <c r="AP1787">
        <f>IFERROR([1]!s_est_mediannetprofit($A1787,2026,$B$1)/[1]!s_est_mediannetprofit($A1787,2026,$B$1-30)-1,"")</f>
        <v>0.12949640287769792</v>
      </c>
    </row>
    <row r="1788" spans="1:42">
      <c r="A1788" t="s">
        <v>1827</v>
      </c>
      <c r="B1788">
        <f>IFERROR([1]!s_stm07_is($A1788,"W30028333","2011/12/31",1)/[1]!S_SHARE_TOTAL($A1788,$B$1),"")</f>
        <v>0</v>
      </c>
      <c r="C1788">
        <f>IFERROR([1]!s_stm07_is($A1788,"W30028333","2012/12/31",1)/[1]!S_SHARE_TOTAL($A1788,$B$1),"")</f>
        <v>0</v>
      </c>
      <c r="D1788">
        <f>IFERROR([1]!s_stm07_is($A1788,"W30028333","2013/12/31",1)/[1]!S_SHARE_TOTAL($A1788,$B$1),"")</f>
        <v>0</v>
      </c>
      <c r="E1788">
        <f>IFERROR([1]!s_stm07_is($A1788,"W30028333","2014/12/31",1)/[1]!S_SHARE_TOTAL($A1788,$B$1),"")</f>
        <v>0</v>
      </c>
      <c r="F1788">
        <f>IFERROR([1]!s_stm07_is($A1788,"W30028333","2015/12/31",1)/[1]!S_SHARE_TOTAL($A1788,$B$1),"")</f>
        <v>0</v>
      </c>
      <c r="G1788">
        <f>IFERROR([1]!s_stm07_is($A1788,"W30028333","2016/12/31",1)/[1]!S_SHARE_TOTAL($A1788,$B$1),"")</f>
        <v>0</v>
      </c>
      <c r="H1788">
        <f>IFERROR([1]!s_stm07_is($A1788,"W30028333","2017/12/31",1)/[1]!S_SHARE_TOTAL($A1788,$B$1),"")</f>
        <v>0</v>
      </c>
      <c r="I1788">
        <f>IFERROR([1]!s_stm07_is($A1788,"W30028333","2018/12/31",1)/[1]!S_SHARE_TOTAL($A1788,$B$1),"")</f>
        <v>0</v>
      </c>
      <c r="J1788">
        <f>IFERROR([1]!s_stm07_is($A1788,"W30028333","2019/12/31",1)/[1]!S_SHARE_TOTAL($A1788,$B$1),"")</f>
        <v>0</v>
      </c>
      <c r="K1788">
        <f>IFERROR([1]!s_stm07_is($A1788,"W30028333","2020/12/31",1)/[1]!S_SHARE_TOTAL($A1788,$B$1),"")</f>
        <v>-0.11338626468569983</v>
      </c>
      <c r="L1788">
        <f>IFERROR([1]!s_stm07_is($A1788,"W30028333","2021/12/31",1)/[1]!S_SHARE_TOTAL($A1788,$B$1),"")</f>
        <v>-0.1409051447943819</v>
      </c>
      <c r="M1788">
        <f>IFERROR([1]!s_stm07_is($A1788,"W30028333","2022/12/31",1)/[1]!S_SHARE_TOTAL($A1788,$B$1),"")</f>
        <v>0.29166916451085773</v>
      </c>
      <c r="N1788">
        <f>IFERROR([1]!s_stm07_is($A1788,"W30028333","2023/12/31",1)/[1]!S_SHARE_TOTAL($A1788,$B$1),"")</f>
        <v>1.0135353004540253</v>
      </c>
      <c r="O1788">
        <f>IFERROR([1]!s_stm07_is($A1788,"W30028333","2024/12/31",1)/[1]!S_SHARE_TOTAL($A1788,$B$1),"")</f>
        <v>1.7993452727773285</v>
      </c>
      <c r="P1788">
        <f>IFERROR([1]!s_stm07_is($A1788,"W30028333","2025/12/31",1)/[1]!S_SHARE_TOTAL($A1788,$B$1),"")</f>
        <v>1.5367012820383041</v>
      </c>
      <c r="Q1788">
        <f>IFERROR([1]!s_west_netprofit($A1788,2026,$B$1,180)/[1]!S_SHARE_TOTAL($A1788,$B$1),"")</f>
        <v>1.6380757474321503</v>
      </c>
      <c r="R1788">
        <f>IFERROR([1]!s_west_netprofit($A1788,2027,$B$1,180)/[1]!S_SHARE_TOTAL($A1788,$B$1),"")</f>
        <v>1.9287922202332699</v>
      </c>
      <c r="S1788">
        <f>IFERROR([1]!s_fa_dupont_roe($A1788,"2011/12/31")/100,"")</f>
        <v>0</v>
      </c>
      <c r="T1788">
        <f>IFERROR([1]!s_fa_dupont_roe($A1788,"2012/12/31")/100,"")</f>
        <v>0</v>
      </c>
      <c r="U1788">
        <f>IFERROR([1]!s_fa_dupont_roe($A1788,"2013/12/31")/100,"")</f>
        <v>0</v>
      </c>
      <c r="V1788">
        <f>IFERROR([1]!s_fa_dupont_roe($A1788,"2014/12/31")/100,"")</f>
        <v>0</v>
      </c>
      <c r="W1788">
        <f>IFERROR([1]!s_fa_dupont_roe($A1788,"2015/12/31")/100,"")</f>
        <v>0</v>
      </c>
      <c r="X1788">
        <f>IFERROR([1]!s_fa_dupont_roe($A1788,"2016/12/31")/100,"")</f>
        <v>0</v>
      </c>
      <c r="Y1788">
        <f>IFERROR([1]!s_fa_dupont_roe($A1788,"2017/12/31")/100,"")</f>
        <v>0</v>
      </c>
      <c r="Z1788">
        <f>IFERROR([1]!s_fa_dupont_roe($A1788,"2018/12/31")/100,"")</f>
        <v>0</v>
      </c>
      <c r="AA1788">
        <f>IFERROR([1]!s_fa_dupont_roe($A1788,"2019/12/31")/100,"")</f>
        <v>0</v>
      </c>
      <c r="AB1788">
        <f>IFERROR([1]!s_fa_dupont_roe($A1788,"2020/12/31")/100,"")</f>
        <v>0</v>
      </c>
      <c r="AC1788">
        <f>IFERROR([1]!s_fa_dupont_roe($A1788,"2021/12/31")/100,"")</f>
        <v>-0.35503000000000001</v>
      </c>
      <c r="AD1788">
        <f>IFERROR([1]!s_fa_dupont_roe($A1788,"2022/12/31")/100,"")</f>
        <v>0.12066300000000001</v>
      </c>
      <c r="AE1788">
        <f>IFERROR([1]!s_fa_dupont_roe($A1788,"2023/12/31")/100,"")</f>
        <v>0.220333</v>
      </c>
      <c r="AF1788">
        <f>IFERROR([1]!s_fa_dupont_roe($A1788,"2024/12/31")/100,"")</f>
        <v>0.25948399999999999</v>
      </c>
      <c r="AG1788">
        <f>IFERROR([1]!s_fa_dupont_roe($A1788,"2025/12/31")/100,"")</f>
        <v>0.16394900000000001</v>
      </c>
      <c r="AH1788">
        <f>IFERROR([1]!s_stm07_is($A1788,"W30028333","2025/12/31",1),"")</f>
        <v>622865274.27999997</v>
      </c>
      <c r="AI1788">
        <f>IFERROR([1]!s_stm07_bs($A1788,"W38058048","2025/12/31",1),"")</f>
        <v>4091617305.96</v>
      </c>
      <c r="AJ1788">
        <f>IFERROR([1]!s_fa_netdebt($A1788,"2025/12/31"),"")</f>
        <v>-716587118.77999997</v>
      </c>
      <c r="AK1788">
        <f>IFERROR([1]!s_val_ev1($A1788,"2025/12/31"),"")</f>
        <v>14872990496.059999</v>
      </c>
      <c r="AL1788">
        <f>IFERROR([1]!s_fa_ebitda($A1788,"2025/12/31"),"")</f>
        <v>781190803.23000002</v>
      </c>
      <c r="AM1788">
        <f>IFERROR([1]!s_west_netprofit($A1788,2026,$B$1,180)/[1]!s_west_netprofit($A1788,2026,$B$1-7,180)-1,"")</f>
        <v>0</v>
      </c>
      <c r="AN1788">
        <f>IFERROR([1]!s_west_netprofit($A1788,2026,$B$1,180)/[1]!s_west_netprofit($A1788,2026,$B$1-30,180)-1,"")</f>
        <v>-0.10514576061026726</v>
      </c>
      <c r="AO1788">
        <f>IFERROR([1]!s_est_mediannetprofit($A1788,2026,$B$1)/[1]!s_est_mediannetprofit($A1788,2026,$B$1-7)-1,"")</f>
        <v>0</v>
      </c>
      <c r="AP1788">
        <f>IFERROR([1]!s_est_mediannetprofit($A1788,2026,$B$1)/[1]!s_est_mediannetprofit($A1788,2026,$B$1-30)-1,"")</f>
        <v>-2.50293685756241E-2</v>
      </c>
    </row>
    <row r="1789" spans="1:42">
      <c r="A1789" t="s">
        <v>1828</v>
      </c>
      <c r="B1789">
        <f>IFERROR([1]!s_stm07_is($A1789,"W30028333","2011/12/31",1)/[1]!S_SHARE_TOTAL($A1789,$B$1),"")</f>
        <v>0</v>
      </c>
      <c r="C1789">
        <f>IFERROR([1]!s_stm07_is($A1789,"W30028333","2012/12/31",1)/[1]!S_SHARE_TOTAL($A1789,$B$1),"")</f>
        <v>0</v>
      </c>
      <c r="D1789">
        <f>IFERROR([1]!s_stm07_is($A1789,"W30028333","2013/12/31",1)/[1]!S_SHARE_TOTAL($A1789,$B$1),"")</f>
        <v>0</v>
      </c>
      <c r="E1789">
        <f>IFERROR([1]!s_stm07_is($A1789,"W30028333","2014/12/31",1)/[1]!S_SHARE_TOTAL($A1789,$B$1),"")</f>
        <v>0</v>
      </c>
      <c r="F1789">
        <f>IFERROR([1]!s_stm07_is($A1789,"W30028333","2015/12/31",1)/[1]!S_SHARE_TOTAL($A1789,$B$1),"")</f>
        <v>0</v>
      </c>
      <c r="G1789">
        <f>IFERROR([1]!s_stm07_is($A1789,"W30028333","2016/12/31",1)/[1]!S_SHARE_TOTAL($A1789,$B$1),"")</f>
        <v>0</v>
      </c>
      <c r="H1789">
        <f>IFERROR([1]!s_stm07_is($A1789,"W30028333","2017/12/31",1)/[1]!S_SHARE_TOTAL($A1789,$B$1),"")</f>
        <v>-3.3519248216617886E-3</v>
      </c>
      <c r="I1789">
        <f>IFERROR([1]!s_stm07_is($A1789,"W30028333","2018/12/31",1)/[1]!S_SHARE_TOTAL($A1789,$B$1),"")</f>
        <v>0.19216744373164935</v>
      </c>
      <c r="J1789">
        <f>IFERROR([1]!s_stm07_is($A1789,"W30028333","2019/12/31",1)/[1]!S_SHARE_TOTAL($A1789,$B$1),"")</f>
        <v>0.13818852052124284</v>
      </c>
      <c r="K1789">
        <f>IFERROR([1]!s_stm07_is($A1789,"W30028333","2020/12/31",1)/[1]!S_SHARE_TOTAL($A1789,$B$1),"")</f>
        <v>0.2973291233904492</v>
      </c>
      <c r="L1789">
        <f>IFERROR([1]!s_stm07_is($A1789,"W30028333","2021/12/31",1)/[1]!S_SHARE_TOTAL($A1789,$B$1),"")</f>
        <v>0.48390893676761282</v>
      </c>
      <c r="M1789">
        <f>IFERROR([1]!s_stm07_is($A1789,"W30028333","2022/12/31",1)/[1]!S_SHARE_TOTAL($A1789,$B$1),"")</f>
        <v>0.1687395807909062</v>
      </c>
      <c r="N1789">
        <f>IFERROR([1]!s_stm07_is($A1789,"W30028333","2023/12/31",1)/[1]!S_SHARE_TOTAL($A1789,$B$1),"")</f>
        <v>1.8551582461066276E-2</v>
      </c>
      <c r="O1789">
        <f>IFERROR([1]!s_stm07_is($A1789,"W30028333","2024/12/31",1)/[1]!S_SHARE_TOTAL($A1789,$B$1),"")</f>
        <v>7.1832212465926637E-2</v>
      </c>
      <c r="P1789">
        <f>IFERROR([1]!s_stm07_is($A1789,"W30028333","2025/12/31",1)/[1]!S_SHARE_TOTAL($A1789,$B$1),"")</f>
        <v>1.9422203320863213E-2</v>
      </c>
      <c r="Q1789">
        <f>IFERROR([1]!s_west_netprofit($A1789,2026,$B$1,180)/[1]!S_SHARE_TOTAL($A1789,$B$1),"")</f>
        <v>0</v>
      </c>
      <c r="R1789">
        <f>IFERROR([1]!s_west_netprofit($A1789,2027,$B$1,180)/[1]!S_SHARE_TOTAL($A1789,$B$1),"")</f>
        <v>0</v>
      </c>
      <c r="S1789">
        <f>IFERROR([1]!s_fa_dupont_roe($A1789,"2011/12/31")/100,"")</f>
        <v>0</v>
      </c>
      <c r="T1789">
        <f>IFERROR([1]!s_fa_dupont_roe($A1789,"2012/12/31")/100,"")</f>
        <v>0</v>
      </c>
      <c r="U1789">
        <f>IFERROR([1]!s_fa_dupont_roe($A1789,"2013/12/31")/100,"")</f>
        <v>0</v>
      </c>
      <c r="V1789">
        <f>IFERROR([1]!s_fa_dupont_roe($A1789,"2014/12/31")/100,"")</f>
        <v>0</v>
      </c>
      <c r="W1789">
        <f>IFERROR([1]!s_fa_dupont_roe($A1789,"2015/12/31")/100,"")</f>
        <v>0</v>
      </c>
      <c r="X1789">
        <f>IFERROR([1]!s_fa_dupont_roe($A1789,"2016/12/31")/100,"")</f>
        <v>0</v>
      </c>
      <c r="Y1789">
        <f>IFERROR([1]!s_fa_dupont_roe($A1789,"2017/12/31")/100,"")</f>
        <v>-2.0706000000000002E-2</v>
      </c>
      <c r="Z1789">
        <f>IFERROR([1]!s_fa_dupont_roe($A1789,"2018/12/31")/100,"")</f>
        <v>0.65435900000000002</v>
      </c>
      <c r="AA1789">
        <f>IFERROR([1]!s_fa_dupont_roe($A1789,"2019/12/31")/100,"")</f>
        <v>0.52360499999999999</v>
      </c>
      <c r="AB1789">
        <f>IFERROR([1]!s_fa_dupont_roe($A1789,"2020/12/31")/100,"")</f>
        <v>0.51803699999999997</v>
      </c>
      <c r="AC1789">
        <f>IFERROR([1]!s_fa_dupont_roe($A1789,"2021/12/31")/100,"")</f>
        <v>0.24510300000000002</v>
      </c>
      <c r="AD1789">
        <f>IFERROR([1]!s_fa_dupont_roe($A1789,"2022/12/31")/100,"")</f>
        <v>5.6822999999999999E-2</v>
      </c>
      <c r="AE1789">
        <f>IFERROR([1]!s_fa_dupont_roe($A1789,"2023/12/31")/100,"")</f>
        <v>6.117E-3</v>
      </c>
      <c r="AF1789">
        <f>IFERROR([1]!s_fa_dupont_roe($A1789,"2024/12/31")/100,"")</f>
        <v>2.3866000000000002E-2</v>
      </c>
      <c r="AG1789">
        <f>IFERROR([1]!s_fa_dupont_roe($A1789,"2025/12/31")/100,"")</f>
        <v>6.4619999999999999E-3</v>
      </c>
      <c r="AH1789">
        <f>IFERROR([1]!s_stm07_is($A1789,"W30028333","2025/12/31",1),"")</f>
        <v>50509123</v>
      </c>
      <c r="AI1789">
        <f>IFERROR([1]!s_stm07_bs($A1789,"W38058048","2025/12/31",1),"")</f>
        <v>7857621594</v>
      </c>
      <c r="AJ1789">
        <f>IFERROR([1]!s_fa_netdebt($A1789,"2025/12/31"),"")</f>
        <v>8925753624</v>
      </c>
      <c r="AK1789">
        <f>IFERROR([1]!s_val_ev1($A1789,"2025/12/31"),"")</f>
        <v>52589032090.980003</v>
      </c>
      <c r="AL1789">
        <f>IFERROR([1]!s_fa_ebitda($A1789,"2025/12/31"),"")</f>
        <v>1418239533</v>
      </c>
      <c r="AM1789" t="str">
        <f>IFERROR([1]!s_west_netprofit($A1789,2026,$B$1,180)/[1]!s_west_netprofit($A1789,2026,$B$1-7,180)-1,"")</f>
        <v/>
      </c>
      <c r="AN1789">
        <f>IFERROR([1]!s_west_netprofit($A1789,2026,$B$1,180)/[1]!s_west_netprofit($A1789,2026,$B$1-30,180)-1,"")</f>
        <v>-1</v>
      </c>
      <c r="AO1789" t="str">
        <f>IFERROR([1]!s_est_mediannetprofit($A1789,2026,$B$1)/[1]!s_est_mediannetprofit($A1789,2026,$B$1-7)-1,"")</f>
        <v/>
      </c>
      <c r="AP1789">
        <f>IFERROR([1]!s_est_mediannetprofit($A1789,2026,$B$1)/[1]!s_est_mediannetprofit($A1789,2026,$B$1-30)-1,"")</f>
        <v>-1</v>
      </c>
    </row>
    <row r="1790" spans="1:42">
      <c r="A1790" t="s">
        <v>1829</v>
      </c>
      <c r="B1790">
        <f>IFERROR([1]!s_stm07_is($A1790,"W30028333","2011/12/31",1)/[1]!S_SHARE_TOTAL($A1790,$B$1),"")</f>
        <v>0</v>
      </c>
      <c r="C1790">
        <f>IFERROR([1]!s_stm07_is($A1790,"W30028333","2012/12/31",1)/[1]!S_SHARE_TOTAL($A1790,$B$1),"")</f>
        <v>1.190617290527074</v>
      </c>
      <c r="D1790">
        <f>IFERROR([1]!s_stm07_is($A1790,"W30028333","2013/12/31",1)/[1]!S_SHARE_TOTAL($A1790,$B$1),"")</f>
        <v>0.97031638367150919</v>
      </c>
      <c r="E1790">
        <f>IFERROR([1]!s_stm07_is($A1790,"W30028333","2014/12/31",1)/[1]!S_SHARE_TOTAL($A1790,$B$1),"")</f>
        <v>1.062543094465122</v>
      </c>
      <c r="F1790">
        <f>IFERROR([1]!s_stm07_is($A1790,"W30028333","2015/12/31",1)/[1]!S_SHARE_TOTAL($A1790,$B$1),"")</f>
        <v>1.0990695482290791</v>
      </c>
      <c r="G1790">
        <f>IFERROR([1]!s_stm07_is($A1790,"W30028333","2016/12/31",1)/[1]!S_SHARE_TOTAL($A1790,$B$1),"")</f>
        <v>1.0656658259815104</v>
      </c>
      <c r="H1790">
        <f>IFERROR([1]!s_stm07_is($A1790,"W30028333","2017/12/31",1)/[1]!S_SHARE_TOTAL($A1790,$B$1),"")</f>
        <v>1.3331547735142273</v>
      </c>
      <c r="I1790">
        <f>IFERROR([1]!s_stm07_is($A1790,"W30028333","2018/12/31",1)/[1]!S_SHARE_TOTAL($A1790,$B$1),"")</f>
        <v>1.4893990922079483</v>
      </c>
      <c r="J1790">
        <f>IFERROR([1]!s_stm07_is($A1790,"W30028333","2019/12/31",1)/[1]!S_SHARE_TOTAL($A1790,$B$1),"")</f>
        <v>1.6769644788329932</v>
      </c>
      <c r="K1790">
        <f>IFERROR([1]!s_stm07_is($A1790,"W30028333","2020/12/31",1)/[1]!S_SHARE_TOTAL($A1790,$B$1),"")</f>
        <v>2.2048120191139393</v>
      </c>
      <c r="L1790">
        <f>IFERROR([1]!s_stm07_is($A1790,"W30028333","2021/12/31",1)/[1]!S_SHARE_TOTAL($A1790,$B$1),"")</f>
        <v>2.1430919880898069</v>
      </c>
      <c r="M1790">
        <f>IFERROR([1]!s_stm07_is($A1790,"W30028333","2022/12/31",1)/[1]!S_SHARE_TOTAL($A1790,$B$1),"")</f>
        <v>1.7145403692640173</v>
      </c>
      <c r="N1790">
        <f>IFERROR([1]!s_stm07_is($A1790,"W30028333","2023/12/31",1)/[1]!S_SHARE_TOTAL($A1790,$B$1),"")</f>
        <v>1.1187983351662865</v>
      </c>
      <c r="O1790">
        <f>IFERROR([1]!s_stm07_is($A1790,"W30028333","2024/12/31",1)/[1]!S_SHARE_TOTAL($A1790,$B$1),"")</f>
        <v>0.82319979414095323</v>
      </c>
      <c r="P1790">
        <f>IFERROR([1]!s_stm07_is($A1790,"W30028333","2025/12/31",1)/[1]!S_SHARE_TOTAL($A1790,$B$1),"")</f>
        <v>0.31646135046224039</v>
      </c>
      <c r="Q1790">
        <f>IFERROR([1]!s_west_netprofit($A1790,2026,$B$1,180)/[1]!S_SHARE_TOTAL($A1790,$B$1),"")</f>
        <v>0.33857605955096648</v>
      </c>
      <c r="R1790">
        <f>IFERROR([1]!s_west_netprofit($A1790,2027,$B$1,180)/[1]!S_SHARE_TOTAL($A1790,$B$1),"")</f>
        <v>0.42502101092568134</v>
      </c>
      <c r="S1790">
        <f>IFERROR([1]!s_fa_dupont_roe($A1790,"2011/12/31")/100,"")</f>
        <v>0</v>
      </c>
      <c r="T1790">
        <f>IFERROR([1]!s_fa_dupont_roe($A1790,"2012/12/31")/100,"")</f>
        <v>0.320963</v>
      </c>
      <c r="U1790">
        <f>IFERROR([1]!s_fa_dupont_roe($A1790,"2013/12/31")/100,"")</f>
        <v>0.25496600000000003</v>
      </c>
      <c r="V1790">
        <f>IFERROR([1]!s_fa_dupont_roe($A1790,"2014/12/31")/100,"")</f>
        <v>0.26557799999999998</v>
      </c>
      <c r="W1790">
        <f>IFERROR([1]!s_fa_dupont_roe($A1790,"2015/12/31")/100,"")</f>
        <v>0.26061400000000001</v>
      </c>
      <c r="X1790">
        <f>IFERROR([1]!s_fa_dupont_roe($A1790,"2016/12/31")/100,"")</f>
        <v>0.214835</v>
      </c>
      <c r="Y1790">
        <f>IFERROR([1]!s_fa_dupont_roe($A1790,"2017/12/31")/100,"")</f>
        <v>0.229742</v>
      </c>
      <c r="Z1790">
        <f>IFERROR([1]!s_fa_dupont_roe($A1790,"2018/12/31")/100,"")</f>
        <v>0.22776800000000003</v>
      </c>
      <c r="AA1790">
        <f>IFERROR([1]!s_fa_dupont_roe($A1790,"2019/12/31")/100,"")</f>
        <v>0.21945900000000002</v>
      </c>
      <c r="AB1790">
        <f>IFERROR([1]!s_fa_dupont_roe($A1790,"2020/12/31")/100,"")</f>
        <v>0.24345700000000001</v>
      </c>
      <c r="AC1790">
        <f>IFERROR([1]!s_fa_dupont_roe($A1790,"2021/12/31")/100,"")</f>
        <v>0.13251399999999999</v>
      </c>
      <c r="AD1790">
        <f>IFERROR([1]!s_fa_dupont_roe($A1790,"2022/12/31")/100,"")</f>
        <v>7.5153999999999999E-2</v>
      </c>
      <c r="AE1790">
        <f>IFERROR([1]!s_fa_dupont_roe($A1790,"2023/12/31")/100,"")</f>
        <v>4.8411000000000003E-2</v>
      </c>
      <c r="AF1790">
        <f>IFERROR([1]!s_fa_dupont_roe($A1790,"2024/12/31")/100,"")</f>
        <v>3.5782000000000001E-2</v>
      </c>
      <c r="AG1790">
        <f>IFERROR([1]!s_fa_dupont_roe($A1790,"2025/12/31")/100,"")</f>
        <v>1.3934E-2</v>
      </c>
      <c r="AH1790">
        <f>IFERROR([1]!s_stm07_is($A1790,"W30028333","2025/12/31",1),"")</f>
        <v>131790329.40000001</v>
      </c>
      <c r="AI1790">
        <f>IFERROR([1]!s_stm07_bs($A1790,"W38058048","2025/12/31",1),"")</f>
        <v>9354158796.6000004</v>
      </c>
      <c r="AJ1790">
        <f>IFERROR([1]!s_fa_netdebt($A1790,"2025/12/31"),"")</f>
        <v>-4355360354.3199997</v>
      </c>
      <c r="AK1790">
        <f>IFERROR([1]!s_val_ev1($A1790,"2025/12/31"),"")</f>
        <v>10737124901.559999</v>
      </c>
      <c r="AL1790">
        <f>IFERROR([1]!s_fa_ebitda($A1790,"2025/12/31"),"")</f>
        <v>316509927.36000001</v>
      </c>
      <c r="AM1790">
        <f>IFERROR([1]!s_west_netprofit($A1790,2026,$B$1,180)/[1]!s_west_netprofit($A1790,2026,$B$1-7,180)-1,"")</f>
        <v>0</v>
      </c>
      <c r="AN1790">
        <f>IFERROR([1]!s_west_netprofit($A1790,2026,$B$1,180)/[1]!s_west_netprofit($A1790,2026,$B$1-30,180)-1,"")</f>
        <v>-0.22527472527472525</v>
      </c>
      <c r="AO1790">
        <f>IFERROR([1]!s_est_mediannetprofit($A1790,2026,$B$1)/[1]!s_est_mediannetprofit($A1790,2026,$B$1-7)-1,"")</f>
        <v>0</v>
      </c>
      <c r="AP1790">
        <f>IFERROR([1]!s_est_mediannetprofit($A1790,2026,$B$1)/[1]!s_est_mediannetprofit($A1790,2026,$B$1-30)-1,"")</f>
        <v>-0.22527472527472525</v>
      </c>
    </row>
    <row r="1791" spans="1:42">
      <c r="A1791" t="s">
        <v>1830</v>
      </c>
      <c r="B1791">
        <f>IFERROR([1]!s_stm07_is($A1791,"W30028333","2011/12/31",1)/[1]!S_SHARE_TOTAL($A1791,$B$1),"")</f>
        <v>0</v>
      </c>
      <c r="C1791">
        <f>IFERROR([1]!s_stm07_is($A1791,"W30028333","2012/12/31",1)/[1]!S_SHARE_TOTAL($A1791,$B$1),"")</f>
        <v>0</v>
      </c>
      <c r="D1791">
        <f>IFERROR([1]!s_stm07_is($A1791,"W30028333","2013/12/31",1)/[1]!S_SHARE_TOTAL($A1791,$B$1),"")</f>
        <v>0</v>
      </c>
      <c r="E1791">
        <f>IFERROR([1]!s_stm07_is($A1791,"W30028333","2014/12/31",1)/[1]!S_SHARE_TOTAL($A1791,$B$1),"")</f>
        <v>0</v>
      </c>
      <c r="F1791">
        <f>IFERROR([1]!s_stm07_is($A1791,"W30028333","2015/12/31",1)/[1]!S_SHARE_TOTAL($A1791,$B$1),"")</f>
        <v>0</v>
      </c>
      <c r="G1791">
        <f>IFERROR([1]!s_stm07_is($A1791,"W30028333","2016/12/31",1)/[1]!S_SHARE_TOTAL($A1791,$B$1),"")</f>
        <v>0</v>
      </c>
      <c r="H1791">
        <f>IFERROR([1]!s_stm07_is($A1791,"W30028333","2017/12/31",1)/[1]!S_SHARE_TOTAL($A1791,$B$1),"")</f>
        <v>2.511275387540007E-2</v>
      </c>
      <c r="I1791">
        <f>IFERROR([1]!s_stm07_is($A1791,"W30028333","2018/12/31",1)/[1]!S_SHARE_TOTAL($A1791,$B$1),"")</f>
        <v>9.0332970813966851E-2</v>
      </c>
      <c r="J1791">
        <f>IFERROR([1]!s_stm07_is($A1791,"W30028333","2019/12/31",1)/[1]!S_SHARE_TOTAL($A1791,$B$1),"")</f>
        <v>0.21831168114751551</v>
      </c>
      <c r="K1791">
        <f>IFERROR([1]!s_stm07_is($A1791,"W30028333","2020/12/31",1)/[1]!S_SHARE_TOTAL($A1791,$B$1),"")</f>
        <v>0.58115488224980927</v>
      </c>
      <c r="L1791">
        <f>IFERROR([1]!s_stm07_is($A1791,"W30028333","2021/12/31",1)/[1]!S_SHARE_TOTAL($A1791,$B$1),"")</f>
        <v>1.966581578387419</v>
      </c>
      <c r="M1791">
        <f>IFERROR([1]!s_stm07_is($A1791,"W30028333","2022/12/31",1)/[1]!S_SHARE_TOTAL($A1791,$B$1),"")</f>
        <v>0.56161332697580291</v>
      </c>
      <c r="N1791">
        <f>IFERROR([1]!s_stm07_is($A1791,"W30028333","2023/12/31",1)/[1]!S_SHARE_TOTAL($A1791,$B$1),"")</f>
        <v>-0.32606945187685094</v>
      </c>
      <c r="O1791">
        <f>IFERROR([1]!s_stm07_is($A1791,"W30028333","2024/12/31",1)/[1]!S_SHARE_TOTAL($A1791,$B$1),"")</f>
        <v>1.97513229408173</v>
      </c>
      <c r="P1791">
        <f>IFERROR([1]!s_stm07_is($A1791,"W30028333","2025/12/31",1)/[1]!S_SHARE_TOTAL($A1791,$B$1),"")</f>
        <v>1.4017014261930476</v>
      </c>
      <c r="Q1791">
        <f>IFERROR([1]!s_west_netprofit($A1791,2026,$B$1,180)/[1]!S_SHARE_TOTAL($A1791,$B$1),"")</f>
        <v>0</v>
      </c>
      <c r="R1791">
        <f>IFERROR([1]!s_west_netprofit($A1791,2027,$B$1,180)/[1]!S_SHARE_TOTAL($A1791,$B$1),"")</f>
        <v>0</v>
      </c>
      <c r="S1791">
        <f>IFERROR([1]!s_fa_dupont_roe($A1791,"2011/12/31")/100,"")</f>
        <v>0</v>
      </c>
      <c r="T1791">
        <f>IFERROR([1]!s_fa_dupont_roe($A1791,"2012/12/31")/100,"")</f>
        <v>0</v>
      </c>
      <c r="U1791">
        <f>IFERROR([1]!s_fa_dupont_roe($A1791,"2013/12/31")/100,"")</f>
        <v>0</v>
      </c>
      <c r="V1791">
        <f>IFERROR([1]!s_fa_dupont_roe($A1791,"2014/12/31")/100,"")</f>
        <v>0</v>
      </c>
      <c r="W1791">
        <f>IFERROR([1]!s_fa_dupont_roe($A1791,"2015/12/31")/100,"")</f>
        <v>0</v>
      </c>
      <c r="X1791">
        <f>IFERROR([1]!s_fa_dupont_roe($A1791,"2016/12/31")/100,"")</f>
        <v>0</v>
      </c>
      <c r="Y1791">
        <f>IFERROR([1]!s_fa_dupont_roe($A1791,"2017/12/31")/100,"")</f>
        <v>0.108171</v>
      </c>
      <c r="Z1791">
        <f>IFERROR([1]!s_fa_dupont_roe($A1791,"2018/12/31")/100,"")</f>
        <v>0.32043900000000003</v>
      </c>
      <c r="AA1791">
        <f>IFERROR([1]!s_fa_dupont_roe($A1791,"2019/12/31")/100,"")</f>
        <v>0.24718000000000001</v>
      </c>
      <c r="AB1791">
        <f>IFERROR([1]!s_fa_dupont_roe($A1791,"2020/12/31")/100,"")</f>
        <v>0.28507700000000002</v>
      </c>
      <c r="AC1791">
        <f>IFERROR([1]!s_fa_dupont_roe($A1791,"2021/12/31")/100,"")</f>
        <v>0.25065399999999999</v>
      </c>
      <c r="AD1791">
        <f>IFERROR([1]!s_fa_dupont_roe($A1791,"2022/12/31")/100,"")</f>
        <v>4.2464000000000002E-2</v>
      </c>
      <c r="AE1791">
        <f>IFERROR([1]!s_fa_dupont_roe($A1791,"2023/12/31")/100,"")</f>
        <v>-2.4674000000000001E-2</v>
      </c>
      <c r="AF1791">
        <f>IFERROR([1]!s_fa_dupont_roe($A1791,"2024/12/31")/100,"")</f>
        <v>0.14105100000000001</v>
      </c>
      <c r="AG1791">
        <f>IFERROR([1]!s_fa_dupont_roe($A1791,"2025/12/31")/100,"")</f>
        <v>8.9541999999999997E-2</v>
      </c>
      <c r="AH1791">
        <f>IFERROR([1]!s_stm07_is($A1791,"W30028333","2025/12/31",1),"")</f>
        <v>207520637.41999999</v>
      </c>
      <c r="AI1791">
        <f>IFERROR([1]!s_stm07_bs($A1791,"W38058048","2025/12/31",1),"")</f>
        <v>2698681618.6100001</v>
      </c>
      <c r="AJ1791">
        <f>IFERROR([1]!s_fa_netdebt($A1791,"2025/12/31"),"")</f>
        <v>-925870734.15999997</v>
      </c>
      <c r="AK1791">
        <f>IFERROR([1]!s_val_ev1($A1791,"2025/12/31"),"")</f>
        <v>18944705980.400002</v>
      </c>
      <c r="AL1791">
        <f>IFERROR([1]!s_fa_ebitda($A1791,"2025/12/31"),"")</f>
        <v>276514575.38</v>
      </c>
      <c r="AM1791">
        <f>IFERROR([1]!s_west_netprofit($A1791,2026,$B$1,180)/[1]!s_west_netprofit($A1791,2026,$B$1-7,180)-1,"")</f>
        <v>-1</v>
      </c>
      <c r="AN1791">
        <f>IFERROR([1]!s_west_netprofit($A1791,2026,$B$1,180)/[1]!s_west_netprofit($A1791,2026,$B$1-30,180)-1,"")</f>
        <v>-1</v>
      </c>
      <c r="AO1791">
        <f>IFERROR([1]!s_est_mediannetprofit($A1791,2026,$B$1)/[1]!s_est_mediannetprofit($A1791,2026,$B$1-7)-1,"")</f>
        <v>-1</v>
      </c>
      <c r="AP1791">
        <f>IFERROR([1]!s_est_mediannetprofit($A1791,2026,$B$1)/[1]!s_est_mediannetprofit($A1791,2026,$B$1-30)-1,"")</f>
        <v>-1</v>
      </c>
    </row>
    <row r="1792" spans="1:42">
      <c r="A1792" t="s">
        <v>1831</v>
      </c>
      <c r="B1792">
        <f>IFERROR([1]!s_stm07_is($A1792,"W30028333","2011/12/31",1)/[1]!S_SHARE_TOTAL($A1792,$B$1),"")</f>
        <v>0</v>
      </c>
      <c r="C1792">
        <f>IFERROR([1]!s_stm07_is($A1792,"W30028333","2012/12/31",1)/[1]!S_SHARE_TOTAL($A1792,$B$1),"")</f>
        <v>0</v>
      </c>
      <c r="D1792">
        <f>IFERROR([1]!s_stm07_is($A1792,"W30028333","2013/12/31",1)/[1]!S_SHARE_TOTAL($A1792,$B$1),"")</f>
        <v>0</v>
      </c>
      <c r="E1792">
        <f>IFERROR([1]!s_stm07_is($A1792,"W30028333","2014/12/31",1)/[1]!S_SHARE_TOTAL($A1792,$B$1),"")</f>
        <v>0</v>
      </c>
      <c r="F1792">
        <f>IFERROR([1]!s_stm07_is($A1792,"W30028333","2015/12/31",1)/[1]!S_SHARE_TOTAL($A1792,$B$1),"")</f>
        <v>0</v>
      </c>
      <c r="G1792">
        <f>IFERROR([1]!s_stm07_is($A1792,"W30028333","2016/12/31",1)/[1]!S_SHARE_TOTAL($A1792,$B$1),"")</f>
        <v>7.7285548678858784E-2</v>
      </c>
      <c r="H1792">
        <f>IFERROR([1]!s_stm07_is($A1792,"W30028333","2017/12/31",1)/[1]!S_SHARE_TOTAL($A1792,$B$1),"")</f>
        <v>-0.21735102537560394</v>
      </c>
      <c r="I1792">
        <f>IFERROR([1]!s_stm07_is($A1792,"W30028333","2018/12/31",1)/[1]!S_SHARE_TOTAL($A1792,$B$1),"")</f>
        <v>0.19642648802603146</v>
      </c>
      <c r="J1792">
        <f>IFERROR([1]!s_stm07_is($A1792,"W30028333","2019/12/31",1)/[1]!S_SHARE_TOTAL($A1792,$B$1),"")</f>
        <v>0.38007599590746999</v>
      </c>
      <c r="K1792">
        <f>IFERROR([1]!s_stm07_is($A1792,"W30028333","2020/12/31",1)/[1]!S_SHARE_TOTAL($A1792,$B$1),"")</f>
        <v>0.7216432437571213</v>
      </c>
      <c r="L1792">
        <f>IFERROR([1]!s_stm07_is($A1792,"W30028333","2021/12/31",1)/[1]!S_SHARE_TOTAL($A1792,$B$1),"")</f>
        <v>0.835398924856942</v>
      </c>
      <c r="M1792">
        <f>IFERROR([1]!s_stm07_is($A1792,"W30028333","2022/12/31",1)/[1]!S_SHARE_TOTAL($A1792,$B$1),"")</f>
        <v>8.0380799067217332E-2</v>
      </c>
      <c r="N1792">
        <f>IFERROR([1]!s_stm07_is($A1792,"W30028333","2023/12/31",1)/[1]!S_SHARE_TOTAL($A1792,$B$1),"")</f>
        <v>0.30400439428265386</v>
      </c>
      <c r="O1792">
        <f>IFERROR([1]!s_stm07_is($A1792,"W30028333","2024/12/31",1)/[1]!S_SHARE_TOTAL($A1792,$B$1),"")</f>
        <v>0.38010967940114532</v>
      </c>
      <c r="P1792">
        <f>IFERROR([1]!s_stm07_is($A1792,"W30028333","2025/12/31",1)/[1]!S_SHARE_TOTAL($A1792,$B$1),"")</f>
        <v>0.41658897877233747</v>
      </c>
      <c r="Q1792">
        <f>IFERROR([1]!s_west_netprofit($A1792,2026,$B$1,180)/[1]!S_SHARE_TOTAL($A1792,$B$1),"")</f>
        <v>0.9429471209786624</v>
      </c>
      <c r="R1792">
        <f>IFERROR([1]!s_west_netprofit($A1792,2027,$B$1,180)/[1]!S_SHARE_TOTAL($A1792,$B$1),"")</f>
        <v>1.2966048721632684</v>
      </c>
      <c r="S1792">
        <f>IFERROR([1]!s_fa_dupont_roe($A1792,"2011/12/31")/100,"")</f>
        <v>0</v>
      </c>
      <c r="T1792">
        <f>IFERROR([1]!s_fa_dupont_roe($A1792,"2012/12/31")/100,"")</f>
        <v>0</v>
      </c>
      <c r="U1792">
        <f>IFERROR([1]!s_fa_dupont_roe($A1792,"2013/12/31")/100,"")</f>
        <v>0</v>
      </c>
      <c r="V1792">
        <f>IFERROR([1]!s_fa_dupont_roe($A1792,"2014/12/31")/100,"")</f>
        <v>0</v>
      </c>
      <c r="W1792">
        <f>IFERROR([1]!s_fa_dupont_roe($A1792,"2015/12/31")/100,"")</f>
        <v>0</v>
      </c>
      <c r="X1792">
        <f>IFERROR([1]!s_fa_dupont_roe($A1792,"2016/12/31")/100,"")</f>
        <v>0</v>
      </c>
      <c r="Y1792">
        <f>IFERROR([1]!s_fa_dupont_roe($A1792,"2017/12/31")/100,"")</f>
        <v>-0.45001600000000003</v>
      </c>
      <c r="Z1792">
        <f>IFERROR([1]!s_fa_dupont_roe($A1792,"2018/12/31")/100,"")</f>
        <v>0.20677099999999998</v>
      </c>
      <c r="AA1792">
        <f>IFERROR([1]!s_fa_dupont_roe($A1792,"2019/12/31")/100,"")</f>
        <v>0.22734200000000002</v>
      </c>
      <c r="AB1792">
        <f>IFERROR([1]!s_fa_dupont_roe($A1792,"2020/12/31")/100,"")</f>
        <v>0.29890699999999998</v>
      </c>
      <c r="AC1792">
        <f>IFERROR([1]!s_fa_dupont_roe($A1792,"2021/12/31")/100,"")</f>
        <v>0.19819900000000001</v>
      </c>
      <c r="AD1792">
        <f>IFERROR([1]!s_fa_dupont_roe($A1792,"2022/12/31")/100,"")</f>
        <v>1.4076999999999999E-2</v>
      </c>
      <c r="AE1792">
        <f>IFERROR([1]!s_fa_dupont_roe($A1792,"2023/12/31")/100,"")</f>
        <v>5.0594E-2</v>
      </c>
      <c r="AF1792">
        <f>IFERROR([1]!s_fa_dupont_roe($A1792,"2024/12/31")/100,"")</f>
        <v>6.0949000000000003E-2</v>
      </c>
      <c r="AG1792">
        <f>IFERROR([1]!s_fa_dupont_roe($A1792,"2025/12/31")/100,"")</f>
        <v>6.3493999999999995E-2</v>
      </c>
      <c r="AH1792">
        <f>IFERROR([1]!s_stm07_is($A1792,"W30028333","2025/12/31",1),"")</f>
        <v>471656086.20999998</v>
      </c>
      <c r="AI1792">
        <f>IFERROR([1]!s_stm07_bs($A1792,"W38058048","2025/12/31",1),"")</f>
        <v>8317678974.1300001</v>
      </c>
      <c r="AJ1792">
        <f>IFERROR([1]!s_fa_netdebt($A1792,"2025/12/31"),"")</f>
        <v>5669793678.7299995</v>
      </c>
      <c r="AK1792">
        <f>IFERROR([1]!s_val_ev1($A1792,"2025/12/31"),"")</f>
        <v>31978442301.639999</v>
      </c>
      <c r="AL1792">
        <f>IFERROR([1]!s_fa_ebitda($A1792,"2025/12/31"),"")</f>
        <v>2356305933.3899999</v>
      </c>
      <c r="AM1792">
        <f>IFERROR([1]!s_west_netprofit($A1792,2026,$B$1,180)/[1]!s_west_netprofit($A1792,2026,$B$1-7,180)-1,"")</f>
        <v>-7.0116377944697383E-2</v>
      </c>
      <c r="AN1792">
        <f>IFERROR([1]!s_west_netprofit($A1792,2026,$B$1,180)/[1]!s_west_netprofit($A1792,2026,$B$1-30,180)-1,"")</f>
        <v>-0.16253798273589748</v>
      </c>
      <c r="AO1792">
        <f>IFERROR([1]!s_est_mediannetprofit($A1792,2026,$B$1)/[1]!s_est_mediannetprofit($A1792,2026,$B$1-7)-1,"")</f>
        <v>-0.1925127551020408</v>
      </c>
      <c r="AP1792">
        <f>IFERROR([1]!s_est_mediannetprofit($A1792,2026,$B$1)/[1]!s_est_mediannetprofit($A1792,2026,$B$1-30)-1,"")</f>
        <v>-0.3048279648609078</v>
      </c>
    </row>
    <row r="1793" spans="1:42">
      <c r="A1793" t="s">
        <v>1832</v>
      </c>
      <c r="B1793">
        <f>IFERROR([1]!s_stm07_is($A1793,"W30028333","2011/12/31",1)/[1]!S_SHARE_TOTAL($A1793,$B$1),"")</f>
        <v>0</v>
      </c>
      <c r="C1793">
        <f>IFERROR([1]!s_stm07_is($A1793,"W30028333","2012/12/31",1)/[1]!S_SHARE_TOTAL($A1793,$B$1),"")</f>
        <v>0</v>
      </c>
      <c r="D1793">
        <f>IFERROR([1]!s_stm07_is($A1793,"W30028333","2013/12/31",1)/[1]!S_SHARE_TOTAL($A1793,$B$1),"")</f>
        <v>0</v>
      </c>
      <c r="E1793">
        <f>IFERROR([1]!s_stm07_is($A1793,"W30028333","2014/12/31",1)/[1]!S_SHARE_TOTAL($A1793,$B$1),"")</f>
        <v>0</v>
      </c>
      <c r="F1793">
        <f>IFERROR([1]!s_stm07_is($A1793,"W30028333","2015/12/31",1)/[1]!S_SHARE_TOTAL($A1793,$B$1),"")</f>
        <v>0</v>
      </c>
      <c r="G1793">
        <f>IFERROR([1]!s_stm07_is($A1793,"W30028333","2016/12/31",1)/[1]!S_SHARE_TOTAL($A1793,$B$1),"")</f>
        <v>0</v>
      </c>
      <c r="H1793">
        <f>IFERROR([1]!s_stm07_is($A1793,"W30028333","2017/12/31",1)/[1]!S_SHARE_TOTAL($A1793,$B$1),"")</f>
        <v>0.22466088470598994</v>
      </c>
      <c r="I1793">
        <f>IFERROR([1]!s_stm07_is($A1793,"W30028333","2018/12/31",1)/[1]!S_SHARE_TOTAL($A1793,$B$1),"")</f>
        <v>0.1779320695723762</v>
      </c>
      <c r="J1793">
        <f>IFERROR([1]!s_stm07_is($A1793,"W30028333","2019/12/31",1)/[1]!S_SHARE_TOTAL($A1793,$B$1),"")</f>
        <v>0.38818380807861397</v>
      </c>
      <c r="K1793">
        <f>IFERROR([1]!s_stm07_is($A1793,"W30028333","2020/12/31",1)/[1]!S_SHARE_TOTAL($A1793,$B$1),"")</f>
        <v>0.88027461497593107</v>
      </c>
      <c r="L1793">
        <f>IFERROR([1]!s_stm07_is($A1793,"W30028333","2021/12/31",1)/[1]!S_SHARE_TOTAL($A1793,$B$1),"")</f>
        <v>1.5210759351483458</v>
      </c>
      <c r="M1793">
        <f>IFERROR([1]!s_stm07_is($A1793,"W30028333","2022/12/31",1)/[1]!S_SHARE_TOTAL($A1793,$B$1),"")</f>
        <v>1.5320449953696331</v>
      </c>
      <c r="N1793">
        <f>IFERROR([1]!s_stm07_is($A1793,"W30028333","2023/12/31",1)/[1]!S_SHARE_TOTAL($A1793,$B$1),"")</f>
        <v>0.83366045649473375</v>
      </c>
      <c r="O1793">
        <f>IFERROR([1]!s_stm07_is($A1793,"W30028333","2024/12/31",1)/[1]!S_SHARE_TOTAL($A1793,$B$1),"")</f>
        <v>0.43411624577002872</v>
      </c>
      <c r="P1793">
        <f>IFERROR([1]!s_stm07_is($A1793,"W30028333","2025/12/31",1)/[1]!S_SHARE_TOTAL($A1793,$B$1),"")</f>
        <v>-0.91122202206963043</v>
      </c>
      <c r="Q1793">
        <f>IFERROR([1]!s_west_netprofit($A1793,2026,$B$1,180)/[1]!S_SHARE_TOTAL($A1793,$B$1),"")</f>
        <v>0</v>
      </c>
      <c r="R1793">
        <f>IFERROR([1]!s_west_netprofit($A1793,2027,$B$1,180)/[1]!S_SHARE_TOTAL($A1793,$B$1),"")</f>
        <v>0</v>
      </c>
      <c r="S1793">
        <f>IFERROR([1]!s_fa_dupont_roe($A1793,"2011/12/31")/100,"")</f>
        <v>0</v>
      </c>
      <c r="T1793">
        <f>IFERROR([1]!s_fa_dupont_roe($A1793,"2012/12/31")/100,"")</f>
        <v>0</v>
      </c>
      <c r="U1793">
        <f>IFERROR([1]!s_fa_dupont_roe($A1793,"2013/12/31")/100,"")</f>
        <v>0</v>
      </c>
      <c r="V1793">
        <f>IFERROR([1]!s_fa_dupont_roe($A1793,"2014/12/31")/100,"")</f>
        <v>0</v>
      </c>
      <c r="W1793">
        <f>IFERROR([1]!s_fa_dupont_roe($A1793,"2015/12/31")/100,"")</f>
        <v>0</v>
      </c>
      <c r="X1793">
        <f>IFERROR([1]!s_fa_dupont_roe($A1793,"2016/12/31")/100,"")</f>
        <v>0</v>
      </c>
      <c r="Y1793">
        <f>IFERROR([1]!s_fa_dupont_roe($A1793,"2017/12/31")/100,"")</f>
        <v>3.4660999999999997E-2</v>
      </c>
      <c r="Z1793">
        <f>IFERROR([1]!s_fa_dupont_roe($A1793,"2018/12/31")/100,"")</f>
        <v>3.1812E-2</v>
      </c>
      <c r="AA1793">
        <f>IFERROR([1]!s_fa_dupont_roe($A1793,"2019/12/31")/100,"")</f>
        <v>8.2096000000000002E-2</v>
      </c>
      <c r="AB1793">
        <f>IFERROR([1]!s_fa_dupont_roe($A1793,"2020/12/31")/100,"")</f>
        <v>0.17879</v>
      </c>
      <c r="AC1793">
        <f>IFERROR([1]!s_fa_dupont_roe($A1793,"2021/12/31")/100,"")</f>
        <v>0.151423</v>
      </c>
      <c r="AD1793">
        <f>IFERROR([1]!s_fa_dupont_roe($A1793,"2022/12/31")/100,"")</f>
        <v>9.8571000000000006E-2</v>
      </c>
      <c r="AE1793">
        <f>IFERROR([1]!s_fa_dupont_roe($A1793,"2023/12/31")/100,"")</f>
        <v>5.0467000000000005E-2</v>
      </c>
      <c r="AF1793">
        <f>IFERROR([1]!s_fa_dupont_roe($A1793,"2024/12/31")/100,"")</f>
        <v>2.5531000000000002E-2</v>
      </c>
      <c r="AG1793">
        <f>IFERROR([1]!s_fa_dupont_roe($A1793,"2025/12/31")/100,"")</f>
        <v>-5.4928999999999999E-2</v>
      </c>
      <c r="AH1793">
        <f>IFERROR([1]!s_stm07_is($A1793,"W30028333","2025/12/31",1),"")</f>
        <v>-98761358.219999999</v>
      </c>
      <c r="AI1793">
        <f>IFERROR([1]!s_stm07_bs($A1793,"W38058048","2025/12/31",1),"")</f>
        <v>1747156883.1800001</v>
      </c>
      <c r="AJ1793">
        <f>IFERROR([1]!s_fa_netdebt($A1793,"2025/12/31"),"")</f>
        <v>-861505609.55999994</v>
      </c>
      <c r="AK1793">
        <f>IFERROR([1]!s_val_ev1($A1793,"2025/12/31"),"")</f>
        <v>10919018529.84</v>
      </c>
      <c r="AL1793">
        <f>IFERROR([1]!s_fa_ebitda($A1793,"2025/12/31"),"")</f>
        <v>-97703056.689999998</v>
      </c>
      <c r="AM1793" t="str">
        <f>IFERROR([1]!s_west_netprofit($A1793,2026,$B$1,180)/[1]!s_west_netprofit($A1793,2026,$B$1-7,180)-1,"")</f>
        <v/>
      </c>
      <c r="AN1793" t="str">
        <f>IFERROR([1]!s_west_netprofit($A1793,2026,$B$1,180)/[1]!s_west_netprofit($A1793,2026,$B$1-30,180)-1,"")</f>
        <v/>
      </c>
      <c r="AO1793" t="str">
        <f>IFERROR([1]!s_est_mediannetprofit($A1793,2026,$B$1)/[1]!s_est_mediannetprofit($A1793,2026,$B$1-7)-1,"")</f>
        <v/>
      </c>
      <c r="AP1793" t="str">
        <f>IFERROR([1]!s_est_mediannetprofit($A1793,2026,$B$1)/[1]!s_est_mediannetprofit($A1793,2026,$B$1-30)-1,"")</f>
        <v/>
      </c>
    </row>
    <row r="1794" spans="1:42">
      <c r="A1794" t="s">
        <v>1833</v>
      </c>
      <c r="B1794">
        <f>IFERROR([1]!s_stm07_is($A1794,"W30028333","2011/12/31",1)/[1]!S_SHARE_TOTAL($A1794,$B$1),"")</f>
        <v>0.25648393093555194</v>
      </c>
      <c r="C1794">
        <f>IFERROR([1]!s_stm07_is($A1794,"W30028333","2012/12/31",1)/[1]!S_SHARE_TOTAL($A1794,$B$1),"")</f>
        <v>0</v>
      </c>
      <c r="D1794">
        <f>IFERROR([1]!s_stm07_is($A1794,"W30028333","2013/12/31",1)/[1]!S_SHARE_TOTAL($A1794,$B$1),"")</f>
        <v>0</v>
      </c>
      <c r="E1794">
        <f>IFERROR([1]!s_stm07_is($A1794,"W30028333","2014/12/31",1)/[1]!S_SHARE_TOTAL($A1794,$B$1),"")</f>
        <v>0</v>
      </c>
      <c r="F1794">
        <f>IFERROR([1]!s_stm07_is($A1794,"W30028333","2015/12/31",1)/[1]!S_SHARE_TOTAL($A1794,$B$1),"")</f>
        <v>0</v>
      </c>
      <c r="G1794">
        <f>IFERROR([1]!s_stm07_is($A1794,"W30028333","2016/12/31",1)/[1]!S_SHARE_TOTAL($A1794,$B$1),"")</f>
        <v>6.4530717366282839E-2</v>
      </c>
      <c r="H1794">
        <f>IFERROR([1]!s_stm07_is($A1794,"W30028333","2017/12/31",1)/[1]!S_SHARE_TOTAL($A1794,$B$1),"")</f>
        <v>0.20664088815725692</v>
      </c>
      <c r="I1794">
        <f>IFERROR([1]!s_stm07_is($A1794,"W30028333","2018/12/31",1)/[1]!S_SHARE_TOTAL($A1794,$B$1),"")</f>
        <v>0.35998080686171674</v>
      </c>
      <c r="J1794">
        <f>IFERROR([1]!s_stm07_is($A1794,"W30028333","2019/12/31",1)/[1]!S_SHARE_TOTAL($A1794,$B$1),"")</f>
        <v>0.46195813945600928</v>
      </c>
      <c r="K1794">
        <f>IFERROR([1]!s_stm07_is($A1794,"W30028333","2020/12/31",1)/[1]!S_SHARE_TOTAL($A1794,$B$1),"")</f>
        <v>0.534970882330701</v>
      </c>
      <c r="L1794">
        <f>IFERROR([1]!s_stm07_is($A1794,"W30028333","2021/12/31",1)/[1]!S_SHARE_TOTAL($A1794,$B$1),"")</f>
        <v>0.73517758223561513</v>
      </c>
      <c r="M1794">
        <f>IFERROR([1]!s_stm07_is($A1794,"W30028333","2022/12/31",1)/[1]!S_SHARE_TOTAL($A1794,$B$1),"")</f>
        <v>1.0085183844325583</v>
      </c>
      <c r="N1794">
        <f>IFERROR([1]!s_stm07_is($A1794,"W30028333","2023/12/31",1)/[1]!S_SHARE_TOTAL($A1794,$B$1),"")</f>
        <v>1.3925408455514099</v>
      </c>
      <c r="O1794">
        <f>IFERROR([1]!s_stm07_is($A1794,"W30028333","2024/12/31",1)/[1]!S_SHARE_TOTAL($A1794,$B$1),"")</f>
        <v>1.4117814809371207</v>
      </c>
      <c r="P1794">
        <f>IFERROR([1]!s_stm07_is($A1794,"W30028333","2025/12/31",1)/[1]!S_SHARE_TOTAL($A1794,$B$1),"")</f>
        <v>0.55799387625109453</v>
      </c>
      <c r="Q1794">
        <f>IFERROR([1]!s_west_netprofit($A1794,2026,$B$1,180)/[1]!S_SHARE_TOTAL($A1794,$B$1),"")</f>
        <v>0.95120508338073595</v>
      </c>
      <c r="R1794">
        <f>IFERROR([1]!s_west_netprofit($A1794,2027,$B$1,180)/[1]!S_SHARE_TOTAL($A1794,$B$1),"")</f>
        <v>1.3310205255029874</v>
      </c>
      <c r="S1794">
        <f>IFERROR([1]!s_fa_dupont_roe($A1794,"2011/12/31")/100,"")</f>
        <v>0</v>
      </c>
      <c r="T1794">
        <f>IFERROR([1]!s_fa_dupont_roe($A1794,"2012/12/31")/100,"")</f>
        <v>0</v>
      </c>
      <c r="U1794">
        <f>IFERROR([1]!s_fa_dupont_roe($A1794,"2013/12/31")/100,"")</f>
        <v>0</v>
      </c>
      <c r="V1794">
        <f>IFERROR([1]!s_fa_dupont_roe($A1794,"2014/12/31")/100,"")</f>
        <v>0</v>
      </c>
      <c r="W1794">
        <f>IFERROR([1]!s_fa_dupont_roe($A1794,"2015/12/31")/100,"")</f>
        <v>0</v>
      </c>
      <c r="X1794">
        <f>IFERROR([1]!s_fa_dupont_roe($A1794,"2016/12/31")/100,"")</f>
        <v>5.9565E-2</v>
      </c>
      <c r="Y1794">
        <f>IFERROR([1]!s_fa_dupont_roe($A1794,"2017/12/31")/100,"")</f>
        <v>0.18919899999999998</v>
      </c>
      <c r="Z1794">
        <f>IFERROR([1]!s_fa_dupont_roe($A1794,"2018/12/31")/100,"")</f>
        <v>0.28093599999999996</v>
      </c>
      <c r="AA1794">
        <f>IFERROR([1]!s_fa_dupont_roe($A1794,"2019/12/31")/100,"")</f>
        <v>0.24543800000000002</v>
      </c>
      <c r="AB1794">
        <f>IFERROR([1]!s_fa_dupont_roe($A1794,"2020/12/31")/100,"")</f>
        <v>0.14576500000000001</v>
      </c>
      <c r="AC1794">
        <f>IFERROR([1]!s_fa_dupont_roe($A1794,"2021/12/31")/100,"")</f>
        <v>0.13669000000000001</v>
      </c>
      <c r="AD1794">
        <f>IFERROR([1]!s_fa_dupont_roe($A1794,"2022/12/31")/100,"")</f>
        <v>0.16312599999999999</v>
      </c>
      <c r="AE1794">
        <f>IFERROR([1]!s_fa_dupont_roe($A1794,"2023/12/31")/100,"")</f>
        <v>0.146095</v>
      </c>
      <c r="AF1794">
        <f>IFERROR([1]!s_fa_dupont_roe($A1794,"2024/12/31")/100,"")</f>
        <v>0.110958</v>
      </c>
      <c r="AG1794">
        <f>IFERROR([1]!s_fa_dupont_roe($A1794,"2025/12/31")/100,"")</f>
        <v>4.3464999999999997E-2</v>
      </c>
      <c r="AH1794">
        <f>IFERROR([1]!s_stm07_is($A1794,"W30028333","2025/12/31",1),"")</f>
        <v>441478911.01999998</v>
      </c>
      <c r="AI1794">
        <f>IFERROR([1]!s_stm07_bs($A1794,"W38058048","2025/12/31",1),"")</f>
        <v>10112572306.27</v>
      </c>
      <c r="AJ1794">
        <f>IFERROR([1]!s_fa_netdebt($A1794,"2025/12/31"),"")</f>
        <v>-2578622804.4899998</v>
      </c>
      <c r="AK1794">
        <f>IFERROR([1]!s_val_ev1($A1794,"2025/12/31"),"")</f>
        <v>40017926859.300003</v>
      </c>
      <c r="AL1794">
        <f>IFERROR([1]!s_fa_ebitda($A1794,"2025/12/31"),"")</f>
        <v>582299866.84000003</v>
      </c>
      <c r="AM1794">
        <f>IFERROR([1]!s_west_netprofit($A1794,2026,$B$1,180)/[1]!s_west_netprofit($A1794,2026,$B$1-7,180)-1,"")</f>
        <v>-3.8303232919972841E-3</v>
      </c>
      <c r="AN1794">
        <f>IFERROR([1]!s_west_netprofit($A1794,2026,$B$1,180)/[1]!s_west_netprofit($A1794,2026,$B$1-30,180)-1,"")</f>
        <v>-5.5056966918711314E-2</v>
      </c>
      <c r="AO1794">
        <f>IFERROR([1]!s_est_mediannetprofit($A1794,2026,$B$1)/[1]!s_est_mediannetprofit($A1794,2026,$B$1-7)-1,"")</f>
        <v>-8.5865257595773015E-3</v>
      </c>
      <c r="AP1794">
        <f>IFERROR([1]!s_est_mediannetprofit($A1794,2026,$B$1)/[1]!s_est_mediannetprofit($A1794,2026,$B$1-30)-1,"")</f>
        <v>-2.7849740932642475E-2</v>
      </c>
    </row>
    <row r="1795" spans="1:42">
      <c r="A1795" t="s">
        <v>1834</v>
      </c>
      <c r="B1795">
        <f>IFERROR([1]!s_stm07_is($A1795,"W30028333","2011/12/31",1)/[1]!S_SHARE_TOTAL($A1795,$B$1),"")</f>
        <v>0</v>
      </c>
      <c r="C1795">
        <f>IFERROR([1]!s_stm07_is($A1795,"W30028333","2012/12/31",1)/[1]!S_SHARE_TOTAL($A1795,$B$1),"")</f>
        <v>0</v>
      </c>
      <c r="D1795">
        <f>IFERROR([1]!s_stm07_is($A1795,"W30028333","2013/12/31",1)/[1]!S_SHARE_TOTAL($A1795,$B$1),"")</f>
        <v>0</v>
      </c>
      <c r="E1795">
        <f>IFERROR([1]!s_stm07_is($A1795,"W30028333","2014/12/31",1)/[1]!S_SHARE_TOTAL($A1795,$B$1),"")</f>
        <v>0</v>
      </c>
      <c r="F1795">
        <f>IFERROR([1]!s_stm07_is($A1795,"W30028333","2015/12/31",1)/[1]!S_SHARE_TOTAL($A1795,$B$1),"")</f>
        <v>0</v>
      </c>
      <c r="G1795">
        <f>IFERROR([1]!s_stm07_is($A1795,"W30028333","2016/12/31",1)/[1]!S_SHARE_TOTAL($A1795,$B$1),"")</f>
        <v>0</v>
      </c>
      <c r="H1795">
        <f>IFERROR([1]!s_stm07_is($A1795,"W30028333","2017/12/31",1)/[1]!S_SHARE_TOTAL($A1795,$B$1),"")</f>
        <v>0.32902750415742932</v>
      </c>
      <c r="I1795">
        <f>IFERROR([1]!s_stm07_is($A1795,"W30028333","2018/12/31",1)/[1]!S_SHARE_TOTAL($A1795,$B$1),"")</f>
        <v>0.15872303436357721</v>
      </c>
      <c r="J1795">
        <f>IFERROR([1]!s_stm07_is($A1795,"W30028333","2019/12/31",1)/[1]!S_SHARE_TOTAL($A1795,$B$1),"")</f>
        <v>0.29737195606445854</v>
      </c>
      <c r="K1795">
        <f>IFERROR([1]!s_stm07_is($A1795,"W30028333","2020/12/31",1)/[1]!S_SHARE_TOTAL($A1795,$B$1),"")</f>
        <v>0.49643451259470739</v>
      </c>
      <c r="L1795">
        <f>IFERROR([1]!s_stm07_is($A1795,"W30028333","2021/12/31",1)/[1]!S_SHARE_TOTAL($A1795,$B$1),"")</f>
        <v>1.100374597721989</v>
      </c>
      <c r="M1795">
        <f>IFERROR([1]!s_stm07_is($A1795,"W30028333","2022/12/31",1)/[1]!S_SHARE_TOTAL($A1795,$B$1),"")</f>
        <v>2.22027217546461</v>
      </c>
      <c r="N1795">
        <f>IFERROR([1]!s_stm07_is($A1795,"W30028333","2023/12/31",1)/[1]!S_SHARE_TOTAL($A1795,$B$1),"")</f>
        <v>1.0451037444820479</v>
      </c>
      <c r="O1795">
        <f>IFERROR([1]!s_stm07_is($A1795,"W30028333","2024/12/31",1)/[1]!S_SHARE_TOTAL($A1795,$B$1),"")</f>
        <v>0.97896288306326196</v>
      </c>
      <c r="P1795">
        <f>IFERROR([1]!s_stm07_is($A1795,"W30028333","2025/12/31",1)/[1]!S_SHARE_TOTAL($A1795,$B$1),"")</f>
        <v>1.4956311395539359</v>
      </c>
      <c r="Q1795">
        <f>IFERROR([1]!s_west_netprofit($A1795,2026,$B$1,180)/[1]!S_SHARE_TOTAL($A1795,$B$1),"")</f>
        <v>2.0975471306276279</v>
      </c>
      <c r="R1795">
        <f>IFERROR([1]!s_west_netprofit($A1795,2027,$B$1,180)/[1]!S_SHARE_TOTAL($A1795,$B$1),"")</f>
        <v>2.5748985404602442</v>
      </c>
      <c r="S1795">
        <f>IFERROR([1]!s_fa_dupont_roe($A1795,"2011/12/31")/100,"")</f>
        <v>0</v>
      </c>
      <c r="T1795">
        <f>IFERROR([1]!s_fa_dupont_roe($A1795,"2012/12/31")/100,"")</f>
        <v>0</v>
      </c>
      <c r="U1795">
        <f>IFERROR([1]!s_fa_dupont_roe($A1795,"2013/12/31")/100,"")</f>
        <v>0</v>
      </c>
      <c r="V1795">
        <f>IFERROR([1]!s_fa_dupont_roe($A1795,"2014/12/31")/100,"")</f>
        <v>0</v>
      </c>
      <c r="W1795">
        <f>IFERROR([1]!s_fa_dupont_roe($A1795,"2015/12/31")/100,"")</f>
        <v>0</v>
      </c>
      <c r="X1795">
        <f>IFERROR([1]!s_fa_dupont_roe($A1795,"2016/12/31")/100,"")</f>
        <v>0</v>
      </c>
      <c r="Y1795">
        <f>IFERROR([1]!s_fa_dupont_roe($A1795,"2017/12/31")/100,"")</f>
        <v>0.433089</v>
      </c>
      <c r="Z1795">
        <f>IFERROR([1]!s_fa_dupont_roe($A1795,"2018/12/31")/100,"")</f>
        <v>0.113341</v>
      </c>
      <c r="AA1795">
        <f>IFERROR([1]!s_fa_dupont_roe($A1795,"2019/12/31")/100,"")</f>
        <v>0.13288900000000001</v>
      </c>
      <c r="AB1795">
        <f>IFERROR([1]!s_fa_dupont_roe($A1795,"2020/12/31")/100,"")</f>
        <v>0.15370200000000001</v>
      </c>
      <c r="AC1795">
        <f>IFERROR([1]!s_fa_dupont_roe($A1795,"2021/12/31")/100,"")</f>
        <v>0.20253499999999999</v>
      </c>
      <c r="AD1795">
        <f>IFERROR([1]!s_fa_dupont_roe($A1795,"2022/12/31")/100,"")</f>
        <v>0.18776900000000002</v>
      </c>
      <c r="AE1795">
        <f>IFERROR([1]!s_fa_dupont_roe($A1795,"2023/12/31")/100,"")</f>
        <v>6.2863000000000002E-2</v>
      </c>
      <c r="AF1795">
        <f>IFERROR([1]!s_fa_dupont_roe($A1795,"2024/12/31")/100,"")</f>
        <v>5.7055999999999996E-2</v>
      </c>
      <c r="AG1795">
        <f>IFERROR([1]!s_fa_dupont_roe($A1795,"2025/12/31")/100,"")</f>
        <v>8.4202999999999986E-2</v>
      </c>
      <c r="AH1795">
        <f>IFERROR([1]!s_stm07_is($A1795,"W30028333","2025/12/31",1),"")</f>
        <v>754831699.59000003</v>
      </c>
      <c r="AI1795">
        <f>IFERROR([1]!s_stm07_bs($A1795,"W38058048","2025/12/31",1),"")</f>
        <v>9597257633.5699997</v>
      </c>
      <c r="AJ1795">
        <f>IFERROR([1]!s_fa_netdebt($A1795,"2025/12/31"),"")</f>
        <v>-1100248099.1800001</v>
      </c>
      <c r="AK1795">
        <f>IFERROR([1]!s_val_ev1($A1795,"2025/12/31"),"")</f>
        <v>39701450784.690002</v>
      </c>
      <c r="AL1795">
        <f>IFERROR([1]!s_fa_ebitda($A1795,"2025/12/31"),"")</f>
        <v>1320815421.9200001</v>
      </c>
      <c r="AM1795">
        <f>IFERROR([1]!s_west_netprofit($A1795,2026,$B$1,180)/[1]!s_west_netprofit($A1795,2026,$B$1-7,180)-1,"")</f>
        <v>0</v>
      </c>
      <c r="AN1795">
        <f>IFERROR([1]!s_west_netprofit($A1795,2026,$B$1,180)/[1]!s_west_netprofit($A1795,2026,$B$1-30,180)-1,"")</f>
        <v>1.1957425500890295E-2</v>
      </c>
      <c r="AO1795">
        <f>IFERROR([1]!s_est_mediannetprofit($A1795,2026,$B$1)/[1]!s_est_mediannetprofit($A1795,2026,$B$1-7)-1,"")</f>
        <v>0</v>
      </c>
      <c r="AP1795">
        <f>IFERROR([1]!s_est_mediannetprofit($A1795,2026,$B$1)/[1]!s_est_mediannetprofit($A1795,2026,$B$1-30)-1,"")</f>
        <v>1.797882579403276E-2</v>
      </c>
    </row>
    <row r="1796" spans="1:42">
      <c r="A1796" t="s">
        <v>1835</v>
      </c>
      <c r="B1796">
        <f>IFERROR([1]!s_stm07_is($A1796,"W30028333","2011/12/31",1)/[1]!S_SHARE_TOTAL($A1796,$B$1),"")</f>
        <v>0</v>
      </c>
      <c r="C1796">
        <f>IFERROR([1]!s_stm07_is($A1796,"W30028333","2012/12/31",1)/[1]!S_SHARE_TOTAL($A1796,$B$1),"")</f>
        <v>2.6604539991196439E-3</v>
      </c>
      <c r="D1796">
        <f>IFERROR([1]!s_stm07_is($A1796,"W30028333","2013/12/31",1)/[1]!S_SHARE_TOTAL($A1796,$B$1),"")</f>
        <v>1.3060721547718051E-3</v>
      </c>
      <c r="E1796">
        <f>IFERROR([1]!s_stm07_is($A1796,"W30028333","2014/12/31",1)/[1]!S_SHARE_TOTAL($A1796,$B$1),"")</f>
        <v>3.3628623719145294E-3</v>
      </c>
      <c r="F1796">
        <f>IFERROR([1]!s_stm07_is($A1796,"W30028333","2015/12/31",1)/[1]!S_SHARE_TOTAL($A1796,$B$1),"")</f>
        <v>-4.1017235829451451E-3</v>
      </c>
      <c r="G1796">
        <f>IFERROR([1]!s_stm07_is($A1796,"W30028333","2016/12/31",1)/[1]!S_SHARE_TOTAL($A1796,$B$1),"")</f>
        <v>1.5523367754505499E-2</v>
      </c>
      <c r="H1796">
        <f>IFERROR([1]!s_stm07_is($A1796,"W30028333","2017/12/31",1)/[1]!S_SHARE_TOTAL($A1796,$B$1),"")</f>
        <v>9.2895270792397094E-2</v>
      </c>
      <c r="I1796">
        <f>IFERROR([1]!s_stm07_is($A1796,"W30028333","2018/12/31",1)/[1]!S_SHARE_TOTAL($A1796,$B$1),"")</f>
        <v>9.3810354798385828E-2</v>
      </c>
      <c r="J1796">
        <f>IFERROR([1]!s_stm07_is($A1796,"W30028333","2019/12/31",1)/[1]!S_SHARE_TOTAL($A1796,$B$1),"")</f>
        <v>0.10690058018796823</v>
      </c>
      <c r="K1796">
        <f>IFERROR([1]!s_stm07_is($A1796,"W30028333","2020/12/31",1)/[1]!S_SHARE_TOTAL($A1796,$B$1),"")</f>
        <v>5.6908665908225277E-2</v>
      </c>
      <c r="L1796">
        <f>IFERROR([1]!s_stm07_is($A1796,"W30028333","2021/12/31",1)/[1]!S_SHARE_TOTAL($A1796,$B$1),"")</f>
        <v>0.36317255891967926</v>
      </c>
      <c r="M1796">
        <f>IFERROR([1]!s_stm07_is($A1796,"W30028333","2022/12/31",1)/[1]!S_SHARE_TOTAL($A1796,$B$1),"")</f>
        <v>0.77207318086546506</v>
      </c>
      <c r="N1796">
        <f>IFERROR([1]!s_stm07_is($A1796,"W30028333","2023/12/31",1)/[1]!S_SHARE_TOTAL($A1796,$B$1),"")</f>
        <v>-6.4517299067457123E-2</v>
      </c>
      <c r="O1796">
        <f>IFERROR([1]!s_stm07_is($A1796,"W30028333","2024/12/31",1)/[1]!S_SHARE_TOTAL($A1796,$B$1),"")</f>
        <v>-0.26310193430027351</v>
      </c>
      <c r="P1796">
        <f>IFERROR([1]!s_stm07_is($A1796,"W30028333","2025/12/31",1)/[1]!S_SHARE_TOTAL($A1796,$B$1),"")</f>
        <v>0.11820305224972834</v>
      </c>
      <c r="Q1796">
        <f>IFERROR([1]!s_west_netprofit($A1796,2026,$B$1,180)/[1]!S_SHARE_TOTAL($A1796,$B$1),"")</f>
        <v>0</v>
      </c>
      <c r="R1796">
        <f>IFERROR([1]!s_west_netprofit($A1796,2027,$B$1,180)/[1]!S_SHARE_TOTAL($A1796,$B$1),"")</f>
        <v>0</v>
      </c>
      <c r="S1796">
        <f>IFERROR([1]!s_fa_dupont_roe($A1796,"2011/12/31")/100,"")</f>
        <v>0</v>
      </c>
      <c r="T1796">
        <f>IFERROR([1]!s_fa_dupont_roe($A1796,"2012/12/31")/100,"")</f>
        <v>0</v>
      </c>
      <c r="U1796">
        <f>IFERROR([1]!s_fa_dupont_roe($A1796,"2013/12/31")/100,"")</f>
        <v>0</v>
      </c>
      <c r="V1796">
        <f>IFERROR([1]!s_fa_dupont_roe($A1796,"2014/12/31")/100,"")</f>
        <v>0</v>
      </c>
      <c r="W1796">
        <f>IFERROR([1]!s_fa_dupont_roe($A1796,"2015/12/31")/100,"")</f>
        <v>0</v>
      </c>
      <c r="X1796">
        <f>IFERROR([1]!s_fa_dupont_roe($A1796,"2016/12/31")/100,"")</f>
        <v>0</v>
      </c>
      <c r="Y1796">
        <f>IFERROR([1]!s_fa_dupont_roe($A1796,"2017/12/31")/100,"")</f>
        <v>0.38374799999999998</v>
      </c>
      <c r="Z1796">
        <f>IFERROR([1]!s_fa_dupont_roe($A1796,"2018/12/31")/100,"")</f>
        <v>0.1011</v>
      </c>
      <c r="AA1796">
        <f>IFERROR([1]!s_fa_dupont_roe($A1796,"2019/12/31")/100,"")</f>
        <v>7.1840000000000001E-2</v>
      </c>
      <c r="AB1796">
        <f>IFERROR([1]!s_fa_dupont_roe($A1796,"2020/12/31")/100,"")</f>
        <v>3.5184E-2</v>
      </c>
      <c r="AC1796">
        <f>IFERROR([1]!s_fa_dupont_roe($A1796,"2021/12/31")/100,"")</f>
        <v>0.144482</v>
      </c>
      <c r="AD1796">
        <f>IFERROR([1]!s_fa_dupont_roe($A1796,"2022/12/31")/100,"")</f>
        <v>0.20341999999999999</v>
      </c>
      <c r="AE1796">
        <f>IFERROR([1]!s_fa_dupont_roe($A1796,"2023/12/31")/100,"")</f>
        <v>-1.5885E-2</v>
      </c>
      <c r="AF1796">
        <f>IFERROR([1]!s_fa_dupont_roe($A1796,"2024/12/31")/100,"")</f>
        <v>-6.9566000000000003E-2</v>
      </c>
      <c r="AG1796">
        <f>IFERROR([1]!s_fa_dupont_roe($A1796,"2025/12/31")/100,"")</f>
        <v>3.1895E-2</v>
      </c>
      <c r="AH1796">
        <f>IFERROR([1]!s_stm07_is($A1796,"W30028333","2025/12/31",1),"")</f>
        <v>228039645.18000001</v>
      </c>
      <c r="AI1796">
        <f>IFERROR([1]!s_stm07_bs($A1796,"W38058048","2025/12/31",1),"")</f>
        <v>7256854588.1700001</v>
      </c>
      <c r="AJ1796">
        <f>IFERROR([1]!s_fa_netdebt($A1796,"2025/12/31"),"")</f>
        <v>536971653.45000005</v>
      </c>
      <c r="AK1796">
        <f>IFERROR([1]!s_val_ev1($A1796,"2025/12/31"),"")</f>
        <v>17753737801.700001</v>
      </c>
      <c r="AL1796">
        <f>IFERROR([1]!s_fa_ebitda($A1796,"2025/12/31"),"")</f>
        <v>603249978.17999995</v>
      </c>
      <c r="AM1796" t="str">
        <f>IFERROR([1]!s_west_netprofit($A1796,2026,$B$1,180)/[1]!s_west_netprofit($A1796,2026,$B$1-7,180)-1,"")</f>
        <v/>
      </c>
      <c r="AN1796" t="str">
        <f>IFERROR([1]!s_west_netprofit($A1796,2026,$B$1,180)/[1]!s_west_netprofit($A1796,2026,$B$1-30,180)-1,"")</f>
        <v/>
      </c>
      <c r="AO1796" t="str">
        <f>IFERROR([1]!s_est_mediannetprofit($A1796,2026,$B$1)/[1]!s_est_mediannetprofit($A1796,2026,$B$1-7)-1,"")</f>
        <v/>
      </c>
      <c r="AP1796" t="str">
        <f>IFERROR([1]!s_est_mediannetprofit($A1796,2026,$B$1)/[1]!s_est_mediannetprofit($A1796,2026,$B$1-30)-1,"")</f>
        <v/>
      </c>
    </row>
    <row r="1797" spans="1:42">
      <c r="A1797" t="s">
        <v>1836</v>
      </c>
      <c r="B1797">
        <f>IFERROR([1]!s_stm07_is($A1797,"W30028333","2011/12/31",1)/[1]!S_SHARE_TOTAL($A1797,$B$1),"")</f>
        <v>0.29420974763423691</v>
      </c>
      <c r="C1797">
        <f>IFERROR([1]!s_stm07_is($A1797,"W30028333","2012/12/31",1)/[1]!S_SHARE_TOTAL($A1797,$B$1),"")</f>
        <v>0</v>
      </c>
      <c r="D1797">
        <f>IFERROR([1]!s_stm07_is($A1797,"W30028333","2013/12/31",1)/[1]!S_SHARE_TOTAL($A1797,$B$1),"")</f>
        <v>0</v>
      </c>
      <c r="E1797">
        <f>IFERROR([1]!s_stm07_is($A1797,"W30028333","2014/12/31",1)/[1]!S_SHARE_TOTAL($A1797,$B$1),"")</f>
        <v>0</v>
      </c>
      <c r="F1797">
        <f>IFERROR([1]!s_stm07_is($A1797,"W30028333","2015/12/31",1)/[1]!S_SHARE_TOTAL($A1797,$B$1),"")</f>
        <v>0</v>
      </c>
      <c r="G1797">
        <f>IFERROR([1]!s_stm07_is($A1797,"W30028333","2016/12/31",1)/[1]!S_SHARE_TOTAL($A1797,$B$1),"")</f>
        <v>0</v>
      </c>
      <c r="H1797">
        <f>IFERROR([1]!s_stm07_is($A1797,"W30028333","2017/12/31",1)/[1]!S_SHARE_TOTAL($A1797,$B$1),"")</f>
        <v>0.30032899168292809</v>
      </c>
      <c r="I1797">
        <f>IFERROR([1]!s_stm07_is($A1797,"W30028333","2018/12/31",1)/[1]!S_SHARE_TOTAL($A1797,$B$1),"")</f>
        <v>0.56449049434979759</v>
      </c>
      <c r="J1797">
        <f>IFERROR([1]!s_stm07_is($A1797,"W30028333","2019/12/31",1)/[1]!S_SHARE_TOTAL($A1797,$B$1),"")</f>
        <v>0.79874643792235012</v>
      </c>
      <c r="K1797">
        <f>IFERROR([1]!s_stm07_is($A1797,"W30028333","2020/12/31",1)/[1]!S_SHARE_TOTAL($A1797,$B$1),"")</f>
        <v>0.94964798657279337</v>
      </c>
      <c r="L1797">
        <f>IFERROR([1]!s_stm07_is($A1797,"W30028333","2021/12/31",1)/[1]!S_SHARE_TOTAL($A1797,$B$1),"")</f>
        <v>1.2571113786452739</v>
      </c>
      <c r="M1797">
        <f>IFERROR([1]!s_stm07_is($A1797,"W30028333","2022/12/31",1)/[1]!S_SHARE_TOTAL($A1797,$B$1),"")</f>
        <v>1.3481734861277126</v>
      </c>
      <c r="N1797">
        <f>IFERROR([1]!s_stm07_is($A1797,"W30028333","2023/12/31",1)/[1]!S_SHARE_TOTAL($A1797,$B$1),"")</f>
        <v>1.8044411190462468</v>
      </c>
      <c r="O1797">
        <f>IFERROR([1]!s_stm07_is($A1797,"W30028333","2024/12/31",1)/[1]!S_SHARE_TOTAL($A1797,$B$1),"")</f>
        <v>2.2989247477201977</v>
      </c>
      <c r="P1797">
        <f>IFERROR([1]!s_stm07_is($A1797,"W30028333","2025/12/31",1)/[1]!S_SHARE_TOTAL($A1797,$B$1),"")</f>
        <v>2.930749594131643</v>
      </c>
      <c r="Q1797">
        <f>IFERROR([1]!s_west_netprofit($A1797,2026,$B$1,180)/[1]!S_SHARE_TOTAL($A1797,$B$1),"")</f>
        <v>3.6532881518405365</v>
      </c>
      <c r="R1797">
        <f>IFERROR([1]!s_west_netprofit($A1797,2027,$B$1,180)/[1]!S_SHARE_TOTAL($A1797,$B$1),"")</f>
        <v>4.6498701982951403</v>
      </c>
      <c r="S1797">
        <f>IFERROR([1]!s_fa_dupont_roe($A1797,"2011/12/31")/100,"")</f>
        <v>0.27510100000000004</v>
      </c>
      <c r="T1797">
        <f>IFERROR([1]!s_fa_dupont_roe($A1797,"2012/12/31")/100,"")</f>
        <v>0</v>
      </c>
      <c r="U1797">
        <f>IFERROR([1]!s_fa_dupont_roe($A1797,"2013/12/31")/100,"")</f>
        <v>0</v>
      </c>
      <c r="V1797">
        <f>IFERROR([1]!s_fa_dupont_roe($A1797,"2014/12/31")/100,"")</f>
        <v>0</v>
      </c>
      <c r="W1797">
        <f>IFERROR([1]!s_fa_dupont_roe($A1797,"2015/12/31")/100,"")</f>
        <v>0</v>
      </c>
      <c r="X1797">
        <f>IFERROR([1]!s_fa_dupont_roe($A1797,"2016/12/31")/100,"")</f>
        <v>0</v>
      </c>
      <c r="Y1797">
        <f>IFERROR([1]!s_fa_dupont_roe($A1797,"2017/12/31")/100,"")</f>
        <v>0.17201799999999998</v>
      </c>
      <c r="Z1797">
        <f>IFERROR([1]!s_fa_dupont_roe($A1797,"2018/12/31")/100,"")</f>
        <v>0.27713100000000002</v>
      </c>
      <c r="AA1797">
        <f>IFERROR([1]!s_fa_dupont_roe($A1797,"2019/12/31")/100,"")</f>
        <v>0.29040700000000003</v>
      </c>
      <c r="AB1797">
        <f>IFERROR([1]!s_fa_dupont_roe($A1797,"2020/12/31")/100,"")</f>
        <v>0.26033499999999998</v>
      </c>
      <c r="AC1797">
        <f>IFERROR([1]!s_fa_dupont_roe($A1797,"2021/12/31")/100,"")</f>
        <v>0.203736</v>
      </c>
      <c r="AD1797">
        <f>IFERROR([1]!s_fa_dupont_roe($A1797,"2022/12/31")/100,"")</f>
        <v>0.15349199999999999</v>
      </c>
      <c r="AE1797">
        <f>IFERROR([1]!s_fa_dupont_roe($A1797,"2023/12/31")/100,"")</f>
        <v>0.143563</v>
      </c>
      <c r="AF1797">
        <f>IFERROR([1]!s_fa_dupont_roe($A1797,"2024/12/31")/100,"")</f>
        <v>0.138291</v>
      </c>
      <c r="AG1797">
        <f>IFERROR([1]!s_fa_dupont_roe($A1797,"2025/12/31")/100,"")</f>
        <v>0.15720300000000001</v>
      </c>
      <c r="AH1797">
        <f>IFERROR([1]!s_stm07_is($A1797,"W30028333","2025/12/31",1),"")</f>
        <v>528285512.43000001</v>
      </c>
      <c r="AI1797">
        <f>IFERROR([1]!s_stm07_bs($A1797,"W38058048","2025/12/31",1),"")</f>
        <v>3653081677.4499998</v>
      </c>
      <c r="AJ1797">
        <f>IFERROR([1]!s_fa_netdebt($A1797,"2025/12/31"),"")</f>
        <v>-237566486</v>
      </c>
      <c r="AK1797">
        <f>IFERROR([1]!s_val_ev1($A1797,"2025/12/31"),"")</f>
        <v>15458490279.74</v>
      </c>
      <c r="AL1797">
        <f>IFERROR([1]!s_fa_ebitda($A1797,"2025/12/31"),"")</f>
        <v>670856298.04999995</v>
      </c>
      <c r="AM1797">
        <f>IFERROR([1]!s_west_netprofit($A1797,2026,$B$1,180)/[1]!s_west_netprofit($A1797,2026,$B$1-7,180)-1,"")</f>
        <v>0</v>
      </c>
      <c r="AN1797">
        <f>IFERROR([1]!s_west_netprofit($A1797,2026,$B$1,180)/[1]!s_west_netprofit($A1797,2026,$B$1-30,180)-1,"")</f>
        <v>-7.8706649786839389E-3</v>
      </c>
      <c r="AO1797">
        <f>IFERROR([1]!s_est_mediannetprofit($A1797,2026,$B$1)/[1]!s_est_mediannetprofit($A1797,2026,$B$1-7)-1,"")</f>
        <v>0</v>
      </c>
      <c r="AP1797">
        <f>IFERROR([1]!s_est_mediannetprofit($A1797,2026,$B$1)/[1]!s_est_mediannetprofit($A1797,2026,$B$1-30)-1,"")</f>
        <v>-1.6192109261014109E-2</v>
      </c>
    </row>
    <row r="1798" spans="1:42">
      <c r="A1798" t="s">
        <v>1837</v>
      </c>
      <c r="B1798">
        <f>IFERROR([1]!s_stm07_is($A1798,"W30028333","2011/12/31",1)/[1]!S_SHARE_TOTAL($A1798,$B$1),"")</f>
        <v>0</v>
      </c>
      <c r="C1798">
        <f>IFERROR([1]!s_stm07_is($A1798,"W30028333","2012/12/31",1)/[1]!S_SHARE_TOTAL($A1798,$B$1),"")</f>
        <v>0</v>
      </c>
      <c r="D1798">
        <f>IFERROR([1]!s_stm07_is($A1798,"W30028333","2013/12/31",1)/[1]!S_SHARE_TOTAL($A1798,$B$1),"")</f>
        <v>4.6787084963685029E-3</v>
      </c>
      <c r="E1798">
        <f>IFERROR([1]!s_stm07_is($A1798,"W30028333","2014/12/31",1)/[1]!S_SHARE_TOTAL($A1798,$B$1),"")</f>
        <v>4.9977944365444662E-3</v>
      </c>
      <c r="F1798">
        <f>IFERROR([1]!s_stm07_is($A1798,"W30028333","2015/12/31",1)/[1]!S_SHARE_TOTAL($A1798,$B$1),"")</f>
        <v>4.2746743004149865E-2</v>
      </c>
      <c r="G1798">
        <f>IFERROR([1]!s_stm07_is($A1798,"W30028333","2016/12/31",1)/[1]!S_SHARE_TOTAL($A1798,$B$1),"")</f>
        <v>8.6441210293873971E-2</v>
      </c>
      <c r="H1798">
        <f>IFERROR([1]!s_stm07_is($A1798,"W30028333","2017/12/31",1)/[1]!S_SHARE_TOTAL($A1798,$B$1),"")</f>
        <v>0.1193428654556191</v>
      </c>
      <c r="I1798">
        <f>IFERROR([1]!s_stm07_is($A1798,"W30028333","2018/12/31",1)/[1]!S_SHARE_TOTAL($A1798,$B$1),"")</f>
        <v>0.16427615576149127</v>
      </c>
      <c r="J1798">
        <f>IFERROR([1]!s_stm07_is($A1798,"W30028333","2019/12/31",1)/[1]!S_SHARE_TOTAL($A1798,$B$1),"")</f>
        <v>0.38643421231186714</v>
      </c>
      <c r="K1798">
        <f>IFERROR([1]!s_stm07_is($A1798,"W30028333","2020/12/31",1)/[1]!S_SHARE_TOTAL($A1798,$B$1),"")</f>
        <v>0.43619501561361168</v>
      </c>
      <c r="L1798">
        <f>IFERROR([1]!s_stm07_is($A1798,"W30028333","2021/12/31",1)/[1]!S_SHARE_TOTAL($A1798,$B$1),"")</f>
        <v>1.2368668627220896</v>
      </c>
      <c r="M1798">
        <f>IFERROR([1]!s_stm07_is($A1798,"W30028333","2022/12/31",1)/[1]!S_SHARE_TOTAL($A1798,$B$1),"")</f>
        <v>-0.22898430525711994</v>
      </c>
      <c r="N1798">
        <f>IFERROR([1]!s_stm07_is($A1798,"W30028333","2023/12/31",1)/[1]!S_SHARE_TOTAL($A1798,$B$1),"")</f>
        <v>0.21880166801988238</v>
      </c>
      <c r="O1798">
        <f>IFERROR([1]!s_stm07_is($A1798,"W30028333","2024/12/31",1)/[1]!S_SHARE_TOTAL($A1798,$B$1),"")</f>
        <v>1.0933029409994919</v>
      </c>
      <c r="P1798">
        <f>IFERROR([1]!s_stm07_is($A1798,"W30028333","2025/12/31",1)/[1]!S_SHARE_TOTAL($A1798,$B$1),"")</f>
        <v>1.3598067480650466</v>
      </c>
      <c r="Q1798">
        <f>IFERROR([1]!s_west_netprofit($A1798,2026,$B$1,180)/[1]!S_SHARE_TOTAL($A1798,$B$1),"")</f>
        <v>1.823027866898342</v>
      </c>
      <c r="R1798">
        <f>IFERROR([1]!s_west_netprofit($A1798,2027,$B$1,180)/[1]!S_SHARE_TOTAL($A1798,$B$1),"")</f>
        <v>2.2562650776200655</v>
      </c>
      <c r="S1798">
        <f>IFERROR([1]!s_fa_dupont_roe($A1798,"2011/12/31")/100,"")</f>
        <v>0</v>
      </c>
      <c r="T1798">
        <f>IFERROR([1]!s_fa_dupont_roe($A1798,"2012/12/31")/100,"")</f>
        <v>0</v>
      </c>
      <c r="U1798">
        <f>IFERROR([1]!s_fa_dupont_roe($A1798,"2013/12/31")/100,"")</f>
        <v>3.1545999999999998E-2</v>
      </c>
      <c r="V1798">
        <f>IFERROR([1]!s_fa_dupont_roe($A1798,"2014/12/31")/100,"")</f>
        <v>3.3140000000000003E-2</v>
      </c>
      <c r="W1798">
        <f>IFERROR([1]!s_fa_dupont_roe($A1798,"2015/12/31")/100,"")</f>
        <v>0.22475000000000001</v>
      </c>
      <c r="X1798">
        <f>IFERROR([1]!s_fa_dupont_roe($A1798,"2016/12/31")/100,"")</f>
        <v>0.31853900000000002</v>
      </c>
      <c r="Y1798">
        <f>IFERROR([1]!s_fa_dupont_roe($A1798,"2017/12/31")/100,"")</f>
        <v>0.198632</v>
      </c>
      <c r="Z1798">
        <f>IFERROR([1]!s_fa_dupont_roe($A1798,"2018/12/31")/100,"")</f>
        <v>0.16048500000000002</v>
      </c>
      <c r="AA1798">
        <f>IFERROR([1]!s_fa_dupont_roe($A1798,"2019/12/31")/100,"")</f>
        <v>0.30374800000000002</v>
      </c>
      <c r="AB1798">
        <f>IFERROR([1]!s_fa_dupont_roe($A1798,"2020/12/31")/100,"")</f>
        <v>0.289296</v>
      </c>
      <c r="AC1798">
        <f>IFERROR([1]!s_fa_dupont_roe($A1798,"2021/12/31")/100,"")</f>
        <v>0.14036899999999999</v>
      </c>
      <c r="AD1798">
        <f>IFERROR([1]!s_fa_dupont_roe($A1798,"2022/12/31")/100,"")</f>
        <v>-1.47E-2</v>
      </c>
      <c r="AE1798">
        <f>IFERROR([1]!s_fa_dupont_roe($A1798,"2023/12/31")/100,"")</f>
        <v>1.4253999999999999E-2</v>
      </c>
      <c r="AF1798">
        <f>IFERROR([1]!s_fa_dupont_roe($A1798,"2024/12/31")/100,"")</f>
        <v>6.7560999999999996E-2</v>
      </c>
      <c r="AG1798">
        <f>IFERROR([1]!s_fa_dupont_roe($A1798,"2025/12/31")/100,"")</f>
        <v>7.8087999999999991E-2</v>
      </c>
      <c r="AH1798">
        <f>IFERROR([1]!s_stm07_is($A1798,"W30028333","2025/12/31",1),"")</f>
        <v>317009892.39999998</v>
      </c>
      <c r="AI1798">
        <f>IFERROR([1]!s_stm07_bs($A1798,"W38058048","2025/12/31",1),"")</f>
        <v>4196243546.5</v>
      </c>
      <c r="AJ1798">
        <f>IFERROR([1]!s_fa_netdebt($A1798,"2025/12/31"),"")</f>
        <v>-535922096.06</v>
      </c>
      <c r="AK1798">
        <f>IFERROR([1]!s_val_ev1($A1798,"2025/12/31"),"")</f>
        <v>18096372706.369999</v>
      </c>
      <c r="AL1798">
        <f>IFERROR([1]!s_fa_ebitda($A1798,"2025/12/31"),"")</f>
        <v>431176165.73000002</v>
      </c>
      <c r="AM1798">
        <f>IFERROR([1]!s_west_netprofit($A1798,2026,$B$1,180)/[1]!s_west_netprofit($A1798,2026,$B$1-7,180)-1,"")</f>
        <v>-7.7424023822413868E-2</v>
      </c>
      <c r="AN1798">
        <f>IFERROR([1]!s_west_netprofit($A1798,2026,$B$1,180)/[1]!s_west_netprofit($A1798,2026,$B$1-30,180)-1,"")</f>
        <v>-0.11039943065563562</v>
      </c>
      <c r="AO1798">
        <f>IFERROR([1]!s_est_mediannetprofit($A1798,2026,$B$1)/[1]!s_est_mediannetprofit($A1798,2026,$B$1-7)-1,"")</f>
        <v>-2.3474178403756207E-3</v>
      </c>
      <c r="AP1798">
        <f>IFERROR([1]!s_est_mediannetprofit($A1798,2026,$B$1)/[1]!s_est_mediannetprofit($A1798,2026,$B$1-30)-1,"")</f>
        <v>-0.1099196833408379</v>
      </c>
    </row>
    <row r="1799" spans="1:42">
      <c r="A1799" t="s">
        <v>1838</v>
      </c>
      <c r="B1799">
        <f>IFERROR([1]!s_stm07_is($A1799,"W30028333","2011/12/31",1)/[1]!S_SHARE_TOTAL($A1799,$B$1),"")</f>
        <v>0</v>
      </c>
      <c r="C1799">
        <f>IFERROR([1]!s_stm07_is($A1799,"W30028333","2012/12/31",1)/[1]!S_SHARE_TOTAL($A1799,$B$1),"")</f>
        <v>2.9997240734970652E-2</v>
      </c>
      <c r="D1799">
        <f>IFERROR([1]!s_stm07_is($A1799,"W30028333","2013/12/31",1)/[1]!S_SHARE_TOTAL($A1799,$B$1),"")</f>
        <v>4.3186993311537879E-2</v>
      </c>
      <c r="E1799">
        <f>IFERROR([1]!s_stm07_is($A1799,"W30028333","2014/12/31",1)/[1]!S_SHARE_TOTAL($A1799,$B$1),"")</f>
        <v>9.2593348265839773E-2</v>
      </c>
      <c r="F1799">
        <f>IFERROR([1]!s_stm07_is($A1799,"W30028333","2015/12/31",1)/[1]!S_SHARE_TOTAL($A1799,$B$1),"")</f>
        <v>0.17939754223588472</v>
      </c>
      <c r="G1799">
        <f>IFERROR([1]!s_stm07_is($A1799,"W30028333","2016/12/31",1)/[1]!S_SHARE_TOTAL($A1799,$B$1),"")</f>
        <v>0.20353566408759752</v>
      </c>
      <c r="H1799">
        <f>IFERROR([1]!s_stm07_is($A1799,"W30028333","2017/12/31",1)/[1]!S_SHARE_TOTAL($A1799,$B$1),"")</f>
        <v>0.2555531673896016</v>
      </c>
      <c r="I1799">
        <f>IFERROR([1]!s_stm07_is($A1799,"W30028333","2018/12/31",1)/[1]!S_SHARE_TOTAL($A1799,$B$1),"")</f>
        <v>0.18490687391793437</v>
      </c>
      <c r="J1799">
        <f>IFERROR([1]!s_stm07_is($A1799,"W30028333","2019/12/31",1)/[1]!S_SHARE_TOTAL($A1799,$B$1),"")</f>
        <v>0.20436455661811184</v>
      </c>
      <c r="K1799">
        <f>IFERROR([1]!s_stm07_is($A1799,"W30028333","2020/12/31",1)/[1]!S_SHARE_TOTAL($A1799,$B$1),"")</f>
        <v>0.35797682729835983</v>
      </c>
      <c r="L1799">
        <f>IFERROR([1]!s_stm07_is($A1799,"W30028333","2021/12/31",1)/[1]!S_SHARE_TOTAL($A1799,$B$1),"")</f>
        <v>0.55361300645508349</v>
      </c>
      <c r="M1799">
        <f>IFERROR([1]!s_stm07_is($A1799,"W30028333","2022/12/31",1)/[1]!S_SHARE_TOTAL($A1799,$B$1),"")</f>
        <v>1.2285470046128992</v>
      </c>
      <c r="N1799">
        <f>IFERROR([1]!s_stm07_is($A1799,"W30028333","2023/12/31",1)/[1]!S_SHARE_TOTAL($A1799,$B$1),"")</f>
        <v>0.66516995151582714</v>
      </c>
      <c r="O1799">
        <f>IFERROR([1]!s_stm07_is($A1799,"W30028333","2024/12/31",1)/[1]!S_SHARE_TOTAL($A1799,$B$1),"")</f>
        <v>0.85216990350303068</v>
      </c>
      <c r="P1799">
        <f>IFERROR([1]!s_stm07_is($A1799,"W30028333","2025/12/31",1)/[1]!S_SHARE_TOTAL($A1799,$B$1),"")</f>
        <v>1.4540837655801828</v>
      </c>
      <c r="Q1799">
        <f>IFERROR([1]!s_west_netprofit($A1799,2026,$B$1,180)/[1]!S_SHARE_TOTAL($A1799,$B$1),"")</f>
        <v>2.1498939087368387</v>
      </c>
      <c r="R1799">
        <f>IFERROR([1]!s_west_netprofit($A1799,2027,$B$1,180)/[1]!S_SHARE_TOTAL($A1799,$B$1),"")</f>
        <v>2.917962515838449</v>
      </c>
      <c r="S1799">
        <f>IFERROR([1]!s_fa_dupont_roe($A1799,"2011/12/31")/100,"")</f>
        <v>0</v>
      </c>
      <c r="T1799">
        <f>IFERROR([1]!s_fa_dupont_roe($A1799,"2012/12/31")/100,"")</f>
        <v>8.8394E-2</v>
      </c>
      <c r="U1799">
        <f>IFERROR([1]!s_fa_dupont_roe($A1799,"2013/12/31")/100,"")</f>
        <v>0.11884700000000001</v>
      </c>
      <c r="V1799">
        <f>IFERROR([1]!s_fa_dupont_roe($A1799,"2014/12/31")/100,"")</f>
        <v>0.20654699999999998</v>
      </c>
      <c r="W1799">
        <f>IFERROR([1]!s_fa_dupont_roe($A1799,"2015/12/31")/100,"")</f>
        <v>0.23860900000000002</v>
      </c>
      <c r="X1799">
        <f>IFERROR([1]!s_fa_dupont_roe($A1799,"2016/12/31")/100,"")</f>
        <v>0.14721299999999998</v>
      </c>
      <c r="Y1799">
        <f>IFERROR([1]!s_fa_dupont_roe($A1799,"2017/12/31")/100,"")</f>
        <v>0.136796</v>
      </c>
      <c r="Z1799">
        <f>IFERROR([1]!s_fa_dupont_roe($A1799,"2018/12/31")/100,"")</f>
        <v>8.9845000000000008E-2</v>
      </c>
      <c r="AA1799">
        <f>IFERROR([1]!s_fa_dupont_roe($A1799,"2019/12/31")/100,"")</f>
        <v>9.151999999999999E-2</v>
      </c>
      <c r="AB1799">
        <f>IFERROR([1]!s_fa_dupont_roe($A1799,"2020/12/31")/100,"")</f>
        <v>0.14581</v>
      </c>
      <c r="AC1799">
        <f>IFERROR([1]!s_fa_dupont_roe($A1799,"2021/12/31")/100,"")</f>
        <v>0.14874499999999999</v>
      </c>
      <c r="AD1799">
        <f>IFERROR([1]!s_fa_dupont_roe($A1799,"2022/12/31")/100,"")</f>
        <v>0.17519200000000001</v>
      </c>
      <c r="AE1799">
        <f>IFERROR([1]!s_fa_dupont_roe($A1799,"2023/12/31")/100,"")</f>
        <v>7.142699999999999E-2</v>
      </c>
      <c r="AF1799">
        <f>IFERROR([1]!s_fa_dupont_roe($A1799,"2024/12/31")/100,"")</f>
        <v>8.6791999999999994E-2</v>
      </c>
      <c r="AG1799">
        <f>IFERROR([1]!s_fa_dupont_roe($A1799,"2025/12/31")/100,"")</f>
        <v>0.13079499999999999</v>
      </c>
      <c r="AH1799">
        <f>IFERROR([1]!s_stm07_is($A1799,"W30028333","2025/12/31",1),"")</f>
        <v>299067711.51999998</v>
      </c>
      <c r="AI1799">
        <f>IFERROR([1]!s_stm07_bs($A1799,"W38058048","2025/12/31",1),"")</f>
        <v>2515438803.71</v>
      </c>
      <c r="AJ1799">
        <f>IFERROR([1]!s_fa_netdebt($A1799,"2025/12/31"),"")</f>
        <v>-153495020.24000001</v>
      </c>
      <c r="AK1799">
        <f>IFERROR([1]!s_val_ev1($A1799,"2025/12/31"),"")</f>
        <v>18957519339.970001</v>
      </c>
      <c r="AL1799">
        <f>IFERROR([1]!s_fa_ebitda($A1799,"2025/12/31"),"")</f>
        <v>473825699.04000002</v>
      </c>
      <c r="AM1799">
        <f>IFERROR([1]!s_west_netprofit($A1799,2026,$B$1,180)/[1]!s_west_netprofit($A1799,2026,$B$1-7,180)-1,"")</f>
        <v>0</v>
      </c>
      <c r="AN1799">
        <f>IFERROR([1]!s_west_netprofit($A1799,2026,$B$1,180)/[1]!s_west_netprofit($A1799,2026,$B$1-30,180)-1,"")</f>
        <v>1.748822996101973E-2</v>
      </c>
      <c r="AO1799">
        <f>IFERROR([1]!s_est_mediannetprofit($A1799,2026,$B$1)/[1]!s_est_mediannetprofit($A1799,2026,$B$1-7)-1,"")</f>
        <v>0</v>
      </c>
      <c r="AP1799">
        <f>IFERROR([1]!s_est_mediannetprofit($A1799,2026,$B$1)/[1]!s_est_mediannetprofit($A1799,2026,$B$1-30)-1,"")</f>
        <v>2.6430587631511404E-2</v>
      </c>
    </row>
    <row r="1800" spans="1:42">
      <c r="A1800" t="s">
        <v>1839</v>
      </c>
      <c r="B1800">
        <f>IFERROR([1]!s_stm07_is($A1800,"W30028333","2011/12/31",1)/[1]!S_SHARE_TOTAL($A1800,$B$1),"")</f>
        <v>0.65928752980146077</v>
      </c>
      <c r="C1800">
        <f>IFERROR([1]!s_stm07_is($A1800,"W30028333","2012/12/31",1)/[1]!S_SHARE_TOTAL($A1800,$B$1),"")</f>
        <v>0.69693790987552728</v>
      </c>
      <c r="D1800">
        <f>IFERROR([1]!s_stm07_is($A1800,"W30028333","2013/12/31",1)/[1]!S_SHARE_TOTAL($A1800,$B$1),"")</f>
        <v>0.1533052237218393</v>
      </c>
      <c r="E1800">
        <f>IFERROR([1]!s_stm07_is($A1800,"W30028333","2014/12/31",1)/[1]!S_SHARE_TOTAL($A1800,$B$1),"")</f>
        <v>-0.28089870023660118</v>
      </c>
      <c r="F1800">
        <f>IFERROR([1]!s_stm07_is($A1800,"W30028333","2015/12/31",1)/[1]!S_SHARE_TOTAL($A1800,$B$1),"")</f>
        <v>0.66608983002777489</v>
      </c>
      <c r="G1800">
        <f>IFERROR([1]!s_stm07_is($A1800,"W30028333","2016/12/31",1)/[1]!S_SHARE_TOTAL($A1800,$B$1),"")</f>
        <v>0.79674047838699713</v>
      </c>
      <c r="H1800">
        <f>IFERROR([1]!s_stm07_is($A1800,"W30028333","2017/12/31",1)/[1]!S_SHARE_TOTAL($A1800,$B$1),"")</f>
        <v>1.1548924047937454</v>
      </c>
      <c r="I1800">
        <f>IFERROR([1]!s_stm07_is($A1800,"W30028333","2018/12/31",1)/[1]!S_SHARE_TOTAL($A1800,$B$1),"")</f>
        <v>1.252194923372081</v>
      </c>
      <c r="J1800">
        <f>IFERROR([1]!s_stm07_is($A1800,"W30028333","2019/12/31",1)/[1]!S_SHARE_TOTAL($A1800,$B$1),"")</f>
        <v>1.5345452184240305</v>
      </c>
      <c r="K1800">
        <f>IFERROR([1]!s_stm07_is($A1800,"W30028333","2020/12/31",1)/[1]!S_SHARE_TOTAL($A1800,$B$1),"")</f>
        <v>2.3452467883653942</v>
      </c>
      <c r="L1800">
        <f>IFERROR([1]!s_stm07_is($A1800,"W30028333","2021/12/31",1)/[1]!S_SHARE_TOTAL($A1800,$B$1),"")</f>
        <v>1.4086675803415285</v>
      </c>
      <c r="M1800">
        <f>IFERROR([1]!s_stm07_is($A1800,"W30028333","2022/12/31",1)/[1]!S_SHARE_TOTAL($A1800,$B$1),"")</f>
        <v>1.9629520894763914</v>
      </c>
      <c r="N1800">
        <f>IFERROR([1]!s_stm07_is($A1800,"W30028333","2023/12/31",1)/[1]!S_SHARE_TOTAL($A1800,$B$1),"")</f>
        <v>2.3706441604567434</v>
      </c>
      <c r="O1800">
        <f>IFERROR([1]!s_stm07_is($A1800,"W30028333","2024/12/31",1)/[1]!S_SHARE_TOTAL($A1800,$B$1),"")</f>
        <v>1.5991278121592429</v>
      </c>
      <c r="P1800">
        <f>IFERROR([1]!s_stm07_is($A1800,"W30028333","2025/12/31",1)/[1]!S_SHARE_TOTAL($A1800,$B$1),"")</f>
        <v>1.6371407976751364</v>
      </c>
      <c r="Q1800">
        <f>IFERROR([1]!s_west_netprofit($A1800,2026,$B$1,180)/[1]!S_SHARE_TOTAL($A1800,$B$1),"")</f>
        <v>1.7580495833761958</v>
      </c>
      <c r="R1800">
        <f>IFERROR([1]!s_west_netprofit($A1800,2027,$B$1,180)/[1]!S_SHARE_TOTAL($A1800,$B$1),"")</f>
        <v>2.0255117786235983</v>
      </c>
      <c r="S1800">
        <f>IFERROR([1]!s_fa_dupont_roe($A1800,"2011/12/31")/100,"")</f>
        <v>0.315917</v>
      </c>
      <c r="T1800">
        <f>IFERROR([1]!s_fa_dupont_roe($A1800,"2012/12/31")/100,"")</f>
        <v>0.28240999999999999</v>
      </c>
      <c r="U1800">
        <f>IFERROR([1]!s_fa_dupont_roe($A1800,"2013/12/31")/100,"")</f>
        <v>5.6980000000000003E-2</v>
      </c>
      <c r="V1800">
        <f>IFERROR([1]!s_fa_dupont_roe($A1800,"2014/12/31")/100,"")</f>
        <v>-0.107196</v>
      </c>
      <c r="W1800">
        <f>IFERROR([1]!s_fa_dupont_roe($A1800,"2015/12/31")/100,"")</f>
        <v>0.23644300000000001</v>
      </c>
      <c r="X1800">
        <f>IFERROR([1]!s_fa_dupont_roe($A1800,"2016/12/31")/100,"")</f>
        <v>0.24513200000000002</v>
      </c>
      <c r="Y1800">
        <f>IFERROR([1]!s_fa_dupont_roe($A1800,"2017/12/31")/100,"")</f>
        <v>0.30327599999999999</v>
      </c>
      <c r="Z1800">
        <f>IFERROR([1]!s_fa_dupont_roe($A1800,"2018/12/31")/100,"")</f>
        <v>0.30463799999999996</v>
      </c>
      <c r="AA1800">
        <f>IFERROR([1]!s_fa_dupont_roe($A1800,"2019/12/31")/100,"")</f>
        <v>0.339225</v>
      </c>
      <c r="AB1800">
        <f>IFERROR([1]!s_fa_dupont_roe($A1800,"2020/12/31")/100,"")</f>
        <v>0.39021299999999998</v>
      </c>
      <c r="AC1800">
        <f>IFERROR([1]!s_fa_dupont_roe($A1800,"2021/12/31")/100,"")</f>
        <v>0.14405799999999999</v>
      </c>
      <c r="AD1800">
        <f>IFERROR([1]!s_fa_dupont_roe($A1800,"2022/12/31")/100,"")</f>
        <v>0.14707999999999999</v>
      </c>
      <c r="AE1800">
        <f>IFERROR([1]!s_fa_dupont_roe($A1800,"2023/12/31")/100,"")</f>
        <v>0.15840099999999999</v>
      </c>
      <c r="AF1800">
        <f>IFERROR([1]!s_fa_dupont_roe($A1800,"2024/12/31")/100,"")</f>
        <v>9.9296000000000009E-2</v>
      </c>
      <c r="AG1800">
        <f>IFERROR([1]!s_fa_dupont_roe($A1800,"2025/12/31")/100,"")</f>
        <v>9.6588999999999994E-2</v>
      </c>
      <c r="AH1800">
        <f>IFERROR([1]!s_stm07_is($A1800,"W30028333","2025/12/31",1),"")</f>
        <v>1591464569.4200001</v>
      </c>
      <c r="AI1800">
        <f>IFERROR([1]!s_stm07_bs($A1800,"W38058048","2025/12/31",1),"")</f>
        <v>17369598438.16</v>
      </c>
      <c r="AJ1800">
        <f>IFERROR([1]!s_fa_netdebt($A1800,"2025/12/31"),"")</f>
        <v>-12368562965.5</v>
      </c>
      <c r="AK1800">
        <f>IFERROR([1]!s_val_ev1($A1800,"2025/12/31"),"")</f>
        <v>36411184892.389999</v>
      </c>
      <c r="AL1800">
        <f>IFERROR([1]!s_fa_ebitda($A1800,"2025/12/31"),"")</f>
        <v>2851730605.6999998</v>
      </c>
      <c r="AM1800">
        <f>IFERROR([1]!s_west_netprofit($A1800,2026,$B$1,180)/[1]!s_west_netprofit($A1800,2026,$B$1-7,180)-1,"")</f>
        <v>0</v>
      </c>
      <c r="AN1800">
        <f>IFERROR([1]!s_west_netprofit($A1800,2026,$B$1,180)/[1]!s_west_netprofit($A1800,2026,$B$1-30,180)-1,"")</f>
        <v>0</v>
      </c>
      <c r="AO1800">
        <f>IFERROR([1]!s_est_mediannetprofit($A1800,2026,$B$1)/[1]!s_est_mediannetprofit($A1800,2026,$B$1-7)-1,"")</f>
        <v>0</v>
      </c>
      <c r="AP1800">
        <f>IFERROR([1]!s_est_mediannetprofit($A1800,2026,$B$1)/[1]!s_est_mediannetprofit($A1800,2026,$B$1-30)-1,"")</f>
        <v>0</v>
      </c>
    </row>
    <row r="1801" spans="1:42">
      <c r="A1801" t="s">
        <v>1840</v>
      </c>
      <c r="B1801">
        <f>IFERROR([1]!s_stm07_is($A1801,"W30028333","2011/12/31",1)/[1]!S_SHARE_TOTAL($A1801,$B$1),"")</f>
        <v>-0.19406817757301856</v>
      </c>
      <c r="C1801">
        <f>IFERROR([1]!s_stm07_is($A1801,"W30028333","2012/12/31",1)/[1]!S_SHARE_TOTAL($A1801,$B$1),"")</f>
        <v>1.7860775065464331E-2</v>
      </c>
      <c r="D1801">
        <f>IFERROR([1]!s_stm07_is($A1801,"W30028333","2013/12/31",1)/[1]!S_SHARE_TOTAL($A1801,$B$1),"")</f>
        <v>0.13175819882654924</v>
      </c>
      <c r="E1801">
        <f>IFERROR([1]!s_stm07_is($A1801,"W30028333","2014/12/31",1)/[1]!S_SHARE_TOTAL($A1801,$B$1),"")</f>
        <v>0.11680521855219718</v>
      </c>
      <c r="F1801">
        <f>IFERROR([1]!s_stm07_is($A1801,"W30028333","2015/12/31",1)/[1]!S_SHARE_TOTAL($A1801,$B$1),"")</f>
        <v>0.20534747229994976</v>
      </c>
      <c r="G1801">
        <f>IFERROR([1]!s_stm07_is($A1801,"W30028333","2016/12/31",1)/[1]!S_SHARE_TOTAL($A1801,$B$1),"")</f>
        <v>0.32603555994511318</v>
      </c>
      <c r="H1801">
        <f>IFERROR([1]!s_stm07_is($A1801,"W30028333","2017/12/31",1)/[1]!S_SHARE_TOTAL($A1801,$B$1),"")</f>
        <v>0.15536186949732986</v>
      </c>
      <c r="I1801">
        <f>IFERROR([1]!s_stm07_is($A1801,"W30028333","2018/12/31",1)/[1]!S_SHARE_TOTAL($A1801,$B$1),"")</f>
        <v>9.3252557187107107E-2</v>
      </c>
      <c r="J1801">
        <f>IFERROR([1]!s_stm07_is($A1801,"W30028333","2019/12/31",1)/[1]!S_SHARE_TOTAL($A1801,$B$1),"")</f>
        <v>0.22384309937744853</v>
      </c>
      <c r="K1801">
        <f>IFERROR([1]!s_stm07_is($A1801,"W30028333","2020/12/31",1)/[1]!S_SHARE_TOTAL($A1801,$B$1),"")</f>
        <v>0.54062220669455896</v>
      </c>
      <c r="L1801">
        <f>IFERROR([1]!s_stm07_is($A1801,"W30028333","2021/12/31",1)/[1]!S_SHARE_TOTAL($A1801,$B$1),"")</f>
        <v>1.339378922696175</v>
      </c>
      <c r="M1801">
        <f>IFERROR([1]!s_stm07_is($A1801,"W30028333","2022/12/31",1)/[1]!S_SHARE_TOTAL($A1801,$B$1),"")</f>
        <v>1.5140819808043851</v>
      </c>
      <c r="N1801">
        <f>IFERROR([1]!s_stm07_is($A1801,"W30028333","2023/12/31",1)/[1]!S_SHARE_TOTAL($A1801,$B$1),"")</f>
        <v>0.60183699242138944</v>
      </c>
      <c r="O1801">
        <f>IFERROR([1]!s_stm07_is($A1801,"W30028333","2024/12/31",1)/[1]!S_SHARE_TOTAL($A1801,$B$1),"")</f>
        <v>0.4615548971148915</v>
      </c>
      <c r="P1801">
        <f>IFERROR([1]!s_stm07_is($A1801,"W30028333","2025/12/31",1)/[1]!S_SHARE_TOTAL($A1801,$B$1),"")</f>
        <v>0.62903114035835506</v>
      </c>
      <c r="Q1801">
        <f>IFERROR([1]!s_west_netprofit($A1801,2026,$B$1,180)/[1]!S_SHARE_TOTAL($A1801,$B$1),"")</f>
        <v>0.80687563780951099</v>
      </c>
      <c r="R1801">
        <f>IFERROR([1]!s_west_netprofit($A1801,2027,$B$1,180)/[1]!S_SHARE_TOTAL($A1801,$B$1),"")</f>
        <v>0.98822264630048928</v>
      </c>
      <c r="S1801">
        <f>IFERROR([1]!s_fa_dupont_roe($A1801,"2011/12/31")/100,"")</f>
        <v>0</v>
      </c>
      <c r="T1801">
        <f>IFERROR([1]!s_fa_dupont_roe($A1801,"2012/12/31")/100,"")</f>
        <v>0</v>
      </c>
      <c r="U1801">
        <f>IFERROR([1]!s_fa_dupont_roe($A1801,"2013/12/31")/100,"")</f>
        <v>0</v>
      </c>
      <c r="V1801">
        <f>IFERROR([1]!s_fa_dupont_roe($A1801,"2014/12/31")/100,"")</f>
        <v>0</v>
      </c>
      <c r="W1801">
        <f>IFERROR([1]!s_fa_dupont_roe($A1801,"2015/12/31")/100,"")</f>
        <v>0</v>
      </c>
      <c r="X1801">
        <f>IFERROR([1]!s_fa_dupont_roe($A1801,"2016/12/31")/100,"")</f>
        <v>0</v>
      </c>
      <c r="Y1801">
        <f>IFERROR([1]!s_fa_dupont_roe($A1801,"2017/12/31")/100,"")</f>
        <v>3.9496999999999997E-2</v>
      </c>
      <c r="Z1801">
        <f>IFERROR([1]!s_fa_dupont_roe($A1801,"2018/12/31")/100,"")</f>
        <v>1.9820000000000001E-2</v>
      </c>
      <c r="AA1801">
        <f>IFERROR([1]!s_fa_dupont_roe($A1801,"2019/12/31")/100,"")</f>
        <v>4.2340000000000003E-2</v>
      </c>
      <c r="AB1801">
        <f>IFERROR([1]!s_fa_dupont_roe($A1801,"2020/12/31")/100,"")</f>
        <v>6.0717999999999994E-2</v>
      </c>
      <c r="AC1801">
        <f>IFERROR([1]!s_fa_dupont_roe($A1801,"2021/12/31")/100,"")</f>
        <v>0.10304099999999999</v>
      </c>
      <c r="AD1801">
        <f>IFERROR([1]!s_fa_dupont_roe($A1801,"2022/12/31")/100,"")</f>
        <v>0.100037</v>
      </c>
      <c r="AE1801">
        <f>IFERROR([1]!s_fa_dupont_roe($A1801,"2023/12/31")/100,"")</f>
        <v>3.4966999999999998E-2</v>
      </c>
      <c r="AF1801">
        <f>IFERROR([1]!s_fa_dupont_roe($A1801,"2024/12/31")/100,"")</f>
        <v>2.545E-2</v>
      </c>
      <c r="AG1801">
        <f>IFERROR([1]!s_fa_dupont_roe($A1801,"2025/12/31")/100,"")</f>
        <v>3.3715999999999996E-2</v>
      </c>
      <c r="AH1801">
        <f>IFERROR([1]!s_stm07_is($A1801,"W30028333","2025/12/31",1),"")</f>
        <v>5040734000</v>
      </c>
      <c r="AI1801">
        <f>IFERROR([1]!s_stm07_bs($A1801,"W38058048","2025/12/31",1),"")</f>
        <v>246362368000</v>
      </c>
      <c r="AJ1801">
        <f>IFERROR([1]!s_fa_netdebt($A1801,"2025/12/31"),"")</f>
        <v>44966655000</v>
      </c>
      <c r="AK1801">
        <f>IFERROR([1]!s_val_ev1($A1801,"2025/12/31"),"")</f>
        <v>721482856391.01904</v>
      </c>
      <c r="AL1801">
        <f>IFERROR([1]!s_fa_ebitda($A1801,"2025/12/31"),"")</f>
        <v>34910210000</v>
      </c>
      <c r="AM1801">
        <f>IFERROR([1]!s_west_netprofit($A1801,2026,$B$1,180)/[1]!s_west_netprofit($A1801,2026,$B$1-7,180)-1,"")</f>
        <v>1.1717867156939343E-2</v>
      </c>
      <c r="AN1801">
        <f>IFERROR([1]!s_west_netprofit($A1801,2026,$B$1,180)/[1]!s_west_netprofit($A1801,2026,$B$1-30,180)-1,"")</f>
        <v>3.4511876613460002E-2</v>
      </c>
      <c r="AO1801">
        <f>IFERROR([1]!s_est_mediannetprofit($A1801,2026,$B$1)/[1]!s_est_mediannetprofit($A1801,2026,$B$1-7)-1,"")</f>
        <v>2.6026967701473724E-2</v>
      </c>
      <c r="AP1801">
        <f>IFERROR([1]!s_est_mediannetprofit($A1801,2026,$B$1)/[1]!s_est_mediannetprofit($A1801,2026,$B$1-30)-1,"")</f>
        <v>4.8801987338729091E-2</v>
      </c>
    </row>
    <row r="1802" spans="1:42">
      <c r="A1802" t="s">
        <v>1841</v>
      </c>
      <c r="B1802">
        <f>IFERROR([1]!s_stm07_is($A1802,"W30028333","2011/12/31",1)/[1]!S_SHARE_TOTAL($A1802,$B$1),"")</f>
        <v>0</v>
      </c>
      <c r="C1802">
        <f>IFERROR([1]!s_stm07_is($A1802,"W30028333","2012/12/31",1)/[1]!S_SHARE_TOTAL($A1802,$B$1),"")</f>
        <v>0</v>
      </c>
      <c r="D1802">
        <f>IFERROR([1]!s_stm07_is($A1802,"W30028333","2013/12/31",1)/[1]!S_SHARE_TOTAL($A1802,$B$1),"")</f>
        <v>0</v>
      </c>
      <c r="E1802">
        <f>IFERROR([1]!s_stm07_is($A1802,"W30028333","2014/12/31",1)/[1]!S_SHARE_TOTAL($A1802,$B$1),"")</f>
        <v>0</v>
      </c>
      <c r="F1802">
        <f>IFERROR([1]!s_stm07_is($A1802,"W30028333","2015/12/31",1)/[1]!S_SHARE_TOTAL($A1802,$B$1),"")</f>
        <v>0</v>
      </c>
      <c r="G1802">
        <f>IFERROR([1]!s_stm07_is($A1802,"W30028333","2016/12/31",1)/[1]!S_SHARE_TOTAL($A1802,$B$1),"")</f>
        <v>-2.1808985272047114</v>
      </c>
      <c r="H1802">
        <f>IFERROR([1]!s_stm07_is($A1802,"W30028333","2017/12/31",1)/[1]!S_SHARE_TOTAL($A1802,$B$1),"")</f>
        <v>-8.6779402636728733</v>
      </c>
      <c r="I1802">
        <f>IFERROR([1]!s_stm07_is($A1802,"W30028333","2018/12/31",1)/[1]!S_SHARE_TOTAL($A1802,$B$1),"")</f>
        <v>-24.962876932062205</v>
      </c>
      <c r="J1802">
        <f>IFERROR([1]!s_stm07_is($A1802,"W30028333","2019/12/31",1)/[1]!S_SHARE_TOTAL($A1802,$B$1),"")</f>
        <v>-6.2941194313483564</v>
      </c>
      <c r="K1802">
        <f>IFERROR([1]!s_stm07_is($A1802,"W30028333","2020/12/31",1)/[1]!S_SHARE_TOTAL($A1802,$B$1),"")</f>
        <v>1.0167081506826674</v>
      </c>
      <c r="L1802">
        <f>IFERROR([1]!s_stm07_is($A1802,"W30028333","2021/12/31",1)/[1]!S_SHARE_TOTAL($A1802,$B$1),"")</f>
        <v>5.6817926716666047</v>
      </c>
      <c r="M1802">
        <f>IFERROR([1]!s_stm07_is($A1802,"W30028333","2022/12/31",1)/[1]!S_SHARE_TOTAL($A1802,$B$1),"")</f>
        <v>6.2346737646374955</v>
      </c>
      <c r="N1802">
        <f>IFERROR([1]!s_stm07_is($A1802,"W30028333","2023/12/31",1)/[1]!S_SHARE_TOTAL($A1802,$B$1),"")</f>
        <v>8.2749463588918886</v>
      </c>
      <c r="O1802">
        <f>IFERROR([1]!s_stm07_is($A1802,"W30028333","2024/12/31",1)/[1]!S_SHARE_TOTAL($A1802,$B$1),"")</f>
        <v>15.001955856928326</v>
      </c>
      <c r="P1802">
        <f>IFERROR([1]!s_stm07_is($A1802,"W30028333","2025/12/31",1)/[1]!S_SHARE_TOTAL($A1802,$B$1),"")</f>
        <v>24.329265637235167</v>
      </c>
      <c r="Q1802">
        <f>IFERROR([1]!s_west_netprofit($A1802,2026,$B$1,180)/[1]!S_SHARE_TOTAL($A1802,$B$1),"")</f>
        <v>30.342897007172496</v>
      </c>
      <c r="R1802">
        <f>IFERROR([1]!s_west_netprofit($A1802,2027,$B$1,180)/[1]!S_SHARE_TOTAL($A1802,$B$1),"")</f>
        <v>39.348172623033058</v>
      </c>
      <c r="S1802">
        <f>IFERROR([1]!s_fa_dupont_roe($A1802,"2011/12/31")/100,"")</f>
        <v>0</v>
      </c>
      <c r="T1802">
        <f>IFERROR([1]!s_fa_dupont_roe($A1802,"2012/12/31")/100,"")</f>
        <v>0</v>
      </c>
      <c r="U1802">
        <f>IFERROR([1]!s_fa_dupont_roe($A1802,"2013/12/31")/100,"")</f>
        <v>0</v>
      </c>
      <c r="V1802">
        <f>IFERROR([1]!s_fa_dupont_roe($A1802,"2014/12/31")/100,"")</f>
        <v>0</v>
      </c>
      <c r="W1802">
        <f>IFERROR([1]!s_fa_dupont_roe($A1802,"2015/12/31")/100,"")</f>
        <v>0</v>
      </c>
      <c r="X1802">
        <f>IFERROR([1]!s_fa_dupont_roe($A1802,"2016/12/31")/100,"")</f>
        <v>0</v>
      </c>
      <c r="Y1802">
        <f>IFERROR([1]!s_fa_dupont_roe($A1802,"2017/12/31")/100,"")</f>
        <v>0</v>
      </c>
      <c r="Z1802">
        <f>IFERROR([1]!s_fa_dupont_roe($A1802,"2018/12/31")/100,"")</f>
        <v>0</v>
      </c>
      <c r="AA1802">
        <f>IFERROR([1]!s_fa_dupont_roe($A1802,"2019/12/31")/100,"")</f>
        <v>0</v>
      </c>
      <c r="AB1802">
        <f>IFERROR([1]!s_fa_dupont_roe($A1802,"2020/12/31")/100,"")</f>
        <v>2.5264000000000002E-2</v>
      </c>
      <c r="AC1802">
        <f>IFERROR([1]!s_fa_dupont_roe($A1802,"2021/12/31")/100,"")</f>
        <v>0.10301600000000001</v>
      </c>
      <c r="AD1802">
        <f>IFERROR([1]!s_fa_dupont_roe($A1802,"2022/12/31")/100,"")</f>
        <v>9.8248000000000002E-2</v>
      </c>
      <c r="AE1802">
        <f>IFERROR([1]!s_fa_dupont_roe($A1802,"2023/12/31")/100,"")</f>
        <v>0.11551399999999999</v>
      </c>
      <c r="AF1802">
        <f>IFERROR([1]!s_fa_dupont_roe($A1802,"2024/12/31")/100,"")</f>
        <v>0.18670899999999999</v>
      </c>
      <c r="AG1802">
        <f>IFERROR([1]!s_fa_dupont_roe($A1802,"2025/12/31")/100,"")</f>
        <v>0.26405800000000001</v>
      </c>
      <c r="AH1802">
        <f>IFERROR([1]!s_stm07_is($A1802,"W30028333","2025/12/31",1),"")</f>
        <v>1758171535.8399999</v>
      </c>
      <c r="AI1802">
        <f>IFERROR([1]!s_stm07_bs($A1802,"W38058048","2025/12/31",1),"")</f>
        <v>7261034277.1800003</v>
      </c>
      <c r="AJ1802">
        <f>IFERROR([1]!s_fa_netdebt($A1802,"2025/12/31"),"")</f>
        <v>-8032003055.4499998</v>
      </c>
      <c r="AK1802">
        <f>IFERROR([1]!s_val_ev1($A1802,"2025/12/31"),"")</f>
        <v>40285882454.919998</v>
      </c>
      <c r="AL1802">
        <f>IFERROR([1]!s_fa_ebitda($A1802,"2025/12/31"),"")</f>
        <v>2255429457.25</v>
      </c>
      <c r="AM1802">
        <f>IFERROR([1]!s_west_netprofit($A1802,2026,$B$1,180)/[1]!s_west_netprofit($A1802,2026,$B$1-7,180)-1,"")</f>
        <v>-7.4732592883428595E-3</v>
      </c>
      <c r="AN1802">
        <f>IFERROR([1]!s_west_netprofit($A1802,2026,$B$1,180)/[1]!s_west_netprofit($A1802,2026,$B$1-30,180)-1,"")</f>
        <v>-2.7769200734598321E-2</v>
      </c>
      <c r="AO1802">
        <f>IFERROR([1]!s_est_mediannetprofit($A1802,2026,$B$1)/[1]!s_est_mediannetprofit($A1802,2026,$B$1-7)-1,"")</f>
        <v>-2.927268633190705E-3</v>
      </c>
      <c r="AP1802">
        <f>IFERROR([1]!s_est_mediannetprofit($A1802,2026,$B$1)/[1]!s_est_mediannetprofit($A1802,2026,$B$1-30)-1,"")</f>
        <v>-3.0647985989492144E-2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A83F-8327-D840-91B5-E11C19070132}">
  <dimension ref="A1:AP110"/>
  <sheetViews>
    <sheetView tabSelected="1" workbookViewId="0"/>
  </sheetViews>
  <sheetFormatPr baseColWidth="10" defaultRowHeight="16"/>
  <cols>
    <col min="2" max="2" width="12" bestFit="1" customWidth="1"/>
  </cols>
  <sheetData>
    <row r="1" spans="1:42">
      <c r="B1" s="1">
        <v>46175</v>
      </c>
    </row>
    <row r="2" spans="1:4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</row>
    <row r="3" spans="1:42">
      <c r="A3" t="s">
        <v>1842</v>
      </c>
      <c r="B3">
        <f>IFERROR([1]!s_stm07_is($A3,"W30028333","2011/12/31",1)/[1]!S_SHARE_TOTAL($A3,$B$1),"")</f>
        <v>12.02466446538676</v>
      </c>
      <c r="C3">
        <f>IFERROR([1]!s_stm07_is($A3,"W30028333","2012/12/31",1)/[1]!S_SHARE_TOTAL($A3,$B$1),"")</f>
        <v>8.3946805317797217</v>
      </c>
      <c r="D3">
        <f>IFERROR([1]!s_stm07_is($A3,"W30028333","2013/12/31",1)/[1]!S_SHARE_TOTAL($A3,$B$1),"")</f>
        <v>9.2061593540231712</v>
      </c>
      <c r="E3">
        <f>IFERROR([1]!s_stm07_is($A3,"W30028333","2014/12/31",1)/[1]!S_SHARE_TOTAL($A3,$B$1),"")</f>
        <v>14.064849638170001</v>
      </c>
      <c r="F3">
        <f>IFERROR([1]!s_stm07_is($A3,"W30028333","2015/12/31",1)/[1]!S_SHARE_TOTAL($A3,$B$1),"")</f>
        <v>30.957864849873154</v>
      </c>
      <c r="G3">
        <f>IFERROR([1]!s_stm07_is($A3,"W30028333","2016/12/31",1)/[1]!S_SHARE_TOTAL($A3,$B$1),"")</f>
        <v>8.618176629540466</v>
      </c>
      <c r="H3">
        <f>IFERROR([1]!s_stm07_is($A3,"W30028333","2017/12/31",1)/[1]!S_SHARE_TOTAL($A3,$B$1),"")</f>
        <v>9.1643843824791063</v>
      </c>
      <c r="I3">
        <f>IFERROR([1]!s_stm07_is($A3,"W30028333","2018/12/31",1)/[1]!S_SHARE_TOTAL($A3,$B$1),"")</f>
        <v>10.182649313865674</v>
      </c>
      <c r="J3">
        <f>IFERROR([1]!s_stm07_is($A3,"W30028333","2019/12/31",1)/[1]!S_SHARE_TOTAL($A3,$B$1),"")</f>
        <v>10.399356978750507</v>
      </c>
      <c r="K3">
        <f>IFERROR([1]!s_stm07_is($A3,"W30028333","2020/12/31",1)/[1]!S_SHARE_TOTAL($A3,$B$1),"")</f>
        <v>7.6090499731791628</v>
      </c>
      <c r="L3">
        <f>IFERROR([1]!s_stm07_is($A3,"W30028333","2021/12/31",1)/[1]!S_SHARE_TOTAL($A3,$B$1),"")</f>
        <v>8.742457169884057</v>
      </c>
      <c r="M3">
        <f>IFERROR([1]!s_stm07_is($A3,"W30028333","2022/12/31",1)/[1]!S_SHARE_TOTAL($A3,$B$1),"")</f>
        <v>9.5769122264767415</v>
      </c>
      <c r="N3">
        <f>IFERROR([1]!s_stm07_is($A3,"W30028333","2023/12/31",1)/[1]!S_SHARE_TOTAL($A3,$B$1),"")</f>
        <v>6.1356989455344451</v>
      </c>
      <c r="O3">
        <f>IFERROR([1]!s_stm07_is($A3,"W30028333","2024/12/31",1)/[1]!S_SHARE_TOTAL($A3,$B$1),"")</f>
        <v>4.461566960906068</v>
      </c>
      <c r="P3">
        <f>IFERROR([1]!s_stm07_is($A3,"W30028333","2025/12/31",1)/[1]!S_SHARE_TOTAL($A3,$B$1),"")</f>
        <v>3.0916089878329092</v>
      </c>
      <c r="Q3">
        <f>IFERROR([1]!s_west_netprofit($A3,2026,$B$1,180)/[1]!S_SHARE_TOTAL($A3,$B$1),"")</f>
        <v>6.0371361220476683</v>
      </c>
      <c r="R3">
        <f>IFERROR([1]!s_west_netprofit($A3,2027,$B$1,180)/[1]!S_SHARE_TOTAL($A3,$B$1),"")</f>
        <v>6.4192465648897814</v>
      </c>
      <c r="S3">
        <f>IFERROR([1]!s_fa_dupont_roe($A3,"2011/12/31")/100,"")</f>
        <v>0.16099699999999997</v>
      </c>
      <c r="T3">
        <f>IFERROR([1]!s_fa_dupont_roe($A3,"2012/12/31")/100,"")</f>
        <v>0.10030099999999999</v>
      </c>
      <c r="U3">
        <f>IFERROR([1]!s_fa_dupont_roe($A3,"2013/12/31")/100,"")</f>
        <v>0.101414</v>
      </c>
      <c r="V3">
        <f>IFERROR([1]!s_fa_dupont_roe($A3,"2014/12/31")/100,"")</f>
        <v>0.142732</v>
      </c>
      <c r="W3">
        <f>IFERROR([1]!s_fa_dupont_roe($A3,"2015/12/31")/100,"")</f>
        <v>0.28823399999999999</v>
      </c>
      <c r="X3">
        <f>IFERROR([1]!s_fa_dupont_roe($A3,"2016/12/31")/100,"")</f>
        <v>7.7369000000000007E-2</v>
      </c>
      <c r="Y3">
        <f>IFERROR([1]!s_fa_dupont_roe($A3,"2017/12/31")/100,"")</f>
        <v>7.939199999999999E-2</v>
      </c>
      <c r="Z3">
        <f>IFERROR([1]!s_fa_dupont_roe($A3,"2018/12/31")/100,"")</f>
        <v>8.612199999999999E-2</v>
      </c>
      <c r="AA3">
        <f>IFERROR([1]!s_fa_dupont_roe($A3,"2019/12/31")/100,"")</f>
        <v>8.7497000000000005E-2</v>
      </c>
      <c r="AB3">
        <f>IFERROR([1]!s_fa_dupont_roe($A3,"2020/12/31")/100,"")</f>
        <v>6.0803999999999997E-2</v>
      </c>
      <c r="AC3">
        <f>IFERROR([1]!s_fa_dupont_roe($A3,"2021/12/31")/100,"")</f>
        <v>6.6473000000000004E-2</v>
      </c>
      <c r="AD3">
        <f>IFERROR([1]!s_fa_dupont_roe($A3,"2022/12/31")/100,"")</f>
        <v>7.0765000000000008E-2</v>
      </c>
      <c r="AE3">
        <f>IFERROR([1]!s_fa_dupont_roe($A3,"2023/12/31")/100,"")</f>
        <v>4.4025999999999996E-2</v>
      </c>
      <c r="AF3">
        <f>IFERROR([1]!s_fa_dupont_roe($A3,"2024/12/31")/100,"")</f>
        <v>3.1681000000000001E-2</v>
      </c>
      <c r="AG3">
        <f>IFERROR([1]!s_fa_dupont_roe($A3,"2025/12/31")/100,"")</f>
        <v>2.1578E-2</v>
      </c>
      <c r="AH3">
        <f>IFERROR([1]!s_stm07_is($A3,"W30028333","2025/12/31",1),"")</f>
        <v>11841000000</v>
      </c>
      <c r="AI3">
        <f>IFERROR([1]!s_stm07_bs($A3,"W38058048","2025/12/31",1),"")</f>
        <v>0</v>
      </c>
      <c r="AJ3">
        <f>IFERROR([1]!s_fa_netdebt($A3,"2025/12/31"),"")</f>
        <v>0</v>
      </c>
      <c r="AK3">
        <f>IFERROR([1]!s_val_ev1($A3,"2025/12/31"),"")</f>
        <v>425043460324.70599</v>
      </c>
      <c r="AL3">
        <f>IFERROR([1]!s_fa_ebitda($A3,"2025/12/31"),"")</f>
        <v>77003000000</v>
      </c>
      <c r="AM3">
        <f>IFERROR([1]!s_west_netprofit($A3,2026,$B$1,180)/[1]!s_west_netprofit($A3,2026,$B$1-7,180)-1,"")</f>
        <v>0</v>
      </c>
      <c r="AN3">
        <f>IFERROR([1]!s_west_netprofit($A3,2026,$B$1,180)/[1]!s_west_netprofit($A3,2026,$B$1-30,180)-1,"")</f>
        <v>0</v>
      </c>
      <c r="AO3" t="str">
        <f>IFERROR([1]!s_est_mediannetprofit($A3,2026,$B$1)/[1]!s_est_mediannetprofit($A3,2026,$B$1-7)-1,"")</f>
        <v/>
      </c>
      <c r="AP3" t="str">
        <f>IFERROR([1]!s_est_mediannetprofit($A3,2026,$B$1)/[1]!s_est_mediannetprofit($A3,2026,$B$1-30)-1,"")</f>
        <v/>
      </c>
    </row>
    <row r="4" spans="1:42">
      <c r="A4" t="s">
        <v>1843</v>
      </c>
      <c r="B4">
        <f>IFERROR([1]!s_stm07_is($A4,"W30028333","2011/12/31",1)/[1]!S_SHARE_TOTAL($A4,$B$1),"")</f>
        <v>3.6763038668910113</v>
      </c>
      <c r="C4">
        <f>IFERROR([1]!s_stm07_is($A4,"W30028333","2012/12/31",1)/[1]!S_SHARE_TOTAL($A4,$B$1),"")</f>
        <v>3.2899911435829119</v>
      </c>
      <c r="D4">
        <f>IFERROR([1]!s_stm07_is($A4,"W30028333","2013/12/31",1)/[1]!S_SHARE_TOTAL($A4,$B$1),"")</f>
        <v>2.398622032015453</v>
      </c>
      <c r="E4">
        <f>IFERROR([1]!s_stm07_is($A4,"W30028333","2014/12/31",1)/[1]!S_SHARE_TOTAL($A4,$B$1),"")</f>
        <v>4.4414088813936301</v>
      </c>
      <c r="F4">
        <f>IFERROR([1]!s_stm07_is($A4,"W30028333","2015/12/31",1)/[1]!S_SHARE_TOTAL($A4,$B$1),"")</f>
        <v>6.2023774326208168</v>
      </c>
      <c r="G4">
        <f>IFERROR([1]!s_stm07_is($A4,"W30028333","2016/12/31",1)/[1]!S_SHARE_TOTAL($A4,$B$1),"")</f>
        <v>5.0311690839848886</v>
      </c>
      <c r="H4">
        <f>IFERROR([1]!s_stm07_is($A4,"W30028333","2017/12/31",1)/[1]!S_SHARE_TOTAL($A4,$B$1),"")</f>
        <v>5.6399282729683486</v>
      </c>
      <c r="I4">
        <f>IFERROR([1]!s_stm07_is($A4,"W30028333","2018/12/31",1)/[1]!S_SHARE_TOTAL($A4,$B$1),"")</f>
        <v>5.3632555336319125</v>
      </c>
      <c r="J4">
        <f>IFERROR([1]!s_stm07_is($A4,"W30028333","2019/12/31",1)/[1]!S_SHARE_TOTAL($A4,$B$1),"")</f>
        <v>1.8432974922600602</v>
      </c>
      <c r="K4">
        <f>IFERROR([1]!s_stm07_is($A4,"W30028333","2020/12/31",1)/[1]!S_SHARE_TOTAL($A4,$B$1),"")</f>
        <v>4.5344247522721171</v>
      </c>
      <c r="L4">
        <f>IFERROR([1]!s_stm07_is($A4,"W30028333","2021/12/31",1)/[1]!S_SHARE_TOTAL($A4,$B$1),"")</f>
        <v>3.3608415303371637</v>
      </c>
      <c r="M4">
        <f>IFERROR([1]!s_stm07_is($A4,"W30028333","2022/12/31",1)/[1]!S_SHARE_TOTAL($A4,$B$1),"")</f>
        <v>0.36573048804988101</v>
      </c>
      <c r="N4">
        <f>IFERROR([1]!s_stm07_is($A4,"W30028333","2023/12/31",1)/[1]!S_SHARE_TOTAL($A4,$B$1),"")</f>
        <v>2.6341303008354524</v>
      </c>
      <c r="O4">
        <f>IFERROR([1]!s_stm07_is($A4,"W30028333","2024/12/31",1)/[1]!S_SHARE_TOTAL($A4,$B$1),"")</f>
        <v>4.6476270461923184</v>
      </c>
      <c r="P4">
        <f>IFERROR([1]!s_stm07_is($A4,"W30028333","2025/12/31",1)/[1]!S_SHARE_TOTAL($A4,$B$1),"")</f>
        <v>4.1433622823659677</v>
      </c>
      <c r="Q4">
        <f>IFERROR([1]!s_west_netprofit($A4,2026,$B$1,180)/[1]!S_SHARE_TOTAL($A4,$B$1),"")</f>
        <v>4.6201840659799647</v>
      </c>
      <c r="R4">
        <f>IFERROR([1]!s_west_netprofit($A4,2027,$B$1,180)/[1]!S_SHARE_TOTAL($A4,$B$1),"")</f>
        <v>4.8104378044491094</v>
      </c>
      <c r="S4">
        <f>IFERROR([1]!s_fa_dupont_roe($A4,"2011/12/31")/100,"")</f>
        <v>0.115436</v>
      </c>
      <c r="T4">
        <f>IFERROR([1]!s_fa_dupont_roe($A4,"2012/12/31")/100,"")</f>
        <v>9.6434999999999993E-2</v>
      </c>
      <c r="U4">
        <f>IFERROR([1]!s_fa_dupont_roe($A4,"2013/12/31")/100,"")</f>
        <v>6.7904000000000006E-2</v>
      </c>
      <c r="V4">
        <f>IFERROR([1]!s_fa_dupont_roe($A4,"2014/12/31")/100,"")</f>
        <v>0.127967</v>
      </c>
      <c r="W4">
        <f>IFERROR([1]!s_fa_dupont_roe($A4,"2015/12/31")/100,"")</f>
        <v>0.17302399999999998</v>
      </c>
      <c r="X4">
        <f>IFERROR([1]!s_fa_dupont_roe($A4,"2016/12/31")/100,"")</f>
        <v>0.13300999999999999</v>
      </c>
      <c r="Y4">
        <f>IFERROR([1]!s_fa_dupont_roe($A4,"2017/12/31")/100,"")</f>
        <v>0.13786699999999999</v>
      </c>
      <c r="Z4">
        <f>IFERROR([1]!s_fa_dupont_roe($A4,"2018/12/31")/100,"")</f>
        <v>0.124455</v>
      </c>
      <c r="AA4">
        <f>IFERROR([1]!s_fa_dupont_roe($A4,"2019/12/31")/100,"")</f>
        <v>4.3419999999999993E-2</v>
      </c>
      <c r="AB4">
        <f>IFERROR([1]!s_fa_dupont_roe($A4,"2020/12/31")/100,"")</f>
        <v>0.105268</v>
      </c>
      <c r="AC4">
        <f>IFERROR([1]!s_fa_dupont_roe($A4,"2021/12/31")/100,"")</f>
        <v>7.5396999999999992E-2</v>
      </c>
      <c r="AD4">
        <f>IFERROR([1]!s_fa_dupont_roe($A4,"2022/12/31")/100,"")</f>
        <v>8.456E-3</v>
      </c>
      <c r="AE4">
        <f>IFERROR([1]!s_fa_dupont_roe($A4,"2023/12/31")/100,"")</f>
        <v>6.4043000000000003E-2</v>
      </c>
      <c r="AF4">
        <f>IFERROR([1]!s_fa_dupont_roe($A4,"2024/12/31")/100,"")</f>
        <v>0.113787</v>
      </c>
      <c r="AG4">
        <f>IFERROR([1]!s_fa_dupont_roe($A4,"2025/12/31")/100,"")</f>
        <v>9.8910999999999999E-2</v>
      </c>
      <c r="AH4">
        <f>IFERROR([1]!s_stm07_is($A4,"W30028333","2025/12/31",1),"")</f>
        <v>10468000000</v>
      </c>
      <c r="AI4">
        <f>IFERROR([1]!s_stm07_bs($A4,"W38058048","2025/12/31",1),"")</f>
        <v>0</v>
      </c>
      <c r="AJ4">
        <f>IFERROR([1]!s_fa_netdebt($A4,"2025/12/31"),"")</f>
        <v>0</v>
      </c>
      <c r="AK4">
        <f>IFERROR([1]!s_val_ev1($A4,"2025/12/31"),"")</f>
        <v>214668260974.944</v>
      </c>
      <c r="AL4">
        <f>IFERROR([1]!s_fa_ebitda($A4,"2025/12/31"),"")</f>
        <v>25585000000</v>
      </c>
      <c r="AM4">
        <f>IFERROR([1]!s_west_netprofit($A4,2026,$B$1,180)/[1]!s_west_netprofit($A4,2026,$B$1-7,180)-1,"")</f>
        <v>0</v>
      </c>
      <c r="AN4">
        <f>IFERROR([1]!s_west_netprofit($A4,2026,$B$1,180)/[1]!s_west_netprofit($A4,2026,$B$1-30,180)-1,"")</f>
        <v>0</v>
      </c>
      <c r="AO4" t="str">
        <f>IFERROR([1]!s_est_mediannetprofit($A4,2026,$B$1)/[1]!s_est_mediannetprofit($A4,2026,$B$1-7)-1,"")</f>
        <v/>
      </c>
      <c r="AP4" t="str">
        <f>IFERROR([1]!s_est_mediannetprofit($A4,2026,$B$1)/[1]!s_est_mediannetprofit($A4,2026,$B$1-30)-1,"")</f>
        <v/>
      </c>
    </row>
    <row r="5" spans="1:42">
      <c r="A5" t="s">
        <v>1844</v>
      </c>
      <c r="B5">
        <f>IFERROR([1]!s_stm07_is($A5,"W30028333","2011/12/31",1)/[1]!S_SHARE_TOTAL($A5,$B$1),"")</f>
        <v>0.32956285160094045</v>
      </c>
      <c r="C5">
        <f>IFERROR([1]!s_stm07_is($A5,"W30028333","2012/12/31",1)/[1]!S_SHARE_TOTAL($A5,$B$1),"")</f>
        <v>0.41414543399357806</v>
      </c>
      <c r="D5">
        <f>IFERROR([1]!s_stm07_is($A5,"W30028333","2013/12/31",1)/[1]!S_SHARE_TOTAL($A5,$B$1),"")</f>
        <v>0.36730159234788046</v>
      </c>
      <c r="E5">
        <f>IFERROR([1]!s_stm07_is($A5,"W30028333","2014/12/31",1)/[1]!S_SHARE_TOTAL($A5,$B$1),"")</f>
        <v>0.38098871871364087</v>
      </c>
      <c r="F5">
        <f>IFERROR([1]!s_stm07_is($A5,"W30028333","2015/12/31",1)/[1]!S_SHARE_TOTAL($A5,$B$1),"")</f>
        <v>0.39132105216437935</v>
      </c>
      <c r="G5">
        <f>IFERROR([1]!s_stm07_is($A5,"W30028333","2016/12/31",1)/[1]!S_SHARE_TOTAL($A5,$B$1),"")</f>
        <v>0.39339502158628586</v>
      </c>
      <c r="H5">
        <f>IFERROR([1]!s_stm07_is($A5,"W30028333","2017/12/31",1)/[1]!S_SHARE_TOTAL($A5,$B$1),"")</f>
        <v>0.44080156811389609</v>
      </c>
      <c r="I5">
        <f>IFERROR([1]!s_stm07_is($A5,"W30028333","2018/12/31",1)/[1]!S_SHARE_TOTAL($A5,$B$1),"")</f>
        <v>0.49908171659770362</v>
      </c>
      <c r="J5">
        <f>IFERROR([1]!s_stm07_is($A5,"W30028333","2019/12/31",1)/[1]!S_SHARE_TOTAL($A5,$B$1),"")</f>
        <v>0.37329841866083496</v>
      </c>
      <c r="K5">
        <f>IFERROR([1]!s_stm07_is($A5,"W30028333","2020/12/31",1)/[1]!S_SHARE_TOTAL($A5,$B$1),"")</f>
        <v>0.321936860677496</v>
      </c>
      <c r="L5">
        <f>IFERROR([1]!s_stm07_is($A5,"W30028333","2021/12/31",1)/[1]!S_SHARE_TOTAL($A5,$B$1),"")</f>
        <v>0.26886575167196536</v>
      </c>
      <c r="M5">
        <f>IFERROR([1]!s_stm07_is($A5,"W30028333","2022/12/31",1)/[1]!S_SHARE_TOTAL($A5,$B$1),"")</f>
        <v>0.28123989997992965</v>
      </c>
      <c r="N5">
        <f>IFERROR([1]!s_stm07_is($A5,"W30028333","2023/12/31",1)/[1]!S_SHARE_TOTAL($A5,$B$1),"")</f>
        <v>0.32530237178074484</v>
      </c>
      <c r="O5">
        <f>IFERROR([1]!s_stm07_is($A5,"W30028333","2024/12/31",1)/[1]!S_SHARE_TOTAL($A5,$B$1),"")</f>
        <v>0.30608466028990039</v>
      </c>
      <c r="P5">
        <f>IFERROR([1]!s_stm07_is($A5,"W30028333","2025/12/31",1)/[1]!S_SHARE_TOTAL($A5,$B$1),"")</f>
        <v>0.30483599136146572</v>
      </c>
      <c r="Q5">
        <f>IFERROR([1]!s_west_netprofit($A5,2026,$B$1,180)/[1]!S_SHARE_TOTAL($A5,$B$1),"")</f>
        <v>0.32844548047828537</v>
      </c>
      <c r="R5">
        <f>IFERROR([1]!s_west_netprofit($A5,2027,$B$1,180)/[1]!S_SHARE_TOTAL($A5,$B$1),"")</f>
        <v>0.3467467868757293</v>
      </c>
      <c r="S5">
        <f>IFERROR([1]!s_fa_dupont_roe($A5,"2011/12/31")/100,"")</f>
        <v>0.15559100000000001</v>
      </c>
      <c r="T5">
        <f>IFERROR([1]!s_fa_dupont_roe($A5,"2012/12/31")/100,"")</f>
        <v>0.17785200000000001</v>
      </c>
      <c r="U5">
        <f>IFERROR([1]!s_fa_dupont_roe($A5,"2013/12/31")/100,"")</f>
        <v>0.144008</v>
      </c>
      <c r="V5">
        <f>IFERROR([1]!s_fa_dupont_roe($A5,"2014/12/31")/100,"")</f>
        <v>0.13872199999999998</v>
      </c>
      <c r="W5">
        <f>IFERROR([1]!s_fa_dupont_roe($A5,"2015/12/31")/100,"")</f>
        <v>0.13846600000000001</v>
      </c>
      <c r="X5">
        <f>IFERROR([1]!s_fa_dupont_roe($A5,"2016/12/31")/100,"")</f>
        <v>0.13750000000000001</v>
      </c>
      <c r="Y5">
        <f>IFERROR([1]!s_fa_dupont_roe($A5,"2017/12/31")/100,"")</f>
        <v>0.14383499999999999</v>
      </c>
      <c r="Z5">
        <f>IFERROR([1]!s_fa_dupont_roe($A5,"2018/12/31")/100,"")</f>
        <v>0.15162500000000001</v>
      </c>
      <c r="AA5">
        <f>IFERROR([1]!s_fa_dupont_roe($A5,"2019/12/31")/100,"")</f>
        <v>0.11003399999999999</v>
      </c>
      <c r="AB5">
        <f>IFERROR([1]!s_fa_dupont_roe($A5,"2020/12/31")/100,"")</f>
        <v>9.1736999999999999E-2</v>
      </c>
      <c r="AC5">
        <f>IFERROR([1]!s_fa_dupont_roe($A5,"2021/12/31")/100,"")</f>
        <v>7.4776999999999996E-2</v>
      </c>
      <c r="AD5">
        <f>IFERROR([1]!s_fa_dupont_roe($A5,"2022/12/31")/100,"")</f>
        <v>8.1582000000000002E-2</v>
      </c>
      <c r="AE5">
        <f>IFERROR([1]!s_fa_dupont_roe($A5,"2023/12/31")/100,"")</f>
        <v>0.10026600000000001</v>
      </c>
      <c r="AF5">
        <f>IFERROR([1]!s_fa_dupont_roe($A5,"2024/12/31")/100,"")</f>
        <v>9.7430000000000003E-2</v>
      </c>
      <c r="AG5">
        <f>IFERROR([1]!s_fa_dupont_roe($A5,"2025/12/31")/100,"")</f>
        <v>9.7448999999999994E-2</v>
      </c>
      <c r="AH5">
        <f>IFERROR([1]!s_stm07_is($A5,"W30028333","2025/12/31",1),"")</f>
        <v>5688200000</v>
      </c>
      <c r="AI5">
        <f>IFERROR([1]!s_stm07_bs($A5,"W38058048","2025/12/31",1),"")</f>
        <v>0</v>
      </c>
      <c r="AJ5">
        <f>IFERROR([1]!s_fa_netdebt($A5,"2025/12/31"),"")</f>
        <v>0</v>
      </c>
      <c r="AK5">
        <f>IFERROR([1]!s_val_ev1($A5,"2025/12/31"),"")</f>
        <v>172610480768.108</v>
      </c>
      <c r="AL5">
        <f>IFERROR([1]!s_fa_ebitda($A5,"2025/12/31"),"")</f>
        <v>14380600000</v>
      </c>
      <c r="AM5">
        <f>IFERROR([1]!s_west_netprofit($A5,2026,$B$1,180)/[1]!s_west_netprofit($A5,2026,$B$1-7,180)-1,"")</f>
        <v>0</v>
      </c>
      <c r="AN5">
        <f>IFERROR([1]!s_west_netprofit($A5,2026,$B$1,180)/[1]!s_west_netprofit($A5,2026,$B$1-30,180)-1,"")</f>
        <v>0</v>
      </c>
      <c r="AO5" t="str">
        <f>IFERROR([1]!s_est_mediannetprofit($A5,2026,$B$1)/[1]!s_est_mediannetprofit($A5,2026,$B$1-7)-1,"")</f>
        <v/>
      </c>
      <c r="AP5" t="str">
        <f>IFERROR([1]!s_est_mediannetprofit($A5,2026,$B$1)/[1]!s_est_mediannetprofit($A5,2026,$B$1-30)-1,"")</f>
        <v/>
      </c>
    </row>
    <row r="6" spans="1:42">
      <c r="A6" t="s">
        <v>1845</v>
      </c>
      <c r="B6">
        <f>IFERROR([1]!s_stm07_is($A6,"W30028333","2011/12/31",1)/[1]!S_SHARE_TOTAL($A6,$B$1),"")</f>
        <v>0.97750404933103818</v>
      </c>
      <c r="C6">
        <f>IFERROR([1]!s_stm07_is($A6,"W30028333","2012/12/31",1)/[1]!S_SHARE_TOTAL($A6,$B$1),"")</f>
        <v>0.8163034649024512</v>
      </c>
      <c r="D6">
        <f>IFERROR([1]!s_stm07_is($A6,"W30028333","2013/12/31",1)/[1]!S_SHARE_TOTAL($A6,$B$1),"")</f>
        <v>0.94299432132881722</v>
      </c>
      <c r="E6">
        <f>IFERROR([1]!s_stm07_is($A6,"W30028333","2014/12/31",1)/[1]!S_SHARE_TOTAL($A6,$B$1),"")</f>
        <v>0.79657530673592014</v>
      </c>
      <c r="F6">
        <f>IFERROR([1]!s_stm07_is($A6,"W30028333","2015/12/31",1)/[1]!S_SHARE_TOTAL($A6,$B$1),"")</f>
        <v>0.7869149107015716</v>
      </c>
      <c r="G6">
        <f>IFERROR([1]!s_stm07_is($A6,"W30028333","2016/12/31",1)/[1]!S_SHARE_TOTAL($A6,$B$1),"")</f>
        <v>0.14426579379006035</v>
      </c>
      <c r="H6">
        <f>IFERROR([1]!s_stm07_is($A6,"W30028333","2017/12/31",1)/[1]!S_SHARE_TOTAL($A6,$B$1),"")</f>
        <v>0.62839130348732208</v>
      </c>
      <c r="I6">
        <f>IFERROR([1]!s_stm07_is($A6,"W30028333","2018/12/31",1)/[1]!S_SHARE_TOTAL($A6,$B$1),"")</f>
        <v>0.79884491785242373</v>
      </c>
      <c r="J6">
        <f>IFERROR([1]!s_stm07_is($A6,"W30028333","2019/12/31",1)/[1]!S_SHARE_TOTAL($A6,$B$1),"")</f>
        <v>0.42965484290117606</v>
      </c>
      <c r="K6">
        <f>IFERROR([1]!s_stm07_is($A6,"W30028333","2020/12/31",1)/[1]!S_SHARE_TOTAL($A6,$B$1),"")</f>
        <v>0.30430247508197883</v>
      </c>
      <c r="L6">
        <f>IFERROR([1]!s_stm07_is($A6,"W30028333","2021/12/31",1)/[1]!S_SHARE_TOTAL($A6,$B$1),"")</f>
        <v>0.80990199765077442</v>
      </c>
      <c r="M6">
        <f>IFERROR([1]!s_stm07_is($A6,"W30028333","2022/12/31",1)/[1]!S_SHARE_TOTAL($A6,$B$1),"")</f>
        <v>0.93315933982396837</v>
      </c>
      <c r="N6">
        <f>IFERROR([1]!s_stm07_is($A6,"W30028333","2023/12/31",1)/[1]!S_SHARE_TOTAL($A6,$B$1),"")</f>
        <v>1.3695066257609882</v>
      </c>
      <c r="O6">
        <f>IFERROR([1]!s_stm07_is($A6,"W30028333","2024/12/31",1)/[1]!S_SHARE_TOTAL($A6,$B$1),"")</f>
        <v>1.3954616657086958</v>
      </c>
      <c r="P6">
        <f>IFERROR([1]!s_stm07_is($A6,"W30028333","2025/12/31",1)/[1]!S_SHARE_TOTAL($A6,$B$1),"")</f>
        <v>1.2968790700328741</v>
      </c>
      <c r="Q6">
        <f>IFERROR([1]!s_west_netprofit($A6,2026,$B$1,180)/[1]!S_SHARE_TOTAL($A6,$B$1),"")</f>
        <v>1.5559654021831528</v>
      </c>
      <c r="R6">
        <f>IFERROR([1]!s_west_netprofit($A6,2027,$B$1,180)/[1]!S_SHARE_TOTAL($A6,$B$1),"")</f>
        <v>1.7009911371959419</v>
      </c>
      <c r="S6">
        <f>IFERROR([1]!s_fa_dupont_roe($A6,"2011/12/31")/100,"")</f>
        <v>0.10964399999999999</v>
      </c>
      <c r="T6">
        <f>IFERROR([1]!s_fa_dupont_roe($A6,"2012/12/31")/100,"")</f>
        <v>8.4001999999999993E-2</v>
      </c>
      <c r="U6">
        <f>IFERROR([1]!s_fa_dupont_roe($A6,"2013/12/31")/100,"")</f>
        <v>9.0749999999999997E-2</v>
      </c>
      <c r="V6">
        <f>IFERROR([1]!s_fa_dupont_roe($A6,"2014/12/31")/100,"")</f>
        <v>7.3528999999999997E-2</v>
      </c>
      <c r="W6">
        <f>IFERROR([1]!s_fa_dupont_roe($A6,"2015/12/31")/100,"")</f>
        <v>7.1374000000000007E-2</v>
      </c>
      <c r="X6">
        <f>IFERROR([1]!s_fa_dupont_roe($A6,"2016/12/31")/100,"")</f>
        <v>1.3627E-2</v>
      </c>
      <c r="Y6">
        <f>IFERROR([1]!s_fa_dupont_roe($A6,"2017/12/31")/100,"")</f>
        <v>5.9063999999999998E-2</v>
      </c>
      <c r="Z6">
        <f>IFERROR([1]!s_fa_dupont_roe($A6,"2018/12/31")/100,"")</f>
        <v>7.2917999999999997E-2</v>
      </c>
      <c r="AA6">
        <f>IFERROR([1]!s_fa_dupont_roe($A6,"2019/12/31")/100,"")</f>
        <v>3.9885999999999998E-2</v>
      </c>
      <c r="AB6">
        <f>IFERROR([1]!s_fa_dupont_roe($A6,"2020/12/31")/100,"")</f>
        <v>2.7492000000000003E-2</v>
      </c>
      <c r="AC6">
        <f>IFERROR([1]!s_fa_dupont_roe($A6,"2021/12/31")/100,"")</f>
        <v>7.0521E-2</v>
      </c>
      <c r="AD6">
        <f>IFERROR([1]!s_fa_dupont_roe($A6,"2022/12/31")/100,"")</f>
        <v>8.3140000000000006E-2</v>
      </c>
      <c r="AE6">
        <f>IFERROR([1]!s_fa_dupont_roe($A6,"2023/12/31")/100,"")</f>
        <v>0.126246</v>
      </c>
      <c r="AF6">
        <f>IFERROR([1]!s_fa_dupont_roe($A6,"2024/12/31")/100,"")</f>
        <v>0.12951100000000001</v>
      </c>
      <c r="AG6">
        <f>IFERROR([1]!s_fa_dupont_roe($A6,"2025/12/31")/100,"")</f>
        <v>0.116311</v>
      </c>
      <c r="AH6">
        <f>IFERROR([1]!s_stm07_is($A6,"W30028333","2025/12/31",1),"")</f>
        <v>22285000000</v>
      </c>
      <c r="AI6">
        <f>IFERROR([1]!s_stm07_bs($A6,"W38058048","2025/12/31",1),"")</f>
        <v>0</v>
      </c>
      <c r="AJ6">
        <f>IFERROR([1]!s_fa_netdebt($A6,"2025/12/31"),"")</f>
        <v>0</v>
      </c>
      <c r="AK6">
        <f>IFERROR([1]!s_val_ev1($A6,"2025/12/31"),"")</f>
        <v>23177557864534.199</v>
      </c>
      <c r="AL6">
        <f>IFERROR([1]!s_fa_ebitda($A6,"2025/12/31"),"")</f>
        <v>0</v>
      </c>
      <c r="AM6">
        <f>IFERROR([1]!s_west_netprofit($A6,2026,$B$1,180)/[1]!s_west_netprofit($A6,2026,$B$1-7,180)-1,"")</f>
        <v>6.1480073634854193E-3</v>
      </c>
      <c r="AN6">
        <f>IFERROR([1]!s_west_netprofit($A6,2026,$B$1,180)/[1]!s_west_netprofit($A6,2026,$B$1-30,180)-1,"")</f>
        <v>-1.6646959002042716E-2</v>
      </c>
      <c r="AO6" t="str">
        <f>IFERROR([1]!s_est_mediannetprofit($A6,2026,$B$1)/[1]!s_est_mediannetprofit($A6,2026,$B$1-7)-1,"")</f>
        <v/>
      </c>
      <c r="AP6" t="str">
        <f>IFERROR([1]!s_est_mediannetprofit($A6,2026,$B$1)/[1]!s_est_mediannetprofit($A6,2026,$B$1-30)-1,"")</f>
        <v/>
      </c>
    </row>
    <row r="7" spans="1:42">
      <c r="A7" t="s">
        <v>1846</v>
      </c>
      <c r="B7">
        <f>IFERROR([1]!s_stm07_is($A7,"W30028333","2011/12/31",1)/[1]!S_SHARE_TOTAL($A7,$B$1),"")</f>
        <v>4.2583539263497086</v>
      </c>
      <c r="C7">
        <f>IFERROR([1]!s_stm07_is($A7,"W30028333","2012/12/31",1)/[1]!S_SHARE_TOTAL($A7,$B$1),"")</f>
        <v>4.5652369531081334</v>
      </c>
      <c r="D7">
        <f>IFERROR([1]!s_stm07_is($A7,"W30028333","2013/12/31",1)/[1]!S_SHARE_TOTAL($A7,$B$1),"")</f>
        <v>5.2390657396908535</v>
      </c>
      <c r="E7">
        <f>IFERROR([1]!s_stm07_is($A7,"W30028333","2014/12/31",1)/[1]!S_SHARE_TOTAL($A7,$B$1),"")</f>
        <v>28.62599242721366</v>
      </c>
      <c r="F7">
        <f>IFERROR([1]!s_stm07_is($A7,"W30028333","2015/12/31",1)/[1]!S_SHARE_TOTAL($A7,$B$1),"")</f>
        <v>3.6281644692601591</v>
      </c>
      <c r="G7">
        <f>IFERROR([1]!s_stm07_is($A7,"W30028333","2016/12/31",1)/[1]!S_SHARE_TOTAL($A7,$B$1),"")</f>
        <v>3.0111137350287689</v>
      </c>
      <c r="H7">
        <f>IFERROR([1]!s_stm07_is($A7,"W30028333","2017/12/31",1)/[1]!S_SHARE_TOTAL($A7,$B$1),"")</f>
        <v>3.9036084091794185</v>
      </c>
      <c r="I7">
        <f>IFERROR([1]!s_stm07_is($A7,"W30028333","2018/12/31",1)/[1]!S_SHARE_TOTAL($A7,$B$1),"")</f>
        <v>3.5831174194607573</v>
      </c>
      <c r="J7">
        <f>IFERROR([1]!s_stm07_is($A7,"W30028333","2019/12/31",1)/[1]!S_SHARE_TOTAL($A7,$B$1),"")</f>
        <v>3.3461511679118203</v>
      </c>
      <c r="K7">
        <f>IFERROR([1]!s_stm07_is($A7,"W30028333","2020/12/31",1)/[1]!S_SHARE_TOTAL($A7,$B$1),"")</f>
        <v>2.8773803059367946</v>
      </c>
      <c r="L7">
        <f>IFERROR([1]!s_stm07_is($A7,"W30028333","2021/12/31",1)/[1]!S_SHARE_TOTAL($A7,$B$1),"")</f>
        <v>2.8811342267534115</v>
      </c>
      <c r="M7">
        <f>IFERROR([1]!s_stm07_is($A7,"W30028333","2022/12/31",1)/[1]!S_SHARE_TOTAL($A7,$B$1),"")</f>
        <v>2.6507373366335538</v>
      </c>
      <c r="N7">
        <f>IFERROR([1]!s_stm07_is($A7,"W30028333","2023/12/31",1)/[1]!S_SHARE_TOTAL($A7,$B$1),"")</f>
        <v>2.8168483327688483</v>
      </c>
      <c r="O7">
        <f>IFERROR([1]!s_stm07_is($A7,"W30028333","2024/12/31",1)/[1]!S_SHARE_TOTAL($A7,$B$1),"")</f>
        <v>2.8712801846097924</v>
      </c>
      <c r="P7">
        <f>IFERROR([1]!s_stm07_is($A7,"W30028333","2025/12/31",1)/[1]!S_SHARE_TOTAL($A7,$B$1),"")</f>
        <v>2.9261812765528132</v>
      </c>
      <c r="Q7">
        <f>IFERROR([1]!s_west_netprofit($A7,2026,$B$1,180)/[1]!S_SHARE_TOTAL($A7,$B$1),"")</f>
        <v>3.1246698397314279</v>
      </c>
      <c r="R7">
        <f>IFERROR([1]!s_west_netprofit($A7,2027,$B$1,180)/[1]!S_SHARE_TOTAL($A7,$B$1),"")</f>
        <v>3.149304945090476</v>
      </c>
      <c r="S7">
        <f>IFERROR([1]!s_fa_dupont_roe($A7,"2011/12/31")/100,"")</f>
        <v>0.15919700000000001</v>
      </c>
      <c r="T7">
        <f>IFERROR([1]!s_fa_dupont_roe($A7,"2012/12/31")/100,"")</f>
        <v>0.16093199999999999</v>
      </c>
      <c r="U7">
        <f>IFERROR([1]!s_fa_dupont_roe($A7,"2013/12/31")/100,"")</f>
        <v>0.16856300000000002</v>
      </c>
      <c r="V7">
        <f>IFERROR([1]!s_fa_dupont_roe($A7,"2014/12/31")/100,"")</f>
        <v>0.63373299999999999</v>
      </c>
      <c r="W7">
        <f>IFERROR([1]!s_fa_dupont_roe($A7,"2015/12/31")/100,"")</f>
        <v>6.2686999999999993E-2</v>
      </c>
      <c r="X7">
        <f>IFERROR([1]!s_fa_dupont_roe($A7,"2016/12/31")/100,"")</f>
        <v>5.3030999999999995E-2</v>
      </c>
      <c r="Y7">
        <f>IFERROR([1]!s_fa_dupont_roe($A7,"2017/12/31")/100,"")</f>
        <v>7.7751000000000001E-2</v>
      </c>
      <c r="Z7">
        <f>IFERROR([1]!s_fa_dupont_roe($A7,"2018/12/31")/100,"")</f>
        <v>8.5252999999999995E-2</v>
      </c>
      <c r="AA7">
        <f>IFERROR([1]!s_fa_dupont_roe($A7,"2019/12/31")/100,"")</f>
        <v>8.4365999999999997E-2</v>
      </c>
      <c r="AB7">
        <f>IFERROR([1]!s_fa_dupont_roe($A7,"2020/12/31")/100,"")</f>
        <v>7.2031999999999999E-2</v>
      </c>
      <c r="AC7">
        <f>IFERROR([1]!s_fa_dupont_roe($A7,"2021/12/31")/100,"")</f>
        <v>7.1590000000000001E-2</v>
      </c>
      <c r="AD7">
        <f>IFERROR([1]!s_fa_dupont_roe($A7,"2022/12/31")/100,"")</f>
        <v>6.5072000000000005E-2</v>
      </c>
      <c r="AE7">
        <f>IFERROR([1]!s_fa_dupont_roe($A7,"2023/12/31")/100,"")</f>
        <v>6.8367999999999998E-2</v>
      </c>
      <c r="AF7">
        <f>IFERROR([1]!s_fa_dupont_roe($A7,"2024/12/31")/100,"")</f>
        <v>6.9601999999999997E-2</v>
      </c>
      <c r="AG7">
        <f>IFERROR([1]!s_fa_dupont_roe($A7,"2025/12/31")/100,"")</f>
        <v>7.0146E-2</v>
      </c>
      <c r="AH7">
        <f>IFERROR([1]!s_stm07_is($A7,"W30028333","2025/12/31",1),"")</f>
        <v>6236000000</v>
      </c>
      <c r="AI7">
        <f>IFERROR([1]!s_stm07_bs($A7,"W38058048","2025/12/31",1),"")</f>
        <v>0</v>
      </c>
      <c r="AJ7">
        <f>IFERROR([1]!s_fa_netdebt($A7,"2025/12/31"),"")</f>
        <v>0</v>
      </c>
      <c r="AK7">
        <f>IFERROR([1]!s_val_ev1($A7,"2025/12/31"),"")</f>
        <v>109153639545.353</v>
      </c>
      <c r="AL7">
        <f>IFERROR([1]!s_fa_ebitda($A7,"2025/12/31"),"")</f>
        <v>6581000000</v>
      </c>
      <c r="AM7">
        <f>IFERROR([1]!s_west_netprofit($A7,2026,$B$1,180)/[1]!s_west_netprofit($A7,2026,$B$1-7,180)-1,"")</f>
        <v>0</v>
      </c>
      <c r="AN7">
        <f>IFERROR([1]!s_west_netprofit($A7,2026,$B$1,180)/[1]!s_west_netprofit($A7,2026,$B$1-30,180)-1,"")</f>
        <v>0</v>
      </c>
      <c r="AO7" t="str">
        <f>IFERROR([1]!s_est_mediannetprofit($A7,2026,$B$1)/[1]!s_est_mediannetprofit($A7,2026,$B$1-7)-1,"")</f>
        <v/>
      </c>
      <c r="AP7" t="str">
        <f>IFERROR([1]!s_est_mediannetprofit($A7,2026,$B$1)/[1]!s_est_mediannetprofit($A7,2026,$B$1-30)-1,"")</f>
        <v/>
      </c>
    </row>
    <row r="8" spans="1:42">
      <c r="A8" t="s">
        <v>1847</v>
      </c>
      <c r="B8">
        <f>IFERROR([1]!s_stm07_is($A8,"W30028333","2011/12/31",1)/[1]!S_SHARE_TOTAL($A8,$B$1),"")</f>
        <v>3.5493960696287679</v>
      </c>
      <c r="C8">
        <f>IFERROR([1]!s_stm07_is($A8,"W30028333","2012/12/31",1)/[1]!S_SHARE_TOTAL($A8,$B$1),"")</f>
        <v>4.174010461770143</v>
      </c>
      <c r="D8">
        <f>IFERROR([1]!s_stm07_is($A8,"W30028333","2013/12/31",1)/[1]!S_SHARE_TOTAL($A8,$B$1),"")</f>
        <v>3.294097329983682</v>
      </c>
      <c r="E8">
        <f>IFERROR([1]!s_stm07_is($A8,"W30028333","2014/12/31",1)/[1]!S_SHARE_TOTAL($A8,$B$1),"")</f>
        <v>3.4601654421800001</v>
      </c>
      <c r="F8">
        <f>IFERROR([1]!s_stm07_is($A8,"W30028333","2015/12/31",1)/[1]!S_SHARE_TOTAL($A8,$B$1),"")</f>
        <v>4.404936020769501</v>
      </c>
      <c r="G8">
        <f>IFERROR([1]!s_stm07_is($A8,"W30028333","2016/12/31",1)/[1]!S_SHARE_TOTAL($A8,$B$1),"")</f>
        <v>4.5268019239981427</v>
      </c>
      <c r="H8">
        <f>IFERROR([1]!s_stm07_is($A8,"W30028333","2017/12/31",1)/[1]!S_SHARE_TOTAL($A8,$B$1),"")</f>
        <v>6.2860085304360043</v>
      </c>
      <c r="I8">
        <f>IFERROR([1]!s_stm07_is($A8,"W30028333","2018/12/31",1)/[1]!S_SHARE_TOTAL($A8,$B$1),"")</f>
        <v>6.435552452364032</v>
      </c>
      <c r="J8">
        <f>IFERROR([1]!s_stm07_is($A8,"W30028333","2019/12/31",1)/[1]!S_SHARE_TOTAL($A8,$B$1),"")</f>
        <v>3.5101511177415783</v>
      </c>
      <c r="K8">
        <f>IFERROR([1]!s_stm07_is($A8,"W30028333","2020/12/31",1)/[1]!S_SHARE_TOTAL($A8,$B$1),"")</f>
        <v>2.1051818401801912</v>
      </c>
      <c r="L8">
        <f>IFERROR([1]!s_stm07_is($A8,"W30028333","2021/12/31",1)/[1]!S_SHARE_TOTAL($A8,$B$1),"")</f>
        <v>2.7254586323761401</v>
      </c>
      <c r="M8">
        <f>IFERROR([1]!s_stm07_is($A8,"W30028333","2022/12/31",1)/[1]!S_SHARE_TOTAL($A8,$B$1),"")</f>
        <v>1.9083374236091821</v>
      </c>
      <c r="N8">
        <f>IFERROR([1]!s_stm07_is($A8,"W30028333","2023/12/31",1)/[1]!S_SHARE_TOTAL($A8,$B$1),"")</f>
        <v>1.912881575932962</v>
      </c>
      <c r="O8">
        <f>IFERROR([1]!s_stm07_is($A8,"W30028333","2024/12/31",1)/[1]!S_SHARE_TOTAL($A8,$B$1),"")</f>
        <v>1.3004537741144508</v>
      </c>
      <c r="P8">
        <f>IFERROR([1]!s_stm07_is($A8,"W30028333","2025/12/31",1)/[1]!S_SHARE_TOTAL($A8,$B$1),"")</f>
        <v>1.167640594833067</v>
      </c>
      <c r="Q8">
        <f>IFERROR([1]!s_west_netprofit($A8,2026,$B$1,180)/[1]!S_SHARE_TOTAL($A8,$B$1),"")</f>
        <v>1.654598154420666</v>
      </c>
      <c r="R8">
        <f>IFERROR([1]!s_west_netprofit($A8,2027,$B$1,180)/[1]!S_SHARE_TOTAL($A8,$B$1),"")</f>
        <v>1.9569082153790383</v>
      </c>
      <c r="S8">
        <f>IFERROR([1]!s_fa_dupont_roe($A8,"2011/12/31")/100,"")</f>
        <v>9.9797999999999998E-2</v>
      </c>
      <c r="T8">
        <f>IFERROR([1]!s_fa_dupont_roe($A8,"2012/12/31")/100,"")</f>
        <v>0.10348499999999999</v>
      </c>
      <c r="U8">
        <f>IFERROR([1]!s_fa_dupont_roe($A8,"2013/12/31")/100,"")</f>
        <v>7.4416999999999997E-2</v>
      </c>
      <c r="V8">
        <f>IFERROR([1]!s_fa_dupont_roe($A8,"2014/12/31")/100,"")</f>
        <v>7.2590000000000002E-2</v>
      </c>
      <c r="W8">
        <f>IFERROR([1]!s_fa_dupont_roe($A8,"2015/12/31")/100,"")</f>
        <v>8.7151999999999993E-2</v>
      </c>
      <c r="X8">
        <f>IFERROR([1]!s_fa_dupont_roe($A8,"2016/12/31")/100,"")</f>
        <v>8.5147E-2</v>
      </c>
      <c r="Y8">
        <f>IFERROR([1]!s_fa_dupont_roe($A8,"2017/12/31")/100,"")</f>
        <v>0.10934200000000001</v>
      </c>
      <c r="Z8">
        <f>IFERROR([1]!s_fa_dupont_roe($A8,"2018/12/31")/100,"")</f>
        <v>0.102781</v>
      </c>
      <c r="AA8">
        <f>IFERROR([1]!s_fa_dupont_roe($A8,"2019/12/31")/100,"")</f>
        <v>5.3608000000000003E-2</v>
      </c>
      <c r="AB8">
        <f>IFERROR([1]!s_fa_dupont_roe($A8,"2020/12/31")/100,"")</f>
        <v>3.1434999999999998E-2</v>
      </c>
      <c r="AC8">
        <f>IFERROR([1]!s_fa_dupont_roe($A8,"2021/12/31")/100,"")</f>
        <v>3.9826E-2</v>
      </c>
      <c r="AD8">
        <f>IFERROR([1]!s_fa_dupont_roe($A8,"2022/12/31")/100,"")</f>
        <v>2.7871999999999997E-2</v>
      </c>
      <c r="AE8">
        <f>IFERROR([1]!s_fa_dupont_roe($A8,"2023/12/31")/100,"")</f>
        <v>2.8300000000000002E-2</v>
      </c>
      <c r="AF8">
        <f>IFERROR([1]!s_fa_dupont_roe($A8,"2024/12/31")/100,"")</f>
        <v>1.9411000000000001E-2</v>
      </c>
      <c r="AG8">
        <f>IFERROR([1]!s_fa_dupont_roe($A8,"2025/12/31")/100,"")</f>
        <v>1.7538999999999999E-2</v>
      </c>
      <c r="AH8">
        <f>IFERROR([1]!s_stm07_is($A8,"W30028333","2025/12/31",1),"")</f>
        <v>5653000000</v>
      </c>
      <c r="AI8">
        <f>IFERROR([1]!s_stm07_bs($A8,"W38058048","2025/12/31",1),"")</f>
        <v>0</v>
      </c>
      <c r="AJ8">
        <f>IFERROR([1]!s_fa_netdebt($A8,"2025/12/31"),"")</f>
        <v>0</v>
      </c>
      <c r="AK8">
        <f>IFERROR([1]!s_val_ev1($A8,"2025/12/31"),"")</f>
        <v>270308121887.42899</v>
      </c>
      <c r="AL8">
        <f>IFERROR([1]!s_fa_ebitda($A8,"2025/12/31"),"")</f>
        <v>8800000000</v>
      </c>
      <c r="AM8">
        <f>IFERROR([1]!s_west_netprofit($A8,2026,$B$1,180)/[1]!s_west_netprofit($A8,2026,$B$1-7,180)-1,"")</f>
        <v>0</v>
      </c>
      <c r="AN8">
        <f>IFERROR([1]!s_west_netprofit($A8,2026,$B$1,180)/[1]!s_west_netprofit($A8,2026,$B$1-30,180)-1,"")</f>
        <v>0</v>
      </c>
      <c r="AO8" t="str">
        <f>IFERROR([1]!s_est_mediannetprofit($A8,2026,$B$1)/[1]!s_est_mediannetprofit($A8,2026,$B$1-7)-1,"")</f>
        <v/>
      </c>
      <c r="AP8" t="str">
        <f>IFERROR([1]!s_est_mediannetprofit($A8,2026,$B$1)/[1]!s_est_mediannetprofit($A8,2026,$B$1-30)-1,"")</f>
        <v/>
      </c>
    </row>
    <row r="9" spans="1:42">
      <c r="A9" t="s">
        <v>1848</v>
      </c>
      <c r="B9">
        <f>IFERROR([1]!s_stm07_is($A9,"W30028333","2011/12/31",1)/[1]!S_SHARE_TOTAL($A9,$B$1),"")</f>
        <v>16.597876806445541</v>
      </c>
      <c r="C9">
        <f>IFERROR([1]!s_stm07_is($A9,"W30028333","2012/12/31",1)/[1]!S_SHARE_TOTAL($A9,$B$1),"")</f>
        <v>14.866551610738172</v>
      </c>
      <c r="D9">
        <f>IFERROR([1]!s_stm07_is($A9,"W30028333","2013/12/31",1)/[1]!S_SHARE_TOTAL($A9,$B$1),"")</f>
        <v>13.917204269021813</v>
      </c>
      <c r="E9">
        <f>IFERROR([1]!s_stm07_is($A9,"W30028333","2014/12/31",1)/[1]!S_SHARE_TOTAL($A9,$B$1),"")</f>
        <v>11.567474698048828</v>
      </c>
      <c r="F9">
        <f>IFERROR([1]!s_stm07_is($A9,"W30028333","2015/12/31",1)/[1]!S_SHARE_TOTAL($A9,$B$1),"")</f>
        <v>10.726141066967593</v>
      </c>
      <c r="G9">
        <f>IFERROR([1]!s_stm07_is($A9,"W30028333","2016/12/31",1)/[1]!S_SHARE_TOTAL($A9,$B$1),"")</f>
        <v>11.272766362961308</v>
      </c>
      <c r="H9">
        <f>IFERROR([1]!s_stm07_is($A9,"W30028333","2017/12/31",1)/[1]!S_SHARE_TOTAL($A9,$B$1),"")</f>
        <v>14.418622548743322</v>
      </c>
      <c r="I9">
        <f>IFERROR([1]!s_stm07_is($A9,"W30028333","2018/12/31",1)/[1]!S_SHARE_TOTAL($A9,$B$1),"")</f>
        <v>17.23767686880182</v>
      </c>
      <c r="J9">
        <f>IFERROR([1]!s_stm07_is($A9,"W30028333","2019/12/31",1)/[1]!S_SHARE_TOTAL($A9,$B$1),"")</f>
        <v>15.49875965509454</v>
      </c>
      <c r="K9">
        <f>IFERROR([1]!s_stm07_is($A9,"W30028333","2020/12/31",1)/[1]!S_SHARE_TOTAL($A9,$B$1),"")</f>
        <v>8.1169025170884996</v>
      </c>
      <c r="L9">
        <f>IFERROR([1]!s_stm07_is($A9,"W30028333","2021/12/31",1)/[1]!S_SHARE_TOTAL($A9,$B$1),"")</f>
        <v>9.2091178338941244</v>
      </c>
      <c r="M9">
        <f>IFERROR([1]!s_stm07_is($A9,"W30028333","2022/12/31",1)/[1]!S_SHARE_TOTAL($A9,$B$1),"")</f>
        <v>8.8205445489895009</v>
      </c>
      <c r="N9">
        <f>IFERROR([1]!s_stm07_is($A9,"W30028333","2023/12/31",1)/[1]!S_SHARE_TOTAL($A9,$B$1),"")</f>
        <v>8.250107923814241</v>
      </c>
      <c r="O9">
        <f>IFERROR([1]!s_stm07_is($A9,"W30028333","2024/12/31",1)/[1]!S_SHARE_TOTAL($A9,$B$1),"")</f>
        <v>6.5726170375607991</v>
      </c>
      <c r="P9">
        <f>IFERROR([1]!s_stm07_is($A9,"W30028333","2025/12/31",1)/[1]!S_SHARE_TOTAL($A9,$B$1),"")</f>
        <v>6.6523332265598825</v>
      </c>
      <c r="Q9">
        <f>IFERROR([1]!s_west_netprofit($A9,2026,$B$1,180)/[1]!S_SHARE_TOTAL($A9,$B$1),"")</f>
        <v>7.9392443659101257</v>
      </c>
      <c r="R9">
        <f>IFERROR([1]!s_west_netprofit($A9,2027,$B$1,180)/[1]!S_SHARE_TOTAL($A9,$B$1),"")</f>
        <v>8.3859705368399506</v>
      </c>
      <c r="S9">
        <f>IFERROR([1]!s_fa_dupont_roe($A9,"2011/12/31")/100,"")</f>
        <v>0.17425100000000002</v>
      </c>
      <c r="T9">
        <f>IFERROR([1]!s_fa_dupont_roe($A9,"2012/12/31")/100,"")</f>
        <v>0.13183899999999998</v>
      </c>
      <c r="U9">
        <f>IFERROR([1]!s_fa_dupont_roe($A9,"2013/12/31")/100,"")</f>
        <v>0.11011799999999999</v>
      </c>
      <c r="V9">
        <f>IFERROR([1]!s_fa_dupont_roe($A9,"2014/12/31")/100,"")</f>
        <v>8.3726999999999996E-2</v>
      </c>
      <c r="W9">
        <f>IFERROR([1]!s_fa_dupont_roe($A9,"2015/12/31")/100,"")</f>
        <v>7.1799000000000002E-2</v>
      </c>
      <c r="X9">
        <f>IFERROR([1]!s_fa_dupont_roe($A9,"2016/12/31")/100,"")</f>
        <v>7.1034E-2</v>
      </c>
      <c r="Y9">
        <f>IFERROR([1]!s_fa_dupont_roe($A9,"2017/12/31")/100,"")</f>
        <v>8.6423E-2</v>
      </c>
      <c r="Z9">
        <f>IFERROR([1]!s_fa_dupont_roe($A9,"2018/12/31")/100,"")</f>
        <v>9.6308000000000005E-2</v>
      </c>
      <c r="AA9">
        <f>IFERROR([1]!s_fa_dupont_roe($A9,"2019/12/31")/100,"")</f>
        <v>8.1251999999999991E-2</v>
      </c>
      <c r="AB9">
        <f>IFERROR([1]!s_fa_dupont_roe($A9,"2020/12/31")/100,"")</f>
        <v>4.1329999999999999E-2</v>
      </c>
      <c r="AC9">
        <f>IFERROR([1]!s_fa_dupont_roe($A9,"2021/12/31")/100,"")</f>
        <v>4.5788000000000002E-2</v>
      </c>
      <c r="AD9">
        <f>IFERROR([1]!s_fa_dupont_roe($A9,"2022/12/31")/100,"")</f>
        <v>4.2751000000000004E-2</v>
      </c>
      <c r="AE9">
        <f>IFERROR([1]!s_fa_dupont_roe($A9,"2023/12/31")/100,"")</f>
        <v>3.9712999999999998E-2</v>
      </c>
      <c r="AF9">
        <f>IFERROR([1]!s_fa_dupont_roe($A9,"2024/12/31")/100,"")</f>
        <v>3.1512999999999999E-2</v>
      </c>
      <c r="AG9">
        <f>IFERROR([1]!s_fa_dupont_roe($A9,"2025/12/31")/100,"")</f>
        <v>3.1483999999999998E-2</v>
      </c>
      <c r="AH9">
        <f>IFERROR([1]!s_stm07_is($A9,"W30028333","2025/12/31",1),"")</f>
        <v>19277000000</v>
      </c>
      <c r="AI9">
        <f>IFERROR([1]!s_stm07_bs($A9,"W38058048","2025/12/31",1),"")</f>
        <v>0</v>
      </c>
      <c r="AJ9">
        <f>IFERROR([1]!s_fa_netdebt($A9,"2025/12/31"),"")</f>
        <v>0</v>
      </c>
      <c r="AK9">
        <f>IFERROR([1]!s_val_ev1($A9,"2025/12/31"),"")</f>
        <v>341051167983.09198</v>
      </c>
      <c r="AL9">
        <f>IFERROR([1]!s_fa_ebitda($A9,"2025/12/31"),"")</f>
        <v>32295000000</v>
      </c>
      <c r="AM9">
        <f>IFERROR([1]!s_west_netprofit($A9,2026,$B$1,180)/[1]!s_west_netprofit($A9,2026,$B$1-7,180)-1,"")</f>
        <v>0</v>
      </c>
      <c r="AN9">
        <f>IFERROR([1]!s_west_netprofit($A9,2026,$B$1,180)/[1]!s_west_netprofit($A9,2026,$B$1-30,180)-1,"")</f>
        <v>9.5279174153029444E-2</v>
      </c>
      <c r="AO9" t="str">
        <f>IFERROR([1]!s_est_mediannetprofit($A9,2026,$B$1)/[1]!s_est_mediannetprofit($A9,2026,$B$1-7)-1,"")</f>
        <v/>
      </c>
      <c r="AP9" t="str">
        <f>IFERROR([1]!s_est_mediannetprofit($A9,2026,$B$1)/[1]!s_est_mediannetprofit($A9,2026,$B$1-30)-1,"")</f>
        <v/>
      </c>
    </row>
    <row r="10" spans="1:42">
      <c r="A10" t="s">
        <v>1849</v>
      </c>
      <c r="B10">
        <f>IFERROR([1]!s_stm07_is($A10,"W30028333","2011/12/31",1)/[1]!S_SHARE_TOTAL($A10,$B$1),"")</f>
        <v>0</v>
      </c>
      <c r="C10">
        <f>IFERROR([1]!s_stm07_is($A10,"W30028333","2012/12/31",1)/[1]!S_SHARE_TOTAL($A10,$B$1),"")</f>
        <v>0</v>
      </c>
      <c r="D10">
        <f>IFERROR([1]!s_stm07_is($A10,"W30028333","2013/12/31",1)/[1]!S_SHARE_TOTAL($A10,$B$1),"")</f>
        <v>0</v>
      </c>
      <c r="E10">
        <f>IFERROR([1]!s_stm07_is($A10,"W30028333","2014/12/31",1)/[1]!S_SHARE_TOTAL($A10,$B$1),"")</f>
        <v>0</v>
      </c>
      <c r="F10">
        <f>IFERROR([1]!s_stm07_is($A10,"W30028333","2015/12/31",1)/[1]!S_SHARE_TOTAL($A10,$B$1),"")</f>
        <v>0</v>
      </c>
      <c r="G10">
        <f>IFERROR([1]!s_stm07_is($A10,"W30028333","2016/12/31",1)/[1]!S_SHARE_TOTAL($A10,$B$1),"")</f>
        <v>0</v>
      </c>
      <c r="H10">
        <f>IFERROR([1]!s_stm07_is($A10,"W30028333","2017/12/31",1)/[1]!S_SHARE_TOTAL($A10,$B$1),"")</f>
        <v>0</v>
      </c>
      <c r="I10">
        <f>IFERROR([1]!s_stm07_is($A10,"W30028333","2018/12/31",1)/[1]!S_SHARE_TOTAL($A10,$B$1),"")</f>
        <v>-8.1195045429294108E-2</v>
      </c>
      <c r="J10">
        <f>IFERROR([1]!s_stm07_is($A10,"W30028333","2019/12/31",1)/[1]!S_SHARE_TOTAL($A10,$B$1),"")</f>
        <v>-0.11754971013439394</v>
      </c>
      <c r="K10">
        <f>IFERROR([1]!s_stm07_is($A10,"W30028333","2020/12/31",1)/[1]!S_SHARE_TOTAL($A10,$B$1),"")</f>
        <v>-0.28799561493571801</v>
      </c>
      <c r="L10">
        <f>IFERROR([1]!s_stm07_is($A10,"W30028333","2021/12/31",1)/[1]!S_SHARE_TOTAL($A10,$B$1),"")</f>
        <v>-0.40600355724087378</v>
      </c>
      <c r="M10">
        <f>IFERROR([1]!s_stm07_is($A10,"W30028333","2022/12/31",1)/[1]!S_SHARE_TOTAL($A10,$B$1),"")</f>
        <v>-0.14318531883652186</v>
      </c>
      <c r="N10">
        <f>IFERROR([1]!s_stm07_is($A10,"W30028333","2023/12/31",1)/[1]!S_SHARE_TOTAL($A10,$B$1),"")</f>
        <v>-0.15255042846324274</v>
      </c>
      <c r="O10">
        <f>IFERROR([1]!s_stm07_is($A10,"W30028333","2024/12/31",1)/[1]!S_SHARE_TOTAL($A10,$B$1),"")</f>
        <v>-0.10134364070512139</v>
      </c>
      <c r="P10">
        <f>IFERROR([1]!s_stm07_is($A10,"W30028333","2025/12/31",1)/[1]!S_SHARE_TOTAL($A10,$B$1),"")</f>
        <v>-4.1830213444367721E-2</v>
      </c>
      <c r="Q10">
        <f>IFERROR([1]!s_west_netprofit($A10,2026,$B$1,180)/[1]!S_SHARE_TOTAL($A10,$B$1),"")</f>
        <v>-3.3341114442478573E-2</v>
      </c>
      <c r="R10">
        <f>IFERROR([1]!s_west_netprofit($A10,2027,$B$1,180)/[1]!S_SHARE_TOTAL($A10,$B$1),"")</f>
        <v>-1.8891452713715361E-2</v>
      </c>
      <c r="S10">
        <f>IFERROR([1]!s_fa_dupont_roe($A10,"2011/12/31")/100,"")</f>
        <v>0</v>
      </c>
      <c r="T10">
        <f>IFERROR([1]!s_fa_dupont_roe($A10,"2012/12/31")/100,"")</f>
        <v>0</v>
      </c>
      <c r="U10">
        <f>IFERROR([1]!s_fa_dupont_roe($A10,"2013/12/31")/100,"")</f>
        <v>0</v>
      </c>
      <c r="V10">
        <f>IFERROR([1]!s_fa_dupont_roe($A10,"2014/12/31")/100,"")</f>
        <v>0</v>
      </c>
      <c r="W10">
        <f>IFERROR([1]!s_fa_dupont_roe($A10,"2015/12/31")/100,"")</f>
        <v>0</v>
      </c>
      <c r="X10">
        <f>IFERROR([1]!s_fa_dupont_roe($A10,"2016/12/31")/100,"")</f>
        <v>0</v>
      </c>
      <c r="Y10">
        <f>IFERROR([1]!s_fa_dupont_roe($A10,"2017/12/31")/100,"")</f>
        <v>0</v>
      </c>
      <c r="Z10">
        <f>IFERROR([1]!s_fa_dupont_roe($A10,"2018/12/31")/100,"")</f>
        <v>0</v>
      </c>
      <c r="AA10">
        <f>IFERROR([1]!s_fa_dupont_roe($A10,"2019/12/31")/100,"")</f>
        <v>0</v>
      </c>
      <c r="AB10">
        <f>IFERROR([1]!s_fa_dupont_roe($A10,"2020/12/31")/100,"")</f>
        <v>0</v>
      </c>
      <c r="AC10">
        <f>IFERROR([1]!s_fa_dupont_roe($A10,"2021/12/31")/100,"")</f>
        <v>0</v>
      </c>
      <c r="AD10">
        <f>IFERROR([1]!s_fa_dupont_roe($A10,"2022/12/31")/100,"")</f>
        <v>-0.19863700000000001</v>
      </c>
      <c r="AE10">
        <f>IFERROR([1]!s_fa_dupont_roe($A10,"2023/12/31")/100,"")</f>
        <v>-0.24708200000000002</v>
      </c>
      <c r="AF10">
        <f>IFERROR([1]!s_fa_dupont_roe($A10,"2024/12/31")/100,"")</f>
        <v>-0.18354199999999998</v>
      </c>
      <c r="AG10">
        <f>IFERROR([1]!s_fa_dupont_roe($A10,"2025/12/31")/100,"")</f>
        <v>-7.0384000000000002E-2</v>
      </c>
      <c r="AH10">
        <f>IFERROR([1]!s_stm07_is($A10,"W30028333","2025/12/31",1),"")</f>
        <v>-1765929000</v>
      </c>
      <c r="AI10">
        <f>IFERROR([1]!s_stm07_bs($A10,"W38058048","2025/12/31",1),"")</f>
        <v>0</v>
      </c>
      <c r="AJ10">
        <f>IFERROR([1]!s_fa_netdebt($A10,"2025/12/31"),"")</f>
        <v>0</v>
      </c>
      <c r="AK10">
        <f>IFERROR([1]!s_val_ev1($A10,"2025/12/31"),"")</f>
        <v>86050544125.192001</v>
      </c>
      <c r="AL10">
        <f>IFERROR([1]!s_fa_ebitda($A10,"2025/12/31"),"")</f>
        <v>-471298000</v>
      </c>
      <c r="AM10">
        <f>IFERROR([1]!s_west_netprofit($A10,2026,$B$1,180)/[1]!s_west_netprofit($A10,2026,$B$1-7,180)-1,"")</f>
        <v>0</v>
      </c>
      <c r="AN10">
        <f>IFERROR([1]!s_west_netprofit($A10,2026,$B$1,180)/[1]!s_west_netprofit($A10,2026,$B$1-30,180)-1,"")</f>
        <v>0</v>
      </c>
      <c r="AO10" t="str">
        <f>IFERROR([1]!s_est_mediannetprofit($A10,2026,$B$1)/[1]!s_est_mediannetprofit($A10,2026,$B$1-7)-1,"")</f>
        <v/>
      </c>
      <c r="AP10" t="str">
        <f>IFERROR([1]!s_est_mediannetprofit($A10,2026,$B$1)/[1]!s_est_mediannetprofit($A10,2026,$B$1-30)-1,"")</f>
        <v/>
      </c>
    </row>
    <row r="11" spans="1:42">
      <c r="A11" t="s">
        <v>1850</v>
      </c>
      <c r="B11">
        <f>IFERROR([1]!s_stm07_is($A11,"W30028333","2011/12/31",1)/[1]!S_SHARE_TOTAL($A11,$B$1),"")</f>
        <v>0.68594265480056582</v>
      </c>
      <c r="C11">
        <f>IFERROR([1]!s_stm07_is($A11,"W30028333","2012/12/31",1)/[1]!S_SHARE_TOTAL($A11,$B$1),"")</f>
        <v>1.6847301816004856</v>
      </c>
      <c r="D11">
        <f>IFERROR([1]!s_stm07_is($A11,"W30028333","2013/12/31",1)/[1]!S_SHARE_TOTAL($A11,$B$1),"")</f>
        <v>2.2953211894601147</v>
      </c>
      <c r="E11">
        <f>IFERROR([1]!s_stm07_is($A11,"W30028333","2014/12/31",1)/[1]!S_SHARE_TOTAL($A11,$B$1),"")</f>
        <v>2.3610965187793496</v>
      </c>
      <c r="F11">
        <f>IFERROR([1]!s_stm07_is($A11,"W30028333","2015/12/31",1)/[1]!S_SHARE_TOTAL($A11,$B$1),"")</f>
        <v>0.95017613181159155</v>
      </c>
      <c r="G11">
        <f>IFERROR([1]!s_stm07_is($A11,"W30028333","2016/12/31",1)/[1]!S_SHARE_TOTAL($A11,$B$1),"")</f>
        <v>1.4348142550790206</v>
      </c>
      <c r="H11">
        <f>IFERROR([1]!s_stm07_is($A11,"W30028333","2017/12/31",1)/[1]!S_SHARE_TOTAL($A11,$B$1),"")</f>
        <v>2.398671754036251</v>
      </c>
      <c r="I11">
        <f>IFERROR([1]!s_stm07_is($A11,"W30028333","2018/12/31",1)/[1]!S_SHARE_TOTAL($A11,$B$1),"")</f>
        <v>3.08441346075977</v>
      </c>
      <c r="J11">
        <f>IFERROR([1]!s_stm07_is($A11,"W30028333","2019/12/31",1)/[1]!S_SHARE_TOTAL($A11,$B$1),"")</f>
        <v>2.9780379425738221</v>
      </c>
      <c r="K11">
        <f>IFERROR([1]!s_stm07_is($A11,"W30028333","2020/12/31",1)/[1]!S_SHARE_TOTAL($A11,$B$1),"")</f>
        <v>-0.90725270915411604</v>
      </c>
      <c r="L11">
        <f>IFERROR([1]!s_stm07_is($A11,"W30028333","2021/12/31",1)/[1]!S_SHARE_TOTAL($A11,$B$1),"")</f>
        <v>0.30284496496524166</v>
      </c>
      <c r="M11">
        <f>IFERROR([1]!s_stm07_is($A11,"W30028333","2022/12/31",1)/[1]!S_SHARE_TOTAL($A11,$B$1),"")</f>
        <v>-0.78410168013618886</v>
      </c>
      <c r="N11">
        <f>IFERROR([1]!s_stm07_is($A11,"W30028333","2023/12/31",1)/[1]!S_SHARE_TOTAL($A11,$B$1),"")</f>
        <v>1.5591643504066877</v>
      </c>
      <c r="O11">
        <f>IFERROR([1]!s_stm07_is($A11,"W30028333","2024/12/31",1)/[1]!S_SHARE_TOTAL($A11,$B$1),"")</f>
        <v>2.0001748193466282</v>
      </c>
      <c r="P11">
        <f>IFERROR([1]!s_stm07_is($A11,"W30028333","2025/12/31",1)/[1]!S_SHARE_TOTAL($A11,$B$1),"")</f>
        <v>2.4373551722680458</v>
      </c>
      <c r="Q11">
        <f>IFERROR([1]!s_west_netprofit($A11,2026,$B$1,180)/[1]!S_SHARE_TOTAL($A11,$B$1),"")</f>
        <v>2.6164055735970697</v>
      </c>
      <c r="R11">
        <f>IFERROR([1]!s_west_netprofit($A11,2027,$B$1,180)/[1]!S_SHARE_TOTAL($A11,$B$1),"")</f>
        <v>2.8752369595709037</v>
      </c>
      <c r="S11">
        <f>IFERROR([1]!s_fa_dupont_roe($A11,"2011/12/31")/100,"")</f>
        <v>0.25653599999999999</v>
      </c>
      <c r="T11">
        <f>IFERROR([1]!s_fa_dupont_roe($A11,"2012/12/31")/100,"")</f>
        <v>0.40902299999999997</v>
      </c>
      <c r="U11">
        <f>IFERROR([1]!s_fa_dupont_roe($A11,"2013/12/31")/100,"")</f>
        <v>0.37026600000000004</v>
      </c>
      <c r="V11">
        <f>IFERROR([1]!s_fa_dupont_roe($A11,"2014/12/31")/100,"")</f>
        <v>0.292041</v>
      </c>
      <c r="W11">
        <f>IFERROR([1]!s_fa_dupont_roe($A11,"2015/12/31")/100,"")</f>
        <v>0.10471899999999999</v>
      </c>
      <c r="X11">
        <f>IFERROR([1]!s_fa_dupont_roe($A11,"2016/12/31")/100,"")</f>
        <v>0.143708</v>
      </c>
      <c r="Y11">
        <f>IFERROR([1]!s_fa_dupont_roe($A11,"2017/12/31")/100,"")</f>
        <v>0.20631799999999997</v>
      </c>
      <c r="Z11">
        <f>IFERROR([1]!s_fa_dupont_roe($A11,"2018/12/31")/100,"")</f>
        <v>0.22940199999999999</v>
      </c>
      <c r="AA11">
        <f>IFERROR([1]!s_fa_dupont_roe($A11,"2019/12/31")/100,"")</f>
        <v>0.19197399999999998</v>
      </c>
      <c r="AB11">
        <f>IFERROR([1]!s_fa_dupont_roe($A11,"2020/12/31")/100,"")</f>
        <v>-5.6351000000000005E-2</v>
      </c>
      <c r="AC11">
        <f>IFERROR([1]!s_fa_dupont_roe($A11,"2021/12/31")/100,"")</f>
        <v>1.9525000000000001E-2</v>
      </c>
      <c r="AD11">
        <f>IFERROR([1]!s_fa_dupont_roe($A11,"2022/12/31")/100,"")</f>
        <v>-5.1894000000000003E-2</v>
      </c>
      <c r="AE11">
        <f>IFERROR([1]!s_fa_dupont_roe($A11,"2023/12/31")/100,"")</f>
        <v>0.1014</v>
      </c>
      <c r="AF11">
        <f>IFERROR([1]!s_fa_dupont_roe($A11,"2024/12/31")/100,"")</f>
        <v>0.11941300000000001</v>
      </c>
      <c r="AG11">
        <f>IFERROR([1]!s_fa_dupont_roe($A11,"2025/12/31")/100,"")</f>
        <v>0.134186</v>
      </c>
      <c r="AH11">
        <f>IFERROR([1]!s_stm07_is($A11,"W30028333","2025/12/31",1),"")</f>
        <v>10673765000</v>
      </c>
      <c r="AI11">
        <f>IFERROR([1]!s_stm07_bs($A11,"W38058048","2025/12/31",1),"")</f>
        <v>0</v>
      </c>
      <c r="AJ11">
        <f>IFERROR([1]!s_fa_netdebt($A11,"2025/12/31"),"")</f>
        <v>0</v>
      </c>
      <c r="AK11">
        <f>IFERROR([1]!s_val_ev1($A11,"2025/12/31"),"")</f>
        <v>152781430677.26599</v>
      </c>
      <c r="AL11">
        <f>IFERROR([1]!s_fa_ebitda($A11,"2025/12/31"),"")</f>
        <v>14885713000</v>
      </c>
      <c r="AM11">
        <f>IFERROR([1]!s_west_netprofit($A11,2026,$B$1,180)/[1]!s_west_netprofit($A11,2026,$B$1-7,180)-1,"")</f>
        <v>0</v>
      </c>
      <c r="AN11">
        <f>IFERROR([1]!s_west_netprofit($A11,2026,$B$1,180)/[1]!s_west_netprofit($A11,2026,$B$1-30,180)-1,"")</f>
        <v>1.4036241006361028E-3</v>
      </c>
      <c r="AO11" t="str">
        <f>IFERROR([1]!s_est_mediannetprofit($A11,2026,$B$1)/[1]!s_est_mediannetprofit($A11,2026,$B$1-7)-1,"")</f>
        <v/>
      </c>
      <c r="AP11" t="str">
        <f>IFERROR([1]!s_est_mediannetprofit($A11,2026,$B$1)/[1]!s_est_mediannetprofit($A11,2026,$B$1-30)-1,"")</f>
        <v/>
      </c>
    </row>
    <row r="12" spans="1:42">
      <c r="A12" t="s">
        <v>1851</v>
      </c>
      <c r="B12">
        <f>IFERROR([1]!s_stm07_is($A12,"W30028333","2011/12/31",1)/[1]!S_SHARE_TOTAL($A12,$B$1),"")</f>
        <v>2.3640832190315724</v>
      </c>
      <c r="C12">
        <f>IFERROR([1]!s_stm07_is($A12,"W30028333","2012/12/31",1)/[1]!S_SHARE_TOTAL($A12,$B$1),"")</f>
        <v>2.1738770127708098</v>
      </c>
      <c r="D12">
        <f>IFERROR([1]!s_stm07_is($A12,"W30028333","2013/12/31",1)/[1]!S_SHARE_TOTAL($A12,$B$1),"")</f>
        <v>2.0924289160020542</v>
      </c>
      <c r="E12">
        <f>IFERROR([1]!s_stm07_is($A12,"W30028333","2014/12/31",1)/[1]!S_SHARE_TOTAL($A12,$B$1),"")</f>
        <v>2.5070591679944765</v>
      </c>
      <c r="F12">
        <f>IFERROR([1]!s_stm07_is($A12,"W30028333","2015/12/31",1)/[1]!S_SHARE_TOTAL($A12,$B$1),"")</f>
        <v>2.0874488548584025</v>
      </c>
      <c r="G12">
        <f>IFERROR([1]!s_stm07_is($A12,"W30028333","2016/12/31",1)/[1]!S_SHARE_TOTAL($A12,$B$1),"")</f>
        <v>1.6472757086130567</v>
      </c>
      <c r="H12">
        <f>IFERROR([1]!s_stm07_is($A12,"W30028333","2017/12/31",1)/[1]!S_SHARE_TOTAL($A12,$B$1),"")</f>
        <v>2.7035306124682204</v>
      </c>
      <c r="I12">
        <f>IFERROR([1]!s_stm07_is($A12,"W30028333","2018/12/31",1)/[1]!S_SHARE_TOTAL($A12,$B$1),"")</f>
        <v>2.5716393157282829</v>
      </c>
      <c r="J12">
        <f>IFERROR([1]!s_stm07_is($A12,"W30028333","2019/12/31",1)/[1]!S_SHARE_TOTAL($A12,$B$1),"")</f>
        <v>1.9168415989049146</v>
      </c>
      <c r="K12">
        <f>IFERROR([1]!s_stm07_is($A12,"W30028333","2020/12/31",1)/[1]!S_SHARE_TOTAL($A12,$B$1),"")</f>
        <v>-0.7725520658006817</v>
      </c>
      <c r="L12">
        <f>IFERROR([1]!s_stm07_is($A12,"W30028333","2021/12/31",1)/[1]!S_SHARE_TOTAL($A12,$B$1),"")</f>
        <v>1.5345014207793952</v>
      </c>
      <c r="M12">
        <f>IFERROR([1]!s_stm07_is($A12,"W30028333","2022/12/31",1)/[1]!S_SHARE_TOTAL($A12,$B$1),"")</f>
        <v>1.578679382537596</v>
      </c>
      <c r="N12">
        <f>IFERROR([1]!s_stm07_is($A12,"W30028333","2023/12/31",1)/[1]!S_SHARE_TOTAL($A12,$B$1),"")</f>
        <v>1.2504772884575808</v>
      </c>
      <c r="O12">
        <f>IFERROR([1]!s_stm07_is($A12,"W30028333","2024/12/31",1)/[1]!S_SHARE_TOTAL($A12,$B$1),"")</f>
        <v>2.5337265921830632</v>
      </c>
      <c r="P12">
        <f>IFERROR([1]!s_stm07_is($A12,"W30028333","2025/12/31",1)/[1]!S_SHARE_TOTAL($A12,$B$1),"")</f>
        <v>2.3578179808185911</v>
      </c>
      <c r="Q12">
        <f>IFERROR([1]!s_west_netprofit($A12,2026,$B$1,180)/[1]!S_SHARE_TOTAL($A12,$B$1),"")</f>
        <v>2.9688012522339968</v>
      </c>
      <c r="R12">
        <f>IFERROR([1]!s_west_netprofit($A12,2027,$B$1,180)/[1]!S_SHARE_TOTAL($A12,$B$1),"")</f>
        <v>2.1557919364710578</v>
      </c>
      <c r="S12">
        <f>IFERROR([1]!s_fa_dupont_roe($A12,"2011/12/31")/100,"")</f>
        <v>0.11963800000000001</v>
      </c>
      <c r="T12">
        <f>IFERROR([1]!s_fa_dupont_roe($A12,"2012/12/31")/100,"")</f>
        <v>9.9087999999999996E-2</v>
      </c>
      <c r="U12">
        <f>IFERROR([1]!s_fa_dupont_roe($A12,"2013/12/31")/100,"")</f>
        <v>8.7760999999999992E-2</v>
      </c>
      <c r="V12">
        <f>IFERROR([1]!s_fa_dupont_roe($A12,"2014/12/31")/100,"")</f>
        <v>9.8809000000000008E-2</v>
      </c>
      <c r="W12">
        <f>IFERROR([1]!s_fa_dupont_roe($A12,"2015/12/31")/100,"")</f>
        <v>7.7952999999999995E-2</v>
      </c>
      <c r="X12">
        <f>IFERROR([1]!s_fa_dupont_roe($A12,"2016/12/31")/100,"")</f>
        <v>6.4184999999999992E-2</v>
      </c>
      <c r="Y12">
        <f>IFERROR([1]!s_fa_dupont_roe($A12,"2017/12/31")/100,"")</f>
        <v>0.10659200000000001</v>
      </c>
      <c r="Z12">
        <f>IFERROR([1]!s_fa_dupont_roe($A12,"2018/12/31")/100,"")</f>
        <v>9.2330999999999996E-2</v>
      </c>
      <c r="AA12">
        <f>IFERROR([1]!s_fa_dupont_roe($A12,"2019/12/31")/100,"")</f>
        <v>6.5015000000000003E-2</v>
      </c>
      <c r="AB12">
        <f>IFERROR([1]!s_fa_dupont_roe($A12,"2020/12/31")/100,"")</f>
        <v>-2.6467000000000001E-2</v>
      </c>
      <c r="AC12">
        <f>IFERROR([1]!s_fa_dupont_roe($A12,"2021/12/31")/100,"")</f>
        <v>5.3586999999999996E-2</v>
      </c>
      <c r="AD12">
        <f>IFERROR([1]!s_fa_dupont_roe($A12,"2022/12/31")/100,"")</f>
        <v>5.4747000000000004E-2</v>
      </c>
      <c r="AE12">
        <f>IFERROR([1]!s_fa_dupont_roe($A12,"2023/12/31")/100,"")</f>
        <v>4.3531000000000007E-2</v>
      </c>
      <c r="AF12">
        <f>IFERROR([1]!s_fa_dupont_roe($A12,"2024/12/31")/100,"")</f>
        <v>8.6667000000000008E-2</v>
      </c>
      <c r="AG12">
        <f>IFERROR([1]!s_fa_dupont_roe($A12,"2025/12/31")/100,"")</f>
        <v>7.7689000000000008E-2</v>
      </c>
      <c r="AH12">
        <f>IFERROR([1]!s_stm07_is($A12,"W30028333","2025/12/31",1),"")</f>
        <v>14677000000</v>
      </c>
      <c r="AI12">
        <f>IFERROR([1]!s_stm07_bs($A12,"W38058048","2025/12/31",1),"")</f>
        <v>0</v>
      </c>
      <c r="AJ12">
        <f>IFERROR([1]!s_fa_netdebt($A12,"2025/12/31"),"")</f>
        <v>0</v>
      </c>
      <c r="AK12">
        <f>IFERROR([1]!s_val_ev1($A12,"2025/12/31"),"")</f>
        <v>247977001138.41699</v>
      </c>
      <c r="AL12">
        <f>IFERROR([1]!s_fa_ebitda($A12,"2025/12/31"),"")</f>
        <v>0</v>
      </c>
      <c r="AM12">
        <f>IFERROR([1]!s_west_netprofit($A12,2026,$B$1,180)/[1]!s_west_netprofit($A12,2026,$B$1-7,180)-1,"")</f>
        <v>0</v>
      </c>
      <c r="AN12">
        <f>IFERROR([1]!s_west_netprofit($A12,2026,$B$1,180)/[1]!s_west_netprofit($A12,2026,$B$1-30,180)-1,"")</f>
        <v>0</v>
      </c>
      <c r="AO12" t="str">
        <f>IFERROR([1]!s_est_mediannetprofit($A12,2026,$B$1)/[1]!s_est_mediannetprofit($A12,2026,$B$1-7)-1,"")</f>
        <v/>
      </c>
      <c r="AP12" t="str">
        <f>IFERROR([1]!s_est_mediannetprofit($A12,2026,$B$1)/[1]!s_est_mediannetprofit($A12,2026,$B$1-30)-1,"")</f>
        <v/>
      </c>
    </row>
    <row r="13" spans="1:42">
      <c r="A13" t="s">
        <v>1852</v>
      </c>
      <c r="B13">
        <f>IFERROR([1]!s_stm07_is($A13,"W30028333","2011/12/31",1)/[1]!S_SHARE_TOTAL($A13,$B$1),"")</f>
        <v>0.96704407873648213</v>
      </c>
      <c r="C13">
        <f>IFERROR([1]!s_stm07_is($A13,"W30028333","2012/12/31",1)/[1]!S_SHARE_TOTAL($A13,$B$1),"")</f>
        <v>1.6601912149269462</v>
      </c>
      <c r="D13">
        <f>IFERROR([1]!s_stm07_is($A13,"W30028333","2013/12/31",1)/[1]!S_SHARE_TOTAL($A13,$B$1),"")</f>
        <v>1.426241696492333</v>
      </c>
      <c r="E13">
        <f>IFERROR([1]!s_stm07_is($A13,"W30028333","2014/12/31",1)/[1]!S_SHARE_TOTAL($A13,$B$1),"")</f>
        <v>2.3145774841578297</v>
      </c>
      <c r="F13">
        <f>IFERROR([1]!s_stm07_is($A13,"W30028333","2015/12/31",1)/[1]!S_SHARE_TOTAL($A13,$B$1),"")</f>
        <v>1.0069915028478869</v>
      </c>
      <c r="G13">
        <f>IFERROR([1]!s_stm07_is($A13,"W30028333","2016/12/31",1)/[1]!S_SHARE_TOTAL($A13,$B$1),"")</f>
        <v>1.2251202592581814</v>
      </c>
      <c r="H13">
        <f>IFERROR([1]!s_stm07_is($A13,"W30028333","2017/12/31",1)/[1]!S_SHARE_TOTAL($A13,$B$1),"")</f>
        <v>1.6065983835695665</v>
      </c>
      <c r="I13">
        <f>IFERROR([1]!s_stm07_is($A13,"W30028333","2018/12/31",1)/[1]!S_SHARE_TOTAL($A13,$B$1),"")</f>
        <v>1.5975014454055834</v>
      </c>
      <c r="J13">
        <f>IFERROR([1]!s_stm07_is($A13,"W30028333","2019/12/31",1)/[1]!S_SHARE_TOTAL($A13,$B$1),"")</f>
        <v>1.2205717901761897</v>
      </c>
      <c r="K13">
        <f>IFERROR([1]!s_stm07_is($A13,"W30028333","2020/12/31",1)/[1]!S_SHARE_TOTAL($A13,$B$1),"")</f>
        <v>-0.50843973955654309</v>
      </c>
      <c r="L13">
        <f>IFERROR([1]!s_stm07_is($A13,"W30028333","2021/12/31",1)/[1]!S_SHARE_TOTAL($A13,$B$1),"")</f>
        <v>0.76493384387581032</v>
      </c>
      <c r="M13">
        <f>IFERROR([1]!s_stm07_is($A13,"W30028333","2022/12/31",1)/[1]!S_SHARE_TOTAL($A13,$B$1),"")</f>
        <v>0.75860553906608286</v>
      </c>
      <c r="N13">
        <f>IFERROR([1]!s_stm07_is($A13,"W30028333","2023/12/31",1)/[1]!S_SHARE_TOTAL($A13,$B$1),"")</f>
        <v>0.78510531545681672</v>
      </c>
      <c r="O13">
        <f>IFERROR([1]!s_stm07_is($A13,"W30028333","2024/12/31",1)/[1]!S_SHARE_TOTAL($A13,$B$1),"")</f>
        <v>0.42577625797947771</v>
      </c>
      <c r="P13">
        <f>IFERROR([1]!s_stm07_is($A13,"W30028333","2025/12/31",1)/[1]!S_SHARE_TOTAL($A13,$B$1),"")</f>
        <v>0.35715370269899521</v>
      </c>
      <c r="Q13">
        <f>IFERROR([1]!s_west_netprofit($A13,2026,$B$1,180)/[1]!S_SHARE_TOTAL($A13,$B$1),"")</f>
        <v>0.59130575833128418</v>
      </c>
      <c r="R13">
        <f>IFERROR([1]!s_west_netprofit($A13,2027,$B$1,180)/[1]!S_SHARE_TOTAL($A13,$B$1),"")</f>
        <v>0.61611006043914351</v>
      </c>
      <c r="S13">
        <f>IFERROR([1]!s_fa_dupont_roe($A13,"2011/12/31")/100,"")</f>
        <v>4.3871E-2</v>
      </c>
      <c r="T13">
        <f>IFERROR([1]!s_fa_dupont_roe($A13,"2012/12/31")/100,"")</f>
        <v>7.3193999999999995E-2</v>
      </c>
      <c r="U13">
        <f>IFERROR([1]!s_fa_dupont_roe($A13,"2013/12/31")/100,"")</f>
        <v>5.9490000000000001E-2</v>
      </c>
      <c r="V13">
        <f>IFERROR([1]!s_fa_dupont_roe($A13,"2014/12/31")/100,"")</f>
        <v>9.113099999999999E-2</v>
      </c>
      <c r="W13">
        <f>IFERROR([1]!s_fa_dupont_roe($A13,"2015/12/31")/100,"")</f>
        <v>3.8972E-2</v>
      </c>
      <c r="X13">
        <f>IFERROR([1]!s_fa_dupont_roe($A13,"2016/12/31")/100,"")</f>
        <v>4.8482999999999998E-2</v>
      </c>
      <c r="Y13">
        <f>IFERROR([1]!s_fa_dupont_roe($A13,"2017/12/31")/100,"")</f>
        <v>6.1844999999999997E-2</v>
      </c>
      <c r="Z13">
        <f>IFERROR([1]!s_fa_dupont_roe($A13,"2018/12/31")/100,"")</f>
        <v>5.9024E-2</v>
      </c>
      <c r="AA13">
        <f>IFERROR([1]!s_fa_dupont_roe($A13,"2019/12/31")/100,"")</f>
        <v>4.4687000000000004E-2</v>
      </c>
      <c r="AB13">
        <f>IFERROR([1]!s_fa_dupont_roe($A13,"2020/12/31")/100,"")</f>
        <v>-1.8565999999999999E-2</v>
      </c>
      <c r="AC13">
        <f>IFERROR([1]!s_fa_dupont_roe($A13,"2021/12/31")/100,"")</f>
        <v>2.7627000000000002E-2</v>
      </c>
      <c r="AD13">
        <f>IFERROR([1]!s_fa_dupont_roe($A13,"2022/12/31")/100,"")</f>
        <v>2.7888000000000003E-2</v>
      </c>
      <c r="AE13">
        <f>IFERROR([1]!s_fa_dupont_roe($A13,"2023/12/31")/100,"")</f>
        <v>2.9872999999999997E-2</v>
      </c>
      <c r="AF13">
        <f>IFERROR([1]!s_fa_dupont_roe($A13,"2024/12/31")/100,"")</f>
        <v>1.6310999999999999E-2</v>
      </c>
      <c r="AG13">
        <f>IFERROR([1]!s_fa_dupont_roe($A13,"2025/12/31")/100,"")</f>
        <v>1.3563E-2</v>
      </c>
      <c r="AH13">
        <f>IFERROR([1]!s_stm07_is($A13,"W30028333","2025/12/31",1),"")</f>
        <v>1806000000</v>
      </c>
      <c r="AI13">
        <f>IFERROR([1]!s_stm07_bs($A13,"W38058048","2025/12/31",1),"")</f>
        <v>0</v>
      </c>
      <c r="AJ13">
        <f>IFERROR([1]!s_fa_netdebt($A13,"2025/12/31"),"")</f>
        <v>0</v>
      </c>
      <c r="AK13">
        <f>IFERROR([1]!s_val_ev1($A13,"2025/12/31"),"")</f>
        <v>87726801336.345306</v>
      </c>
      <c r="AL13">
        <f>IFERROR([1]!s_fa_ebitda($A13,"2025/12/31"),"")</f>
        <v>4910000000</v>
      </c>
      <c r="AM13">
        <f>IFERROR([1]!s_west_netprofit($A13,2026,$B$1,180)/[1]!s_west_netprofit($A13,2026,$B$1-7,180)-1,"")</f>
        <v>0</v>
      </c>
      <c r="AN13">
        <f>IFERROR([1]!s_west_netprofit($A13,2026,$B$1,180)/[1]!s_west_netprofit($A13,2026,$B$1-30,180)-1,"")</f>
        <v>0</v>
      </c>
      <c r="AO13" t="str">
        <f>IFERROR([1]!s_est_mediannetprofit($A13,2026,$B$1)/[1]!s_est_mediannetprofit($A13,2026,$B$1-7)-1,"")</f>
        <v/>
      </c>
      <c r="AP13" t="str">
        <f>IFERROR([1]!s_est_mediannetprofit($A13,2026,$B$1)/[1]!s_est_mediannetprofit($A13,2026,$B$1-30)-1,"")</f>
        <v/>
      </c>
    </row>
    <row r="14" spans="1:42">
      <c r="A14" t="s">
        <v>1853</v>
      </c>
      <c r="B14">
        <f>IFERROR([1]!s_stm07_is($A14,"W30028333","2011/12/31",1)/[1]!S_SHARE_TOTAL($A14,$B$1),"")</f>
        <v>0.14228645799821871</v>
      </c>
      <c r="C14">
        <f>IFERROR([1]!s_stm07_is($A14,"W30028333","2012/12/31",1)/[1]!S_SHARE_TOTAL($A14,$B$1),"")</f>
        <v>0.18806077827353382</v>
      </c>
      <c r="D14">
        <f>IFERROR([1]!s_stm07_is($A14,"W30028333","2013/12/31",1)/[1]!S_SHARE_TOTAL($A14,$B$1),"")</f>
        <v>0.24550933313607498</v>
      </c>
      <c r="E14">
        <f>IFERROR([1]!s_stm07_is($A14,"W30028333","2014/12/31",1)/[1]!S_SHARE_TOTAL($A14,$B$1),"")</f>
        <v>0.13188312796360052</v>
      </c>
      <c r="F14">
        <f>IFERROR([1]!s_stm07_is($A14,"W30028333","2015/12/31",1)/[1]!S_SHARE_TOTAL($A14,$B$1),"")</f>
        <v>0.20839377610634921</v>
      </c>
      <c r="G14">
        <f>IFERROR([1]!s_stm07_is($A14,"W30028333","2016/12/31",1)/[1]!S_SHARE_TOTAL($A14,$B$1),"")</f>
        <v>0.47130203778785745</v>
      </c>
      <c r="H14">
        <f>IFERROR([1]!s_stm07_is($A14,"W30028333","2017/12/31",1)/[1]!S_SHARE_TOTAL($A14,$B$1),"")</f>
        <v>0.98030152362067791</v>
      </c>
      <c r="I14">
        <f>IFERROR([1]!s_stm07_is($A14,"W30028333","2018/12/31",1)/[1]!S_SHARE_TOTAL($A14,$B$1),"")</f>
        <v>1.1572557613614582</v>
      </c>
      <c r="J14">
        <f>IFERROR([1]!s_stm07_is($A14,"W30028333","2019/12/31",1)/[1]!S_SHARE_TOTAL($A14,$B$1),"")</f>
        <v>0.75498681404399126</v>
      </c>
      <c r="K14">
        <f>IFERROR([1]!s_stm07_is($A14,"W30028333","2020/12/31",1)/[1]!S_SHARE_TOTAL($A14,$B$1),"")</f>
        <v>0.51014934746670104</v>
      </c>
      <c r="L14">
        <f>IFERROR([1]!s_stm07_is($A14,"W30028333","2021/12/31",1)/[1]!S_SHARE_TOTAL($A14,$B$1),"")</f>
        <v>0.44687681210865704</v>
      </c>
      <c r="M14">
        <f>IFERROR([1]!s_stm07_is($A14,"W30028333","2022/12/31",1)/[1]!S_SHARE_TOTAL($A14,$B$1),"")</f>
        <v>0.48494172174847677</v>
      </c>
      <c r="N14">
        <f>IFERROR([1]!s_stm07_is($A14,"W30028333","2023/12/31",1)/[1]!S_SHARE_TOTAL($A14,$B$1),"")</f>
        <v>0.48937181882344932</v>
      </c>
      <c r="O14">
        <f>IFERROR([1]!s_stm07_is($A14,"W30028333","2024/12/31",1)/[1]!S_SHARE_TOTAL($A14,$B$1),"")</f>
        <v>1.5333084534300117</v>
      </c>
      <c r="P14">
        <f>IFERROR([1]!s_stm07_is($A14,"W30028333","2025/12/31",1)/[1]!S_SHARE_TOTAL($A14,$B$1),"")</f>
        <v>1.5535744305454509</v>
      </c>
      <c r="Q14">
        <f>IFERROR([1]!s_west_netprofit($A14,2026,$B$1,180)/[1]!S_SHARE_TOTAL($A14,$B$1),"")</f>
        <v>2.0021411726240101</v>
      </c>
      <c r="R14">
        <f>IFERROR([1]!s_west_netprofit($A14,2027,$B$1,180)/[1]!S_SHARE_TOTAL($A14,$B$1),"")</f>
        <v>2.4417245690164711</v>
      </c>
      <c r="S14">
        <f>IFERROR([1]!s_fa_dupont_roe($A14,"2011/12/31")/100,"")</f>
        <v>0.17535000000000001</v>
      </c>
      <c r="T14">
        <f>IFERROR([1]!s_fa_dupont_roe($A14,"2012/12/31")/100,"")</f>
        <v>0.18158200000000002</v>
      </c>
      <c r="U14">
        <f>IFERROR([1]!s_fa_dupont_roe($A14,"2013/12/31")/100,"")</f>
        <v>0.183952</v>
      </c>
      <c r="V14">
        <f>IFERROR([1]!s_fa_dupont_roe($A14,"2014/12/31")/100,"")</f>
        <v>8.5777000000000006E-2</v>
      </c>
      <c r="W14">
        <f>IFERROR([1]!s_fa_dupont_roe($A14,"2015/12/31")/100,"")</f>
        <v>0.12281499999999999</v>
      </c>
      <c r="X14">
        <f>IFERROR([1]!s_fa_dupont_roe($A14,"2016/12/31")/100,"")</f>
        <v>0.23258800000000002</v>
      </c>
      <c r="Y14">
        <f>IFERROR([1]!s_fa_dupont_roe($A14,"2017/12/31")/100,"")</f>
        <v>0.36105100000000001</v>
      </c>
      <c r="Z14">
        <f>IFERROR([1]!s_fa_dupont_roe($A14,"2018/12/31")/100,"")</f>
        <v>0.31615799999999999</v>
      </c>
      <c r="AA14">
        <f>IFERROR([1]!s_fa_dupont_roe($A14,"2019/12/31")/100,"")</f>
        <v>0.16481500000000002</v>
      </c>
      <c r="AB14">
        <f>IFERROR([1]!s_fa_dupont_roe($A14,"2020/12/31")/100,"")</f>
        <v>9.3740000000000004E-2</v>
      </c>
      <c r="AC14">
        <f>IFERROR([1]!s_fa_dupont_roe($A14,"2021/12/31")/100,"")</f>
        <v>7.3314000000000004E-2</v>
      </c>
      <c r="AD14">
        <f>IFERROR([1]!s_fa_dupont_roe($A14,"2022/12/31")/100,"")</f>
        <v>7.3193999999999995E-2</v>
      </c>
      <c r="AE14">
        <f>IFERROR([1]!s_fa_dupont_roe($A14,"2023/12/31")/100,"")</f>
        <v>6.8213999999999997E-2</v>
      </c>
      <c r="AF14">
        <f>IFERROR([1]!s_fa_dupont_roe($A14,"2024/12/31")/100,"")</f>
        <v>0.19889099999999998</v>
      </c>
      <c r="AG14">
        <f>IFERROR([1]!s_fa_dupont_roe($A14,"2025/12/31")/100,"")</f>
        <v>0.18814499999999998</v>
      </c>
      <c r="AH14">
        <f>IFERROR([1]!s_stm07_is($A14,"W30028333","2025/12/31",1),"")</f>
        <v>16852231000</v>
      </c>
      <c r="AI14">
        <f>IFERROR([1]!s_stm07_bs($A14,"W38058048","2025/12/31",1),"")</f>
        <v>0</v>
      </c>
      <c r="AJ14">
        <f>IFERROR([1]!s_fa_netdebt($A14,"2025/12/31"),"")</f>
        <v>0</v>
      </c>
      <c r="AK14">
        <f>IFERROR([1]!s_val_ev1($A14,"2025/12/31"),"")</f>
        <v>194508823393.63</v>
      </c>
      <c r="AL14">
        <f>IFERROR([1]!s_fa_ebitda($A14,"2025/12/31"),"")</f>
        <v>36013163000</v>
      </c>
      <c r="AM14">
        <f>IFERROR([1]!s_west_netprofit($A14,2026,$B$1,180)/[1]!s_west_netprofit($A14,2026,$B$1-7,180)-1,"")</f>
        <v>0</v>
      </c>
      <c r="AN14">
        <f>IFERROR([1]!s_west_netprofit($A14,2026,$B$1,180)/[1]!s_west_netprofit($A14,2026,$B$1-30,180)-1,"")</f>
        <v>5.8836675462046184E-3</v>
      </c>
      <c r="AO14" t="str">
        <f>IFERROR([1]!s_est_mediannetprofit($A14,2026,$B$1)/[1]!s_est_mediannetprofit($A14,2026,$B$1-7)-1,"")</f>
        <v/>
      </c>
      <c r="AP14" t="str">
        <f>IFERROR([1]!s_est_mediannetprofit($A14,2026,$B$1)/[1]!s_est_mediannetprofit($A14,2026,$B$1-30)-1,"")</f>
        <v/>
      </c>
    </row>
    <row r="15" spans="1:42">
      <c r="A15" t="s">
        <v>1854</v>
      </c>
      <c r="B15">
        <f>IFERROR([1]!s_stm07_is($A15,"W30028333","2011/12/31",1)/[1]!S_SHARE_TOTAL($A15,$B$1),"")</f>
        <v>-1.6290268760387173E-3</v>
      </c>
      <c r="C15">
        <f>IFERROR([1]!s_stm07_is($A15,"W30028333","2012/12/31",1)/[1]!S_SHARE_TOTAL($A15,$B$1),"")</f>
        <v>-4.7819821199846218E-4</v>
      </c>
      <c r="D15">
        <f>IFERROR([1]!s_stm07_is($A15,"W30028333","2013/12/31",1)/[1]!S_SHARE_TOTAL($A15,$B$1),"")</f>
        <v>-2.5559957177588135E-3</v>
      </c>
      <c r="E15">
        <f>IFERROR([1]!s_stm07_is($A15,"W30028333","2014/12/31",1)/[1]!S_SHARE_TOTAL($A15,$B$1),"")</f>
        <v>-4.0011620272191949E-4</v>
      </c>
      <c r="F15">
        <f>IFERROR([1]!s_stm07_is($A15,"W30028333","2015/12/31",1)/[1]!S_SHARE_TOTAL($A15,$B$1),"")</f>
        <v>-6.2766065509186645E-3</v>
      </c>
      <c r="G15">
        <f>IFERROR([1]!s_stm07_is($A15,"W30028333","2016/12/31",1)/[1]!S_SHARE_TOTAL($A15,$B$1),"")</f>
        <v>-1.1845714674156606E-2</v>
      </c>
      <c r="H15">
        <f>IFERROR([1]!s_stm07_is($A15,"W30028333","2017/12/31",1)/[1]!S_SHARE_TOTAL($A15,$B$1),"")</f>
        <v>-1.2835989911362988E-2</v>
      </c>
      <c r="I15">
        <f>IFERROR([1]!s_stm07_is($A15,"W30028333","2018/12/31",1)/[1]!S_SHARE_TOTAL($A15,$B$1),"")</f>
        <v>-6.6134163581542975E-3</v>
      </c>
      <c r="J15">
        <f>IFERROR([1]!s_stm07_is($A15,"W30028333","2019/12/31",1)/[1]!S_SHARE_TOTAL($A15,$B$1),"")</f>
        <v>-5.0663044958063324E-3</v>
      </c>
      <c r="K15">
        <f>IFERROR([1]!s_stm07_is($A15,"W30028333","2020/12/31",1)/[1]!S_SHARE_TOTAL($A15,$B$1),"")</f>
        <v>-4.0716398503191621E-4</v>
      </c>
      <c r="L15">
        <f>IFERROR([1]!s_stm07_is($A15,"W30028333","2021/12/31",1)/[1]!S_SHARE_TOTAL($A15,$B$1),"")</f>
        <v>2.1550634560325785E-2</v>
      </c>
      <c r="M15">
        <f>IFERROR([1]!s_stm07_is($A15,"W30028333","2022/12/31",1)/[1]!S_SHARE_TOTAL($A15,$B$1),"")</f>
        <v>-1.6417314309922642E-2</v>
      </c>
      <c r="N15">
        <f>IFERROR([1]!s_stm07_is($A15,"W30028333","2023/12/31",1)/[1]!S_SHARE_TOTAL($A15,$B$1),"")</f>
        <v>3.2976635251126533E-2</v>
      </c>
      <c r="O15">
        <f>IFERROR([1]!s_stm07_is($A15,"W30028333","2024/12/31",1)/[1]!S_SHARE_TOTAL($A15,$B$1),"")</f>
        <v>5.4618890981482274E-2</v>
      </c>
      <c r="P15">
        <f>IFERROR([1]!s_stm07_is($A15,"W30028333","2025/12/31",1)/[1]!S_SHARE_TOTAL($A15,$B$1),"")</f>
        <v>8.8556435710190201E-2</v>
      </c>
      <c r="Q15">
        <f>IFERROR([1]!s_west_netprofit($A15,2026,$B$1,180)/[1]!S_SHARE_TOTAL($A15,$B$1),"")</f>
        <v>0</v>
      </c>
      <c r="R15">
        <f>IFERROR([1]!s_west_netprofit($A15,2027,$B$1,180)/[1]!S_SHARE_TOTAL($A15,$B$1),"")</f>
        <v>0.13692304296484539</v>
      </c>
      <c r="S15">
        <f>IFERROR([1]!s_fa_dupont_roe($A15,"2011/12/31")/100,"")</f>
        <v>-6.4046000000000006E-2</v>
      </c>
      <c r="T15">
        <f>IFERROR([1]!s_fa_dupont_roe($A15,"2012/12/31")/100,"")</f>
        <v>-1.9305000000000003E-2</v>
      </c>
      <c r="U15">
        <f>IFERROR([1]!s_fa_dupont_roe($A15,"2013/12/31")/100,"")</f>
        <v>-0.10868899999999999</v>
      </c>
      <c r="V15">
        <f>IFERROR([1]!s_fa_dupont_roe($A15,"2014/12/31")/100,"")</f>
        <v>-1.5854999999999998E-2</v>
      </c>
      <c r="W15">
        <f>IFERROR([1]!s_fa_dupont_roe($A15,"2015/12/31")/100,"")</f>
        <v>-9.6159999999999995E-2</v>
      </c>
      <c r="X15">
        <f>IFERROR([1]!s_fa_dupont_roe($A15,"2016/12/31")/100,"")</f>
        <v>-0.14727299999999999</v>
      </c>
      <c r="Y15">
        <f>IFERROR([1]!s_fa_dupont_roe($A15,"2017/12/31")/100,"")</f>
        <v>-0.17308000000000001</v>
      </c>
      <c r="Z15">
        <f>IFERROR([1]!s_fa_dupont_roe($A15,"2018/12/31")/100,"")</f>
        <v>-5.6929999999999994E-2</v>
      </c>
      <c r="AA15">
        <f>IFERROR([1]!s_fa_dupont_roe($A15,"2019/12/31")/100,"")</f>
        <v>-3.0494E-2</v>
      </c>
      <c r="AB15">
        <f>IFERROR([1]!s_fa_dupont_roe($A15,"2020/12/31")/100,"")</f>
        <v>-1.6339999999999998E-3</v>
      </c>
      <c r="AC15">
        <f>IFERROR([1]!s_fa_dupont_roe($A15,"2021/12/31")/100,"")</f>
        <v>3.5623000000000002E-2</v>
      </c>
      <c r="AD15">
        <f>IFERROR([1]!s_fa_dupont_roe($A15,"2022/12/31")/100,"")</f>
        <v>-1.8701000000000002E-2</v>
      </c>
      <c r="AE15">
        <f>IFERROR([1]!s_fa_dupont_roe($A15,"2023/12/31")/100,"")</f>
        <v>3.6444999999999998E-2</v>
      </c>
      <c r="AF15">
        <f>IFERROR([1]!s_fa_dupont_roe($A15,"2024/12/31")/100,"")</f>
        <v>5.9458000000000004E-2</v>
      </c>
      <c r="AG15">
        <f>IFERROR([1]!s_fa_dupont_roe($A15,"2025/12/31")/100,"")</f>
        <v>9.2844999999999997E-2</v>
      </c>
      <c r="AH15">
        <f>IFERROR([1]!s_stm07_is($A15,"W30028333","2025/12/31",1),"")</f>
        <v>1432427000</v>
      </c>
      <c r="AI15">
        <f>IFERROR([1]!s_stm07_bs($A15,"W38058048","2025/12/31",1),"")</f>
        <v>0</v>
      </c>
      <c r="AJ15">
        <f>IFERROR([1]!s_fa_netdebt($A15,"2025/12/31"),"")</f>
        <v>0</v>
      </c>
      <c r="AK15">
        <f>IFERROR([1]!s_val_ev1($A15,"2025/12/31"),"")</f>
        <v>73777338302.803894</v>
      </c>
      <c r="AL15">
        <f>IFERROR([1]!s_fa_ebitda($A15,"2025/12/31"),"")</f>
        <v>1620182000</v>
      </c>
      <c r="AM15" t="str">
        <f>IFERROR([1]!s_west_netprofit($A15,2026,$B$1,180)/[1]!s_west_netprofit($A15,2026,$B$1-7,180)-1,"")</f>
        <v/>
      </c>
      <c r="AN15">
        <f>IFERROR([1]!s_west_netprofit($A15,2026,$B$1,180)/[1]!s_west_netprofit($A15,2026,$B$1-30,180)-1,"")</f>
        <v>-1</v>
      </c>
      <c r="AO15" t="str">
        <f>IFERROR([1]!s_est_mediannetprofit($A15,2026,$B$1)/[1]!s_est_mediannetprofit($A15,2026,$B$1-7)-1,"")</f>
        <v/>
      </c>
      <c r="AP15" t="str">
        <f>IFERROR([1]!s_est_mediannetprofit($A15,2026,$B$1)/[1]!s_est_mediannetprofit($A15,2026,$B$1-30)-1,"")</f>
        <v/>
      </c>
    </row>
    <row r="16" spans="1:42">
      <c r="A16" t="s">
        <v>1855</v>
      </c>
      <c r="B16">
        <f>IFERROR([1]!s_stm07_is($A16,"W30028333","2011/12/31",1)/[1]!S_SHARE_TOTAL($A16,$B$1),"")</f>
        <v>0.31739142810207072</v>
      </c>
      <c r="C16">
        <f>IFERROR([1]!s_stm07_is($A16,"W30028333","2012/12/31",1)/[1]!S_SHARE_TOTAL($A16,$B$1),"")</f>
        <v>0.2390490621706704</v>
      </c>
      <c r="D16">
        <f>IFERROR([1]!s_stm07_is($A16,"W30028333","2013/12/31",1)/[1]!S_SHARE_TOTAL($A16,$B$1),"")</f>
        <v>0.26084329648418852</v>
      </c>
      <c r="E16">
        <f>IFERROR([1]!s_stm07_is($A16,"W30028333","2014/12/31",1)/[1]!S_SHARE_TOTAL($A16,$B$1),"")</f>
        <v>1.3693241792502855</v>
      </c>
      <c r="F16">
        <f>IFERROR([1]!s_stm07_is($A16,"W30028333","2015/12/31",1)/[1]!S_SHARE_TOTAL($A16,$B$1),"")</f>
        <v>1.4373194402473499</v>
      </c>
      <c r="G16">
        <f>IFERROR([1]!s_stm07_is($A16,"W30028333","2016/12/31",1)/[1]!S_SHARE_TOTAL($A16,$B$1),"")</f>
        <v>1.4822485636665426</v>
      </c>
      <c r="H16">
        <f>IFERROR([1]!s_stm07_is($A16,"W30028333","2017/12/31",1)/[1]!S_SHARE_TOTAL($A16,$B$1),"")</f>
        <v>1.5091647868013764</v>
      </c>
      <c r="I16">
        <f>IFERROR([1]!s_stm07_is($A16,"W30028333","2018/12/31",1)/[1]!S_SHARE_TOTAL($A16,$B$1),"")</f>
        <v>1.7270040026448534</v>
      </c>
      <c r="J16">
        <f>IFERROR([1]!s_stm07_is($A16,"W30028333","2019/12/31",1)/[1]!S_SHARE_TOTAL($A16,$B$1),"")</f>
        <v>1.8529568015797595</v>
      </c>
      <c r="K16">
        <f>IFERROR([1]!s_stm07_is($A16,"W30028333","2020/12/31",1)/[1]!S_SHARE_TOTAL($A16,$B$1),"")</f>
        <v>1.9466307582112057</v>
      </c>
      <c r="L16">
        <f>IFERROR([1]!s_stm07_is($A16,"W30028333","2021/12/31",1)/[1]!S_SHARE_TOTAL($A16,$B$1),"")</f>
        <v>2.4139348926874917</v>
      </c>
      <c r="M16">
        <f>IFERROR([1]!s_stm07_is($A16,"W30028333","2022/12/31",1)/[1]!S_SHARE_TOTAL($A16,$B$1),"")</f>
        <v>2.5947170350452073</v>
      </c>
      <c r="N16">
        <f>IFERROR([1]!s_stm07_is($A16,"W30028333","2023/12/31",1)/[1]!S_SHARE_TOTAL($A16,$B$1),"")</f>
        <v>1.9798377461400045</v>
      </c>
      <c r="O16">
        <f>IFERROR([1]!s_stm07_is($A16,"W30028333","2024/12/31",1)/[1]!S_SHARE_TOTAL($A16,$B$1),"")</f>
        <v>2.0007382105920848</v>
      </c>
      <c r="P16">
        <f>IFERROR([1]!s_stm07_is($A16,"W30028333","2025/12/31",1)/[1]!S_SHARE_TOTAL($A16,$B$1),"")</f>
        <v>2.0188886139320497</v>
      </c>
      <c r="Q16">
        <f>IFERROR([1]!s_west_netprofit($A16,2026,$B$1,180)/[1]!S_SHARE_TOTAL($A16,$B$1),"")</f>
        <v>2.1061113855265323</v>
      </c>
      <c r="R16">
        <f>IFERROR([1]!s_west_netprofit($A16,2027,$B$1,180)/[1]!S_SHARE_TOTAL($A16,$B$1),"")</f>
        <v>2.1931393611484902</v>
      </c>
      <c r="S16">
        <f>IFERROR([1]!s_fa_dupont_roe($A16,"2011/12/31")/100,"")</f>
        <v>0.123734</v>
      </c>
      <c r="T16">
        <f>IFERROR([1]!s_fa_dupont_roe($A16,"2012/12/31")/100,"")</f>
        <v>8.3966999999999986E-2</v>
      </c>
      <c r="U16">
        <f>IFERROR([1]!s_fa_dupont_roe($A16,"2013/12/31")/100,"")</f>
        <v>8.1397999999999998E-2</v>
      </c>
      <c r="V16">
        <f>IFERROR([1]!s_fa_dupont_roe($A16,"2014/12/31")/100,"")</f>
        <v>0.14926800000000001</v>
      </c>
      <c r="W16">
        <f>IFERROR([1]!s_fa_dupont_roe($A16,"2015/12/31")/100,"")</f>
        <v>9.0417999999999998E-2</v>
      </c>
      <c r="X16">
        <f>IFERROR([1]!s_fa_dupont_roe($A16,"2016/12/31")/100,"")</f>
        <v>8.7681999999999996E-2</v>
      </c>
      <c r="Y16">
        <f>IFERROR([1]!s_fa_dupont_roe($A16,"2017/12/31")/100,"")</f>
        <v>8.4298999999999999E-2</v>
      </c>
      <c r="Z16">
        <f>IFERROR([1]!s_fa_dupont_roe($A16,"2018/12/31")/100,"")</f>
        <v>9.0562000000000004E-2</v>
      </c>
      <c r="AA16">
        <f>IFERROR([1]!s_fa_dupont_roe($A16,"2019/12/31")/100,"")</f>
        <v>9.3739000000000003E-2</v>
      </c>
      <c r="AB16">
        <f>IFERROR([1]!s_fa_dupont_roe($A16,"2020/12/31")/100,"")</f>
        <v>8.9473999999999998E-2</v>
      </c>
      <c r="AC16">
        <f>IFERROR([1]!s_fa_dupont_roe($A16,"2021/12/31")/100,"")</f>
        <v>9.8510000000000014E-2</v>
      </c>
      <c r="AD16">
        <f>IFERROR([1]!s_fa_dupont_roe($A16,"2022/12/31")/100,"")</f>
        <v>0.101408</v>
      </c>
      <c r="AE16">
        <f>IFERROR([1]!s_fa_dupont_roe($A16,"2023/12/31")/100,"")</f>
        <v>8.4000000000000005E-2</v>
      </c>
      <c r="AF16">
        <f>IFERROR([1]!s_fa_dupont_roe($A16,"2024/12/31")/100,"")</f>
        <v>7.9691999999999999E-2</v>
      </c>
      <c r="AG16">
        <f>IFERROR([1]!s_fa_dupont_roe($A16,"2025/12/31")/100,"")</f>
        <v>7.6281000000000002E-2</v>
      </c>
      <c r="AH16">
        <f>IFERROR([1]!s_stm07_is($A16,"W30028333","2025/12/31",1),"")</f>
        <v>58730000000</v>
      </c>
      <c r="AI16">
        <f>IFERROR([1]!s_stm07_bs($A16,"W38058048","2025/12/31",1),"")</f>
        <v>0</v>
      </c>
      <c r="AJ16">
        <f>IFERROR([1]!s_fa_netdebt($A16,"2025/12/31"),"")</f>
        <v>0</v>
      </c>
      <c r="AK16">
        <f>IFERROR([1]!s_val_ev1($A16,"2025/12/31"),"")</f>
        <v>8857378378572.7793</v>
      </c>
      <c r="AL16">
        <f>IFERROR([1]!s_fa_ebitda($A16,"2025/12/31"),"")</f>
        <v>33150000000</v>
      </c>
      <c r="AM16">
        <f>IFERROR([1]!s_west_netprofit($A16,2026,$B$1,180)/[1]!s_west_netprofit($A16,2026,$B$1-7,180)-1,"")</f>
        <v>0</v>
      </c>
      <c r="AN16">
        <f>IFERROR([1]!s_west_netprofit($A16,2026,$B$1,180)/[1]!s_west_netprofit($A16,2026,$B$1-30,180)-1,"")</f>
        <v>0</v>
      </c>
      <c r="AO16" t="str">
        <f>IFERROR([1]!s_est_mediannetprofit($A16,2026,$B$1)/[1]!s_est_mediannetprofit($A16,2026,$B$1-7)-1,"")</f>
        <v/>
      </c>
      <c r="AP16" t="str">
        <f>IFERROR([1]!s_est_mediannetprofit($A16,2026,$B$1)/[1]!s_est_mediannetprofit($A16,2026,$B$1-30)-1,"")</f>
        <v/>
      </c>
    </row>
    <row r="17" spans="1:42">
      <c r="A17" t="s">
        <v>1856</v>
      </c>
      <c r="B17">
        <f>IFERROR([1]!s_stm07_is($A17,"W30028333","2011/12/31",1)/[1]!S_SHARE_TOTAL($A17,$B$1),"")</f>
        <v>4.0847802686584056E-2</v>
      </c>
      <c r="C17">
        <f>IFERROR([1]!s_stm07_is($A17,"W30028333","2012/12/31",1)/[1]!S_SHARE_TOTAL($A17,$B$1),"")</f>
        <v>-3.9511828120828395E-2</v>
      </c>
      <c r="D17">
        <f>IFERROR([1]!s_stm07_is($A17,"W30028333","2013/12/31",1)/[1]!S_SHARE_TOTAL($A17,$B$1),"")</f>
        <v>3.5610962697493753E-2</v>
      </c>
      <c r="E17">
        <f>IFERROR([1]!s_stm07_is($A17,"W30028333","2014/12/31",1)/[1]!S_SHARE_TOTAL($A17,$B$1),"")</f>
        <v>5.5514786215314471E-2</v>
      </c>
      <c r="F17">
        <f>IFERROR([1]!s_stm07_is($A17,"W30028333","2015/12/31",1)/[1]!S_SHARE_TOTAL($A17,$B$1),"")</f>
        <v>2.9797698422967756E-2</v>
      </c>
      <c r="G17">
        <f>IFERROR([1]!s_stm07_is($A17,"W30028333","2016/12/31",1)/[1]!S_SHARE_TOTAL($A17,$B$1),"")</f>
        <v>8.1203700777678994E-2</v>
      </c>
      <c r="H17">
        <f>IFERROR([1]!s_stm07_is($A17,"W30028333","2017/12/31",1)/[1]!S_SHARE_TOTAL($A17,$B$1),"")</f>
        <v>8.7338139874002005E-2</v>
      </c>
      <c r="I17">
        <f>IFERROR([1]!s_stm07_is($A17,"W30028333","2018/12/31",1)/[1]!S_SHARE_TOTAL($A17,$B$1),"")</f>
        <v>0.11610357115042216</v>
      </c>
      <c r="J17">
        <f>IFERROR([1]!s_stm07_is($A17,"W30028333","2019/12/31",1)/[1]!S_SHARE_TOTAL($A17,$B$1),"")</f>
        <v>0.10496782026765999</v>
      </c>
      <c r="K17">
        <f>IFERROR([1]!s_stm07_is($A17,"W30028333","2020/12/31",1)/[1]!S_SHARE_TOTAL($A17,$B$1),"")</f>
        <v>-9.451527021196604E-2</v>
      </c>
      <c r="L17">
        <f>IFERROR([1]!s_stm07_is($A17,"W30028333","2021/12/31",1)/[1]!S_SHARE_TOTAL($A17,$B$1),"")</f>
        <v>-8.5176126205168401E-2</v>
      </c>
      <c r="M17">
        <f>IFERROR([1]!s_stm07_is($A17,"W30028333","2022/12/31",1)/[1]!S_SHARE_TOTAL($A17,$B$1),"")</f>
        <v>-0.10963837833410818</v>
      </c>
      <c r="N17">
        <f>IFERROR([1]!s_stm07_is($A17,"W30028333","2023/12/31",1)/[1]!S_SHARE_TOTAL($A17,$B$1),"")</f>
        <v>-5.9132792409627877E-2</v>
      </c>
      <c r="O17">
        <f>IFERROR([1]!s_stm07_is($A17,"W30028333","2024/12/31",1)/[1]!S_SHARE_TOTAL($A17,$B$1),"")</f>
        <v>-4.0025144371103979E-2</v>
      </c>
      <c r="P17">
        <f>IFERROR([1]!s_stm07_is($A17,"W30028333","2025/12/31",1)/[1]!S_SHARE_TOTAL($A17,$B$1),"")</f>
        <v>2.6176874905656129E-2</v>
      </c>
      <c r="Q17">
        <f>IFERROR([1]!s_west_netprofit($A17,2026,$B$1,180)/[1]!S_SHARE_TOTAL($A17,$B$1),"")</f>
        <v>0.12257125926971565</v>
      </c>
      <c r="R17">
        <f>IFERROR([1]!s_west_netprofit($A17,2027,$B$1,180)/[1]!S_SHARE_TOTAL($A17,$B$1),"")</f>
        <v>0.21284472768784363</v>
      </c>
      <c r="S17">
        <f>IFERROR([1]!s_fa_dupont_roe($A17,"2011/12/31")/100,"")</f>
        <v>9.2251E-2</v>
      </c>
      <c r="T17">
        <f>IFERROR([1]!s_fa_dupont_roe($A17,"2012/12/31")/100,"")</f>
        <v>-8.7980000000000003E-2</v>
      </c>
      <c r="U17">
        <f>IFERROR([1]!s_fa_dupont_roe($A17,"2013/12/31")/100,"")</f>
        <v>7.5933E-2</v>
      </c>
      <c r="V17">
        <f>IFERROR([1]!s_fa_dupont_roe($A17,"2014/12/31")/100,"")</f>
        <v>0.105391</v>
      </c>
      <c r="W17">
        <f>IFERROR([1]!s_fa_dupont_roe($A17,"2015/12/31")/100,"")</f>
        <v>4.0632000000000001E-2</v>
      </c>
      <c r="X17">
        <f>IFERROR([1]!s_fa_dupont_roe($A17,"2016/12/31")/100,"")</f>
        <v>8.6129999999999998E-2</v>
      </c>
      <c r="Y17">
        <f>IFERROR([1]!s_fa_dupont_roe($A17,"2017/12/31")/100,"")</f>
        <v>8.2987000000000005E-2</v>
      </c>
      <c r="Z17">
        <f>IFERROR([1]!s_fa_dupont_roe($A17,"2018/12/31")/100,"")</f>
        <v>8.7112999999999996E-2</v>
      </c>
      <c r="AA17">
        <f>IFERROR([1]!s_fa_dupont_roe($A17,"2019/12/31")/100,"")</f>
        <v>6.5061999999999995E-2</v>
      </c>
      <c r="AB17">
        <f>IFERROR([1]!s_fa_dupont_roe($A17,"2020/12/31")/100,"")</f>
        <v>-4.8703000000000003E-2</v>
      </c>
      <c r="AC17">
        <f>IFERROR([1]!s_fa_dupont_roe($A17,"2021/12/31")/100,"")</f>
        <v>-3.9299000000000001E-2</v>
      </c>
      <c r="AD17">
        <f>IFERROR([1]!s_fa_dupont_roe($A17,"2022/12/31")/100,"")</f>
        <v>-5.237E-2</v>
      </c>
      <c r="AE17">
        <f>IFERROR([1]!s_fa_dupont_roe($A17,"2023/12/31")/100,"")</f>
        <v>-2.6459999999999997E-2</v>
      </c>
      <c r="AF17">
        <f>IFERROR([1]!s_fa_dupont_roe($A17,"2024/12/31")/100,"")</f>
        <v>-1.7065999999999998E-2</v>
      </c>
      <c r="AG17">
        <f>IFERROR([1]!s_fa_dupont_roe($A17,"2025/12/31")/100,"")</f>
        <v>1.1430000000000001E-2</v>
      </c>
      <c r="AH17">
        <f>IFERROR([1]!s_stm07_is($A17,"W30028333","2025/12/31",1),"")</f>
        <v>92914000</v>
      </c>
      <c r="AI17">
        <f>IFERROR([1]!s_stm07_bs($A17,"W38058048","2025/12/31",1),"")</f>
        <v>0</v>
      </c>
      <c r="AJ17">
        <f>IFERROR([1]!s_fa_netdebt($A17,"2025/12/31"),"")</f>
        <v>0</v>
      </c>
      <c r="AK17">
        <f>IFERROR([1]!s_val_ev1($A17,"2025/12/31"),"")</f>
        <v>42607091226.623398</v>
      </c>
      <c r="AL17">
        <f>IFERROR([1]!s_fa_ebitda($A17,"2025/12/31"),"")</f>
        <v>626431000</v>
      </c>
      <c r="AM17">
        <f>IFERROR([1]!s_west_netprofit($A17,2026,$B$1,180)/[1]!s_west_netprofit($A17,2026,$B$1-7,180)-1,"")</f>
        <v>0</v>
      </c>
      <c r="AN17">
        <f>IFERROR([1]!s_west_netprofit($A17,2026,$B$1,180)/[1]!s_west_netprofit($A17,2026,$B$1-30,180)-1,"")</f>
        <v>-6.3851882141686689E-3</v>
      </c>
      <c r="AO17" t="str">
        <f>IFERROR([1]!s_est_mediannetprofit($A17,2026,$B$1)/[1]!s_est_mediannetprofit($A17,2026,$B$1-7)-1,"")</f>
        <v/>
      </c>
      <c r="AP17" t="str">
        <f>IFERROR([1]!s_est_mediannetprofit($A17,2026,$B$1)/[1]!s_est_mediannetprofit($A17,2026,$B$1-30)-1,"")</f>
        <v/>
      </c>
    </row>
    <row r="18" spans="1:42">
      <c r="A18" t="s">
        <v>1857</v>
      </c>
      <c r="B18">
        <f>IFERROR([1]!s_stm07_is($A18,"W30028333","2011/12/31",1)/[1]!S_SHARE_TOTAL($A18,$B$1),"")</f>
        <v>0.26753275168765195</v>
      </c>
      <c r="C18">
        <f>IFERROR([1]!s_stm07_is($A18,"W30028333","2012/12/31",1)/[1]!S_SHARE_TOTAL($A18,$B$1),"")</f>
        <v>0.16818091744446631</v>
      </c>
      <c r="D18">
        <f>IFERROR([1]!s_stm07_is($A18,"W30028333","2013/12/31",1)/[1]!S_SHARE_TOTAL($A18,$B$1),"")</f>
        <v>0.28777015135554718</v>
      </c>
      <c r="E18">
        <f>IFERROR([1]!s_stm07_is($A18,"W30028333","2014/12/31",1)/[1]!S_SHARE_TOTAL($A18,$B$1),"")</f>
        <v>0.40018427089063596</v>
      </c>
      <c r="F18">
        <f>IFERROR([1]!s_stm07_is($A18,"W30028333","2015/12/31",1)/[1]!S_SHARE_TOTAL($A18,$B$1),"")</f>
        <v>0.40304597296872074</v>
      </c>
      <c r="G18">
        <f>IFERROR([1]!s_stm07_is($A18,"W30028333","2016/12/31",1)/[1]!S_SHARE_TOTAL($A18,$B$1),"")</f>
        <v>0.5474385480767503</v>
      </c>
      <c r="H18">
        <f>IFERROR([1]!s_stm07_is($A18,"W30028333","2017/12/31",1)/[1]!S_SHARE_TOTAL($A18,$B$1),"")</f>
        <v>1.1471963596735228</v>
      </c>
      <c r="I18">
        <f>IFERROR([1]!s_stm07_is($A18,"W30028333","2018/12/31",1)/[1]!S_SHARE_TOTAL($A18,$B$1),"")</f>
        <v>0.97133660082784323</v>
      </c>
      <c r="J18">
        <f>IFERROR([1]!s_stm07_is($A18,"W30028333","2019/12/31",1)/[1]!S_SHARE_TOTAL($A18,$B$1),"")</f>
        <v>0.70905459313613128</v>
      </c>
      <c r="K18">
        <f>IFERROR([1]!s_stm07_is($A18,"W30028333","2020/12/31",1)/[1]!S_SHARE_TOTAL($A18,$B$1),"")</f>
        <v>2.4149476889470085</v>
      </c>
      <c r="L18">
        <f>IFERROR([1]!s_stm07_is($A18,"W30028333","2021/12/31",1)/[1]!S_SHARE_TOTAL($A18,$B$1),"")</f>
        <v>1.0251541748651753</v>
      </c>
      <c r="M18">
        <f>IFERROR([1]!s_stm07_is($A18,"W30028333","2022/12/31",1)/[1]!S_SHARE_TOTAL($A18,$B$1),"")</f>
        <v>0.82443382302849122</v>
      </c>
      <c r="N18">
        <f>IFERROR([1]!s_stm07_is($A18,"W30028333","2023/12/31",1)/[1]!S_SHARE_TOTAL($A18,$B$1),"")</f>
        <v>1.7936117205517741</v>
      </c>
      <c r="O18">
        <f>IFERROR([1]!s_stm07_is($A18,"W30028333","2024/12/31",1)/[1]!S_SHARE_TOTAL($A18,$B$1),"")</f>
        <v>1.8931428549871971</v>
      </c>
      <c r="P18">
        <f>IFERROR([1]!s_stm07_is($A18,"W30028333","2025/12/31",1)/[1]!S_SHARE_TOTAL($A18,$B$1),"")</f>
        <v>1.5598104832473041</v>
      </c>
      <c r="Q18">
        <f>IFERROR([1]!s_west_netprofit($A18,2026,$B$1,180)/[1]!S_SHARE_TOTAL($A18,$B$1),"")</f>
        <v>1.6405612908193641</v>
      </c>
      <c r="R18">
        <f>IFERROR([1]!s_west_netprofit($A18,2027,$B$1,180)/[1]!S_SHARE_TOTAL($A18,$B$1),"")</f>
        <v>2.0584629948147182</v>
      </c>
      <c r="S18">
        <f>IFERROR([1]!s_fa_dupont_roe($A18,"2011/12/31")/100,"")</f>
        <v>7.7713000000000004E-2</v>
      </c>
      <c r="T18">
        <f>IFERROR([1]!s_fa_dupont_roe($A18,"2012/12/31")/100,"")</f>
        <v>4.6650999999999998E-2</v>
      </c>
      <c r="U18">
        <f>IFERROR([1]!s_fa_dupont_roe($A18,"2013/12/31")/100,"")</f>
        <v>7.5887999999999997E-2</v>
      </c>
      <c r="V18">
        <f>IFERROR([1]!s_fa_dupont_roe($A18,"2014/12/31")/100,"")</f>
        <v>9.7484000000000001E-2</v>
      </c>
      <c r="W18">
        <f>IFERROR([1]!s_fa_dupont_roe($A18,"2015/12/31")/100,"")</f>
        <v>8.9857999999999993E-2</v>
      </c>
      <c r="X18">
        <f>IFERROR([1]!s_fa_dupont_roe($A18,"2016/12/31")/100,"")</f>
        <v>0.11061700000000001</v>
      </c>
      <c r="Y18">
        <f>IFERROR([1]!s_fa_dupont_roe($A18,"2017/12/31")/100,"")</f>
        <v>0.19925300000000001</v>
      </c>
      <c r="Z18">
        <f>IFERROR([1]!s_fa_dupont_roe($A18,"2018/12/31")/100,"")</f>
        <v>0.14582700000000001</v>
      </c>
      <c r="AA18">
        <f>IFERROR([1]!s_fa_dupont_roe($A18,"2019/12/31")/100,"")</f>
        <v>9.7372999999999987E-2</v>
      </c>
      <c r="AB18">
        <f>IFERROR([1]!s_fa_dupont_roe($A18,"2020/12/31")/100,"")</f>
        <v>0.27718399999999999</v>
      </c>
      <c r="AC18">
        <f>IFERROR([1]!s_fa_dupont_roe($A18,"2021/12/31")/100,"")</f>
        <v>9.9779999999999994E-2</v>
      </c>
      <c r="AD18">
        <f>IFERROR([1]!s_fa_dupont_roe($A18,"2022/12/31")/100,"")</f>
        <v>7.4810000000000001E-2</v>
      </c>
      <c r="AE18">
        <f>IFERROR([1]!s_fa_dupont_roe($A18,"2023/12/31")/100,"")</f>
        <v>0.14705099999999999</v>
      </c>
      <c r="AF18">
        <f>IFERROR([1]!s_fa_dupont_roe($A18,"2024/12/31")/100,"")</f>
        <v>0.13819800000000002</v>
      </c>
      <c r="AG18">
        <f>IFERROR([1]!s_fa_dupont_roe($A18,"2025/12/31")/100,"")</f>
        <v>0.105158</v>
      </c>
      <c r="AH18">
        <f>IFERROR([1]!s_stm07_is($A18,"W30028333","2025/12/31",1),"")</f>
        <v>3514572000</v>
      </c>
      <c r="AI18">
        <f>IFERROR([1]!s_stm07_bs($A18,"W38058048","2025/12/31",1),"")</f>
        <v>0</v>
      </c>
      <c r="AJ18">
        <f>IFERROR([1]!s_fa_netdebt($A18,"2025/12/31"),"")</f>
        <v>0</v>
      </c>
      <c r="AK18">
        <f>IFERROR([1]!s_val_ev1($A18,"2025/12/31"),"")</f>
        <v>75646080356.003601</v>
      </c>
      <c r="AL18">
        <f>IFERROR([1]!s_fa_ebitda($A18,"2025/12/31"),"")</f>
        <v>10076033000</v>
      </c>
      <c r="AM18">
        <f>IFERROR([1]!s_west_netprofit($A18,2026,$B$1,180)/[1]!s_west_netprofit($A18,2026,$B$1-7,180)-1,"")</f>
        <v>0</v>
      </c>
      <c r="AN18">
        <f>IFERROR([1]!s_west_netprofit($A18,2026,$B$1,180)/[1]!s_west_netprofit($A18,2026,$B$1-30,180)-1,"")</f>
        <v>-0.10207549446998876</v>
      </c>
      <c r="AO18" t="str">
        <f>IFERROR([1]!s_est_mediannetprofit($A18,2026,$B$1)/[1]!s_est_mediannetprofit($A18,2026,$B$1-7)-1,"")</f>
        <v/>
      </c>
      <c r="AP18" t="str">
        <f>IFERROR([1]!s_est_mediannetprofit($A18,2026,$B$1)/[1]!s_est_mediannetprofit($A18,2026,$B$1-30)-1,"")</f>
        <v/>
      </c>
    </row>
    <row r="19" spans="1:42">
      <c r="A19" t="s">
        <v>1858</v>
      </c>
      <c r="B19">
        <f>IFERROR([1]!s_stm07_is($A19,"W30028333","2011/12/31",1)/[1]!S_SHARE_TOTAL($A19,$B$1),"")</f>
        <v>1.0054387572814372E-2</v>
      </c>
      <c r="C19">
        <f>IFERROR([1]!s_stm07_is($A19,"W30028333","2012/12/31",1)/[1]!S_SHARE_TOTAL($A19,$B$1),"")</f>
        <v>2.5330821404377292E-2</v>
      </c>
      <c r="D19">
        <f>IFERROR([1]!s_stm07_is($A19,"W30028333","2013/12/31",1)/[1]!S_SHARE_TOTAL($A19,$B$1),"")</f>
        <v>-2.049848009031147E-2</v>
      </c>
      <c r="E19">
        <f>IFERROR([1]!s_stm07_is($A19,"W30028333","2014/12/31",1)/[1]!S_SHARE_TOTAL($A19,$B$1),"")</f>
        <v>5.9702797525393869E-2</v>
      </c>
      <c r="F19">
        <f>IFERROR([1]!s_stm07_is($A19,"W30028333","2015/12/31",1)/[1]!S_SHARE_TOTAL($A19,$B$1),"")</f>
        <v>6.1261617304124778E-2</v>
      </c>
      <c r="G19">
        <f>IFERROR([1]!s_stm07_is($A19,"W30028333","2016/12/31",1)/[1]!S_SHARE_TOTAL($A19,$B$1),"")</f>
        <v>8.0746864538261159E-2</v>
      </c>
      <c r="H19">
        <f>IFERROR([1]!s_stm07_is($A19,"W30028333","2017/12/31",1)/[1]!S_SHARE_TOTAL($A19,$B$1),"")</f>
        <v>8.8307140465106071E-2</v>
      </c>
      <c r="I19">
        <f>IFERROR([1]!s_stm07_is($A19,"W30028333","2018/12/31",1)/[1]!S_SHARE_TOTAL($A19,$B$1),"")</f>
        <v>7.3498352567162417E-2</v>
      </c>
      <c r="J19">
        <f>IFERROR([1]!s_stm07_is($A19,"W30028333","2019/12/31",1)/[1]!S_SHARE_TOTAL($A19,$B$1),"")</f>
        <v>0.11418354879203918</v>
      </c>
      <c r="K19">
        <f>IFERROR([1]!s_stm07_is($A19,"W30028333","2020/12/31",1)/[1]!S_SHARE_TOTAL($A19,$B$1),"")</f>
        <v>6.4535138839459688E-2</v>
      </c>
      <c r="L19">
        <f>IFERROR([1]!s_stm07_is($A19,"W30028333","2021/12/31",1)/[1]!S_SHARE_TOTAL($A19,$B$1),"")</f>
        <v>8.3240976184230611E-2</v>
      </c>
      <c r="M19">
        <f>IFERROR([1]!s_stm07_is($A19,"W30028333","2022/12/31",1)/[1]!S_SHARE_TOTAL($A19,$B$1),"")</f>
        <v>0.10677915484306735</v>
      </c>
      <c r="N19">
        <f>IFERROR([1]!s_stm07_is($A19,"W30028333","2023/12/31",1)/[1]!S_SHARE_TOTAL($A19,$B$1),"")</f>
        <v>4.9024882041087132E-2</v>
      </c>
      <c r="O19">
        <f>IFERROR([1]!s_stm07_is($A19,"W30028333","2024/12/31",1)/[1]!S_SHARE_TOTAL($A19,$B$1),"")</f>
        <v>0.12564087416571137</v>
      </c>
      <c r="P19">
        <f>IFERROR([1]!s_stm07_is($A19,"W30028333","2025/12/31",1)/[1]!S_SHARE_TOTAL($A19,$B$1),"")</f>
        <v>0.12213352966356683</v>
      </c>
      <c r="Q19">
        <f>IFERROR([1]!s_west_netprofit($A19,2026,$B$1,180)/[1]!S_SHARE_TOTAL($A19,$B$1),"")</f>
        <v>0.12834739597265893</v>
      </c>
      <c r="R19">
        <f>IFERROR([1]!s_west_netprofit($A19,2027,$B$1,180)/[1]!S_SHARE_TOTAL($A19,$B$1),"")</f>
        <v>0.136255322926255</v>
      </c>
      <c r="S19">
        <f>IFERROR([1]!s_fa_dupont_roe($A19,"2011/12/31")/100,"")</f>
        <v>8.333299999999999E-2</v>
      </c>
      <c r="T19">
        <f>IFERROR([1]!s_fa_dupont_roe($A19,"2012/12/31")/100,"")</f>
        <v>0.19478600000000001</v>
      </c>
      <c r="U19">
        <f>IFERROR([1]!s_fa_dupont_roe($A19,"2013/12/31")/100,"")</f>
        <v>-0.12942899999999999</v>
      </c>
      <c r="V19">
        <f>IFERROR([1]!s_fa_dupont_roe($A19,"2014/12/31")/100,"")</f>
        <v>0.20688700000000002</v>
      </c>
      <c r="W19">
        <f>IFERROR([1]!s_fa_dupont_roe($A19,"2015/12/31")/100,"")</f>
        <v>0.144313</v>
      </c>
      <c r="X19">
        <f>IFERROR([1]!s_fa_dupont_roe($A19,"2016/12/31")/100,"")</f>
        <v>0.171537</v>
      </c>
      <c r="Y19">
        <f>IFERROR([1]!s_fa_dupont_roe($A19,"2017/12/31")/100,"")</f>
        <v>0.16466799999999998</v>
      </c>
      <c r="Z19">
        <f>IFERROR([1]!s_fa_dupont_roe($A19,"2018/12/31")/100,"")</f>
        <v>0.124152</v>
      </c>
      <c r="AA19">
        <f>IFERROR([1]!s_fa_dupont_roe($A19,"2019/12/31")/100,"")</f>
        <v>0.17833200000000002</v>
      </c>
      <c r="AB19">
        <f>IFERROR([1]!s_fa_dupont_roe($A19,"2020/12/31")/100,"")</f>
        <v>8.8607999999999992E-2</v>
      </c>
      <c r="AC19">
        <f>IFERROR([1]!s_fa_dupont_roe($A19,"2021/12/31")/100,"")</f>
        <v>0.113902</v>
      </c>
      <c r="AD19">
        <f>IFERROR([1]!s_fa_dupont_roe($A19,"2022/12/31")/100,"")</f>
        <v>0.149335</v>
      </c>
      <c r="AE19">
        <f>IFERROR([1]!s_fa_dupont_roe($A19,"2023/12/31")/100,"")</f>
        <v>6.4741999999999994E-2</v>
      </c>
      <c r="AF19">
        <f>IFERROR([1]!s_fa_dupont_roe($A19,"2024/12/31")/100,"")</f>
        <v>0.15733</v>
      </c>
      <c r="AG19">
        <f>IFERROR([1]!s_fa_dupont_roe($A19,"2025/12/31")/100,"")</f>
        <v>0.14344599999999999</v>
      </c>
      <c r="AH19">
        <f>IFERROR([1]!s_stm07_is($A19,"W30028333","2025/12/31",1),"")</f>
        <v>1567000000</v>
      </c>
      <c r="AI19">
        <f>IFERROR([1]!s_stm07_bs($A19,"W38058048","2025/12/31",1),"")</f>
        <v>0</v>
      </c>
      <c r="AJ19">
        <f>IFERROR([1]!s_fa_netdebt($A19,"2025/12/31"),"")</f>
        <v>0</v>
      </c>
      <c r="AK19">
        <f>IFERROR([1]!s_val_ev1($A19,"2025/12/31"),"")</f>
        <v>129452131919.91499</v>
      </c>
      <c r="AL19">
        <f>IFERROR([1]!s_fa_ebitda($A19,"2025/12/31"),"")</f>
        <v>3271000000</v>
      </c>
      <c r="AM19">
        <f>IFERROR([1]!s_west_netprofit($A19,2026,$B$1,180)/[1]!s_west_netprofit($A19,2026,$B$1-7,180)-1,"")</f>
        <v>0</v>
      </c>
      <c r="AN19">
        <f>IFERROR([1]!s_west_netprofit($A19,2026,$B$1,180)/[1]!s_west_netprofit($A19,2026,$B$1-30,180)-1,"")</f>
        <v>5.5375968759194816E-3</v>
      </c>
      <c r="AO19" t="str">
        <f>IFERROR([1]!s_est_mediannetprofit($A19,2026,$B$1)/[1]!s_est_mediannetprofit($A19,2026,$B$1-7)-1,"")</f>
        <v/>
      </c>
      <c r="AP19" t="str">
        <f>IFERROR([1]!s_est_mediannetprofit($A19,2026,$B$1)/[1]!s_est_mediannetprofit($A19,2026,$B$1-30)-1,"")</f>
        <v/>
      </c>
    </row>
    <row r="20" spans="1:42">
      <c r="A20" t="s">
        <v>1859</v>
      </c>
      <c r="B20">
        <f>IFERROR([1]!s_stm07_is($A20,"W30028333","2011/12/31",1)/[1]!S_SHARE_TOTAL($A20,$B$1),"")</f>
        <v>0.87294869636586603</v>
      </c>
      <c r="C20">
        <f>IFERROR([1]!s_stm07_is($A20,"W30028333","2012/12/31",1)/[1]!S_SHARE_TOTAL($A20,$B$1),"")</f>
        <v>1.2160249319079595</v>
      </c>
      <c r="D20">
        <f>IFERROR([1]!s_stm07_is($A20,"W30028333","2013/12/31",1)/[1]!S_SHARE_TOTAL($A20,$B$1),"")</f>
        <v>0.58813068950073177</v>
      </c>
      <c r="E20">
        <f>IFERROR([1]!s_stm07_is($A20,"W30028333","2014/12/31",1)/[1]!S_SHARE_TOTAL($A20,$B$1),"")</f>
        <v>-4.9627379984076424E-2</v>
      </c>
      <c r="F20">
        <f>IFERROR([1]!s_stm07_is($A20,"W30028333","2015/12/31",1)/[1]!S_SHARE_TOTAL($A20,$B$1),"")</f>
        <v>-1.2314371617166791</v>
      </c>
      <c r="G20">
        <f>IFERROR([1]!s_stm07_is($A20,"W30028333","2016/12/31",1)/[1]!S_SHARE_TOTAL($A20,$B$1),"")</f>
        <v>0.19388585099368988</v>
      </c>
      <c r="H20">
        <f>IFERROR([1]!s_stm07_is($A20,"W30028333","2017/12/31",1)/[1]!S_SHARE_TOTAL($A20,$B$1),"")</f>
        <v>0.36218740050490555</v>
      </c>
      <c r="I20">
        <f>IFERROR([1]!s_stm07_is($A20,"W30028333","2018/12/31",1)/[1]!S_SHARE_TOTAL($A20,$B$1),"")</f>
        <v>0.30115497046237683</v>
      </c>
      <c r="J20">
        <f>IFERROR([1]!s_stm07_is($A20,"W30028333","2019/12/31",1)/[1]!S_SHARE_TOTAL($A20,$B$1),"")</f>
        <v>0.40441691018079667</v>
      </c>
      <c r="K20">
        <f>IFERROR([1]!s_stm07_is($A20,"W30028333","2020/12/31",1)/[1]!S_SHARE_TOTAL($A20,$B$1),"")</f>
        <v>0.64546418438916786</v>
      </c>
      <c r="L20">
        <f>IFERROR([1]!s_stm07_is($A20,"W30028333","2021/12/31",1)/[1]!S_SHARE_TOTAL($A20,$B$1),"")</f>
        <v>1.4139179626519165</v>
      </c>
      <c r="M20">
        <f>IFERROR([1]!s_stm07_is($A20,"W30028333","2022/12/31",1)/[1]!S_SHARE_TOTAL($A20,$B$1),"")</f>
        <v>1.3390145257815402</v>
      </c>
      <c r="N20">
        <f>IFERROR([1]!s_stm07_is($A20,"W30028333","2023/12/31",1)/[1]!S_SHARE_TOTAL($A20,$B$1),"")</f>
        <v>1.58838440408662</v>
      </c>
      <c r="O20">
        <f>IFERROR([1]!s_stm07_is($A20,"W30028333","2024/12/31",1)/[1]!S_SHARE_TOTAL($A20,$B$1),"")</f>
        <v>1.4607711412704234</v>
      </c>
      <c r="P20">
        <f>IFERROR([1]!s_stm07_is($A20,"W30028333","2025/12/31",1)/[1]!S_SHARE_TOTAL($A20,$B$1),"")</f>
        <v>1.039092533703861</v>
      </c>
      <c r="Q20">
        <f>IFERROR([1]!s_west_netprofit($A20,2026,$B$1,180)/[1]!S_SHARE_TOTAL($A20,$B$1),"")</f>
        <v>1.7873702910785008</v>
      </c>
      <c r="R20">
        <f>IFERROR([1]!s_west_netprofit($A20,2027,$B$1,180)/[1]!S_SHARE_TOTAL($A20,$B$1),"")</f>
        <v>1.9130457902695661</v>
      </c>
      <c r="S20">
        <f>IFERROR([1]!s_fa_dupont_roe($A20,"2011/12/31")/100,"")</f>
        <v>8.4320000000000006E-2</v>
      </c>
      <c r="T20">
        <f>IFERROR([1]!s_fa_dupont_roe($A20,"2012/12/31")/100,"")</f>
        <v>0.10234</v>
      </c>
      <c r="U20">
        <f>IFERROR([1]!s_fa_dupont_roe($A20,"2013/12/31")/100,"")</f>
        <v>4.4992000000000004E-2</v>
      </c>
      <c r="V20">
        <f>IFERROR([1]!s_fa_dupont_roe($A20,"2014/12/31")/100,"")</f>
        <v>-3.4689999999999999E-3</v>
      </c>
      <c r="W20">
        <f>IFERROR([1]!s_fa_dupont_roe($A20,"2015/12/31")/100,"")</f>
        <v>-0.131523</v>
      </c>
      <c r="X20">
        <f>IFERROR([1]!s_fa_dupont_roe($A20,"2016/12/31")/100,"")</f>
        <v>4.4393000000000002E-2</v>
      </c>
      <c r="Y20">
        <f>IFERROR([1]!s_fa_dupont_roe($A20,"2017/12/31")/100,"")</f>
        <v>6.523799999999999E-2</v>
      </c>
      <c r="Z20">
        <f>IFERROR([1]!s_fa_dupont_roe($A20,"2018/12/31")/100,"")</f>
        <v>5.2430000000000004E-2</v>
      </c>
      <c r="AA20">
        <f>IFERROR([1]!s_fa_dupont_roe($A20,"2019/12/31")/100,"")</f>
        <v>6.8124000000000004E-2</v>
      </c>
      <c r="AB20">
        <f>IFERROR([1]!s_fa_dupont_roe($A20,"2020/12/31")/100,"")</f>
        <v>0.10242900000000001</v>
      </c>
      <c r="AC20">
        <f>IFERROR([1]!s_fa_dupont_roe($A20,"2021/12/31")/100,"")</f>
        <v>0.20096800000000001</v>
      </c>
      <c r="AD20">
        <f>IFERROR([1]!s_fa_dupont_roe($A20,"2022/12/31")/100,"")</f>
        <v>0.168794</v>
      </c>
      <c r="AE20">
        <f>IFERROR([1]!s_fa_dupont_roe($A20,"2023/12/31")/100,"")</f>
        <v>0.179754</v>
      </c>
      <c r="AF20">
        <f>IFERROR([1]!s_fa_dupont_roe($A20,"2024/12/31")/100,"")</f>
        <v>0.15290300000000001</v>
      </c>
      <c r="AG20">
        <f>IFERROR([1]!s_fa_dupont_roe($A20,"2025/12/31")/100,"")</f>
        <v>0.10542</v>
      </c>
      <c r="AH20">
        <f>IFERROR([1]!s_stm07_is($A20,"W30028333","2025/12/31",1),"")</f>
        <v>3371000000</v>
      </c>
      <c r="AI20">
        <f>IFERROR([1]!s_stm07_bs($A20,"W38058048","2025/12/31",1),"")</f>
        <v>0</v>
      </c>
      <c r="AJ20">
        <f>IFERROR([1]!s_fa_netdebt($A20,"2025/12/31"),"")</f>
        <v>0</v>
      </c>
      <c r="AK20">
        <f>IFERROR([1]!s_val_ev1($A20,"2025/12/31"),"")</f>
        <v>79540987269.5961</v>
      </c>
      <c r="AL20">
        <f>IFERROR([1]!s_fa_ebitda($A20,"2025/12/31"),"")</f>
        <v>7689000000</v>
      </c>
      <c r="AM20">
        <f>IFERROR([1]!s_west_netprofit($A20,2026,$B$1,180)/[1]!s_west_netprofit($A20,2026,$B$1-7,180)-1,"")</f>
        <v>0</v>
      </c>
      <c r="AN20">
        <f>IFERROR([1]!s_west_netprofit($A20,2026,$B$1,180)/[1]!s_west_netprofit($A20,2026,$B$1-30,180)-1,"")</f>
        <v>8.5978023282895499E-4</v>
      </c>
      <c r="AO20" t="str">
        <f>IFERROR([1]!s_est_mediannetprofit($A20,2026,$B$1)/[1]!s_est_mediannetprofit($A20,2026,$B$1-7)-1,"")</f>
        <v/>
      </c>
      <c r="AP20" t="str">
        <f>IFERROR([1]!s_est_mediannetprofit($A20,2026,$B$1)/[1]!s_est_mediannetprofit($A20,2026,$B$1-30)-1,"")</f>
        <v/>
      </c>
    </row>
    <row r="21" spans="1:42">
      <c r="A21" t="s">
        <v>1860</v>
      </c>
      <c r="B21">
        <f>IFERROR([1]!s_stm07_is($A21,"W30028333","2011/12/31",1)/[1]!S_SHARE_TOTAL($A21,$B$1),"")</f>
        <v>0.45615594146663374</v>
      </c>
      <c r="C21">
        <f>IFERROR([1]!s_stm07_is($A21,"W30028333","2012/12/31",1)/[1]!S_SHARE_TOTAL($A21,$B$1),"")</f>
        <v>0.42812973066202153</v>
      </c>
      <c r="D21">
        <f>IFERROR([1]!s_stm07_is($A21,"W30028333","2013/12/31",1)/[1]!S_SHARE_TOTAL($A21,$B$1),"")</f>
        <v>0.69848378741222705</v>
      </c>
      <c r="E21">
        <f>IFERROR([1]!s_stm07_is($A21,"W30028333","2014/12/31",1)/[1]!S_SHARE_TOTAL($A21,$B$1),"")</f>
        <v>1.3795370834466392</v>
      </c>
      <c r="F21">
        <f>IFERROR([1]!s_stm07_is($A21,"W30028333","2015/12/31",1)/[1]!S_SHARE_TOTAL($A21,$B$1),"")</f>
        <v>1.6691135695775721</v>
      </c>
      <c r="G21">
        <f>IFERROR([1]!s_stm07_is($A21,"W30028333","2016/12/31",1)/[1]!S_SHARE_TOTAL($A21,$B$1),"")</f>
        <v>1.9288887993736707</v>
      </c>
      <c r="H21">
        <f>IFERROR([1]!s_stm07_is($A21,"W30028333","2017/12/31",1)/[1]!S_SHARE_TOTAL($A21,$B$1),"")</f>
        <v>2.2703284947347657</v>
      </c>
      <c r="I21">
        <f>IFERROR([1]!s_stm07_is($A21,"W30028333","2018/12/31",1)/[1]!S_SHARE_TOTAL($A21,$B$1),"")</f>
        <v>2.6574485362691789</v>
      </c>
      <c r="J21">
        <f>IFERROR([1]!s_stm07_is($A21,"W30028333","2019/12/31",1)/[1]!S_SHARE_TOTAL($A21,$B$1),"")</f>
        <v>3.1803064264202652</v>
      </c>
      <c r="K21">
        <f>IFERROR([1]!s_stm07_is($A21,"W30028333","2020/12/31",1)/[1]!S_SHARE_TOTAL($A21,$B$1),"")</f>
        <v>3.5759198613581962</v>
      </c>
      <c r="L21">
        <f>IFERROR([1]!s_stm07_is($A21,"W30028333","2021/12/31",1)/[1]!S_SHARE_TOTAL($A21,$B$1),"")</f>
        <v>3.755091593722431</v>
      </c>
      <c r="M21">
        <f>IFERROR([1]!s_stm07_is($A21,"W30028333","2022/12/31",1)/[1]!S_SHARE_TOTAL($A21,$B$1),"")</f>
        <v>3.8820297250917748</v>
      </c>
      <c r="N21">
        <f>IFERROR([1]!s_stm07_is($A21,"W30028333","2023/12/31",1)/[1]!S_SHARE_TOTAL($A21,$B$1),"")</f>
        <v>4.4295499685873896</v>
      </c>
      <c r="O21">
        <f>IFERROR([1]!s_stm07_is($A21,"W30028333","2024/12/31",1)/[1]!S_SHARE_TOTAL($A21,$B$1),"")</f>
        <v>5.0623544744592834</v>
      </c>
      <c r="P21">
        <f>IFERROR([1]!s_stm07_is($A21,"W30028333","2025/12/31",1)/[1]!S_SHARE_TOTAL($A21,$B$1),"")</f>
        <v>5.772524534902856</v>
      </c>
      <c r="Q21">
        <f>IFERROR([1]!s_west_netprofit($A21,2026,$B$1,180)/[1]!S_SHARE_TOTAL($A21,$B$1),"")</f>
        <v>6.3435438367340833</v>
      </c>
      <c r="R21">
        <f>IFERROR([1]!s_west_netprofit($A21,2027,$B$1,180)/[1]!S_SHARE_TOTAL($A21,$B$1),"")</f>
        <v>6.9716259375850234</v>
      </c>
      <c r="S21">
        <f>IFERROR([1]!s_fa_dupont_roe($A21,"2011/12/31")/100,"")</f>
        <v>0.28870499999999999</v>
      </c>
      <c r="T21">
        <f>IFERROR([1]!s_fa_dupont_roe($A21,"2012/12/31")/100,"")</f>
        <v>0.24287700000000001</v>
      </c>
      <c r="U21">
        <f>IFERROR([1]!s_fa_dupont_roe($A21,"2013/12/31")/100,"")</f>
        <v>0.22550300000000001</v>
      </c>
      <c r="V21">
        <f>IFERROR([1]!s_fa_dupont_roe($A21,"2014/12/31")/100,"")</f>
        <v>0.29044599999999998</v>
      </c>
      <c r="W21">
        <f>IFERROR([1]!s_fa_dupont_roe($A21,"2015/12/31")/100,"")</f>
        <v>0.28659899999999999</v>
      </c>
      <c r="X21">
        <f>IFERROR([1]!s_fa_dupont_roe($A21,"2016/12/31")/100,"")</f>
        <v>0.26619300000000001</v>
      </c>
      <c r="Y21">
        <f>IFERROR([1]!s_fa_dupont_roe($A21,"2017/12/31")/100,"")</f>
        <v>0.25631199999999998</v>
      </c>
      <c r="Z21">
        <f>IFERROR([1]!s_fa_dupont_roe($A21,"2018/12/31")/100,"")</f>
        <v>0.25802999999999998</v>
      </c>
      <c r="AA21">
        <f>IFERROR([1]!s_fa_dupont_roe($A21,"2019/12/31")/100,"")</f>
        <v>0.26210899999999998</v>
      </c>
      <c r="AB21">
        <f>IFERROR([1]!s_fa_dupont_roe($A21,"2020/12/31")/100,"")</f>
        <v>0.24841999999999997</v>
      </c>
      <c r="AC21">
        <f>IFERROR([1]!s_fa_dupont_roe($A21,"2021/12/31")/100,"")</f>
        <v>0.235901</v>
      </c>
      <c r="AD21">
        <f>IFERROR([1]!s_fa_dupont_roe($A21,"2022/12/31")/100,"")</f>
        <v>0.22071399999999999</v>
      </c>
      <c r="AE21">
        <f>IFERROR([1]!s_fa_dupont_roe($A21,"2023/12/31")/100,"")</f>
        <v>0.22053999999999999</v>
      </c>
      <c r="AF21">
        <f>IFERROR([1]!s_fa_dupont_roe($A21,"2024/12/31")/100,"")</f>
        <v>0.20303599999999999</v>
      </c>
      <c r="AG21">
        <f>IFERROR([1]!s_fa_dupont_roe($A21,"2025/12/31")/100,"")</f>
        <v>0.19976500000000003</v>
      </c>
      <c r="AH21">
        <f>IFERROR([1]!s_stm07_is($A21,"W30028333","2025/12/31",1),"")</f>
        <v>43945411000</v>
      </c>
      <c r="AI21">
        <f>IFERROR([1]!s_stm07_bs($A21,"W38058048","2025/12/31",1),"")</f>
        <v>236424223000</v>
      </c>
      <c r="AJ21">
        <f>IFERROR([1]!s_fa_netdebt($A21,"2025/12/31"),"")</f>
        <v>-16925604000</v>
      </c>
      <c r="AK21">
        <f>IFERROR([1]!s_val_ev1($A21,"2025/12/31"),"")</f>
        <v>641122774030.24194</v>
      </c>
      <c r="AL21">
        <f>IFERROR([1]!s_fa_ebitda($A21,"2025/12/31"),"")</f>
        <v>56906426000</v>
      </c>
      <c r="AM21">
        <f>IFERROR([1]!s_west_netprofit($A21,2026,$B$1,180)/[1]!s_west_netprofit($A21,2026,$B$1-7,180)-1,"")</f>
        <v>0</v>
      </c>
      <c r="AN21">
        <f>IFERROR([1]!s_west_netprofit($A21,2026,$B$1,180)/[1]!s_west_netprofit($A21,2026,$B$1-30,180)-1,"")</f>
        <v>-3.0329498222998574E-2</v>
      </c>
      <c r="AO21" t="str">
        <f>IFERROR([1]!s_est_mediannetprofit($A21,2026,$B$1)/[1]!s_est_mediannetprofit($A21,2026,$B$1-7)-1,"")</f>
        <v/>
      </c>
      <c r="AP21" t="str">
        <f>IFERROR([1]!s_est_mediannetprofit($A21,2026,$B$1)/[1]!s_est_mediannetprofit($A21,2026,$B$1-30)-1,"")</f>
        <v/>
      </c>
    </row>
    <row r="22" spans="1:42">
      <c r="A22" t="s">
        <v>1861</v>
      </c>
      <c r="B22">
        <f>IFERROR([1]!s_stm07_is($A22,"W30028333","2011/12/31",1)/[1]!S_SHARE_TOTAL($A22,$B$1),"")</f>
        <v>0.27506412028649913</v>
      </c>
      <c r="C22">
        <f>IFERROR([1]!s_stm07_is($A22,"W30028333","2012/12/31",1)/[1]!S_SHARE_TOTAL($A22,$B$1),"")</f>
        <v>0.44877496008140377</v>
      </c>
      <c r="D22">
        <f>IFERROR([1]!s_stm07_is($A22,"W30028333","2013/12/31",1)/[1]!S_SHARE_TOTAL($A22,$B$1),"")</f>
        <v>7.1226380917700852E-2</v>
      </c>
      <c r="E22">
        <f>IFERROR([1]!s_stm07_is($A22,"W30028333","2014/12/31",1)/[1]!S_SHARE_TOTAL($A22,$B$1),"")</f>
        <v>0.40967434817401466</v>
      </c>
      <c r="F22">
        <f>IFERROR([1]!s_stm07_is($A22,"W30028333","2015/12/31",1)/[1]!S_SHARE_TOTAL($A22,$B$1),"")</f>
        <v>0.42983415787631402</v>
      </c>
      <c r="G22">
        <f>IFERROR([1]!s_stm07_is($A22,"W30028333","2016/12/31",1)/[1]!S_SHARE_TOTAL($A22,$B$1),"")</f>
        <v>-0.33196527024320305</v>
      </c>
      <c r="H22">
        <f>IFERROR([1]!s_stm07_is($A22,"W30028333","2017/12/31",1)/[1]!S_SHARE_TOTAL($A22,$B$1),"")</f>
        <v>0.20845179631786354</v>
      </c>
      <c r="I22">
        <f>IFERROR([1]!s_stm07_is($A22,"W30028333","2018/12/31",1)/[1]!S_SHARE_TOTAL($A22,$B$1),"")</f>
        <v>0.16379523595424847</v>
      </c>
      <c r="J22">
        <f>IFERROR([1]!s_stm07_is($A22,"W30028333","2019/12/31",1)/[1]!S_SHARE_TOTAL($A22,$B$1),"")</f>
        <v>2.042470533147557</v>
      </c>
      <c r="K22">
        <f>IFERROR([1]!s_stm07_is($A22,"W30028333","2020/12/31",1)/[1]!S_SHARE_TOTAL($A22,$B$1),"")</f>
        <v>1.366988950190698</v>
      </c>
      <c r="L22">
        <f>IFERROR([1]!s_stm07_is($A22,"W30028333","2021/12/31",1)/[1]!S_SHARE_TOTAL($A22,$B$1),"")</f>
        <v>10.794087272126632</v>
      </c>
      <c r="M22">
        <f>IFERROR([1]!s_stm07_is($A22,"W30028333","2022/12/31",1)/[1]!S_SHARE_TOTAL($A22,$B$1),"")</f>
        <v>15.090320952211368</v>
      </c>
      <c r="N22">
        <f>IFERROR([1]!s_stm07_is($A22,"W30028333","2023/12/31",1)/[1]!S_SHARE_TOTAL($A22,$B$1),"")</f>
        <v>2.0713314820783859</v>
      </c>
      <c r="O22">
        <f>IFERROR([1]!s_stm07_is($A22,"W30028333","2024/12/31",1)/[1]!S_SHARE_TOTAL($A22,$B$1),"")</f>
        <v>3.9030136616805087</v>
      </c>
      <c r="P22">
        <f>IFERROR([1]!s_stm07_is($A22,"W30028333","2025/12/31",1)/[1]!S_SHARE_TOTAL($A22,$B$1),"")</f>
        <v>2.2918597812412758</v>
      </c>
      <c r="Q22">
        <f>IFERROR([1]!s_west_netprofit($A22,2026,$B$1,180)/[1]!S_SHARE_TOTAL($A22,$B$1),"")</f>
        <v>1.2280932673751042</v>
      </c>
      <c r="R22">
        <f>IFERROR([1]!s_west_netprofit($A22,2027,$B$1,180)/[1]!S_SHARE_TOTAL($A22,$B$1),"")</f>
        <v>0.94189150716068404</v>
      </c>
      <c r="S22">
        <f>IFERROR([1]!s_fa_dupont_roe($A22,"2011/12/31")/100,"")</f>
        <v>3.6889999999999999E-2</v>
      </c>
      <c r="T22">
        <f>IFERROR([1]!s_fa_dupont_roe($A22,"2012/12/31")/100,"")</f>
        <v>6.7472000000000004E-2</v>
      </c>
      <c r="U22">
        <f>IFERROR([1]!s_fa_dupont_roe($A22,"2013/12/31")/100,"")</f>
        <v>1.0475000000000002E-2</v>
      </c>
      <c r="V22">
        <f>IFERROR([1]!s_fa_dupont_roe($A22,"2014/12/31")/100,"")</f>
        <v>5.9423000000000004E-2</v>
      </c>
      <c r="W22">
        <f>IFERROR([1]!s_fa_dupont_roe($A22,"2015/12/31")/100,"")</f>
        <v>6.0186999999999997E-2</v>
      </c>
      <c r="X22">
        <f>IFERROR([1]!s_fa_dupont_roe($A22,"2016/12/31")/100,"")</f>
        <v>-4.7058999999999997E-2</v>
      </c>
      <c r="Y22">
        <f>IFERROR([1]!s_fa_dupont_roe($A22,"2017/12/31")/100,"")</f>
        <v>2.9918999999999998E-2</v>
      </c>
      <c r="Z22">
        <f>IFERROR([1]!s_fa_dupont_roe($A22,"2018/12/31")/100,"")</f>
        <v>2.2970999999999998E-2</v>
      </c>
      <c r="AA22">
        <f>IFERROR([1]!s_fa_dupont_roe($A22,"2019/12/31")/100,"")</f>
        <v>0.27917999999999998</v>
      </c>
      <c r="AB22">
        <f>IFERROR([1]!s_fa_dupont_roe($A22,"2020/12/31")/100,"")</f>
        <v>0.17081600000000002</v>
      </c>
      <c r="AC22">
        <f>IFERROR([1]!s_fa_dupont_roe($A22,"2021/12/31")/100,"")</f>
        <v>0.93106499999999992</v>
      </c>
      <c r="AD22">
        <f>IFERROR([1]!s_fa_dupont_roe($A22,"2022/12/31")/100,"")</f>
        <v>0.86258100000000004</v>
      </c>
      <c r="AE22">
        <f>IFERROR([1]!s_fa_dupont_roe($A22,"2023/12/31")/100,"")</f>
        <v>0.111013</v>
      </c>
      <c r="AF22">
        <f>IFERROR([1]!s_fa_dupont_roe($A22,"2024/12/31")/100,"")</f>
        <v>0.210811</v>
      </c>
      <c r="AG22">
        <f>IFERROR([1]!s_fa_dupont_roe($A22,"2025/12/31")/100,"")</f>
        <v>0.113565</v>
      </c>
      <c r="AH22">
        <f>IFERROR([1]!s_stm07_is($A22,"W30028333","2025/12/31",1),"")</f>
        <v>1513483000</v>
      </c>
      <c r="AI22">
        <f>IFERROR([1]!s_stm07_bs($A22,"W38058048","2025/12/31",1),"")</f>
        <v>0</v>
      </c>
      <c r="AJ22">
        <f>IFERROR([1]!s_fa_netdebt($A22,"2025/12/31"),"")</f>
        <v>29912407929.599998</v>
      </c>
      <c r="AK22">
        <f>IFERROR([1]!s_val_ev1($A22,"2025/12/31"),"")</f>
        <v>74796381112.268997</v>
      </c>
      <c r="AL22">
        <f>IFERROR([1]!s_fa_ebitda($A22,"2025/12/31"),"")</f>
        <v>2222328000</v>
      </c>
      <c r="AM22">
        <f>IFERROR([1]!s_west_netprofit($A22,2026,$B$1,180)/[1]!s_west_netprofit($A22,2026,$B$1-7,180)-1,"")</f>
        <v>0</v>
      </c>
      <c r="AN22">
        <f>IFERROR([1]!s_west_netprofit($A22,2026,$B$1,180)/[1]!s_west_netprofit($A22,2026,$B$1-30,180)-1,"")</f>
        <v>0</v>
      </c>
      <c r="AO22" t="str">
        <f>IFERROR([1]!s_est_mediannetprofit($A22,2026,$B$1)/[1]!s_est_mediannetprofit($A22,2026,$B$1-7)-1,"")</f>
        <v/>
      </c>
      <c r="AP22" t="str">
        <f>IFERROR([1]!s_est_mediannetprofit($A22,2026,$B$1)/[1]!s_est_mediannetprofit($A22,2026,$B$1-30)-1,"")</f>
        <v/>
      </c>
    </row>
    <row r="23" spans="1:42">
      <c r="A23" t="s">
        <v>1862</v>
      </c>
      <c r="B23">
        <f>IFERROR([1]!s_stm07_is($A23,"W30028333","2011/12/31",1)/[1]!S_SHARE_TOTAL($A23,$B$1),"")</f>
        <v>7.4424539691818878E-2</v>
      </c>
      <c r="C23">
        <f>IFERROR([1]!s_stm07_is($A23,"W30028333","2012/12/31",1)/[1]!S_SHARE_TOTAL($A23,$B$1),"")</f>
        <v>8.0744359141605535E-2</v>
      </c>
      <c r="D23">
        <f>IFERROR([1]!s_stm07_is($A23,"W30028333","2013/12/31",1)/[1]!S_SHARE_TOTAL($A23,$B$1),"")</f>
        <v>7.2473034224825594E-2</v>
      </c>
      <c r="E23">
        <f>IFERROR([1]!s_stm07_is($A23,"W30028333","2014/12/31",1)/[1]!S_SHARE_TOTAL($A23,$B$1),"")</f>
        <v>7.1042888140387825E-2</v>
      </c>
      <c r="F23">
        <f>IFERROR([1]!s_stm07_is($A23,"W30028333","2015/12/31",1)/[1]!S_SHARE_TOTAL($A23,$B$1),"")</f>
        <v>4.547303985174618E-2</v>
      </c>
      <c r="G23">
        <f>IFERROR([1]!s_stm07_is($A23,"W30028333","2016/12/31",1)/[1]!S_SHARE_TOTAL($A23,$B$1),"")</f>
        <v>3.1378064996240428E-2</v>
      </c>
      <c r="H23">
        <f>IFERROR([1]!s_stm07_is($A23,"W30028333","2017/12/31",1)/[1]!S_SHARE_TOTAL($A23,$B$1),"")</f>
        <v>0.32269236527422523</v>
      </c>
      <c r="I23">
        <f>IFERROR([1]!s_stm07_is($A23,"W30028333","2018/12/31",1)/[1]!S_SHARE_TOTAL($A23,$B$1),"")</f>
        <v>0.43697703831100593</v>
      </c>
      <c r="J23">
        <f>IFERROR([1]!s_stm07_is($A23,"W30028333","2019/12/31",1)/[1]!S_SHARE_TOTAL($A23,$B$1),"")</f>
        <v>0.59089424888199016</v>
      </c>
      <c r="K23">
        <f>IFERROR([1]!s_stm07_is($A23,"W30028333","2020/12/31",1)/[1]!S_SHARE_TOTAL($A23,$B$1),"")</f>
        <v>0.72061889399732382</v>
      </c>
      <c r="L23">
        <f>IFERROR([1]!s_stm07_is($A23,"W30028333","2021/12/31",1)/[1]!S_SHARE_TOTAL($A23,$B$1),"")</f>
        <v>0.67453544324548464</v>
      </c>
      <c r="M23">
        <f>IFERROR([1]!s_stm07_is($A23,"W30028333","2022/12/31",1)/[1]!S_SHARE_TOTAL($A23,$B$1),"")</f>
        <v>0.46695493671775645</v>
      </c>
      <c r="N23">
        <f>IFERROR([1]!s_stm07_is($A23,"W30028333","2023/12/31",1)/[1]!S_SHARE_TOTAL($A23,$B$1),"")</f>
        <v>0.55301719704012053</v>
      </c>
      <c r="O23">
        <f>IFERROR([1]!s_stm07_is($A23,"W30028333","2024/12/31",1)/[1]!S_SHARE_TOTAL($A23,$B$1),"")</f>
        <v>0.66246328602838667</v>
      </c>
      <c r="P23">
        <f>IFERROR([1]!s_stm07_is($A23,"W30028333","2025/12/31",1)/[1]!S_SHARE_TOTAL($A23,$B$1),"")</f>
        <v>0.79839439617178098</v>
      </c>
      <c r="Q23">
        <f>IFERROR([1]!s_west_netprofit($A23,2026,$B$1,180)/[1]!S_SHARE_TOTAL($A23,$B$1),"")</f>
        <v>0.81607414323623673</v>
      </c>
      <c r="R23">
        <f>IFERROR([1]!s_west_netprofit($A23,2027,$B$1,180)/[1]!S_SHARE_TOTAL($A23,$B$1),"")</f>
        <v>0.87172604100319295</v>
      </c>
      <c r="S23">
        <f>IFERROR([1]!s_fa_dupont_roe($A23,"2011/12/31")/100,"")</f>
        <v>0.21399899999999999</v>
      </c>
      <c r="T23">
        <f>IFERROR([1]!s_fa_dupont_roe($A23,"2012/12/31")/100,"")</f>
        <v>0.195744</v>
      </c>
      <c r="U23">
        <f>IFERROR([1]!s_fa_dupont_roe($A23,"2013/12/31")/100,"")</f>
        <v>0.15044299999999999</v>
      </c>
      <c r="V23">
        <f>IFERROR([1]!s_fa_dupont_roe($A23,"2014/12/31")/100,"")</f>
        <v>0.135439</v>
      </c>
      <c r="W23">
        <f>IFERROR([1]!s_fa_dupont_roe($A23,"2015/12/31")/100,"")</f>
        <v>8.6272000000000001E-2</v>
      </c>
      <c r="X23">
        <f>IFERROR([1]!s_fa_dupont_roe($A23,"2016/12/31")/100,"")</f>
        <v>6.3983999999999999E-2</v>
      </c>
      <c r="Y23">
        <f>IFERROR([1]!s_fa_dupont_roe($A23,"2017/12/31")/100,"")</f>
        <v>0.102392</v>
      </c>
      <c r="Z23">
        <f>IFERROR([1]!s_fa_dupont_roe($A23,"2018/12/31")/100,"")</f>
        <v>0.12942500000000001</v>
      </c>
      <c r="AA23">
        <f>IFERROR([1]!s_fa_dupont_roe($A23,"2019/12/31")/100,"")</f>
        <v>0.16980899999999999</v>
      </c>
      <c r="AB23">
        <f>IFERROR([1]!s_fa_dupont_roe($A23,"2020/12/31")/100,"")</f>
        <v>0.19966200000000001</v>
      </c>
      <c r="AC23">
        <f>IFERROR([1]!s_fa_dupont_roe($A23,"2021/12/31")/100,"")</f>
        <v>0.19121099999999999</v>
      </c>
      <c r="AD23">
        <f>IFERROR([1]!s_fa_dupont_roe($A23,"2022/12/31")/100,"")</f>
        <v>0.164358</v>
      </c>
      <c r="AE23">
        <f>IFERROR([1]!s_fa_dupont_roe($A23,"2023/12/31")/100,"")</f>
        <v>0.22866900000000001</v>
      </c>
      <c r="AF23">
        <f>IFERROR([1]!s_fa_dupont_roe($A23,"2024/12/31")/100,"")</f>
        <v>0.26557200000000003</v>
      </c>
      <c r="AG23">
        <f>IFERROR([1]!s_fa_dupont_roe($A23,"2025/12/31")/100,"")</f>
        <v>0.30817099999999997</v>
      </c>
      <c r="AH23">
        <f>IFERROR([1]!s_stm07_is($A23,"W30028333","2025/12/31",1),"")</f>
        <v>4500698000</v>
      </c>
      <c r="AI23">
        <f>IFERROR([1]!s_stm07_bs($A23,"W38058048","2025/12/31",1),"")</f>
        <v>0</v>
      </c>
      <c r="AJ23">
        <f>IFERROR([1]!s_fa_netdebt($A23,"2025/12/31"),"")</f>
        <v>0</v>
      </c>
      <c r="AK23">
        <f>IFERROR([1]!s_val_ev1($A23,"2025/12/31"),"")</f>
        <v>75045705675.747803</v>
      </c>
      <c r="AL23">
        <f>IFERROR([1]!s_fa_ebitda($A23,"2025/12/31"),"")</f>
        <v>10606522000</v>
      </c>
      <c r="AM23">
        <f>IFERROR([1]!s_west_netprofit($A23,2026,$B$1,180)/[1]!s_west_netprofit($A23,2026,$B$1-7,180)-1,"")</f>
        <v>0</v>
      </c>
      <c r="AN23">
        <f>IFERROR([1]!s_west_netprofit($A23,2026,$B$1,180)/[1]!s_west_netprofit($A23,2026,$B$1-30,180)-1,"")</f>
        <v>-1.9760880336172626E-5</v>
      </c>
      <c r="AO23" t="str">
        <f>IFERROR([1]!s_est_mediannetprofit($A23,2026,$B$1)/[1]!s_est_mediannetprofit($A23,2026,$B$1-7)-1,"")</f>
        <v/>
      </c>
      <c r="AP23" t="str">
        <f>IFERROR([1]!s_est_mediannetprofit($A23,2026,$B$1)/[1]!s_est_mediannetprofit($A23,2026,$B$1-30)-1,"")</f>
        <v/>
      </c>
    </row>
    <row r="24" spans="1:42">
      <c r="A24" t="s">
        <v>1863</v>
      </c>
      <c r="B24">
        <f>IFERROR([1]!s_stm07_is($A24,"W30028333","2011/12/31",1)/[1]!S_SHARE_TOTAL($A24,$B$1),"")</f>
        <v>0.6055380493612833</v>
      </c>
      <c r="C24">
        <f>IFERROR([1]!s_stm07_is($A24,"W30028333","2012/12/31",1)/[1]!S_SHARE_TOTAL($A24,$B$1),"")</f>
        <v>0.52825080307476158</v>
      </c>
      <c r="D24">
        <f>IFERROR([1]!s_stm07_is($A24,"W30028333","2013/12/31",1)/[1]!S_SHARE_TOTAL($A24,$B$1),"")</f>
        <v>0.54688210693561468</v>
      </c>
      <c r="E24">
        <f>IFERROR([1]!s_stm07_is($A24,"W30028333","2014/12/31",1)/[1]!S_SHARE_TOTAL($A24,$B$1),"")</f>
        <v>0.38425306932907327</v>
      </c>
      <c r="F24">
        <f>IFERROR([1]!s_stm07_is($A24,"W30028333","2015/12/31",1)/[1]!S_SHARE_TOTAL($A24,$B$1),"")</f>
        <v>0.26824777391848831</v>
      </c>
      <c r="G24">
        <f>IFERROR([1]!s_stm07_is($A24,"W30028333","2016/12/31",1)/[1]!S_SHARE_TOTAL($A24,$B$1),"")</f>
        <v>0.38595659733410465</v>
      </c>
      <c r="H24">
        <f>IFERROR([1]!s_stm07_is($A24,"W30028333","2017/12/31",1)/[1]!S_SHARE_TOTAL($A24,$B$1),"")</f>
        <v>0.42376499558169478</v>
      </c>
      <c r="I24">
        <f>IFERROR([1]!s_stm07_is($A24,"W30028333","2018/12/31",1)/[1]!S_SHARE_TOTAL($A24,$B$1),"")</f>
        <v>0.50955334278652853</v>
      </c>
      <c r="J24">
        <f>IFERROR([1]!s_stm07_is($A24,"W30028333","2019/12/31",1)/[1]!S_SHARE_TOTAL($A24,$B$1),"")</f>
        <v>0.47520988742295861</v>
      </c>
      <c r="K24">
        <f>IFERROR([1]!s_stm07_is($A24,"W30028333","2020/12/31",1)/[1]!S_SHARE_TOTAL($A24,$B$1),"")</f>
        <v>0.27368914007048184</v>
      </c>
      <c r="L24">
        <f>IFERROR([1]!s_stm07_is($A24,"W30028333","2021/12/31",1)/[1]!S_SHARE_TOTAL($A24,$B$1),"")</f>
        <v>0.59520110758318012</v>
      </c>
      <c r="M24">
        <f>IFERROR([1]!s_stm07_is($A24,"W30028333","2022/12/31",1)/[1]!S_SHARE_TOTAL($A24,$B$1),"")</f>
        <v>0.54705576755748686</v>
      </c>
      <c r="N24">
        <f>IFERROR([1]!s_stm07_is($A24,"W30028333","2023/12/31",1)/[1]!S_SHARE_TOTAL($A24,$B$1),"")</f>
        <v>0.48219766006495635</v>
      </c>
      <c r="O24">
        <f>IFERROR([1]!s_stm07_is($A24,"W30028333","2024/12/31",1)/[1]!S_SHARE_TOTAL($A24,$B$1),"")</f>
        <v>0.40470367494287257</v>
      </c>
      <c r="P24">
        <f>IFERROR([1]!s_stm07_is($A24,"W30028333","2025/12/31",1)/[1]!S_SHARE_TOTAL($A24,$B$1),"")</f>
        <v>0.26856201694854265</v>
      </c>
      <c r="Q24">
        <f>IFERROR([1]!s_west_netprofit($A24,2026,$B$1,180)/[1]!S_SHARE_TOTAL($A24,$B$1),"")</f>
        <v>0.35000000000248088</v>
      </c>
      <c r="R24">
        <f>IFERROR([1]!s_west_netprofit($A24,2027,$B$1,180)/[1]!S_SHARE_TOTAL($A24,$B$1),"")</f>
        <v>0.48000000000363863</v>
      </c>
      <c r="S24">
        <f>IFERROR([1]!s_fa_dupont_roe($A24,"2011/12/31")/100,"")</f>
        <v>0.164297</v>
      </c>
      <c r="T24">
        <f>IFERROR([1]!s_fa_dupont_roe($A24,"2012/12/31")/100,"")</f>
        <v>0.12993499999999999</v>
      </c>
      <c r="U24">
        <f>IFERROR([1]!s_fa_dupont_roe($A24,"2013/12/31")/100,"")</f>
        <v>0.122499</v>
      </c>
      <c r="V24">
        <f>IFERROR([1]!s_fa_dupont_roe($A24,"2014/12/31")/100,"")</f>
        <v>7.9987000000000003E-2</v>
      </c>
      <c r="W24">
        <f>IFERROR([1]!s_fa_dupont_roe($A24,"2015/12/31")/100,"")</f>
        <v>5.1201999999999998E-2</v>
      </c>
      <c r="X24">
        <f>IFERROR([1]!s_fa_dupont_roe($A24,"2016/12/31")/100,"")</f>
        <v>6.7394999999999997E-2</v>
      </c>
      <c r="Y24">
        <f>IFERROR([1]!s_fa_dupont_roe($A24,"2017/12/31")/100,"")</f>
        <v>7.1315000000000003E-2</v>
      </c>
      <c r="Z24">
        <f>IFERROR([1]!s_fa_dupont_roe($A24,"2018/12/31")/100,"")</f>
        <v>8.537900000000001E-2</v>
      </c>
      <c r="AA24">
        <f>IFERROR([1]!s_fa_dupont_roe($A24,"2019/12/31")/100,"")</f>
        <v>7.8966000000000008E-2</v>
      </c>
      <c r="AB24">
        <f>IFERROR([1]!s_fa_dupont_roe($A24,"2020/12/31")/100,"")</f>
        <v>4.4734999999999997E-2</v>
      </c>
      <c r="AC24">
        <f>IFERROR([1]!s_fa_dupont_roe($A24,"2021/12/31")/100,"")</f>
        <v>9.4974000000000003E-2</v>
      </c>
      <c r="AD24">
        <f>IFERROR([1]!s_fa_dupont_roe($A24,"2022/12/31")/100,"")</f>
        <v>8.4872000000000003E-2</v>
      </c>
      <c r="AE24">
        <f>IFERROR([1]!s_fa_dupont_roe($A24,"2023/12/31")/100,"")</f>
        <v>7.3452000000000003E-2</v>
      </c>
      <c r="AF24">
        <f>IFERROR([1]!s_fa_dupont_roe($A24,"2024/12/31")/100,"")</f>
        <v>6.0462999999999996E-2</v>
      </c>
      <c r="AG24">
        <f>IFERROR([1]!s_fa_dupont_roe($A24,"2025/12/31")/100,"")</f>
        <v>3.9525999999999999E-2</v>
      </c>
      <c r="AH24">
        <f>IFERROR([1]!s_stm07_is($A24,"W30028333","2025/12/31",1),"")</f>
        <v>32476000000</v>
      </c>
      <c r="AI24">
        <f>IFERROR([1]!s_stm07_bs($A24,"W38058048","2025/12/31",1),"")</f>
        <v>989772000000</v>
      </c>
      <c r="AJ24">
        <f>IFERROR([1]!s_fa_netdebt($A24,"2025/12/31"),"")</f>
        <v>380365000000</v>
      </c>
      <c r="AK24">
        <f>IFERROR([1]!s_val_ev1($A24,"2025/12/31"),"")</f>
        <v>1056179104984.02</v>
      </c>
      <c r="AL24">
        <f>IFERROR([1]!s_fa_ebitda($A24,"2025/12/31"),"")</f>
        <v>184360000000</v>
      </c>
      <c r="AM24">
        <f>IFERROR([1]!s_west_netprofit($A24,2026,$B$1,180)/[1]!s_west_netprofit($A24,2026,$B$1-7,180)-1,"")</f>
        <v>0</v>
      </c>
      <c r="AN24">
        <f>IFERROR([1]!s_west_netprofit($A24,2026,$B$1,180)/[1]!s_west_netprofit($A24,2026,$B$1-30,180)-1,"")</f>
        <v>0</v>
      </c>
      <c r="AO24" t="str">
        <f>IFERROR([1]!s_est_mediannetprofit($A24,2026,$B$1)/[1]!s_est_mediannetprofit($A24,2026,$B$1-7)-1,"")</f>
        <v/>
      </c>
      <c r="AP24" t="str">
        <f>IFERROR([1]!s_est_mediannetprofit($A24,2026,$B$1)/[1]!s_est_mediannetprofit($A24,2026,$B$1-30)-1,"")</f>
        <v/>
      </c>
    </row>
    <row r="25" spans="1:42">
      <c r="A25" t="s">
        <v>1864</v>
      </c>
      <c r="B25">
        <f>IFERROR([1]!s_stm07_is($A25,"W30028333","2011/12/31",1)/[1]!S_SHARE_TOTAL($A25,$B$1),"")</f>
        <v>4.017078237812286</v>
      </c>
      <c r="C25">
        <f>IFERROR([1]!s_stm07_is($A25,"W30028333","2012/12/31",1)/[1]!S_SHARE_TOTAL($A25,$B$1),"")</f>
        <v>3.2212345421608828</v>
      </c>
      <c r="D25">
        <f>IFERROR([1]!s_stm07_is($A25,"W30028333","2013/12/31",1)/[1]!S_SHARE_TOTAL($A25,$B$1),"")</f>
        <v>3.5903671978247642</v>
      </c>
      <c r="E25">
        <f>IFERROR([1]!s_stm07_is($A25,"W30028333","2014/12/31",1)/[1]!S_SHARE_TOTAL($A25,$B$1),"")</f>
        <v>4.0738678771451911</v>
      </c>
      <c r="F25">
        <f>IFERROR([1]!s_stm07_is($A25,"W30028333","2015/12/31",1)/[1]!S_SHARE_TOTAL($A25,$B$1),"")</f>
        <v>6.27525514628599</v>
      </c>
      <c r="G25">
        <f>IFERROR([1]!s_stm07_is($A25,"W30028333","2016/12/31",1)/[1]!S_SHARE_TOTAL($A25,$B$1),"")</f>
        <v>4.5502698515490039</v>
      </c>
      <c r="H25">
        <f>IFERROR([1]!s_stm07_is($A25,"W30028333","2017/12/31",1)/[1]!S_SHARE_TOTAL($A25,$B$1),"")</f>
        <v>5.8398679114003853</v>
      </c>
      <c r="I25">
        <f>IFERROR([1]!s_stm07_is($A25,"W30028333","2018/12/31",1)/[1]!S_SHARE_TOTAL($A25,$B$1),"")</f>
        <v>7.3447933537223653</v>
      </c>
      <c r="J25">
        <f>IFERROR([1]!s_stm07_is($A25,"W30028333","2019/12/31",1)/[1]!S_SHARE_TOTAL($A25,$B$1),"")</f>
        <v>7.4071042079904137</v>
      </c>
      <c r="K25">
        <f>IFERROR([1]!s_stm07_is($A25,"W30028333","2020/12/31",1)/[1]!S_SHARE_TOTAL($A25,$B$1),"")</f>
        <v>9.074511118403759</v>
      </c>
      <c r="L25">
        <f>IFERROR([1]!s_stm07_is($A25,"W30028333","2021/12/31",1)/[1]!S_SHARE_TOTAL($A25,$B$1),"")</f>
        <v>9.8869184588605936</v>
      </c>
      <c r="M25">
        <f>IFERROR([1]!s_stm07_is($A25,"W30028333","2022/12/31",1)/[1]!S_SHARE_TOTAL($A25,$B$1),"")</f>
        <v>7.9489720166252145</v>
      </c>
      <c r="N25">
        <f>IFERROR([1]!s_stm07_is($A25,"W30028333","2023/12/31",1)/[1]!S_SHARE_TOTAL($A25,$B$1),"")</f>
        <v>9.3560930800960804</v>
      </c>
      <c r="O25">
        <f>IFERROR([1]!s_stm07_is($A25,"W30028333","2024/12/31",1)/[1]!S_SHARE_TOTAL($A25,$B$1),"")</f>
        <v>10.29312212908901</v>
      </c>
      <c r="P25">
        <f>IFERROR([1]!s_stm07_is($A25,"W30028333","2025/12/31",1)/[1]!S_SHARE_TOTAL($A25,$B$1),"")</f>
        <v>14.003378565505463</v>
      </c>
      <c r="Q25">
        <f>IFERROR([1]!s_west_netprofit($A25,2026,$B$1,180)/[1]!S_SHARE_TOTAL($A25,$B$1),"")</f>
        <v>15.085610005062993</v>
      </c>
      <c r="R25">
        <f>IFERROR([1]!s_west_netprofit($A25,2027,$B$1,180)/[1]!S_SHARE_TOTAL($A25,$B$1),"")</f>
        <v>16.125617520383013</v>
      </c>
      <c r="S25">
        <f>IFERROR([1]!s_fa_dupont_roe($A25,"2011/12/31")/100,"")</f>
        <v>0.57109200000000004</v>
      </c>
      <c r="T25">
        <f>IFERROR([1]!s_fa_dupont_roe($A25,"2012/12/31")/100,"")</f>
        <v>0.30338399999999999</v>
      </c>
      <c r="U25">
        <f>IFERROR([1]!s_fa_dupont_roe($A25,"2013/12/31")/100,"")</f>
        <v>0.23851800000000001</v>
      </c>
      <c r="V25">
        <f>IFERROR([1]!s_fa_dupont_roe($A25,"2014/12/31")/100,"")</f>
        <v>0.24785299999999999</v>
      </c>
      <c r="W25">
        <f>IFERROR([1]!s_fa_dupont_roe($A25,"2015/12/31")/100,"")</f>
        <v>0.31145600000000001</v>
      </c>
      <c r="X25">
        <f>IFERROR([1]!s_fa_dupont_roe($A25,"2016/12/31")/100,"")</f>
        <v>0.18585100000000002</v>
      </c>
      <c r="Y25">
        <f>IFERROR([1]!s_fa_dupont_roe($A25,"2017/12/31")/100,"")</f>
        <v>0.212945</v>
      </c>
      <c r="Z25">
        <f>IFERROR([1]!s_fa_dupont_roe($A25,"2018/12/31")/100,"")</f>
        <v>0.238763</v>
      </c>
      <c r="AA25">
        <f>IFERROR([1]!s_fa_dupont_roe($A25,"2019/12/31")/100,"")</f>
        <v>0.22122</v>
      </c>
      <c r="AB25">
        <f>IFERROR([1]!s_fa_dupont_roe($A25,"2020/12/31")/100,"")</f>
        <v>0.24717700000000001</v>
      </c>
      <c r="AC25">
        <f>IFERROR([1]!s_fa_dupont_roe($A25,"2021/12/31")/100,"")</f>
        <v>0.25440400000000002</v>
      </c>
      <c r="AD25">
        <f>IFERROR([1]!s_fa_dupont_roe($A25,"2022/12/31")/100,"")</f>
        <v>0.202871</v>
      </c>
      <c r="AE25">
        <f>IFERROR([1]!s_fa_dupont_roe($A25,"2023/12/31")/100,"")</f>
        <v>0.23472400000000002</v>
      </c>
      <c r="AF25">
        <f>IFERROR([1]!s_fa_dupont_roe($A25,"2024/12/31")/100,"")</f>
        <v>0.248108</v>
      </c>
      <c r="AG25">
        <f>IFERROR([1]!s_fa_dupont_roe($A25,"2025/12/31")/100,"")</f>
        <v>0.31703900000000002</v>
      </c>
      <c r="AH25">
        <f>IFERROR([1]!s_stm07_is($A25,"W30028333","2025/12/31",1),"")</f>
        <v>17754000000</v>
      </c>
      <c r="AI25">
        <f>IFERROR([1]!s_stm07_bs($A25,"W38058048","2025/12/31",1),"")</f>
        <v>0</v>
      </c>
      <c r="AJ25">
        <f>IFERROR([1]!s_fa_netdebt($A25,"2025/12/31"),"")</f>
        <v>0</v>
      </c>
      <c r="AK25">
        <f>IFERROR([1]!s_val_ev1($A25,"2025/12/31"),"")</f>
        <v>938279675107.05396</v>
      </c>
      <c r="AL25">
        <f>IFERROR([1]!s_fa_ebitda($A25,"2025/12/31"),"")</f>
        <v>0</v>
      </c>
      <c r="AM25">
        <f>IFERROR([1]!s_west_netprofit($A25,2026,$B$1,180)/[1]!s_west_netprofit($A25,2026,$B$1-7,180)-1,"")</f>
        <v>0</v>
      </c>
      <c r="AN25">
        <f>IFERROR([1]!s_west_netprofit($A25,2026,$B$1,180)/[1]!s_west_netprofit($A25,2026,$B$1-30,180)-1,"")</f>
        <v>8.099679402409965E-3</v>
      </c>
      <c r="AO25" t="str">
        <f>IFERROR([1]!s_est_mediannetprofit($A25,2026,$B$1)/[1]!s_est_mediannetprofit($A25,2026,$B$1-7)-1,"")</f>
        <v/>
      </c>
      <c r="AP25" t="str">
        <f>IFERROR([1]!s_est_mediannetprofit($A25,2026,$B$1)/[1]!s_est_mediannetprofit($A25,2026,$B$1-30)-1,"")</f>
        <v/>
      </c>
    </row>
    <row r="26" spans="1:42">
      <c r="A26" t="s">
        <v>1865</v>
      </c>
      <c r="B26">
        <f>IFERROR([1]!s_stm07_is($A26,"W30028333","2011/12/31",1)/[1]!S_SHARE_TOTAL($A26,$B$1),"")</f>
        <v>8.2429392304637847E-2</v>
      </c>
      <c r="C26">
        <f>IFERROR([1]!s_stm07_is($A26,"W30028333","2012/12/31",1)/[1]!S_SHARE_TOTAL($A26,$B$1),"")</f>
        <v>0.10984555705714841</v>
      </c>
      <c r="D26">
        <f>IFERROR([1]!s_stm07_is($A26,"W30028333","2013/12/31",1)/[1]!S_SHARE_TOTAL($A26,$B$1),"")</f>
        <v>0.13678515656169346</v>
      </c>
      <c r="E26">
        <f>IFERROR([1]!s_stm07_is($A26,"W30028333","2014/12/31",1)/[1]!S_SHARE_TOTAL($A26,$B$1),"")</f>
        <v>0.16413628546041056</v>
      </c>
      <c r="F26">
        <f>IFERROR([1]!s_stm07_is($A26,"W30028333","2015/12/31",1)/[1]!S_SHARE_TOTAL($A26,$B$1),"")</f>
        <v>0.19370136598700408</v>
      </c>
      <c r="G26">
        <f>IFERROR([1]!s_stm07_is($A26,"W30028333","2016/12/31",1)/[1]!S_SHARE_TOTAL($A26,$B$1),"")</f>
        <v>0.22351675257273546</v>
      </c>
      <c r="H26">
        <f>IFERROR([1]!s_stm07_is($A26,"W30028333","2017/12/31",1)/[1]!S_SHARE_TOTAL($A26,$B$1),"")</f>
        <v>0.25709656740157039</v>
      </c>
      <c r="I26">
        <f>IFERROR([1]!s_stm07_is($A26,"W30028333","2018/12/31",1)/[1]!S_SHARE_TOTAL($A26,$B$1),"")</f>
        <v>0.30193195709491161</v>
      </c>
      <c r="J26">
        <f>IFERROR([1]!s_stm07_is($A26,"W30028333","2019/12/31",1)/[1]!S_SHARE_TOTAL($A26,$B$1),"")</f>
        <v>0.33605501258484488</v>
      </c>
      <c r="K26">
        <f>IFERROR([1]!s_stm07_is($A26,"W30028333","2020/12/31",1)/[1]!S_SHARE_TOTAL($A26,$B$1),"")</f>
        <v>0.43763117885418829</v>
      </c>
      <c r="L26">
        <f>IFERROR([1]!s_stm07_is($A26,"W30028333","2021/12/31",1)/[1]!S_SHARE_TOTAL($A26,$B$1),"")</f>
        <v>0.60062687753420441</v>
      </c>
      <c r="M26">
        <f>IFERROR([1]!s_stm07_is($A26,"W30028333","2022/12/31",1)/[1]!S_SHARE_TOTAL($A26,$B$1),"")</f>
        <v>0.58868378078673878</v>
      </c>
      <c r="N26">
        <f>IFERROR([1]!s_stm07_is($A26,"W30028333","2023/12/31",1)/[1]!S_SHARE_TOTAL($A26,$B$1),"")</f>
        <v>0.53358912178742468</v>
      </c>
      <c r="O26">
        <f>IFERROR([1]!s_stm07_is($A26,"W30028333","2024/12/31",1)/[1]!S_SHARE_TOTAL($A26,$B$1),"")</f>
        <v>0.61302030658020623</v>
      </c>
      <c r="P26">
        <f>IFERROR([1]!s_stm07_is($A26,"W30028333","2025/12/31",1)/[1]!S_SHARE_TOTAL($A26,$B$1),"")</f>
        <v>0.65489137298803723</v>
      </c>
      <c r="Q26">
        <f>IFERROR([1]!s_west_netprofit($A26,2026,$B$1,180)/[1]!S_SHARE_TOTAL($A26,$B$1),"")</f>
        <v>0.76526506763216984</v>
      </c>
      <c r="R26">
        <f>IFERROR([1]!s_west_netprofit($A26,2027,$B$1,180)/[1]!S_SHARE_TOTAL($A26,$B$1),"")</f>
        <v>0.87726266273090303</v>
      </c>
      <c r="S26">
        <f>IFERROR([1]!s_fa_dupont_roe($A26,"2011/12/31")/100,"")</f>
        <v>3.0345E-2</v>
      </c>
      <c r="T26">
        <f>IFERROR([1]!s_fa_dupont_roe($A26,"2012/12/31")/100,"")</f>
        <v>0.14385000000000001</v>
      </c>
      <c r="U26">
        <f>IFERROR([1]!s_fa_dupont_roe($A26,"2013/12/31")/100,"")</f>
        <v>0.152167</v>
      </c>
      <c r="V26">
        <f>IFERROR([1]!s_fa_dupont_roe($A26,"2014/12/31")/100,"")</f>
        <v>0.161996</v>
      </c>
      <c r="W26">
        <f>IFERROR([1]!s_fa_dupont_roe($A26,"2015/12/31")/100,"")</f>
        <v>0.17192099999999999</v>
      </c>
      <c r="X26">
        <f>IFERROR([1]!s_fa_dupont_roe($A26,"2016/12/31")/100,"")</f>
        <v>0.17955400000000002</v>
      </c>
      <c r="Y26">
        <f>IFERROR([1]!s_fa_dupont_roe($A26,"2017/12/31")/100,"")</f>
        <v>0.18301800000000001</v>
      </c>
      <c r="Z26">
        <f>IFERROR([1]!s_fa_dupont_roe($A26,"2018/12/31")/100,"")</f>
        <v>0.19053699999999998</v>
      </c>
      <c r="AA26">
        <f>IFERROR([1]!s_fa_dupont_roe($A26,"2019/12/31")/100,"")</f>
        <v>0.19059499999999999</v>
      </c>
      <c r="AB26">
        <f>IFERROR([1]!s_fa_dupont_roe($A26,"2020/12/31")/100,"")</f>
        <v>0.21945699999999999</v>
      </c>
      <c r="AC26">
        <f>IFERROR([1]!s_fa_dupont_roe($A26,"2021/12/31")/100,"")</f>
        <v>0.254826</v>
      </c>
      <c r="AD26">
        <f>IFERROR([1]!s_fa_dupont_roe($A26,"2022/12/31")/100,"")</f>
        <v>0.21699200000000002</v>
      </c>
      <c r="AE26">
        <f>IFERROR([1]!s_fa_dupont_roe($A26,"2023/12/31")/100,"")</f>
        <v>0.17827799999999999</v>
      </c>
      <c r="AF26">
        <f>IFERROR([1]!s_fa_dupont_roe($A26,"2024/12/31")/100,"")</f>
        <v>0.18523100000000001</v>
      </c>
      <c r="AG26">
        <f>IFERROR([1]!s_fa_dupont_roe($A26,"2025/12/31")/100,"")</f>
        <v>0.179896</v>
      </c>
      <c r="AH26">
        <f>IFERROR([1]!s_stm07_is($A26,"W30028333","2025/12/31",1),"")</f>
        <v>1198294000</v>
      </c>
      <c r="AI26">
        <f>IFERROR([1]!s_stm07_bs($A26,"W38058048","2025/12/31",1),"")</f>
        <v>0</v>
      </c>
      <c r="AJ26">
        <f>IFERROR([1]!s_fa_netdebt($A26,"2025/12/31"),"")</f>
        <v>0</v>
      </c>
      <c r="AK26">
        <f>IFERROR([1]!s_val_ev1($A26,"2025/12/31"),"")</f>
        <v>155400300264.01099</v>
      </c>
      <c r="AL26">
        <f>IFERROR([1]!s_fa_ebitda($A26,"2025/12/31"),"")</f>
        <v>2205489000</v>
      </c>
      <c r="AM26">
        <f>IFERROR([1]!s_west_netprofit($A26,2026,$B$1,180)/[1]!s_west_netprofit($A26,2026,$B$1-7,180)-1,"")</f>
        <v>0</v>
      </c>
      <c r="AN26">
        <f>IFERROR([1]!s_west_netprofit($A26,2026,$B$1,180)/[1]!s_west_netprofit($A26,2026,$B$1-30,180)-1,"")</f>
        <v>0</v>
      </c>
      <c r="AO26" t="str">
        <f>IFERROR([1]!s_est_mediannetprofit($A26,2026,$B$1)/[1]!s_est_mediannetprofit($A26,2026,$B$1-7)-1,"")</f>
        <v/>
      </c>
      <c r="AP26" t="str">
        <f>IFERROR([1]!s_est_mediannetprofit($A26,2026,$B$1)/[1]!s_est_mediannetprofit($A26,2026,$B$1-30)-1,"")</f>
        <v/>
      </c>
    </row>
    <row r="27" spans="1:42">
      <c r="A27" t="s">
        <v>1866</v>
      </c>
      <c r="B27">
        <f>IFERROR([1]!s_stm07_is($A27,"W30028333","2011/12/31",1)/[1]!S_SHARE_TOTAL($A27,$B$1),"")</f>
        <v>1.3728231965147175</v>
      </c>
      <c r="C27">
        <f>IFERROR([1]!s_stm07_is($A27,"W30028333","2012/12/31",1)/[1]!S_SHARE_TOTAL($A27,$B$1),"")</f>
        <v>1.7105911579716047</v>
      </c>
      <c r="D27">
        <f>IFERROR([1]!s_stm07_is($A27,"W30028333","2013/12/31",1)/[1]!S_SHARE_TOTAL($A27,$B$1),"")</f>
        <v>2.1054323626477949</v>
      </c>
      <c r="E27">
        <f>IFERROR([1]!s_stm07_is($A27,"W30028333","2014/12/31",1)/[1]!S_SHARE_TOTAL($A27,$B$1),"")</f>
        <v>2.5290502097608663</v>
      </c>
      <c r="F27">
        <f>IFERROR([1]!s_stm07_is($A27,"W30028333","2015/12/31",1)/[1]!S_SHARE_TOTAL($A27,$B$1),"")</f>
        <v>3.0436215144248222</v>
      </c>
      <c r="G27">
        <f>IFERROR([1]!s_stm07_is($A27,"W30028333","2016/12/31",1)/[1]!S_SHARE_TOTAL($A27,$B$1),"")</f>
        <v>3.3824606613321992</v>
      </c>
      <c r="H27">
        <f>IFERROR([1]!s_stm07_is($A27,"W30028333","2017/12/31",1)/[1]!S_SHARE_TOTAL($A27,$B$1),"")</f>
        <v>3.7247390408161158</v>
      </c>
      <c r="I27">
        <f>IFERROR([1]!s_stm07_is($A27,"W30028333","2018/12/31",1)/[1]!S_SHARE_TOTAL($A27,$B$1),"")</f>
        <v>4.1024011682185524</v>
      </c>
      <c r="J27">
        <f>IFERROR([1]!s_stm07_is($A27,"W30028333","2019/12/31",1)/[1]!S_SHARE_TOTAL($A27,$B$1),"")</f>
        <v>3.8025359399130418</v>
      </c>
      <c r="K27">
        <f>IFERROR([1]!s_stm07_is($A27,"W30028333","2020/12/31",1)/[1]!S_SHARE_TOTAL($A27,$B$1),"")</f>
        <v>4.0113678560034121</v>
      </c>
      <c r="L27">
        <f>IFERROR([1]!s_stm07_is($A27,"W30028333","2021/12/31",1)/[1]!S_SHARE_TOTAL($A27,$B$1),"")</f>
        <v>3.6688705614444896</v>
      </c>
      <c r="M27">
        <f>IFERROR([1]!s_stm07_is($A27,"W30028333","2022/12/31",1)/[1]!S_SHARE_TOTAL($A27,$B$1),"")</f>
        <v>2.125627643784699</v>
      </c>
      <c r="N27">
        <f>IFERROR([1]!s_stm07_is($A27,"W30028333","2023/12/31",1)/[1]!S_SHARE_TOTAL($A27,$B$1),"")</f>
        <v>2.339891230281602</v>
      </c>
      <c r="O27">
        <f>IFERROR([1]!s_stm07_is($A27,"W30028333","2024/12/31",1)/[1]!S_SHARE_TOTAL($A27,$B$1),"")</f>
        <v>1.4285814874136986</v>
      </c>
      <c r="P27">
        <f>IFERROR([1]!s_stm07_is($A27,"W30028333","2025/12/31",1)/[1]!S_SHARE_TOTAL($A27,$B$1),"")</f>
        <v>1.1595542300121882</v>
      </c>
      <c r="Q27">
        <f>IFERROR([1]!s_west_netprofit($A27,2026,$B$1,180)/[1]!S_SHARE_TOTAL($A27,$B$1),"")</f>
        <v>1.1316463822015443</v>
      </c>
      <c r="R27">
        <f>IFERROR([1]!s_west_netprofit($A27,2027,$B$1,180)/[1]!S_SHARE_TOTAL($A27,$B$1),"")</f>
        <v>1.1449755428576152</v>
      </c>
      <c r="S27">
        <f>IFERROR([1]!s_fa_dupont_roe($A27,"2011/12/31")/100,"")</f>
        <v>0.240317</v>
      </c>
      <c r="T27">
        <f>IFERROR([1]!s_fa_dupont_roe($A27,"2012/12/31")/100,"")</f>
        <v>0.23765799999999998</v>
      </c>
      <c r="U27">
        <f>IFERROR([1]!s_fa_dupont_roe($A27,"2013/12/31")/100,"")</f>
        <v>0.23369199999999998</v>
      </c>
      <c r="V27">
        <f>IFERROR([1]!s_fa_dupont_roe($A27,"2014/12/31")/100,"")</f>
        <v>0.22753499999999999</v>
      </c>
      <c r="W27">
        <f>IFERROR([1]!s_fa_dupont_roe($A27,"2015/12/31")/100,"")</f>
        <v>0.205066</v>
      </c>
      <c r="X27">
        <f>IFERROR([1]!s_fa_dupont_roe($A27,"2016/12/31")/100,"")</f>
        <v>0.178928</v>
      </c>
      <c r="Y27">
        <f>IFERROR([1]!s_fa_dupont_roe($A27,"2017/12/31")/100,"")</f>
        <v>0.16709700000000002</v>
      </c>
      <c r="Z27">
        <f>IFERROR([1]!s_fa_dupont_roe($A27,"2018/12/31")/100,"")</f>
        <v>0.163519</v>
      </c>
      <c r="AA27">
        <f>IFERROR([1]!s_fa_dupont_roe($A27,"2019/12/31")/100,"")</f>
        <v>0.15571599999999999</v>
      </c>
      <c r="AB27">
        <f>IFERROR([1]!s_fa_dupont_roe($A27,"2020/12/31")/100,"")</f>
        <v>0.14763799999999999</v>
      </c>
      <c r="AC27">
        <f>IFERROR([1]!s_fa_dupont_roe($A27,"2021/12/31")/100,"")</f>
        <v>0.12210699999999999</v>
      </c>
      <c r="AD27">
        <f>IFERROR([1]!s_fa_dupont_roe($A27,"2022/12/31")/100,"")</f>
        <v>6.6657000000000008E-2</v>
      </c>
      <c r="AE27">
        <f>IFERROR([1]!s_fa_dupont_roe($A27,"2023/12/31")/100,"")</f>
        <v>7.0404999999999995E-2</v>
      </c>
      <c r="AF27">
        <f>IFERROR([1]!s_fa_dupont_roe($A27,"2024/12/31")/100,"")</f>
        <v>4.1494000000000003E-2</v>
      </c>
      <c r="AG27">
        <f>IFERROR([1]!s_fa_dupont_roe($A27,"2025/12/31")/100,"")</f>
        <v>3.3026E-2</v>
      </c>
      <c r="AH27">
        <f>IFERROR([1]!s_stm07_is($A27,"W30028333","2025/12/31",1),"")</f>
        <v>12691186000</v>
      </c>
      <c r="AI27">
        <f>IFERROR([1]!s_stm07_bs($A27,"W38058048","2025/12/31",1),"")</f>
        <v>0</v>
      </c>
      <c r="AJ27">
        <f>IFERROR([1]!s_fa_netdebt($A27,"2025/12/31"),"")</f>
        <v>0</v>
      </c>
      <c r="AK27">
        <f>IFERROR([1]!s_val_ev1($A27,"2025/12/31"),"")</f>
        <v>368474495904.41302</v>
      </c>
      <c r="AL27">
        <f>IFERROR([1]!s_fa_ebitda($A27,"2025/12/31"),"")</f>
        <v>20525101000</v>
      </c>
      <c r="AM27">
        <f>IFERROR([1]!s_west_netprofit($A27,2026,$B$1,180)/[1]!s_west_netprofit($A27,2026,$B$1-7,180)-1,"")</f>
        <v>0</v>
      </c>
      <c r="AN27">
        <f>IFERROR([1]!s_west_netprofit($A27,2026,$B$1,180)/[1]!s_west_netprofit($A27,2026,$B$1-30,180)-1,"")</f>
        <v>-4.8385086392223053E-3</v>
      </c>
      <c r="AO27" t="str">
        <f>IFERROR([1]!s_est_mediannetprofit($A27,2026,$B$1)/[1]!s_est_mediannetprofit($A27,2026,$B$1-7)-1,"")</f>
        <v/>
      </c>
      <c r="AP27" t="str">
        <f>IFERROR([1]!s_est_mediannetprofit($A27,2026,$B$1)/[1]!s_est_mediannetprofit($A27,2026,$B$1-30)-1,"")</f>
        <v/>
      </c>
    </row>
    <row r="28" spans="1:42">
      <c r="A28" t="s">
        <v>1867</v>
      </c>
      <c r="B28">
        <f>IFERROR([1]!s_stm07_is($A28,"W30028333","2011/12/31",1)/[1]!S_SHARE_TOTAL($A28,$B$1),"")</f>
        <v>1.1189921167527124</v>
      </c>
      <c r="C28">
        <f>IFERROR([1]!s_stm07_is($A28,"W30028333","2012/12/31",1)/[1]!S_SHARE_TOTAL($A28,$B$1),"")</f>
        <v>1.3963292546490578</v>
      </c>
      <c r="D28">
        <f>IFERROR([1]!s_stm07_is($A28,"W30028333","2013/12/31",1)/[1]!S_SHARE_TOTAL($A28,$B$1),"")</f>
        <v>1.7001347331880516</v>
      </c>
      <c r="E28">
        <f>IFERROR([1]!s_stm07_is($A28,"W30028333","2014/12/31",1)/[1]!S_SHARE_TOTAL($A28,$B$1),"")</f>
        <v>2.6112893818350864</v>
      </c>
      <c r="F28">
        <f>IFERROR([1]!s_stm07_is($A28,"W30028333","2015/12/31",1)/[1]!S_SHARE_TOTAL($A28,$B$1),"")</f>
        <v>3.1592104969820034</v>
      </c>
      <c r="G28">
        <f>IFERROR([1]!s_stm07_is($A28,"W30028333","2016/12/31",1)/[1]!S_SHARE_TOTAL($A28,$B$1),"")</f>
        <v>4.5069692207691254</v>
      </c>
      <c r="H28">
        <f>IFERROR([1]!s_stm07_is($A28,"W30028333","2017/12/31",1)/[1]!S_SHARE_TOTAL($A28,$B$1),"")</f>
        <v>7.8426419023530878</v>
      </c>
      <c r="I28">
        <f>IFERROR([1]!s_stm07_is($A28,"W30028333","2018/12/31",1)/[1]!S_SHARE_TOTAL($A28,$B$1),"")</f>
        <v>8.6332670663030733</v>
      </c>
      <c r="J28">
        <f>IFERROR([1]!s_stm07_is($A28,"W30028333","2019/12/31",1)/[1]!S_SHARE_TOTAL($A28,$B$1),"")</f>
        <v>10.233490643386473</v>
      </c>
      <c r="K28">
        <f>IFERROR([1]!s_stm07_is($A28,"W30028333","2020/12/31",1)/[1]!S_SHARE_TOTAL($A28,$B$1),"")</f>
        <v>17.530733885686395</v>
      </c>
      <c r="L28">
        <f>IFERROR([1]!s_stm07_is($A28,"W30028333","2021/12/31",1)/[1]!S_SHARE_TOTAL($A28,$B$1),"")</f>
        <v>24.656669525532457</v>
      </c>
      <c r="M28">
        <f>IFERROR([1]!s_stm07_is($A28,"W30028333","2022/12/31",1)/[1]!S_SHARE_TOTAL($A28,$B$1),"")</f>
        <v>20.644978878823274</v>
      </c>
      <c r="N28">
        <f>IFERROR([1]!s_stm07_is($A28,"W30028333","2023/12/31",1)/[1]!S_SHARE_TOTAL($A28,$B$1),"")</f>
        <v>12.63596461224323</v>
      </c>
      <c r="O28">
        <f>IFERROR([1]!s_stm07_is($A28,"W30028333","2024/12/31",1)/[1]!S_SHARE_TOTAL($A28,$B$1),"")</f>
        <v>21.284366409108809</v>
      </c>
      <c r="P28">
        <f>IFERROR([1]!s_stm07_is($A28,"W30028333","2025/12/31",1)/[1]!S_SHARE_TOTAL($A28,$B$1),"")</f>
        <v>24.658862964744415</v>
      </c>
      <c r="Q28">
        <f>IFERROR([1]!s_west_netprofit($A28,2026,$B$1,180)/[1]!S_SHARE_TOTAL($A28,$B$1),"")</f>
        <v>26.465768132175246</v>
      </c>
      <c r="R28">
        <f>IFERROR([1]!s_west_netprofit($A28,2027,$B$1,180)/[1]!S_SHARE_TOTAL($A28,$B$1),"")</f>
        <v>29.488788775821831</v>
      </c>
      <c r="S28">
        <f>IFERROR([1]!s_fa_dupont_roe($A28,"2011/12/31")/100,"")</f>
        <v>0.406329</v>
      </c>
      <c r="T28">
        <f>IFERROR([1]!s_fa_dupont_roe($A28,"2012/12/31")/100,"")</f>
        <v>0.36501199999999995</v>
      </c>
      <c r="U28">
        <f>IFERROR([1]!s_fa_dupont_roe($A28,"2013/12/31")/100,"")</f>
        <v>0.31240600000000002</v>
      </c>
      <c r="V28">
        <f>IFERROR([1]!s_fa_dupont_roe($A28,"2014/12/31")/100,"")</f>
        <v>0.34517799999999998</v>
      </c>
      <c r="W28">
        <f>IFERROR([1]!s_fa_dupont_roe($A28,"2015/12/31")/100,"")</f>
        <v>0.287991</v>
      </c>
      <c r="X28">
        <f>IFERROR([1]!s_fa_dupont_roe($A28,"2016/12/31")/100,"")</f>
        <v>0.27893299999999999</v>
      </c>
      <c r="Y28">
        <f>IFERROR([1]!s_fa_dupont_roe($A28,"2017/12/31")/100,"")</f>
        <v>0.33206600000000003</v>
      </c>
      <c r="Z28">
        <f>IFERROR([1]!s_fa_dupont_roe($A28,"2018/12/31")/100,"")</f>
        <v>0.27163999999999999</v>
      </c>
      <c r="AA28">
        <f>IFERROR([1]!s_fa_dupont_roe($A28,"2019/12/31")/100,"")</f>
        <v>0.246781</v>
      </c>
      <c r="AB28">
        <f>IFERROR([1]!s_fa_dupont_roe($A28,"2020/12/31")/100,"")</f>
        <v>0.28125</v>
      </c>
      <c r="AC28">
        <f>IFERROR([1]!s_fa_dupont_roe($A28,"2021/12/31")/100,"")</f>
        <v>0.29772200000000004</v>
      </c>
      <c r="AD28">
        <f>IFERROR([1]!s_fa_dupont_roe($A28,"2022/12/31")/100,"")</f>
        <v>0.24644100000000002</v>
      </c>
      <c r="AE28">
        <f>IFERROR([1]!s_fa_dupont_roe($A28,"2023/12/31")/100,"")</f>
        <v>0.15061099999999999</v>
      </c>
      <c r="AF28">
        <f>IFERROR([1]!s_fa_dupont_roe($A28,"2024/12/31")/100,"")</f>
        <v>0.21779800000000002</v>
      </c>
      <c r="AG28">
        <f>IFERROR([1]!s_fa_dupont_roe($A28,"2025/12/31")/100,"")</f>
        <v>0.21134699999999998</v>
      </c>
      <c r="AH28">
        <f>IFERROR([1]!s_stm07_is($A28,"W30028333","2025/12/31",1),"")</f>
        <v>224842000000</v>
      </c>
      <c r="AI28">
        <f>IFERROR([1]!s_stm07_bs($A28,"W38058048","2025/12/31",1),"")</f>
        <v>0</v>
      </c>
      <c r="AJ28">
        <f>IFERROR([1]!s_fa_netdebt($A28,"2025/12/31"),"")</f>
        <v>0</v>
      </c>
      <c r="AK28">
        <f>IFERROR([1]!s_val_ev1($A28,"2025/12/31"),"")</f>
        <v>5311501155851.0498</v>
      </c>
      <c r="AL28">
        <f>IFERROR([1]!s_fa_ebitda($A28,"2025/12/31"),"")</f>
        <v>339824000000</v>
      </c>
      <c r="AM28">
        <f>IFERROR([1]!s_west_netprofit($A28,2026,$B$1,180)/[1]!s_west_netprofit($A28,2026,$B$1-7,180)-1,"")</f>
        <v>3.6867671420086623E-3</v>
      </c>
      <c r="AN28">
        <f>IFERROR([1]!s_west_netprofit($A28,2026,$B$1,180)/[1]!s_west_netprofit($A28,2026,$B$1-30,180)-1,"")</f>
        <v>-1.4740183955002317E-2</v>
      </c>
      <c r="AO28" t="str">
        <f>IFERROR([1]!s_est_mediannetprofit($A28,2026,$B$1)/[1]!s_est_mediannetprofit($A28,2026,$B$1-7)-1,"")</f>
        <v/>
      </c>
      <c r="AP28" t="str">
        <f>IFERROR([1]!s_est_mediannetprofit($A28,2026,$B$1)/[1]!s_est_mediannetprofit($A28,2026,$B$1-30)-1,"")</f>
        <v/>
      </c>
    </row>
    <row r="29" spans="1:42">
      <c r="A29" t="s">
        <v>1868</v>
      </c>
      <c r="B29">
        <f>IFERROR([1]!s_stm07_is($A29,"W30028333","2011/12/31",1)/[1]!S_SHARE_TOTAL($A29,$B$1),"")</f>
        <v>0.18033565724616341</v>
      </c>
      <c r="C29">
        <f>IFERROR([1]!s_stm07_is($A29,"W30028333","2012/12/31",1)/[1]!S_SHARE_TOTAL($A29,$B$1),"")</f>
        <v>0.16310202911156158</v>
      </c>
      <c r="D29">
        <f>IFERROR([1]!s_stm07_is($A29,"W30028333","2013/12/31",1)/[1]!S_SHARE_TOTAL($A29,$B$1),"")</f>
        <v>0.19173367509295461</v>
      </c>
      <c r="E29">
        <f>IFERROR([1]!s_stm07_is($A29,"W30028333","2014/12/31",1)/[1]!S_SHARE_TOTAL($A29,$B$1),"")</f>
        <v>0.19320896982863708</v>
      </c>
      <c r="F29">
        <f>IFERROR([1]!s_stm07_is($A29,"W30028333","2015/12/31",1)/[1]!S_SHARE_TOTAL($A29,$B$1),"")</f>
        <v>0.21915230095834209</v>
      </c>
      <c r="G29">
        <f>IFERROR([1]!s_stm07_is($A29,"W30028333","2016/12/31",1)/[1]!S_SHARE_TOTAL($A29,$B$1),"")</f>
        <v>0.196749677194275</v>
      </c>
      <c r="H29">
        <f>IFERROR([1]!s_stm07_is($A29,"W30028333","2017/12/31",1)/[1]!S_SHARE_TOTAL($A29,$B$1),"")</f>
        <v>0.20344860810518872</v>
      </c>
      <c r="I29">
        <f>IFERROR([1]!s_stm07_is($A29,"W30028333","2018/12/31",1)/[1]!S_SHARE_TOTAL($A29,$B$1),"")</f>
        <v>0.23178519513944529</v>
      </c>
      <c r="J29">
        <f>IFERROR([1]!s_stm07_is($A29,"W30028333","2019/12/31",1)/[1]!S_SHARE_TOTAL($A29,$B$1),"")</f>
        <v>0.22421201549627529</v>
      </c>
      <c r="K29">
        <f>IFERROR([1]!s_stm07_is($A29,"W30028333","2020/12/31",1)/[1]!S_SHARE_TOTAL($A29,$B$1),"")</f>
        <v>0.22785107584429204</v>
      </c>
      <c r="L29">
        <f>IFERROR([1]!s_stm07_is($A29,"W30028333","2021/12/31",1)/[1]!S_SHARE_TOTAL($A29,$B$1),"")</f>
        <v>0.28356257630732323</v>
      </c>
      <c r="M29">
        <f>IFERROR([1]!s_stm07_is($A29,"W30028333","2022/12/31",1)/[1]!S_SHARE_TOTAL($A29,$B$1),"")</f>
        <v>0.30153931586434296</v>
      </c>
      <c r="N29">
        <f>IFERROR([1]!s_stm07_is($A29,"W30028333","2023/12/31",1)/[1]!S_SHARE_TOTAL($A29,$B$1),"")</f>
        <v>0.3327172112784324</v>
      </c>
      <c r="O29">
        <f>IFERROR([1]!s_stm07_is($A29,"W30028333","2024/12/31",1)/[1]!S_SHARE_TOTAL($A29,$B$1),"")</f>
        <v>0.36075873936555247</v>
      </c>
      <c r="P29">
        <f>IFERROR([1]!s_stm07_is($A29,"W30028333","2025/12/31",1)/[1]!S_SHARE_TOTAL($A29,$B$1),"")</f>
        <v>0.36264930224905667</v>
      </c>
      <c r="Q29">
        <f>IFERROR([1]!s_west_netprofit($A29,2026,$B$1,180)/[1]!S_SHARE_TOTAL($A29,$B$1),"")</f>
        <v>0.33846321107118676</v>
      </c>
      <c r="R29">
        <f>IFERROR([1]!s_west_netprofit($A29,2027,$B$1,180)/[1]!S_SHARE_TOTAL($A29,$B$1),"")</f>
        <v>0.32875303968310782</v>
      </c>
      <c r="S29">
        <f>IFERROR([1]!s_fa_dupont_roe($A29,"2011/12/31")/100,"")</f>
        <v>6.7692000000000002E-2</v>
      </c>
      <c r="T29">
        <f>IFERROR([1]!s_fa_dupont_roe($A29,"2012/12/31")/100,"")</f>
        <v>5.7276000000000001E-2</v>
      </c>
      <c r="U29">
        <f>IFERROR([1]!s_fa_dupont_roe($A29,"2013/12/31")/100,"")</f>
        <v>6.4645000000000008E-2</v>
      </c>
      <c r="V29">
        <f>IFERROR([1]!s_fa_dupont_roe($A29,"2014/12/31")/100,"")</f>
        <v>6.2371999999999997E-2</v>
      </c>
      <c r="W29">
        <f>IFERROR([1]!s_fa_dupont_roe($A29,"2015/12/31")/100,"")</f>
        <v>6.7640000000000006E-2</v>
      </c>
      <c r="X29">
        <f>IFERROR([1]!s_fa_dupont_roe($A29,"2016/12/31")/100,"")</f>
        <v>5.8160999999999997E-2</v>
      </c>
      <c r="Y29">
        <f>IFERROR([1]!s_fa_dupont_roe($A29,"2017/12/31")/100,"")</f>
        <v>5.8070000000000004E-2</v>
      </c>
      <c r="Z29">
        <f>IFERROR([1]!s_fa_dupont_roe($A29,"2018/12/31")/100,"")</f>
        <v>6.3413999999999998E-2</v>
      </c>
      <c r="AA29">
        <f>IFERROR([1]!s_fa_dupont_roe($A29,"2019/12/31")/100,"")</f>
        <v>5.8993000000000004E-2</v>
      </c>
      <c r="AB29">
        <f>IFERROR([1]!s_fa_dupont_roe($A29,"2020/12/31")/100,"")</f>
        <v>5.8243000000000003E-2</v>
      </c>
      <c r="AC29">
        <f>IFERROR([1]!s_fa_dupont_roe($A29,"2021/12/31")/100,"")</f>
        <v>6.5514000000000003E-2</v>
      </c>
      <c r="AD29">
        <f>IFERROR([1]!s_fa_dupont_roe($A29,"2022/12/31")/100,"")</f>
        <v>6.4113000000000003E-2</v>
      </c>
      <c r="AE29">
        <f>IFERROR([1]!s_fa_dupont_roe($A29,"2023/12/31")/100,"")</f>
        <v>6.9589999999999999E-2</v>
      </c>
      <c r="AF29">
        <f>IFERROR([1]!s_fa_dupont_roe($A29,"2024/12/31")/100,"")</f>
        <v>7.374399999999999E-2</v>
      </c>
      <c r="AG29">
        <f>IFERROR([1]!s_fa_dupont_roe($A29,"2025/12/31")/100,"")</f>
        <v>7.2676999999999992E-2</v>
      </c>
      <c r="AH29">
        <f>IFERROR([1]!s_stm07_is($A29,"W30028333","2025/12/31",1),"")</f>
        <v>33185000000</v>
      </c>
      <c r="AI29">
        <f>IFERROR([1]!s_stm07_bs($A29,"W38058048","2025/12/31",1),"")</f>
        <v>468259308478.65997</v>
      </c>
      <c r="AJ29">
        <f>IFERROR([1]!s_fa_netdebt($A29,"2025/12/31"),"")</f>
        <v>-50129655897.970001</v>
      </c>
      <c r="AK29">
        <f>IFERROR([1]!s_val_ev1($A29,"2025/12/31"),"")</f>
        <v>605940460266.17798</v>
      </c>
      <c r="AL29">
        <f>IFERROR([1]!s_fa_ebitda($A29,"2025/12/31"),"")</f>
        <v>147107000000</v>
      </c>
      <c r="AM29">
        <f>IFERROR([1]!s_west_netprofit($A29,2026,$B$1,180)/[1]!s_west_netprofit($A29,2026,$B$1-7,180)-1,"")</f>
        <v>0</v>
      </c>
      <c r="AN29">
        <f>IFERROR([1]!s_west_netprofit($A29,2026,$B$1,180)/[1]!s_west_netprofit($A29,2026,$B$1-30,180)-1,"")</f>
        <v>0</v>
      </c>
      <c r="AO29" t="str">
        <f>IFERROR([1]!s_est_mediannetprofit($A29,2026,$B$1)/[1]!s_est_mediannetprofit($A29,2026,$B$1-7)-1,"")</f>
        <v/>
      </c>
      <c r="AP29" t="str">
        <f>IFERROR([1]!s_est_mediannetprofit($A29,2026,$B$1)/[1]!s_est_mediannetprofit($A29,2026,$B$1-30)-1,"")</f>
        <v/>
      </c>
    </row>
    <row r="30" spans="1:42">
      <c r="A30" t="s">
        <v>1869</v>
      </c>
      <c r="B30">
        <f>IFERROR([1]!s_stm07_is($A30,"W30028333","2011/12/31",1)/[1]!S_SHARE_TOTAL($A30,$B$1),"")</f>
        <v>0.13814572267043973</v>
      </c>
      <c r="C30">
        <f>IFERROR([1]!s_stm07_is($A30,"W30028333","2012/12/31",1)/[1]!S_SHARE_TOTAL($A30,$B$1),"")</f>
        <v>0.23190963995018696</v>
      </c>
      <c r="D30">
        <f>IFERROR([1]!s_stm07_is($A30,"W30028333","2013/12/31",1)/[1]!S_SHARE_TOTAL($A30,$B$1),"")</f>
        <v>0.34015156885591119</v>
      </c>
      <c r="E30">
        <f>IFERROR([1]!s_stm07_is($A30,"W30028333","2014/12/31",1)/[1]!S_SHARE_TOTAL($A30,$B$1),"")</f>
        <v>0.39397839763239906</v>
      </c>
      <c r="F30">
        <f>IFERROR([1]!s_stm07_is($A30,"W30028333","2015/12/31",1)/[1]!S_SHARE_TOTAL($A30,$B$1),"")</f>
        <v>0.3451845570960928</v>
      </c>
      <c r="G30">
        <f>IFERROR([1]!s_stm07_is($A30,"W30028333","2016/12/31",1)/[1]!S_SHARE_TOTAL($A30,$B$1),"")</f>
        <v>2.0426088637100739E-2</v>
      </c>
      <c r="H30">
        <f>IFERROR([1]!s_stm07_is($A30,"W30028333","2017/12/31",1)/[1]!S_SHARE_TOTAL($A30,$B$1),"")</f>
        <v>5.9742224045792242E-2</v>
      </c>
      <c r="I30">
        <f>IFERROR([1]!s_stm07_is($A30,"W30028333","2018/12/31",1)/[1]!S_SHARE_TOTAL($A30,$B$1),"")</f>
        <v>0.33325572133202597</v>
      </c>
      <c r="J30">
        <f>IFERROR([1]!s_stm07_is($A30,"W30028333","2019/12/31",1)/[1]!S_SHARE_TOTAL($A30,$B$1),"")</f>
        <v>0.3702841348133622</v>
      </c>
      <c r="K30">
        <f>IFERROR([1]!s_stm07_is($A30,"W30028333","2020/12/31",1)/[1]!S_SHARE_TOTAL($A30,$B$1),"")</f>
        <v>0.40829300054927925</v>
      </c>
      <c r="L30">
        <f>IFERROR([1]!s_stm07_is($A30,"W30028333","2021/12/31",1)/[1]!S_SHARE_TOTAL($A30,$B$1),"")</f>
        <v>0.46957126646058145</v>
      </c>
      <c r="M30">
        <f>IFERROR([1]!s_stm07_is($A30,"W30028333","2022/12/31",1)/[1]!S_SHARE_TOTAL($A30,$B$1),"")</f>
        <v>0.54725576676520304</v>
      </c>
      <c r="N30">
        <f>IFERROR([1]!s_stm07_is($A30,"W30028333","2023/12/31",1)/[1]!S_SHARE_TOTAL($A30,$B$1),"")</f>
        <v>0.61199829730935751</v>
      </c>
      <c r="O30">
        <f>IFERROR([1]!s_stm07_is($A30,"W30028333","2024/12/31",1)/[1]!S_SHARE_TOTAL($A30,$B$1),"")</f>
        <v>0.67366874412249211</v>
      </c>
      <c r="P30">
        <f>IFERROR([1]!s_stm07_is($A30,"W30028333","2025/12/31",1)/[1]!S_SHARE_TOTAL($A30,$B$1),"")</f>
        <v>0.68030313771182238</v>
      </c>
      <c r="Q30">
        <f>IFERROR([1]!s_west_netprofit($A30,2026,$B$1,180)/[1]!S_SHARE_TOTAL($A30,$B$1),"")</f>
        <v>0.70724923384188565</v>
      </c>
      <c r="R30">
        <f>IFERROR([1]!s_west_netprofit($A30,2027,$B$1,180)/[1]!S_SHARE_TOTAL($A30,$B$1),"")</f>
        <v>0.75017670172161655</v>
      </c>
      <c r="S30">
        <f>IFERROR([1]!s_fa_dupont_roe($A30,"2011/12/31")/100,"")</f>
        <v>2.0531999999999998E-2</v>
      </c>
      <c r="T30">
        <f>IFERROR([1]!s_fa_dupont_roe($A30,"2012/12/31")/100,"")</f>
        <v>3.4164E-2</v>
      </c>
      <c r="U30">
        <f>IFERROR([1]!s_fa_dupont_roe($A30,"2013/12/31")/100,"")</f>
        <v>4.8590000000000001E-2</v>
      </c>
      <c r="V30">
        <f>IFERROR([1]!s_fa_dupont_roe($A30,"2014/12/31")/100,"")</f>
        <v>5.4004999999999997E-2</v>
      </c>
      <c r="W30">
        <f>IFERROR([1]!s_fa_dupont_roe($A30,"2015/12/31")/100,"")</f>
        <v>4.6045999999999997E-2</v>
      </c>
      <c r="X30">
        <f>IFERROR([1]!s_fa_dupont_roe($A30,"2016/12/31")/100,"")</f>
        <v>2.7260000000000001E-3</v>
      </c>
      <c r="Y30">
        <f>IFERROR([1]!s_fa_dupont_roe($A30,"2017/12/31")/100,"")</f>
        <v>6.8789999999999997E-3</v>
      </c>
      <c r="Z30">
        <f>IFERROR([1]!s_fa_dupont_roe($A30,"2018/12/31")/100,"")</f>
        <v>3.3001000000000003E-2</v>
      </c>
      <c r="AA30">
        <f>IFERROR([1]!s_fa_dupont_roe($A30,"2019/12/31")/100,"")</f>
        <v>3.5742999999999997E-2</v>
      </c>
      <c r="AB30">
        <f>IFERROR([1]!s_fa_dupont_roe($A30,"2020/12/31")/100,"")</f>
        <v>3.8640000000000001E-2</v>
      </c>
      <c r="AC30">
        <f>IFERROR([1]!s_fa_dupont_roe($A30,"2021/12/31")/100,"")</f>
        <v>4.3609999999999996E-2</v>
      </c>
      <c r="AD30">
        <f>IFERROR([1]!s_fa_dupont_roe($A30,"2022/12/31")/100,"")</f>
        <v>4.9692E-2</v>
      </c>
      <c r="AE30">
        <f>IFERROR([1]!s_fa_dupont_roe($A30,"2023/12/31")/100,"")</f>
        <v>5.4036000000000001E-2</v>
      </c>
      <c r="AF30">
        <f>IFERROR([1]!s_fa_dupont_roe($A30,"2024/12/31")/100,"")</f>
        <v>5.7859999999999995E-2</v>
      </c>
      <c r="AG30">
        <f>IFERROR([1]!s_fa_dupont_roe($A30,"2025/12/31")/100,"")</f>
        <v>5.7083000000000002E-2</v>
      </c>
      <c r="AH30">
        <f>IFERROR([1]!s_stm07_is($A30,"W30028333","2025/12/31",1),"")</f>
        <v>20816000000</v>
      </c>
      <c r="AI30">
        <f>IFERROR([1]!s_stm07_bs($A30,"W38058048","2025/12/31",1),"")</f>
        <v>0</v>
      </c>
      <c r="AJ30">
        <f>IFERROR([1]!s_fa_netdebt($A30,"2025/12/31"),"")</f>
        <v>0</v>
      </c>
      <c r="AK30">
        <f>IFERROR([1]!s_val_ev1($A30,"2025/12/31"),"")</f>
        <v>223006598635.53101</v>
      </c>
      <c r="AL30">
        <f>IFERROR([1]!s_fa_ebitda($A30,"2025/12/31"),"")</f>
        <v>105824000000</v>
      </c>
      <c r="AM30">
        <f>IFERROR([1]!s_west_netprofit($A30,2026,$B$1,180)/[1]!s_west_netprofit($A30,2026,$B$1-7,180)-1,"")</f>
        <v>-2.439702458450077E-2</v>
      </c>
      <c r="AN30">
        <f>IFERROR([1]!s_west_netprofit($A30,2026,$B$1,180)/[1]!s_west_netprofit($A30,2026,$B$1-30,180)-1,"")</f>
        <v>-2.439702458450077E-2</v>
      </c>
      <c r="AO30" t="str">
        <f>IFERROR([1]!s_est_mediannetprofit($A30,2026,$B$1)/[1]!s_est_mediannetprofit($A30,2026,$B$1-7)-1,"")</f>
        <v/>
      </c>
      <c r="AP30" t="str">
        <f>IFERROR([1]!s_est_mediannetprofit($A30,2026,$B$1)/[1]!s_est_mediannetprofit($A30,2026,$B$1-30)-1,"")</f>
        <v/>
      </c>
    </row>
    <row r="31" spans="1:42">
      <c r="A31" t="s">
        <v>1870</v>
      </c>
      <c r="B31">
        <f>IFERROR([1]!s_stm07_is($A31,"W30028333","2011/12/31",1)/[1]!S_SHARE_TOTAL($A31,$B$1),"")</f>
        <v>0</v>
      </c>
      <c r="C31">
        <f>IFERROR([1]!s_stm07_is($A31,"W30028333","2012/12/31",1)/[1]!S_SHARE_TOTAL($A31,$B$1),"")</f>
        <v>0</v>
      </c>
      <c r="D31">
        <f>IFERROR([1]!s_stm07_is($A31,"W30028333","2013/12/31",1)/[1]!S_SHARE_TOTAL($A31,$B$1),"")</f>
        <v>0</v>
      </c>
      <c r="E31">
        <f>IFERROR([1]!s_stm07_is($A31,"W30028333","2014/12/31",1)/[1]!S_SHARE_TOTAL($A31,$B$1),"")</f>
        <v>0</v>
      </c>
      <c r="F31">
        <f>IFERROR([1]!s_stm07_is($A31,"W30028333","2015/12/31",1)/[1]!S_SHARE_TOTAL($A31,$B$1),"")</f>
        <v>-0.53152516881717204</v>
      </c>
      <c r="G31">
        <f>IFERROR([1]!s_stm07_is($A31,"W30028333","2016/12/31",1)/[1]!S_SHARE_TOTAL($A31,$B$1),"")</f>
        <v>-0.9473540171003193</v>
      </c>
      <c r="H31">
        <f>IFERROR([1]!s_stm07_is($A31,"W30028333","2017/12/31",1)/[1]!S_SHARE_TOTAL($A31,$B$1),"")</f>
        <v>0.29176829350731004</v>
      </c>
      <c r="I31">
        <f>IFERROR([1]!s_stm07_is($A31,"W30028333","2018/12/31",1)/[1]!S_SHARE_TOTAL($A31,$B$1),"")</f>
        <v>0.32056144355727789</v>
      </c>
      <c r="J31">
        <f>IFERROR([1]!s_stm07_is($A31,"W30028333","2019/12/31",1)/[1]!S_SHARE_TOTAL($A31,$B$1),"")</f>
        <v>0.29227120094902781</v>
      </c>
      <c r="K31">
        <f>IFERROR([1]!s_stm07_is($A31,"W30028333","2020/12/31",1)/[1]!S_SHARE_TOTAL($A31,$B$1),"")</f>
        <v>0.13914607901574177</v>
      </c>
      <c r="L31">
        <f>IFERROR([1]!s_stm07_is($A31,"W30028333","2021/12/31",1)/[1]!S_SHARE_TOTAL($A31,$B$1),"")</f>
        <v>0.30726795183139949</v>
      </c>
      <c r="M31">
        <f>IFERROR([1]!s_stm07_is($A31,"W30028333","2022/12/31",1)/[1]!S_SHARE_TOTAL($A31,$B$1),"")</f>
        <v>-6.2017747177166301E-2</v>
      </c>
      <c r="N31">
        <f>IFERROR([1]!s_stm07_is($A31,"W30028333","2023/12/31",1)/[1]!S_SHARE_TOTAL($A31,$B$1),"")</f>
        <v>0.66012165988532656</v>
      </c>
      <c r="O31">
        <f>IFERROR([1]!s_stm07_is($A31,"W30028333","2024/12/31",1)/[1]!S_SHARE_TOTAL($A31,$B$1),"")</f>
        <v>0.83861345016897137</v>
      </c>
      <c r="P31">
        <f>IFERROR([1]!s_stm07_is($A31,"W30028333","2025/12/31",1)/[1]!S_SHARE_TOTAL($A31,$B$1),"")</f>
        <v>1.0071885343362448</v>
      </c>
      <c r="Q31">
        <f>IFERROR([1]!s_west_netprofit($A31,2026,$B$1,180)/[1]!S_SHARE_TOTAL($A31,$B$1),"")</f>
        <v>1.3841644293224973</v>
      </c>
      <c r="R31">
        <f>IFERROR([1]!s_west_netprofit($A31,2027,$B$1,180)/[1]!S_SHARE_TOTAL($A31,$B$1),"")</f>
        <v>1.6236126209790893</v>
      </c>
      <c r="S31">
        <f>IFERROR([1]!s_fa_dupont_roe($A31,"2011/12/31")/100,"")</f>
        <v>0</v>
      </c>
      <c r="T31">
        <f>IFERROR([1]!s_fa_dupont_roe($A31,"2012/12/31")/100,"")</f>
        <v>0</v>
      </c>
      <c r="U31">
        <f>IFERROR([1]!s_fa_dupont_roe($A31,"2013/12/31")/100,"")</f>
        <v>0</v>
      </c>
      <c r="V31">
        <f>IFERROR([1]!s_fa_dupont_roe($A31,"2014/12/31")/100,"")</f>
        <v>0</v>
      </c>
      <c r="W31">
        <f>IFERROR([1]!s_fa_dupont_roe($A31,"2015/12/31")/100,"")</f>
        <v>-0.54722300000000001</v>
      </c>
      <c r="X31">
        <f>IFERROR([1]!s_fa_dupont_roe($A31,"2016/12/31")/100,"")</f>
        <v>3.9386880000000004</v>
      </c>
      <c r="Y31">
        <f>IFERROR([1]!s_fa_dupont_roe($A31,"2017/12/31")/100,"")</f>
        <v>0</v>
      </c>
      <c r="Z31">
        <f>IFERROR([1]!s_fa_dupont_roe($A31,"2018/12/31")/100,"")</f>
        <v>0</v>
      </c>
      <c r="AA31">
        <f>IFERROR([1]!s_fa_dupont_roe($A31,"2019/12/31")/100,"")</f>
        <v>5.5735E-2</v>
      </c>
      <c r="AB31">
        <f>IFERROR([1]!s_fa_dupont_roe($A31,"2020/12/31")/100,"")</f>
        <v>2.4114E-2</v>
      </c>
      <c r="AC31">
        <f>IFERROR([1]!s_fa_dupont_roe($A31,"2021/12/31")/100,"")</f>
        <v>4.9492000000000001E-2</v>
      </c>
      <c r="AD31">
        <f>IFERROR([1]!s_fa_dupont_roe($A31,"2022/12/31")/100,"")</f>
        <v>-9.4350000000000007E-3</v>
      </c>
      <c r="AE31">
        <f>IFERROR([1]!s_fa_dupont_roe($A31,"2023/12/31")/100,"")</f>
        <v>9.2965000000000006E-2</v>
      </c>
      <c r="AF31">
        <f>IFERROR([1]!s_fa_dupont_roe($A31,"2024/12/31")/100,"")</f>
        <v>0.10472899999999999</v>
      </c>
      <c r="AG31">
        <f>IFERROR([1]!s_fa_dupont_roe($A31,"2025/12/31")/100,"")</f>
        <v>0.11143900000000001</v>
      </c>
      <c r="AH31">
        <f>IFERROR([1]!s_stm07_is($A31,"W30028333","2025/12/31",1),"")</f>
        <v>2371234000</v>
      </c>
      <c r="AI31">
        <f>IFERROR([1]!s_stm07_bs($A31,"W38058048","2025/12/31",1),"")</f>
        <v>0</v>
      </c>
      <c r="AJ31">
        <f>IFERROR([1]!s_fa_netdebt($A31,"2025/12/31"),"")</f>
        <v>0</v>
      </c>
      <c r="AK31">
        <f>IFERROR([1]!s_val_ev1($A31,"2025/12/31"),"")</f>
        <v>51738752884.666702</v>
      </c>
      <c r="AL31">
        <f>IFERROR([1]!s_fa_ebitda($A31,"2025/12/31"),"")</f>
        <v>4506041000</v>
      </c>
      <c r="AM31">
        <f>IFERROR([1]!s_west_netprofit($A31,2026,$B$1,180)/[1]!s_west_netprofit($A31,2026,$B$1-7,180)-1,"")</f>
        <v>1.2613543647879144E-3</v>
      </c>
      <c r="AN31">
        <f>IFERROR([1]!s_west_netprofit($A31,2026,$B$1,180)/[1]!s_west_netprofit($A31,2026,$B$1-30,180)-1,"")</f>
        <v>-6.7048029271332688E-4</v>
      </c>
      <c r="AO31" t="str">
        <f>IFERROR([1]!s_est_mediannetprofit($A31,2026,$B$1)/[1]!s_est_mediannetprofit($A31,2026,$B$1-7)-1,"")</f>
        <v/>
      </c>
      <c r="AP31" t="str">
        <f>IFERROR([1]!s_est_mediannetprofit($A31,2026,$B$1)/[1]!s_est_mediannetprofit($A31,2026,$B$1-30)-1,"")</f>
        <v/>
      </c>
    </row>
    <row r="32" spans="1:42">
      <c r="A32" t="s">
        <v>1871</v>
      </c>
      <c r="B32">
        <f>IFERROR([1]!s_stm07_is($A32,"W30028333","2011/12/31",1)/[1]!S_SHARE_TOTAL($A32,$B$1),"")</f>
        <v>5.8403630265998538</v>
      </c>
      <c r="C32">
        <f>IFERROR([1]!s_stm07_is($A32,"W30028333","2012/12/31",1)/[1]!S_SHARE_TOTAL($A32,$B$1),"")</f>
        <v>2.6358078161932323</v>
      </c>
      <c r="D32">
        <f>IFERROR([1]!s_stm07_is($A32,"W30028333","2013/12/31",1)/[1]!S_SHARE_TOTAL($A32,$B$1),"")</f>
        <v>8.0503747425553733</v>
      </c>
      <c r="E32">
        <f>IFERROR([1]!s_stm07_is($A32,"W30028333","2014/12/31",1)/[1]!S_SHARE_TOTAL($A32,$B$1),"")</f>
        <v>6.6143640167087998</v>
      </c>
      <c r="F32">
        <f>IFERROR([1]!s_stm07_is($A32,"W30028333","2015/12/31",1)/[1]!S_SHARE_TOTAL($A32,$B$1),"")</f>
        <v>10.40792442502055</v>
      </c>
      <c r="G32">
        <f>IFERROR([1]!s_stm07_is($A32,"W30028333","2016/12/31",1)/[1]!S_SHARE_TOTAL($A32,$B$1),"")</f>
        <v>6.2283190784322393</v>
      </c>
      <c r="H32">
        <f>IFERROR([1]!s_stm07_is($A32,"W30028333","2017/12/31",1)/[1]!S_SHARE_TOTAL($A32,$B$1),"")</f>
        <v>6.769546437441754</v>
      </c>
      <c r="I32">
        <f>IFERROR([1]!s_stm07_is($A32,"W30028333","2018/12/31",1)/[1]!S_SHARE_TOTAL($A32,$B$1),"")</f>
        <v>18.255338907947355</v>
      </c>
      <c r="J32">
        <f>IFERROR([1]!s_stm07_is($A32,"W30028333","2019/12/31",1)/[1]!S_SHARE_TOTAL($A32,$B$1),"")</f>
        <v>7.7702054952714938</v>
      </c>
      <c r="K32">
        <f>IFERROR([1]!s_stm07_is($A32,"W30028333","2020/12/31",1)/[1]!S_SHARE_TOTAL($A32,$B$1),"")</f>
        <v>-6.5444172605656208</v>
      </c>
      <c r="L32">
        <f>IFERROR([1]!s_stm07_is($A32,"W30028333","2021/12/31",1)/[1]!S_SHARE_TOTAL($A32,$B$1),"")</f>
        <v>0.45293391273042055</v>
      </c>
      <c r="M32">
        <f>IFERROR([1]!s_stm07_is($A32,"W30028333","2022/12/31",1)/[1]!S_SHARE_TOTAL($A32,$B$1),"")</f>
        <v>2.6350433707709024</v>
      </c>
      <c r="N32">
        <f>IFERROR([1]!s_stm07_is($A32,"W30028333","2023/12/31",1)/[1]!S_SHARE_TOTAL($A32,$B$1),"")</f>
        <v>5.9057231102090535</v>
      </c>
      <c r="O32">
        <f>IFERROR([1]!s_stm07_is($A32,"W30028333","2024/12/31",1)/[1]!S_SHARE_TOTAL($A32,$B$1),"")</f>
        <v>-0.75794763624002026</v>
      </c>
      <c r="P32">
        <f>IFERROR([1]!s_stm07_is($A32,"W30028333","2025/12/31",1)/[1]!S_SHARE_TOTAL($A32,$B$1),"")</f>
        <v>-3.387639889054614</v>
      </c>
      <c r="Q32">
        <f>IFERROR([1]!s_west_netprofit($A32,2026,$B$1,180)/[1]!S_SHARE_TOTAL($A32,$B$1),"")</f>
        <v>0</v>
      </c>
      <c r="R32">
        <f>IFERROR([1]!s_west_netprofit($A32,2027,$B$1,180)/[1]!S_SHARE_TOTAL($A32,$B$1),"")</f>
        <v>1.402948461330809</v>
      </c>
      <c r="S32">
        <f>IFERROR([1]!s_fa_dupont_roe($A32,"2011/12/31")/100,"")</f>
        <v>0.32712800000000003</v>
      </c>
      <c r="T32">
        <f>IFERROR([1]!s_fa_dupont_roe($A32,"2012/12/31")/100,"")</f>
        <v>0.11716900000000001</v>
      </c>
      <c r="U32">
        <f>IFERROR([1]!s_fa_dupont_roe($A32,"2013/12/31")/100,"")</f>
        <v>0.29176400000000002</v>
      </c>
      <c r="V32">
        <f>IFERROR([1]!s_fa_dupont_roe($A32,"2014/12/31")/100,"")</f>
        <v>0.19444600000000001</v>
      </c>
      <c r="W32">
        <f>IFERROR([1]!s_fa_dupont_roe($A32,"2015/12/31")/100,"")</f>
        <v>0.253944</v>
      </c>
      <c r="X32">
        <f>IFERROR([1]!s_fa_dupont_roe($A32,"2016/12/31")/100,"")</f>
        <v>0.13275300000000001</v>
      </c>
      <c r="Y32">
        <f>IFERROR([1]!s_fa_dupont_roe($A32,"2017/12/31")/100,"")</f>
        <v>0.133352</v>
      </c>
      <c r="Z32">
        <f>IFERROR([1]!s_fa_dupont_roe($A32,"2018/12/31")/100,"")</f>
        <v>0.30148800000000003</v>
      </c>
      <c r="AA32">
        <f>IFERROR([1]!s_fa_dupont_roe($A32,"2019/12/31")/100,"")</f>
        <v>0.110684</v>
      </c>
      <c r="AB32">
        <f>IFERROR([1]!s_fa_dupont_roe($A32,"2020/12/31")/100,"")</f>
        <v>-9.8275000000000001E-2</v>
      </c>
      <c r="AC32">
        <f>IFERROR([1]!s_fa_dupont_roe($A32,"2021/12/31")/100,"")</f>
        <v>7.443E-3</v>
      </c>
      <c r="AD32">
        <f>IFERROR([1]!s_fa_dupont_roe($A32,"2022/12/31")/100,"")</f>
        <v>4.2899E-2</v>
      </c>
      <c r="AE32">
        <f>IFERROR([1]!s_fa_dupont_roe($A32,"2023/12/31")/100,"")</f>
        <v>8.7882999999999989E-2</v>
      </c>
      <c r="AF32">
        <f>IFERROR([1]!s_fa_dupont_roe($A32,"2024/12/31")/100,"")</f>
        <v>-1.0784E-2</v>
      </c>
      <c r="AG32">
        <f>IFERROR([1]!s_fa_dupont_roe($A32,"2025/12/31")/100,"")</f>
        <v>-5.1786000000000006E-2</v>
      </c>
      <c r="AH32">
        <f>IFERROR([1]!s_stm07_is($A32,"W30028333","2025/12/31",1),"")</f>
        <v>-8863000000</v>
      </c>
      <c r="AI32">
        <f>IFERROR([1]!s_stm07_bs($A32,"W38058048","2025/12/31",1),"")</f>
        <v>0</v>
      </c>
      <c r="AJ32">
        <f>IFERROR([1]!s_fa_netdebt($A32,"2025/12/31"),"")</f>
        <v>0</v>
      </c>
      <c r="AK32">
        <f>IFERROR([1]!s_val_ev1($A32,"2025/12/31"),"")</f>
        <v>131866984323.265</v>
      </c>
      <c r="AL32">
        <f>IFERROR([1]!s_fa_ebitda($A32,"2025/12/31"),"")</f>
        <v>-7026000000</v>
      </c>
      <c r="AM32">
        <f>IFERROR([1]!s_west_netprofit($A32,2026,$B$1,180)/[1]!s_west_netprofit($A32,2026,$B$1-7,180)-1,"")</f>
        <v>-1</v>
      </c>
      <c r="AN32">
        <f>IFERROR([1]!s_west_netprofit($A32,2026,$B$1,180)/[1]!s_west_netprofit($A32,2026,$B$1-30,180)-1,"")</f>
        <v>-1</v>
      </c>
      <c r="AO32" t="str">
        <f>IFERROR([1]!s_est_mediannetprofit($A32,2026,$B$1)/[1]!s_est_mediannetprofit($A32,2026,$B$1-7)-1,"")</f>
        <v/>
      </c>
      <c r="AP32" t="str">
        <f>IFERROR([1]!s_est_mediannetprofit($A32,2026,$B$1)/[1]!s_est_mediannetprofit($A32,2026,$B$1-30)-1,"")</f>
        <v/>
      </c>
    </row>
    <row r="33" spans="1:42">
      <c r="A33" t="s">
        <v>1872</v>
      </c>
      <c r="B33">
        <f>IFERROR([1]!s_stm07_is($A33,"W30028333","2011/12/31",1)/[1]!S_SHARE_TOTAL($A33,$B$1),"")</f>
        <v>0.85967285348453537</v>
      </c>
      <c r="C33">
        <f>IFERROR([1]!s_stm07_is($A33,"W30028333","2012/12/31",1)/[1]!S_SHARE_TOTAL($A33,$B$1),"")</f>
        <v>1.4446267311671899</v>
      </c>
      <c r="D33">
        <f>IFERROR([1]!s_stm07_is($A33,"W30028333","2013/12/31",1)/[1]!S_SHARE_TOTAL($A33,$B$1),"")</f>
        <v>2.1277579956062072</v>
      </c>
      <c r="E33">
        <f>IFERROR([1]!s_stm07_is($A33,"W30028333","2014/12/31",1)/[1]!S_SHARE_TOTAL($A33,$B$1),"")</f>
        <v>1.7799411292638974</v>
      </c>
      <c r="F33">
        <f>IFERROR([1]!s_stm07_is($A33,"W30028333","2015/12/31",1)/[1]!S_SHARE_TOTAL($A33,$B$1),"")</f>
        <v>1.9364746354944073</v>
      </c>
      <c r="G33">
        <f>IFERROR([1]!s_stm07_is($A33,"W30028333","2016/12/31",1)/[1]!S_SHARE_TOTAL($A33,$B$1),"")</f>
        <v>1.488948624320346</v>
      </c>
      <c r="H33">
        <f>IFERROR([1]!s_stm07_is($A33,"W30028333","2017/12/31",1)/[1]!S_SHARE_TOTAL($A33,$B$1),"")</f>
        <v>0.89304064821961981</v>
      </c>
      <c r="I33">
        <f>IFERROR([1]!s_stm07_is($A33,"W30028333","2018/12/31",1)/[1]!S_SHARE_TOTAL($A33,$B$1),"")</f>
        <v>0.76306566362537809</v>
      </c>
      <c r="J33">
        <f>IFERROR([1]!s_stm07_is($A33,"W30028333","2019/12/31",1)/[1]!S_SHARE_TOTAL($A33,$B$1),"")</f>
        <v>1.2729904380011803</v>
      </c>
      <c r="K33">
        <f>IFERROR([1]!s_stm07_is($A33,"W30028333","2020/12/31",1)/[1]!S_SHARE_TOTAL($A33,$B$1),"")</f>
        <v>1.4646674580067558</v>
      </c>
      <c r="L33">
        <f>IFERROR([1]!s_stm07_is($A33,"W30028333","2021/12/31",1)/[1]!S_SHARE_TOTAL($A33,$B$1),"")</f>
        <v>0.30765583078082492</v>
      </c>
      <c r="M33">
        <f>IFERROR([1]!s_stm07_is($A33,"W30028333","2022/12/31",1)/[1]!S_SHARE_TOTAL($A33,$B$1),"")</f>
        <v>1.3603244069671125</v>
      </c>
      <c r="N33">
        <f>IFERROR([1]!s_stm07_is($A33,"W30028333","2023/12/31",1)/[1]!S_SHARE_TOTAL($A33,$B$1),"")</f>
        <v>2.1253931388449225</v>
      </c>
      <c r="O33">
        <f>IFERROR([1]!s_stm07_is($A33,"W30028333","2024/12/31",1)/[1]!S_SHARE_TOTAL($A33,$B$1),"")</f>
        <v>2.7792711077624568</v>
      </c>
      <c r="P33">
        <f>IFERROR([1]!s_stm07_is($A33,"W30028333","2025/12/31",1)/[1]!S_SHARE_TOTAL($A33,$B$1),"")</f>
        <v>2.8044790553176253</v>
      </c>
      <c r="Q33">
        <f>IFERROR([1]!s_west_netprofit($A33,2026,$B$1,180)/[1]!S_SHARE_TOTAL($A33,$B$1),"")</f>
        <v>2.3299141338145479</v>
      </c>
      <c r="R33">
        <f>IFERROR([1]!s_west_netprofit($A33,2027,$B$1,180)/[1]!S_SHARE_TOTAL($A33,$B$1),"")</f>
        <v>2.4734319459222411</v>
      </c>
      <c r="S33">
        <f>IFERROR([1]!s_fa_dupont_roe($A33,"2011/12/31")/100,"")</f>
        <v>9.9301999999999988E-2</v>
      </c>
      <c r="T33">
        <f>IFERROR([1]!s_fa_dupont_roe($A33,"2012/12/31")/100,"")</f>
        <v>0.147345</v>
      </c>
      <c r="U33">
        <f>IFERROR([1]!s_fa_dupont_roe($A33,"2013/12/31")/100,"")</f>
        <v>0.18509100000000001</v>
      </c>
      <c r="V33">
        <f>IFERROR([1]!s_fa_dupont_roe($A33,"2014/12/31")/100,"")</f>
        <v>0.13573299999999999</v>
      </c>
      <c r="W33">
        <f>IFERROR([1]!s_fa_dupont_roe($A33,"2015/12/31")/100,"")</f>
        <v>0.141488</v>
      </c>
      <c r="X33">
        <f>IFERROR([1]!s_fa_dupont_roe($A33,"2016/12/31")/100,"")</f>
        <v>0.110168</v>
      </c>
      <c r="Y33">
        <f>IFERROR([1]!s_fa_dupont_roe($A33,"2017/12/31")/100,"")</f>
        <v>6.4107999999999998E-2</v>
      </c>
      <c r="Z33">
        <f>IFERROR([1]!s_fa_dupont_roe($A33,"2018/12/31")/100,"")</f>
        <v>5.4358000000000004E-2</v>
      </c>
      <c r="AA33">
        <f>IFERROR([1]!s_fa_dupont_roe($A33,"2019/12/31")/100,"")</f>
        <v>9.2133999999999994E-2</v>
      </c>
      <c r="AB33">
        <f>IFERROR([1]!s_fa_dupont_roe($A33,"2020/12/31")/100,"")</f>
        <v>9.554399999999999E-2</v>
      </c>
      <c r="AC33">
        <f>IFERROR([1]!s_fa_dupont_roe($A33,"2021/12/31")/100,"")</f>
        <v>1.8287000000000001E-2</v>
      </c>
      <c r="AD33">
        <f>IFERROR([1]!s_fa_dupont_roe($A33,"2022/12/31")/100,"")</f>
        <v>8.2548999999999997E-2</v>
      </c>
      <c r="AE33">
        <f>IFERROR([1]!s_fa_dupont_roe($A33,"2023/12/31")/100,"")</f>
        <v>0.131609</v>
      </c>
      <c r="AF33">
        <f>IFERROR([1]!s_fa_dupont_roe($A33,"2024/12/31")/100,"")</f>
        <v>0.15628999999999998</v>
      </c>
      <c r="AG33">
        <f>IFERROR([1]!s_fa_dupont_roe($A33,"2025/12/31")/100,"")</f>
        <v>0.13798199999999999</v>
      </c>
      <c r="AH33">
        <f>IFERROR([1]!s_stm07_is($A33,"W30028333","2025/12/31",1),"")</f>
        <v>14518950000</v>
      </c>
      <c r="AI33">
        <f>IFERROR([1]!s_stm07_bs($A33,"W38058048","2025/12/31",1),"")</f>
        <v>0</v>
      </c>
      <c r="AJ33">
        <f>IFERROR([1]!s_fa_netdebt($A33,"2025/12/31"),"")</f>
        <v>0</v>
      </c>
      <c r="AK33">
        <f>IFERROR([1]!s_val_ev1($A33,"2025/12/31"),"")</f>
        <v>268919239784.384</v>
      </c>
      <c r="AL33">
        <f>IFERROR([1]!s_fa_ebitda($A33,"2025/12/31"),"")</f>
        <v>42170154000</v>
      </c>
      <c r="AM33">
        <f>IFERROR([1]!s_west_netprofit($A33,2026,$B$1,180)/[1]!s_west_netprofit($A33,2026,$B$1-7,180)-1,"")</f>
        <v>0</v>
      </c>
      <c r="AN33">
        <f>IFERROR([1]!s_west_netprofit($A33,2026,$B$1,180)/[1]!s_west_netprofit($A33,2026,$B$1-30,180)-1,"")</f>
        <v>0</v>
      </c>
      <c r="AO33" t="str">
        <f>IFERROR([1]!s_est_mediannetprofit($A33,2026,$B$1)/[1]!s_est_mediannetprofit($A33,2026,$B$1-7)-1,"")</f>
        <v/>
      </c>
      <c r="AP33" t="str">
        <f>IFERROR([1]!s_est_mediannetprofit($A33,2026,$B$1)/[1]!s_est_mediannetprofit($A33,2026,$B$1-30)-1,"")</f>
        <v/>
      </c>
    </row>
    <row r="34" spans="1:42">
      <c r="A34" t="s">
        <v>1873</v>
      </c>
      <c r="B34">
        <f>IFERROR([1]!s_stm07_is($A34,"W30028333","2011/12/31",1)/[1]!S_SHARE_TOTAL($A34,$B$1),"")</f>
        <v>0.72647956308166639</v>
      </c>
      <c r="C34">
        <f>IFERROR([1]!s_stm07_is($A34,"W30028333","2012/12/31",1)/[1]!S_SHARE_TOTAL($A34,$B$1),"")</f>
        <v>0.6301244883233148</v>
      </c>
      <c r="D34">
        <f>IFERROR([1]!s_stm07_is($A34,"W30028333","2013/12/31",1)/[1]!S_SHARE_TOTAL($A34,$B$1),"")</f>
        <v>0.70811008412858567</v>
      </c>
      <c r="E34">
        <f>IFERROR([1]!s_stm07_is($A34,"W30028333","2014/12/31",1)/[1]!S_SHARE_TOTAL($A34,$B$1),"")</f>
        <v>0.58557221842937668</v>
      </c>
      <c r="F34">
        <f>IFERROR([1]!s_stm07_is($A34,"W30028333","2015/12/31",1)/[1]!S_SHARE_TOTAL($A34,$B$1),"")</f>
        <v>0.19405972158731918</v>
      </c>
      <c r="G34">
        <f>IFERROR([1]!s_stm07_is($A34,"W30028333","2016/12/31",1)/[1]!S_SHARE_TOTAL($A34,$B$1),"")</f>
        <v>4.2929505096476812E-2</v>
      </c>
      <c r="H34">
        <f>IFERROR([1]!s_stm07_is($A34,"W30028333","2017/12/31",1)/[1]!S_SHARE_TOTAL($A34,$B$1),"")</f>
        <v>0.12456495573240146</v>
      </c>
      <c r="I34">
        <f>IFERROR([1]!s_stm07_is($A34,"W30028333","2018/12/31",1)/[1]!S_SHARE_TOTAL($A34,$B$1),"")</f>
        <v>0.28734957395046606</v>
      </c>
      <c r="J34">
        <f>IFERROR([1]!s_stm07_is($A34,"W30028333","2019/12/31",1)/[1]!S_SHARE_TOTAL($A34,$B$1),"")</f>
        <v>0.24959980295497691</v>
      </c>
      <c r="K34">
        <f>IFERROR([1]!s_stm07_is($A34,"W30028333","2020/12/31",1)/[1]!S_SHARE_TOTAL($A34,$B$1),"")</f>
        <v>0.10384601932845083</v>
      </c>
      <c r="L34">
        <f>IFERROR([1]!s_stm07_is($A34,"W30028333","2021/12/31",1)/[1]!S_SHARE_TOTAL($A34,$B$1),"")</f>
        <v>0.50360347266670069</v>
      </c>
      <c r="M34">
        <f>IFERROR([1]!s_stm07_is($A34,"W30028333","2022/12/31",1)/[1]!S_SHARE_TOTAL($A34,$B$1),"")</f>
        <v>0.81619059072313938</v>
      </c>
      <c r="N34">
        <f>IFERROR([1]!s_stm07_is($A34,"W30028333","2023/12/31",1)/[1]!S_SHARE_TOTAL($A34,$B$1),"")</f>
        <v>0.88047830320438492</v>
      </c>
      <c r="O34">
        <f>IFERROR([1]!s_stm07_is($A34,"W30028333","2024/12/31",1)/[1]!S_SHARE_TOTAL($A34,$B$1),"")</f>
        <v>0.89980942055596114</v>
      </c>
      <c r="P34">
        <f>IFERROR([1]!s_stm07_is($A34,"W30028333","2025/12/31",1)/[1]!S_SHARE_TOTAL($A34,$B$1),"")</f>
        <v>0.85956266803710557</v>
      </c>
      <c r="Q34">
        <f>IFERROR([1]!s_west_netprofit($A34,2026,$B$1,180)/[1]!S_SHARE_TOTAL($A34,$B$1),"")</f>
        <v>0.96821414743076595</v>
      </c>
      <c r="R34">
        <f>IFERROR([1]!s_west_netprofit($A34,2027,$B$1,180)/[1]!S_SHARE_TOTAL($A34,$B$1),"")</f>
        <v>0.98536518682211649</v>
      </c>
      <c r="S34">
        <f>IFERROR([1]!s_fa_dupont_roe($A34,"2011/12/31")/100,"")</f>
        <v>0.13695499999999999</v>
      </c>
      <c r="T34">
        <f>IFERROR([1]!s_fa_dupont_roe($A34,"2012/12/31")/100,"")</f>
        <v>0.11160100000000001</v>
      </c>
      <c r="U34">
        <f>IFERROR([1]!s_fa_dupont_roe($A34,"2013/12/31")/100,"")</f>
        <v>0.11799200000000001</v>
      </c>
      <c r="V34">
        <f>IFERROR([1]!s_fa_dupont_roe($A34,"2014/12/31")/100,"")</f>
        <v>9.2844999999999997E-2</v>
      </c>
      <c r="W34">
        <f>IFERROR([1]!s_fa_dupont_roe($A34,"2015/12/31")/100,"")</f>
        <v>3.0154999999999998E-2</v>
      </c>
      <c r="X34">
        <f>IFERROR([1]!s_fa_dupont_roe($A34,"2016/12/31")/100,"")</f>
        <v>6.6340000000000001E-3</v>
      </c>
      <c r="Y34">
        <f>IFERROR([1]!s_fa_dupont_roe($A34,"2017/12/31")/100,"")</f>
        <v>1.9137999999999999E-2</v>
      </c>
      <c r="Z34">
        <f>IFERROR([1]!s_fa_dupont_roe($A34,"2018/12/31")/100,"")</f>
        <v>4.3684000000000001E-2</v>
      </c>
      <c r="AA34">
        <f>IFERROR([1]!s_fa_dupont_roe($A34,"2019/12/31")/100,"")</f>
        <v>3.7376E-2</v>
      </c>
      <c r="AB34">
        <f>IFERROR([1]!s_fa_dupont_roe($A34,"2020/12/31")/100,"")</f>
        <v>1.5545E-2</v>
      </c>
      <c r="AC34">
        <f>IFERROR([1]!s_fa_dupont_roe($A34,"2021/12/31")/100,"")</f>
        <v>7.4368999999999991E-2</v>
      </c>
      <c r="AD34">
        <f>IFERROR([1]!s_fa_dupont_roe($A34,"2022/12/31")/100,"")</f>
        <v>0.113472</v>
      </c>
      <c r="AE34">
        <f>IFERROR([1]!s_fa_dupont_roe($A34,"2023/12/31")/100,"")</f>
        <v>0.114471</v>
      </c>
      <c r="AF34">
        <f>IFERROR([1]!s_fa_dupont_roe($A34,"2024/12/31")/100,"")</f>
        <v>0.111224</v>
      </c>
      <c r="AG34">
        <f>IFERROR([1]!s_fa_dupont_roe($A34,"2025/12/31")/100,"")</f>
        <v>0.101464</v>
      </c>
      <c r="AH34">
        <f>IFERROR([1]!s_stm07_is($A34,"W30028333","2025/12/31",1),"")</f>
        <v>157318000000</v>
      </c>
      <c r="AI34">
        <f>IFERROR([1]!s_stm07_bs($A34,"W38058048","2025/12/31",1),"")</f>
        <v>1799548000000</v>
      </c>
      <c r="AJ34">
        <f>IFERROR([1]!s_fa_netdebt($A34,"2025/12/31"),"")</f>
        <v>119019000000</v>
      </c>
      <c r="AK34">
        <f>IFERROR([1]!s_val_ev1($A34,"2025/12/31"),"")</f>
        <v>2072869058163.4199</v>
      </c>
      <c r="AL34">
        <f>IFERROR([1]!s_fa_ebitda($A34,"2025/12/31"),"")</f>
        <v>484097000000</v>
      </c>
      <c r="AM34">
        <f>IFERROR([1]!s_west_netprofit($A34,2026,$B$1,180)/[1]!s_west_netprofit($A34,2026,$B$1-7,180)-1,"")</f>
        <v>2.8097358904852765E-3</v>
      </c>
      <c r="AN34">
        <f>IFERROR([1]!s_west_netprofit($A34,2026,$B$1,180)/[1]!s_west_netprofit($A34,2026,$B$1-30,180)-1,"")</f>
        <v>2.8097358904852765E-3</v>
      </c>
      <c r="AO34" t="str">
        <f>IFERROR([1]!s_est_mediannetprofit($A34,2026,$B$1)/[1]!s_est_mediannetprofit($A34,2026,$B$1-7)-1,"")</f>
        <v/>
      </c>
      <c r="AP34" t="str">
        <f>IFERROR([1]!s_est_mediannetprofit($A34,2026,$B$1)/[1]!s_est_mediannetprofit($A34,2026,$B$1-30)-1,"")</f>
        <v/>
      </c>
    </row>
    <row r="35" spans="1:42">
      <c r="A35" t="s">
        <v>1874</v>
      </c>
      <c r="B35">
        <f>IFERROR([1]!s_stm07_is($A35,"W30028333","2011/12/31",1)/[1]!S_SHARE_TOTAL($A35,$B$1),"")</f>
        <v>0.28590006311173827</v>
      </c>
      <c r="C35">
        <f>IFERROR([1]!s_stm07_is($A35,"W30028333","2012/12/31",1)/[1]!S_SHARE_TOTAL($A35,$B$1),"")</f>
        <v>0.26856075194959961</v>
      </c>
      <c r="D35">
        <f>IFERROR([1]!s_stm07_is($A35,"W30028333","2013/12/31",1)/[1]!S_SHARE_TOTAL($A35,$B$1),"")</f>
        <v>0.79607851384756123</v>
      </c>
      <c r="E35">
        <f>IFERROR([1]!s_stm07_is($A35,"W30028333","2014/12/31",1)/[1]!S_SHARE_TOTAL($A35,$B$1),"")</f>
        <v>0.30823834711560572</v>
      </c>
      <c r="F35">
        <f>IFERROR([1]!s_stm07_is($A35,"W30028333","2015/12/31",1)/[1]!S_SHARE_TOTAL($A35,$B$1),"")</f>
        <v>0.47764263283095187</v>
      </c>
      <c r="G35">
        <f>IFERROR([1]!s_stm07_is($A35,"W30028333","2016/12/31",1)/[1]!S_SHARE_TOTAL($A35,$B$1),"")</f>
        <v>0.72634469618606035</v>
      </c>
      <c r="H35">
        <f>IFERROR([1]!s_stm07_is($A35,"W30028333","2017/12/31",1)/[1]!S_SHARE_TOTAL($A35,$B$1),"")</f>
        <v>0.90724802084955569</v>
      </c>
      <c r="I35">
        <f>IFERROR([1]!s_stm07_is($A35,"W30028333","2018/12/31",1)/[1]!S_SHARE_TOTAL($A35,$B$1),"")</f>
        <v>0.95766314567162458</v>
      </c>
      <c r="J35">
        <f>IFERROR([1]!s_stm07_is($A35,"W30028333","2019/12/31",1)/[1]!S_SHARE_TOTAL($A35,$B$1),"")</f>
        <v>1.0121342285635064</v>
      </c>
      <c r="K35">
        <f>IFERROR([1]!s_stm07_is($A35,"W30028333","2020/12/31",1)/[1]!S_SHARE_TOTAL($A35,$B$1),"")</f>
        <v>1.4516399154818986</v>
      </c>
      <c r="L35">
        <f>IFERROR([1]!s_stm07_is($A35,"W30028333","2021/12/31",1)/[1]!S_SHARE_TOTAL($A35,$B$1),"")</f>
        <v>2.612025921282644</v>
      </c>
      <c r="M35">
        <f>IFERROR([1]!s_stm07_is($A35,"W30028333","2022/12/31",1)/[1]!S_SHARE_TOTAL($A35,$B$1),"")</f>
        <v>1.1589122626768498</v>
      </c>
      <c r="N35">
        <f>IFERROR([1]!s_stm07_is($A35,"W30028333","2023/12/31",1)/[1]!S_SHARE_TOTAL($A35,$B$1),"")</f>
        <v>1.2126993660146046</v>
      </c>
      <c r="O35">
        <f>IFERROR([1]!s_stm07_is($A35,"W30028333","2024/12/31",1)/[1]!S_SHARE_TOTAL($A35,$B$1),"")</f>
        <v>0.7615483960067807</v>
      </c>
      <c r="P35">
        <f>IFERROR([1]!s_stm07_is($A35,"W30028333","2025/12/31",1)/[1]!S_SHARE_TOTAL($A35,$B$1),"")</f>
        <v>0.61684829449128575</v>
      </c>
      <c r="Q35">
        <f>IFERROR([1]!s_west_netprofit($A35,2026,$B$1,180)/[1]!S_SHARE_TOTAL($A35,$B$1),"")</f>
        <v>0.77213290049491756</v>
      </c>
      <c r="R35">
        <f>IFERROR([1]!s_west_netprofit($A35,2027,$B$1,180)/[1]!S_SHARE_TOTAL($A35,$B$1),"")</f>
        <v>0.89441741430280708</v>
      </c>
      <c r="S35">
        <f>IFERROR([1]!s_fa_dupont_roe($A35,"2011/12/31")/100,"")</f>
        <v>0.168156</v>
      </c>
      <c r="T35">
        <f>IFERROR([1]!s_fa_dupont_roe($A35,"2012/12/31")/100,"")</f>
        <v>0.1288</v>
      </c>
      <c r="U35">
        <f>IFERROR([1]!s_fa_dupont_roe($A35,"2013/12/31")/100,"")</f>
        <v>0.31801200000000002</v>
      </c>
      <c r="V35">
        <f>IFERROR([1]!s_fa_dupont_roe($A35,"2014/12/31")/100,"")</f>
        <v>0.111135</v>
      </c>
      <c r="W35">
        <f>IFERROR([1]!s_fa_dupont_roe($A35,"2015/12/31")/100,"")</f>
        <v>0.16870200000000002</v>
      </c>
      <c r="X35">
        <f>IFERROR([1]!s_fa_dupont_roe($A35,"2016/12/31")/100,"")</f>
        <v>0.24814699999999998</v>
      </c>
      <c r="Y35">
        <f>IFERROR([1]!s_fa_dupont_roe($A35,"2017/12/31")/100,"")</f>
        <v>0.25550600000000001</v>
      </c>
      <c r="Z35">
        <f>IFERROR([1]!s_fa_dupont_roe($A35,"2018/12/31")/100,"")</f>
        <v>0.22987400000000002</v>
      </c>
      <c r="AA35">
        <f>IFERROR([1]!s_fa_dupont_roe($A35,"2019/12/31")/100,"")</f>
        <v>0.22689000000000001</v>
      </c>
      <c r="AB35">
        <f>IFERROR([1]!s_fa_dupont_roe($A35,"2020/12/31")/100,"")</f>
        <v>0.26359500000000002</v>
      </c>
      <c r="AC35">
        <f>IFERROR([1]!s_fa_dupont_roe($A35,"2021/12/31")/100,"")</f>
        <v>0.36990499999999998</v>
      </c>
      <c r="AD35">
        <f>IFERROR([1]!s_fa_dupont_roe($A35,"2022/12/31")/100,"")</f>
        <v>0.15403500000000001</v>
      </c>
      <c r="AE35">
        <f>IFERROR([1]!s_fa_dupont_roe($A35,"2023/12/31")/100,"")</f>
        <v>0.158442</v>
      </c>
      <c r="AF35">
        <f>IFERROR([1]!s_fa_dupont_roe($A35,"2024/12/31")/100,"")</f>
        <v>9.9987999999999994E-2</v>
      </c>
      <c r="AG35">
        <f>IFERROR([1]!s_fa_dupont_roe($A35,"2025/12/31")/100,"")</f>
        <v>7.6772000000000007E-2</v>
      </c>
      <c r="AH35">
        <f>IFERROR([1]!s_stm07_is($A35,"W30028333","2025/12/31",1),"")</f>
        <v>2729004000</v>
      </c>
      <c r="AI35">
        <f>IFERROR([1]!s_stm07_bs($A35,"W38058048","2025/12/31",1),"")</f>
        <v>0</v>
      </c>
      <c r="AJ35">
        <f>IFERROR([1]!s_fa_netdebt($A35,"2025/12/31"),"")</f>
        <v>0</v>
      </c>
      <c r="AK35">
        <f>IFERROR([1]!s_val_ev1($A35,"2025/12/31"),"")</f>
        <v>37850625549.699402</v>
      </c>
      <c r="AL35">
        <f>IFERROR([1]!s_fa_ebitda($A35,"2025/12/31"),"")</f>
        <v>4509824000</v>
      </c>
      <c r="AM35">
        <f>IFERROR([1]!s_west_netprofit($A35,2026,$B$1,180)/[1]!s_west_netprofit($A35,2026,$B$1-7,180)-1,"")</f>
        <v>0</v>
      </c>
      <c r="AN35">
        <f>IFERROR([1]!s_west_netprofit($A35,2026,$B$1,180)/[1]!s_west_netprofit($A35,2026,$B$1-30,180)-1,"")</f>
        <v>-1.9512204876148687E-4</v>
      </c>
      <c r="AO35" t="str">
        <f>IFERROR([1]!s_est_mediannetprofit($A35,2026,$B$1)/[1]!s_est_mediannetprofit($A35,2026,$B$1-7)-1,"")</f>
        <v/>
      </c>
      <c r="AP35" t="str">
        <f>IFERROR([1]!s_est_mediannetprofit($A35,2026,$B$1)/[1]!s_est_mediannetprofit($A35,2026,$B$1-30)-1,"")</f>
        <v/>
      </c>
    </row>
    <row r="36" spans="1:42">
      <c r="A36" t="s">
        <v>1875</v>
      </c>
      <c r="B36">
        <f>IFERROR([1]!s_stm07_is($A36,"W30028333","2011/12/31",1)/[1]!S_SHARE_TOTAL($A36,$B$1),"")</f>
        <v>1.4781205137217244</v>
      </c>
      <c r="C36">
        <f>IFERROR([1]!s_stm07_is($A36,"W30028333","2012/12/31",1)/[1]!S_SHARE_TOTAL($A36,$B$1),"")</f>
        <v>1.3400181288086306</v>
      </c>
      <c r="D36">
        <f>IFERROR([1]!s_stm07_is($A36,"W30028333","2013/12/31",1)/[1]!S_SHARE_TOTAL($A36,$B$1),"")</f>
        <v>1.1879035275103875</v>
      </c>
      <c r="E36">
        <f>IFERROR([1]!s_stm07_is($A36,"W30028333","2014/12/31",1)/[1]!S_SHARE_TOTAL($A36,$B$1),"")</f>
        <v>1.266548669924334</v>
      </c>
      <c r="F36">
        <f>IFERROR([1]!s_stm07_is($A36,"W30028333","2015/12/31",1)/[1]!S_SHARE_TOTAL($A36,$B$1),"")</f>
        <v>0.42596296236296394</v>
      </c>
      <c r="G36">
        <f>IFERROR([1]!s_stm07_is($A36,"W30028333","2016/12/31",1)/[1]!S_SHARE_TOTAL($A36,$B$1),"")</f>
        <v>1.3402074830841057E-2</v>
      </c>
      <c r="H36">
        <f>IFERROR([1]!s_stm07_is($A36,"W30028333","2017/12/31",1)/[1]!S_SHARE_TOTAL($A36,$B$1),"")</f>
        <v>0.51918838398848466</v>
      </c>
      <c r="I36">
        <f>IFERROR([1]!s_stm07_is($A36,"W30028333","2018/12/31",1)/[1]!S_SHARE_TOTAL($A36,$B$1),"")</f>
        <v>1.1085220073584829</v>
      </c>
      <c r="J36">
        <f>IFERROR([1]!s_stm07_is($A36,"W30028333","2019/12/31",1)/[1]!S_SHARE_TOTAL($A36,$B$1),"")</f>
        <v>1.2843479718189832</v>
      </c>
      <c r="K36">
        <f>IFERROR([1]!s_stm07_is($A36,"W30028333","2020/12/31",1)/[1]!S_SHARE_TOTAL($A36,$B$1),"")</f>
        <v>0.52505836652820947</v>
      </c>
      <c r="L36">
        <f>IFERROR([1]!s_stm07_is($A36,"W30028333","2021/12/31",1)/[1]!S_SHARE_TOTAL($A36,$B$1),"")</f>
        <v>1.4794880723779327</v>
      </c>
      <c r="M36">
        <f>IFERROR([1]!s_stm07_is($A36,"W30028333","2022/12/31",1)/[1]!S_SHARE_TOTAL($A36,$B$1),"")</f>
        <v>2.981277870534031</v>
      </c>
      <c r="N36">
        <f>IFERROR([1]!s_stm07_is($A36,"W30028333","2023/12/31",1)/[1]!S_SHARE_TOTAL($A36,$B$1),"")</f>
        <v>2.6055779486277064</v>
      </c>
      <c r="O36">
        <f>IFERROR([1]!s_stm07_is($A36,"W30028333","2024/12/31",1)/[1]!S_SHARE_TOTAL($A36,$B$1),"")</f>
        <v>2.9020857046576012</v>
      </c>
      <c r="P36">
        <f>IFERROR([1]!s_stm07_is($A36,"W30028333","2025/12/31",1)/[1]!S_SHARE_TOTAL($A36,$B$1),"")</f>
        <v>2.5685276287264331</v>
      </c>
      <c r="Q36">
        <f>IFERROR([1]!s_west_netprofit($A36,2026,$B$1,180)/[1]!S_SHARE_TOTAL($A36,$B$1),"")</f>
        <v>3.3715839711089419</v>
      </c>
      <c r="R36">
        <f>IFERROR([1]!s_west_netprofit($A36,2027,$B$1,180)/[1]!S_SHARE_TOTAL($A36,$B$1),"")</f>
        <v>3.3077419147707121</v>
      </c>
      <c r="S36">
        <f>IFERROR([1]!s_fa_dupont_roe($A36,"2011/12/31")/100,"")</f>
        <v>0.293572</v>
      </c>
      <c r="T36">
        <f>IFERROR([1]!s_fa_dupont_roe($A36,"2012/12/31")/100,"")</f>
        <v>0.22244800000000001</v>
      </c>
      <c r="U36">
        <f>IFERROR([1]!s_fa_dupont_roe($A36,"2013/12/31")/100,"")</f>
        <v>0.17335300000000001</v>
      </c>
      <c r="V36">
        <f>IFERROR([1]!s_fa_dupont_roe($A36,"2014/12/31")/100,"")</f>
        <v>0.166934</v>
      </c>
      <c r="W36">
        <f>IFERROR([1]!s_fa_dupont_roe($A36,"2015/12/31")/100,"")</f>
        <v>5.2885999999999996E-2</v>
      </c>
      <c r="X36">
        <f>IFERROR([1]!s_fa_dupont_roe($A36,"2016/12/31")/100,"")</f>
        <v>1.658E-3</v>
      </c>
      <c r="Y36">
        <f>IFERROR([1]!s_fa_dupont_roe($A36,"2017/12/31")/100,"")</f>
        <v>6.4740000000000006E-2</v>
      </c>
      <c r="Z36">
        <f>IFERROR([1]!s_fa_dupont_roe($A36,"2018/12/31")/100,"")</f>
        <v>0.132159</v>
      </c>
      <c r="AA36">
        <f>IFERROR([1]!s_fa_dupont_roe($A36,"2019/12/31")/100,"")</f>
        <v>0.14105399999999998</v>
      </c>
      <c r="AB36">
        <f>IFERROR([1]!s_fa_dupont_roe($A36,"2020/12/31")/100,"")</f>
        <v>5.6596E-2</v>
      </c>
      <c r="AC36">
        <f>IFERROR([1]!s_fa_dupont_roe($A36,"2021/12/31")/100,"")</f>
        <v>0.15376899999999999</v>
      </c>
      <c r="AD36">
        <f>IFERROR([1]!s_fa_dupont_roe($A36,"2022/12/31")/100,"")</f>
        <v>0.26287099999999997</v>
      </c>
      <c r="AE36">
        <f>IFERROR([1]!s_fa_dupont_roe($A36,"2023/12/31")/100,"")</f>
        <v>0.19599</v>
      </c>
      <c r="AF36">
        <f>IFERROR([1]!s_fa_dupont_roe($A36,"2024/12/31")/100,"")</f>
        <v>0.19508199999999998</v>
      </c>
      <c r="AG36">
        <f>IFERROR([1]!s_fa_dupont_roe($A36,"2025/12/31")/100,"")</f>
        <v>0.157495</v>
      </c>
      <c r="AH36">
        <f>IFERROR([1]!s_stm07_is($A36,"W30028333","2025/12/31",1),"")</f>
        <v>122082000000</v>
      </c>
      <c r="AI36">
        <f>IFERROR([1]!s_stm07_bs($A36,"W38058048","2025/12/31",1),"")</f>
        <v>805184000000</v>
      </c>
      <c r="AJ36">
        <f>IFERROR([1]!s_fa_netdebt($A36,"2025/12/31"),"")</f>
        <v>-144895000000</v>
      </c>
      <c r="AK36">
        <f>IFERROR([1]!s_val_ev1($A36,"2025/12/31"),"")</f>
        <v>1007263935157.23</v>
      </c>
      <c r="AL36">
        <f>IFERROR([1]!s_fa_ebitda($A36,"2025/12/31"),"")</f>
        <v>247014000000</v>
      </c>
      <c r="AM36">
        <f>IFERROR([1]!s_west_netprofit($A36,2026,$B$1,180)/[1]!s_west_netprofit($A36,2026,$B$1-7,180)-1,"")</f>
        <v>0</v>
      </c>
      <c r="AN36">
        <f>IFERROR([1]!s_west_netprofit($A36,2026,$B$1,180)/[1]!s_west_netprofit($A36,2026,$B$1-30,180)-1,"")</f>
        <v>2.129610242619151E-2</v>
      </c>
      <c r="AO36" t="str">
        <f>IFERROR([1]!s_est_mediannetprofit($A36,2026,$B$1)/[1]!s_est_mediannetprofit($A36,2026,$B$1-7)-1,"")</f>
        <v/>
      </c>
      <c r="AP36" t="str">
        <f>IFERROR([1]!s_est_mediannetprofit($A36,2026,$B$1)/[1]!s_est_mediannetprofit($A36,2026,$B$1-30)-1,"")</f>
        <v/>
      </c>
    </row>
    <row r="37" spans="1:42">
      <c r="A37" t="s">
        <v>1876</v>
      </c>
      <c r="B37">
        <f>IFERROR([1]!s_stm07_is($A37,"W30028333","2011/12/31",1)/[1]!S_SHARE_TOTAL($A37,$B$1),"")</f>
        <v>0.64700975990941889</v>
      </c>
      <c r="C37">
        <f>IFERROR([1]!s_stm07_is($A37,"W30028333","2012/12/31",1)/[1]!S_SHARE_TOTAL($A37,$B$1),"")</f>
        <v>0.73845075807076554</v>
      </c>
      <c r="D37">
        <f>IFERROR([1]!s_stm07_is($A37,"W30028333","2013/12/31",1)/[1]!S_SHARE_TOTAL($A37,$B$1),"")</f>
        <v>0.82055308483425382</v>
      </c>
      <c r="E37">
        <f>IFERROR([1]!s_stm07_is($A37,"W30028333","2014/12/31",1)/[1]!S_SHARE_TOTAL($A37,$B$1),"")</f>
        <v>0.87090851599429819</v>
      </c>
      <c r="F37">
        <f>IFERROR([1]!s_stm07_is($A37,"W30028333","2015/12/31",1)/[1]!S_SHARE_TOTAL($A37,$B$1),"")</f>
        <v>0.87211264267883581</v>
      </c>
      <c r="G37">
        <f>IFERROR([1]!s_stm07_is($A37,"W30028333","2016/12/31",1)/[1]!S_SHARE_TOTAL($A37,$B$1),"")</f>
        <v>0.88478464254944589</v>
      </c>
      <c r="H37">
        <f>IFERROR([1]!s_stm07_is($A37,"W30028333","2017/12/31",1)/[1]!S_SHARE_TOTAL($A37,$B$1),"")</f>
        <v>0.92608427651688829</v>
      </c>
      <c r="I37">
        <f>IFERROR([1]!s_stm07_is($A37,"W30028333","2018/12/31",1)/[1]!S_SHARE_TOTAL($A37,$B$1),"")</f>
        <v>0.97345041539976296</v>
      </c>
      <c r="J37">
        <f>IFERROR([1]!s_stm07_is($A37,"W30028333","2019/12/31",1)/[1]!S_SHARE_TOTAL($A37,$B$1),"")</f>
        <v>1.0196200728468907</v>
      </c>
      <c r="K37">
        <f>IFERROR([1]!s_stm07_is($A37,"W30028333","2020/12/31",1)/[1]!S_SHARE_TOTAL($A37,$B$1),"")</f>
        <v>1.036122342361649</v>
      </c>
      <c r="L37">
        <f>IFERROR([1]!s_stm07_is($A37,"W30028333","2021/12/31",1)/[1]!S_SHARE_TOTAL($A37,$B$1),"")</f>
        <v>1.156393573712782</v>
      </c>
      <c r="M37">
        <f>IFERROR([1]!s_stm07_is($A37,"W30028333","2022/12/31",1)/[1]!S_SHARE_TOTAL($A37,$B$1),"")</f>
        <v>1.2379989593048737</v>
      </c>
      <c r="N37">
        <f>IFERROR([1]!s_stm07_is($A37,"W30028333","2023/12/31",1)/[1]!S_SHARE_TOTAL($A37,$B$1),"")</f>
        <v>1.2716074729888569</v>
      </c>
      <c r="O37">
        <f>IFERROR([1]!s_stm07_is($A37,"W30028333","2024/12/31",1)/[1]!S_SHARE_TOTAL($A37,$B$1),"")</f>
        <v>1.2827848267208821</v>
      </c>
      <c r="P37">
        <f>IFERROR([1]!s_stm07_is($A37,"W30028333","2025/12/31",1)/[1]!S_SHARE_TOTAL($A37,$B$1),"")</f>
        <v>1.2955103433330273</v>
      </c>
      <c r="Q37">
        <f>IFERROR([1]!s_west_netprofit($A37,2026,$B$1,180)/[1]!S_SHARE_TOTAL($A37,$B$1),"")</f>
        <v>1.3375200297819074</v>
      </c>
      <c r="R37">
        <f>IFERROR([1]!s_west_netprofit($A37,2027,$B$1,180)/[1]!S_SHARE_TOTAL($A37,$B$1),"")</f>
        <v>1.4088788706822435</v>
      </c>
      <c r="S37">
        <f>IFERROR([1]!s_fa_dupont_roe($A37,"2011/12/31")/100,"")</f>
        <v>0.22449000000000002</v>
      </c>
      <c r="T37">
        <f>IFERROR([1]!s_fa_dupont_roe($A37,"2012/12/31")/100,"")</f>
        <v>0.220414</v>
      </c>
      <c r="U37">
        <f>IFERROR([1]!s_fa_dupont_roe($A37,"2013/12/31")/100,"")</f>
        <v>0.21383600000000003</v>
      </c>
      <c r="V37">
        <f>IFERROR([1]!s_fa_dupont_roe($A37,"2014/12/31")/100,"")</f>
        <v>0.19741499999999998</v>
      </c>
      <c r="W37">
        <f>IFERROR([1]!s_fa_dupont_roe($A37,"2015/12/31")/100,"")</f>
        <v>0.17049900000000001</v>
      </c>
      <c r="X37">
        <f>IFERROR([1]!s_fa_dupont_roe($A37,"2016/12/31")/100,"")</f>
        <v>0.15376699999999999</v>
      </c>
      <c r="Y37">
        <f>IFERROR([1]!s_fa_dupont_roe($A37,"2017/12/31")/100,"")</f>
        <v>0.14436499999999999</v>
      </c>
      <c r="Z37">
        <f>IFERROR([1]!s_fa_dupont_roe($A37,"2018/12/31")/100,"")</f>
        <v>0.13559100000000002</v>
      </c>
      <c r="AA37">
        <f>IFERROR([1]!s_fa_dupont_roe($A37,"2019/12/31")/100,"")</f>
        <v>0.12723599999999999</v>
      </c>
      <c r="AB37">
        <f>IFERROR([1]!s_fa_dupont_roe($A37,"2020/12/31")/100,"")</f>
        <v>0.11833500000000001</v>
      </c>
      <c r="AC37">
        <f>IFERROR([1]!s_fa_dupont_roe($A37,"2021/12/31")/100,"")</f>
        <v>0.122152</v>
      </c>
      <c r="AD37">
        <f>IFERROR([1]!s_fa_dupont_roe($A37,"2022/12/31")/100,"")</f>
        <v>0.11895799999999999</v>
      </c>
      <c r="AE37">
        <f>IFERROR([1]!s_fa_dupont_roe($A37,"2023/12/31")/100,"")</f>
        <v>0.11075699999999999</v>
      </c>
      <c r="AF37">
        <f>IFERROR([1]!s_fa_dupont_roe($A37,"2024/12/31")/100,"")</f>
        <v>0.103697</v>
      </c>
      <c r="AG37">
        <f>IFERROR([1]!s_fa_dupont_roe($A37,"2025/12/31")/100,"")</f>
        <v>9.7030999999999992E-2</v>
      </c>
      <c r="AH37">
        <f>IFERROR([1]!s_stm07_is($A37,"W30028333","2025/12/31",1),"")</f>
        <v>338906000000</v>
      </c>
      <c r="AI37">
        <f>IFERROR([1]!s_stm07_bs($A37,"W38058048","2025/12/31",1),"")</f>
        <v>3686077000000</v>
      </c>
      <c r="AJ37">
        <f>IFERROR([1]!s_fa_netdebt($A37,"2025/12/31"),"")</f>
        <v>0</v>
      </c>
      <c r="AK37">
        <f>IFERROR([1]!s_val_ev1($A37,"2025/12/31"),"")</f>
        <v>43812201247934</v>
      </c>
      <c r="AL37">
        <f>IFERROR([1]!s_fa_ebitda($A37,"2025/12/31"),"")</f>
        <v>0</v>
      </c>
      <c r="AM37">
        <f>IFERROR([1]!s_west_netprofit($A37,2026,$B$1,180)/[1]!s_west_netprofit($A37,2026,$B$1-7,180)-1,"")</f>
        <v>0</v>
      </c>
      <c r="AN37">
        <f>IFERROR([1]!s_west_netprofit($A37,2026,$B$1,180)/[1]!s_west_netprofit($A37,2026,$B$1-30,180)-1,"")</f>
        <v>0</v>
      </c>
      <c r="AO37" t="str">
        <f>IFERROR([1]!s_est_mediannetprofit($A37,2026,$B$1)/[1]!s_est_mediannetprofit($A37,2026,$B$1-7)-1,"")</f>
        <v/>
      </c>
      <c r="AP37" t="str">
        <f>IFERROR([1]!s_est_mediannetprofit($A37,2026,$B$1)/[1]!s_est_mediannetprofit($A37,2026,$B$1-30)-1,"")</f>
        <v/>
      </c>
    </row>
    <row r="38" spans="1:42">
      <c r="A38" t="s">
        <v>1877</v>
      </c>
      <c r="B38">
        <f>IFERROR([1]!s_stm07_is($A38,"W30028333","2011/12/31",1)/[1]!S_SHARE_TOTAL($A38,$B$1),"")</f>
        <v>5.8087015932203458</v>
      </c>
      <c r="C38">
        <f>IFERROR([1]!s_stm07_is($A38,"W30028333","2012/12/31",1)/[1]!S_SHARE_TOTAL($A38,$B$1),"")</f>
        <v>5.9657908140300862</v>
      </c>
      <c r="D38">
        <f>IFERROR([1]!s_stm07_is($A38,"W30028333","2013/12/31",1)/[1]!S_SHARE_TOTAL($A38,$B$1),"")</f>
        <v>5.6158934955284838</v>
      </c>
      <c r="E38">
        <f>IFERROR([1]!s_stm07_is($A38,"W30028333","2014/12/31",1)/[1]!S_SHARE_TOTAL($A38,$B$1),"")</f>
        <v>5.0430531612419651</v>
      </c>
      <c r="F38">
        <f>IFERROR([1]!s_stm07_is($A38,"W30028333","2015/12/31",1)/[1]!S_SHARE_TOTAL($A38,$B$1),"")</f>
        <v>5.0089033306311519</v>
      </c>
      <c r="G38">
        <f>IFERROR([1]!s_stm07_is($A38,"W30028333","2016/12/31",1)/[1]!S_SHARE_TOTAL($A38,$B$1),"")</f>
        <v>5.018225311419509</v>
      </c>
      <c r="H38">
        <f>IFERROR([1]!s_stm07_is($A38,"W30028333","2017/12/31",1)/[1]!S_SHARE_TOTAL($A38,$B$1),"")</f>
        <v>5.2737952599636762</v>
      </c>
      <c r="I38">
        <f>IFERROR([1]!s_stm07_is($A38,"W30028333","2018/12/31",1)/[1]!S_SHARE_TOTAL($A38,$B$1),"")</f>
        <v>5.4354070259083622</v>
      </c>
      <c r="J38">
        <f>IFERROR([1]!s_stm07_is($A38,"W30028333","2019/12/31",1)/[1]!S_SHARE_TOTAL($A38,$B$1),"")</f>
        <v>4.9213136299563907</v>
      </c>
      <c r="K38">
        <f>IFERROR([1]!s_stm07_is($A38,"W30028333","2020/12/31",1)/[1]!S_SHARE_TOTAL($A38,$B$1),"")</f>
        <v>4.9767840304890898</v>
      </c>
      <c r="L38">
        <f>IFERROR([1]!s_stm07_is($A38,"W30028333","2021/12/31",1)/[1]!S_SHARE_TOTAL($A38,$B$1),"")</f>
        <v>5.3600466564658511</v>
      </c>
      <c r="M38">
        <f>IFERROR([1]!s_stm07_is($A38,"W30028333","2022/12/31",1)/[1]!S_SHARE_TOTAL($A38,$B$1),"")</f>
        <v>5.7897345927054209</v>
      </c>
      <c r="N38">
        <f>IFERROR([1]!s_stm07_is($A38,"W30028333","2023/12/31",1)/[1]!S_SHARE_TOTAL($A38,$B$1),"")</f>
        <v>6.0807926760329867</v>
      </c>
      <c r="O38">
        <f>IFERROR([1]!s_stm07_is($A38,"W30028333","2024/12/31",1)/[1]!S_SHARE_TOTAL($A38,$B$1),"")</f>
        <v>6.3856952852838553</v>
      </c>
      <c r="P38">
        <f>IFERROR([1]!s_stm07_is($A38,"W30028333","2025/12/31",1)/[1]!S_SHARE_TOTAL($A38,$B$1),"")</f>
        <v>6.326717604850586</v>
      </c>
      <c r="Q38">
        <f>IFERROR([1]!s_west_netprofit($A38,2026,$B$1,180)/[1]!S_SHARE_TOTAL($A38,$B$1),"")</f>
        <v>6.2547699110481698</v>
      </c>
      <c r="R38">
        <f>IFERROR([1]!s_west_netprofit($A38,2027,$B$1,180)/[1]!S_SHARE_TOTAL($A38,$B$1),"")</f>
        <v>6.3998132405941437</v>
      </c>
      <c r="S38">
        <f>IFERROR([1]!s_fa_dupont_roe($A38,"2011/12/31")/100,"")</f>
        <v>0.20546500000000001</v>
      </c>
      <c r="T38">
        <f>IFERROR([1]!s_fa_dupont_roe($A38,"2012/12/31")/100,"")</f>
        <v>0.18837599999999999</v>
      </c>
      <c r="U38">
        <f>IFERROR([1]!s_fa_dupont_roe($A38,"2013/12/31")/100,"")</f>
        <v>0.160945</v>
      </c>
      <c r="V38">
        <f>IFERROR([1]!s_fa_dupont_roe($A38,"2014/12/31")/100,"")</f>
        <v>0.13283400000000001</v>
      </c>
      <c r="W38">
        <f>IFERROR([1]!s_fa_dupont_roe($A38,"2015/12/31")/100,"")</f>
        <v>0.12237199999999999</v>
      </c>
      <c r="X38">
        <f>IFERROR([1]!s_fa_dupont_roe($A38,"2016/12/31")/100,"")</f>
        <v>0.11468400000000001</v>
      </c>
      <c r="Y38">
        <f>IFERROR([1]!s_fa_dupont_roe($A38,"2017/12/31")/100,"")</f>
        <v>0.11633499999999999</v>
      </c>
      <c r="Z38">
        <f>IFERROR([1]!s_fa_dupont_roe($A38,"2018/12/31")/100,"")</f>
        <v>0.11558299999999999</v>
      </c>
      <c r="AA38">
        <f>IFERROR([1]!s_fa_dupont_roe($A38,"2019/12/31")/100,"")</f>
        <v>9.8917000000000005E-2</v>
      </c>
      <c r="AB38">
        <f>IFERROR([1]!s_fa_dupont_roe($A38,"2020/12/31")/100,"")</f>
        <v>9.5745999999999998E-2</v>
      </c>
      <c r="AC38">
        <f>IFERROR([1]!s_fa_dupont_roe($A38,"2021/12/31")/100,"")</f>
        <v>9.8627999999999993E-2</v>
      </c>
      <c r="AD38">
        <f>IFERROR([1]!s_fa_dupont_roe($A38,"2022/12/31")/100,"")</f>
        <v>0.100219</v>
      </c>
      <c r="AE38">
        <f>IFERROR([1]!s_fa_dupont_roe($A38,"2023/12/31")/100,"")</f>
        <v>9.9857999999999988E-2</v>
      </c>
      <c r="AF38">
        <f>IFERROR([1]!s_fa_dupont_roe($A38,"2024/12/31")/100,"")</f>
        <v>0.101233</v>
      </c>
      <c r="AG38">
        <f>IFERROR([1]!s_fa_dupont_roe($A38,"2025/12/31")/100,"")</f>
        <v>9.7212999999999994E-2</v>
      </c>
      <c r="AH38">
        <f>IFERROR([1]!s_stm07_is($A38,"W30028333","2025/12/31",1),"")</f>
        <v>137095000000</v>
      </c>
      <c r="AI38">
        <f>IFERROR([1]!s_stm07_bs($A38,"W38058048","2025/12/31",1),"")</f>
        <v>1397551000000</v>
      </c>
      <c r="AJ38">
        <f>IFERROR([1]!s_fa_netdebt($A38,"2025/12/31"),"")</f>
        <v>-69897000000</v>
      </c>
      <c r="AK38">
        <f>IFERROR([1]!s_val_ev1($A38,"2025/12/31"),"")</f>
        <v>1631576734366.2</v>
      </c>
      <c r="AL38">
        <f>IFERROR([1]!s_fa_ebitda($A38,"2025/12/31"),"")</f>
        <v>363498000000</v>
      </c>
      <c r="AM38">
        <f>IFERROR([1]!s_west_netprofit($A38,2026,$B$1,180)/[1]!s_west_netprofit($A38,2026,$B$1-7,180)-1,"")</f>
        <v>0</v>
      </c>
      <c r="AN38">
        <f>IFERROR([1]!s_west_netprofit($A38,2026,$B$1,180)/[1]!s_west_netprofit($A38,2026,$B$1-30,180)-1,"")</f>
        <v>0</v>
      </c>
      <c r="AO38" t="str">
        <f>IFERROR([1]!s_est_mediannetprofit($A38,2026,$B$1)/[1]!s_est_mediannetprofit($A38,2026,$B$1-7)-1,"")</f>
        <v/>
      </c>
      <c r="AP38" t="str">
        <f>IFERROR([1]!s_est_mediannetprofit($A38,2026,$B$1)/[1]!s_est_mediannetprofit($A38,2026,$B$1-30)-1,"")</f>
        <v/>
      </c>
    </row>
    <row r="39" spans="1:42">
      <c r="A39" t="s">
        <v>1878</v>
      </c>
      <c r="B39">
        <f>IFERROR([1]!s_stm07_is($A39,"W30028333","2011/12/31",1)/[1]!S_SHARE_TOTAL($A39,$B$1),"")</f>
        <v>0.89153179279843719</v>
      </c>
      <c r="C39">
        <f>IFERROR([1]!s_stm07_is($A39,"W30028333","2012/12/31",1)/[1]!S_SHARE_TOTAL($A39,$B$1),"")</f>
        <v>0.88779803246915401</v>
      </c>
      <c r="D39">
        <f>IFERROR([1]!s_stm07_is($A39,"W30028333","2013/12/31",1)/[1]!S_SHARE_TOTAL($A39,$B$1),"")</f>
        <v>1.1324173834430713</v>
      </c>
      <c r="E39">
        <f>IFERROR([1]!s_stm07_is($A39,"W30028333","2014/12/31",1)/[1]!S_SHARE_TOTAL($A39,$B$1),"")</f>
        <v>1.1769984817747117</v>
      </c>
      <c r="F39">
        <f>IFERROR([1]!s_stm07_is($A39,"W30028333","2015/12/31",1)/[1]!S_SHARE_TOTAL($A39,$B$1),"")</f>
        <v>1.266383999574668</v>
      </c>
      <c r="G39">
        <f>IFERROR([1]!s_stm07_is($A39,"W30028333","2016/12/31",1)/[1]!S_SHARE_TOTAL($A39,$B$1),"")</f>
        <v>1.2896201059318022</v>
      </c>
      <c r="H39">
        <f>IFERROR([1]!s_stm07_is($A39,"W30028333","2017/12/31",1)/[1]!S_SHARE_TOTAL($A39,$B$1),"")</f>
        <v>1.7750996861594377</v>
      </c>
      <c r="I39">
        <f>IFERROR([1]!s_stm07_is($A39,"W30028333","2018/12/31",1)/[1]!S_SHARE_TOTAL($A39,$B$1),"")</f>
        <v>2.2877200406689404</v>
      </c>
      <c r="J39">
        <f>IFERROR([1]!s_stm07_is($A39,"W30028333","2019/12/31",1)/[1]!S_SHARE_TOTAL($A39,$B$1),"")</f>
        <v>2.5835616519790547</v>
      </c>
      <c r="K39">
        <f>IFERROR([1]!s_stm07_is($A39,"W30028333","2020/12/31",1)/[1]!S_SHARE_TOTAL($A39,$B$1),"")</f>
        <v>2.8182176396350505</v>
      </c>
      <c r="L39">
        <f>IFERROR([1]!s_stm07_is($A39,"W30028333","2021/12/31",1)/[1]!S_SHARE_TOTAL($A39,$B$1),"")</f>
        <v>3.3609036412821025</v>
      </c>
      <c r="M39">
        <f>IFERROR([1]!s_stm07_is($A39,"W30028333","2022/12/31",1)/[1]!S_SHARE_TOTAL($A39,$B$1),"")</f>
        <v>3.4325298450932102</v>
      </c>
      <c r="N39">
        <f>IFERROR([1]!s_stm07_is($A39,"W30028333","2023/12/31",1)/[1]!S_SHARE_TOTAL($A39,$B$1),"")</f>
        <v>1.8105230680245843</v>
      </c>
      <c r="O39">
        <f>IFERROR([1]!s_stm07_is($A39,"W30028333","2024/12/31",1)/[1]!S_SHARE_TOTAL($A39,$B$1),"")</f>
        <v>1.4654897984109378</v>
      </c>
      <c r="P39">
        <f>IFERROR([1]!s_stm07_is($A39,"W30028333","2025/12/31",1)/[1]!S_SHARE_TOTAL($A39,$B$1),"")</f>
        <v>0.14397520726331842</v>
      </c>
      <c r="Q39">
        <f>IFERROR([1]!s_west_netprofit($A39,2026,$B$1,180)/[1]!S_SHARE_TOTAL($A39,$B$1),"")</f>
        <v>0.13205505159140382</v>
      </c>
      <c r="R39">
        <f>IFERROR([1]!s_west_netprofit($A39,2027,$B$1,180)/[1]!S_SHARE_TOTAL($A39,$B$1),"")</f>
        <v>0.26849047838026185</v>
      </c>
      <c r="S39">
        <f>IFERROR([1]!s_fa_dupont_roe($A39,"2011/12/31")/100,"")</f>
        <v>0.33372500000000005</v>
      </c>
      <c r="T39">
        <f>IFERROR([1]!s_fa_dupont_roe($A39,"2012/12/31")/100,"")</f>
        <v>0.24305099999999999</v>
      </c>
      <c r="U39">
        <f>IFERROR([1]!s_fa_dupont_roe($A39,"2013/12/31")/100,"")</f>
        <v>0.24030100000000001</v>
      </c>
      <c r="V39">
        <f>IFERROR([1]!s_fa_dupont_roe($A39,"2014/12/31")/100,"")</f>
        <v>0.19714200000000001</v>
      </c>
      <c r="W39">
        <f>IFERROR([1]!s_fa_dupont_roe($A39,"2015/12/31")/100,"")</f>
        <v>0.17471399999999998</v>
      </c>
      <c r="X39">
        <f>IFERROR([1]!s_fa_dupont_roe($A39,"2016/12/31")/100,"")</f>
        <v>0.156609</v>
      </c>
      <c r="Y39">
        <f>IFERROR([1]!s_fa_dupont_roe($A39,"2017/12/31")/100,"")</f>
        <v>0.19041</v>
      </c>
      <c r="Z39">
        <f>IFERROR([1]!s_fa_dupont_roe($A39,"2018/12/31")/100,"")</f>
        <v>0.21332300000000001</v>
      </c>
      <c r="AA39">
        <f>IFERROR([1]!s_fa_dupont_roe($A39,"2019/12/31")/100,"")</f>
        <v>0.20882400000000001</v>
      </c>
      <c r="AB39">
        <f>IFERROR([1]!s_fa_dupont_roe($A39,"2020/12/31")/100,"")</f>
        <v>0.19774600000000001</v>
      </c>
      <c r="AC39">
        <f>IFERROR([1]!s_fa_dupont_roe($A39,"2021/12/31")/100,"")</f>
        <v>0.20449500000000001</v>
      </c>
      <c r="AD39">
        <f>IFERROR([1]!s_fa_dupont_roe($A39,"2022/12/31")/100,"")</f>
        <v>0.182453</v>
      </c>
      <c r="AE39">
        <f>IFERROR([1]!s_fa_dupont_roe($A39,"2023/12/31")/100,"")</f>
        <v>8.7395E-2</v>
      </c>
      <c r="AF39">
        <f>IFERROR([1]!s_fa_dupont_roe($A39,"2024/12/31")/100,"")</f>
        <v>6.6376999999999992E-2</v>
      </c>
      <c r="AG39">
        <f>IFERROR([1]!s_fa_dupont_roe($A39,"2025/12/31")/100,"")</f>
        <v>6.3029999999999996E-3</v>
      </c>
      <c r="AH39">
        <f>IFERROR([1]!s_stm07_is($A39,"W30028333","2025/12/31",1),"")</f>
        <v>1021850000</v>
      </c>
      <c r="AI39">
        <f>IFERROR([1]!s_stm07_bs($A39,"W38058048","2025/12/31",1),"")</f>
        <v>0</v>
      </c>
      <c r="AJ39">
        <f>IFERROR([1]!s_fa_netdebt($A39,"2025/12/31"),"")</f>
        <v>0</v>
      </c>
      <c r="AK39">
        <f>IFERROR([1]!s_val_ev1($A39,"2025/12/31"),"")</f>
        <v>207252132592.039</v>
      </c>
      <c r="AL39">
        <f>IFERROR([1]!s_fa_ebitda($A39,"2025/12/31"),"")</f>
        <v>5252618000</v>
      </c>
      <c r="AM39">
        <f>IFERROR([1]!s_west_netprofit($A39,2026,$B$1,180)/[1]!s_west_netprofit($A39,2026,$B$1-7,180)-1,"")</f>
        <v>0</v>
      </c>
      <c r="AN39">
        <f>IFERROR([1]!s_west_netprofit($A39,2026,$B$1,180)/[1]!s_west_netprofit($A39,2026,$B$1-30,180)-1,"")</f>
        <v>0</v>
      </c>
      <c r="AO39" t="str">
        <f>IFERROR([1]!s_est_mediannetprofit($A39,2026,$B$1)/[1]!s_est_mediannetprofit($A39,2026,$B$1-7)-1,"")</f>
        <v/>
      </c>
      <c r="AP39" t="str">
        <f>IFERROR([1]!s_est_mediannetprofit($A39,2026,$B$1)/[1]!s_est_mediannetprofit($A39,2026,$B$1-30)-1,"")</f>
        <v/>
      </c>
    </row>
    <row r="40" spans="1:42">
      <c r="A40" t="s">
        <v>1879</v>
      </c>
      <c r="B40">
        <f>IFERROR([1]!s_stm07_is($A40,"W30028333","2011/12/31",1)/[1]!S_SHARE_TOTAL($A40,$B$1),"")</f>
        <v>3.506881715027222E-2</v>
      </c>
      <c r="C40">
        <f>IFERROR([1]!s_stm07_is($A40,"W30028333","2012/12/31",1)/[1]!S_SHARE_TOTAL($A40,$B$1),"")</f>
        <v>1.3102484807600866E-2</v>
      </c>
      <c r="D40">
        <f>IFERROR([1]!s_stm07_is($A40,"W30028333","2013/12/31",1)/[1]!S_SHARE_TOTAL($A40,$B$1),"")</f>
        <v>3.3212807633474915E-2</v>
      </c>
      <c r="E40">
        <f>IFERROR([1]!s_stm07_is($A40,"W30028333","2014/12/31",1)/[1]!S_SHARE_TOTAL($A40,$B$1),"")</f>
        <v>5.3894134624173869E-2</v>
      </c>
      <c r="F40">
        <f>IFERROR([1]!s_stm07_is($A40,"W30028333","2015/12/31",1)/[1]!S_SHARE_TOTAL($A40,$B$1),"")</f>
        <v>0.13180182042894961</v>
      </c>
      <c r="G40">
        <f>IFERROR([1]!s_stm07_is($A40,"W30028333","2016/12/31",1)/[1]!S_SHARE_TOTAL($A40,$B$1),"")</f>
        <v>0.21707888183060772</v>
      </c>
      <c r="H40">
        <f>IFERROR([1]!s_stm07_is($A40,"W30028333","2017/12/31",1)/[1]!S_SHARE_TOTAL($A40,$B$1),"")</f>
        <v>0.25494915058410378</v>
      </c>
      <c r="I40">
        <f>IFERROR([1]!s_stm07_is($A40,"W30028333","2018/12/31",1)/[1]!S_SHARE_TOTAL($A40,$B$1),"")</f>
        <v>0.20368832580449001</v>
      </c>
      <c r="J40">
        <f>IFERROR([1]!s_stm07_is($A40,"W30028333","2019/12/31",1)/[1]!S_SHARE_TOTAL($A40,$B$1),"")</f>
        <v>0.26417956464505171</v>
      </c>
      <c r="K40">
        <f>IFERROR([1]!s_stm07_is($A40,"W30028333","2020/12/31",1)/[1]!S_SHARE_TOTAL($A40,$B$1),"")</f>
        <v>0.49861498337241722</v>
      </c>
      <c r="L40">
        <f>IFERROR([1]!s_stm07_is($A40,"W30028333","2021/12/31",1)/[1]!S_SHARE_TOTAL($A40,$B$1),"")</f>
        <v>0.53835394333582176</v>
      </c>
      <c r="M40">
        <f>IFERROR([1]!s_stm07_is($A40,"W30028333","2022/12/31",1)/[1]!S_SHARE_TOTAL($A40,$B$1),"")</f>
        <v>0.41763701593544877</v>
      </c>
      <c r="N40">
        <f>IFERROR([1]!s_stm07_is($A40,"W30028333","2023/12/31",1)/[1]!S_SHARE_TOTAL($A40,$B$1),"")</f>
        <v>0.4577574106166542</v>
      </c>
      <c r="O40">
        <f>IFERROR([1]!s_stm07_is($A40,"W30028333","2024/12/31",1)/[1]!S_SHARE_TOTAL($A40,$B$1),"")</f>
        <v>0.11022501284968454</v>
      </c>
      <c r="P40">
        <f>IFERROR([1]!s_stm07_is($A40,"W30028333","2025/12/31",1)/[1]!S_SHARE_TOTAL($A40,$B$1),"")</f>
        <v>9.2327645471711239E-2</v>
      </c>
      <c r="Q40">
        <f>IFERROR([1]!s_west_netprofit($A40,2026,$B$1,180)/[1]!S_SHARE_TOTAL($A40,$B$1),"")</f>
        <v>0.181455107011644</v>
      </c>
      <c r="R40">
        <f>IFERROR([1]!s_west_netprofit($A40,2027,$B$1,180)/[1]!S_SHARE_TOTAL($A40,$B$1),"")</f>
        <v>0.25745537630739723</v>
      </c>
      <c r="S40">
        <f>IFERROR([1]!s_fa_dupont_roe($A40,"2011/12/31")/100,"")</f>
        <v>0.28587599999999996</v>
      </c>
      <c r="T40">
        <f>IFERROR([1]!s_fa_dupont_roe($A40,"2012/12/31")/100,"")</f>
        <v>0.120694</v>
      </c>
      <c r="U40">
        <f>IFERROR([1]!s_fa_dupont_roe($A40,"2013/12/31")/100,"")</f>
        <v>0.18</v>
      </c>
      <c r="V40">
        <f>IFERROR([1]!s_fa_dupont_roe($A40,"2014/12/31")/100,"")</f>
        <v>0.17554999999999998</v>
      </c>
      <c r="W40">
        <f>IFERROR([1]!s_fa_dupont_roe($A40,"2015/12/31")/100,"")</f>
        <v>0.26640399999999997</v>
      </c>
      <c r="X40">
        <f>IFERROR([1]!s_fa_dupont_roe($A40,"2016/12/31")/100,"")</f>
        <v>0.33202800000000005</v>
      </c>
      <c r="Y40">
        <f>IFERROR([1]!s_fa_dupont_roe($A40,"2017/12/31")/100,"")</f>
        <v>0.285495</v>
      </c>
      <c r="Z40">
        <f>IFERROR([1]!s_fa_dupont_roe($A40,"2018/12/31")/100,"")</f>
        <v>0.181285</v>
      </c>
      <c r="AA40">
        <f>IFERROR([1]!s_fa_dupont_roe($A40,"2019/12/31")/100,"")</f>
        <v>0.19637499999999999</v>
      </c>
      <c r="AB40">
        <f>IFERROR([1]!s_fa_dupont_roe($A40,"2020/12/31")/100,"")</f>
        <v>0.22412799999999999</v>
      </c>
      <c r="AC40">
        <f>IFERROR([1]!s_fa_dupont_roe($A40,"2021/12/31")/100,"")</f>
        <v>0.173289</v>
      </c>
      <c r="AD40">
        <f>IFERROR([1]!s_fa_dupont_roe($A40,"2022/12/31")/100,"")</f>
        <v>0.12720999999999999</v>
      </c>
      <c r="AE40">
        <f>IFERROR([1]!s_fa_dupont_roe($A40,"2023/12/31")/100,"")</f>
        <v>0.13567500000000002</v>
      </c>
      <c r="AF40">
        <f>IFERROR([1]!s_fa_dupont_roe($A40,"2024/12/31")/100,"")</f>
        <v>3.4375000000000003E-2</v>
      </c>
      <c r="AG40">
        <f>IFERROR([1]!s_fa_dupont_roe($A40,"2025/12/31")/100,"")</f>
        <v>2.8685000000000002E-2</v>
      </c>
      <c r="AH40">
        <f>IFERROR([1]!s_stm07_is($A40,"W30028333","2025/12/31",1),"")</f>
        <v>844525000</v>
      </c>
      <c r="AI40">
        <f>IFERROR([1]!s_stm07_bs($A40,"W38058048","2025/12/31",1),"")</f>
        <v>0</v>
      </c>
      <c r="AJ40">
        <f>IFERROR([1]!s_fa_netdebt($A40,"2025/12/31"),"")</f>
        <v>0</v>
      </c>
      <c r="AK40">
        <f>IFERROR([1]!s_val_ev1($A40,"2025/12/31"),"")</f>
        <v>36705799419.802696</v>
      </c>
      <c r="AL40">
        <f>IFERROR([1]!s_fa_ebitda($A40,"2025/12/31"),"")</f>
        <v>3646799000</v>
      </c>
      <c r="AM40">
        <f>IFERROR([1]!s_west_netprofit($A40,2026,$B$1,180)/[1]!s_west_netprofit($A40,2026,$B$1-7,180)-1,"")</f>
        <v>0</v>
      </c>
      <c r="AN40">
        <f>IFERROR([1]!s_west_netprofit($A40,2026,$B$1,180)/[1]!s_west_netprofit($A40,2026,$B$1-30,180)-1,"")</f>
        <v>0</v>
      </c>
      <c r="AO40" t="str">
        <f>IFERROR([1]!s_est_mediannetprofit($A40,2026,$B$1)/[1]!s_est_mediannetprofit($A40,2026,$B$1-7)-1,"")</f>
        <v/>
      </c>
      <c r="AP40" t="str">
        <f>IFERROR([1]!s_est_mediannetprofit($A40,2026,$B$1)/[1]!s_est_mediannetprofit($A40,2026,$B$1-30)-1,"")</f>
        <v/>
      </c>
    </row>
    <row r="41" spans="1:42">
      <c r="A41" t="s">
        <v>1880</v>
      </c>
      <c r="B41">
        <f>IFERROR([1]!s_stm07_is($A41,"W30028333","2011/12/31",1)/[1]!S_SHARE_TOTAL($A41,$B$1),"")</f>
        <v>-3.0800072611020531E-2</v>
      </c>
      <c r="C41">
        <f>IFERROR([1]!s_stm07_is($A41,"W30028333","2012/12/31",1)/[1]!S_SHARE_TOTAL($A41,$B$1),"")</f>
        <v>2.8415838044816696E-3</v>
      </c>
      <c r="D41">
        <f>IFERROR([1]!s_stm07_is($A41,"W30028333","2013/12/31",1)/[1]!S_SHARE_TOTAL($A41,$B$1),"")</f>
        <v>2.1610687212187524E-2</v>
      </c>
      <c r="E41">
        <f>IFERROR([1]!s_stm07_is($A41,"W30028333","2014/12/31",1)/[1]!S_SHARE_TOTAL($A41,$B$1),"")</f>
        <v>1.9088939132570221E-2</v>
      </c>
      <c r="F41">
        <f>IFERROR([1]!s_stm07_is($A41,"W30028333","2015/12/31",1)/[1]!S_SHARE_TOTAL($A41,$B$1),"")</f>
        <v>3.1623055354508121E-2</v>
      </c>
      <c r="G41">
        <f>IFERROR([1]!s_stm07_is($A41,"W30028333","2016/12/31",1)/[1]!S_SHARE_TOTAL($A41,$B$1),"")</f>
        <v>4.6999504118481014E-2</v>
      </c>
      <c r="H41">
        <f>IFERROR([1]!s_stm07_is($A41,"W30028333","2017/12/31",1)/[1]!S_SHARE_TOTAL($A41,$B$1),"")</f>
        <v>2.2422069140813398E-2</v>
      </c>
      <c r="I41">
        <f>IFERROR([1]!s_stm07_is($A41,"W30028333","2018/12/31",1)/[1]!S_SHARE_TOTAL($A41,$B$1),"")</f>
        <v>1.6728668785287875E-2</v>
      </c>
      <c r="J41">
        <f>IFERROR([1]!s_stm07_is($A41,"W30028333","2019/12/31",1)/[1]!S_SHARE_TOTAL($A41,$B$1),"")</f>
        <v>2.9285746292194575E-2</v>
      </c>
      <c r="K41">
        <f>IFERROR([1]!s_stm07_is($A41,"W30028333","2020/12/31",1)/[1]!S_SHARE_TOTAL($A41,$B$1),"")</f>
        <v>8.9293192714279504E-2</v>
      </c>
      <c r="L41">
        <f>IFERROR([1]!s_stm07_is($A41,"W30028333","2021/12/31",1)/[1]!S_SHARE_TOTAL($A41,$B$1),"")</f>
        <v>0.2123673024117658</v>
      </c>
      <c r="M41">
        <f>IFERROR([1]!s_stm07_is($A41,"W30028333","2022/12/31",1)/[1]!S_SHARE_TOTAL($A41,$B$1),"")</f>
        <v>0.22686024086280862</v>
      </c>
      <c r="N41">
        <f>IFERROR([1]!s_stm07_is($A41,"W30028333","2023/12/31",1)/[1]!S_SHARE_TOTAL($A41,$B$1),"")</f>
        <v>0.11262585150953508</v>
      </c>
      <c r="O41">
        <f>IFERROR([1]!s_stm07_is($A41,"W30028333","2024/12/31",1)/[1]!S_SHARE_TOTAL($A41,$B$1),"")</f>
        <v>6.1489821988087202E-2</v>
      </c>
      <c r="P41">
        <f>IFERROR([1]!s_stm07_is($A41,"W30028333","2025/12/31",1)/[1]!S_SHARE_TOTAL($A41,$B$1),"")</f>
        <v>8.5497218108485831E-2</v>
      </c>
      <c r="Q41">
        <f>IFERROR([1]!s_west_netprofit($A41,2026,$B$1,180)/[1]!S_SHARE_TOTAL($A41,$B$1),"")</f>
        <v>0.15269365255017503</v>
      </c>
      <c r="R41">
        <f>IFERROR([1]!s_west_netprofit($A41,2027,$B$1,180)/[1]!S_SHARE_TOTAL($A41,$B$1),"")</f>
        <v>0.21507125889472589</v>
      </c>
      <c r="S41">
        <f>IFERROR([1]!s_fa_dupont_roe($A41,"2011/12/31")/100,"")</f>
        <v>-0.11182399999999999</v>
      </c>
      <c r="T41">
        <f>IFERROR([1]!s_fa_dupont_roe($A41,"2012/12/31")/100,"")</f>
        <v>1.0075000000000001E-2</v>
      </c>
      <c r="U41">
        <f>IFERROR([1]!s_fa_dupont_roe($A41,"2013/12/31")/100,"")</f>
        <v>7.2774999999999992E-2</v>
      </c>
      <c r="V41">
        <f>IFERROR([1]!s_fa_dupont_roe($A41,"2014/12/31")/100,"")</f>
        <v>5.6319000000000001E-2</v>
      </c>
      <c r="W41">
        <f>IFERROR([1]!s_fa_dupont_roe($A41,"2015/12/31")/100,"")</f>
        <v>7.5891E-2</v>
      </c>
      <c r="X41">
        <f>IFERROR([1]!s_fa_dupont_roe($A41,"2016/12/31")/100,"")</f>
        <v>9.5585000000000003E-2</v>
      </c>
      <c r="Y41">
        <f>IFERROR([1]!s_fa_dupont_roe($A41,"2017/12/31")/100,"")</f>
        <v>3.8559000000000003E-2</v>
      </c>
      <c r="Z41">
        <f>IFERROR([1]!s_fa_dupont_roe($A41,"2018/12/31")/100,"")</f>
        <v>2.5238999999999998E-2</v>
      </c>
      <c r="AA41">
        <f>IFERROR([1]!s_fa_dupont_roe($A41,"2019/12/31")/100,"")</f>
        <v>4.2195999999999997E-2</v>
      </c>
      <c r="AB41">
        <f>IFERROR([1]!s_fa_dupont_roe($A41,"2020/12/31")/100,"")</f>
        <v>6.9657999999999998E-2</v>
      </c>
      <c r="AC41">
        <f>IFERROR([1]!s_fa_dupont_roe($A41,"2021/12/31")/100,"")</f>
        <v>0.10628</v>
      </c>
      <c r="AD41">
        <f>IFERROR([1]!s_fa_dupont_roe($A41,"2022/12/31")/100,"")</f>
        <v>0.10016299999999999</v>
      </c>
      <c r="AE41">
        <f>IFERROR([1]!s_fa_dupont_roe($A41,"2023/12/31")/100,"")</f>
        <v>4.5970000000000004E-2</v>
      </c>
      <c r="AF41">
        <f>IFERROR([1]!s_fa_dupont_roe($A41,"2024/12/31")/100,"")</f>
        <v>2.4195999999999999E-2</v>
      </c>
      <c r="AG41">
        <f>IFERROR([1]!s_fa_dupont_roe($A41,"2025/12/31")/100,"")</f>
        <v>3.2584000000000002E-2</v>
      </c>
      <c r="AH41">
        <f>IFERROR([1]!s_stm07_is($A41,"W30028333","2025/12/31",1),"")</f>
        <v>685131000</v>
      </c>
      <c r="AI41">
        <f>IFERROR([1]!s_stm07_bs($A41,"W38058048","2025/12/31",1),"")</f>
        <v>246362368000</v>
      </c>
      <c r="AJ41">
        <f>IFERROR([1]!s_fa_netdebt($A41,"2025/12/31"),"")</f>
        <v>44966655000</v>
      </c>
      <c r="AK41">
        <f>IFERROR([1]!s_val_ev1($A41,"2025/12/31"),"")</f>
        <v>721348725471.01904</v>
      </c>
      <c r="AL41">
        <f>IFERROR([1]!s_fa_ebitda($A41,"2025/12/31"),"")</f>
        <v>4858298000</v>
      </c>
      <c r="AM41">
        <f>IFERROR([1]!s_west_netprofit($A41,2026,$B$1,180)/[1]!s_west_netprofit($A41,2026,$B$1-7,180)-1,"")</f>
        <v>2.4905731385735264E-2</v>
      </c>
      <c r="AN41">
        <f>IFERROR([1]!s_west_netprofit($A41,2026,$B$1,180)/[1]!s_west_netprofit($A41,2026,$B$1-30,180)-1,"")</f>
        <v>6.754000676181704E-2</v>
      </c>
      <c r="AO41" t="str">
        <f>IFERROR([1]!s_est_mediannetprofit($A41,2026,$B$1)/[1]!s_est_mediannetprofit($A41,2026,$B$1-7)-1,"")</f>
        <v/>
      </c>
      <c r="AP41" t="str">
        <f>IFERROR([1]!s_est_mediannetprofit($A41,2026,$B$1)/[1]!s_est_mediannetprofit($A41,2026,$B$1-30)-1,"")</f>
        <v/>
      </c>
    </row>
    <row r="42" spans="1:42">
      <c r="A42" t="s">
        <v>1881</v>
      </c>
      <c r="B42">
        <f>IFERROR([1]!s_stm07_is($A42,"W30028333","2011/12/31",1)/[1]!S_SHARE_TOTAL($A42,$B$1),"")</f>
        <v>2.2026723455109046E-2</v>
      </c>
      <c r="C42">
        <f>IFERROR([1]!s_stm07_is($A42,"W30028333","2012/12/31",1)/[1]!S_SHARE_TOTAL($A42,$B$1),"")</f>
        <v>3.8130188704476521E-2</v>
      </c>
      <c r="D42">
        <f>IFERROR([1]!s_stm07_is($A42,"W30028333","2013/12/31",1)/[1]!S_SHARE_TOTAL($A42,$B$1),"")</f>
        <v>5.1202373603086E-2</v>
      </c>
      <c r="E42">
        <f>IFERROR([1]!s_stm07_is($A42,"W30028333","2014/12/31",1)/[1]!S_SHARE_TOTAL($A42,$B$1),"")</f>
        <v>6.5880729176353806E-2</v>
      </c>
      <c r="F42">
        <f>IFERROR([1]!s_stm07_is($A42,"W30028333","2015/12/31",1)/[1]!S_SHARE_TOTAL($A42,$B$1),"")</f>
        <v>6.6806752190798707E-2</v>
      </c>
      <c r="G42">
        <f>IFERROR([1]!s_stm07_is($A42,"W30028333","2016/12/31",1)/[1]!S_SHARE_TOTAL($A42,$B$1),"")</f>
        <v>-1.0330473161752944E-2</v>
      </c>
      <c r="H42">
        <f>IFERROR([1]!s_stm07_is($A42,"W30028333","2017/12/31",1)/[1]!S_SHARE_TOTAL($A42,$B$1),"")</f>
        <v>4.3135727227407897E-2</v>
      </c>
      <c r="I42">
        <f>IFERROR([1]!s_stm07_is($A42,"W30028333","2018/12/31",1)/[1]!S_SHARE_TOTAL($A42,$B$1),"")</f>
        <v>-1.5262249078414874E-2</v>
      </c>
      <c r="J42">
        <f>IFERROR([1]!s_stm07_is($A42,"W30028333","2019/12/31",1)/[1]!S_SHARE_TOTAL($A42,$B$1),"")</f>
        <v>4.8074113563429492E-2</v>
      </c>
      <c r="K42">
        <f>IFERROR([1]!s_stm07_is($A42,"W30028333","2020/12/31",1)/[1]!S_SHARE_TOTAL($A42,$B$1),"")</f>
        <v>5.3616224662677153E-2</v>
      </c>
      <c r="L42">
        <f>IFERROR([1]!s_stm07_is($A42,"W30028333","2021/12/31",1)/[1]!S_SHARE_TOTAL($A42,$B$1),"")</f>
        <v>9.4989065907680498E-2</v>
      </c>
      <c r="M42">
        <f>IFERROR([1]!s_stm07_is($A42,"W30028333","2022/12/31",1)/[1]!S_SHARE_TOTAL($A42,$B$1),"")</f>
        <v>0.1636335146804663</v>
      </c>
      <c r="N42">
        <f>IFERROR([1]!s_stm07_is($A42,"W30028333","2023/12/31",1)/[1]!S_SHARE_TOTAL($A42,$B$1),"")</f>
        <v>0.12960630041171606</v>
      </c>
      <c r="O42">
        <f>IFERROR([1]!s_stm07_is($A42,"W30028333","2024/12/31",1)/[1]!S_SHARE_TOTAL($A42,$B$1),"")</f>
        <v>8.1461810066567192E-2</v>
      </c>
      <c r="P42">
        <f>IFERROR([1]!s_stm07_is($A42,"W30028333","2025/12/31",1)/[1]!S_SHARE_TOTAL($A42,$B$1),"")</f>
        <v>0.11160685402917808</v>
      </c>
      <c r="Q42">
        <f>IFERROR([1]!s_west_netprofit($A42,2026,$B$1,180)/[1]!S_SHARE_TOTAL($A42,$B$1),"")</f>
        <v>0</v>
      </c>
      <c r="R42">
        <f>IFERROR([1]!s_west_netprofit($A42,2027,$B$1,180)/[1]!S_SHARE_TOTAL($A42,$B$1),"")</f>
        <v>0.1821855759984983</v>
      </c>
      <c r="S42">
        <f>IFERROR([1]!s_fa_dupont_roe($A42,"2011/12/31")/100,"")</f>
        <v>0.158831</v>
      </c>
      <c r="T42">
        <f>IFERROR([1]!s_fa_dupont_roe($A42,"2012/12/31")/100,"")</f>
        <v>0.22545100000000001</v>
      </c>
      <c r="U42">
        <f>IFERROR([1]!s_fa_dupont_roe($A42,"2013/12/31")/100,"")</f>
        <v>0.25265100000000001</v>
      </c>
      <c r="V42">
        <f>IFERROR([1]!s_fa_dupont_roe($A42,"2014/12/31")/100,"")</f>
        <v>0.28792000000000001</v>
      </c>
      <c r="W42">
        <f>IFERROR([1]!s_fa_dupont_roe($A42,"2015/12/31")/100,"")</f>
        <v>0.23364599999999999</v>
      </c>
      <c r="X42">
        <f>IFERROR([1]!s_fa_dupont_roe($A42,"2016/12/31")/100,"")</f>
        <v>-3.6179999999999997E-2</v>
      </c>
      <c r="Y42">
        <f>IFERROR([1]!s_fa_dupont_roe($A42,"2017/12/31")/100,"")</f>
        <v>0.17194800000000002</v>
      </c>
      <c r="Z42">
        <f>IFERROR([1]!s_fa_dupont_roe($A42,"2018/12/31")/100,"")</f>
        <v>-5.6159999999999995E-2</v>
      </c>
      <c r="AA42">
        <f>IFERROR([1]!s_fa_dupont_roe($A42,"2019/12/31")/100,"")</f>
        <v>0.17247599999999999</v>
      </c>
      <c r="AB42">
        <f>IFERROR([1]!s_fa_dupont_roe($A42,"2020/12/31")/100,"")</f>
        <v>0.20172599999999999</v>
      </c>
      <c r="AC42">
        <f>IFERROR([1]!s_fa_dupont_roe($A42,"2021/12/31")/100,"")</f>
        <v>0.34878799999999999</v>
      </c>
      <c r="AD42">
        <f>IFERROR([1]!s_fa_dupont_roe($A42,"2022/12/31")/100,"")</f>
        <v>0.474829</v>
      </c>
      <c r="AE42">
        <f>IFERROR([1]!s_fa_dupont_roe($A42,"2023/12/31")/100,"")</f>
        <v>0.30396800000000002</v>
      </c>
      <c r="AF42">
        <f>IFERROR([1]!s_fa_dupont_roe($A42,"2024/12/31")/100,"")</f>
        <v>0.18092900000000001</v>
      </c>
      <c r="AG42">
        <f>IFERROR([1]!s_fa_dupont_roe($A42,"2025/12/31")/100,"")</f>
        <v>0.23764099999999999</v>
      </c>
      <c r="AH42">
        <f>IFERROR([1]!s_stm07_is($A42,"W30028333","2025/12/31",1),"")</f>
        <v>1384445000</v>
      </c>
      <c r="AI42">
        <f>IFERROR([1]!s_stm07_bs($A42,"W38058048","2025/12/31",1),"")</f>
        <v>0</v>
      </c>
      <c r="AJ42">
        <f>IFERROR([1]!s_fa_netdebt($A42,"2025/12/31"),"")</f>
        <v>0</v>
      </c>
      <c r="AK42">
        <f>IFERROR([1]!s_val_ev1($A42,"2025/12/31"),"")</f>
        <v>136260245972.608</v>
      </c>
      <c r="AL42">
        <f>IFERROR([1]!s_fa_ebitda($A42,"2025/12/31"),"")</f>
        <v>3083636000</v>
      </c>
      <c r="AM42" t="str">
        <f>IFERROR([1]!s_west_netprofit($A42,2026,$B$1,180)/[1]!s_west_netprofit($A42,2026,$B$1-7,180)-1,"")</f>
        <v/>
      </c>
      <c r="AN42">
        <f>IFERROR([1]!s_west_netprofit($A42,2026,$B$1,180)/[1]!s_west_netprofit($A42,2026,$B$1-30,180)-1,"")</f>
        <v>-1</v>
      </c>
      <c r="AO42" t="str">
        <f>IFERROR([1]!s_est_mediannetprofit($A42,2026,$B$1)/[1]!s_est_mediannetprofit($A42,2026,$B$1-7)-1,"")</f>
        <v/>
      </c>
      <c r="AP42" t="str">
        <f>IFERROR([1]!s_est_mediannetprofit($A42,2026,$B$1)/[1]!s_est_mediannetprofit($A42,2026,$B$1-30)-1,"")</f>
        <v/>
      </c>
    </row>
    <row r="43" spans="1:42">
      <c r="A43" t="s">
        <v>1882</v>
      </c>
      <c r="B43">
        <f>IFERROR([1]!s_stm07_is($A43,"W30028333","2011/12/31",1)/[1]!S_SHARE_TOTAL($A43,$B$1),"")</f>
        <v>0</v>
      </c>
      <c r="C43">
        <f>IFERROR([1]!s_stm07_is($A43,"W30028333","2012/12/31",1)/[1]!S_SHARE_TOTAL($A43,$B$1),"")</f>
        <v>0</v>
      </c>
      <c r="D43">
        <f>IFERROR([1]!s_stm07_is($A43,"W30028333","2013/12/31",1)/[1]!S_SHARE_TOTAL($A43,$B$1),"")</f>
        <v>0</v>
      </c>
      <c r="E43">
        <f>IFERROR([1]!s_stm07_is($A43,"W30028333","2014/12/31",1)/[1]!S_SHARE_TOTAL($A43,$B$1),"")</f>
        <v>0</v>
      </c>
      <c r="F43">
        <f>IFERROR([1]!s_stm07_is($A43,"W30028333","2015/12/31",1)/[1]!S_SHARE_TOTAL($A43,$B$1),"")</f>
        <v>0</v>
      </c>
      <c r="G43">
        <f>IFERROR([1]!s_stm07_is($A43,"W30028333","2016/12/31",1)/[1]!S_SHARE_TOTAL($A43,$B$1),"")</f>
        <v>0</v>
      </c>
      <c r="H43">
        <f>IFERROR([1]!s_stm07_is($A43,"W30028333","2017/12/31",1)/[1]!S_SHARE_TOTAL($A43,$B$1),"")</f>
        <v>-4.621424145559514</v>
      </c>
      <c r="I43">
        <f>IFERROR([1]!s_stm07_is($A43,"W30028333","2018/12/31",1)/[1]!S_SHARE_TOTAL($A43,$B$1),"")</f>
        <v>-2.8656094333505786</v>
      </c>
      <c r="J43">
        <f>IFERROR([1]!s_stm07_is($A43,"W30028333","2019/12/31",1)/[1]!S_SHARE_TOTAL($A43,$B$1),"")</f>
        <v>-4.5307208910415708</v>
      </c>
      <c r="K43">
        <f>IFERROR([1]!s_stm07_is($A43,"W30028333","2020/12/31",1)/[1]!S_SHARE_TOTAL($A43,$B$1),"")</f>
        <v>-26.890609535168565</v>
      </c>
      <c r="L43">
        <f>IFERROR([1]!s_stm07_is($A43,"W30028333","2021/12/31",1)/[1]!S_SHARE_TOTAL($A43,$B$1),"")</f>
        <v>-18.000115684598541</v>
      </c>
      <c r="M43">
        <f>IFERROR([1]!s_stm07_is($A43,"W30028333","2022/12/31",1)/[1]!S_SHARE_TOTAL($A43,$B$1),"")</f>
        <v>-3.1564398731443228</v>
      </c>
      <c r="N43">
        <f>IFERROR([1]!s_stm07_is($A43,"W30028333","2023/12/31",1)/[1]!S_SHARE_TOTAL($A43,$B$1),"")</f>
        <v>1.474617239504147</v>
      </c>
      <c r="O43">
        <f>IFERROR([1]!s_stm07_is($A43,"W30028333","2024/12/31",1)/[1]!S_SHARE_TOTAL($A43,$B$1),"")</f>
        <v>3.5355308580043925</v>
      </c>
      <c r="P43">
        <f>IFERROR([1]!s_stm07_is($A43,"W30028333","2025/12/31",1)/[1]!S_SHARE_TOTAL($A43,$B$1),"")</f>
        <v>4.2922059330595221</v>
      </c>
      <c r="Q43">
        <f>IFERROR([1]!s_west_netprofit($A43,2026,$B$1,180)/[1]!S_SHARE_TOTAL($A43,$B$1),"")</f>
        <v>3.2836126974674822</v>
      </c>
      <c r="R43">
        <f>IFERROR([1]!s_west_netprofit($A43,2027,$B$1,180)/[1]!S_SHARE_TOTAL($A43,$B$1),"")</f>
        <v>3.7455598398240597</v>
      </c>
      <c r="S43">
        <f>IFERROR([1]!s_fa_dupont_roe($A43,"2011/12/31")/100,"")</f>
        <v>0</v>
      </c>
      <c r="T43">
        <f>IFERROR([1]!s_fa_dupont_roe($A43,"2012/12/31")/100,"")</f>
        <v>0</v>
      </c>
      <c r="U43">
        <f>IFERROR([1]!s_fa_dupont_roe($A43,"2013/12/31")/100,"")</f>
        <v>0</v>
      </c>
      <c r="V43">
        <f>IFERROR([1]!s_fa_dupont_roe($A43,"2014/12/31")/100,"")</f>
        <v>0</v>
      </c>
      <c r="W43">
        <f>IFERROR([1]!s_fa_dupont_roe($A43,"2015/12/31")/100,"")</f>
        <v>0</v>
      </c>
      <c r="X43">
        <f>IFERROR([1]!s_fa_dupont_roe($A43,"2016/12/31")/100,"")</f>
        <v>0</v>
      </c>
      <c r="Y43">
        <f>IFERROR([1]!s_fa_dupont_roe($A43,"2017/12/31")/100,"")</f>
        <v>0</v>
      </c>
      <c r="Z43">
        <f>IFERROR([1]!s_fa_dupont_roe($A43,"2018/12/31")/100,"")</f>
        <v>0</v>
      </c>
      <c r="AA43">
        <f>IFERROR([1]!s_fa_dupont_roe($A43,"2019/12/31")/100,"")</f>
        <v>0</v>
      </c>
      <c r="AB43">
        <f>IFERROR([1]!s_fa_dupont_roe($A43,"2020/12/31")/100,"")</f>
        <v>0</v>
      </c>
      <c r="AC43">
        <f>IFERROR([1]!s_fa_dupont_roe($A43,"2021/12/31")/100,"")</f>
        <v>0</v>
      </c>
      <c r="AD43">
        <f>IFERROR([1]!s_fa_dupont_roe($A43,"2022/12/31")/100,"")</f>
        <v>-0.32244200000000001</v>
      </c>
      <c r="AE43">
        <f>IFERROR([1]!s_fa_dupont_roe($A43,"2023/12/31")/100,"")</f>
        <v>0.143904</v>
      </c>
      <c r="AF43">
        <f>IFERROR([1]!s_fa_dupont_roe($A43,"2024/12/31")/100,"")</f>
        <v>0.27614</v>
      </c>
      <c r="AG43">
        <f>IFERROR([1]!s_fa_dupont_roe($A43,"2025/12/31")/100,"")</f>
        <v>0.26302300000000001</v>
      </c>
      <c r="AH43">
        <f>IFERROR([1]!s_stm07_is($A43,"W30028333","2025/12/31",1),"")</f>
        <v>18617000000</v>
      </c>
      <c r="AI43">
        <f>IFERROR([1]!s_stm07_bs($A43,"W38058048","2025/12/31",1),"")</f>
        <v>0</v>
      </c>
      <c r="AJ43">
        <f>IFERROR([1]!s_fa_netdebt($A43,"2025/12/31"),"")</f>
        <v>0</v>
      </c>
      <c r="AK43">
        <f>IFERROR([1]!s_val_ev1($A43,"2025/12/31"),"")</f>
        <v>262563150748.45999</v>
      </c>
      <c r="AL43">
        <f>IFERROR([1]!s_fa_ebitda($A43,"2025/12/31"),"")</f>
        <v>27602000000</v>
      </c>
      <c r="AM43">
        <f>IFERROR([1]!s_west_netprofit($A43,2026,$B$1,180)/[1]!s_west_netprofit($A43,2026,$B$1-7,180)-1,"")</f>
        <v>-3.9926983769059343E-2</v>
      </c>
      <c r="AN43">
        <f>IFERROR([1]!s_west_netprofit($A43,2026,$B$1,180)/[1]!s_west_netprofit($A43,2026,$B$1-30,180)-1,"")</f>
        <v>-7.8768100489645443E-2</v>
      </c>
      <c r="AO43" t="str">
        <f>IFERROR([1]!s_est_mediannetprofit($A43,2026,$B$1)/[1]!s_est_mediannetprofit($A43,2026,$B$1-7)-1,"")</f>
        <v/>
      </c>
      <c r="AP43" t="str">
        <f>IFERROR([1]!s_est_mediannetprofit($A43,2026,$B$1)/[1]!s_est_mediannetprofit($A43,2026,$B$1-30)-1,"")</f>
        <v/>
      </c>
    </row>
    <row r="44" spans="1:42">
      <c r="A44" t="s">
        <v>1883</v>
      </c>
      <c r="B44">
        <f>IFERROR([1]!s_stm07_is($A44,"W30028333","2011/12/31",1)/[1]!S_SHARE_TOTAL($A44,$B$1),"")</f>
        <v>3.0738872663533376</v>
      </c>
      <c r="C44">
        <f>IFERROR([1]!s_stm07_is($A44,"W30028333","2012/12/31",1)/[1]!S_SHARE_TOTAL($A44,$B$1),"")</f>
        <v>3.7414506468577038</v>
      </c>
      <c r="D44">
        <f>IFERROR([1]!s_stm07_is($A44,"W30028333","2013/12/31",1)/[1]!S_SHARE_TOTAL($A44,$B$1),"")</f>
        <v>4.6193639629550027</v>
      </c>
      <c r="E44">
        <f>IFERROR([1]!s_stm07_is($A44,"W30028333","2014/12/31",1)/[1]!S_SHARE_TOTAL($A44,$B$1),"")</f>
        <v>12.613852175499261</v>
      </c>
      <c r="F44">
        <f>IFERROR([1]!s_stm07_is($A44,"W30028333","2015/12/31",1)/[1]!S_SHARE_TOTAL($A44,$B$1),"")</f>
        <v>4.4300490209213628</v>
      </c>
      <c r="G44">
        <f>IFERROR([1]!s_stm07_is($A44,"W30028333","2016/12/31",1)/[1]!S_SHARE_TOTAL($A44,$B$1),"")</f>
        <v>3.8243999610820869</v>
      </c>
      <c r="H44">
        <f>IFERROR([1]!s_stm07_is($A44,"W30028333","2017/12/31",1)/[1]!S_SHARE_TOTAL($A44,$B$1),"")</f>
        <v>4.0704696970587255</v>
      </c>
      <c r="I44">
        <f>IFERROR([1]!s_stm07_is($A44,"W30028333","2018/12/31",1)/[1]!S_SHARE_TOTAL($A44,$B$1),"")</f>
        <v>4.1446875045226479</v>
      </c>
      <c r="J44">
        <f>IFERROR([1]!s_stm07_is($A44,"W30028333","2019/12/31",1)/[1]!S_SHARE_TOTAL($A44,$B$1),"")</f>
        <v>4.1696913647912419</v>
      </c>
      <c r="K44">
        <f>IFERROR([1]!s_stm07_is($A44,"W30028333","2020/12/31",1)/[1]!S_SHARE_TOTAL($A44,$B$1),"")</f>
        <v>2.9052104312080611</v>
      </c>
      <c r="L44">
        <f>IFERROR([1]!s_stm07_is($A44,"W30028333","2021/12/31",1)/[1]!S_SHARE_TOTAL($A44,$B$1),"")</f>
        <v>2.9826033320394232</v>
      </c>
      <c r="M44">
        <f>IFERROR([1]!s_stm07_is($A44,"W30028333","2022/12/31",1)/[1]!S_SHARE_TOTAL($A44,$B$1),"")</f>
        <v>3.0750779263661281</v>
      </c>
      <c r="N44">
        <f>IFERROR([1]!s_stm07_is($A44,"W30028333","2023/12/31",1)/[1]!S_SHARE_TOTAL($A44,$B$1),"")</f>
        <v>3.1858093075556155</v>
      </c>
      <c r="O44">
        <f>IFERROR([1]!s_stm07_is($A44,"W30028333","2024/12/31",1)/[1]!S_SHARE_TOTAL($A44,$B$1),"")</f>
        <v>3.2207353345974612</v>
      </c>
      <c r="P44">
        <f>IFERROR([1]!s_stm07_is($A44,"W30028333","2025/12/31",1)/[1]!S_SHARE_TOTAL($A44,$B$1),"")</f>
        <v>3.2802683352369706</v>
      </c>
      <c r="Q44">
        <f>IFERROR([1]!s_west_netprofit($A44,2026,$B$1,180)/[1]!S_SHARE_TOTAL($A44,$B$1),"")</f>
        <v>4.8975815192769767</v>
      </c>
      <c r="R44">
        <f>IFERROR([1]!s_west_netprofit($A44,2027,$B$1,180)/[1]!S_SHARE_TOTAL($A44,$B$1),"")</f>
        <v>2.7534012795773117</v>
      </c>
      <c r="S44">
        <f>IFERROR([1]!s_fa_dupont_roe($A44,"2011/12/31")/100,"")</f>
        <v>0.15900700000000001</v>
      </c>
      <c r="T44">
        <f>IFERROR([1]!s_fa_dupont_roe($A44,"2012/12/31")/100,"")</f>
        <v>0.16436699999999999</v>
      </c>
      <c r="U44">
        <f>IFERROR([1]!s_fa_dupont_roe($A44,"2013/12/31")/100,"")</f>
        <v>0.17482800000000001</v>
      </c>
      <c r="V44">
        <f>IFERROR([1]!s_fa_dupont_roe($A44,"2014/12/31")/100,"")</f>
        <v>0.38777200000000001</v>
      </c>
      <c r="W44">
        <f>IFERROR([1]!s_fa_dupont_roe($A44,"2015/12/31")/100,"")</f>
        <v>0.11372</v>
      </c>
      <c r="X44">
        <f>IFERROR([1]!s_fa_dupont_roe($A44,"2016/12/31")/100,"")</f>
        <v>9.6758999999999998E-2</v>
      </c>
      <c r="Y44">
        <f>IFERROR([1]!s_fa_dupont_roe($A44,"2017/12/31")/100,"")</f>
        <v>0.10252</v>
      </c>
      <c r="Z44">
        <f>IFERROR([1]!s_fa_dupont_roe($A44,"2018/12/31")/100,"")</f>
        <v>9.9152000000000004E-2</v>
      </c>
      <c r="AA44">
        <f>IFERROR([1]!s_fa_dupont_roe($A44,"2019/12/31")/100,"")</f>
        <v>9.6043000000000003E-2</v>
      </c>
      <c r="AB44">
        <f>IFERROR([1]!s_fa_dupont_roe($A44,"2020/12/31")/100,"")</f>
        <v>6.5637000000000001E-2</v>
      </c>
      <c r="AC44">
        <f>IFERROR([1]!s_fa_dupont_roe($A44,"2021/12/31")/100,"")</f>
        <v>6.6130999999999995E-2</v>
      </c>
      <c r="AD44">
        <f>IFERROR([1]!s_fa_dupont_roe($A44,"2022/12/31")/100,"")</f>
        <v>6.5877000000000005E-2</v>
      </c>
      <c r="AE44">
        <f>IFERROR([1]!s_fa_dupont_roe($A44,"2023/12/31")/100,"")</f>
        <v>6.6151000000000001E-2</v>
      </c>
      <c r="AF44">
        <f>IFERROR([1]!s_fa_dupont_roe($A44,"2024/12/31")/100,"")</f>
        <v>6.6361000000000003E-2</v>
      </c>
      <c r="AG44">
        <f>IFERROR([1]!s_fa_dupont_roe($A44,"2025/12/31")/100,"")</f>
        <v>6.6334999999999991E-2</v>
      </c>
      <c r="AH44">
        <f>IFERROR([1]!s_stm07_is($A44,"W30028333","2025/12/31",1),"")</f>
        <v>8265000000</v>
      </c>
      <c r="AI44">
        <f>IFERROR([1]!s_stm07_bs($A44,"W38058048","2025/12/31",1),"")</f>
        <v>0</v>
      </c>
      <c r="AJ44">
        <f>IFERROR([1]!s_fa_netdebt($A44,"2025/12/31"),"")</f>
        <v>0</v>
      </c>
      <c r="AK44">
        <f>IFERROR([1]!s_val_ev1($A44,"2025/12/31"),"")</f>
        <v>149902537369.991</v>
      </c>
      <c r="AL44">
        <f>IFERROR([1]!s_fa_ebitda($A44,"2025/12/31"),"")</f>
        <v>10053000000</v>
      </c>
      <c r="AM44">
        <f>IFERROR([1]!s_west_netprofit($A44,2026,$B$1,180)/[1]!s_west_netprofit($A44,2026,$B$1-7,180)-1,"")</f>
        <v>0</v>
      </c>
      <c r="AN44">
        <f>IFERROR([1]!s_west_netprofit($A44,2026,$B$1,180)/[1]!s_west_netprofit($A44,2026,$B$1-30,180)-1,"")</f>
        <v>0.2309226932668329</v>
      </c>
      <c r="AO44" t="str">
        <f>IFERROR([1]!s_est_mediannetprofit($A44,2026,$B$1)/[1]!s_est_mediannetprofit($A44,2026,$B$1-7)-1,"")</f>
        <v/>
      </c>
      <c r="AP44" t="str">
        <f>IFERROR([1]!s_est_mediannetprofit($A44,2026,$B$1)/[1]!s_est_mediannetprofit($A44,2026,$B$1-30)-1,"")</f>
        <v/>
      </c>
    </row>
    <row r="45" spans="1:42">
      <c r="A45" t="s">
        <v>1884</v>
      </c>
      <c r="B45">
        <f>IFERROR([1]!s_stm07_is($A45,"W30028333","2011/12/31",1)/[1]!S_SHARE_TOTAL($A45,$B$1),"")</f>
        <v>2.2793144510624104</v>
      </c>
      <c r="C45">
        <f>IFERROR([1]!s_stm07_is($A45,"W30028333","2012/12/31",1)/[1]!S_SHARE_TOTAL($A45,$B$1),"")</f>
        <v>3.0278303647468037</v>
      </c>
      <c r="D45">
        <f>IFERROR([1]!s_stm07_is($A45,"W30028333","2013/12/31",1)/[1]!S_SHARE_TOTAL($A45,$B$1),"")</f>
        <v>3.2019310086989856</v>
      </c>
      <c r="E45">
        <f>IFERROR([1]!s_stm07_is($A45,"W30028333","2014/12/31",1)/[1]!S_SHARE_TOTAL($A45,$B$1),"")</f>
        <v>3.3695443759059369</v>
      </c>
      <c r="F45">
        <f>IFERROR([1]!s_stm07_is($A45,"W30028333","2015/12/31",1)/[1]!S_SHARE_TOTAL($A45,$B$1),"")</f>
        <v>3.4857551746484914</v>
      </c>
      <c r="G45">
        <f>IFERROR([1]!s_stm07_is($A45,"W30028333","2016/12/31",1)/[1]!S_SHARE_TOTAL($A45,$B$1),"")</f>
        <v>3.0950488433554284</v>
      </c>
      <c r="H45">
        <f>IFERROR([1]!s_stm07_is($A45,"W30028333","2017/12/31",1)/[1]!S_SHARE_TOTAL($A45,$B$1),"")</f>
        <v>3.2647557964917002</v>
      </c>
      <c r="I45">
        <f>IFERROR([1]!s_stm07_is($A45,"W30028333","2018/12/31",1)/[1]!S_SHARE_TOTAL($A45,$B$1),"")</f>
        <v>3.269715693448791</v>
      </c>
      <c r="J45">
        <f>IFERROR([1]!s_stm07_is($A45,"W30028333","2019/12/31",1)/[1]!S_SHARE_TOTAL($A45,$B$1),"")</f>
        <v>3.362578663576365</v>
      </c>
      <c r="K45">
        <f>IFERROR([1]!s_stm07_is($A45,"W30028333","2020/12/31",1)/[1]!S_SHARE_TOTAL($A45,$B$1),"")</f>
        <v>3.9538183443608044</v>
      </c>
      <c r="L45">
        <f>IFERROR([1]!s_stm07_is($A45,"W30028333","2021/12/31",1)/[1]!S_SHARE_TOTAL($A45,$B$1),"")</f>
        <v>2.816919437652631</v>
      </c>
      <c r="M45">
        <f>IFERROR([1]!s_stm07_is($A45,"W30028333","2022/12/31",1)/[1]!S_SHARE_TOTAL($A45,$B$1),"")</f>
        <v>1.6566683998512006</v>
      </c>
      <c r="N45">
        <f>IFERROR([1]!s_stm07_is($A45,"W30028333","2023/12/31",1)/[1]!S_SHARE_TOTAL($A45,$B$1),"")</f>
        <v>2.4098464789959544</v>
      </c>
      <c r="O45">
        <f>IFERROR([1]!s_stm07_is($A45,"W30028333","2024/12/31",1)/[1]!S_SHARE_TOTAL($A45,$B$1),"")</f>
        <v>1.9778793810317417</v>
      </c>
      <c r="P45">
        <f>IFERROR([1]!s_stm07_is($A45,"W30028333","2025/12/31",1)/[1]!S_SHARE_TOTAL($A45,$B$1),"")</f>
        <v>2.1813969294556634</v>
      </c>
      <c r="Q45">
        <f>IFERROR([1]!s_west_netprofit($A45,2026,$B$1,180)/[1]!S_SHARE_TOTAL($A45,$B$1),"")</f>
        <v>2.2110435862673659</v>
      </c>
      <c r="R45">
        <f>IFERROR([1]!s_west_netprofit($A45,2027,$B$1,180)/[1]!S_SHARE_TOTAL($A45,$B$1),"")</f>
        <v>2.2964477800548875</v>
      </c>
      <c r="S45">
        <f>IFERROR([1]!s_fa_dupont_roe($A45,"2011/12/31")/100,"")</f>
        <v>0.23190100000000002</v>
      </c>
      <c r="T45">
        <f>IFERROR([1]!s_fa_dupont_roe($A45,"2012/12/31")/100,"")</f>
        <v>0.26637100000000002</v>
      </c>
      <c r="U45">
        <f>IFERROR([1]!s_fa_dupont_roe($A45,"2013/12/31")/100,"")</f>
        <v>0.24311099999999999</v>
      </c>
      <c r="V45">
        <f>IFERROR([1]!s_fa_dupont_roe($A45,"2014/12/31")/100,"")</f>
        <v>0.229188</v>
      </c>
      <c r="W45">
        <f>IFERROR([1]!s_fa_dupont_roe($A45,"2015/12/31")/100,"")</f>
        <v>0.23106699999999999</v>
      </c>
      <c r="X45">
        <f>IFERROR([1]!s_fa_dupont_roe($A45,"2016/12/31")/100,"")</f>
        <v>0.23730899999999999</v>
      </c>
      <c r="Y45">
        <f>IFERROR([1]!s_fa_dupont_roe($A45,"2017/12/31")/100,"")</f>
        <v>0.24610099999999999</v>
      </c>
      <c r="Z45">
        <f>IFERROR([1]!s_fa_dupont_roe($A45,"2018/12/31")/100,"")</f>
        <v>0.23147300000000001</v>
      </c>
      <c r="AA45">
        <f>IFERROR([1]!s_fa_dupont_roe($A45,"2019/12/31")/100,"")</f>
        <v>0.22589200000000001</v>
      </c>
      <c r="AB45">
        <f>IFERROR([1]!s_fa_dupont_roe($A45,"2020/12/31")/100,"")</f>
        <v>0.246474</v>
      </c>
      <c r="AC45">
        <f>IFERROR([1]!s_fa_dupont_roe($A45,"2021/12/31")/100,"")</f>
        <v>0.17028500000000002</v>
      </c>
      <c r="AD45">
        <f>IFERROR([1]!s_fa_dupont_roe($A45,"2022/12/31")/100,"")</f>
        <v>9.9856E-2</v>
      </c>
      <c r="AE45">
        <f>IFERROR([1]!s_fa_dupont_roe($A45,"2023/12/31")/100,"")</f>
        <v>0.14030900000000002</v>
      </c>
      <c r="AF45">
        <f>IFERROR([1]!s_fa_dupont_roe($A45,"2024/12/31")/100,"")</f>
        <v>0.111264</v>
      </c>
      <c r="AG45">
        <f>IFERROR([1]!s_fa_dupont_roe($A45,"2025/12/31")/100,"")</f>
        <v>0.11881399999999999</v>
      </c>
      <c r="AH45">
        <f>IFERROR([1]!s_stm07_is($A45,"W30028333","2025/12/31",1),"")</f>
        <v>2535047000</v>
      </c>
      <c r="AI45">
        <f>IFERROR([1]!s_stm07_bs($A45,"W38058048","2025/12/31",1),"")</f>
        <v>0</v>
      </c>
      <c r="AJ45">
        <f>IFERROR([1]!s_fa_netdebt($A45,"2025/12/31"),"")</f>
        <v>0</v>
      </c>
      <c r="AK45">
        <f>IFERROR([1]!s_val_ev1($A45,"2025/12/31"),"")</f>
        <v>45019318844.811401</v>
      </c>
      <c r="AL45">
        <f>IFERROR([1]!s_fa_ebitda($A45,"2025/12/31"),"")</f>
        <v>4474631000</v>
      </c>
      <c r="AM45">
        <f>IFERROR([1]!s_west_netprofit($A45,2026,$B$1,180)/[1]!s_west_netprofit($A45,2026,$B$1-7,180)-1,"")</f>
        <v>0</v>
      </c>
      <c r="AN45">
        <f>IFERROR([1]!s_west_netprofit($A45,2026,$B$1,180)/[1]!s_west_netprofit($A45,2026,$B$1-30,180)-1,"")</f>
        <v>0</v>
      </c>
      <c r="AO45" t="str">
        <f>IFERROR([1]!s_est_mediannetprofit($A45,2026,$B$1)/[1]!s_est_mediannetprofit($A45,2026,$B$1-7)-1,"")</f>
        <v/>
      </c>
      <c r="AP45" t="str">
        <f>IFERROR([1]!s_est_mediannetprofit($A45,2026,$B$1)/[1]!s_est_mediannetprofit($A45,2026,$B$1-30)-1,"")</f>
        <v/>
      </c>
    </row>
    <row r="46" spans="1:42">
      <c r="A46" t="s">
        <v>1885</v>
      </c>
      <c r="B46">
        <f>IFERROR([1]!s_stm07_is($A46,"W30028333","2011/12/31",1)/[1]!S_SHARE_TOTAL($A46,$B$1),"")</f>
        <v>2.105956262380535</v>
      </c>
      <c r="C46">
        <f>IFERROR([1]!s_stm07_is($A46,"W30028333","2012/12/31",1)/[1]!S_SHARE_TOTAL($A46,$B$1),"")</f>
        <v>2.2526175332746936</v>
      </c>
      <c r="D46">
        <f>IFERROR([1]!s_stm07_is($A46,"W30028333","2013/12/31",1)/[1]!S_SHARE_TOTAL($A46,$B$1),"")</f>
        <v>2.078385234403576</v>
      </c>
      <c r="E46">
        <f>IFERROR([1]!s_stm07_is($A46,"W30028333","2014/12/31",1)/[1]!S_SHARE_TOTAL($A46,$B$1),"")</f>
        <v>1.7837717414725249</v>
      </c>
      <c r="F46">
        <f>IFERROR([1]!s_stm07_is($A46,"W30028333","2015/12/31",1)/[1]!S_SHARE_TOTAL($A46,$B$1),"")</f>
        <v>0.81371416850393108</v>
      </c>
      <c r="G46">
        <f>IFERROR([1]!s_stm07_is($A46,"W30028333","2016/12/31",1)/[1]!S_SHARE_TOTAL($A46,$B$1),"")</f>
        <v>1.1484854630535966</v>
      </c>
      <c r="H46">
        <f>IFERROR([1]!s_stm07_is($A46,"W30028333","2017/12/31",1)/[1]!S_SHARE_TOTAL($A46,$B$1),"")</f>
        <v>2.2036074952487614</v>
      </c>
      <c r="I46">
        <f>IFERROR([1]!s_stm07_is($A46,"W30028333","2018/12/31",1)/[1]!S_SHARE_TOTAL($A46,$B$1),"")</f>
        <v>2.0349539495301721</v>
      </c>
      <c r="J46">
        <f>IFERROR([1]!s_stm07_is($A46,"W30028333","2019/12/31",1)/[1]!S_SHARE_TOTAL($A46,$B$1),"")</f>
        <v>1.9229178325000542</v>
      </c>
      <c r="K46">
        <f>IFERROR([1]!s_stm07_is($A46,"W30028333","2020/12/31",1)/[1]!S_SHARE_TOTAL($A46,$B$1),"")</f>
        <v>1.6528324112809467</v>
      </c>
      <c r="L46">
        <f>IFERROR([1]!s_stm07_is($A46,"W30028333","2021/12/31",1)/[1]!S_SHARE_TOTAL($A46,$B$1),"")</f>
        <v>2.3793612722523867</v>
      </c>
      <c r="M46">
        <f>IFERROR([1]!s_stm07_is($A46,"W30028333","2022/12/31",1)/[1]!S_SHARE_TOTAL($A46,$B$1),"")</f>
        <v>3.3612218270974044</v>
      </c>
      <c r="N46">
        <f>IFERROR([1]!s_stm07_is($A46,"W30028333","2023/12/31",1)/[1]!S_SHARE_TOTAL($A46,$B$1),"")</f>
        <v>2.9795613428277266</v>
      </c>
      <c r="O46">
        <f>IFERROR([1]!s_stm07_is($A46,"W30028333","2024/12/31",1)/[1]!S_SHARE_TOTAL($A46,$B$1),"")</f>
        <v>2.8779450457353892</v>
      </c>
      <c r="P46">
        <f>IFERROR([1]!s_stm07_is($A46,"W30028333","2025/12/31",1)/[1]!S_SHARE_TOTAL($A46,$B$1),"")</f>
        <v>2.4997424663123202</v>
      </c>
      <c r="Q46">
        <f>IFERROR([1]!s_west_netprofit($A46,2026,$B$1,180)/[1]!S_SHARE_TOTAL($A46,$B$1),"")</f>
        <v>0</v>
      </c>
      <c r="R46">
        <f>IFERROR([1]!s_west_netprofit($A46,2027,$B$1,180)/[1]!S_SHARE_TOTAL($A46,$B$1),"")</f>
        <v>0</v>
      </c>
      <c r="S46">
        <f>IFERROR([1]!s_fa_dupont_roe($A46,"2011/12/31")/100,"")</f>
        <v>0.21538299999999999</v>
      </c>
      <c r="T46">
        <f>IFERROR([1]!s_fa_dupont_roe($A46,"2012/12/31")/100,"")</f>
        <v>0.20255800000000002</v>
      </c>
      <c r="U46">
        <f>IFERROR([1]!s_fa_dupont_roe($A46,"2013/12/31")/100,"")</f>
        <v>0.16899600000000001</v>
      </c>
      <c r="V46">
        <f>IFERROR([1]!s_fa_dupont_roe($A46,"2014/12/31")/100,"")</f>
        <v>0.13477</v>
      </c>
      <c r="W46">
        <f>IFERROR([1]!s_fa_dupont_roe($A46,"2015/12/31")/100,"")</f>
        <v>5.9292999999999998E-2</v>
      </c>
      <c r="X46">
        <f>IFERROR([1]!s_fa_dupont_roe($A46,"2016/12/31")/100,"")</f>
        <v>8.1001999999999991E-2</v>
      </c>
      <c r="Y46">
        <f>IFERROR([1]!s_fa_dupont_roe($A46,"2017/12/31")/100,"")</f>
        <v>0.153554</v>
      </c>
      <c r="Z46">
        <f>IFERROR([1]!s_fa_dupont_roe($A46,"2018/12/31")/100,"")</f>
        <v>0.13852700000000001</v>
      </c>
      <c r="AA46">
        <f>IFERROR([1]!s_fa_dupont_roe($A46,"2019/12/31")/100,"")</f>
        <v>0.121282</v>
      </c>
      <c r="AB46">
        <f>IFERROR([1]!s_fa_dupont_roe($A46,"2020/12/31")/100,"")</f>
        <v>9.9542000000000005E-2</v>
      </c>
      <c r="AC46">
        <f>IFERROR([1]!s_fa_dupont_roe($A46,"2021/12/31")/100,"")</f>
        <v>0.138684</v>
      </c>
      <c r="AD46">
        <f>IFERROR([1]!s_fa_dupont_roe($A46,"2022/12/31")/100,"")</f>
        <v>0.18765899999999999</v>
      </c>
      <c r="AE46">
        <f>IFERROR([1]!s_fa_dupont_roe($A46,"2023/12/31")/100,"")</f>
        <v>0.159881</v>
      </c>
      <c r="AF46">
        <f>IFERROR([1]!s_fa_dupont_roe($A46,"2024/12/31")/100,"")</f>
        <v>0.148422</v>
      </c>
      <c r="AG46">
        <f>IFERROR([1]!s_fa_dupont_roe($A46,"2025/12/31")/100,"")</f>
        <v>0.128749</v>
      </c>
      <c r="AH46">
        <f>IFERROR([1]!s_stm07_is($A46,"W30028333","2025/12/31",1),"")</f>
        <v>54218000000</v>
      </c>
      <c r="AI46">
        <f>IFERROR([1]!s_stm07_bs($A46,"W38058048","2025/12/31",1),"")</f>
        <v>481451000000</v>
      </c>
      <c r="AJ46">
        <f>IFERROR([1]!s_fa_netdebt($A46,"2025/12/31"),"")</f>
        <v>-57760000000</v>
      </c>
      <c r="AK46">
        <f>IFERROR([1]!s_val_ev1($A46,"2025/12/31"),"")</f>
        <v>821150677708.65198</v>
      </c>
      <c r="AL46">
        <f>IFERROR([1]!s_fa_ebitda($A46,"2025/12/31"),"")</f>
        <v>105598000000</v>
      </c>
      <c r="AM46" t="str">
        <f>IFERROR([1]!s_west_netprofit($A46,2026,$B$1,180)/[1]!s_west_netprofit($A46,2026,$B$1-7,180)-1,"")</f>
        <v/>
      </c>
      <c r="AN46" t="str">
        <f>IFERROR([1]!s_west_netprofit($A46,2026,$B$1,180)/[1]!s_west_netprofit($A46,2026,$B$1-30,180)-1,"")</f>
        <v/>
      </c>
      <c r="AO46" t="str">
        <f>IFERROR([1]!s_est_mediannetprofit($A46,2026,$B$1)/[1]!s_est_mediannetprofit($A46,2026,$B$1-7)-1,"")</f>
        <v/>
      </c>
      <c r="AP46" t="str">
        <f>IFERROR([1]!s_est_mediannetprofit($A46,2026,$B$1)/[1]!s_est_mediannetprofit($A46,2026,$B$1-30)-1,"")</f>
        <v/>
      </c>
    </row>
    <row r="47" spans="1:42">
      <c r="A47" t="s">
        <v>1886</v>
      </c>
      <c r="B47">
        <f>IFERROR([1]!s_stm07_is($A47,"W30028333","2011/12/31",1)/[1]!S_SHARE_TOTAL($A47,$B$1),"")</f>
        <v>2.0235450355801064E-2</v>
      </c>
      <c r="C47">
        <f>IFERROR([1]!s_stm07_is($A47,"W30028333","2012/12/31",1)/[1]!S_SHARE_TOTAL($A47,$B$1),"")</f>
        <v>0.18765407313402491</v>
      </c>
      <c r="D47">
        <f>IFERROR([1]!s_stm07_is($A47,"W30028333","2013/12/31",1)/[1]!S_SHARE_TOTAL($A47,$B$1),"")</f>
        <v>8.4422223900360444E-2</v>
      </c>
      <c r="E47">
        <f>IFERROR([1]!s_stm07_is($A47,"W30028333","2014/12/31",1)/[1]!S_SHARE_TOTAL($A47,$B$1),"")</f>
        <v>0.11008473105400725</v>
      </c>
      <c r="F47">
        <f>IFERROR([1]!s_stm07_is($A47,"W30028333","2015/12/31",1)/[1]!S_SHARE_TOTAL($A47,$B$1),"")</f>
        <v>0.14452401613236804</v>
      </c>
      <c r="G47">
        <f>IFERROR([1]!s_stm07_is($A47,"W30028333","2016/12/31",1)/[1]!S_SHARE_TOTAL($A47,$B$1),"")</f>
        <v>0.18232647433580068</v>
      </c>
      <c r="H47">
        <f>IFERROR([1]!s_stm07_is($A47,"W30028333","2017/12/31",1)/[1]!S_SHARE_TOTAL($A47,$B$1),"")</f>
        <v>0.24044552881968193</v>
      </c>
      <c r="I47">
        <f>IFERROR([1]!s_stm07_is($A47,"W30028333","2018/12/31",1)/[1]!S_SHARE_TOTAL($A47,$B$1),"")</f>
        <v>0.31720488703367217</v>
      </c>
      <c r="J47">
        <f>IFERROR([1]!s_stm07_is($A47,"W30028333","2019/12/31",1)/[1]!S_SHARE_TOTAL($A47,$B$1),"")</f>
        <v>0.32233643380646448</v>
      </c>
      <c r="K47">
        <f>IFERROR([1]!s_stm07_is($A47,"W30028333","2020/12/31",1)/[1]!S_SHARE_TOTAL($A47,$B$1),"")</f>
        <v>0.44779141800791183</v>
      </c>
      <c r="L47">
        <f>IFERROR([1]!s_stm07_is($A47,"W30028333","2021/12/31",1)/[1]!S_SHARE_TOTAL($A47,$B$1),"")</f>
        <v>0.48645766807018637</v>
      </c>
      <c r="M47">
        <f>IFERROR([1]!s_stm07_is($A47,"W30028333","2022/12/31",1)/[1]!S_SHARE_TOTAL($A47,$B$1),"")</f>
        <v>0.52865398282234266</v>
      </c>
      <c r="N47">
        <f>IFERROR([1]!s_stm07_is($A47,"W30028333","2023/12/31",1)/[1]!S_SHARE_TOTAL($A47,$B$1),"")</f>
        <v>0.50972875709157273</v>
      </c>
      <c r="O47">
        <f>IFERROR([1]!s_stm07_is($A47,"W30028333","2024/12/31",1)/[1]!S_SHARE_TOTAL($A47,$B$1),"")</f>
        <v>0.37561754222673277</v>
      </c>
      <c r="P47">
        <f>IFERROR([1]!s_stm07_is($A47,"W30028333","2025/12/31",1)/[1]!S_SHARE_TOTAL($A47,$B$1),"")</f>
        <v>0.33691683769163999</v>
      </c>
      <c r="Q47">
        <f>IFERROR([1]!s_west_netprofit($A47,2026,$B$1,180)/[1]!S_SHARE_TOTAL($A47,$B$1),"")</f>
        <v>0.61769292703859424</v>
      </c>
      <c r="R47">
        <f>IFERROR([1]!s_west_netprofit($A47,2027,$B$1,180)/[1]!S_SHARE_TOTAL($A47,$B$1),"")</f>
        <v>0.51699026574841811</v>
      </c>
      <c r="S47">
        <f>IFERROR([1]!s_fa_dupont_roe($A47,"2011/12/31")/100,"")</f>
        <v>4.0060000000000005E-2</v>
      </c>
      <c r="T47">
        <f>IFERROR([1]!s_fa_dupont_roe($A47,"2012/12/31")/100,"")</f>
        <v>0.34631799999999996</v>
      </c>
      <c r="U47">
        <f>IFERROR([1]!s_fa_dupont_roe($A47,"2013/12/31")/100,"")</f>
        <v>0.138575</v>
      </c>
      <c r="V47">
        <f>IFERROR([1]!s_fa_dupont_roe($A47,"2014/12/31")/100,"")</f>
        <v>0.16333600000000001</v>
      </c>
      <c r="W47">
        <f>IFERROR([1]!s_fa_dupont_roe($A47,"2015/12/31")/100,"")</f>
        <v>0.198044</v>
      </c>
      <c r="X47">
        <f>IFERROR([1]!s_fa_dupont_roe($A47,"2016/12/31")/100,"")</f>
        <v>0.22295300000000001</v>
      </c>
      <c r="Y47">
        <f>IFERROR([1]!s_fa_dupont_roe($A47,"2017/12/31")/100,"")</f>
        <v>0.217894</v>
      </c>
      <c r="Z47">
        <f>IFERROR([1]!s_fa_dupont_roe($A47,"2018/12/31")/100,"")</f>
        <v>0.22542699999999999</v>
      </c>
      <c r="AA47">
        <f>IFERROR([1]!s_fa_dupont_roe($A47,"2019/12/31")/100,"")</f>
        <v>0.21987400000000001</v>
      </c>
      <c r="AB47">
        <f>IFERROR([1]!s_fa_dupont_roe($A47,"2020/12/31")/100,"")</f>
        <v>0.25296099999999999</v>
      </c>
      <c r="AC47">
        <f>IFERROR([1]!s_fa_dupont_roe($A47,"2021/12/31")/100,"")</f>
        <v>0.23200800000000002</v>
      </c>
      <c r="AD47">
        <f>IFERROR([1]!s_fa_dupont_roe($A47,"2022/12/31")/100,"")</f>
        <v>0.21683599999999997</v>
      </c>
      <c r="AE47">
        <f>IFERROR([1]!s_fa_dupont_roe($A47,"2023/12/31")/100,"")</f>
        <v>0.185276</v>
      </c>
      <c r="AF47">
        <f>IFERROR([1]!s_fa_dupont_roe($A47,"2024/12/31")/100,"")</f>
        <v>0.132219</v>
      </c>
      <c r="AG47">
        <f>IFERROR([1]!s_fa_dupont_roe($A47,"2025/12/31")/100,"")</f>
        <v>0.11864100000000001</v>
      </c>
      <c r="AH47">
        <f>IFERROR([1]!s_stm07_is($A47,"W30028333","2025/12/31",1),"")</f>
        <v>3882108000</v>
      </c>
      <c r="AI47">
        <f>IFERROR([1]!s_stm07_bs($A47,"W38058048","2025/12/31",1),"")</f>
        <v>0</v>
      </c>
      <c r="AJ47">
        <f>IFERROR([1]!s_fa_netdebt($A47,"2025/12/31"),"")</f>
        <v>0</v>
      </c>
      <c r="AK47">
        <f>IFERROR([1]!s_val_ev1($A47,"2025/12/31"),"")</f>
        <v>88062336633.968399</v>
      </c>
      <c r="AL47">
        <f>IFERROR([1]!s_fa_ebitda($A47,"2025/12/31"),"")</f>
        <v>6259462000</v>
      </c>
      <c r="AM47">
        <f>IFERROR([1]!s_west_netprofit($A47,2026,$B$1,180)/[1]!s_west_netprofit($A47,2026,$B$1-7,180)-1,"")</f>
        <v>-5.1723874204466558E-2</v>
      </c>
      <c r="AN47">
        <f>IFERROR([1]!s_west_netprofit($A47,2026,$B$1,180)/[1]!s_west_netprofit($A47,2026,$B$1-30,180)-1,"")</f>
        <v>-3.1950484118237088E-2</v>
      </c>
      <c r="AO47" t="str">
        <f>IFERROR([1]!s_est_mediannetprofit($A47,2026,$B$1)/[1]!s_est_mediannetprofit($A47,2026,$B$1-7)-1,"")</f>
        <v/>
      </c>
      <c r="AP47" t="str">
        <f>IFERROR([1]!s_est_mediannetprofit($A47,2026,$B$1)/[1]!s_est_mediannetprofit($A47,2026,$B$1-30)-1,"")</f>
        <v/>
      </c>
    </row>
    <row r="48" spans="1:42">
      <c r="A48" t="s">
        <v>1887</v>
      </c>
      <c r="B48">
        <f>IFERROR([1]!s_stm07_is($A48,"W30028333","2011/12/31",1)/[1]!S_SHARE_TOTAL($A48,$B$1),"")</f>
        <v>0.50008905322566499</v>
      </c>
      <c r="C48">
        <f>IFERROR([1]!s_stm07_is($A48,"W30028333","2012/12/31",1)/[1]!S_SHARE_TOTAL($A48,$B$1),"")</f>
        <v>0.6325025504868248</v>
      </c>
      <c r="D48">
        <f>IFERROR([1]!s_stm07_is($A48,"W30028333","2013/12/31",1)/[1]!S_SHARE_TOTAL($A48,$B$1),"")</f>
        <v>0.72100284757065702</v>
      </c>
      <c r="E48">
        <f>IFERROR([1]!s_stm07_is($A48,"W30028333","2014/12/31",1)/[1]!S_SHARE_TOTAL($A48,$B$1),"")</f>
        <v>0.9212238785839385</v>
      </c>
      <c r="F48">
        <f>IFERROR([1]!s_stm07_is($A48,"W30028333","2015/12/31",1)/[1]!S_SHARE_TOTAL($A48,$B$1),"")</f>
        <v>1.2050827677992035</v>
      </c>
      <c r="G48">
        <f>IFERROR([1]!s_stm07_is($A48,"W30028333","2016/12/31",1)/[1]!S_SHARE_TOTAL($A48,$B$1),"")</f>
        <v>1.4892201240889595</v>
      </c>
      <c r="H48">
        <f>IFERROR([1]!s_stm07_is($A48,"W30028333","2017/12/31",1)/[1]!S_SHARE_TOTAL($A48,$B$1),"")</f>
        <v>1.6929423418178782</v>
      </c>
      <c r="I48">
        <f>IFERROR([1]!s_stm07_is($A48,"W30028333","2018/12/31",1)/[1]!S_SHARE_TOTAL($A48,$B$1),"")</f>
        <v>1.8700688710376425</v>
      </c>
      <c r="J48">
        <f>IFERROR([1]!s_stm07_is($A48,"W30028333","2019/12/31",1)/[1]!S_SHARE_TOTAL($A48,$B$1),"")</f>
        <v>2.0035968774876167</v>
      </c>
      <c r="K48">
        <f>IFERROR([1]!s_stm07_is($A48,"W30028333","2020/12/31",1)/[1]!S_SHARE_TOTAL($A48,$B$1),"")</f>
        <v>2.3031303546761008</v>
      </c>
      <c r="L48">
        <f>IFERROR([1]!s_stm07_is($A48,"W30028333","2021/12/31",1)/[1]!S_SHARE_TOTAL($A48,$B$1),"")</f>
        <v>2.4862226163766463</v>
      </c>
      <c r="M48">
        <f>IFERROR([1]!s_stm07_is($A48,"W30028333","2022/12/31",1)/[1]!S_SHARE_TOTAL($A48,$B$1),"")</f>
        <v>2.7320071415069895</v>
      </c>
      <c r="N48">
        <f>IFERROR([1]!s_stm07_is($A48,"W30028333","2023/12/31",1)/[1]!S_SHARE_TOTAL($A48,$B$1),"")</f>
        <v>2.9012359727774957</v>
      </c>
      <c r="O48">
        <f>IFERROR([1]!s_stm07_is($A48,"W30028333","2024/12/31",1)/[1]!S_SHARE_TOTAL($A48,$B$1),"")</f>
        <v>2.259038666396942</v>
      </c>
      <c r="P48">
        <f>IFERROR([1]!s_stm07_is($A48,"W30028333","2025/12/31",1)/[1]!S_SHARE_TOTAL($A48,$B$1),"")</f>
        <v>2.2928171391117531</v>
      </c>
      <c r="Q48">
        <f>IFERROR([1]!s_west_netprofit($A48,2026,$B$1,180)/[1]!S_SHARE_TOTAL($A48,$B$1),"")</f>
        <v>2.5226379428479628</v>
      </c>
      <c r="R48">
        <f>IFERROR([1]!s_west_netprofit($A48,2027,$B$1,180)/[1]!S_SHARE_TOTAL($A48,$B$1),"")</f>
        <v>2.7576159955776429</v>
      </c>
      <c r="S48">
        <f>IFERROR([1]!s_fa_dupont_roe($A48,"2011/12/31")/100,"")</f>
        <v>0.11397500000000001</v>
      </c>
      <c r="T48">
        <f>IFERROR([1]!s_fa_dupont_roe($A48,"2012/12/31")/100,"")</f>
        <v>0.120531</v>
      </c>
      <c r="U48">
        <f>IFERROR([1]!s_fa_dupont_roe($A48,"2013/12/31")/100,"")</f>
        <v>0.1157</v>
      </c>
      <c r="V48">
        <f>IFERROR([1]!s_fa_dupont_roe($A48,"2014/12/31")/100,"")</f>
        <v>0.116869</v>
      </c>
      <c r="W48">
        <f>IFERROR([1]!s_fa_dupont_roe($A48,"2015/12/31")/100,"")</f>
        <v>0.13095700000000002</v>
      </c>
      <c r="X48">
        <f>IFERROR([1]!s_fa_dupont_roe($A48,"2016/12/31")/100,"")</f>
        <v>0.15024699999999999</v>
      </c>
      <c r="Y48">
        <f>IFERROR([1]!s_fa_dupont_roe($A48,"2017/12/31")/100,"")</f>
        <v>0.15754300000000002</v>
      </c>
      <c r="Z48">
        <f>IFERROR([1]!s_fa_dupont_roe($A48,"2018/12/31")/100,"")</f>
        <v>0.14948499999999998</v>
      </c>
      <c r="AA48">
        <f>IFERROR([1]!s_fa_dupont_roe($A48,"2019/12/31")/100,"")</f>
        <v>0.13857</v>
      </c>
      <c r="AB48">
        <f>IFERROR([1]!s_fa_dupont_roe($A48,"2020/12/31")/100,"")</f>
        <v>0.13850899999999999</v>
      </c>
      <c r="AC48">
        <f>IFERROR([1]!s_fa_dupont_roe($A48,"2021/12/31")/100,"")</f>
        <v>0.13122999999999999</v>
      </c>
      <c r="AD48">
        <f>IFERROR([1]!s_fa_dupont_roe($A48,"2022/12/31")/100,"")</f>
        <v>0.13120999999999999</v>
      </c>
      <c r="AE48">
        <f>IFERROR([1]!s_fa_dupont_roe($A48,"2023/12/31")/100,"")</f>
        <v>0.12693599999999999</v>
      </c>
      <c r="AF48">
        <f>IFERROR([1]!s_fa_dupont_roe($A48,"2024/12/31")/100,"")</f>
        <v>9.187300000000001E-2</v>
      </c>
      <c r="AG48">
        <f>IFERROR([1]!s_fa_dupont_roe($A48,"2025/12/31")/100,"")</f>
        <v>8.788E-2</v>
      </c>
      <c r="AH48">
        <f>IFERROR([1]!s_stm07_is($A48,"W30028333","2025/12/31",1),"")</f>
        <v>7155094000</v>
      </c>
      <c r="AI48">
        <f>IFERROR([1]!s_stm07_bs($A48,"W38058048","2025/12/31",1),"")</f>
        <v>134348692903.41</v>
      </c>
      <c r="AJ48">
        <f>IFERROR([1]!s_fa_netdebt($A48,"2025/12/31"),"")</f>
        <v>9584948245.3600006</v>
      </c>
      <c r="AK48">
        <f>IFERROR([1]!s_val_ev1($A48,"2025/12/31"),"")</f>
        <v>121760991809.19299</v>
      </c>
      <c r="AL48">
        <f>IFERROR([1]!s_fa_ebitda($A48,"2025/12/31"),"")</f>
        <v>21083594000</v>
      </c>
      <c r="AM48">
        <f>IFERROR([1]!s_west_netprofit($A48,2026,$B$1,180)/[1]!s_west_netprofit($A48,2026,$B$1-7,180)-1,"")</f>
        <v>0</v>
      </c>
      <c r="AN48">
        <f>IFERROR([1]!s_west_netprofit($A48,2026,$B$1,180)/[1]!s_west_netprofit($A48,2026,$B$1-30,180)-1,"")</f>
        <v>0</v>
      </c>
      <c r="AO48" t="str">
        <f>IFERROR([1]!s_est_mediannetprofit($A48,2026,$B$1)/[1]!s_est_mediannetprofit($A48,2026,$B$1-7)-1,"")</f>
        <v/>
      </c>
      <c r="AP48" t="str">
        <f>IFERROR([1]!s_est_mediannetprofit($A48,2026,$B$1)/[1]!s_est_mediannetprofit($A48,2026,$B$1-30)-1,"")</f>
        <v/>
      </c>
    </row>
    <row r="49" spans="1:42">
      <c r="A49" t="s">
        <v>1888</v>
      </c>
      <c r="B49">
        <f>IFERROR([1]!s_stm07_is($A49,"W30028333","2011/12/31",1)/[1]!S_SHARE_TOTAL($A49,$B$1),"")</f>
        <v>1.1316859315096996</v>
      </c>
      <c r="C49">
        <f>IFERROR([1]!s_stm07_is($A49,"W30028333","2012/12/31",1)/[1]!S_SHARE_TOTAL($A49,$B$1),"")</f>
        <v>1.4820765037925165</v>
      </c>
      <c r="D49">
        <f>IFERROR([1]!s_stm07_is($A49,"W30028333","2013/12/31",1)/[1]!S_SHARE_TOTAL($A49,$B$1),"")</f>
        <v>2.0608793325466488</v>
      </c>
      <c r="E49">
        <f>IFERROR([1]!s_stm07_is($A49,"W30028333","2014/12/31",1)/[1]!S_SHARE_TOTAL($A49,$B$1),"")</f>
        <v>2.0626280502102681</v>
      </c>
      <c r="F49">
        <f>IFERROR([1]!s_stm07_is($A49,"W30028333","2015/12/31",1)/[1]!S_SHARE_TOTAL($A49,$B$1),"")</f>
        <v>2.4579452407108944</v>
      </c>
      <c r="G49">
        <f>IFERROR([1]!s_stm07_is($A49,"W30028333","2016/12/31",1)/[1]!S_SHARE_TOTAL($A49,$B$1),"")</f>
        <v>2.7346859111565611</v>
      </c>
      <c r="H49">
        <f>IFERROR([1]!s_stm07_is($A49,"W30028333","2017/12/31",1)/[1]!S_SHARE_TOTAL($A49,$B$1),"")</f>
        <v>3.2277212203258805</v>
      </c>
      <c r="I49">
        <f>IFERROR([1]!s_stm07_is($A49,"W30028333","2018/12/31",1)/[1]!S_SHARE_TOTAL($A49,$B$1),"")</f>
        <v>3.398973547802655</v>
      </c>
      <c r="J49">
        <f>IFERROR([1]!s_stm07_is($A49,"W30028333","2019/12/31",1)/[1]!S_SHARE_TOTAL($A49,$B$1),"")</f>
        <v>4.0208272251299633</v>
      </c>
      <c r="K49">
        <f>IFERROR([1]!s_stm07_is($A49,"W30028333","2020/12/31",1)/[1]!S_SHARE_TOTAL($A49,$B$1),"")</f>
        <v>4.1803690340874224</v>
      </c>
      <c r="L49">
        <f>IFERROR([1]!s_stm07_is($A49,"W30028333","2021/12/31",1)/[1]!S_SHARE_TOTAL($A49,$B$1),"")</f>
        <v>4.5437545278631788</v>
      </c>
      <c r="M49">
        <f>IFERROR([1]!s_stm07_is($A49,"W30028333","2022/12/31",1)/[1]!S_SHARE_TOTAL($A49,$B$1),"")</f>
        <v>3.9394338836817679</v>
      </c>
      <c r="N49">
        <f>IFERROR([1]!s_stm07_is($A49,"W30028333","2023/12/31",1)/[1]!S_SHARE_TOTAL($A49,$B$1),"")</f>
        <v>4.3984907812665117</v>
      </c>
      <c r="O49">
        <f>IFERROR([1]!s_stm07_is($A49,"W30028333","2024/12/31",1)/[1]!S_SHARE_TOTAL($A49,$B$1),"")</f>
        <v>3.5868147130741521</v>
      </c>
      <c r="P49">
        <f>IFERROR([1]!s_stm07_is($A49,"W30028333","2025/12/31",1)/[1]!S_SHARE_TOTAL($A49,$B$1),"")</f>
        <v>3.5644018180791264</v>
      </c>
      <c r="Q49">
        <f>IFERROR([1]!s_west_netprofit($A49,2026,$B$1,180)/[1]!S_SHARE_TOTAL($A49,$B$1),"")</f>
        <v>3.6101346327225694</v>
      </c>
      <c r="R49">
        <f>IFERROR([1]!s_west_netprofit($A49,2027,$B$1,180)/[1]!S_SHARE_TOTAL($A49,$B$1),"")</f>
        <v>3.6391214100904108</v>
      </c>
      <c r="S49">
        <f>IFERROR([1]!s_fa_dupont_roe($A49,"2011/12/31")/100,"")</f>
        <v>0.15193199999999998</v>
      </c>
      <c r="T49">
        <f>IFERROR([1]!s_fa_dupont_roe($A49,"2012/12/31")/100,"")</f>
        <v>0.16331600000000002</v>
      </c>
      <c r="U49">
        <f>IFERROR([1]!s_fa_dupont_roe($A49,"2013/12/31")/100,"")</f>
        <v>0.19096800000000003</v>
      </c>
      <c r="V49">
        <f>IFERROR([1]!s_fa_dupont_roe($A49,"2014/12/31")/100,"")</f>
        <v>0.16219999999999998</v>
      </c>
      <c r="W49">
        <f>IFERROR([1]!s_fa_dupont_roe($A49,"2015/12/31")/100,"")</f>
        <v>0.16572399999999998</v>
      </c>
      <c r="X49">
        <f>IFERROR([1]!s_fa_dupont_roe($A49,"2016/12/31")/100,"")</f>
        <v>0.16854500000000003</v>
      </c>
      <c r="Y49">
        <f>IFERROR([1]!s_fa_dupont_roe($A49,"2017/12/31")/100,"")</f>
        <v>0.17737600000000001</v>
      </c>
      <c r="Z49">
        <f>IFERROR([1]!s_fa_dupont_roe($A49,"2018/12/31")/100,"")</f>
        <v>0.18379500000000001</v>
      </c>
      <c r="AA49">
        <f>IFERROR([1]!s_fa_dupont_roe($A49,"2019/12/31")/100,"")</f>
        <v>0.18382599999999999</v>
      </c>
      <c r="AB49">
        <f>IFERROR([1]!s_fa_dupont_roe($A49,"2020/12/31")/100,"")</f>
        <v>0.15812900000000002</v>
      </c>
      <c r="AC49">
        <f>IFERROR([1]!s_fa_dupont_roe($A49,"2021/12/31")/100,"")</f>
        <v>0.15070800000000001</v>
      </c>
      <c r="AD49">
        <f>IFERROR([1]!s_fa_dupont_roe($A49,"2022/12/31")/100,"")</f>
        <v>0.119393</v>
      </c>
      <c r="AE49">
        <f>IFERROR([1]!s_fa_dupont_roe($A49,"2023/12/31")/100,"")</f>
        <v>0.123264</v>
      </c>
      <c r="AF49">
        <f>IFERROR([1]!s_fa_dupont_roe($A49,"2024/12/31")/100,"")</f>
        <v>9.5193999999999987E-2</v>
      </c>
      <c r="AG49">
        <f>IFERROR([1]!s_fa_dupont_roe($A49,"2025/12/31")/100,"")</f>
        <v>9.0455000000000008E-2</v>
      </c>
      <c r="AH49">
        <f>IFERROR([1]!s_stm07_is($A49,"W30028333","2025/12/31",1),"")</f>
        <v>25417534000</v>
      </c>
      <c r="AI49">
        <f>IFERROR([1]!s_stm07_bs($A49,"W38058048","2025/12/31",1),"")</f>
        <v>0</v>
      </c>
      <c r="AJ49">
        <f>IFERROR([1]!s_fa_netdebt($A49,"2025/12/31"),"")</f>
        <v>0</v>
      </c>
      <c r="AK49">
        <f>IFERROR([1]!s_val_ev1($A49,"2025/12/31"),"")</f>
        <v>456659441106.00702</v>
      </c>
      <c r="AL49">
        <f>IFERROR([1]!s_fa_ebitda($A49,"2025/12/31"),"")</f>
        <v>55828959000</v>
      </c>
      <c r="AM49">
        <f>IFERROR([1]!s_west_netprofit($A49,2026,$B$1,180)/[1]!s_west_netprofit($A49,2026,$B$1-7,180)-1,"")</f>
        <v>0</v>
      </c>
      <c r="AN49">
        <f>IFERROR([1]!s_west_netprofit($A49,2026,$B$1,180)/[1]!s_west_netprofit($A49,2026,$B$1-30,180)-1,"")</f>
        <v>0</v>
      </c>
      <c r="AO49" t="str">
        <f>IFERROR([1]!s_est_mediannetprofit($A49,2026,$B$1)/[1]!s_est_mediannetprofit($A49,2026,$B$1-7)-1,"")</f>
        <v/>
      </c>
      <c r="AP49" t="str">
        <f>IFERROR([1]!s_est_mediannetprofit($A49,2026,$B$1)/[1]!s_est_mediannetprofit($A49,2026,$B$1-30)-1,"")</f>
        <v/>
      </c>
    </row>
    <row r="50" spans="1:42">
      <c r="A50" t="s">
        <v>1889</v>
      </c>
      <c r="B50">
        <f>IFERROR([1]!s_stm07_is($A50,"W30028333","2011/12/31",1)/[1]!S_SHARE_TOTAL($A50,$B$1),"")</f>
        <v>0</v>
      </c>
      <c r="C50">
        <f>IFERROR([1]!s_stm07_is($A50,"W30028333","2012/12/31",1)/[1]!S_SHARE_TOTAL($A50,$B$1),"")</f>
        <v>0</v>
      </c>
      <c r="D50">
        <f>IFERROR([1]!s_stm07_is($A50,"W30028333","2013/12/31",1)/[1]!S_SHARE_TOTAL($A50,$B$1),"")</f>
        <v>0</v>
      </c>
      <c r="E50">
        <f>IFERROR([1]!s_stm07_is($A50,"W30028333","2014/12/31",1)/[1]!S_SHARE_TOTAL($A50,$B$1),"")</f>
        <v>4.8768802981214412</v>
      </c>
      <c r="F50">
        <f>IFERROR([1]!s_stm07_is($A50,"W30028333","2015/12/31",1)/[1]!S_SHARE_TOTAL($A50,$B$1),"")</f>
        <v>4.8897382553170976</v>
      </c>
      <c r="G50">
        <f>IFERROR([1]!s_stm07_is($A50,"W30028333","2016/12/31",1)/[1]!S_SHARE_TOTAL($A50,$B$1),"")</f>
        <v>5.5474941989704583</v>
      </c>
      <c r="H50">
        <f>IFERROR([1]!s_stm07_is($A50,"W30028333","2017/12/31",1)/[1]!S_SHARE_TOTAL($A50,$B$1),"")</f>
        <v>8.6076880115367018</v>
      </c>
      <c r="I50">
        <f>IFERROR([1]!s_stm07_is($A50,"W30028333","2018/12/31",1)/[1]!S_SHARE_TOTAL($A50,$B$1),"")</f>
        <v>11.462725973736692</v>
      </c>
      <c r="J50">
        <f>IFERROR([1]!s_stm07_is($A50,"W30028333","2019/12/31",1)/[1]!S_SHARE_TOTAL($A50,$B$1),"")</f>
        <v>8.3245272208501326</v>
      </c>
      <c r="K50">
        <f>IFERROR([1]!s_stm07_is($A50,"W30028333","2020/12/31",1)/[1]!S_SHARE_TOTAL($A50,$B$1),"")</f>
        <v>4.6665812648769265</v>
      </c>
      <c r="L50">
        <f>IFERROR([1]!s_stm07_is($A50,"W30028333","2021/12/31",1)/[1]!S_SHARE_TOTAL($A50,$B$1),"")</f>
        <v>6.0692415287319852</v>
      </c>
      <c r="M50">
        <f>IFERROR([1]!s_stm07_is($A50,"W30028333","2022/12/31",1)/[1]!S_SHARE_TOTAL($A50,$B$1),"")</f>
        <v>6.1955352416315446</v>
      </c>
      <c r="N50">
        <f>IFERROR([1]!s_stm07_is($A50,"W30028333","2023/12/31",1)/[1]!S_SHARE_TOTAL($A50,$B$1),"")</f>
        <v>4.9545995060596315</v>
      </c>
      <c r="O50">
        <f>IFERROR([1]!s_stm07_is($A50,"W30028333","2024/12/31",1)/[1]!S_SHARE_TOTAL($A50,$B$1),"")</f>
        <v>3.9022471426906797</v>
      </c>
      <c r="P50">
        <f>IFERROR([1]!s_stm07_is($A50,"W30028333","2025/12/31",1)/[1]!S_SHARE_TOTAL($A50,$B$1),"")</f>
        <v>3.0993391489174638</v>
      </c>
      <c r="Q50">
        <f>IFERROR([1]!s_west_netprofit($A50,2026,$B$1,180)/[1]!S_SHARE_TOTAL($A50,$B$1),"")</f>
        <v>3.7174354379317771</v>
      </c>
      <c r="R50">
        <f>IFERROR([1]!s_west_netprofit($A50,2027,$B$1,180)/[1]!S_SHARE_TOTAL($A50,$B$1),"")</f>
        <v>3.7852111589719932</v>
      </c>
      <c r="S50">
        <f>IFERROR([1]!s_fa_dupont_roe($A50,"2011/12/31")/100,"")</f>
        <v>0</v>
      </c>
      <c r="T50">
        <f>IFERROR([1]!s_fa_dupont_roe($A50,"2012/12/31")/100,"")</f>
        <v>0</v>
      </c>
      <c r="U50">
        <f>IFERROR([1]!s_fa_dupont_roe($A50,"2013/12/31")/100,"")</f>
        <v>0</v>
      </c>
      <c r="V50">
        <f>IFERROR([1]!s_fa_dupont_roe($A50,"2014/12/31")/100,"")</f>
        <v>0.17732299999999998</v>
      </c>
      <c r="W50">
        <f>IFERROR([1]!s_fa_dupont_roe($A50,"2015/12/31")/100,"")</f>
        <v>9.5243999999999995E-2</v>
      </c>
      <c r="X50">
        <f>IFERROR([1]!s_fa_dupont_roe($A50,"2016/12/31")/100,"")</f>
        <v>7.2811000000000001E-2</v>
      </c>
      <c r="Y50">
        <f>IFERROR([1]!s_fa_dupont_roe($A50,"2017/12/31")/100,"")</f>
        <v>0.107254</v>
      </c>
      <c r="Z50">
        <f>IFERROR([1]!s_fa_dupont_roe($A50,"2018/12/31")/100,"")</f>
        <v>0.13044700000000001</v>
      </c>
      <c r="AA50">
        <f>IFERROR([1]!s_fa_dupont_roe($A50,"2019/12/31")/100,"")</f>
        <v>8.7257000000000001E-2</v>
      </c>
      <c r="AB50">
        <f>IFERROR([1]!s_fa_dupont_roe($A50,"2020/12/31")/100,"")</f>
        <v>4.6737000000000001E-2</v>
      </c>
      <c r="AC50">
        <f>IFERROR([1]!s_fa_dupont_roe($A50,"2021/12/31")/100,"")</f>
        <v>5.8525999999999995E-2</v>
      </c>
      <c r="AD50">
        <f>IFERROR([1]!s_fa_dupont_roe($A50,"2022/12/31")/100,"")</f>
        <v>5.7755000000000001E-2</v>
      </c>
      <c r="AE50">
        <f>IFERROR([1]!s_fa_dupont_roe($A50,"2023/12/31")/100,"")</f>
        <v>4.5304999999999998E-2</v>
      </c>
      <c r="AF50">
        <f>IFERROR([1]!s_fa_dupont_roe($A50,"2024/12/31")/100,"")</f>
        <v>3.5311000000000002E-2</v>
      </c>
      <c r="AG50">
        <f>IFERROR([1]!s_fa_dupont_roe($A50,"2025/12/31")/100,"")</f>
        <v>2.7667000000000001E-2</v>
      </c>
      <c r="AH50">
        <f>IFERROR([1]!s_stm07_is($A50,"W30028333","2025/12/31",1),"")</f>
        <v>10847000000</v>
      </c>
      <c r="AI50">
        <f>IFERROR([1]!s_stm07_bs($A50,"W38058048","2025/12/31",1),"")</f>
        <v>0</v>
      </c>
      <c r="AJ50">
        <f>IFERROR([1]!s_fa_netdebt($A50,"2025/12/31"),"")</f>
        <v>0</v>
      </c>
      <c r="AK50">
        <f>IFERROR([1]!s_val_ev1($A50,"2025/12/31"),"")</f>
        <v>170682643182.85599</v>
      </c>
      <c r="AL50">
        <f>IFERROR([1]!s_fa_ebitda($A50,"2025/12/31"),"")</f>
        <v>17765000000</v>
      </c>
      <c r="AM50">
        <f>IFERROR([1]!s_west_netprofit($A50,2026,$B$1,180)/[1]!s_west_netprofit($A50,2026,$B$1-7,180)-1,"")</f>
        <v>0</v>
      </c>
      <c r="AN50">
        <f>IFERROR([1]!s_west_netprofit($A50,2026,$B$1,180)/[1]!s_west_netprofit($A50,2026,$B$1-30,180)-1,"")</f>
        <v>0</v>
      </c>
      <c r="AO50" t="str">
        <f>IFERROR([1]!s_est_mediannetprofit($A50,2026,$B$1)/[1]!s_est_mediannetprofit($A50,2026,$B$1-7)-1,"")</f>
        <v/>
      </c>
      <c r="AP50" t="str">
        <f>IFERROR([1]!s_est_mediannetprofit($A50,2026,$B$1)/[1]!s_est_mediannetprofit($A50,2026,$B$1-30)-1,"")</f>
        <v/>
      </c>
    </row>
    <row r="51" spans="1:42">
      <c r="A51" t="s">
        <v>1890</v>
      </c>
      <c r="B51">
        <f>IFERROR([1]!s_stm07_is($A51,"W30028333","2011/12/31",1)/[1]!S_SHARE_TOTAL($A51,$B$1),"")</f>
        <v>2.4688820140014937E-2</v>
      </c>
      <c r="C51">
        <f>IFERROR([1]!s_stm07_is($A51,"W30028333","2012/12/31",1)/[1]!S_SHARE_TOTAL($A51,$B$1),"")</f>
        <v>4.7518834337608229E-2</v>
      </c>
      <c r="D51">
        <f>IFERROR([1]!s_stm07_is($A51,"W30028333","2013/12/31",1)/[1]!S_SHARE_TOTAL($A51,$B$1),"")</f>
        <v>5.5307745496752263E-2</v>
      </c>
      <c r="E51">
        <f>IFERROR([1]!s_stm07_is($A51,"W30028333","2014/12/31",1)/[1]!S_SHARE_TOTAL($A51,$B$1),"")</f>
        <v>8.0724212091095968E-2</v>
      </c>
      <c r="F51">
        <f>IFERROR([1]!s_stm07_is($A51,"W30028333","2015/12/31",1)/[1]!S_SHARE_TOTAL($A51,$B$1),"")</f>
        <v>9.4887018118982994E-2</v>
      </c>
      <c r="G51">
        <f>IFERROR([1]!s_stm07_is($A51,"W30028333","2016/12/31",1)/[1]!S_SHARE_TOTAL($A51,$B$1),"")</f>
        <v>0.10206660539239806</v>
      </c>
      <c r="H51">
        <f>IFERROR([1]!s_stm07_is($A51,"W30028333","2017/12/31",1)/[1]!S_SHARE_TOTAL($A51,$B$1),"")</f>
        <v>0.11581266845098771</v>
      </c>
      <c r="I51">
        <f>IFERROR([1]!s_stm07_is($A51,"W30028333","2018/12/31",1)/[1]!S_SHARE_TOTAL($A51,$B$1),"")</f>
        <v>0.48259107911859245</v>
      </c>
      <c r="J51">
        <f>IFERROR([1]!s_stm07_is($A51,"W30028333","2019/12/31",1)/[1]!S_SHARE_TOTAL($A51,$B$1),"")</f>
        <v>0.14439802468463031</v>
      </c>
      <c r="K51">
        <f>IFERROR([1]!s_stm07_is($A51,"W30028333","2020/12/31",1)/[1]!S_SHARE_TOTAL($A51,$B$1),"")</f>
        <v>0.1478277787785969</v>
      </c>
      <c r="L51">
        <f>IFERROR([1]!s_stm07_is($A51,"W30028333","2021/12/31",1)/[1]!S_SHARE_TOTAL($A51,$B$1),"")</f>
        <v>0.77930785888370135</v>
      </c>
      <c r="M51">
        <f>IFERROR([1]!s_stm07_is($A51,"W30028333","2022/12/31",1)/[1]!S_SHARE_TOTAL($A51,$B$1),"")</f>
        <v>0.13569059324318183</v>
      </c>
      <c r="N51">
        <f>IFERROR([1]!s_stm07_is($A51,"W30028333","2023/12/31",1)/[1]!S_SHARE_TOTAL($A51,$B$1),"")</f>
        <v>0.12440081708657996</v>
      </c>
      <c r="O51">
        <f>IFERROR([1]!s_stm07_is($A51,"W30028333","2024/12/31",1)/[1]!S_SHARE_TOTAL($A51,$B$1),"")</f>
        <v>0.18670394434305249</v>
      </c>
      <c r="P51">
        <f>IFERROR([1]!s_stm07_is($A51,"W30028333","2025/12/31",1)/[1]!S_SHARE_TOTAL($A51,$B$1),"")</f>
        <v>0.12500944746762371</v>
      </c>
      <c r="Q51">
        <f>IFERROR([1]!s_west_netprofit($A51,2026,$B$1,180)/[1]!S_SHARE_TOTAL($A51,$B$1),"")</f>
        <v>0.23797003943784567</v>
      </c>
      <c r="R51">
        <f>IFERROR([1]!s_west_netprofit($A51,2027,$B$1,180)/[1]!S_SHARE_TOTAL($A51,$B$1),"")</f>
        <v>0.26786980854468967</v>
      </c>
      <c r="S51">
        <f>IFERROR([1]!s_fa_dupont_roe($A51,"2011/12/31")/100,"")</f>
        <v>0.123683</v>
      </c>
      <c r="T51">
        <f>IFERROR([1]!s_fa_dupont_roe($A51,"2012/12/31")/100,"")</f>
        <v>0.21163199999999999</v>
      </c>
      <c r="U51">
        <f>IFERROR([1]!s_fa_dupont_roe($A51,"2013/12/31")/100,"")</f>
        <v>0.205932</v>
      </c>
      <c r="V51">
        <f>IFERROR([1]!s_fa_dupont_roe($A51,"2014/12/31")/100,"")</f>
        <v>0.25016500000000003</v>
      </c>
      <c r="W51">
        <f>IFERROR([1]!s_fa_dupont_roe($A51,"2015/12/31")/100,"")</f>
        <v>0.247616</v>
      </c>
      <c r="X51">
        <f>IFERROR([1]!s_fa_dupont_roe($A51,"2016/12/31")/100,"")</f>
        <v>0.22995299999999999</v>
      </c>
      <c r="Y51">
        <f>IFERROR([1]!s_fa_dupont_roe($A51,"2017/12/31")/100,"")</f>
        <v>0.26100000000000001</v>
      </c>
      <c r="Z51">
        <f>IFERROR([1]!s_fa_dupont_roe($A51,"2018/12/31")/100,"")</f>
        <v>0.47089900000000001</v>
      </c>
      <c r="AA51">
        <f>IFERROR([1]!s_fa_dupont_roe($A51,"2019/12/31")/100,"")</f>
        <v>8.9741000000000001E-2</v>
      </c>
      <c r="AB51">
        <f>IFERROR([1]!s_fa_dupont_roe($A51,"2020/12/31")/100,"")</f>
        <v>0.11580299999999999</v>
      </c>
      <c r="AC51">
        <f>IFERROR([1]!s_fa_dupont_roe($A51,"2021/12/31")/100,"")</f>
        <v>0.62112900000000004</v>
      </c>
      <c r="AD51">
        <f>IFERROR([1]!s_fa_dupont_roe($A51,"2022/12/31")/100,"")</f>
        <v>8.4732000000000002E-2</v>
      </c>
      <c r="AE51">
        <f>IFERROR([1]!s_fa_dupont_roe($A51,"2023/12/31")/100,"")</f>
        <v>7.7445E-2</v>
      </c>
      <c r="AF51">
        <f>IFERROR([1]!s_fa_dupont_roe($A51,"2024/12/31")/100,"")</f>
        <v>0.112111</v>
      </c>
      <c r="AG51">
        <f>IFERROR([1]!s_fa_dupont_roe($A51,"2025/12/31")/100,"")</f>
        <v>7.4828999999999993E-2</v>
      </c>
      <c r="AH51">
        <f>IFERROR([1]!s_stm07_is($A51,"W30028333","2025/12/31",1),"")</f>
        <v>2343348000</v>
      </c>
      <c r="AI51">
        <f>IFERROR([1]!s_stm07_bs($A51,"W38058048","2025/12/31",1),"")</f>
        <v>0</v>
      </c>
      <c r="AJ51">
        <f>IFERROR([1]!s_fa_netdebt($A51,"2025/12/31"),"")</f>
        <v>0</v>
      </c>
      <c r="AK51">
        <f>IFERROR([1]!s_val_ev1($A51,"2025/12/31"),"")</f>
        <v>120699854001.85001</v>
      </c>
      <c r="AL51">
        <f>IFERROR([1]!s_fa_ebitda($A51,"2025/12/31"),"")</f>
        <v>7799701000</v>
      </c>
      <c r="AM51">
        <f>IFERROR([1]!s_west_netprofit($A51,2026,$B$1,180)/[1]!s_west_netprofit($A51,2026,$B$1-7,180)-1,"")</f>
        <v>0</v>
      </c>
      <c r="AN51">
        <f>IFERROR([1]!s_west_netprofit($A51,2026,$B$1,180)/[1]!s_west_netprofit($A51,2026,$B$1-30,180)-1,"")</f>
        <v>0</v>
      </c>
      <c r="AO51" t="str">
        <f>IFERROR([1]!s_est_mediannetprofit($A51,2026,$B$1)/[1]!s_est_mediannetprofit($A51,2026,$B$1-7)-1,"")</f>
        <v/>
      </c>
      <c r="AP51" t="str">
        <f>IFERROR([1]!s_est_mediannetprofit($A51,2026,$B$1)/[1]!s_est_mediannetprofit($A51,2026,$B$1-30)-1,"")</f>
        <v/>
      </c>
    </row>
    <row r="52" spans="1:42">
      <c r="A52" t="s">
        <v>1891</v>
      </c>
      <c r="B52">
        <f>IFERROR([1]!s_stm07_is($A52,"W30028333","2011/12/31",1)/[1]!S_SHARE_TOTAL($A52,$B$1),"")</f>
        <v>0</v>
      </c>
      <c r="C52">
        <f>IFERROR([1]!s_stm07_is($A52,"W30028333","2012/12/31",1)/[1]!S_SHARE_TOTAL($A52,$B$1),"")</f>
        <v>0</v>
      </c>
      <c r="D52">
        <f>IFERROR([1]!s_stm07_is($A52,"W30028333","2013/12/31",1)/[1]!S_SHARE_TOTAL($A52,$B$1),"")</f>
        <v>0</v>
      </c>
      <c r="E52">
        <f>IFERROR([1]!s_stm07_is($A52,"W30028333","2014/12/31",1)/[1]!S_SHARE_TOTAL($A52,$B$1),"")</f>
        <v>0</v>
      </c>
      <c r="F52">
        <f>IFERROR([1]!s_stm07_is($A52,"W30028333","2015/12/31",1)/[1]!S_SHARE_TOTAL($A52,$B$1),"")</f>
        <v>0</v>
      </c>
      <c r="G52">
        <f>IFERROR([1]!s_stm07_is($A52,"W30028333","2016/12/31",1)/[1]!S_SHARE_TOTAL($A52,$B$1),"")</f>
        <v>0</v>
      </c>
      <c r="H52">
        <f>IFERROR([1]!s_stm07_is($A52,"W30028333","2017/12/31",1)/[1]!S_SHARE_TOTAL($A52,$B$1),"")</f>
        <v>0.1701393209200438</v>
      </c>
      <c r="I52">
        <f>IFERROR([1]!s_stm07_is($A52,"W30028333","2018/12/31",1)/[1]!S_SHARE_TOTAL($A52,$B$1),"")</f>
        <v>0.18528718510405257</v>
      </c>
      <c r="J52">
        <f>IFERROR([1]!s_stm07_is($A52,"W30028333","2019/12/31",1)/[1]!S_SHARE_TOTAL($A52,$B$1),"")</f>
        <v>0.15988083242059145</v>
      </c>
      <c r="K52">
        <f>IFERROR([1]!s_stm07_is($A52,"W30028333","2020/12/31",1)/[1]!S_SHARE_TOTAL($A52,$B$1),"")</f>
        <v>0.35825191675794088</v>
      </c>
      <c r="L52">
        <f>IFERROR([1]!s_stm07_is($A52,"W30028333","2021/12/31",1)/[1]!S_SHARE_TOTAL($A52,$B$1),"")</f>
        <v>0.75571741511500545</v>
      </c>
      <c r="M52">
        <f>IFERROR([1]!s_stm07_is($A52,"W30028333","2022/12/31",1)/[1]!S_SHARE_TOTAL($A52,$B$1),"")</f>
        <v>0.9665393209200438</v>
      </c>
      <c r="N52">
        <f>IFERROR([1]!s_stm07_is($A52,"W30028333","2023/12/31",1)/[1]!S_SHARE_TOTAL($A52,$B$1),"")</f>
        <v>1.2831320920043812</v>
      </c>
      <c r="O52">
        <f>IFERROR([1]!s_stm07_is($A52,"W30028333","2024/12/31",1)/[1]!S_SHARE_TOTAL($A52,$B$1),"")</f>
        <v>1.5900876232201533</v>
      </c>
      <c r="P52">
        <f>IFERROR([1]!s_stm07_is($A52,"W30028333","2025/12/31",1)/[1]!S_SHARE_TOTAL($A52,$B$1),"")</f>
        <v>1.7388928806133626</v>
      </c>
      <c r="Q52">
        <f>IFERROR([1]!s_west_netprofit($A52,2026,$B$1,180)/[1]!S_SHARE_TOTAL($A52,$B$1),"")</f>
        <v>1.9381048849945235</v>
      </c>
      <c r="R52">
        <f>IFERROR([1]!s_west_netprofit($A52,2027,$B$1,180)/[1]!S_SHARE_TOTAL($A52,$B$1),"")</f>
        <v>2.1526383351588172</v>
      </c>
      <c r="S52">
        <f>IFERROR([1]!s_fa_dupont_roe($A52,"2011/12/31")/100,"")</f>
        <v>0</v>
      </c>
      <c r="T52">
        <f>IFERROR([1]!s_fa_dupont_roe($A52,"2012/12/31")/100,"")</f>
        <v>0</v>
      </c>
      <c r="U52">
        <f>IFERROR([1]!s_fa_dupont_roe($A52,"2013/12/31")/100,"")</f>
        <v>0</v>
      </c>
      <c r="V52">
        <f>IFERROR([1]!s_fa_dupont_roe($A52,"2014/12/31")/100,"")</f>
        <v>0</v>
      </c>
      <c r="W52">
        <f>IFERROR([1]!s_fa_dupont_roe($A52,"2015/12/31")/100,"")</f>
        <v>0</v>
      </c>
      <c r="X52">
        <f>IFERROR([1]!s_fa_dupont_roe($A52,"2016/12/31")/100,"")</f>
        <v>0</v>
      </c>
      <c r="Y52">
        <f>IFERROR([1]!s_fa_dupont_roe($A52,"2017/12/31")/100,"")</f>
        <v>1.2349600000000001</v>
      </c>
      <c r="Z52">
        <f>IFERROR([1]!s_fa_dupont_roe($A52,"2018/12/31")/100,"")</f>
        <v>0.86211799999999994</v>
      </c>
      <c r="AA52">
        <f>IFERROR([1]!s_fa_dupont_roe($A52,"2019/12/31")/100,"")</f>
        <v>0.42977200000000004</v>
      </c>
      <c r="AB52">
        <f>IFERROR([1]!s_fa_dupont_roe($A52,"2020/12/31")/100,"")</f>
        <v>0.12119099999999999</v>
      </c>
      <c r="AC52">
        <f>IFERROR([1]!s_fa_dupont_roe($A52,"2021/12/31")/100,"")</f>
        <v>0.13092000000000001</v>
      </c>
      <c r="AD52">
        <f>IFERROR([1]!s_fa_dupont_roe($A52,"2022/12/31")/100,"")</f>
        <v>0.156643</v>
      </c>
      <c r="AE52">
        <f>IFERROR([1]!s_fa_dupont_roe($A52,"2023/12/31")/100,"")</f>
        <v>0.193777</v>
      </c>
      <c r="AF52">
        <f>IFERROR([1]!s_fa_dupont_roe($A52,"2024/12/31")/100,"")</f>
        <v>0.22352799999999998</v>
      </c>
      <c r="AG52">
        <f>IFERROR([1]!s_fa_dupont_roe($A52,"2025/12/31")/100,"")</f>
        <v>0.24816299999999999</v>
      </c>
      <c r="AH52">
        <f>IFERROR([1]!s_stm07_is($A52,"W30028333","2025/12/31",1),"")</f>
        <v>3969023000</v>
      </c>
      <c r="AI52">
        <f>IFERROR([1]!s_stm07_bs($A52,"W38058048","2025/12/31",1),"")</f>
        <v>0</v>
      </c>
      <c r="AJ52">
        <f>IFERROR([1]!s_fa_netdebt($A52,"2025/12/31"),"")</f>
        <v>0</v>
      </c>
      <c r="AK52">
        <f>IFERROR([1]!s_val_ev1($A52,"2025/12/31"),"")</f>
        <v>88525088971</v>
      </c>
      <c r="AL52">
        <f>IFERROR([1]!s_fa_ebitda($A52,"2025/12/31"),"")</f>
        <v>5641469000</v>
      </c>
      <c r="AM52">
        <f>IFERROR([1]!s_west_netprofit($A52,2026,$B$1,180)/[1]!s_west_netprofit($A52,2026,$B$1-7,180)-1,"")</f>
        <v>-3.545780014775457E-3</v>
      </c>
      <c r="AN52">
        <f>IFERROR([1]!s_west_netprofit($A52,2026,$B$1,180)/[1]!s_west_netprofit($A52,2026,$B$1-30,180)-1,"")</f>
        <v>-7.7883862182148711E-3</v>
      </c>
      <c r="AO52" t="str">
        <f>IFERROR([1]!s_est_mediannetprofit($A52,2026,$B$1)/[1]!s_est_mediannetprofit($A52,2026,$B$1-7)-1,"")</f>
        <v/>
      </c>
      <c r="AP52" t="str">
        <f>IFERROR([1]!s_est_mediannetprofit($A52,2026,$B$1)/[1]!s_est_mediannetprofit($A52,2026,$B$1-30)-1,"")</f>
        <v/>
      </c>
    </row>
    <row r="53" spans="1:42">
      <c r="A53" t="s">
        <v>1892</v>
      </c>
      <c r="B53">
        <f>IFERROR([1]!s_stm07_is($A53,"W30028333","2011/12/31",1)/[1]!S_SHARE_TOTAL($A53,$B$1),"")</f>
        <v>0.15186958384179755</v>
      </c>
      <c r="C53">
        <f>IFERROR([1]!s_stm07_is($A53,"W30028333","2012/12/31",1)/[1]!S_SHARE_TOTAL($A53,$B$1),"")</f>
        <v>8.9256593837999162E-3</v>
      </c>
      <c r="D53">
        <f>IFERROR([1]!s_stm07_is($A53,"W30028333","2013/12/31",1)/[1]!S_SHARE_TOTAL($A53,$B$1),"")</f>
        <v>6.0661074420843702E-2</v>
      </c>
      <c r="E53">
        <f>IFERROR([1]!s_stm07_is($A53,"W30028333","2014/12/31",1)/[1]!S_SHARE_TOTAL($A53,$B$1),"")</f>
        <v>4.7550247420792842E-2</v>
      </c>
      <c r="F53">
        <f>IFERROR([1]!s_stm07_is($A53,"W30028333","2015/12/31",1)/[1]!S_SHARE_TOTAL($A53,$B$1),"")</f>
        <v>0.30968298974225422</v>
      </c>
      <c r="G53">
        <f>IFERROR([1]!s_stm07_is($A53,"W30028333","2016/12/31",1)/[1]!S_SHARE_TOTAL($A53,$B$1),"")</f>
        <v>0.55413453136024038</v>
      </c>
      <c r="H53">
        <f>IFERROR([1]!s_stm07_is($A53,"W30028333","2017/12/31",1)/[1]!S_SHARE_TOTAL($A53,$B$1),"")</f>
        <v>0.44602280152519652</v>
      </c>
      <c r="I53">
        <f>IFERROR([1]!s_stm07_is($A53,"W30028333","2018/12/31",1)/[1]!S_SHARE_TOTAL($A53,$B$1),"")</f>
        <v>0.30493953653838585</v>
      </c>
      <c r="J53">
        <f>IFERROR([1]!s_stm07_is($A53,"W30028333","2019/12/31",1)/[1]!S_SHARE_TOTAL($A53,$B$1),"")</f>
        <v>0.1770774394752298</v>
      </c>
      <c r="K53">
        <f>IFERROR([1]!s_stm07_is($A53,"W30028333","2020/12/31",1)/[1]!S_SHARE_TOTAL($A53,$B$1),"")</f>
        <v>0.46442637332494835</v>
      </c>
      <c r="L53">
        <f>IFERROR([1]!s_stm07_is($A53,"W30028333","2021/12/31",1)/[1]!S_SHARE_TOTAL($A53,$B$1),"")</f>
        <v>0.33400482750205712</v>
      </c>
      <c r="M53">
        <f>IFERROR([1]!s_stm07_is($A53,"W30028333","2022/12/31",1)/[1]!S_SHARE_TOTAL($A53,$B$1),"")</f>
        <v>1.8231970823810923</v>
      </c>
      <c r="N53">
        <f>IFERROR([1]!s_stm07_is($A53,"W30028333","2023/12/31",1)/[1]!S_SHARE_TOTAL($A53,$B$1),"")</f>
        <v>3.2949610651548933</v>
      </c>
      <c r="O53">
        <f>IFERROR([1]!s_stm07_is($A53,"W30028333","2024/12/31",1)/[1]!S_SHARE_TOTAL($A53,$B$1),"")</f>
        <v>4.4152104539812065</v>
      </c>
      <c r="P53">
        <f>IFERROR([1]!s_stm07_is($A53,"W30028333","2025/12/31",1)/[1]!S_SHARE_TOTAL($A53,$B$1),"")</f>
        <v>3.5777465353192661</v>
      </c>
      <c r="Q53">
        <f>IFERROR([1]!s_west_netprofit($A53,2026,$B$1,180)/[1]!S_SHARE_TOTAL($A53,$B$1),"")</f>
        <v>4.6623724093884986</v>
      </c>
      <c r="R53">
        <f>IFERROR([1]!s_west_netprofit($A53,2027,$B$1,180)/[1]!S_SHARE_TOTAL($A53,$B$1),"")</f>
        <v>5.8299169596858462</v>
      </c>
      <c r="S53">
        <f>IFERROR([1]!s_fa_dupont_roe($A53,"2011/12/31")/100,"")</f>
        <v>6.9957000000000005E-2</v>
      </c>
      <c r="T53">
        <f>IFERROR([1]!s_fa_dupont_roe($A53,"2012/12/31")/100,"")</f>
        <v>3.846E-3</v>
      </c>
      <c r="U53">
        <f>IFERROR([1]!s_fa_dupont_roe($A53,"2013/12/31")/100,"")</f>
        <v>2.5779999999999997E-2</v>
      </c>
      <c r="V53">
        <f>IFERROR([1]!s_fa_dupont_roe($A53,"2014/12/31")/100,"")</f>
        <v>1.8418E-2</v>
      </c>
      <c r="W53">
        <f>IFERROR([1]!s_fa_dupont_roe($A53,"2015/12/31")/100,"")</f>
        <v>9.7934000000000007E-2</v>
      </c>
      <c r="X53">
        <f>IFERROR([1]!s_fa_dupont_roe($A53,"2016/12/31")/100,"")</f>
        <v>0.120937</v>
      </c>
      <c r="Y53">
        <f>IFERROR([1]!s_fa_dupont_roe($A53,"2017/12/31")/100,"")</f>
        <v>7.6538000000000009E-2</v>
      </c>
      <c r="Z53">
        <f>IFERROR([1]!s_fa_dupont_roe($A53,"2018/12/31")/100,"")</f>
        <v>5.0456000000000001E-2</v>
      </c>
      <c r="AA53">
        <f>IFERROR([1]!s_fa_dupont_roe($A53,"2019/12/31")/100,"")</f>
        <v>2.8839999999999998E-2</v>
      </c>
      <c r="AB53">
        <f>IFERROR([1]!s_fa_dupont_roe($A53,"2020/12/31")/100,"")</f>
        <v>7.4523000000000006E-2</v>
      </c>
      <c r="AC53">
        <f>IFERROR([1]!s_fa_dupont_roe($A53,"2021/12/31")/100,"")</f>
        <v>4.0083000000000001E-2</v>
      </c>
      <c r="AD53">
        <f>IFERROR([1]!s_fa_dupont_roe($A53,"2022/12/31")/100,"")</f>
        <v>0.161305</v>
      </c>
      <c r="AE53">
        <f>IFERROR([1]!s_fa_dupont_roe($A53,"2023/12/31")/100,"")</f>
        <v>0.24048100000000003</v>
      </c>
      <c r="AF53">
        <f>IFERROR([1]!s_fa_dupont_roe($A53,"2024/12/31")/100,"")</f>
        <v>0.24843699999999999</v>
      </c>
      <c r="AG53">
        <f>IFERROR([1]!s_fa_dupont_roe($A53,"2025/12/31")/100,"")</f>
        <v>0.15118000000000001</v>
      </c>
      <c r="AH53">
        <f>IFERROR([1]!s_stm07_is($A53,"W30028333","2025/12/31",1),"")</f>
        <v>32619022000</v>
      </c>
      <c r="AI53">
        <f>IFERROR([1]!s_stm07_bs($A53,"W38058048","2025/12/31",1),"")</f>
        <v>258539185000</v>
      </c>
      <c r="AJ53">
        <f>IFERROR([1]!s_fa_netdebt($A53,"2025/12/31"),"")</f>
        <v>54112021000</v>
      </c>
      <c r="AK53">
        <f>IFERROR([1]!s_val_ev1($A53,"2025/12/31"),"")</f>
        <v>967333212303.59998</v>
      </c>
      <c r="AL53">
        <f>IFERROR([1]!s_fa_ebitda($A53,"2025/12/31"),"")</f>
        <v>0</v>
      </c>
      <c r="AM53">
        <f>IFERROR([1]!s_west_netprofit($A53,2026,$B$1,180)/[1]!s_west_netprofit($A53,2026,$B$1-7,180)-1,"")</f>
        <v>0</v>
      </c>
      <c r="AN53">
        <f>IFERROR([1]!s_west_netprofit($A53,2026,$B$1,180)/[1]!s_west_netprofit($A53,2026,$B$1-30,180)-1,"")</f>
        <v>-1.7660567351987178E-2</v>
      </c>
      <c r="AO53" t="str">
        <f>IFERROR([1]!s_est_mediannetprofit($A53,2026,$B$1)/[1]!s_est_mediannetprofit($A53,2026,$B$1-7)-1,"")</f>
        <v/>
      </c>
      <c r="AP53" t="str">
        <f>IFERROR([1]!s_est_mediannetprofit($A53,2026,$B$1)/[1]!s_est_mediannetprofit($A53,2026,$B$1-30)-1,"")</f>
        <v/>
      </c>
    </row>
    <row r="54" spans="1:42">
      <c r="A54" t="s">
        <v>1893</v>
      </c>
      <c r="B54">
        <f>IFERROR([1]!s_stm07_is($A54,"W30028333","2011/12/31",1)/[1]!S_SHARE_TOTAL($A54,$B$1),"")</f>
        <v>0.34837974472855227</v>
      </c>
      <c r="C54">
        <f>IFERROR([1]!s_stm07_is($A54,"W30028333","2012/12/31",1)/[1]!S_SHARE_TOTAL($A54,$B$1),"")</f>
        <v>0.41457438206176289</v>
      </c>
      <c r="D54">
        <f>IFERROR([1]!s_stm07_is($A54,"W30028333","2013/12/31",1)/[1]!S_SHARE_TOTAL($A54,$B$1),"")</f>
        <v>0.47520874986286193</v>
      </c>
      <c r="E54">
        <f>IFERROR([1]!s_stm07_is($A54,"W30028333","2014/12/31",1)/[1]!S_SHARE_TOTAL($A54,$B$1),"")</f>
        <v>0.51277057065892473</v>
      </c>
      <c r="F54">
        <f>IFERROR([1]!s_stm07_is($A54,"W30028333","2015/12/31",1)/[1]!S_SHARE_TOTAL($A54,$B$1),"")</f>
        <v>0.51597358306668273</v>
      </c>
      <c r="G54">
        <f>IFERROR([1]!s_stm07_is($A54,"W30028333","2016/12/31",1)/[1]!S_SHARE_TOTAL($A54,$B$1),"")</f>
        <v>0.52557119116450524</v>
      </c>
      <c r="H54">
        <f>IFERROR([1]!s_stm07_is($A54,"W30028333","2017/12/31",1)/[1]!S_SHARE_TOTAL($A54,$B$1),"")</f>
        <v>0.55134672633880033</v>
      </c>
      <c r="I54">
        <f>IFERROR([1]!s_stm07_is($A54,"W30028333","2018/12/31",1)/[1]!S_SHARE_TOTAL($A54,$B$1),"")</f>
        <v>0.5794080866033775</v>
      </c>
      <c r="J54">
        <f>IFERROR([1]!s_stm07_is($A54,"W30028333","2019/12/31",1)/[1]!S_SHARE_TOTAL($A54,$B$1),"")</f>
        <v>0.60602366249835127</v>
      </c>
      <c r="K54">
        <f>IFERROR([1]!s_stm07_is($A54,"W30028333","2020/12/31",1)/[1]!S_SHARE_TOTAL($A54,$B$1),"")</f>
        <v>0.61695847827398898</v>
      </c>
      <c r="L54">
        <f>IFERROR([1]!s_stm07_is($A54,"W30028333","2021/12/31",1)/[1]!S_SHARE_TOTAL($A54,$B$1),"")</f>
        <v>0.68912769093692472</v>
      </c>
      <c r="M54">
        <f>IFERROR([1]!s_stm07_is($A54,"W30028333","2022/12/31",1)/[1]!S_SHARE_TOTAL($A54,$B$1),"")</f>
        <v>0.74043589236967233</v>
      </c>
      <c r="N54">
        <f>IFERROR([1]!s_stm07_is($A54,"W30028333","2023/12/31",1)/[1]!S_SHARE_TOTAL($A54,$B$1),"")</f>
        <v>0.76962587877257638</v>
      </c>
      <c r="O54">
        <f>IFERROR([1]!s_stm07_is($A54,"W30028333","2024/12/31",1)/[1]!S_SHARE_TOTAL($A54,$B$1),"")</f>
        <v>0.80599049867760386</v>
      </c>
      <c r="P54">
        <f>IFERROR([1]!s_stm07_is($A54,"W30028333","2025/12/31",1)/[1]!S_SHARE_TOTAL($A54,$B$1),"")</f>
        <v>0.83158602512603919</v>
      </c>
      <c r="Q54">
        <f>IFERROR([1]!s_west_netprofit($A54,2026,$B$1,180)/[1]!S_SHARE_TOTAL($A54,$B$1),"")</f>
        <v>0.86913413097156023</v>
      </c>
      <c r="R54">
        <f>IFERROR([1]!s_west_netprofit($A54,2027,$B$1,180)/[1]!S_SHARE_TOTAL($A54,$B$1),"")</f>
        <v>0.91367686159334505</v>
      </c>
      <c r="S54">
        <f>IFERROR([1]!s_fa_dupont_roe($A54,"2011/12/31")/100,"")</f>
        <v>0.20463200000000001</v>
      </c>
      <c r="T54">
        <f>IFERROR([1]!s_fa_dupont_roe($A54,"2012/12/31")/100,"")</f>
        <v>0.20736399999999999</v>
      </c>
      <c r="U54">
        <f>IFERROR([1]!s_fa_dupont_roe($A54,"2013/12/31")/100,"")</f>
        <v>0.20881699999999997</v>
      </c>
      <c r="V54">
        <f>IFERROR([1]!s_fa_dupont_roe($A54,"2014/12/31")/100,"")</f>
        <v>0.19150900000000001</v>
      </c>
      <c r="W54">
        <f>IFERROR([1]!s_fa_dupont_roe($A54,"2015/12/31")/100,"")</f>
        <v>0.16115100000000002</v>
      </c>
      <c r="X54">
        <f>IFERROR([1]!s_fa_dupont_roe($A54,"2016/12/31")/100,"")</f>
        <v>0.145507</v>
      </c>
      <c r="Y54">
        <f>IFERROR([1]!s_fa_dupont_roe($A54,"2017/12/31")/100,"")</f>
        <v>0.14061199999999999</v>
      </c>
      <c r="Z54">
        <f>IFERROR([1]!s_fa_dupont_roe($A54,"2018/12/31")/100,"")</f>
        <v>0.130967</v>
      </c>
      <c r="AA54">
        <f>IFERROR([1]!s_fa_dupont_roe($A54,"2019/12/31")/100,"")</f>
        <v>0.117225</v>
      </c>
      <c r="AB54">
        <f>IFERROR([1]!s_fa_dupont_roe($A54,"2020/12/31")/100,"")</f>
        <v>0.10398099999999999</v>
      </c>
      <c r="AC54">
        <f>IFERROR([1]!s_fa_dupont_roe($A54,"2021/12/31")/100,"")</f>
        <v>0.104422</v>
      </c>
      <c r="AD54">
        <f>IFERROR([1]!s_fa_dupont_roe($A54,"2022/12/31")/100,"")</f>
        <v>0.10196300000000001</v>
      </c>
      <c r="AE54">
        <f>IFERROR([1]!s_fa_dupont_roe($A54,"2023/12/31")/100,"")</f>
        <v>9.6930999999999989E-2</v>
      </c>
      <c r="AF54">
        <f>IFERROR([1]!s_fa_dupont_roe($A54,"2024/12/31")/100,"")</f>
        <v>9.4341000000000008E-2</v>
      </c>
      <c r="AG54">
        <f>IFERROR([1]!s_fa_dupont_roe($A54,"2025/12/31")/100,"")</f>
        <v>9.1984999999999997E-2</v>
      </c>
      <c r="AH54">
        <f>IFERROR([1]!s_stm07_is($A54,"W30028333","2025/12/31",1),"")</f>
        <v>291041000000</v>
      </c>
      <c r="AI54">
        <f>IFERROR([1]!s_stm07_bs($A54,"W38058048","2025/12/31",1),"")</f>
        <v>3243371000000</v>
      </c>
      <c r="AJ54">
        <f>IFERROR([1]!s_fa_netdebt($A54,"2025/12/31"),"")</f>
        <v>0</v>
      </c>
      <c r="AK54">
        <f>IFERROR([1]!s_val_ev1($A54,"2025/12/31"),"")</f>
        <v>48153573995192.703</v>
      </c>
      <c r="AL54">
        <f>IFERROR([1]!s_fa_ebitda($A54,"2025/12/31"),"")</f>
        <v>0</v>
      </c>
      <c r="AM54">
        <f>IFERROR([1]!s_west_netprofit($A54,2026,$B$1,180)/[1]!s_west_netprofit($A54,2026,$B$1-7,180)-1,"")</f>
        <v>0</v>
      </c>
      <c r="AN54">
        <f>IFERROR([1]!s_west_netprofit($A54,2026,$B$1,180)/[1]!s_west_netprofit($A54,2026,$B$1-30,180)-1,"")</f>
        <v>0</v>
      </c>
      <c r="AO54" t="str">
        <f>IFERROR([1]!s_est_mediannetprofit($A54,2026,$B$1)/[1]!s_est_mediannetprofit($A54,2026,$B$1-7)-1,"")</f>
        <v/>
      </c>
      <c r="AP54" t="str">
        <f>IFERROR([1]!s_est_mediannetprofit($A54,2026,$B$1)/[1]!s_est_mediannetprofit($A54,2026,$B$1-30)-1,"")</f>
        <v/>
      </c>
    </row>
    <row r="55" spans="1:42">
      <c r="A55" t="s">
        <v>1894</v>
      </c>
      <c r="B55">
        <f>IFERROR([1]!s_stm07_is($A55,"W30028333","2011/12/31",1)/[1]!S_SHARE_TOTAL($A55,$B$1),"")</f>
        <v>0.15305044941604831</v>
      </c>
      <c r="C55">
        <f>IFERROR([1]!s_stm07_is($A55,"W30028333","2012/12/31",1)/[1]!S_SHARE_TOTAL($A55,$B$1),"")</f>
        <v>0.28878706674190613</v>
      </c>
      <c r="D55">
        <f>IFERROR([1]!s_stm07_is($A55,"W30028333","2013/12/31",1)/[1]!S_SHARE_TOTAL($A55,$B$1),"")</f>
        <v>0.26994273015755521</v>
      </c>
      <c r="E55">
        <f>IFERROR([1]!s_stm07_is($A55,"W30028333","2014/12/31",1)/[1]!S_SHARE_TOTAL($A55,$B$1),"")</f>
        <v>0.33001503155335415</v>
      </c>
      <c r="F55">
        <f>IFERROR([1]!s_stm07_is($A55,"W30028333","2015/12/31",1)/[1]!S_SHARE_TOTAL($A55,$B$1),"")</f>
        <v>0.25741172461161621</v>
      </c>
      <c r="G55">
        <f>IFERROR([1]!s_stm07_is($A55,"W30028333","2016/12/31",1)/[1]!S_SHARE_TOTAL($A55,$B$1),"")</f>
        <v>0.39831379460526573</v>
      </c>
      <c r="H55">
        <f>IFERROR([1]!s_stm07_is($A55,"W30028333","2017/12/31",1)/[1]!S_SHARE_TOTAL($A55,$B$1),"")</f>
        <v>0.58541796901638476</v>
      </c>
      <c r="I55">
        <f>IFERROR([1]!s_stm07_is($A55,"W30028333","2018/12/31",1)/[1]!S_SHARE_TOTAL($A55,$B$1),"")</f>
        <v>0.30256160718935049</v>
      </c>
      <c r="J55">
        <f>IFERROR([1]!s_stm07_is($A55,"W30028333","2019/12/31",1)/[1]!S_SHARE_TOTAL($A55,$B$1),"")</f>
        <v>0.63592461732368066</v>
      </c>
      <c r="K55">
        <f>IFERROR([1]!s_stm07_is($A55,"W30028333","2020/12/31",1)/[1]!S_SHARE_TOTAL($A55,$B$1),"")</f>
        <v>0.55279909198458943</v>
      </c>
      <c r="L55">
        <f>IFERROR([1]!s_stm07_is($A55,"W30028333","2021/12/31",1)/[1]!S_SHARE_TOTAL($A55,$B$1),"")</f>
        <v>0.71044105488311926</v>
      </c>
      <c r="M55">
        <f>IFERROR([1]!s_stm07_is($A55,"W30028333","2022/12/31",1)/[1]!S_SHARE_TOTAL($A55,$B$1),"")</f>
        <v>2.6975141709578512E-2</v>
      </c>
      <c r="N55">
        <f>IFERROR([1]!s_stm07_is($A55,"W30028333","2023/12/31",1)/[1]!S_SHARE_TOTAL($A55,$B$1),"")</f>
        <v>0.36005118225125365</v>
      </c>
      <c r="O55">
        <f>IFERROR([1]!s_stm07_is($A55,"W30028333","2024/12/31",1)/[1]!S_SHARE_TOTAL($A55,$B$1),"")</f>
        <v>0.6539080451300664</v>
      </c>
      <c r="P55">
        <f>IFERROR([1]!s_stm07_is($A55,"W30028333","2025/12/31",1)/[1]!S_SHARE_TOTAL($A55,$B$1),"")</f>
        <v>0.59632281353727823</v>
      </c>
      <c r="Q55">
        <f>IFERROR([1]!s_west_netprofit($A55,2026,$B$1,180)/[1]!S_SHARE_TOTAL($A55,$B$1),"")</f>
        <v>0.7008934757135008</v>
      </c>
      <c r="R55">
        <f>IFERROR([1]!s_west_netprofit($A55,2027,$B$1,180)/[1]!S_SHARE_TOTAL($A55,$B$1),"")</f>
        <v>0.78709274058598233</v>
      </c>
      <c r="S55">
        <f>IFERROR([1]!s_fa_dupont_roe($A55,"2011/12/31")/100,"")</f>
        <v>7.8300999999999996E-2</v>
      </c>
      <c r="T55">
        <f>IFERROR([1]!s_fa_dupont_roe($A55,"2012/12/31")/100,"")</f>
        <v>0.12576499999999999</v>
      </c>
      <c r="U55">
        <f>IFERROR([1]!s_fa_dupont_roe($A55,"2013/12/31")/100,"")</f>
        <v>0.109842</v>
      </c>
      <c r="V55">
        <f>IFERROR([1]!s_fa_dupont_roe($A55,"2014/12/31")/100,"")</f>
        <v>0.12434200000000001</v>
      </c>
      <c r="W55">
        <f>IFERROR([1]!s_fa_dupont_roe($A55,"2015/12/31")/100,"")</f>
        <v>8.9391999999999999E-2</v>
      </c>
      <c r="X55">
        <f>IFERROR([1]!s_fa_dupont_roe($A55,"2016/12/31")/100,"")</f>
        <v>0.12934699999999999</v>
      </c>
      <c r="Y55">
        <f>IFERROR([1]!s_fa_dupont_roe($A55,"2017/12/31")/100,"")</f>
        <v>0.15900600000000001</v>
      </c>
      <c r="Z55">
        <f>IFERROR([1]!s_fa_dupont_roe($A55,"2018/12/31")/100,"")</f>
        <v>7.8099000000000002E-2</v>
      </c>
      <c r="AA55">
        <f>IFERROR([1]!s_fa_dupont_roe($A55,"2019/12/31")/100,"")</f>
        <v>0.137762</v>
      </c>
      <c r="AB55">
        <f>IFERROR([1]!s_fa_dupont_roe($A55,"2020/12/31")/100,"")</f>
        <v>9.5752000000000004E-2</v>
      </c>
      <c r="AC55">
        <f>IFERROR([1]!s_fa_dupont_roe($A55,"2021/12/31")/100,"")</f>
        <v>0.120113</v>
      </c>
      <c r="AD55">
        <f>IFERROR([1]!s_fa_dupont_roe($A55,"2022/12/31")/100,"")</f>
        <v>5.7220000000000005E-3</v>
      </c>
      <c r="AE55">
        <f>IFERROR([1]!s_fa_dupont_roe($A55,"2023/12/31")/100,"")</f>
        <v>9.5042000000000015E-2</v>
      </c>
      <c r="AF55">
        <f>IFERROR([1]!s_fa_dupont_roe($A55,"2024/12/31")/100,"")</f>
        <v>0.167547</v>
      </c>
      <c r="AG55">
        <f>IFERROR([1]!s_fa_dupont_roe($A55,"2025/12/31")/100,"")</f>
        <v>0.148898</v>
      </c>
      <c r="AH55">
        <f>IFERROR([1]!s_stm07_is($A55,"W30028333","2025/12/31",1),"")</f>
        <v>6234000000</v>
      </c>
      <c r="AI55">
        <f>IFERROR([1]!s_stm07_bs($A55,"W38058048","2025/12/31",1),"")</f>
        <v>0</v>
      </c>
      <c r="AJ55">
        <f>IFERROR([1]!s_fa_netdebt($A55,"2025/12/31"),"")</f>
        <v>0</v>
      </c>
      <c r="AK55">
        <f>IFERROR([1]!s_val_ev1($A55,"2025/12/31"),"")</f>
        <v>2879631250528.9399</v>
      </c>
      <c r="AL55">
        <f>IFERROR([1]!s_fa_ebitda($A55,"2025/12/31"),"")</f>
        <v>0</v>
      </c>
      <c r="AM55">
        <f>IFERROR([1]!s_west_netprofit($A55,2026,$B$1,180)/[1]!s_west_netprofit($A55,2026,$B$1-7,180)-1,"")</f>
        <v>0</v>
      </c>
      <c r="AN55">
        <f>IFERROR([1]!s_west_netprofit($A55,2026,$B$1,180)/[1]!s_west_netprofit($A55,2026,$B$1-30,180)-1,"")</f>
        <v>-2.8252031573570147E-3</v>
      </c>
      <c r="AO55" t="str">
        <f>IFERROR([1]!s_est_mediannetprofit($A55,2026,$B$1)/[1]!s_est_mediannetprofit($A55,2026,$B$1-7)-1,"")</f>
        <v/>
      </c>
      <c r="AP55" t="str">
        <f>IFERROR([1]!s_est_mediannetprofit($A55,2026,$B$1)/[1]!s_est_mediannetprofit($A55,2026,$B$1-30)-1,"")</f>
        <v/>
      </c>
    </row>
    <row r="56" spans="1:42">
      <c r="A56" t="s">
        <v>1895</v>
      </c>
      <c r="B56">
        <f>IFERROR([1]!s_stm07_is($A56,"W30028333","2011/12/31",1)/[1]!S_SHARE_TOTAL($A56,$B$1),"")</f>
        <v>4.827314790859543E-2</v>
      </c>
      <c r="C56">
        <f>IFERROR([1]!s_stm07_is($A56,"W30028333","2012/12/31",1)/[1]!S_SHARE_TOTAL($A56,$B$1),"")</f>
        <v>3.4345002968932975E-2</v>
      </c>
      <c r="D56">
        <f>IFERROR([1]!s_stm07_is($A56,"W30028333","2013/12/31",1)/[1]!S_SHARE_TOTAL($A56,$B$1),"")</f>
        <v>3.5593828459349781E-2</v>
      </c>
      <c r="E56">
        <f>IFERROR([1]!s_stm07_is($A56,"W30028333","2014/12/31",1)/[1]!S_SHARE_TOTAL($A56,$B$1),"")</f>
        <v>5.3572887052027861E-2</v>
      </c>
      <c r="F56">
        <f>IFERROR([1]!s_stm07_is($A56,"W30028333","2015/12/31",1)/[1]!S_SHARE_TOTAL($A56,$B$1),"")</f>
        <v>6.4771456276922157E-2</v>
      </c>
      <c r="G56">
        <f>IFERROR([1]!s_stm07_is($A56,"W30028333","2016/12/31",1)/[1]!S_SHARE_TOTAL($A56,$B$1),"")</f>
        <v>7.4142251419989827E-2</v>
      </c>
      <c r="H56">
        <f>IFERROR([1]!s_stm07_is($A56,"W30028333","2017/12/31",1)/[1]!S_SHARE_TOTAL($A56,$B$1),"")</f>
        <v>8.3597644418859932E-2</v>
      </c>
      <c r="I56">
        <f>IFERROR([1]!s_stm07_is($A56,"W30028333","2018/12/31",1)/[1]!S_SHARE_TOTAL($A56,$B$1),"")</f>
        <v>0.10540662634735545</v>
      </c>
      <c r="J56">
        <f>IFERROR([1]!s_stm07_is($A56,"W30028333","2019/12/31",1)/[1]!S_SHARE_TOTAL($A56,$B$1),"")</f>
        <v>9.3366682529378492E-2</v>
      </c>
      <c r="K56">
        <f>IFERROR([1]!s_stm07_is($A56,"W30028333","2020/12/31",1)/[1]!S_SHARE_TOTAL($A56,$B$1),"")</f>
        <v>5.7229010711298815E-2</v>
      </c>
      <c r="L56">
        <f>IFERROR([1]!s_stm07_is($A56,"W30028333","2021/12/31",1)/[1]!S_SHARE_TOTAL($A56,$B$1),"")</f>
        <v>0.15047829213466576</v>
      </c>
      <c r="M56">
        <f>IFERROR([1]!s_stm07_is($A56,"W30028333","2022/12/31",1)/[1]!S_SHARE_TOTAL($A56,$B$1),"")</f>
        <v>0.25892238435226078</v>
      </c>
      <c r="N56">
        <f>IFERROR([1]!s_stm07_is($A56,"W30028333","2023/12/31",1)/[1]!S_SHARE_TOTAL($A56,$B$1),"")</f>
        <v>0.16115833980800912</v>
      </c>
      <c r="O56">
        <f>IFERROR([1]!s_stm07_is($A56,"W30028333","2024/12/31",1)/[1]!S_SHARE_TOTAL($A56,$B$1),"")</f>
        <v>3.3440899353520626E-2</v>
      </c>
      <c r="P56">
        <f>IFERROR([1]!s_stm07_is($A56,"W30028333","2025/12/31",1)/[1]!S_SHARE_TOTAL($A56,$B$1),"")</f>
        <v>3.1583774995191112E-2</v>
      </c>
      <c r="Q56">
        <f>IFERROR([1]!s_west_netprofit($A56,2026,$B$1,180)/[1]!S_SHARE_TOTAL($A56,$B$1),"")</f>
        <v>0.10641086620024823</v>
      </c>
      <c r="R56">
        <f>IFERROR([1]!s_west_netprofit($A56,2027,$B$1,180)/[1]!S_SHARE_TOTAL($A56,$B$1),"")</f>
        <v>0.15332757093791627</v>
      </c>
      <c r="S56">
        <f>IFERROR([1]!s_fa_dupont_roe($A56,"2011/12/31")/100,"")</f>
        <v>9.2965999999999993E-2</v>
      </c>
      <c r="T56">
        <f>IFERROR([1]!s_fa_dupont_roe($A56,"2012/12/31")/100,"")</f>
        <v>6.3963999999999993E-2</v>
      </c>
      <c r="U56">
        <f>IFERROR([1]!s_fa_dupont_roe($A56,"2013/12/31")/100,"")</f>
        <v>6.1237000000000007E-2</v>
      </c>
      <c r="V56">
        <f>IFERROR([1]!s_fa_dupont_roe($A56,"2014/12/31")/100,"")</f>
        <v>7.3830999999999994E-2</v>
      </c>
      <c r="W56">
        <f>IFERROR([1]!s_fa_dupont_roe($A56,"2015/12/31")/100,"")</f>
        <v>7.614499999999999E-2</v>
      </c>
      <c r="X56">
        <f>IFERROR([1]!s_fa_dupont_roe($A56,"2016/12/31")/100,"")</f>
        <v>8.6483000000000004E-2</v>
      </c>
      <c r="Y56">
        <f>IFERROR([1]!s_fa_dupont_roe($A56,"2017/12/31")/100,"")</f>
        <v>9.124800000000001E-2</v>
      </c>
      <c r="Z56">
        <f>IFERROR([1]!s_fa_dupont_roe($A56,"2018/12/31")/100,"")</f>
        <v>9.5135999999999998E-2</v>
      </c>
      <c r="AA56">
        <f>IFERROR([1]!s_fa_dupont_roe($A56,"2019/12/31")/100,"")</f>
        <v>7.3735999999999996E-2</v>
      </c>
      <c r="AB56">
        <f>IFERROR([1]!s_fa_dupont_roe($A56,"2020/12/31")/100,"")</f>
        <v>4.1662999999999999E-2</v>
      </c>
      <c r="AC56">
        <f>IFERROR([1]!s_fa_dupont_roe($A56,"2021/12/31")/100,"")</f>
        <v>9.6864000000000006E-2</v>
      </c>
      <c r="AD56">
        <f>IFERROR([1]!s_fa_dupont_roe($A56,"2022/12/31")/100,"")</f>
        <v>0.15249100000000002</v>
      </c>
      <c r="AE56">
        <f>IFERROR([1]!s_fa_dupont_roe($A56,"2023/12/31")/100,"")</f>
        <v>6.0019000000000003E-2</v>
      </c>
      <c r="AF56">
        <f>IFERROR([1]!s_fa_dupont_roe($A56,"2024/12/31")/100,"")</f>
        <v>9.2619999999999994E-3</v>
      </c>
      <c r="AG56">
        <f>IFERROR([1]!s_fa_dupont_roe($A56,"2025/12/31")/100,"")</f>
        <v>8.5350000000000009E-3</v>
      </c>
      <c r="AH56">
        <f>IFERROR([1]!s_stm07_is($A56,"W30028333","2025/12/31",1),"")</f>
        <v>54881000</v>
      </c>
      <c r="AI56">
        <f>IFERROR([1]!s_stm07_bs($A56,"W38058048","2025/12/31",1),"")</f>
        <v>63094752659.910004</v>
      </c>
      <c r="AJ56">
        <f>IFERROR([1]!s_fa_netdebt($A56,"2025/12/31"),"")</f>
        <v>-12713626714.34</v>
      </c>
      <c r="AK56">
        <f>IFERROR([1]!s_val_ev1($A56,"2025/12/31"),"")</f>
        <v>155657980081.828</v>
      </c>
      <c r="AL56">
        <f>IFERROR([1]!s_fa_ebitda($A56,"2025/12/31"),"")</f>
        <v>721457000</v>
      </c>
      <c r="AM56">
        <f>IFERROR([1]!s_west_netprofit($A56,2026,$B$1,180)/[1]!s_west_netprofit($A56,2026,$B$1-7,180)-1,"")</f>
        <v>-7.5146401292518483E-3</v>
      </c>
      <c r="AN56">
        <f>IFERROR([1]!s_west_netprofit($A56,2026,$B$1,180)/[1]!s_west_netprofit($A56,2026,$B$1-30,180)-1,"")</f>
        <v>-8.7581364813792417E-3</v>
      </c>
      <c r="AO56" t="str">
        <f>IFERROR([1]!s_est_mediannetprofit($A56,2026,$B$1)/[1]!s_est_mediannetprofit($A56,2026,$B$1-7)-1,"")</f>
        <v/>
      </c>
      <c r="AP56" t="str">
        <f>IFERROR([1]!s_est_mediannetprofit($A56,2026,$B$1)/[1]!s_est_mediannetprofit($A56,2026,$B$1-30)-1,"")</f>
        <v/>
      </c>
    </row>
    <row r="57" spans="1:42">
      <c r="A57" t="s">
        <v>1896</v>
      </c>
      <c r="B57">
        <f>IFERROR([1]!s_stm07_is($A57,"W30028333","2011/12/31",1)/[1]!S_SHARE_TOTAL($A57,$B$1),"")</f>
        <v>0.59834728107947333</v>
      </c>
      <c r="C57">
        <f>IFERROR([1]!s_stm07_is($A57,"W30028333","2012/12/31",1)/[1]!S_SHARE_TOTAL($A57,$B$1),"")</f>
        <v>0.55528781787750769</v>
      </c>
      <c r="D57">
        <f>IFERROR([1]!s_stm07_is($A57,"W30028333","2013/12/31",1)/[1]!S_SHARE_TOTAL($A57,$B$1),"")</f>
        <v>0.56955376394347679</v>
      </c>
      <c r="E57">
        <f>IFERROR([1]!s_stm07_is($A57,"W30028333","2014/12/31",1)/[1]!S_SHARE_TOTAL($A57,$B$1),"")</f>
        <v>0.54113623727652771</v>
      </c>
      <c r="F57">
        <f>IFERROR([1]!s_stm07_is($A57,"W30028333","2015/12/31",1)/[1]!S_SHARE_TOTAL($A57,$B$1),"")</f>
        <v>0.37159009738507653</v>
      </c>
      <c r="G57">
        <f>IFERROR([1]!s_stm07_is($A57,"W30028333","2016/12/31",1)/[1]!S_SHARE_TOTAL($A57,$B$1),"")</f>
        <v>0.69758137015277699</v>
      </c>
      <c r="H57">
        <f>IFERROR([1]!s_stm07_is($A57,"W30028333","2017/12/31",1)/[1]!S_SHARE_TOTAL($A57,$B$1),"")</f>
        <v>0.52127086435258729</v>
      </c>
      <c r="I57">
        <f>IFERROR([1]!s_stm07_is($A57,"W30028333","2018/12/31",1)/[1]!S_SHARE_TOTAL($A57,$B$1),"")</f>
        <v>0.55068773946828009</v>
      </c>
      <c r="J57">
        <f>IFERROR([1]!s_stm07_is($A57,"W30028333","2019/12/31",1)/[1]!S_SHARE_TOTAL($A57,$B$1),"")</f>
        <v>0.62074427563668766</v>
      </c>
      <c r="K57">
        <f>IFERROR([1]!s_stm07_is($A57,"W30028333","2020/12/31",1)/[1]!S_SHARE_TOTAL($A57,$B$1),"")</f>
        <v>1.0688981310213521</v>
      </c>
      <c r="L57">
        <f>IFERROR([1]!s_stm07_is($A57,"W30028333","2021/12/31",1)/[1]!S_SHARE_TOTAL($A57,$B$1),"")</f>
        <v>1.6368969116300824</v>
      </c>
      <c r="M57">
        <f>IFERROR([1]!s_stm07_is($A57,"W30028333","2022/12/31",1)/[1]!S_SHARE_TOTAL($A57,$B$1),"")</f>
        <v>0.88620026817385777</v>
      </c>
      <c r="N57">
        <f>IFERROR([1]!s_stm07_is($A57,"W30028333","2023/12/31",1)/[1]!S_SHARE_TOTAL($A57,$B$1),"")</f>
        <v>1.1671467217823668</v>
      </c>
      <c r="O57">
        <f>IFERROR([1]!s_stm07_is($A57,"W30028333","2024/12/31",1)/[1]!S_SHARE_TOTAL($A57,$B$1),"")</f>
        <v>2.2783811555721241</v>
      </c>
      <c r="P57">
        <f>IFERROR([1]!s_stm07_is($A57,"W30028333","2025/12/31",1)/[1]!S_SHARE_TOTAL($A57,$B$1),"")</f>
        <v>2.3052436989043268</v>
      </c>
      <c r="Q57">
        <f>IFERROR([1]!s_west_netprofit($A57,2026,$B$1,180)/[1]!S_SHARE_TOTAL($A57,$B$1),"")</f>
        <v>3.5072723457849762</v>
      </c>
      <c r="R57">
        <f>IFERROR([1]!s_west_netprofit($A57,2027,$B$1,180)/[1]!S_SHARE_TOTAL($A57,$B$1),"")</f>
        <v>3.7165727563884334</v>
      </c>
      <c r="S57">
        <f>IFERROR([1]!s_fa_dupont_roe($A57,"2011/12/31")/100,"")</f>
        <v>0.45723799999999998</v>
      </c>
      <c r="T57">
        <f>IFERROR([1]!s_fa_dupont_roe($A57,"2012/12/31")/100,"")</f>
        <v>0.26787299999999997</v>
      </c>
      <c r="U57">
        <f>IFERROR([1]!s_fa_dupont_roe($A57,"2013/12/31")/100,"")</f>
        <v>0.22832999999999998</v>
      </c>
      <c r="V57">
        <f>IFERROR([1]!s_fa_dupont_roe($A57,"2014/12/31")/100,"")</f>
        <v>0.18084700000000001</v>
      </c>
      <c r="W57">
        <f>IFERROR([1]!s_fa_dupont_roe($A57,"2015/12/31")/100,"")</f>
        <v>0.10795500000000001</v>
      </c>
      <c r="X57">
        <f>IFERROR([1]!s_fa_dupont_roe($A57,"2016/12/31")/100,"")</f>
        <v>0.17059100000000002</v>
      </c>
      <c r="Y57">
        <f>IFERROR([1]!s_fa_dupont_roe($A57,"2017/12/31")/100,"")</f>
        <v>0.106602</v>
      </c>
      <c r="Z57">
        <f>IFERROR([1]!s_fa_dupont_roe($A57,"2018/12/31")/100,"")</f>
        <v>9.7256999999999996E-2</v>
      </c>
      <c r="AA57">
        <f>IFERROR([1]!s_fa_dupont_roe($A57,"2019/12/31")/100,"")</f>
        <v>9.9007000000000012E-2</v>
      </c>
      <c r="AB57">
        <f>IFERROR([1]!s_fa_dupont_roe($A57,"2020/12/31")/100,"")</f>
        <v>0.15623599999999999</v>
      </c>
      <c r="AC57">
        <f>IFERROR([1]!s_fa_dupont_roe($A57,"2021/12/31")/100,"")</f>
        <v>0.21079200000000001</v>
      </c>
      <c r="AD57">
        <f>IFERROR([1]!s_fa_dupont_roe($A57,"2022/12/31")/100,"")</f>
        <v>0.10496499999999999</v>
      </c>
      <c r="AE57">
        <f>IFERROR([1]!s_fa_dupont_roe($A57,"2023/12/31")/100,"")</f>
        <v>0.129687</v>
      </c>
      <c r="AF57">
        <f>IFERROR([1]!s_fa_dupont_roe($A57,"2024/12/31")/100,"")</f>
        <v>0.22367300000000001</v>
      </c>
      <c r="AG57">
        <f>IFERROR([1]!s_fa_dupont_roe($A57,"2025/12/31")/100,"")</f>
        <v>0.18832599999999999</v>
      </c>
      <c r="AH57">
        <f>IFERROR([1]!s_stm07_is($A57,"W30028333","2025/12/31",1),"")</f>
        <v>22636105000</v>
      </c>
      <c r="AI57">
        <f>IFERROR([1]!s_stm07_bs($A57,"W38058048","2025/12/31",1),"")</f>
        <v>0</v>
      </c>
      <c r="AJ57">
        <f>IFERROR([1]!s_fa_netdebt($A57,"2025/12/31"),"")</f>
        <v>0</v>
      </c>
      <c r="AK57">
        <f>IFERROR([1]!s_val_ev1($A57,"2025/12/31"),"")</f>
        <v>339132240195.66901</v>
      </c>
      <c r="AL57">
        <f>IFERROR([1]!s_fa_ebitda($A57,"2025/12/31"),"")</f>
        <v>42792720000</v>
      </c>
      <c r="AM57">
        <f>IFERROR([1]!s_west_netprofit($A57,2026,$B$1,180)/[1]!s_west_netprofit($A57,2026,$B$1-7,180)-1,"")</f>
        <v>0</v>
      </c>
      <c r="AN57">
        <f>IFERROR([1]!s_west_netprofit($A57,2026,$B$1,180)/[1]!s_west_netprofit($A57,2026,$B$1-30,180)-1,"")</f>
        <v>-3.3808937053980692E-4</v>
      </c>
      <c r="AO57" t="str">
        <f>IFERROR([1]!s_est_mediannetprofit($A57,2026,$B$1)/[1]!s_est_mediannetprofit($A57,2026,$B$1-7)-1,"")</f>
        <v/>
      </c>
      <c r="AP57" t="str">
        <f>IFERROR([1]!s_est_mediannetprofit($A57,2026,$B$1)/[1]!s_est_mediannetprofit($A57,2026,$B$1-30)-1,"")</f>
        <v/>
      </c>
    </row>
    <row r="58" spans="1:42">
      <c r="A58" t="s">
        <v>1897</v>
      </c>
      <c r="B58">
        <f>IFERROR([1]!s_stm07_is($A58,"W30028333","2011/12/31",1)/[1]!S_SHARE_TOTAL($A58,$B$1),"")</f>
        <v>0.58434720451047828</v>
      </c>
      <c r="C58">
        <f>IFERROR([1]!s_stm07_is($A58,"W30028333","2012/12/31",1)/[1]!S_SHARE_TOTAL($A58,$B$1),"")</f>
        <v>0.66926995599977634</v>
      </c>
      <c r="D58">
        <f>IFERROR([1]!s_stm07_is($A58,"W30028333","2013/12/31",1)/[1]!S_SHARE_TOTAL($A58,$B$1),"")</f>
        <v>0.73693711817863117</v>
      </c>
      <c r="E58">
        <f>IFERROR([1]!s_stm07_is($A58,"W30028333","2014/12/31",1)/[1]!S_SHARE_TOTAL($A58,$B$1),"")</f>
        <v>0.77386688508985924</v>
      </c>
      <c r="F58">
        <f>IFERROR([1]!s_stm07_is($A58,"W30028333","2015/12/31",1)/[1]!S_SHARE_TOTAL($A58,$B$1),"")</f>
        <v>0.77757052377112512</v>
      </c>
      <c r="G58">
        <f>IFERROR([1]!s_stm07_is($A58,"W30028333","2016/12/31",1)/[1]!S_SHARE_TOTAL($A58,$B$1),"")</f>
        <v>0.78070739350268203</v>
      </c>
      <c r="H58">
        <f>IFERROR([1]!s_stm07_is($A58,"W30028333","2017/12/31",1)/[1]!S_SHARE_TOTAL($A58,$B$1),"")</f>
        <v>0.80259253116470752</v>
      </c>
      <c r="I58">
        <f>IFERROR([1]!s_stm07_is($A58,"W30028333","2018/12/31",1)/[1]!S_SHARE_TOTAL($A58,$B$1),"")</f>
        <v>0.83521541521552423</v>
      </c>
      <c r="J58">
        <f>IFERROR([1]!s_stm07_is($A58,"W30028333","2019/12/31",1)/[1]!S_SHARE_TOTAL($A58,$B$1),"")</f>
        <v>0.87603400274208143</v>
      </c>
      <c r="K58">
        <f>IFERROR([1]!s_stm07_is($A58,"W30028333","2020/12/31",1)/[1]!S_SHARE_TOTAL($A58,$B$1),"")</f>
        <v>0.88636491003330931</v>
      </c>
      <c r="L58">
        <f>IFERROR([1]!s_stm07_is($A58,"W30028333","2021/12/31",1)/[1]!S_SHARE_TOTAL($A58,$B$1),"")</f>
        <v>0.97736219011725922</v>
      </c>
      <c r="M58">
        <f>IFERROR([1]!s_stm07_is($A58,"W30028333","2022/12/31",1)/[1]!S_SHARE_TOTAL($A58,$B$1),"")</f>
        <v>1.0114384717717848</v>
      </c>
      <c r="N58">
        <f>IFERROR([1]!s_stm07_is($A58,"W30028333","2023/12/31",1)/[1]!S_SHARE_TOTAL($A58,$B$1),"")</f>
        <v>1.0212867837196962</v>
      </c>
      <c r="O58">
        <f>IFERROR([1]!s_stm07_is($A58,"W30028333","2024/12/31",1)/[1]!S_SHARE_TOTAL($A58,$B$1),"")</f>
        <v>1.0265336051848228</v>
      </c>
      <c r="P58">
        <f>IFERROR([1]!s_stm07_is($A58,"W30028333","2025/12/31",1)/[1]!S_SHARE_TOTAL($A58,$B$1),"")</f>
        <v>1.0341064239732596</v>
      </c>
      <c r="Q58">
        <f>IFERROR([1]!s_west_netprofit($A58,2026,$B$1,180)/[1]!S_SHARE_TOTAL($A58,$B$1),"")</f>
        <v>1.0654940603502678</v>
      </c>
      <c r="R58">
        <f>IFERROR([1]!s_west_netprofit($A58,2027,$B$1,180)/[1]!S_SHARE_TOTAL($A58,$B$1),"")</f>
        <v>1.1056280358781667</v>
      </c>
      <c r="S58">
        <f>IFERROR([1]!s_fa_dupont_roe($A58,"2011/12/31")/100,"")</f>
        <v>0.234378</v>
      </c>
      <c r="T58">
        <f>IFERROR([1]!s_fa_dupont_roe($A58,"2012/12/31")/100,"")</f>
        <v>0.22916599999999998</v>
      </c>
      <c r="U58">
        <f>IFERROR([1]!s_fa_dupont_roe($A58,"2013/12/31")/100,"")</f>
        <v>0.21895299999999998</v>
      </c>
      <c r="V58">
        <f>IFERROR([1]!s_fa_dupont_roe($A58,"2014/12/31")/100,"")</f>
        <v>0.196657</v>
      </c>
      <c r="W58">
        <f>IFERROR([1]!s_fa_dupont_roe($A58,"2015/12/31")/100,"")</f>
        <v>0.16693000000000002</v>
      </c>
      <c r="X58">
        <f>IFERROR([1]!s_fa_dupont_roe($A58,"2016/12/31")/100,"")</f>
        <v>0.148035</v>
      </c>
      <c r="Y58">
        <f>IFERROR([1]!s_fa_dupont_roe($A58,"2017/12/31")/100,"")</f>
        <v>0.13963</v>
      </c>
      <c r="Z58">
        <f>IFERROR([1]!s_fa_dupont_roe($A58,"2018/12/31")/100,"")</f>
        <v>0.13356199999999999</v>
      </c>
      <c r="AA58">
        <f>IFERROR([1]!s_fa_dupont_roe($A58,"2019/12/31")/100,"")</f>
        <v>0.124735</v>
      </c>
      <c r="AB58">
        <f>IFERROR([1]!s_fa_dupont_roe($A58,"2020/12/31")/100,"")</f>
        <v>0.113438</v>
      </c>
      <c r="AC58">
        <f>IFERROR([1]!s_fa_dupont_roe($A58,"2021/12/31")/100,"")</f>
        <v>0.113258</v>
      </c>
      <c r="AD58">
        <f>IFERROR([1]!s_fa_dupont_roe($A58,"2022/12/31")/100,"")</f>
        <v>0.106763</v>
      </c>
      <c r="AE58">
        <f>IFERROR([1]!s_fa_dupont_roe($A58,"2023/12/31")/100,"")</f>
        <v>0.100383</v>
      </c>
      <c r="AF58">
        <f>IFERROR([1]!s_fa_dupont_roe($A58,"2024/12/31")/100,"")</f>
        <v>9.4701000000000007E-2</v>
      </c>
      <c r="AG58">
        <f>IFERROR([1]!s_fa_dupont_roe($A58,"2025/12/31")/100,"")</f>
        <v>8.9738999999999999E-2</v>
      </c>
      <c r="AH58">
        <f>IFERROR([1]!s_stm07_is($A58,"W30028333","2025/12/31",1),"")</f>
        <v>368562000000</v>
      </c>
      <c r="AI58">
        <f>IFERROR([1]!s_stm07_bs($A58,"W38058048","2025/12/31",1),"")</f>
        <v>4272024000000</v>
      </c>
      <c r="AJ58">
        <f>IFERROR([1]!s_fa_netdebt($A58,"2025/12/31"),"")</f>
        <v>0</v>
      </c>
      <c r="AK58">
        <f>IFERROR([1]!s_val_ev1($A58,"2025/12/31"),"")</f>
        <v>51836872840851.297</v>
      </c>
      <c r="AL58">
        <f>IFERROR([1]!s_fa_ebitda($A58,"2025/12/31"),"")</f>
        <v>0</v>
      </c>
      <c r="AM58">
        <f>IFERROR([1]!s_west_netprofit($A58,2026,$B$1,180)/[1]!s_west_netprofit($A58,2026,$B$1-7,180)-1,"")</f>
        <v>0</v>
      </c>
      <c r="AN58">
        <f>IFERROR([1]!s_west_netprofit($A58,2026,$B$1,180)/[1]!s_west_netprofit($A58,2026,$B$1-30,180)-1,"")</f>
        <v>0</v>
      </c>
      <c r="AO58" t="str">
        <f>IFERROR([1]!s_est_mediannetprofit($A58,2026,$B$1)/[1]!s_est_mediannetprofit($A58,2026,$B$1-7)-1,"")</f>
        <v/>
      </c>
      <c r="AP58" t="str">
        <f>IFERROR([1]!s_est_mediannetprofit($A58,2026,$B$1)/[1]!s_est_mediannetprofit($A58,2026,$B$1-30)-1,"")</f>
        <v/>
      </c>
    </row>
    <row r="59" spans="1:42">
      <c r="A59" t="s">
        <v>1898</v>
      </c>
      <c r="B59">
        <f>IFERROR([1]!s_stm07_is($A59,"W30028333","2011/12/31",1)/[1]!S_SHARE_TOTAL($A59,$B$1),"")</f>
        <v>0</v>
      </c>
      <c r="C59">
        <f>IFERROR([1]!s_stm07_is($A59,"W30028333","2012/12/31",1)/[1]!S_SHARE_TOTAL($A59,$B$1),"")</f>
        <v>0</v>
      </c>
      <c r="D59">
        <f>IFERROR([1]!s_stm07_is($A59,"W30028333","2013/12/31",1)/[1]!S_SHARE_TOTAL($A59,$B$1),"")</f>
        <v>0.24703765173789027</v>
      </c>
      <c r="E59">
        <f>IFERROR([1]!s_stm07_is($A59,"W30028333","2014/12/31",1)/[1]!S_SHARE_TOTAL($A59,$B$1),"")</f>
        <v>0.27117686410097996</v>
      </c>
      <c r="F59">
        <f>IFERROR([1]!s_stm07_is($A59,"W30028333","2015/12/31",1)/[1]!S_SHARE_TOTAL($A59,$B$1),"")</f>
        <v>0.29026174672816224</v>
      </c>
      <c r="G59">
        <f>IFERROR([1]!s_stm07_is($A59,"W30028333","2016/12/31",1)/[1]!S_SHARE_TOTAL($A59,$B$1),"")</f>
        <v>0.33141248405082147</v>
      </c>
      <c r="H59">
        <f>IFERROR([1]!s_stm07_is($A59,"W30028333","2017/12/31",1)/[1]!S_SHARE_TOTAL($A59,$B$1),"")</f>
        <v>0.39704382997902865</v>
      </c>
      <c r="I59">
        <f>IFERROR([1]!s_stm07_is($A59,"W30028333","2018/12/31",1)/[1]!S_SHARE_TOTAL($A59,$B$1),"")</f>
        <v>0.43557997168871437</v>
      </c>
      <c r="J59">
        <f>IFERROR([1]!s_stm07_is($A59,"W30028333","2019/12/31",1)/[1]!S_SHARE_TOTAL($A59,$B$1),"")</f>
        <v>0.50737310345641329</v>
      </c>
      <c r="K59">
        <f>IFERROR([1]!s_stm07_is($A59,"W30028333","2020/12/31",1)/[1]!S_SHARE_TOTAL($A59,$B$1),"")</f>
        <v>0.53456822852638597</v>
      </c>
      <c r="L59">
        <f>IFERROR([1]!s_stm07_is($A59,"W30028333","2021/12/31",1)/[1]!S_SHARE_TOTAL($A59,$B$1),"")</f>
        <v>0.63424760458659513</v>
      </c>
      <c r="M59">
        <f>IFERROR([1]!s_stm07_is($A59,"W30028333","2022/12/31",1)/[1]!S_SHARE_TOTAL($A59,$B$1),"")</f>
        <v>0.70963788700653774</v>
      </c>
      <c r="N59">
        <f>IFERROR([1]!s_stm07_is($A59,"W30028333","2023/12/31",1)/[1]!S_SHARE_TOTAL($A59,$B$1),"")</f>
        <v>0.7183476545580354</v>
      </c>
      <c r="O59">
        <f>IFERROR([1]!s_stm07_is($A59,"W30028333","2024/12/31",1)/[1]!S_SHARE_TOTAL($A59,$B$1),"")</f>
        <v>0.72008794272081078</v>
      </c>
      <c r="P59">
        <f>IFERROR([1]!s_stm07_is($A59,"W30028333","2025/12/31",1)/[1]!S_SHARE_TOTAL($A59,$B$1),"")</f>
        <v>0.72779017502017529</v>
      </c>
      <c r="Q59">
        <f>IFERROR([1]!s_west_netprofit($A59,2026,$B$1,180)/[1]!S_SHARE_TOTAL($A59,$B$1),"")</f>
        <v>0.73072285201026854</v>
      </c>
      <c r="R59">
        <f>IFERROR([1]!s_west_netprofit($A59,2027,$B$1,180)/[1]!S_SHARE_TOTAL($A59,$B$1),"")</f>
        <v>0.75643415243619061</v>
      </c>
      <c r="S59">
        <f>IFERROR([1]!s_fa_dupont_roe($A59,"2011/12/31")/100,"")</f>
        <v>0</v>
      </c>
      <c r="T59">
        <f>IFERROR([1]!s_fa_dupont_roe($A59,"2012/12/31")/100,"")</f>
        <v>0</v>
      </c>
      <c r="U59">
        <f>IFERROR([1]!s_fa_dupont_roe($A59,"2013/12/31")/100,"")</f>
        <v>0.210341</v>
      </c>
      <c r="V59">
        <f>IFERROR([1]!s_fa_dupont_roe($A59,"2014/12/31")/100,"")</f>
        <v>0.19800200000000001</v>
      </c>
      <c r="W59">
        <f>IFERROR([1]!s_fa_dupont_roe($A59,"2015/12/31")/100,"")</f>
        <v>0.15210399999999999</v>
      </c>
      <c r="X59">
        <f>IFERROR([1]!s_fa_dupont_roe($A59,"2016/12/31")/100,"")</f>
        <v>0.12901899999999999</v>
      </c>
      <c r="Y59">
        <f>IFERROR([1]!s_fa_dupont_roe($A59,"2017/12/31")/100,"")</f>
        <v>0.122657</v>
      </c>
      <c r="Z59">
        <f>IFERROR([1]!s_fa_dupont_roe($A59,"2018/12/31")/100,"")</f>
        <v>0.11555600000000001</v>
      </c>
      <c r="AA59">
        <f>IFERROR([1]!s_fa_dupont_roe($A59,"2019/12/31")/100,"")</f>
        <v>0.11967900000000001</v>
      </c>
      <c r="AB59">
        <f>IFERROR([1]!s_fa_dupont_roe($A59,"2020/12/31")/100,"")</f>
        <v>0.10561899999999999</v>
      </c>
      <c r="AC59">
        <f>IFERROR([1]!s_fa_dupont_roe($A59,"2021/12/31")/100,"")</f>
        <v>0.103923</v>
      </c>
      <c r="AD59">
        <f>IFERROR([1]!s_fa_dupont_roe($A59,"2022/12/31")/100,"")</f>
        <v>0.10532400000000001</v>
      </c>
      <c r="AE59">
        <f>IFERROR([1]!s_fa_dupont_roe($A59,"2023/12/31")/100,"")</f>
        <v>9.6981999999999999E-2</v>
      </c>
      <c r="AF59">
        <f>IFERROR([1]!s_fa_dupont_roe($A59,"2024/12/31")/100,"")</f>
        <v>8.7152999999999994E-2</v>
      </c>
      <c r="AG59">
        <f>IFERROR([1]!s_fa_dupont_roe($A59,"2025/12/31")/100,"")</f>
        <v>7.9827999999999996E-2</v>
      </c>
      <c r="AH59">
        <f>IFERROR([1]!s_stm07_is($A59,"W30028333","2025/12/31",1),"")</f>
        <v>87404000000</v>
      </c>
      <c r="AI59">
        <f>IFERROR([1]!s_stm07_bs($A59,"W38058048","2025/12/31",1),"")</f>
        <v>1162345000000</v>
      </c>
      <c r="AJ59">
        <f>IFERROR([1]!s_fa_netdebt($A59,"2025/12/31"),"")</f>
        <v>0</v>
      </c>
      <c r="AK59">
        <f>IFERROR([1]!s_val_ev1($A59,"2025/12/31"),"")</f>
        <v>18161435403060.602</v>
      </c>
      <c r="AL59">
        <f>IFERROR([1]!s_fa_ebitda($A59,"2025/12/31"),"")</f>
        <v>0</v>
      </c>
      <c r="AM59">
        <f>IFERROR([1]!s_west_netprofit($A59,2026,$B$1,180)/[1]!s_west_netprofit($A59,2026,$B$1-7,180)-1,"")</f>
        <v>0</v>
      </c>
      <c r="AN59">
        <f>IFERROR([1]!s_west_netprofit($A59,2026,$B$1,180)/[1]!s_west_netprofit($A59,2026,$B$1-30,180)-1,"")</f>
        <v>0</v>
      </c>
      <c r="AO59" t="str">
        <f>IFERROR([1]!s_est_mediannetprofit($A59,2026,$B$1)/[1]!s_est_mediannetprofit($A59,2026,$B$1-7)-1,"")</f>
        <v/>
      </c>
      <c r="AP59" t="str">
        <f>IFERROR([1]!s_est_mediannetprofit($A59,2026,$B$1)/[1]!s_est_mediannetprofit($A59,2026,$B$1-30)-1,"")</f>
        <v/>
      </c>
    </row>
    <row r="60" spans="1:42">
      <c r="A60" t="s">
        <v>1899</v>
      </c>
      <c r="B60">
        <f>IFERROR([1]!s_stm07_is($A60,"W30028333","2011/12/31",1)/[1]!S_SHARE_TOTAL($A60,$B$1),"")</f>
        <v>0</v>
      </c>
      <c r="C60">
        <f>IFERROR([1]!s_stm07_is($A60,"W30028333","2012/12/31",1)/[1]!S_SHARE_TOTAL($A60,$B$1),"")</f>
        <v>0</v>
      </c>
      <c r="D60">
        <f>IFERROR([1]!s_stm07_is($A60,"W30028333","2013/12/31",1)/[1]!S_SHARE_TOTAL($A60,$B$1),"")</f>
        <v>0</v>
      </c>
      <c r="E60">
        <f>IFERROR([1]!s_stm07_is($A60,"W30028333","2014/12/31",1)/[1]!S_SHARE_TOTAL($A60,$B$1),"")</f>
        <v>0</v>
      </c>
      <c r="F60">
        <f>IFERROR([1]!s_stm07_is($A60,"W30028333","2015/12/31",1)/[1]!S_SHARE_TOTAL($A60,$B$1),"")</f>
        <v>0</v>
      </c>
      <c r="G60">
        <f>IFERROR([1]!s_stm07_is($A60,"W30028333","2016/12/31",1)/[1]!S_SHARE_TOTAL($A60,$B$1),"")</f>
        <v>2.6049865160179667E-2</v>
      </c>
      <c r="H60">
        <f>IFERROR([1]!s_stm07_is($A60,"W30028333","2017/12/31",1)/[1]!S_SHARE_TOTAL($A60,$B$1),"")</f>
        <v>0.42124538051705168</v>
      </c>
      <c r="I60">
        <f>IFERROR([1]!s_stm07_is($A60,"W30028333","2018/12/31",1)/[1]!S_SHARE_TOTAL($A60,$B$1),"")</f>
        <v>0.58230979071474798</v>
      </c>
      <c r="J60">
        <f>IFERROR([1]!s_stm07_is($A60,"W30028333","2019/12/31",1)/[1]!S_SHARE_TOTAL($A60,$B$1),"")</f>
        <v>1.26500686668092</v>
      </c>
      <c r="K60">
        <f>IFERROR([1]!s_stm07_is($A60,"W30028333","2020/12/31",1)/[1]!S_SHARE_TOTAL($A60,$B$1),"")</f>
        <v>1.3199657285432502</v>
      </c>
      <c r="L60">
        <f>IFERROR([1]!s_stm07_is($A60,"W30028333","2021/12/31",1)/[1]!S_SHARE_TOTAL($A60,$B$1),"")</f>
        <v>0.96225660451444162</v>
      </c>
      <c r="M60">
        <f>IFERROR([1]!s_stm07_is($A60,"W30028333","2022/12/31",1)/[1]!S_SHARE_TOTAL($A60,$B$1),"")</f>
        <v>1.1681140755363493</v>
      </c>
      <c r="N60">
        <f>IFERROR([1]!s_stm07_is($A60,"W30028333","2023/12/31",1)/[1]!S_SHARE_TOTAL($A60,$B$1),"")</f>
        <v>1.5629919096107801</v>
      </c>
      <c r="O60">
        <f>IFERROR([1]!s_stm07_is($A60,"W30028333","2024/12/31",1)/[1]!S_SHARE_TOTAL($A60,$B$1),"")</f>
        <v>2.1106744405394355</v>
      </c>
      <c r="P60">
        <f>IFERROR([1]!s_stm07_is($A60,"W30028333","2025/12/31",1)/[1]!S_SHARE_TOTAL($A60,$B$1),"")</f>
        <v>3.512284258670078</v>
      </c>
      <c r="Q60">
        <f>IFERROR([1]!s_west_netprofit($A60,2026,$B$1,180)/[1]!S_SHARE_TOTAL($A60,$B$1),"")</f>
        <v>3.0107491140663236</v>
      </c>
      <c r="R60">
        <f>IFERROR([1]!s_west_netprofit($A60,2027,$B$1,180)/[1]!S_SHARE_TOTAL($A60,$B$1),"")</f>
        <v>3.3199031621677171</v>
      </c>
      <c r="S60">
        <f>IFERROR([1]!s_fa_dupont_roe($A60,"2011/12/31")/100,"")</f>
        <v>0</v>
      </c>
      <c r="T60">
        <f>IFERROR([1]!s_fa_dupont_roe($A60,"2012/12/31")/100,"")</f>
        <v>0</v>
      </c>
      <c r="U60">
        <f>IFERROR([1]!s_fa_dupont_roe($A60,"2013/12/31")/100,"")</f>
        <v>0</v>
      </c>
      <c r="V60">
        <f>IFERROR([1]!s_fa_dupont_roe($A60,"2014/12/31")/100,"")</f>
        <v>0</v>
      </c>
      <c r="W60">
        <f>IFERROR([1]!s_fa_dupont_roe($A60,"2015/12/31")/100,"")</f>
        <v>0</v>
      </c>
      <c r="X60">
        <f>IFERROR([1]!s_fa_dupont_roe($A60,"2016/12/31")/100,"")</f>
        <v>3.9760000000000004E-3</v>
      </c>
      <c r="Y60">
        <f>IFERROR([1]!s_fa_dupont_roe($A60,"2017/12/31")/100,"")</f>
        <v>5.6708000000000001E-2</v>
      </c>
      <c r="Z60">
        <f>IFERROR([1]!s_fa_dupont_roe($A60,"2018/12/31")/100,"")</f>
        <v>5.7404999999999998E-2</v>
      </c>
      <c r="AA60">
        <f>IFERROR([1]!s_fa_dupont_roe($A60,"2019/12/31")/100,"")</f>
        <v>9.794499999999999E-2</v>
      </c>
      <c r="AB60">
        <f>IFERROR([1]!s_fa_dupont_roe($A60,"2020/12/31")/100,"")</f>
        <v>8.6712000000000011E-2</v>
      </c>
      <c r="AC60">
        <f>IFERROR([1]!s_fa_dupont_roe($A60,"2021/12/31")/100,"")</f>
        <v>5.9067000000000001E-2</v>
      </c>
      <c r="AD60">
        <f>IFERROR([1]!s_fa_dupont_roe($A60,"2022/12/31")/100,"")</f>
        <v>7.4723999999999999E-2</v>
      </c>
      <c r="AE60">
        <f>IFERROR([1]!s_fa_dupont_roe($A60,"2023/12/31")/100,"")</f>
        <v>9.461E-2</v>
      </c>
      <c r="AF60">
        <f>IFERROR([1]!s_fa_dupont_roe($A60,"2024/12/31")/100,"")</f>
        <v>0.10736000000000001</v>
      </c>
      <c r="AG60">
        <f>IFERROR([1]!s_fa_dupont_roe($A60,"2025/12/31")/100,"")</f>
        <v>0.149254</v>
      </c>
      <c r="AH60">
        <f>IFERROR([1]!s_stm07_is($A60,"W30028333","2025/12/31",1),"")</f>
        <v>11056000000</v>
      </c>
      <c r="AI60">
        <f>IFERROR([1]!s_stm07_bs($A60,"W38058048","2025/12/31",1),"")</f>
        <v>0</v>
      </c>
      <c r="AJ60">
        <f>IFERROR([1]!s_fa_netdebt($A60,"2025/12/31"),"")</f>
        <v>0</v>
      </c>
      <c r="AK60">
        <f>IFERROR([1]!s_val_ev1($A60,"2025/12/31"),"")</f>
        <v>199675319103.62</v>
      </c>
      <c r="AL60">
        <f>IFERROR([1]!s_fa_ebitda($A60,"2025/12/31"),"")</f>
        <v>0</v>
      </c>
      <c r="AM60">
        <f>IFERROR([1]!s_west_netprofit($A60,2026,$B$1,180)/[1]!s_west_netprofit($A60,2026,$B$1-7,180)-1,"")</f>
        <v>0</v>
      </c>
      <c r="AN60">
        <f>IFERROR([1]!s_west_netprofit($A60,2026,$B$1,180)/[1]!s_west_netprofit($A60,2026,$B$1-30,180)-1,"")</f>
        <v>-2.8297864258072236E-3</v>
      </c>
      <c r="AO60" t="str">
        <f>IFERROR([1]!s_est_mediannetprofit($A60,2026,$B$1)/[1]!s_est_mediannetprofit($A60,2026,$B$1-7)-1,"")</f>
        <v/>
      </c>
      <c r="AP60" t="str">
        <f>IFERROR([1]!s_est_mediannetprofit($A60,2026,$B$1)/[1]!s_est_mediannetprofit($A60,2026,$B$1-30)-1,"")</f>
        <v/>
      </c>
    </row>
    <row r="61" spans="1:42">
      <c r="A61" t="s">
        <v>1900</v>
      </c>
      <c r="B61">
        <f>IFERROR([1]!s_stm07_is($A61,"W30028333","2011/12/31",1)/[1]!S_SHARE_TOTAL($A61,$B$1),"")</f>
        <v>0</v>
      </c>
      <c r="C61">
        <f>IFERROR([1]!s_stm07_is($A61,"W30028333","2012/12/31",1)/[1]!S_SHARE_TOTAL($A61,$B$1),"")</f>
        <v>0</v>
      </c>
      <c r="D61">
        <f>IFERROR([1]!s_stm07_is($A61,"W30028333","2013/12/31",1)/[1]!S_SHARE_TOTAL($A61,$B$1),"")</f>
        <v>0</v>
      </c>
      <c r="E61">
        <f>IFERROR([1]!s_stm07_is($A61,"W30028333","2014/12/31",1)/[1]!S_SHARE_TOTAL($A61,$B$1),"")</f>
        <v>0</v>
      </c>
      <c r="F61">
        <f>IFERROR([1]!s_stm07_is($A61,"W30028333","2015/12/31",1)/[1]!S_SHARE_TOTAL($A61,$B$1),"")</f>
        <v>0</v>
      </c>
      <c r="G61">
        <f>IFERROR([1]!s_stm07_is($A61,"W30028333","2016/12/31",1)/[1]!S_SHARE_TOTAL($A61,$B$1),"")</f>
        <v>-0.29006627543571895</v>
      </c>
      <c r="H61">
        <f>IFERROR([1]!s_stm07_is($A61,"W30028333","2017/12/31",1)/[1]!S_SHARE_TOTAL($A61,$B$1),"")</f>
        <v>-0.32349899618103511</v>
      </c>
      <c r="I61">
        <f>IFERROR([1]!s_stm07_is($A61,"W30028333","2018/12/31",1)/[1]!S_SHARE_TOTAL($A61,$B$1),"")</f>
        <v>-3.3203131830510042</v>
      </c>
      <c r="J61">
        <f>IFERROR([1]!s_stm07_is($A61,"W30028333","2019/12/31",1)/[1]!S_SHARE_TOTAL($A61,$B$1),"")</f>
        <v>-0.98947943775865488</v>
      </c>
      <c r="K61">
        <f>IFERROR([1]!s_stm07_is($A61,"W30028333","2020/12/31",1)/[1]!S_SHARE_TOTAL($A61,$B$1),"")</f>
        <v>-0.5743870750466199</v>
      </c>
      <c r="L61">
        <f>IFERROR([1]!s_stm07_is($A61,"W30028333","2021/12/31",1)/[1]!S_SHARE_TOTAL($A61,$B$1),"")</f>
        <v>-1.8053076648140123</v>
      </c>
      <c r="M61">
        <f>IFERROR([1]!s_stm07_is($A61,"W30028333","2022/12/31",1)/[1]!S_SHARE_TOTAL($A61,$B$1),"")</f>
        <v>-1.2537241514720219</v>
      </c>
      <c r="N61">
        <f>IFERROR([1]!s_stm07_is($A61,"W30028333","2023/12/31",1)/[1]!S_SHARE_TOTAL($A61,$B$1),"")</f>
        <v>-0.59135368894724394</v>
      </c>
      <c r="O61">
        <f>IFERROR([1]!s_stm07_is($A61,"W30028333","2024/12/31",1)/[1]!S_SHARE_TOTAL($A61,$B$1),"")</f>
        <v>-5.4440785298723378E-2</v>
      </c>
      <c r="P61">
        <f>IFERROR([1]!s_stm07_is($A61,"W30028333","2025/12/31",1)/[1]!S_SHARE_TOTAL($A61,$B$1),"")</f>
        <v>0.46804025627496154</v>
      </c>
      <c r="Q61">
        <f>IFERROR([1]!s_west_netprofit($A61,2026,$B$1,180)/[1]!S_SHARE_TOTAL($A61,$B$1),"")</f>
        <v>1.3398905821274627</v>
      </c>
      <c r="R61">
        <f>IFERROR([1]!s_west_netprofit($A61,2027,$B$1,180)/[1]!S_SHARE_TOTAL($A61,$B$1),"")</f>
        <v>2.0618816125658261</v>
      </c>
      <c r="S61">
        <f>IFERROR([1]!s_fa_dupont_roe($A61,"2011/12/31")/100,"")</f>
        <v>0</v>
      </c>
      <c r="T61">
        <f>IFERROR([1]!s_fa_dupont_roe($A61,"2012/12/31")/100,"")</f>
        <v>0</v>
      </c>
      <c r="U61">
        <f>IFERROR([1]!s_fa_dupont_roe($A61,"2013/12/31")/100,"")</f>
        <v>0</v>
      </c>
      <c r="V61">
        <f>IFERROR([1]!s_fa_dupont_roe($A61,"2014/12/31")/100,"")</f>
        <v>0</v>
      </c>
      <c r="W61">
        <f>IFERROR([1]!s_fa_dupont_roe($A61,"2015/12/31")/100,"")</f>
        <v>0</v>
      </c>
      <c r="X61">
        <f>IFERROR([1]!s_fa_dupont_roe($A61,"2016/12/31")/100,"")</f>
        <v>0.36432899999999996</v>
      </c>
      <c r="Y61">
        <f>IFERROR([1]!s_fa_dupont_roe($A61,"2017/12/31")/100,"")</f>
        <v>0</v>
      </c>
      <c r="Z61">
        <f>IFERROR([1]!s_fa_dupont_roe($A61,"2018/12/31")/100,"")</f>
        <v>0</v>
      </c>
      <c r="AA61">
        <f>IFERROR([1]!s_fa_dupont_roe($A61,"2019/12/31")/100,"")</f>
        <v>-0.38432299999999997</v>
      </c>
      <c r="AB61">
        <f>IFERROR([1]!s_fa_dupont_roe($A61,"2020/12/31")/100,"")</f>
        <v>-0.14752200000000001</v>
      </c>
      <c r="AC61">
        <f>IFERROR([1]!s_fa_dupont_roe($A61,"2021/12/31")/100,"")</f>
        <v>-0.32841700000000001</v>
      </c>
      <c r="AD61">
        <f>IFERROR([1]!s_fa_dupont_roe($A61,"2022/12/31")/100,"")</f>
        <v>-0.206955</v>
      </c>
      <c r="AE61">
        <f>IFERROR([1]!s_fa_dupont_roe($A61,"2023/12/31")/100,"")</f>
        <v>-8.8394E-2</v>
      </c>
      <c r="AF61">
        <f>IFERROR([1]!s_fa_dupont_roe($A61,"2024/12/31")/100,"")</f>
        <v>-7.3800000000000003E-3</v>
      </c>
      <c r="AG61">
        <f>IFERROR([1]!s_fa_dupont_roe($A61,"2025/12/31")/100,"")</f>
        <v>5.0106000000000005E-2</v>
      </c>
      <c r="AH61">
        <f>IFERROR([1]!s_stm07_is($A61,"W30028333","2025/12/31",1),"")</f>
        <v>813565000</v>
      </c>
      <c r="AI61">
        <f>IFERROR([1]!s_stm07_bs($A61,"W38058048","2025/12/31",1),"")</f>
        <v>0</v>
      </c>
      <c r="AJ61">
        <f>IFERROR([1]!s_fa_netdebt($A61,"2025/12/31"),"")</f>
        <v>0</v>
      </c>
      <c r="AK61">
        <f>IFERROR([1]!s_val_ev1($A61,"2025/12/31"),"")</f>
        <v>122243199711.869</v>
      </c>
      <c r="AL61">
        <f>IFERROR([1]!s_fa_ebitda($A61,"2025/12/31"),"")</f>
        <v>1081153000</v>
      </c>
      <c r="AM61">
        <f>IFERROR([1]!s_west_netprofit($A61,2026,$B$1,180)/[1]!s_west_netprofit($A61,2026,$B$1-7,180)-1,"")</f>
        <v>4.1231742700040819E-3</v>
      </c>
      <c r="AN61">
        <f>IFERROR([1]!s_west_netprofit($A61,2026,$B$1,180)/[1]!s_west_netprofit($A61,2026,$B$1-30,180)-1,"")</f>
        <v>1.2674173417732026E-2</v>
      </c>
      <c r="AO61" t="str">
        <f>IFERROR([1]!s_est_mediannetprofit($A61,2026,$B$1)/[1]!s_est_mediannetprofit($A61,2026,$B$1-7)-1,"")</f>
        <v/>
      </c>
      <c r="AP61" t="str">
        <f>IFERROR([1]!s_est_mediannetprofit($A61,2026,$B$1)/[1]!s_est_mediannetprofit($A61,2026,$B$1-30)-1,"")</f>
        <v/>
      </c>
    </row>
    <row r="62" spans="1:42">
      <c r="A62" t="s">
        <v>1901</v>
      </c>
      <c r="B62">
        <f>IFERROR([1]!s_stm07_is($A62,"W30028333","2011/12/31",1)/[1]!S_SHARE_TOTAL($A62,$B$1),"")</f>
        <v>0</v>
      </c>
      <c r="C62">
        <f>IFERROR([1]!s_stm07_is($A62,"W30028333","2012/12/31",1)/[1]!S_SHARE_TOTAL($A62,$B$1),"")</f>
        <v>0</v>
      </c>
      <c r="D62">
        <f>IFERROR([1]!s_stm07_is($A62,"W30028333","2013/12/31",1)/[1]!S_SHARE_TOTAL($A62,$B$1),"")</f>
        <v>0</v>
      </c>
      <c r="E62">
        <f>IFERROR([1]!s_stm07_is($A62,"W30028333","2014/12/31",1)/[1]!S_SHARE_TOTAL($A62,$B$1),"")</f>
        <v>0</v>
      </c>
      <c r="F62">
        <f>IFERROR([1]!s_stm07_is($A62,"W30028333","2015/12/31",1)/[1]!S_SHARE_TOTAL($A62,$B$1),"")</f>
        <v>-0.29339918435880091</v>
      </c>
      <c r="G62">
        <f>IFERROR([1]!s_stm07_is($A62,"W30028333","2016/12/31",1)/[1]!S_SHARE_TOTAL($A62,$B$1),"")</f>
        <v>2.1410998879018244E-2</v>
      </c>
      <c r="H62">
        <f>IFERROR([1]!s_stm07_is($A62,"W30028333","2017/12/31",1)/[1]!S_SHARE_TOTAL($A62,$B$1),"")</f>
        <v>-1.6960845539048091</v>
      </c>
      <c r="I62">
        <f>IFERROR([1]!s_stm07_is($A62,"W30028333","2018/12/31",1)/[1]!S_SHARE_TOTAL($A62,$B$1),"")</f>
        <v>0.52454087293690199</v>
      </c>
      <c r="J62">
        <f>IFERROR([1]!s_stm07_is($A62,"W30028333","2019/12/31",1)/[1]!S_SHARE_TOTAL($A62,$B$1),"")</f>
        <v>0.38871321128725783</v>
      </c>
      <c r="K62">
        <f>IFERROR([1]!s_stm07_is($A62,"W30028333","2020/12/31",1)/[1]!S_SHARE_TOTAL($A62,$B$1),"")</f>
        <v>0.78776624189037747</v>
      </c>
      <c r="L62">
        <f>IFERROR([1]!s_stm07_is($A62,"W30028333","2021/12/31",1)/[1]!S_SHARE_TOTAL($A62,$B$1),"")</f>
        <v>0.74843954858016082</v>
      </c>
      <c r="M62">
        <f>IFERROR([1]!s_stm07_is($A62,"W30028333","2022/12/31",1)/[1]!S_SHARE_TOTAL($A62,$B$1),"")</f>
        <v>9.5745962144884775E-2</v>
      </c>
      <c r="N62">
        <f>IFERROR([1]!s_stm07_is($A62,"W30028333","2023/12/31",1)/[1]!S_SHARE_TOTAL($A62,$B$1),"")</f>
        <v>0.67629626663108877</v>
      </c>
      <c r="O62">
        <f>IFERROR([1]!s_stm07_is($A62,"W30028333","2024/12/31",1)/[1]!S_SHARE_TOTAL($A62,$B$1),"")</f>
        <v>0.91557904973460891</v>
      </c>
      <c r="P62">
        <f>IFERROR([1]!s_stm07_is($A62,"W30028333","2025/12/31",1)/[1]!S_SHARE_TOTAL($A62,$B$1),"")</f>
        <v>1.6116160057795221</v>
      </c>
      <c r="Q62">
        <f>IFERROR([1]!s_west_netprofit($A62,2026,$B$1,180)/[1]!S_SHARE_TOTAL($A62,$B$1),"")</f>
        <v>1.2178652319363894</v>
      </c>
      <c r="R62">
        <f>IFERROR([1]!s_west_netprofit($A62,2027,$B$1,180)/[1]!S_SHARE_TOTAL($A62,$B$1),"")</f>
        <v>1.6269089931370078</v>
      </c>
      <c r="S62">
        <f>IFERROR([1]!s_fa_dupont_roe($A62,"2011/12/31")/100,"")</f>
        <v>0</v>
      </c>
      <c r="T62">
        <f>IFERROR([1]!s_fa_dupont_roe($A62,"2012/12/31")/100,"")</f>
        <v>0</v>
      </c>
      <c r="U62">
        <f>IFERROR([1]!s_fa_dupont_roe($A62,"2013/12/31")/100,"")</f>
        <v>0</v>
      </c>
      <c r="V62">
        <f>IFERROR([1]!s_fa_dupont_roe($A62,"2014/12/31")/100,"")</f>
        <v>0</v>
      </c>
      <c r="W62">
        <f>IFERROR([1]!s_fa_dupont_roe($A62,"2015/12/31")/100,"")</f>
        <v>8.7428000000000006E-2</v>
      </c>
      <c r="X62">
        <f>IFERROR([1]!s_fa_dupont_roe($A62,"2016/12/31")/100,"")</f>
        <v>-6.1850000000000004E-3</v>
      </c>
      <c r="Y62">
        <f>IFERROR([1]!s_fa_dupont_roe($A62,"2017/12/31")/100,"")</f>
        <v>0</v>
      </c>
      <c r="Z62">
        <f>IFERROR([1]!s_fa_dupont_roe($A62,"2018/12/31")/100,"")</f>
        <v>0</v>
      </c>
      <c r="AA62">
        <f>IFERROR([1]!s_fa_dupont_roe($A62,"2019/12/31")/100,"")</f>
        <v>0.13159399999999999</v>
      </c>
      <c r="AB62">
        <f>IFERROR([1]!s_fa_dupont_roe($A62,"2020/12/31")/100,"")</f>
        <v>0.198569</v>
      </c>
      <c r="AC62">
        <f>IFERROR([1]!s_fa_dupont_roe($A62,"2021/12/31")/100,"")</f>
        <v>0.14824799999999999</v>
      </c>
      <c r="AD62">
        <f>IFERROR([1]!s_fa_dupont_roe($A62,"2022/12/31")/100,"")</f>
        <v>1.7617000000000001E-2</v>
      </c>
      <c r="AE62">
        <f>IFERROR([1]!s_fa_dupont_roe($A62,"2023/12/31")/100,"")</f>
        <v>0.11360300000000001</v>
      </c>
      <c r="AF62">
        <f>IFERROR([1]!s_fa_dupont_roe($A62,"2024/12/31")/100,"")</f>
        <v>0.13414199999999998</v>
      </c>
      <c r="AG62">
        <f>IFERROR([1]!s_fa_dupont_roe($A62,"2025/12/31")/100,"")</f>
        <v>0.18306500000000001</v>
      </c>
      <c r="AH62">
        <f>IFERROR([1]!s_stm07_is($A62,"W30028333","2025/12/31",1),"")</f>
        <v>41643389000</v>
      </c>
      <c r="AI62">
        <f>IFERROR([1]!s_stm07_bs($A62,"W38058048","2025/12/31",1),"")</f>
        <v>0</v>
      </c>
      <c r="AJ62">
        <f>IFERROR([1]!s_fa_netdebt($A62,"2025/12/31"),"")</f>
        <v>0</v>
      </c>
      <c r="AK62">
        <f>IFERROR([1]!s_val_ev1($A62,"2025/12/31"),"")</f>
        <v>960710544218.34998</v>
      </c>
      <c r="AL62">
        <f>IFERROR([1]!s_fa_ebitda($A62,"2025/12/31"),"")</f>
        <v>56657667000</v>
      </c>
      <c r="AM62">
        <f>IFERROR([1]!s_west_netprofit($A62,2026,$B$1,180)/[1]!s_west_netprofit($A62,2026,$B$1-7,180)-1,"")</f>
        <v>-1.3773141398771727E-2</v>
      </c>
      <c r="AN62">
        <f>IFERROR([1]!s_west_netprofit($A62,2026,$B$1,180)/[1]!s_west_netprofit($A62,2026,$B$1-30,180)-1,"")</f>
        <v>-9.4350615397016835E-2</v>
      </c>
      <c r="AO62" t="str">
        <f>IFERROR([1]!s_est_mediannetprofit($A62,2026,$B$1)/[1]!s_est_mediannetprofit($A62,2026,$B$1-7)-1,"")</f>
        <v/>
      </c>
      <c r="AP62" t="str">
        <f>IFERROR([1]!s_est_mediannetprofit($A62,2026,$B$1)/[1]!s_est_mediannetprofit($A62,2026,$B$1-30)-1,"")</f>
        <v/>
      </c>
    </row>
    <row r="63" spans="1:42">
      <c r="A63" t="s">
        <v>1902</v>
      </c>
      <c r="B63">
        <f>IFERROR([1]!s_stm07_is($A63,"W30028333","2011/12/31",1)/[1]!S_SHARE_TOTAL($A63,$B$1),"")</f>
        <v>0</v>
      </c>
      <c r="C63">
        <f>IFERROR([1]!s_stm07_is($A63,"W30028333","2012/12/31",1)/[1]!S_SHARE_TOTAL($A63,$B$1),"")</f>
        <v>0</v>
      </c>
      <c r="D63">
        <f>IFERROR([1]!s_stm07_is($A63,"W30028333","2013/12/31",1)/[1]!S_SHARE_TOTAL($A63,$B$1),"")</f>
        <v>0</v>
      </c>
      <c r="E63">
        <f>IFERROR([1]!s_stm07_is($A63,"W30028333","2014/12/31",1)/[1]!S_SHARE_TOTAL($A63,$B$1),"")</f>
        <v>0</v>
      </c>
      <c r="F63">
        <f>IFERROR([1]!s_stm07_is($A63,"W30028333","2015/12/31",1)/[1]!S_SHARE_TOTAL($A63,$B$1),"")</f>
        <v>0</v>
      </c>
      <c r="G63">
        <f>IFERROR([1]!s_stm07_is($A63,"W30028333","2016/12/31",1)/[1]!S_SHARE_TOTAL($A63,$B$1),"")</f>
        <v>0</v>
      </c>
      <c r="H63">
        <f>IFERROR([1]!s_stm07_is($A63,"W30028333","2017/12/31",1)/[1]!S_SHARE_TOTAL($A63,$B$1),"")</f>
        <v>4.3342353929282644E-2</v>
      </c>
      <c r="I63">
        <f>IFERROR([1]!s_stm07_is($A63,"W30028333","2018/12/31",1)/[1]!S_SHARE_TOTAL($A63,$B$1),"")</f>
        <v>7.2337935652008314E-2</v>
      </c>
      <c r="J63">
        <f>IFERROR([1]!s_stm07_is($A63,"W30028333","2019/12/31",1)/[1]!S_SHARE_TOTAL($A63,$B$1),"")</f>
        <v>6.7807376007832432E-2</v>
      </c>
      <c r="K63">
        <f>IFERROR([1]!s_stm07_is($A63,"W30028333","2020/12/31",1)/[1]!S_SHARE_TOTAL($A63,$B$1),"")</f>
        <v>3.8811794285106761E-2</v>
      </c>
      <c r="L63">
        <f>IFERROR([1]!s_stm07_is($A63,"W30028333","2021/12/31",1)/[1]!S_SHARE_TOTAL($A63,$B$1),"")</f>
        <v>7.1733861032784868E-2</v>
      </c>
      <c r="M63">
        <f>IFERROR([1]!s_stm07_is($A63,"W30028333","2022/12/31",1)/[1]!S_SHARE_TOTAL($A63,$B$1),"")</f>
        <v>6.8940015918876399E-2</v>
      </c>
      <c r="N63">
        <f>IFERROR([1]!s_stm07_is($A63,"W30028333","2023/12/31",1)/[1]!S_SHARE_TOTAL($A63,$B$1),"")</f>
        <v>6.4333946947297591E-2</v>
      </c>
      <c r="O63">
        <f>IFERROR([1]!s_stm07_is($A63,"W30028333","2024/12/31",1)/[1]!S_SHARE_TOTAL($A63,$B$1),"")</f>
        <v>5.4819771694528223E-2</v>
      </c>
      <c r="P63">
        <f>IFERROR([1]!s_stm07_is($A63,"W30028333","2025/12/31",1)/[1]!S_SHARE_TOTAL($A63,$B$1),"")</f>
        <v>3.6924061100033476E-2</v>
      </c>
      <c r="Q63">
        <f>IFERROR([1]!s_west_netprofit($A63,2026,$B$1,180)/[1]!S_SHARE_TOTAL($A63,$B$1),"")</f>
        <v>4.5497802036743293E-2</v>
      </c>
      <c r="R63">
        <f>IFERROR([1]!s_west_netprofit($A63,2027,$B$1,180)/[1]!S_SHARE_TOTAL($A63,$B$1),"")</f>
        <v>4.9719459818353254E-2</v>
      </c>
      <c r="S63">
        <f>IFERROR([1]!s_fa_dupont_roe($A63,"2011/12/31")/100,"")</f>
        <v>0</v>
      </c>
      <c r="T63">
        <f>IFERROR([1]!s_fa_dupont_roe($A63,"2012/12/31")/100,"")</f>
        <v>0</v>
      </c>
      <c r="U63">
        <f>IFERROR([1]!s_fa_dupont_roe($A63,"2013/12/31")/100,"")</f>
        <v>0</v>
      </c>
      <c r="V63">
        <f>IFERROR([1]!s_fa_dupont_roe($A63,"2014/12/31")/100,"")</f>
        <v>0</v>
      </c>
      <c r="W63">
        <f>IFERROR([1]!s_fa_dupont_roe($A63,"2015/12/31")/100,"")</f>
        <v>0</v>
      </c>
      <c r="X63">
        <f>IFERROR([1]!s_fa_dupont_roe($A63,"2016/12/31")/100,"")</f>
        <v>0</v>
      </c>
      <c r="Y63">
        <f>IFERROR([1]!s_fa_dupont_roe($A63,"2017/12/31")/100,"")</f>
        <v>5.5576999999999994E-2</v>
      </c>
      <c r="Z63">
        <f>IFERROR([1]!s_fa_dupont_roe($A63,"2018/12/31")/100,"")</f>
        <v>9.3550000000000008E-2</v>
      </c>
      <c r="AA63">
        <f>IFERROR([1]!s_fa_dupont_roe($A63,"2019/12/31")/100,"")</f>
        <v>8.9848999999999998E-2</v>
      </c>
      <c r="AB63">
        <f>IFERROR([1]!s_fa_dupont_roe($A63,"2020/12/31")/100,"")</f>
        <v>5.0095000000000001E-2</v>
      </c>
      <c r="AC63">
        <f>IFERROR([1]!s_fa_dupont_roe($A63,"2021/12/31")/100,"")</f>
        <v>8.7566000000000005E-2</v>
      </c>
      <c r="AD63">
        <f>IFERROR([1]!s_fa_dupont_roe($A63,"2022/12/31")/100,"")</f>
        <v>8.3849999999999994E-2</v>
      </c>
      <c r="AE63">
        <f>IFERROR([1]!s_fa_dupont_roe($A63,"2023/12/31")/100,"")</f>
        <v>7.9076000000000007E-2</v>
      </c>
      <c r="AF63">
        <f>IFERROR([1]!s_fa_dupont_roe($A63,"2024/12/31")/100,"")</f>
        <v>6.9245000000000001E-2</v>
      </c>
      <c r="AG63">
        <f>IFERROR([1]!s_fa_dupont_roe($A63,"2025/12/31")/100,"")</f>
        <v>4.7832999999999994E-2</v>
      </c>
      <c r="AH63">
        <f>IFERROR([1]!s_stm07_is($A63,"W30028333","2025/12/31",1),"")</f>
        <v>489000000</v>
      </c>
      <c r="AI63">
        <f>IFERROR([1]!s_stm07_bs($A63,"W38058048","2025/12/31",1),"")</f>
        <v>0</v>
      </c>
      <c r="AJ63">
        <f>IFERROR([1]!s_fa_netdebt($A63,"2025/12/31"),"")</f>
        <v>0</v>
      </c>
      <c r="AK63">
        <f>IFERROR([1]!s_val_ev1($A63,"2025/12/31"),"")</f>
        <v>92736288481.000595</v>
      </c>
      <c r="AL63">
        <f>IFERROR([1]!s_fa_ebitda($A63,"2025/12/31"),"")</f>
        <v>1520000000</v>
      </c>
      <c r="AM63">
        <f>IFERROR([1]!s_west_netprofit($A63,2026,$B$1,180)/[1]!s_west_netprofit($A63,2026,$B$1-7,180)-1,"")</f>
        <v>0</v>
      </c>
      <c r="AN63" t="str">
        <f>IFERROR([1]!s_west_netprofit($A63,2026,$B$1,180)/[1]!s_west_netprofit($A63,2026,$B$1-30,180)-1,"")</f>
        <v/>
      </c>
      <c r="AO63" t="str">
        <f>IFERROR([1]!s_est_mediannetprofit($A63,2026,$B$1)/[1]!s_est_mediannetprofit($A63,2026,$B$1-7)-1,"")</f>
        <v/>
      </c>
      <c r="AP63" t="str">
        <f>IFERROR([1]!s_est_mediannetprofit($A63,2026,$B$1)/[1]!s_est_mediannetprofit($A63,2026,$B$1-30)-1,"")</f>
        <v/>
      </c>
    </row>
    <row r="64" spans="1:42">
      <c r="A64" t="s">
        <v>1903</v>
      </c>
      <c r="B64">
        <f>IFERROR([1]!s_stm07_is($A64,"W30028333","2011/12/31",1)/[1]!S_SHARE_TOTAL($A64,$B$1),"")</f>
        <v>0.13999714096690866</v>
      </c>
      <c r="C64">
        <f>IFERROR([1]!s_stm07_is($A64,"W30028333","2012/12/31",1)/[1]!S_SHARE_TOTAL($A64,$B$1),"")</f>
        <v>0.15267799933553741</v>
      </c>
      <c r="D64">
        <f>IFERROR([1]!s_stm07_is($A64,"W30028333","2013/12/31",1)/[1]!S_SHARE_TOTAL($A64,$B$1),"")</f>
        <v>0.27366589963290994</v>
      </c>
      <c r="E64">
        <f>IFERROR([1]!s_stm07_is($A64,"W30028333","2014/12/31",1)/[1]!S_SHARE_TOTAL($A64,$B$1),"")</f>
        <v>0.31478864659984734</v>
      </c>
      <c r="F64">
        <f>IFERROR([1]!s_stm07_is($A64,"W30028333","2015/12/31",1)/[1]!S_SHARE_TOTAL($A64,$B$1),"")</f>
        <v>0.18032541141787839</v>
      </c>
      <c r="G64">
        <f>IFERROR([1]!s_stm07_is($A64,"W30028333","2016/12/31",1)/[1]!S_SHARE_TOTAL($A64,$B$1),"")</f>
        <v>0.15123472092449247</v>
      </c>
      <c r="H64">
        <f>IFERROR([1]!s_stm07_is($A64,"W30028333","2017/12/31",1)/[1]!S_SHARE_TOTAL($A64,$B$1),"")</f>
        <v>0.19806311898853057</v>
      </c>
      <c r="I64">
        <f>IFERROR([1]!s_stm07_is($A64,"W30028333","2018/12/31",1)/[1]!S_SHARE_TOTAL($A64,$B$1),"")</f>
        <v>0.2316708347495289</v>
      </c>
      <c r="J64">
        <f>IFERROR([1]!s_stm07_is($A64,"W30028333","2019/12/31",1)/[1]!S_SHARE_TOTAL($A64,$B$1),"")</f>
        <v>0.2511929637577559</v>
      </c>
      <c r="K64">
        <f>IFERROR([1]!s_stm07_is($A64,"W30028333","2020/12/31",1)/[1]!S_SHARE_TOTAL($A64,$B$1),"")</f>
        <v>-0.18817849670588402</v>
      </c>
      <c r="L64">
        <f>IFERROR([1]!s_stm07_is($A64,"W30028333","2021/12/31",1)/[1]!S_SHARE_TOTAL($A64,$B$1),"")</f>
        <v>-0.12948855190267003</v>
      </c>
      <c r="M64">
        <f>IFERROR([1]!s_stm07_is($A64,"W30028333","2022/12/31",1)/[1]!S_SHARE_TOTAL($A64,$B$1),"")</f>
        <v>-0.19546840563933585</v>
      </c>
      <c r="N64">
        <f>IFERROR([1]!s_stm07_is($A64,"W30028333","2023/12/31",1)/[1]!S_SHARE_TOTAL($A64,$B$1),"")</f>
        <v>8.5501982744892804E-2</v>
      </c>
      <c r="O64">
        <f>IFERROR([1]!s_stm07_is($A64,"W30028333","2024/12/31",1)/[1]!S_SHARE_TOTAL($A64,$B$1),"")</f>
        <v>0.12911787856707077</v>
      </c>
      <c r="P64">
        <f>IFERROR([1]!s_stm07_is($A64,"W30028333","2025/12/31",1)/[1]!S_SHARE_TOTAL($A64,$B$1),"")</f>
        <v>0.11070776956564155</v>
      </c>
      <c r="Q64">
        <f>IFERROR([1]!s_west_netprofit($A64,2026,$B$1,180)/[1]!S_SHARE_TOTAL($A64,$B$1),"")</f>
        <v>0.14732852997642296</v>
      </c>
      <c r="R64">
        <f>IFERROR([1]!s_west_netprofit($A64,2027,$B$1,180)/[1]!S_SHARE_TOTAL($A64,$B$1),"")</f>
        <v>0.16822038530350078</v>
      </c>
      <c r="S64">
        <f>IFERROR([1]!s_fa_dupont_roe($A64,"2011/12/31")/100,"")</f>
        <v>0.229406</v>
      </c>
      <c r="T64">
        <f>IFERROR([1]!s_fa_dupont_roe($A64,"2012/12/31")/100,"")</f>
        <v>0.222607</v>
      </c>
      <c r="U64">
        <f>IFERROR([1]!s_fa_dupont_roe($A64,"2013/12/31")/100,"")</f>
        <v>0.36804299999999995</v>
      </c>
      <c r="V64">
        <f>IFERROR([1]!s_fa_dupont_roe($A64,"2014/12/31")/100,"")</f>
        <v>0.39563000000000004</v>
      </c>
      <c r="W64">
        <f>IFERROR([1]!s_fa_dupont_roe($A64,"2015/12/31")/100,"")</f>
        <v>0.237928</v>
      </c>
      <c r="X64">
        <f>IFERROR([1]!s_fa_dupont_roe($A64,"2016/12/31")/100,"")</f>
        <v>0.225714</v>
      </c>
      <c r="Y64">
        <f>IFERROR([1]!s_fa_dupont_roe($A64,"2017/12/31")/100,"")</f>
        <v>0.33588299999999999</v>
      </c>
      <c r="Z64">
        <f>IFERROR([1]!s_fa_dupont_roe($A64,"2018/12/31")/100,"")</f>
        <v>0.41913499999999998</v>
      </c>
      <c r="AA64">
        <f>IFERROR([1]!s_fa_dupont_roe($A64,"2019/12/31")/100,"")</f>
        <v>0.45917600000000003</v>
      </c>
      <c r="AB64">
        <f>IFERROR([1]!s_fa_dupont_roe($A64,"2020/12/31")/100,"")</f>
        <v>-0.47780400000000001</v>
      </c>
      <c r="AC64">
        <f>IFERROR([1]!s_fa_dupont_roe($A64,"2021/12/31")/100,"")</f>
        <v>-0.74405399999999999</v>
      </c>
      <c r="AD64">
        <f>IFERROR([1]!s_fa_dupont_roe($A64,"2022/12/31")/100,"")</f>
        <v>0</v>
      </c>
      <c r="AE64">
        <f>IFERROR([1]!s_fa_dupont_roe($A64,"2023/12/31")/100,"")</f>
        <v>0</v>
      </c>
      <c r="AF64">
        <f>IFERROR([1]!s_fa_dupont_roe($A64,"2024/12/31")/100,"")</f>
        <v>0</v>
      </c>
      <c r="AG64">
        <f>IFERROR([1]!s_fa_dupont_roe($A64,"2025/12/31")/100,"")</f>
        <v>0.736842</v>
      </c>
      <c r="AH64">
        <f>IFERROR([1]!s_stm07_is($A64,"W30028333","2025/12/31",1),"")</f>
        <v>896000000</v>
      </c>
      <c r="AI64">
        <f>IFERROR([1]!s_stm07_bs($A64,"W38058048","2025/12/31",1),"")</f>
        <v>0</v>
      </c>
      <c r="AJ64">
        <f>IFERROR([1]!s_fa_netdebt($A64,"2025/12/31"),"")</f>
        <v>0</v>
      </c>
      <c r="AK64">
        <f>IFERROR([1]!s_val_ev1($A64,"2025/12/31"),"")</f>
        <v>193161398515.409</v>
      </c>
      <c r="AL64">
        <f>IFERROR([1]!s_fa_ebitda($A64,"2025/12/31"),"")</f>
        <v>2062000000</v>
      </c>
      <c r="AM64">
        <f>IFERROR([1]!s_west_netprofit($A64,2026,$B$1,180)/[1]!s_west_netprofit($A64,2026,$B$1-7,180)-1,"")</f>
        <v>0</v>
      </c>
      <c r="AN64" t="str">
        <f>IFERROR([1]!s_west_netprofit($A64,2026,$B$1,180)/[1]!s_west_netprofit($A64,2026,$B$1-30,180)-1,"")</f>
        <v/>
      </c>
      <c r="AO64" t="str">
        <f>IFERROR([1]!s_est_mediannetprofit($A64,2026,$B$1)/[1]!s_est_mediannetprofit($A64,2026,$B$1-7)-1,"")</f>
        <v/>
      </c>
      <c r="AP64" t="str">
        <f>IFERROR([1]!s_est_mediannetprofit($A64,2026,$B$1)/[1]!s_est_mediannetprofit($A64,2026,$B$1-30)-1,"")</f>
        <v/>
      </c>
    </row>
    <row r="65" spans="1:42">
      <c r="A65" t="s">
        <v>1904</v>
      </c>
      <c r="B65">
        <f>IFERROR([1]!s_stm07_is($A65,"W30028333","2011/12/31",1)/[1]!S_SHARE_TOTAL($A65,$B$1),"")</f>
        <v>0.35858776024905065</v>
      </c>
      <c r="C65">
        <f>IFERROR([1]!s_stm07_is($A65,"W30028333","2012/12/31",1)/[1]!S_SHARE_TOTAL($A65,$B$1),"")</f>
        <v>0.64271301239120604</v>
      </c>
      <c r="D65">
        <f>IFERROR([1]!s_stm07_is($A65,"W30028333","2013/12/31",1)/[1]!S_SHARE_TOTAL($A65,$B$1),"")</f>
        <v>0.5580430790646479</v>
      </c>
      <c r="E65">
        <f>IFERROR([1]!s_stm07_is($A65,"W30028333","2014/12/31",1)/[1]!S_SHARE_TOTAL($A65,$B$1),"")</f>
        <v>0.73712409332063999</v>
      </c>
      <c r="F65">
        <f>IFERROR([1]!s_stm07_is($A65,"W30028333","2015/12/31",1)/[1]!S_SHARE_TOTAL($A65,$B$1),"")</f>
        <v>0.55304579938908305</v>
      </c>
      <c r="G65">
        <f>IFERROR([1]!s_stm07_is($A65,"W30028333","2016/12/31",1)/[1]!S_SHARE_TOTAL($A65,$B$1),"")</f>
        <v>0.29815412652548551</v>
      </c>
      <c r="H65">
        <f>IFERROR([1]!s_stm07_is($A65,"W30028333","2017/12/31",1)/[1]!S_SHARE_TOTAL($A65,$B$1),"")</f>
        <v>0.30969956577592844</v>
      </c>
      <c r="I65">
        <f>IFERROR([1]!s_stm07_is($A65,"W30028333","2018/12/31",1)/[1]!S_SHARE_TOTAL($A65,$B$1),"")</f>
        <v>0.41507830716978672</v>
      </c>
      <c r="J65">
        <f>IFERROR([1]!s_stm07_is($A65,"W30028333","2019/12/31",1)/[1]!S_SHARE_TOTAL($A65,$B$1),"")</f>
        <v>0.46392595576318829</v>
      </c>
      <c r="K65">
        <f>IFERROR([1]!s_stm07_is($A65,"W30028333","2020/12/31",1)/[1]!S_SHARE_TOTAL($A65,$B$1),"")</f>
        <v>0.29405899267370417</v>
      </c>
      <c r="L65">
        <f>IFERROR([1]!s_stm07_is($A65,"W30028333","2021/12/31",1)/[1]!S_SHARE_TOTAL($A65,$B$1),"")</f>
        <v>0.61086422387066908</v>
      </c>
      <c r="M65">
        <f>IFERROR([1]!s_stm07_is($A65,"W30028333","2022/12/31",1)/[1]!S_SHARE_TOTAL($A65,$B$1),"")</f>
        <v>0.68039027112158035</v>
      </c>
      <c r="N65">
        <f>IFERROR([1]!s_stm07_is($A65,"W30028333","2023/12/31",1)/[1]!S_SHARE_TOTAL($A65,$B$1),"")</f>
        <v>0.54578808691909442</v>
      </c>
      <c r="O65">
        <f>IFERROR([1]!s_stm07_is($A65,"W30028333","2024/12/31",1)/[1]!S_SHARE_TOTAL($A65,$B$1),"")</f>
        <v>0.65879959017035694</v>
      </c>
      <c r="P65">
        <f>IFERROR([1]!s_stm07_is($A65,"W30028333","2025/12/31",1)/[1]!S_SHARE_TOTAL($A65,$B$1),"")</f>
        <v>0.59962287871813069</v>
      </c>
      <c r="Q65">
        <f>IFERROR([1]!s_west_netprofit($A65,2026,$B$1,180)/[1]!S_SHARE_TOTAL($A65,$B$1),"")</f>
        <v>0.8796650903239549</v>
      </c>
      <c r="R65">
        <f>IFERROR([1]!s_west_netprofit($A65,2027,$B$1,180)/[1]!S_SHARE_TOTAL($A65,$B$1),"")</f>
        <v>0.97249048656819415</v>
      </c>
      <c r="S65">
        <f>IFERROR([1]!s_fa_dupont_roe($A65,"2011/12/31")/100,"")</f>
        <v>0.36350700000000002</v>
      </c>
      <c r="T65">
        <f>IFERROR([1]!s_fa_dupont_roe($A65,"2012/12/31")/100,"")</f>
        <v>0.31478600000000001</v>
      </c>
      <c r="U65">
        <f>IFERROR([1]!s_fa_dupont_roe($A65,"2013/12/31")/100,"")</f>
        <v>0.177866</v>
      </c>
      <c r="V65">
        <f>IFERROR([1]!s_fa_dupont_roe($A65,"2014/12/31")/100,"")</f>
        <v>0.20747900000000002</v>
      </c>
      <c r="W65">
        <f>IFERROR([1]!s_fa_dupont_roe($A65,"2015/12/31")/100,"")</f>
        <v>0.14244899999999999</v>
      </c>
      <c r="X65">
        <f>IFERROR([1]!s_fa_dupont_roe($A65,"2016/12/31")/100,"")</f>
        <v>7.9140000000000002E-2</v>
      </c>
      <c r="Y65">
        <f>IFERROR([1]!s_fa_dupont_roe($A65,"2017/12/31")/100,"")</f>
        <v>9.1608999999999996E-2</v>
      </c>
      <c r="Z65">
        <f>IFERROR([1]!s_fa_dupont_roe($A65,"2018/12/31")/100,"")</f>
        <v>0.12556800000000001</v>
      </c>
      <c r="AA65">
        <f>IFERROR([1]!s_fa_dupont_roe($A65,"2019/12/31")/100,"")</f>
        <v>0.14263700000000001</v>
      </c>
      <c r="AB65">
        <f>IFERROR([1]!s_fa_dupont_roe($A65,"2020/12/31")/100,"")</f>
        <v>0.101622</v>
      </c>
      <c r="AC65">
        <f>IFERROR([1]!s_fa_dupont_roe($A65,"2021/12/31")/100,"")</f>
        <v>0.21104399999999998</v>
      </c>
      <c r="AD65">
        <f>IFERROR([1]!s_fa_dupont_roe($A65,"2022/12/31")/100,"")</f>
        <v>0.20850100000000002</v>
      </c>
      <c r="AE65">
        <f>IFERROR([1]!s_fa_dupont_roe($A65,"2023/12/31")/100,"")</f>
        <v>0.16312200000000002</v>
      </c>
      <c r="AF65">
        <f>IFERROR([1]!s_fa_dupont_roe($A65,"2024/12/31")/100,"")</f>
        <v>0.22367999999999999</v>
      </c>
      <c r="AG65">
        <f>IFERROR([1]!s_fa_dupont_roe($A65,"2025/12/31")/100,"")</f>
        <v>0.226907</v>
      </c>
      <c r="AH65">
        <f>IFERROR([1]!s_stm07_is($A65,"W30028333","2025/12/31",1),"")</f>
        <v>5915500000</v>
      </c>
      <c r="AI65">
        <f>IFERROR([1]!s_stm07_bs($A65,"W38058048","2025/12/31",1),"")</f>
        <v>0</v>
      </c>
      <c r="AJ65">
        <f>IFERROR([1]!s_fa_netdebt($A65,"2025/12/31"),"")</f>
        <v>0</v>
      </c>
      <c r="AK65">
        <f>IFERROR([1]!s_val_ev1($A65,"2025/12/31"),"")</f>
        <v>140447557422.117</v>
      </c>
      <c r="AL65">
        <f>IFERROR([1]!s_fa_ebitda($A65,"2025/12/31"),"")</f>
        <v>10499400000</v>
      </c>
      <c r="AM65">
        <f>IFERROR([1]!s_west_netprofit($A65,2026,$B$1,180)/[1]!s_west_netprofit($A65,2026,$B$1-7,180)-1,"")</f>
        <v>4.5468474005725401E-3</v>
      </c>
      <c r="AN65" t="str">
        <f>IFERROR([1]!s_west_netprofit($A65,2026,$B$1,180)/[1]!s_west_netprofit($A65,2026,$B$1-30,180)-1,"")</f>
        <v/>
      </c>
      <c r="AO65" t="str">
        <f>IFERROR([1]!s_est_mediannetprofit($A65,2026,$B$1)/[1]!s_est_mediannetprofit($A65,2026,$B$1-7)-1,"")</f>
        <v/>
      </c>
      <c r="AP65" t="str">
        <f>IFERROR([1]!s_est_mediannetprofit($A65,2026,$B$1)/[1]!s_est_mediannetprofit($A65,2026,$B$1-30)-1,"")</f>
        <v/>
      </c>
    </row>
    <row r="66" spans="1:42">
      <c r="A66" t="s">
        <v>1905</v>
      </c>
      <c r="B66">
        <f>IFERROR([1]!s_stm07_is($A66,"W30028333","2011/12/31",1)/[1]!S_SHARE_TOTAL($A66,$B$1),"")</f>
        <v>0</v>
      </c>
      <c r="C66">
        <f>IFERROR([1]!s_stm07_is($A66,"W30028333","2012/12/31",1)/[1]!S_SHARE_TOTAL($A66,$B$1),"")</f>
        <v>0</v>
      </c>
      <c r="D66">
        <f>IFERROR([1]!s_stm07_is($A66,"W30028333","2013/12/31",1)/[1]!S_SHARE_TOTAL($A66,$B$1),"")</f>
        <v>0</v>
      </c>
      <c r="E66">
        <f>IFERROR([1]!s_stm07_is($A66,"W30028333","2014/12/31",1)/[1]!S_SHARE_TOTAL($A66,$B$1),"")</f>
        <v>11.569291827271668</v>
      </c>
      <c r="F66">
        <f>IFERROR([1]!s_stm07_is($A66,"W30028333","2015/12/31",1)/[1]!S_SHARE_TOTAL($A66,$B$1),"")</f>
        <v>4.5408325909583649</v>
      </c>
      <c r="G66">
        <f>IFERROR([1]!s_stm07_is($A66,"W30028333","2016/12/31",1)/[1]!S_SHARE_TOTAL($A66,$B$1),"")</f>
        <v>3.2662244726578735</v>
      </c>
      <c r="H66">
        <f>IFERROR([1]!s_stm07_is($A66,"W30028333","2017/12/31",1)/[1]!S_SHARE_TOTAL($A66,$B$1),"")</f>
        <v>5.6708533800769656</v>
      </c>
      <c r="I66">
        <f>IFERROR([1]!s_stm07_is($A66,"W30028333","2018/12/31",1)/[1]!S_SHARE_TOTAL($A66,$B$1),"")</f>
        <v>5.9373024673392649</v>
      </c>
      <c r="J66">
        <f>IFERROR([1]!s_stm07_is($A66,"W30028333","2019/12/31",1)/[1]!S_SHARE_TOTAL($A66,$B$1),"")</f>
        <v>1.2937107722698524</v>
      </c>
      <c r="K66">
        <f>IFERROR([1]!s_stm07_is($A66,"W30028333","2020/12/31",1)/[1]!S_SHARE_TOTAL($A66,$B$1),"")</f>
        <v>-2.5867628323338652</v>
      </c>
      <c r="L66">
        <f>IFERROR([1]!s_stm07_is($A66,"W30028333","2021/12/31",1)/[1]!S_SHARE_TOTAL($A66,$B$1),"")</f>
        <v>1.4462026479218235</v>
      </c>
      <c r="M66">
        <f>IFERROR([1]!s_stm07_is($A66,"W30028333","2022/12/31",1)/[1]!S_SHARE_TOTAL($A66,$B$1),"")</f>
        <v>-2.9167776474597287</v>
      </c>
      <c r="N66">
        <f>IFERROR([1]!s_stm07_is($A66,"W30028333","2023/12/31",1)/[1]!S_SHARE_TOTAL($A66,$B$1),"")</f>
        <v>1.5697111865168323</v>
      </c>
      <c r="O66">
        <f>IFERROR([1]!s_stm07_is($A66,"W30028333","2024/12/31",1)/[1]!S_SHARE_TOTAL($A66,$B$1),"")</f>
        <v>0.29345628770174098</v>
      </c>
      <c r="P66">
        <f>IFERROR([1]!s_stm07_is($A66,"W30028333","2025/12/31",1)/[1]!S_SHARE_TOTAL($A66,$B$1),"")</f>
        <v>-1.4020689301305402</v>
      </c>
      <c r="Q66">
        <f>IFERROR([1]!s_west_netprofit($A66,2026,$B$1,180)/[1]!S_SHARE_TOTAL($A66,$B$1),"")</f>
        <v>2.1424779172998991</v>
      </c>
      <c r="R66">
        <f>IFERROR([1]!s_west_netprofit($A66,2027,$B$1,180)/[1]!S_SHARE_TOTAL($A66,$B$1),"")</f>
        <v>2.2080362495861299</v>
      </c>
      <c r="S66">
        <f>IFERROR([1]!s_fa_dupont_roe($A66,"2011/12/31")/100,"")</f>
        <v>0</v>
      </c>
      <c r="T66">
        <f>IFERROR([1]!s_fa_dupont_roe($A66,"2012/12/31")/100,"")</f>
        <v>0</v>
      </c>
      <c r="U66">
        <f>IFERROR([1]!s_fa_dupont_roe($A66,"2013/12/31")/100,"")</f>
        <v>0</v>
      </c>
      <c r="V66">
        <f>IFERROR([1]!s_fa_dupont_roe($A66,"2014/12/31")/100,"")</f>
        <v>0.17546500000000001</v>
      </c>
      <c r="W66">
        <f>IFERROR([1]!s_fa_dupont_roe($A66,"2015/12/31")/100,"")</f>
        <v>6.8029000000000006E-2</v>
      </c>
      <c r="X66">
        <f>IFERROR([1]!s_fa_dupont_roe($A66,"2016/12/31")/100,"")</f>
        <v>4.9089000000000001E-2</v>
      </c>
      <c r="Y66">
        <f>IFERROR([1]!s_fa_dupont_roe($A66,"2017/12/31")/100,"")</f>
        <v>8.4769999999999998E-2</v>
      </c>
      <c r="Z66">
        <f>IFERROR([1]!s_fa_dupont_roe($A66,"2018/12/31")/100,"")</f>
        <v>8.4611000000000006E-2</v>
      </c>
      <c r="AA66">
        <f>IFERROR([1]!s_fa_dupont_roe($A66,"2019/12/31")/100,"")</f>
        <v>1.8061000000000001E-2</v>
      </c>
      <c r="AB66">
        <f>IFERROR([1]!s_fa_dupont_roe($A66,"2020/12/31")/100,"")</f>
        <v>-3.7336000000000001E-2</v>
      </c>
      <c r="AC66">
        <f>IFERROR([1]!s_fa_dupont_roe($A66,"2021/12/31")/100,"")</f>
        <v>2.1385000000000001E-2</v>
      </c>
      <c r="AD66">
        <f>IFERROR([1]!s_fa_dupont_roe($A66,"2022/12/31")/100,"")</f>
        <v>-4.4673999999999998E-2</v>
      </c>
      <c r="AE66">
        <f>IFERROR([1]!s_fa_dupont_roe($A66,"2023/12/31")/100,"")</f>
        <v>2.4968000000000001E-2</v>
      </c>
      <c r="AF66">
        <f>IFERROR([1]!s_fa_dupont_roe($A66,"2024/12/31")/100,"")</f>
        <v>4.6990000000000001E-3</v>
      </c>
      <c r="AG66">
        <f>IFERROR([1]!s_fa_dupont_roe($A66,"2025/12/31")/100,"")</f>
        <v>-2.3039999999999998E-2</v>
      </c>
      <c r="AH66">
        <f>IFERROR([1]!s_stm07_is($A66,"W30028333","2025/12/31",1),"")</f>
        <v>-4257000000</v>
      </c>
      <c r="AI66">
        <f>IFERROR([1]!s_stm07_bs($A66,"W38058048","2025/12/31",1),"")</f>
        <v>0</v>
      </c>
      <c r="AJ66">
        <f>IFERROR([1]!s_fa_netdebt($A66,"2025/12/31"),"")</f>
        <v>0</v>
      </c>
      <c r="AK66">
        <f>IFERROR([1]!s_val_ev1($A66,"2025/12/31"),"")</f>
        <v>98127146453.880493</v>
      </c>
      <c r="AL66">
        <f>IFERROR([1]!s_fa_ebitda($A66,"2025/12/31"),"")</f>
        <v>-1496000000</v>
      </c>
      <c r="AM66">
        <f>IFERROR([1]!s_west_netprofit($A66,2026,$B$1,180)/[1]!s_west_netprofit($A66,2026,$B$1-7,180)-1,"")</f>
        <v>0</v>
      </c>
      <c r="AN66" t="str">
        <f>IFERROR([1]!s_west_netprofit($A66,2026,$B$1,180)/[1]!s_west_netprofit($A66,2026,$B$1-30,180)-1,"")</f>
        <v/>
      </c>
      <c r="AO66" t="str">
        <f>IFERROR([1]!s_est_mediannetprofit($A66,2026,$B$1)/[1]!s_est_mediannetprofit($A66,2026,$B$1-7)-1,"")</f>
        <v/>
      </c>
      <c r="AP66" t="str">
        <f>IFERROR([1]!s_est_mediannetprofit($A66,2026,$B$1)/[1]!s_est_mediannetprofit($A66,2026,$B$1-30)-1,"")</f>
        <v/>
      </c>
    </row>
    <row r="67" spans="1:42">
      <c r="A67" t="s">
        <v>1906</v>
      </c>
      <c r="B67">
        <f>IFERROR([1]!s_stm07_is($A67,"W30028333","2011/12/31",1)/[1]!S_SHARE_TOTAL($A67,$B$1),"")</f>
        <v>0</v>
      </c>
      <c r="C67">
        <f>IFERROR([1]!s_stm07_is($A67,"W30028333","2012/12/31",1)/[1]!S_SHARE_TOTAL($A67,$B$1),"")</f>
        <v>0</v>
      </c>
      <c r="D67">
        <f>IFERROR([1]!s_stm07_is($A67,"W30028333","2013/12/31",1)/[1]!S_SHARE_TOTAL($A67,$B$1),"")</f>
        <v>0</v>
      </c>
      <c r="E67">
        <f>IFERROR([1]!s_stm07_is($A67,"W30028333","2014/12/31",1)/[1]!S_SHARE_TOTAL($A67,$B$1),"")</f>
        <v>0</v>
      </c>
      <c r="F67">
        <f>IFERROR([1]!s_stm07_is($A67,"W30028333","2015/12/31",1)/[1]!S_SHARE_TOTAL($A67,$B$1),"")</f>
        <v>0</v>
      </c>
      <c r="G67">
        <f>IFERROR([1]!s_stm07_is($A67,"W30028333","2016/12/31",1)/[1]!S_SHARE_TOTAL($A67,$B$1),"")</f>
        <v>0</v>
      </c>
      <c r="H67">
        <f>IFERROR([1]!s_stm07_is($A67,"W30028333","2017/12/31",1)/[1]!S_SHARE_TOTAL($A67,$B$1),"")</f>
        <v>0</v>
      </c>
      <c r="I67">
        <f>IFERROR([1]!s_stm07_is($A67,"W30028333","2018/12/31",1)/[1]!S_SHARE_TOTAL($A67,$B$1),"")</f>
        <v>-0.70825089538584274</v>
      </c>
      <c r="J67">
        <f>IFERROR([1]!s_stm07_is($A67,"W30028333","2019/12/31",1)/[1]!S_SHARE_TOTAL($A67,$B$1),"")</f>
        <v>-1.1271128482668815</v>
      </c>
      <c r="K67">
        <f>IFERROR([1]!s_stm07_is($A67,"W30028333","2020/12/31",1)/[1]!S_SHARE_TOTAL($A67,$B$1),"")</f>
        <v>-7.0097203088086646E-2</v>
      </c>
      <c r="L67">
        <f>IFERROR([1]!s_stm07_is($A67,"W30028333","2021/12/31",1)/[1]!S_SHARE_TOTAL($A67,$B$1),"")</f>
        <v>-0.14857933638856691</v>
      </c>
      <c r="M67">
        <f>IFERROR([1]!s_stm07_is($A67,"W30028333","2022/12/31",1)/[1]!S_SHARE_TOTAL($A67,$B$1),"")</f>
        <v>-0.93006352170947781</v>
      </c>
      <c r="N67">
        <f>IFERROR([1]!s_stm07_is($A67,"W30028333","2023/12/31",1)/[1]!S_SHARE_TOTAL($A67,$B$1),"")</f>
        <v>5.4097535087135897</v>
      </c>
      <c r="O67">
        <f>IFERROR([1]!s_stm07_is($A67,"W30028333","2024/12/31",1)/[1]!S_SHARE_TOTAL($A67,$B$1),"")</f>
        <v>3.7126230192117262</v>
      </c>
      <c r="P67">
        <f>IFERROR([1]!s_stm07_is($A67,"W30028333","2025/12/31",1)/[1]!S_SHARE_TOTAL($A67,$B$1),"")</f>
        <v>0.51972516168697769</v>
      </c>
      <c r="Q67">
        <f>IFERROR([1]!s_west_netprofit($A67,2026,$B$1,180)/[1]!S_SHARE_TOTAL($A67,$B$1),"")</f>
        <v>0.51372938886766395</v>
      </c>
      <c r="R67">
        <f>IFERROR([1]!s_west_netprofit($A67,2027,$B$1,180)/[1]!S_SHARE_TOTAL($A67,$B$1),"")</f>
        <v>2.2842320976452295</v>
      </c>
      <c r="S67">
        <f>IFERROR([1]!s_fa_dupont_roe($A67,"2011/12/31")/100,"")</f>
        <v>0</v>
      </c>
      <c r="T67">
        <f>IFERROR([1]!s_fa_dupont_roe($A67,"2012/12/31")/100,"")</f>
        <v>0</v>
      </c>
      <c r="U67">
        <f>IFERROR([1]!s_fa_dupont_roe($A67,"2013/12/31")/100,"")</f>
        <v>0</v>
      </c>
      <c r="V67">
        <f>IFERROR([1]!s_fa_dupont_roe($A67,"2014/12/31")/100,"")</f>
        <v>0</v>
      </c>
      <c r="W67">
        <f>IFERROR([1]!s_fa_dupont_roe($A67,"2015/12/31")/100,"")</f>
        <v>0</v>
      </c>
      <c r="X67">
        <f>IFERROR([1]!s_fa_dupont_roe($A67,"2016/12/31")/100,"")</f>
        <v>0</v>
      </c>
      <c r="Y67">
        <f>IFERROR([1]!s_fa_dupont_roe($A67,"2017/12/31")/100,"")</f>
        <v>0</v>
      </c>
      <c r="Z67">
        <f>IFERROR([1]!s_fa_dupont_roe($A67,"2018/12/31")/100,"")</f>
        <v>-0.54661900000000008</v>
      </c>
      <c r="AA67">
        <f>IFERROR([1]!s_fa_dupont_roe($A67,"2019/12/31")/100,"")</f>
        <v>-0.66045699999999996</v>
      </c>
      <c r="AB67">
        <f>IFERROR([1]!s_fa_dupont_roe($A67,"2020/12/31")/100,"")</f>
        <v>-8.8210000000000007E-3</v>
      </c>
      <c r="AC67">
        <f>IFERROR([1]!s_fa_dupont_roe($A67,"2021/12/31")/100,"")</f>
        <v>-9.0720000000000002E-3</v>
      </c>
      <c r="AD67">
        <f>IFERROR([1]!s_fa_dupont_roe($A67,"2022/12/31")/100,"")</f>
        <v>-4.6837999999999998E-2</v>
      </c>
      <c r="AE67">
        <f>IFERROR([1]!s_fa_dupont_roe($A67,"2023/12/31")/100,"")</f>
        <v>0.22293299999999999</v>
      </c>
      <c r="AF67">
        <f>IFERROR([1]!s_fa_dupont_roe($A67,"2024/12/31")/100,"")</f>
        <v>0.122615</v>
      </c>
      <c r="AG67">
        <f>IFERROR([1]!s_fa_dupont_roe($A67,"2025/12/31")/100,"")</f>
        <v>1.5671999999999998E-2</v>
      </c>
      <c r="AH67">
        <f>IFERROR([1]!s_stm07_is($A67,"W30028333","2025/12/31",1),"")</f>
        <v>1124438000</v>
      </c>
      <c r="AI67">
        <f>IFERROR([1]!s_stm07_bs($A67,"W38058048","2025/12/31",1),"")</f>
        <v>0</v>
      </c>
      <c r="AJ67">
        <f>IFERROR([1]!s_fa_netdebt($A67,"2025/12/31"),"")</f>
        <v>0</v>
      </c>
      <c r="AK67">
        <f>IFERROR([1]!s_val_ev1($A67,"2025/12/31"),"")</f>
        <v>135265100184.377</v>
      </c>
      <c r="AL67">
        <f>IFERROR([1]!s_fa_ebitda($A67,"2025/12/31"),"")</f>
        <v>6100293000</v>
      </c>
      <c r="AM67">
        <f>IFERROR([1]!s_west_netprofit($A67,2026,$B$1,180)/[1]!s_west_netprofit($A67,2026,$B$1-7,180)-1,"")</f>
        <v>-0.4151060247140046</v>
      </c>
      <c r="AN67" t="str">
        <f>IFERROR([1]!s_west_netprofit($A67,2026,$B$1,180)/[1]!s_west_netprofit($A67,2026,$B$1-30,180)-1,"")</f>
        <v/>
      </c>
      <c r="AO67" t="str">
        <f>IFERROR([1]!s_est_mediannetprofit($A67,2026,$B$1)/[1]!s_est_mediannetprofit($A67,2026,$B$1-7)-1,"")</f>
        <v/>
      </c>
      <c r="AP67" t="str">
        <f>IFERROR([1]!s_est_mediannetprofit($A67,2026,$B$1)/[1]!s_est_mediannetprofit($A67,2026,$B$1-30)-1,"")</f>
        <v/>
      </c>
    </row>
    <row r="68" spans="1:42">
      <c r="A68" t="s">
        <v>1907</v>
      </c>
      <c r="B68">
        <f>IFERROR([1]!s_stm07_is($A68,"W30028333","2011/12/31",1)/[1]!S_SHARE_TOTAL($A68,$B$1),"")</f>
        <v>0.61864014391773192</v>
      </c>
      <c r="C68">
        <f>IFERROR([1]!s_stm07_is($A68,"W30028333","2012/12/31",1)/[1]!S_SHARE_TOTAL($A68,$B$1),"")</f>
        <v>0.48583104670142702</v>
      </c>
      <c r="D68">
        <f>IFERROR([1]!s_stm07_is($A68,"W30028333","2013/12/31",1)/[1]!S_SHARE_TOTAL($A68,$B$1),"")</f>
        <v>0.47014587042305173</v>
      </c>
      <c r="E68">
        <f>IFERROR([1]!s_stm07_is($A68,"W30028333","2014/12/31",1)/[1]!S_SHARE_TOTAL($A68,$B$1),"")</f>
        <v>0.60798025983413817</v>
      </c>
      <c r="F68">
        <f>IFERROR([1]!s_stm07_is($A68,"W30028333","2015/12/31",1)/[1]!S_SHARE_TOTAL($A68,$B$1),"")</f>
        <v>0.72964818341980398</v>
      </c>
      <c r="G68">
        <f>IFERROR([1]!s_stm07_is($A68,"W30028333","2016/12/31",1)/[1]!S_SHARE_TOTAL($A68,$B$1),"")</f>
        <v>0.85300026284988562</v>
      </c>
      <c r="H68">
        <f>IFERROR([1]!s_stm07_is($A68,"W30028333","2017/12/31",1)/[1]!S_SHARE_TOTAL($A68,$B$1),"")</f>
        <v>1.1041207717810426</v>
      </c>
      <c r="I68">
        <f>IFERROR([1]!s_stm07_is($A68,"W30028333","2018/12/31",1)/[1]!S_SHARE_TOTAL($A68,$B$1),"")</f>
        <v>1.467058859244369</v>
      </c>
      <c r="J68">
        <f>IFERROR([1]!s_stm07_is($A68,"W30028333","2019/12/31",1)/[1]!S_SHARE_TOTAL($A68,$B$1),"")</f>
        <v>1.9109082988584962</v>
      </c>
      <c r="K68">
        <f>IFERROR([1]!s_stm07_is($A68,"W30028333","2020/12/31",1)/[1]!S_SHARE_TOTAL($A68,$B$1),"")</f>
        <v>1.8457775942409451</v>
      </c>
      <c r="L68">
        <f>IFERROR([1]!s_stm07_is($A68,"W30028333","2021/12/31",1)/[1]!S_SHARE_TOTAL($A68,$B$1),"")</f>
        <v>2.760442275772975</v>
      </c>
      <c r="M68">
        <f>IFERROR([1]!s_stm07_is($A68,"W30028333","2022/12/31",1)/[1]!S_SHARE_TOTAL($A68,$B$1),"")</f>
        <v>2.7139581441861242</v>
      </c>
      <c r="N68">
        <f>IFERROR([1]!s_stm07_is($A68,"W30028333","2023/12/31",1)/[1]!S_SHARE_TOTAL($A68,$B$1),"")</f>
        <v>3.6600890071000221</v>
      </c>
      <c r="O68">
        <f>IFERROR([1]!s_stm07_is($A68,"W30028333","2024/12/31",1)/[1]!S_SHARE_TOTAL($A68,$B$1),"")</f>
        <v>5.5766655094501703</v>
      </c>
      <c r="P68">
        <f>IFERROR([1]!s_stm07_is($A68,"W30028333","2025/12/31",1)/[1]!S_SHARE_TOTAL($A68,$B$1),"")</f>
        <v>4.8586644615548167</v>
      </c>
      <c r="Q68">
        <f>IFERROR([1]!s_west_netprofit($A68,2026,$B$1,180)/[1]!S_SHARE_TOTAL($A68,$B$1),"")</f>
        <v>5.2753202947966411</v>
      </c>
      <c r="R68">
        <f>IFERROR([1]!s_west_netprofit($A68,2027,$B$1,180)/[1]!S_SHARE_TOTAL($A68,$B$1),"")</f>
        <v>5.6981306377876733</v>
      </c>
      <c r="S68">
        <f>IFERROR([1]!s_fa_dupont_roe($A68,"2011/12/31")/100,"")</f>
        <v>0.287159</v>
      </c>
      <c r="T68">
        <f>IFERROR([1]!s_fa_dupont_roe($A68,"2012/12/31")/100,"")</f>
        <v>0.20705400000000002</v>
      </c>
      <c r="U68">
        <f>IFERROR([1]!s_fa_dupont_roe($A68,"2013/12/31")/100,"")</f>
        <v>0.18909999999999999</v>
      </c>
      <c r="V68">
        <f>IFERROR([1]!s_fa_dupont_roe($A68,"2014/12/31")/100,"")</f>
        <v>0.22747900000000001</v>
      </c>
      <c r="W68">
        <f>IFERROR([1]!s_fa_dupont_roe($A68,"2015/12/31")/100,"")</f>
        <v>0.24923300000000001</v>
      </c>
      <c r="X68">
        <f>IFERROR([1]!s_fa_dupont_roe($A68,"2016/12/31")/100,"")</f>
        <v>0.263185</v>
      </c>
      <c r="Y68">
        <f>IFERROR([1]!s_fa_dupont_roe($A68,"2017/12/31")/100,"")</f>
        <v>0.26556299999999999</v>
      </c>
      <c r="Z68">
        <f>IFERROR([1]!s_fa_dupont_roe($A68,"2018/12/31")/100,"")</f>
        <v>0.27831299999999998</v>
      </c>
      <c r="AA68">
        <f>IFERROR([1]!s_fa_dupont_roe($A68,"2019/12/31")/100,"")</f>
        <v>0.298064</v>
      </c>
      <c r="AB68">
        <f>IFERROR([1]!s_fa_dupont_roe($A68,"2020/12/31")/100,"")</f>
        <v>0.23413300000000001</v>
      </c>
      <c r="AC68">
        <f>IFERROR([1]!s_fa_dupont_roe($A68,"2021/12/31")/100,"")</f>
        <v>0.29167300000000002</v>
      </c>
      <c r="AD68">
        <f>IFERROR([1]!s_fa_dupont_roe($A68,"2022/12/31")/100,"")</f>
        <v>0.23972300000000002</v>
      </c>
      <c r="AE68">
        <f>IFERROR([1]!s_fa_dupont_roe($A68,"2023/12/31")/100,"")</f>
        <v>0.23843499999999998</v>
      </c>
      <c r="AF68">
        <f>IFERROR([1]!s_fa_dupont_roe($A68,"2024/12/31")/100,"")</f>
        <v>0.27557399999999999</v>
      </c>
      <c r="AG68">
        <f>IFERROR([1]!s_fa_dupont_roe($A68,"2025/12/31")/100,"")</f>
        <v>0.21312699999999998</v>
      </c>
      <c r="AH68">
        <f>IFERROR([1]!s_stm07_is($A68,"W30028333","2025/12/31",1),"")</f>
        <v>13588000000</v>
      </c>
      <c r="AI68">
        <f>IFERROR([1]!s_stm07_bs($A68,"W38058048","2025/12/31",1),"")</f>
        <v>0</v>
      </c>
      <c r="AJ68">
        <f>IFERROR([1]!s_fa_netdebt($A68,"2025/12/31"),"")</f>
        <v>0</v>
      </c>
      <c r="AK68">
        <f>IFERROR([1]!s_val_ev1($A68,"2025/12/31"),"")</f>
        <v>226770751746.57401</v>
      </c>
      <c r="AL68">
        <f>IFERROR([1]!s_fa_ebitda($A68,"2025/12/31"),"")</f>
        <v>26884000000</v>
      </c>
      <c r="AM68">
        <f>IFERROR([1]!s_west_netprofit($A68,2026,$B$1,180)/[1]!s_west_netprofit($A68,2026,$B$1-7,180)-1,"")</f>
        <v>1.1572573460627567E-5</v>
      </c>
      <c r="AN68" t="str">
        <f>IFERROR([1]!s_west_netprofit($A68,2026,$B$1,180)/[1]!s_west_netprofit($A68,2026,$B$1-30,180)-1,"")</f>
        <v/>
      </c>
      <c r="AO68" t="str">
        <f>IFERROR([1]!s_est_mediannetprofit($A68,2026,$B$1)/[1]!s_est_mediannetprofit($A68,2026,$B$1-7)-1,"")</f>
        <v/>
      </c>
      <c r="AP68" t="str">
        <f>IFERROR([1]!s_est_mediannetprofit($A68,2026,$B$1)/[1]!s_est_mediannetprofit($A68,2026,$B$1-30)-1,"")</f>
        <v/>
      </c>
    </row>
    <row r="69" spans="1:42">
      <c r="A69" t="s">
        <v>1908</v>
      </c>
      <c r="B69">
        <f>IFERROR([1]!s_stm07_is($A69,"W30028333","2011/12/31",1)/[1]!S_SHARE_TOTAL($A69,$B$1),"")</f>
        <v>0</v>
      </c>
      <c r="C69">
        <f>IFERROR([1]!s_stm07_is($A69,"W30028333","2012/12/31",1)/[1]!S_SHARE_TOTAL($A69,$B$1),"")</f>
        <v>0</v>
      </c>
      <c r="D69">
        <f>IFERROR([1]!s_stm07_is($A69,"W30028333","2013/12/31",1)/[1]!S_SHARE_TOTAL($A69,$B$1),"")</f>
        <v>0</v>
      </c>
      <c r="E69">
        <f>IFERROR([1]!s_stm07_is($A69,"W30028333","2014/12/31",1)/[1]!S_SHARE_TOTAL($A69,$B$1),"")</f>
        <v>0.52789405659101019</v>
      </c>
      <c r="F69">
        <f>IFERROR([1]!s_stm07_is($A69,"W30028333","2015/12/31",1)/[1]!S_SHARE_TOTAL($A69,$B$1),"")</f>
        <v>1.7297750373631628</v>
      </c>
      <c r="G69">
        <f>IFERROR([1]!s_stm07_is($A69,"W30028333","2016/12/31",1)/[1]!S_SHARE_TOTAL($A69,$B$1),"")</f>
        <v>2.6676882079387867</v>
      </c>
      <c r="H69">
        <f>IFERROR([1]!s_stm07_is($A69,"W30028333","2017/12/31",1)/[1]!S_SHARE_TOTAL($A69,$B$1),"")</f>
        <v>4.1039877333894026</v>
      </c>
      <c r="I69">
        <f>IFERROR([1]!s_stm07_is($A69,"W30028333","2018/12/31",1)/[1]!S_SHARE_TOTAL($A69,$B$1),"")</f>
        <v>5.6929744833987312</v>
      </c>
      <c r="J69">
        <f>IFERROR([1]!s_stm07_is($A69,"W30028333","2019/12/31",1)/[1]!S_SHARE_TOTAL($A69,$B$1),"")</f>
        <v>7.3699699865057795</v>
      </c>
      <c r="K69">
        <f>IFERROR([1]!s_stm07_is($A69,"W30028333","2020/12/31",1)/[1]!S_SHARE_TOTAL($A69,$B$1),"")</f>
        <v>5.6009989849431143</v>
      </c>
      <c r="L69">
        <f>IFERROR([1]!s_stm07_is($A69,"W30028333","2021/12/31",1)/[1]!S_SHARE_TOTAL($A69,$B$1),"")</f>
        <v>6.1758965061744657</v>
      </c>
      <c r="M69">
        <f>IFERROR([1]!s_stm07_is($A69,"W30028333","2022/12/31",1)/[1]!S_SHARE_TOTAL($A69,$B$1),"")</f>
        <v>8.8440704910496812</v>
      </c>
      <c r="N69">
        <f>IFERROR([1]!s_stm07_is($A69,"W30028333","2023/12/31",1)/[1]!S_SHARE_TOTAL($A69,$B$1),"")</f>
        <v>11.363808448994343</v>
      </c>
      <c r="O69">
        <f>IFERROR([1]!s_stm07_is($A69,"W30028333","2024/12/31",1)/[1]!S_SHARE_TOTAL($A69,$B$1),"")</f>
        <v>11.451912019515483</v>
      </c>
      <c r="P69">
        <f>IFERROR([1]!s_stm07_is($A69,"W30028333","2025/12/31",1)/[1]!S_SHARE_TOTAL($A69,$B$1),"")</f>
        <v>11.794574394544673</v>
      </c>
      <c r="Q69">
        <f>IFERROR([1]!s_west_netprofit($A69,2026,$B$1,180)/[1]!S_SHARE_TOTAL($A69,$B$1),"")</f>
        <v>13.831315675929648</v>
      </c>
      <c r="R69">
        <f>IFERROR([1]!s_west_netprofit($A69,2027,$B$1,180)/[1]!S_SHARE_TOTAL($A69,$B$1),"")</f>
        <v>15.600099145514083</v>
      </c>
      <c r="S69">
        <f>IFERROR([1]!s_fa_dupont_roe($A69,"2011/12/31")/100,"")</f>
        <v>0</v>
      </c>
      <c r="T69">
        <f>IFERROR([1]!s_fa_dupont_roe($A69,"2012/12/31")/100,"")</f>
        <v>0</v>
      </c>
      <c r="U69">
        <f>IFERROR([1]!s_fa_dupont_roe($A69,"2013/12/31")/100,"")</f>
        <v>0</v>
      </c>
      <c r="V69">
        <f>IFERROR([1]!s_fa_dupont_roe($A69,"2014/12/31")/100,"")</f>
        <v>0.12064399999999999</v>
      </c>
      <c r="W69">
        <f>IFERROR([1]!s_fa_dupont_roe($A69,"2015/12/31")/100,"")</f>
        <v>0.23774899999999999</v>
      </c>
      <c r="X69">
        <f>IFERROR([1]!s_fa_dupont_roe($A69,"2016/12/31")/100,"")</f>
        <v>0.14894199999999999</v>
      </c>
      <c r="Y69">
        <f>IFERROR([1]!s_fa_dupont_roe($A69,"2017/12/31")/100,"")</f>
        <v>0.15345500000000001</v>
      </c>
      <c r="Z69">
        <f>IFERROR([1]!s_fa_dupont_roe($A69,"2018/12/31")/100,"")</f>
        <v>0.15751400000000002</v>
      </c>
      <c r="AA69">
        <f>IFERROR([1]!s_fa_dupont_roe($A69,"2019/12/31")/100,"")</f>
        <v>0.15648500000000001</v>
      </c>
      <c r="AB69">
        <f>IFERROR([1]!s_fa_dupont_roe($A69,"2020/12/31")/100,"")</f>
        <v>9.8811999999999997E-2</v>
      </c>
      <c r="AC69">
        <f>IFERROR([1]!s_fa_dupont_roe($A69,"2021/12/31")/100,"")</f>
        <v>9.7418999999999992E-2</v>
      </c>
      <c r="AD69">
        <f>IFERROR([1]!s_fa_dupont_roe($A69,"2022/12/31")/100,"")</f>
        <v>0.13264500000000001</v>
      </c>
      <c r="AE69">
        <f>IFERROR([1]!s_fa_dupont_roe($A69,"2023/12/31")/100,"")</f>
        <v>0.15372</v>
      </c>
      <c r="AF69">
        <f>IFERROR([1]!s_fa_dupont_roe($A69,"2024/12/31")/100,"")</f>
        <v>0.14469900000000002</v>
      </c>
      <c r="AG69">
        <f>IFERROR([1]!s_fa_dupont_roe($A69,"2025/12/31")/100,"")</f>
        <v>0.14139200000000002</v>
      </c>
      <c r="AH69">
        <f>IFERROR([1]!s_stm07_is($A69,"W30028333","2025/12/31",1),"")</f>
        <v>9080651000</v>
      </c>
      <c r="AI69">
        <f>IFERROR([1]!s_stm07_bs($A69,"W38058048","2025/12/31",1),"")</f>
        <v>0</v>
      </c>
      <c r="AJ69">
        <f>IFERROR([1]!s_fa_netdebt($A69,"2025/12/31"),"")</f>
        <v>0</v>
      </c>
      <c r="AK69">
        <f>IFERROR([1]!s_val_ev1($A69,"2025/12/31"),"")</f>
        <v>127695080440.118</v>
      </c>
      <c r="AL69">
        <f>IFERROR([1]!s_fa_ebitda($A69,"2025/12/31"),"")</f>
        <v>14050521000</v>
      </c>
      <c r="AM69">
        <f>IFERROR([1]!s_west_netprofit($A69,2026,$B$1,180)/[1]!s_west_netprofit($A69,2026,$B$1-7,180)-1,"")</f>
        <v>1.2854384586691303E-4</v>
      </c>
      <c r="AN69" t="str">
        <f>IFERROR([1]!s_west_netprofit($A69,2026,$B$1,180)/[1]!s_west_netprofit($A69,2026,$B$1-30,180)-1,"")</f>
        <v/>
      </c>
      <c r="AO69" t="str">
        <f>IFERROR([1]!s_est_mediannetprofit($A69,2026,$B$1)/[1]!s_est_mediannetprofit($A69,2026,$B$1-7)-1,"")</f>
        <v/>
      </c>
      <c r="AP69" t="str">
        <f>IFERROR([1]!s_est_mediannetprofit($A69,2026,$B$1)/[1]!s_est_mediannetprofit($A69,2026,$B$1-30)-1,"")</f>
        <v/>
      </c>
    </row>
    <row r="70" spans="1:42">
      <c r="A70" t="s">
        <v>1909</v>
      </c>
      <c r="B70">
        <f>IFERROR([1]!s_stm07_is($A70,"W30028333","2011/12/31",1)/[1]!S_SHARE_TOTAL($A70,$B$1),"")</f>
        <v>0</v>
      </c>
      <c r="C70">
        <f>IFERROR([1]!s_stm07_is($A70,"W30028333","2012/12/31",1)/[1]!S_SHARE_TOTAL($A70,$B$1),"")</f>
        <v>0</v>
      </c>
      <c r="D70">
        <f>IFERROR([1]!s_stm07_is($A70,"W30028333","2013/12/31",1)/[1]!S_SHARE_TOTAL($A70,$B$1),"")</f>
        <v>0</v>
      </c>
      <c r="E70">
        <f>IFERROR([1]!s_stm07_is($A70,"W30028333","2014/12/31",1)/[1]!S_SHARE_TOTAL($A70,$B$1),"")</f>
        <v>1.0137379098849483E-2</v>
      </c>
      <c r="F70">
        <f>IFERROR([1]!s_stm07_is($A70,"W30028333","2015/12/31",1)/[1]!S_SHARE_TOTAL($A70,$B$1),"")</f>
        <v>1.0748597034415447E-2</v>
      </c>
      <c r="G70">
        <f>IFERROR([1]!s_stm07_is($A70,"W30028333","2016/12/31",1)/[1]!S_SHARE_TOTAL($A70,$B$1),"")</f>
        <v>3.4073649085979957E-2</v>
      </c>
      <c r="H70">
        <f>IFERROR([1]!s_stm07_is($A70,"W30028333","2017/12/31",1)/[1]!S_SHARE_TOTAL($A70,$B$1),"")</f>
        <v>6.1007809018632307E-2</v>
      </c>
      <c r="I70">
        <f>IFERROR([1]!s_stm07_is($A70,"W30028333","2018/12/31",1)/[1]!S_SHARE_TOTAL($A70,$B$1),"")</f>
        <v>0.15228334272003652</v>
      </c>
      <c r="J70">
        <f>IFERROR([1]!s_stm07_is($A70,"W30028333","2019/12/31",1)/[1]!S_SHARE_TOTAL($A70,$B$1),"")</f>
        <v>0.24482647142096095</v>
      </c>
      <c r="K70">
        <f>IFERROR([1]!s_stm07_is($A70,"W30028333","2020/12/31",1)/[1]!S_SHARE_TOTAL($A70,$B$1),"")</f>
        <v>0.40785358132210936</v>
      </c>
      <c r="L70">
        <f>IFERROR([1]!s_stm07_is($A70,"W30028333","2021/12/31",1)/[1]!S_SHARE_TOTAL($A70,$B$1),"")</f>
        <v>0.81829258311761621</v>
      </c>
      <c r="M70">
        <f>IFERROR([1]!s_stm07_is($A70,"W30028333","2022/12/31",1)/[1]!S_SHARE_TOTAL($A70,$B$1),"")</f>
        <v>1.06746664698978</v>
      </c>
      <c r="N70">
        <f>IFERROR([1]!s_stm07_is($A70,"W30028333","2023/12/31",1)/[1]!S_SHARE_TOTAL($A70,$B$1),"")</f>
        <v>0.82100961709353593</v>
      </c>
      <c r="O70">
        <f>IFERROR([1]!s_stm07_is($A70,"W30028333","2024/12/31",1)/[1]!S_SHARE_TOTAL($A70,$B$1),"")</f>
        <v>0.81046894524383883</v>
      </c>
      <c r="P70">
        <f>IFERROR([1]!s_stm07_is($A70,"W30028333","2025/12/31",1)/[1]!S_SHARE_TOTAL($A70,$B$1),"")</f>
        <v>1.1853288326786451</v>
      </c>
      <c r="Q70">
        <f>IFERROR([1]!s_west_netprofit($A70,2026,$B$1,180)/[1]!S_SHARE_TOTAL($A70,$B$1),"")</f>
        <v>1.3022976145622349</v>
      </c>
      <c r="R70">
        <f>IFERROR([1]!s_west_netprofit($A70,2027,$B$1,180)/[1]!S_SHARE_TOTAL($A70,$B$1),"")</f>
        <v>1.6042305510507842</v>
      </c>
      <c r="S70">
        <f>IFERROR([1]!s_fa_dupont_roe($A70,"2011/12/31")/100,"")</f>
        <v>0</v>
      </c>
      <c r="T70">
        <f>IFERROR([1]!s_fa_dupont_roe($A70,"2012/12/31")/100,"")</f>
        <v>0</v>
      </c>
      <c r="U70">
        <f>IFERROR([1]!s_fa_dupont_roe($A70,"2013/12/31")/100,"")</f>
        <v>0</v>
      </c>
      <c r="V70">
        <f>IFERROR([1]!s_fa_dupont_roe($A70,"2014/12/31")/100,"")</f>
        <v>0.112896</v>
      </c>
      <c r="W70">
        <f>IFERROR([1]!s_fa_dupont_roe($A70,"2015/12/31")/100,"")</f>
        <v>0.171906</v>
      </c>
      <c r="X70">
        <f>IFERROR([1]!s_fa_dupont_roe($A70,"2016/12/31")/100,"")</f>
        <v>0.67758399999999996</v>
      </c>
      <c r="Y70">
        <f>IFERROR([1]!s_fa_dupont_roe($A70,"2017/12/31")/100,"")</f>
        <v>0.117643</v>
      </c>
      <c r="Z70">
        <f>IFERROR([1]!s_fa_dupont_roe($A70,"2018/12/31")/100,"")</f>
        <v>0.10493999999999999</v>
      </c>
      <c r="AA70">
        <f>IFERROR([1]!s_fa_dupont_roe($A70,"2019/12/31")/100,"")</f>
        <v>9.7584000000000004E-2</v>
      </c>
      <c r="AB70">
        <f>IFERROR([1]!s_fa_dupont_roe($A70,"2020/12/31")/100,"")</f>
        <v>0.101286</v>
      </c>
      <c r="AC70">
        <f>IFERROR([1]!s_fa_dupont_roe($A70,"2021/12/31")/100,"")</f>
        <v>0.128247</v>
      </c>
      <c r="AD70">
        <f>IFERROR([1]!s_fa_dupont_roe($A70,"2022/12/31")/100,"")</f>
        <v>0.13131000000000001</v>
      </c>
      <c r="AE70">
        <f>IFERROR([1]!s_fa_dupont_roe($A70,"2023/12/31")/100,"")</f>
        <v>9.0204000000000006E-2</v>
      </c>
      <c r="AF70">
        <f>IFERROR([1]!s_fa_dupont_roe($A70,"2024/12/31")/100,"")</f>
        <v>8.1705E-2</v>
      </c>
      <c r="AG70">
        <f>IFERROR([1]!s_fa_dupont_roe($A70,"2025/12/31")/100,"")</f>
        <v>0.11021599999999999</v>
      </c>
      <c r="AH70">
        <f>IFERROR([1]!s_stm07_is($A70,"W30028333","2025/12/31",1),"")</f>
        <v>4908343000</v>
      </c>
      <c r="AI70">
        <f>IFERROR([1]!s_stm07_bs($A70,"W38058048","2025/12/31",1),"")</f>
        <v>0</v>
      </c>
      <c r="AJ70">
        <f>IFERROR([1]!s_fa_netdebt($A70,"2025/12/31"),"")</f>
        <v>0</v>
      </c>
      <c r="AK70">
        <f>IFERROR([1]!s_val_ev1($A70,"2025/12/31"),"")</f>
        <v>118425120063.67101</v>
      </c>
      <c r="AL70">
        <f>IFERROR([1]!s_fa_ebitda($A70,"2025/12/31"),"")</f>
        <v>8453830000</v>
      </c>
      <c r="AM70">
        <f>IFERROR([1]!s_west_netprofit($A70,2026,$B$1,180)/[1]!s_west_netprofit($A70,2026,$B$1-7,180)-1,"")</f>
        <v>1.2067876063002192E-3</v>
      </c>
      <c r="AN70" t="str">
        <f>IFERROR([1]!s_west_netprofit($A70,2026,$B$1,180)/[1]!s_west_netprofit($A70,2026,$B$1-30,180)-1,"")</f>
        <v/>
      </c>
      <c r="AO70" t="str">
        <f>IFERROR([1]!s_est_mediannetprofit($A70,2026,$B$1)/[1]!s_est_mediannetprofit($A70,2026,$B$1-7)-1,"")</f>
        <v/>
      </c>
      <c r="AP70" t="str">
        <f>IFERROR([1]!s_est_mediannetprofit($A70,2026,$B$1)/[1]!s_est_mediannetprofit($A70,2026,$B$1-30)-1,"")</f>
        <v/>
      </c>
    </row>
    <row r="71" spans="1:42">
      <c r="A71" t="s">
        <v>1910</v>
      </c>
      <c r="B71">
        <f>IFERROR([1]!s_stm07_is($A71,"W30028333","2011/12/31",1)/[1]!S_SHARE_TOTAL($A71,$B$1),"")</f>
        <v>1.1334616909649464</v>
      </c>
      <c r="C71">
        <f>IFERROR([1]!s_stm07_is($A71,"W30028333","2012/12/31",1)/[1]!S_SHARE_TOTAL($A71,$B$1),"")</f>
        <v>1.0777899552543722</v>
      </c>
      <c r="D71">
        <f>IFERROR([1]!s_stm07_is($A71,"W30028333","2013/12/31",1)/[1]!S_SHARE_TOTAL($A71,$B$1),"")</f>
        <v>1.1994160036454007</v>
      </c>
      <c r="E71">
        <f>IFERROR([1]!s_stm07_is($A71,"W30028333","2014/12/31",1)/[1]!S_SHARE_TOTAL($A71,$B$1),"")</f>
        <v>1.3742923230274355</v>
      </c>
      <c r="F71">
        <f>IFERROR([1]!s_stm07_is($A71,"W30028333","2015/12/31",1)/[1]!S_SHARE_TOTAL($A71,$B$1),"")</f>
        <v>1.5664109347354276</v>
      </c>
      <c r="G71">
        <f>IFERROR([1]!s_stm07_is($A71,"W30028333","2016/12/31",1)/[1]!S_SHARE_TOTAL($A71,$B$1),"")</f>
        <v>1.9609027951437581</v>
      </c>
      <c r="H71">
        <f>IFERROR([1]!s_stm07_is($A71,"W30028333","2017/12/31",1)/[1]!S_SHARE_TOTAL($A71,$B$1),"")</f>
        <v>2.5031033382081787</v>
      </c>
      <c r="I71">
        <f>IFERROR([1]!s_stm07_is($A71,"W30028333","2018/12/31",1)/[1]!S_SHARE_TOTAL($A71,$B$1),"")</f>
        <v>3.0205024945487158</v>
      </c>
      <c r="J71">
        <f>IFERROR([1]!s_stm07_is($A71,"W30028333","2019/12/31",1)/[1]!S_SHARE_TOTAL($A71,$B$1),"")</f>
        <v>3.3895224087723594</v>
      </c>
      <c r="K71">
        <f>IFERROR([1]!s_stm07_is($A71,"W30028333","2020/12/31",1)/[1]!S_SHARE_TOTAL($A71,$B$1),"")</f>
        <v>3.3971925978428592</v>
      </c>
      <c r="L71">
        <f>IFERROR([1]!s_stm07_is($A71,"W30028333","2021/12/31",1)/[1]!S_SHARE_TOTAL($A71,$B$1),"")</f>
        <v>2.2429828126090645</v>
      </c>
      <c r="M71">
        <f>IFERROR([1]!s_stm07_is($A71,"W30028333","2022/12/31",1)/[1]!S_SHARE_TOTAL($A71,$B$1),"")</f>
        <v>3.0353346311936305</v>
      </c>
      <c r="N71">
        <f>IFERROR([1]!s_stm07_is($A71,"W30028333","2023/12/31",1)/[1]!S_SHARE_TOTAL($A71,$B$1),"")</f>
        <v>3.0316625198606593</v>
      </c>
      <c r="O71">
        <f>IFERROR([1]!s_stm07_is($A71,"W30028333","2024/12/31",1)/[1]!S_SHARE_TOTAL($A71,$B$1),"")</f>
        <v>4.1514688794248986</v>
      </c>
      <c r="P71">
        <f>IFERROR([1]!s_stm07_is($A71,"W30028333","2025/12/31",1)/[1]!S_SHARE_TOTAL($A71,$B$1),"")</f>
        <v>3.875183081109987</v>
      </c>
      <c r="Q71">
        <f>IFERROR([1]!s_west_netprofit($A71,2026,$B$1,180)/[1]!S_SHARE_TOTAL($A71,$B$1),"")</f>
        <v>4.0403886817553847</v>
      </c>
      <c r="R71">
        <f>IFERROR([1]!s_west_netprofit($A71,2027,$B$1,180)/[1]!S_SHARE_TOTAL($A71,$B$1),"")</f>
        <v>4.4287213364344256</v>
      </c>
      <c r="S71">
        <f>IFERROR([1]!s_fa_dupont_roe($A71,"2011/12/31")/100,"")</f>
        <v>0.31327100000000002</v>
      </c>
      <c r="T71">
        <f>IFERROR([1]!s_fa_dupont_roe($A71,"2012/12/31")/100,"")</f>
        <v>0.228745</v>
      </c>
      <c r="U71">
        <f>IFERROR([1]!s_fa_dupont_roe($A71,"2013/12/31")/100,"")</f>
        <v>0.19593800000000003</v>
      </c>
      <c r="V71">
        <f>IFERROR([1]!s_fa_dupont_roe($A71,"2014/12/31")/100,"")</f>
        <v>0.18685600000000002</v>
      </c>
      <c r="W71">
        <f>IFERROR([1]!s_fa_dupont_roe($A71,"2015/12/31")/100,"")</f>
        <v>0.18936</v>
      </c>
      <c r="X71">
        <f>IFERROR([1]!s_fa_dupont_roe($A71,"2016/12/31")/100,"")</f>
        <v>0.20929900000000001</v>
      </c>
      <c r="Y71">
        <f>IFERROR([1]!s_fa_dupont_roe($A71,"2017/12/31")/100,"")</f>
        <v>0.216783</v>
      </c>
      <c r="Z71">
        <f>IFERROR([1]!s_fa_dupont_roe($A71,"2018/12/31")/100,"")</f>
        <v>0.21662700000000001</v>
      </c>
      <c r="AA71">
        <f>IFERROR([1]!s_fa_dupont_roe($A71,"2019/12/31")/100,"")</f>
        <v>0.21466499999999999</v>
      </c>
      <c r="AB71">
        <f>IFERROR([1]!s_fa_dupont_roe($A71,"2020/12/31")/100,"")</f>
        <v>0.19473299999999999</v>
      </c>
      <c r="AC71">
        <f>IFERROR([1]!s_fa_dupont_roe($A71,"2021/12/31")/100,"")</f>
        <v>0.12250299999999999</v>
      </c>
      <c r="AD71">
        <f>IFERROR([1]!s_fa_dupont_roe($A71,"2022/12/31")/100,"")</f>
        <v>0.15593000000000001</v>
      </c>
      <c r="AE71">
        <f>IFERROR([1]!s_fa_dupont_roe($A71,"2023/12/31")/100,"")</f>
        <v>0.143265</v>
      </c>
      <c r="AF71">
        <f>IFERROR([1]!s_fa_dupont_roe($A71,"2024/12/31")/100,"")</f>
        <v>0.18162299999999998</v>
      </c>
      <c r="AG71">
        <f>IFERROR([1]!s_fa_dupont_roe($A71,"2025/12/31")/100,"")</f>
        <v>0.15884600000000001</v>
      </c>
      <c r="AH71">
        <f>IFERROR([1]!s_stm07_is($A71,"W30028333","2025/12/31",1),"")</f>
        <v>5825262000</v>
      </c>
      <c r="AI71">
        <f>IFERROR([1]!s_stm07_bs($A71,"W38058048","2025/12/31",1),"")</f>
        <v>0</v>
      </c>
      <c r="AJ71">
        <f>IFERROR([1]!s_fa_netdebt($A71,"2025/12/31"),"")</f>
        <v>0</v>
      </c>
      <c r="AK71">
        <f>IFERROR([1]!s_val_ev1($A71,"2025/12/31"),"")</f>
        <v>97893217645.202393</v>
      </c>
      <c r="AL71">
        <f>IFERROR([1]!s_fa_ebitda($A71,"2025/12/31"),"")</f>
        <v>8490564000</v>
      </c>
      <c r="AM71">
        <f>IFERROR([1]!s_west_netprofit($A71,2026,$B$1,180)/[1]!s_west_netprofit($A71,2026,$B$1-7,180)-1,"")</f>
        <v>0</v>
      </c>
      <c r="AN71" t="str">
        <f>IFERROR([1]!s_west_netprofit($A71,2026,$B$1,180)/[1]!s_west_netprofit($A71,2026,$B$1-30,180)-1,"")</f>
        <v/>
      </c>
      <c r="AO71" t="str">
        <f>IFERROR([1]!s_est_mediannetprofit($A71,2026,$B$1)/[1]!s_est_mediannetprofit($A71,2026,$B$1-7)-1,"")</f>
        <v/>
      </c>
      <c r="AP71" t="str">
        <f>IFERROR([1]!s_est_mediannetprofit($A71,2026,$B$1)/[1]!s_est_mediannetprofit($A71,2026,$B$1-30)-1,"")</f>
        <v/>
      </c>
    </row>
    <row r="72" spans="1:42">
      <c r="A72" t="s">
        <v>1911</v>
      </c>
      <c r="B72">
        <f>IFERROR([1]!s_stm07_is($A72,"W30028333","2011/12/31",1)/[1]!S_SHARE_TOTAL($A72,$B$1),"")</f>
        <v>1.0755127589432993</v>
      </c>
      <c r="C72">
        <f>IFERROR([1]!s_stm07_is($A72,"W30028333","2012/12/31",1)/[1]!S_SHARE_TOTAL($A72,$B$1),"")</f>
        <v>1.1072673076669142</v>
      </c>
      <c r="D72">
        <f>IFERROR([1]!s_stm07_is($A72,"W30028333","2013/12/31",1)/[1]!S_SHARE_TOTAL($A72,$B$1),"")</f>
        <v>1.5548131561124339</v>
      </c>
      <c r="E72">
        <f>IFERROR([1]!s_stm07_is($A72,"W30028333","2014/12/31",1)/[1]!S_SHARE_TOTAL($A72,$B$1),"")</f>
        <v>2.1691946422867194</v>
      </c>
      <c r="F72">
        <f>IFERROR([1]!s_stm07_is($A72,"W30028333","2015/12/31",1)/[1]!S_SHARE_TOTAL($A72,$B$1),"")</f>
        <v>2.9933770512453739</v>
      </c>
      <c r="G72">
        <f>IFERROR([1]!s_stm07_is($A72,"W30028333","2016/12/31",1)/[1]!S_SHARE_TOTAL($A72,$B$1),"")</f>
        <v>3.445727500976032</v>
      </c>
      <c r="H72">
        <f>IFERROR([1]!s_stm07_is($A72,"W30028333","2017/12/31",1)/[1]!S_SHARE_TOTAL($A72,$B$1),"")</f>
        <v>4.9199117159815486</v>
      </c>
      <c r="I72">
        <f>IFERROR([1]!s_stm07_is($A72,"W30028333","2018/12/31",1)/[1]!S_SHARE_TOTAL($A72,$B$1),"")</f>
        <v>5.9314183497584665</v>
      </c>
      <c r="J72">
        <f>IFERROR([1]!s_stm07_is($A72,"W30028333","2019/12/31",1)/[1]!S_SHARE_TOTAL($A72,$B$1),"")</f>
        <v>8.2510467150419267</v>
      </c>
      <c r="K72">
        <f>IFERROR([1]!s_stm07_is($A72,"W30028333","2020/12/31",1)/[1]!S_SHARE_TOTAL($A72,$B$1),"")</f>
        <v>7.9026855092183412</v>
      </c>
      <c r="L72">
        <f>IFERROR([1]!s_stm07_is($A72,"W30028333","2021/12/31",1)/[1]!S_SHARE_TOTAL($A72,$B$1),"")</f>
        <v>5.61188475164571</v>
      </c>
      <c r="M72">
        <f>IFERROR([1]!s_stm07_is($A72,"W30028333","2022/12/31",1)/[1]!S_SHARE_TOTAL($A72,$B$1),"")</f>
        <v>4.6264444604732198</v>
      </c>
      <c r="N72">
        <f>IFERROR([1]!s_stm07_is($A72,"W30028333","2023/12/31",1)/[1]!S_SHARE_TOTAL($A72,$B$1),"")</f>
        <v>4.7308755067973163</v>
      </c>
      <c r="O72">
        <f>IFERROR([1]!s_stm07_is($A72,"W30028333","2024/12/31",1)/[1]!S_SHARE_TOTAL($A72,$B$1),"")</f>
        <v>6.9919098265229422</v>
      </c>
      <c r="P72">
        <f>IFERROR([1]!s_stm07_is($A72,"W30028333","2025/12/31",1)/[1]!S_SHARE_TOTAL($A72,$B$1),"")</f>
        <v>7.4431557702110398</v>
      </c>
      <c r="Q72">
        <f>IFERROR([1]!s_west_netprofit($A72,2026,$B$1,180)/[1]!S_SHARE_TOTAL($A72,$B$1),"")</f>
        <v>8.3753159171070752</v>
      </c>
      <c r="R72">
        <f>IFERROR([1]!s_west_netprofit($A72,2027,$B$1,180)/[1]!S_SHARE_TOTAL($A72,$B$1),"")</f>
        <v>9.1920429102784453</v>
      </c>
      <c r="S72">
        <f>IFERROR([1]!s_fa_dupont_roe($A72,"2011/12/31")/100,"")</f>
        <v>0.160356</v>
      </c>
      <c r="T72">
        <f>IFERROR([1]!s_fa_dupont_roe($A72,"2012/12/31")/100,"")</f>
        <v>0.138045</v>
      </c>
      <c r="U72">
        <f>IFERROR([1]!s_fa_dupont_roe($A72,"2013/12/31")/100,"")</f>
        <v>0.16448599999999999</v>
      </c>
      <c r="V72">
        <f>IFERROR([1]!s_fa_dupont_roe($A72,"2014/12/31")/100,"")</f>
        <v>0.16634000000000002</v>
      </c>
      <c r="W72">
        <f>IFERROR([1]!s_fa_dupont_roe($A72,"2015/12/31")/100,"")</f>
        <v>0.17377999999999999</v>
      </c>
      <c r="X72">
        <f>IFERROR([1]!s_fa_dupont_roe($A72,"2016/12/31")/100,"")</f>
        <v>0.173873</v>
      </c>
      <c r="Y72">
        <f>IFERROR([1]!s_fa_dupont_roe($A72,"2017/12/31")/100,"")</f>
        <v>0.207955</v>
      </c>
      <c r="Z72">
        <f>IFERROR([1]!s_fa_dupont_roe($A72,"2018/12/31")/100,"")</f>
        <v>0.20858000000000002</v>
      </c>
      <c r="AA72">
        <f>IFERROR([1]!s_fa_dupont_roe($A72,"2019/12/31")/100,"")</f>
        <v>0.243004</v>
      </c>
      <c r="AB72">
        <f>IFERROR([1]!s_fa_dupont_roe($A72,"2020/12/31")/100,"")</f>
        <v>0.19934100000000002</v>
      </c>
      <c r="AC72">
        <f>IFERROR([1]!s_fa_dupont_roe($A72,"2021/12/31")/100,"")</f>
        <v>0.12904199999999999</v>
      </c>
      <c r="AD72">
        <f>IFERROR([1]!s_fa_dupont_roe($A72,"2022/12/31")/100,"")</f>
        <v>0.100263</v>
      </c>
      <c r="AE72">
        <f>IFERROR([1]!s_fa_dupont_roe($A72,"2023/12/31")/100,"")</f>
        <v>9.7475000000000006E-2</v>
      </c>
      <c r="AF72">
        <f>IFERROR([1]!s_fa_dupont_roe($A72,"2024/12/31")/100,"")</f>
        <v>0.13854900000000001</v>
      </c>
      <c r="AG72">
        <f>IFERROR([1]!s_fa_dupont_roe($A72,"2025/12/31")/100,"")</f>
        <v>0.139737</v>
      </c>
      <c r="AH72">
        <f>IFERROR([1]!s_stm07_is($A72,"W30028333","2025/12/31",1),"")</f>
        <v>134778000000</v>
      </c>
      <c r="AI72">
        <f>IFERROR([1]!s_stm07_bs($A72,"W38058048","2025/12/31",1),"")</f>
        <v>1415988000000</v>
      </c>
      <c r="AJ72">
        <f>IFERROR([1]!s_fa_netdebt($A72,"2025/12/31"),"")</f>
        <v>0</v>
      </c>
      <c r="AK72">
        <f>IFERROR([1]!s_val_ev1($A72,"2025/12/31"),"")</f>
        <v>13649882498939.699</v>
      </c>
      <c r="AL72">
        <f>IFERROR([1]!s_fa_ebitda($A72,"2025/12/31"),"")</f>
        <v>0</v>
      </c>
      <c r="AM72">
        <f>IFERROR([1]!s_west_netprofit($A72,2026,$B$1,180)/[1]!s_west_netprofit($A72,2026,$B$1-7,180)-1,"")</f>
        <v>2.1748916559449771E-3</v>
      </c>
      <c r="AN72" t="str">
        <f>IFERROR([1]!s_west_netprofit($A72,2026,$B$1,180)/[1]!s_west_netprofit($A72,2026,$B$1-30,180)-1,"")</f>
        <v/>
      </c>
      <c r="AO72" t="str">
        <f>IFERROR([1]!s_est_mediannetprofit($A72,2026,$B$1)/[1]!s_est_mediannetprofit($A72,2026,$B$1-7)-1,"")</f>
        <v/>
      </c>
      <c r="AP72" t="str">
        <f>IFERROR([1]!s_est_mediannetprofit($A72,2026,$B$1)/[1]!s_est_mediannetprofit($A72,2026,$B$1-30)-1,"")</f>
        <v/>
      </c>
    </row>
    <row r="73" spans="1:42">
      <c r="A73" t="s">
        <v>1912</v>
      </c>
      <c r="B73">
        <f>IFERROR([1]!s_stm07_is($A73,"W30028333","2011/12/31",1)/[1]!S_SHARE_TOTAL($A73,$B$1),"")</f>
        <v>0.40972259412903683</v>
      </c>
      <c r="C73">
        <f>IFERROR([1]!s_stm07_is($A73,"W30028333","2012/12/31",1)/[1]!S_SHARE_TOTAL($A73,$B$1),"")</f>
        <v>0.32409889028835204</v>
      </c>
      <c r="D73">
        <f>IFERROR([1]!s_stm07_is($A73,"W30028333","2013/12/31",1)/[1]!S_SHARE_TOTAL($A73,$B$1),"")</f>
        <v>0.42046042521925064</v>
      </c>
      <c r="E73">
        <f>IFERROR([1]!s_stm07_is($A73,"W30028333","2014/12/31",1)/[1]!S_SHARE_TOTAL($A73,$B$1),"")</f>
        <v>0.60604848720001847</v>
      </c>
      <c r="F73">
        <f>IFERROR([1]!s_stm07_is($A73,"W30028333","2015/12/31",1)/[1]!S_SHARE_TOTAL($A73,$B$1),"")</f>
        <v>0.61029917407465406</v>
      </c>
      <c r="G73">
        <f>IFERROR([1]!s_stm07_is($A73,"W30028333","2016/12/31",1)/[1]!S_SHARE_TOTAL($A73,$B$1),"")</f>
        <v>-0.19365142523755921</v>
      </c>
      <c r="H73">
        <f>IFERROR([1]!s_stm07_is($A73,"W30028333","2017/12/31",1)/[1]!S_SHARE_TOTAL($A73,$B$1),"")</f>
        <v>0.52794288929323241</v>
      </c>
      <c r="I73">
        <f>IFERROR([1]!s_stm07_is($A73,"W30028333","2018/12/31",1)/[1]!S_SHARE_TOTAL($A73,$B$1),"")</f>
        <v>0.78450798642177677</v>
      </c>
      <c r="J73">
        <f>IFERROR([1]!s_stm07_is($A73,"W30028333","2019/12/31",1)/[1]!S_SHARE_TOTAL($A73,$B$1),"")</f>
        <v>1.058401696418195</v>
      </c>
      <c r="K73">
        <f>IFERROR([1]!s_stm07_is($A73,"W30028333","2020/12/31",1)/[1]!S_SHARE_TOTAL($A73,$B$1),"")</f>
        <v>0.90877354823585899</v>
      </c>
      <c r="L73">
        <f>IFERROR([1]!s_stm07_is($A73,"W30028333","2021/12/31",1)/[1]!S_SHARE_TOTAL($A73,$B$1),"")</f>
        <v>1.2956079672425631</v>
      </c>
      <c r="M73">
        <f>IFERROR([1]!s_stm07_is($A73,"W30028333","2022/12/31",1)/[1]!S_SHARE_TOTAL($A73,$B$1),"")</f>
        <v>1.3671320643473981</v>
      </c>
      <c r="N73">
        <f>IFERROR([1]!s_stm07_is($A73,"W30028333","2023/12/31",1)/[1]!S_SHARE_TOTAL($A73,$B$1),"")</f>
        <v>1.2398344593302235</v>
      </c>
      <c r="O73">
        <f>IFERROR([1]!s_stm07_is($A73,"W30028333","2024/12/31",1)/[1]!S_SHARE_TOTAL($A73,$B$1),"")</f>
        <v>2.6942414677798322E-2</v>
      </c>
      <c r="P73">
        <f>IFERROR([1]!s_stm07_is($A73,"W30028333","2025/12/31",1)/[1]!S_SHARE_TOTAL($A73,$B$1),"")</f>
        <v>0.39839877254476386</v>
      </c>
      <c r="Q73">
        <f>IFERROR([1]!s_west_netprofit($A73,2026,$B$1,180)/[1]!S_SHARE_TOTAL($A73,$B$1),"")</f>
        <v>1.2741871056144276</v>
      </c>
      <c r="R73">
        <f>IFERROR([1]!s_west_netprofit($A73,2027,$B$1,180)/[1]!S_SHARE_TOTAL($A73,$B$1),"")</f>
        <v>1.4246379890909107</v>
      </c>
      <c r="S73">
        <f>IFERROR([1]!s_fa_dupont_roe($A73,"2011/12/31")/100,"")</f>
        <v>0.149726</v>
      </c>
      <c r="T73">
        <f>IFERROR([1]!s_fa_dupont_roe($A73,"2012/12/31")/100,"")</f>
        <v>0.105138</v>
      </c>
      <c r="U73">
        <f>IFERROR([1]!s_fa_dupont_roe($A73,"2013/12/31")/100,"")</f>
        <v>0.117315</v>
      </c>
      <c r="V73">
        <f>IFERROR([1]!s_fa_dupont_roe($A73,"2014/12/31")/100,"")</f>
        <v>0.12758700000000001</v>
      </c>
      <c r="W73">
        <f>IFERROR([1]!s_fa_dupont_roe($A73,"2015/12/31")/100,"")</f>
        <v>0.108528</v>
      </c>
      <c r="X73">
        <f>IFERROR([1]!s_fa_dupont_roe($A73,"2016/12/31")/100,"")</f>
        <v>-3.4952999999999998E-2</v>
      </c>
      <c r="Y73">
        <f>IFERROR([1]!s_fa_dupont_roe($A73,"2017/12/31")/100,"")</f>
        <v>9.4263999999999987E-2</v>
      </c>
      <c r="Z73">
        <f>IFERROR([1]!s_fa_dupont_roe($A73,"2018/12/31")/100,"")</f>
        <v>0.127279</v>
      </c>
      <c r="AA73">
        <f>IFERROR([1]!s_fa_dupont_roe($A73,"2019/12/31")/100,"")</f>
        <v>0.151089</v>
      </c>
      <c r="AB73">
        <f>IFERROR([1]!s_fa_dupont_roe($A73,"2020/12/31")/100,"")</f>
        <v>0.11350099999999999</v>
      </c>
      <c r="AC73">
        <f>IFERROR([1]!s_fa_dupont_roe($A73,"2021/12/31")/100,"")</f>
        <v>0.143981</v>
      </c>
      <c r="AD73">
        <f>IFERROR([1]!s_fa_dupont_roe($A73,"2022/12/31")/100,"")</f>
        <v>0.137875</v>
      </c>
      <c r="AE73">
        <f>IFERROR([1]!s_fa_dupont_roe($A73,"2023/12/31")/100,"")</f>
        <v>0.11393700000000001</v>
      </c>
      <c r="AF73">
        <f>IFERROR([1]!s_fa_dupont_roe($A73,"2024/12/31")/100,"")</f>
        <v>2.434E-3</v>
      </c>
      <c r="AG73">
        <f>IFERROR([1]!s_fa_dupont_roe($A73,"2025/12/31")/100,"")</f>
        <v>3.7654E-2</v>
      </c>
      <c r="AH73">
        <f>IFERROR([1]!s_stm07_is($A73,"W30028333","2025/12/31",1),"")</f>
        <v>1545350000</v>
      </c>
      <c r="AI73">
        <f>IFERROR([1]!s_stm07_bs($A73,"W38058048","2025/12/31",1),"")</f>
        <v>0</v>
      </c>
      <c r="AJ73">
        <f>IFERROR([1]!s_fa_netdebt($A73,"2025/12/31"),"")</f>
        <v>0</v>
      </c>
      <c r="AK73">
        <f>IFERROR([1]!s_val_ev1($A73,"2025/12/31"),"")</f>
        <v>77625955707.376602</v>
      </c>
      <c r="AL73">
        <f>IFERROR([1]!s_fa_ebitda($A73,"2025/12/31"),"")</f>
        <v>6206234000</v>
      </c>
      <c r="AM73">
        <f>IFERROR([1]!s_west_netprofit($A73,2026,$B$1,180)/[1]!s_west_netprofit($A73,2026,$B$1-7,180)-1,"")</f>
        <v>0</v>
      </c>
      <c r="AN73" t="str">
        <f>IFERROR([1]!s_west_netprofit($A73,2026,$B$1,180)/[1]!s_west_netprofit($A73,2026,$B$1-30,180)-1,"")</f>
        <v/>
      </c>
      <c r="AO73" t="str">
        <f>IFERROR([1]!s_est_mediannetprofit($A73,2026,$B$1)/[1]!s_est_mediannetprofit($A73,2026,$B$1-7)-1,"")</f>
        <v/>
      </c>
      <c r="AP73" t="str">
        <f>IFERROR([1]!s_est_mediannetprofit($A73,2026,$B$1)/[1]!s_est_mediannetprofit($A73,2026,$B$1-30)-1,"")</f>
        <v/>
      </c>
    </row>
    <row r="74" spans="1:42">
      <c r="A74" t="s">
        <v>1913</v>
      </c>
      <c r="B74">
        <f>IFERROR([1]!s_stm07_is($A74,"W30028333","2011/12/31",1)/[1]!S_SHARE_TOTAL($A74,$B$1),"")</f>
        <v>0.36088138730292479</v>
      </c>
      <c r="C74">
        <f>IFERROR([1]!s_stm07_is($A74,"W30028333","2012/12/31",1)/[1]!S_SHARE_TOTAL($A74,$B$1),"")</f>
        <v>0.46779255448946461</v>
      </c>
      <c r="D74">
        <f>IFERROR([1]!s_stm07_is($A74,"W30028333","2013/12/31",1)/[1]!S_SHARE_TOTAL($A74,$B$1),"")</f>
        <v>0.47467119560785848</v>
      </c>
      <c r="E74">
        <f>IFERROR([1]!s_stm07_is($A74,"W30028333","2014/12/31",1)/[1]!S_SHARE_TOTAL($A74,$B$1),"")</f>
        <v>0.67954680068315787</v>
      </c>
      <c r="F74">
        <f>IFERROR([1]!s_stm07_is($A74,"W30028333","2015/12/31",1)/[1]!S_SHARE_TOTAL($A74,$B$1),"")</f>
        <v>0.98220700989248755</v>
      </c>
      <c r="G74">
        <f>IFERROR([1]!s_stm07_is($A74,"W30028333","2016/12/31",1)/[1]!S_SHARE_TOTAL($A74,$B$1),"")</f>
        <v>0.81015106505527645</v>
      </c>
      <c r="H74">
        <f>IFERROR([1]!s_stm07_is($A74,"W30028333","2017/12/31",1)/[1]!S_SHARE_TOTAL($A74,$B$1),"")</f>
        <v>0.89049179498056952</v>
      </c>
      <c r="I74">
        <f>IFERROR([1]!s_stm07_is($A74,"W30028333","2018/12/31",1)/[1]!S_SHARE_TOTAL($A74,$B$1),"")</f>
        <v>0.69618142299561359</v>
      </c>
      <c r="J74">
        <f>IFERROR([1]!s_stm07_is($A74,"W30028333","2019/12/31",1)/[1]!S_SHARE_TOTAL($A74,$B$1),"")</f>
        <v>1.0916808080839191</v>
      </c>
      <c r="K74">
        <f>IFERROR([1]!s_stm07_is($A74,"W30028333","2020/12/31",1)/[1]!S_SHARE_TOTAL($A74,$B$1),"")</f>
        <v>0.9381926984225033</v>
      </c>
      <c r="L74">
        <f>IFERROR([1]!s_stm07_is($A74,"W30028333","2021/12/31",1)/[1]!S_SHARE_TOTAL($A74,$B$1),"")</f>
        <v>1.0052706889365139</v>
      </c>
      <c r="M74">
        <f>IFERROR([1]!s_stm07_is($A74,"W30028333","2022/12/31",1)/[1]!S_SHARE_TOTAL($A74,$B$1),"")</f>
        <v>1.2007499803272101</v>
      </c>
      <c r="N74">
        <f>IFERROR([1]!s_stm07_is($A74,"W30028333","2023/12/31",1)/[1]!S_SHARE_TOTAL($A74,$B$1),"")</f>
        <v>1.10530321500466</v>
      </c>
      <c r="O74">
        <f>IFERROR([1]!s_stm07_is($A74,"W30028333","2024/12/31",1)/[1]!S_SHARE_TOTAL($A74,$B$1),"")</f>
        <v>1.4464478477260494</v>
      </c>
      <c r="P74">
        <f>IFERROR([1]!s_stm07_is($A74,"W30028333","2025/12/31",1)/[1]!S_SHARE_TOTAL($A74,$B$1),"")</f>
        <v>1.8149721696049674</v>
      </c>
      <c r="Q74">
        <f>IFERROR([1]!s_west_netprofit($A74,2026,$B$1,180)/[1]!S_SHARE_TOTAL($A74,$B$1),"")</f>
        <v>1.9121351379481397</v>
      </c>
      <c r="R74">
        <f>IFERROR([1]!s_west_netprofit($A74,2027,$B$1,180)/[1]!S_SHARE_TOTAL($A74,$B$1),"")</f>
        <v>2.0966273996835332</v>
      </c>
      <c r="S74">
        <f>IFERROR([1]!s_fa_dupont_roe($A74,"2011/12/31")/100,"")</f>
        <v>0.26759299999999997</v>
      </c>
      <c r="T74">
        <f>IFERROR([1]!s_fa_dupont_roe($A74,"2012/12/31")/100,"")</f>
        <v>0.25815699999999997</v>
      </c>
      <c r="U74">
        <f>IFERROR([1]!s_fa_dupont_roe($A74,"2013/12/31")/100,"")</f>
        <v>0.20511099999999999</v>
      </c>
      <c r="V74">
        <f>IFERROR([1]!s_fa_dupont_roe($A74,"2014/12/31")/100,"")</f>
        <v>0.21100200000000002</v>
      </c>
      <c r="W74">
        <f>IFERROR([1]!s_fa_dupont_roe($A74,"2015/12/31")/100,"")</f>
        <v>0.22439900000000002</v>
      </c>
      <c r="X74">
        <f>IFERROR([1]!s_fa_dupont_roe($A74,"2016/12/31")/100,"")</f>
        <v>0.15789600000000001</v>
      </c>
      <c r="Y74">
        <f>IFERROR([1]!s_fa_dupont_roe($A74,"2017/12/31")/100,"")</f>
        <v>0.156941</v>
      </c>
      <c r="Z74">
        <f>IFERROR([1]!s_fa_dupont_roe($A74,"2018/12/31")/100,"")</f>
        <v>0.11278100000000001</v>
      </c>
      <c r="AA74">
        <f>IFERROR([1]!s_fa_dupont_roe($A74,"2019/12/31")/100,"")</f>
        <v>0.15593000000000001</v>
      </c>
      <c r="AB74">
        <f>IFERROR([1]!s_fa_dupont_roe($A74,"2020/12/31")/100,"")</f>
        <v>0.116755</v>
      </c>
      <c r="AC74">
        <f>IFERROR([1]!s_fa_dupont_roe($A74,"2021/12/31")/100,"")</f>
        <v>0.114549</v>
      </c>
      <c r="AD74">
        <f>IFERROR([1]!s_fa_dupont_roe($A74,"2022/12/31")/100,"")</f>
        <v>0.129417</v>
      </c>
      <c r="AE74">
        <f>IFERROR([1]!s_fa_dupont_roe($A74,"2023/12/31")/100,"")</f>
        <v>0.111427</v>
      </c>
      <c r="AF74">
        <f>IFERROR([1]!s_fa_dupont_roe($A74,"2024/12/31")/100,"")</f>
        <v>0.131494</v>
      </c>
      <c r="AG74">
        <f>IFERROR([1]!s_fa_dupont_roe($A74,"2025/12/31")/100,"")</f>
        <v>0.148447</v>
      </c>
      <c r="AH74">
        <f>IFERROR([1]!s_stm07_is($A74,"W30028333","2025/12/31",1),"")</f>
        <v>40370000000</v>
      </c>
      <c r="AI74">
        <f>IFERROR([1]!s_stm07_bs($A74,"W38058048","2025/12/31",1),"")</f>
        <v>288442000000</v>
      </c>
      <c r="AJ74">
        <f>IFERROR([1]!s_fa_netdebt($A74,"2025/12/31"),"")</f>
        <v>0</v>
      </c>
      <c r="AK74">
        <f>IFERROR([1]!s_val_ev1($A74,"2025/12/31"),"")</f>
        <v>900469207403.32202</v>
      </c>
      <c r="AL74">
        <f>IFERROR([1]!s_fa_ebitda($A74,"2025/12/31"),"")</f>
        <v>0</v>
      </c>
      <c r="AM74">
        <f>IFERROR([1]!s_west_netprofit($A74,2026,$B$1,180)/[1]!s_west_netprofit($A74,2026,$B$1-7,180)-1,"")</f>
        <v>0</v>
      </c>
      <c r="AN74" t="str">
        <f>IFERROR([1]!s_west_netprofit($A74,2026,$B$1,180)/[1]!s_west_netprofit($A74,2026,$B$1-30,180)-1,"")</f>
        <v/>
      </c>
      <c r="AO74" t="str">
        <f>IFERROR([1]!s_est_mediannetprofit($A74,2026,$B$1)/[1]!s_est_mediannetprofit($A74,2026,$B$1-7)-1,"")</f>
        <v/>
      </c>
      <c r="AP74" t="str">
        <f>IFERROR([1]!s_est_mediannetprofit($A74,2026,$B$1)/[1]!s_est_mediannetprofit($A74,2026,$B$1-30)-1,"")</f>
        <v/>
      </c>
    </row>
    <row r="75" spans="1:42">
      <c r="A75" t="s">
        <v>1914</v>
      </c>
      <c r="B75">
        <f>IFERROR([1]!s_stm07_is($A75,"W30028333","2011/12/31",1)/[1]!S_SHARE_TOTAL($A75,$B$1),"")</f>
        <v>0.14926143113878734</v>
      </c>
      <c r="C75">
        <f>IFERROR([1]!s_stm07_is($A75,"W30028333","2012/12/31",1)/[1]!S_SHARE_TOTAL($A75,$B$1),"")</f>
        <v>-0.7656698660408281</v>
      </c>
      <c r="D75">
        <f>IFERROR([1]!s_stm07_is($A75,"W30028333","2013/12/31",1)/[1]!S_SHARE_TOTAL($A75,$B$1),"")</f>
        <v>-0.15147706466106844</v>
      </c>
      <c r="E75">
        <f>IFERROR([1]!s_stm07_is($A75,"W30028333","2014/12/31",1)/[1]!S_SHARE_TOTAL($A75,$B$1),"")</f>
        <v>-0.30233551608621451</v>
      </c>
      <c r="F75">
        <f>IFERROR([1]!s_stm07_is($A75,"W30028333","2015/12/31",1)/[1]!S_SHARE_TOTAL($A75,$B$1),"")</f>
        <v>5.535795367613088E-3</v>
      </c>
      <c r="G75">
        <f>IFERROR([1]!s_stm07_is($A75,"W30028333","2016/12/31",1)/[1]!S_SHARE_TOTAL($A75,$B$1),"")</f>
        <v>0.24885893587242919</v>
      </c>
      <c r="H75">
        <f>IFERROR([1]!s_stm07_is($A75,"W30028333","2017/12/31",1)/[1]!S_SHARE_TOTAL($A75,$B$1),"")</f>
        <v>0.19930062636122162</v>
      </c>
      <c r="I75">
        <f>IFERROR([1]!s_stm07_is($A75,"W30028333","2018/12/31",1)/[1]!S_SHARE_TOTAL($A75,$B$1),"")</f>
        <v>0.27671742274268224</v>
      </c>
      <c r="J75">
        <f>IFERROR([1]!s_stm07_is($A75,"W30028333","2019/12/31",1)/[1]!S_SHARE_TOTAL($A75,$B$1),"")</f>
        <v>0.57997950462003756</v>
      </c>
      <c r="K75">
        <f>IFERROR([1]!s_stm07_is($A75,"W30028333","2020/12/31",1)/[1]!S_SHARE_TOTAL($A75,$B$1),"")</f>
        <v>0.65710111532356896</v>
      </c>
      <c r="L75">
        <f>IFERROR([1]!s_stm07_is($A75,"W30028333","2021/12/31",1)/[1]!S_SHARE_TOTAL($A75,$B$1),"")</f>
        <v>1.5517098651091865</v>
      </c>
      <c r="M75">
        <f>IFERROR([1]!s_stm07_is($A75,"W30028333","2022/12/31",1)/[1]!S_SHARE_TOTAL($A75,$B$1),"")</f>
        <v>1.5721960606575278</v>
      </c>
      <c r="N75">
        <f>IFERROR([1]!s_stm07_is($A75,"W30028333","2023/12/31",1)/[1]!S_SHARE_TOTAL($A75,$B$1),"")</f>
        <v>1.2329360273254473</v>
      </c>
      <c r="O75">
        <f>IFERROR([1]!s_stm07_is($A75,"W30028333","2024/12/31",1)/[1]!S_SHARE_TOTAL($A75,$B$1),"")</f>
        <v>1.1656228602556495</v>
      </c>
      <c r="P75">
        <f>IFERROR([1]!s_stm07_is($A75,"W30028333","2025/12/31",1)/[1]!S_SHARE_TOTAL($A75,$B$1),"")</f>
        <v>1.1357657767770319</v>
      </c>
      <c r="Q75">
        <f>IFERROR([1]!s_west_netprofit($A75,2026,$B$1,180)/[1]!S_SHARE_TOTAL($A75,$B$1),"")</f>
        <v>1.1723232644839614</v>
      </c>
      <c r="R75">
        <f>IFERROR([1]!s_west_netprofit($A75,2027,$B$1,180)/[1]!S_SHARE_TOTAL($A75,$B$1),"")</f>
        <v>1.3228807166595109</v>
      </c>
      <c r="S75">
        <f>IFERROR([1]!s_fa_dupont_roe($A75,"2011/12/31")/100,"")</f>
        <v>0.11279199999999999</v>
      </c>
      <c r="T75">
        <f>IFERROR([1]!s_fa_dupont_roe($A75,"2012/12/31")/100,"")</f>
        <v>-0.77834500000000006</v>
      </c>
      <c r="U75">
        <f>IFERROR([1]!s_fa_dupont_roe($A75,"2013/12/31")/100,"")</f>
        <v>-0.182204</v>
      </c>
      <c r="V75">
        <f>IFERROR([1]!s_fa_dupont_roe($A75,"2014/12/31")/100,"")</f>
        <v>-0.33712899999999996</v>
      </c>
      <c r="W75">
        <f>IFERROR([1]!s_fa_dupont_roe($A75,"2015/12/31")/100,"")</f>
        <v>5.5769999999999995E-3</v>
      </c>
      <c r="X75">
        <f>IFERROR([1]!s_fa_dupont_roe($A75,"2016/12/31")/100,"")</f>
        <v>0.179317</v>
      </c>
      <c r="Y75">
        <f>IFERROR([1]!s_fa_dupont_roe($A75,"2017/12/31")/100,"")</f>
        <v>0.11365</v>
      </c>
      <c r="Z75">
        <f>IFERROR([1]!s_fa_dupont_roe($A75,"2018/12/31")/100,"")</f>
        <v>0.131385</v>
      </c>
      <c r="AA75">
        <f>IFERROR([1]!s_fa_dupont_roe($A75,"2019/12/31")/100,"")</f>
        <v>0.23172999999999999</v>
      </c>
      <c r="AB75">
        <f>IFERROR([1]!s_fa_dupont_roe($A75,"2020/12/31")/100,"")</f>
        <v>0.21488199999999999</v>
      </c>
      <c r="AC75">
        <f>IFERROR([1]!s_fa_dupont_roe($A75,"2021/12/31")/100,"")</f>
        <v>0.269291</v>
      </c>
      <c r="AD75">
        <f>IFERROR([1]!s_fa_dupont_roe($A75,"2022/12/31")/100,"")</f>
        <v>0.178901</v>
      </c>
      <c r="AE75">
        <f>IFERROR([1]!s_fa_dupont_roe($A75,"2023/12/31")/100,"")</f>
        <v>0.13078200000000001</v>
      </c>
      <c r="AF75">
        <f>IFERROR([1]!s_fa_dupont_roe($A75,"2024/12/31")/100,"")</f>
        <v>0.119299</v>
      </c>
      <c r="AG75">
        <f>IFERROR([1]!s_fa_dupont_roe($A75,"2025/12/31")/100,"")</f>
        <v>0.109275</v>
      </c>
      <c r="AH75">
        <f>IFERROR([1]!s_stm07_is($A75,"W30028333","2025/12/31",1),"")</f>
        <v>2935743000</v>
      </c>
      <c r="AI75">
        <f>IFERROR([1]!s_stm07_bs($A75,"W38058048","2025/12/31",1),"")</f>
        <v>0</v>
      </c>
      <c r="AJ75">
        <f>IFERROR([1]!s_fa_netdebt($A75,"2025/12/31"),"")</f>
        <v>0</v>
      </c>
      <c r="AK75">
        <f>IFERROR([1]!s_val_ev1($A75,"2025/12/31"),"")</f>
        <v>43587971434.126999</v>
      </c>
      <c r="AL75">
        <f>IFERROR([1]!s_fa_ebitda($A75,"2025/12/31"),"")</f>
        <v>5398341000</v>
      </c>
      <c r="AM75">
        <f>IFERROR([1]!s_west_netprofit($A75,2026,$B$1,180)/[1]!s_west_netprofit($A75,2026,$B$1-7,180)-1,"")</f>
        <v>0</v>
      </c>
      <c r="AN75" t="str">
        <f>IFERROR([1]!s_west_netprofit($A75,2026,$B$1,180)/[1]!s_west_netprofit($A75,2026,$B$1-30,180)-1,"")</f>
        <v/>
      </c>
      <c r="AO75" t="str">
        <f>IFERROR([1]!s_est_mediannetprofit($A75,2026,$B$1)/[1]!s_est_mediannetprofit($A75,2026,$B$1-7)-1,"")</f>
        <v/>
      </c>
      <c r="AP75" t="str">
        <f>IFERROR([1]!s_est_mediannetprofit($A75,2026,$B$1)/[1]!s_est_mediannetprofit($A75,2026,$B$1-30)-1,"")</f>
        <v/>
      </c>
    </row>
    <row r="76" spans="1:42">
      <c r="A76" t="s">
        <v>1915</v>
      </c>
      <c r="B76">
        <f>IFERROR([1]!s_stm07_is($A76,"W30028333","2011/12/31",1)/[1]!S_SHARE_TOTAL($A76,$B$1),"")</f>
        <v>2.7139943297429647E-2</v>
      </c>
      <c r="C76">
        <f>IFERROR([1]!s_stm07_is($A76,"W30028333","2012/12/31",1)/[1]!S_SHARE_TOTAL($A76,$B$1),"")</f>
        <v>2.9018447380983324E-2</v>
      </c>
      <c r="D76">
        <f>IFERROR([1]!s_stm07_is($A76,"W30028333","2013/12/31",1)/[1]!S_SHARE_TOTAL($A76,$B$1),"")</f>
        <v>3.8396891586171995E-2</v>
      </c>
      <c r="E76">
        <f>IFERROR([1]!s_stm07_is($A76,"W30028333","2014/12/31",1)/[1]!S_SHARE_TOTAL($A76,$B$1),"")</f>
        <v>0.1546710918905195</v>
      </c>
      <c r="F76">
        <f>IFERROR([1]!s_stm07_is($A76,"W30028333","2015/12/31",1)/[1]!S_SHARE_TOTAL($A76,$B$1),"")</f>
        <v>0.11695589884559489</v>
      </c>
      <c r="G76">
        <f>IFERROR([1]!s_stm07_is($A76,"W30028333","2016/12/31",1)/[1]!S_SHARE_TOTAL($A76,$B$1),"")</f>
        <v>0.32676251764195602</v>
      </c>
      <c r="H76">
        <f>IFERROR([1]!s_stm07_is($A76,"W30028333","2017/12/31",1)/[1]!S_SHARE_TOTAL($A76,$B$1),"")</f>
        <v>0.41125766483499226</v>
      </c>
      <c r="I76">
        <f>IFERROR([1]!s_stm07_is($A76,"W30028333","2018/12/31",1)/[1]!S_SHARE_TOTAL($A76,$B$1),"")</f>
        <v>0.75760957831703968</v>
      </c>
      <c r="J76">
        <f>IFERROR([1]!s_stm07_is($A76,"W30028333","2019/12/31",1)/[1]!S_SHARE_TOTAL($A76,$B$1),"")</f>
        <v>0.62154890752159753</v>
      </c>
      <c r="K76">
        <f>IFERROR([1]!s_stm07_is($A76,"W30028333","2020/12/31",1)/[1]!S_SHARE_TOTAL($A76,$B$1),"")</f>
        <v>0.99211659871159985</v>
      </c>
      <c r="L76">
        <f>IFERROR([1]!s_stm07_is($A76,"W30028333","2021/12/31",1)/[1]!S_SHARE_TOTAL($A76,$B$1),"")</f>
        <v>1.7083008888503193</v>
      </c>
      <c r="M76">
        <f>IFERROR([1]!s_stm07_is($A76,"W30028333","2022/12/31",1)/[1]!S_SHARE_TOTAL($A76,$B$1),"")</f>
        <v>2.953897566774331</v>
      </c>
      <c r="N76">
        <f>IFERROR([1]!s_stm07_is($A76,"W30028333","2023/12/31",1)/[1]!S_SHARE_TOTAL($A76,$B$1),"")</f>
        <v>3.5827825270853855</v>
      </c>
      <c r="O76">
        <f>IFERROR([1]!s_stm07_is($A76,"W30028333","2024/12/31",1)/[1]!S_SHARE_TOTAL($A76,$B$1),"")</f>
        <v>3.1345071043491139</v>
      </c>
      <c r="P76">
        <f>IFERROR([1]!s_stm07_is($A76,"W30028333","2025/12/31",1)/[1]!S_SHARE_TOTAL($A76,$B$1),"")</f>
        <v>6.4331398310463372</v>
      </c>
      <c r="Q76">
        <f>IFERROR([1]!s_west_netprofit($A76,2026,$B$1,180)/[1]!S_SHARE_TOTAL($A76,$B$1),"")</f>
        <v>5.9060884286341997</v>
      </c>
      <c r="R76">
        <f>IFERROR([1]!s_west_netprofit($A76,2027,$B$1,180)/[1]!S_SHARE_TOTAL($A76,$B$1),"")</f>
        <v>6.8172455727215509</v>
      </c>
      <c r="S76">
        <f>IFERROR([1]!s_fa_dupont_roe($A76,"2011/12/31")/100,"")</f>
        <v>0.18024300000000001</v>
      </c>
      <c r="T76">
        <f>IFERROR([1]!s_fa_dupont_roe($A76,"2012/12/31")/100,"")</f>
        <v>0.15975700000000001</v>
      </c>
      <c r="U76">
        <f>IFERROR([1]!s_fa_dupont_roe($A76,"2013/12/31")/100,"")</f>
        <v>0.174516</v>
      </c>
      <c r="V76">
        <f>IFERROR([1]!s_fa_dupont_roe($A76,"2014/12/31")/100,"")</f>
        <v>0.130023</v>
      </c>
      <c r="W76">
        <f>IFERROR([1]!s_fa_dupont_roe($A76,"2015/12/31")/100,"")</f>
        <v>0.116897</v>
      </c>
      <c r="X76">
        <f>IFERROR([1]!s_fa_dupont_roe($A76,"2016/12/31")/100,"")</f>
        <v>0.21819299999999997</v>
      </c>
      <c r="Y76">
        <f>IFERROR([1]!s_fa_dupont_roe($A76,"2017/12/31")/100,"")</f>
        <v>0.20603399999999999</v>
      </c>
      <c r="Z76">
        <f>IFERROR([1]!s_fa_dupont_roe($A76,"2018/12/31")/100,"")</f>
        <v>0.188139</v>
      </c>
      <c r="AA76">
        <f>IFERROR([1]!s_fa_dupont_roe($A76,"2019/12/31")/100,"")</f>
        <v>0.105974</v>
      </c>
      <c r="AB76">
        <f>IFERROR([1]!s_fa_dupont_roe($A76,"2020/12/31")/100,"")</f>
        <v>0.118871</v>
      </c>
      <c r="AC76">
        <f>IFERROR([1]!s_fa_dupont_roe($A76,"2021/12/31")/100,"")</f>
        <v>0.14361199999999999</v>
      </c>
      <c r="AD76">
        <f>IFERROR([1]!s_fa_dupont_roe($A76,"2022/12/31")/100,"")</f>
        <v>0.20718300000000001</v>
      </c>
      <c r="AE76">
        <f>IFERROR([1]!s_fa_dupont_roe($A76,"2023/12/31")/100,"")</f>
        <v>0.21020399999999997</v>
      </c>
      <c r="AF76">
        <f>IFERROR([1]!s_fa_dupont_roe($A76,"2024/12/31")/100,"")</f>
        <v>0.164434</v>
      </c>
      <c r="AG76">
        <f>IFERROR([1]!s_fa_dupont_roe($A76,"2025/12/31")/100,"")</f>
        <v>0.27749400000000002</v>
      </c>
      <c r="AH76">
        <f>IFERROR([1]!s_stm07_is($A76,"W30028333","2025/12/31",1),"")</f>
        <v>19194927000</v>
      </c>
      <c r="AI76">
        <f>IFERROR([1]!s_stm07_bs($A76,"W38058048","2025/12/31",1),"")</f>
        <v>80247713601.520004</v>
      </c>
      <c r="AJ76">
        <f>IFERROR([1]!s_fa_netdebt($A76,"2025/12/31"),"")</f>
        <v>-26711196463.66</v>
      </c>
      <c r="AK76">
        <f>IFERROR([1]!s_val_ev1($A76,"2025/12/31"),"")</f>
        <v>277491860032.26703</v>
      </c>
      <c r="AL76">
        <f>IFERROR([1]!s_fa_ebitda($A76,"2025/12/31"),"")</f>
        <v>27820970000</v>
      </c>
      <c r="AM76">
        <f>IFERROR([1]!s_west_netprofit($A76,2026,$B$1,180)/[1]!s_west_netprofit($A76,2026,$B$1-7,180)-1,"")</f>
        <v>0</v>
      </c>
      <c r="AN76" t="str">
        <f>IFERROR([1]!s_west_netprofit($A76,2026,$B$1,180)/[1]!s_west_netprofit($A76,2026,$B$1-30,180)-1,"")</f>
        <v/>
      </c>
      <c r="AO76" t="str">
        <f>IFERROR([1]!s_est_mediannetprofit($A76,2026,$B$1)/[1]!s_est_mediannetprofit($A76,2026,$B$1-7)-1,"")</f>
        <v/>
      </c>
      <c r="AP76" t="str">
        <f>IFERROR([1]!s_est_mediannetprofit($A76,2026,$B$1)/[1]!s_est_mediannetprofit($A76,2026,$B$1-30)-1,"")</f>
        <v/>
      </c>
    </row>
    <row r="77" spans="1:42">
      <c r="A77" t="s">
        <v>1916</v>
      </c>
      <c r="B77">
        <f>IFERROR([1]!s_stm07_is($A77,"W30028333","2011/12/31",1)/[1]!S_SHARE_TOTAL($A77,$B$1),"")</f>
        <v>0.19666336866626818</v>
      </c>
      <c r="C77">
        <f>IFERROR([1]!s_stm07_is($A77,"W30028333","2012/12/31",1)/[1]!S_SHARE_TOTAL($A77,$B$1),"")</f>
        <v>0.3162883465618711</v>
      </c>
      <c r="D77">
        <f>IFERROR([1]!s_stm07_is($A77,"W30028333","2013/12/31",1)/[1]!S_SHARE_TOTAL($A77,$B$1),"")</f>
        <v>0.40235300393275586</v>
      </c>
      <c r="E77">
        <f>IFERROR([1]!s_stm07_is($A77,"W30028333","2014/12/31",1)/[1]!S_SHARE_TOTAL($A77,$B$1),"")</f>
        <v>0.51707482466280752</v>
      </c>
      <c r="F77">
        <f>IFERROR([1]!s_stm07_is($A77,"W30028333","2015/12/31",1)/[1]!S_SHARE_TOTAL($A77,$B$1),"")</f>
        <v>0.69567835288993984</v>
      </c>
      <c r="G77">
        <f>IFERROR([1]!s_stm07_is($A77,"W30028333","2016/12/31",1)/[1]!S_SHARE_TOTAL($A77,$B$1),"")</f>
        <v>1.1607119369589902</v>
      </c>
      <c r="H77">
        <f>IFERROR([1]!s_stm07_is($A77,"W30028333","2017/12/31",1)/[1]!S_SHARE_TOTAL($A77,$B$1),"")</f>
        <v>2.6502934587060634</v>
      </c>
      <c r="I77">
        <f>IFERROR([1]!s_stm07_is($A77,"W30028333","2018/12/31",1)/[1]!S_SHARE_TOTAL($A77,$B$1),"")</f>
        <v>2.2751745333962732</v>
      </c>
      <c r="J77">
        <f>IFERROR([1]!s_stm07_is($A77,"W30028333","2019/12/31",1)/[1]!S_SHARE_TOTAL($A77,$B$1),"")</f>
        <v>3.6456708995064693</v>
      </c>
      <c r="K77">
        <f>IFERROR([1]!s_stm07_is($A77,"W30028333","2020/12/31",1)/[1]!S_SHARE_TOTAL($A77,$B$1),"")</f>
        <v>4.4499192915485937</v>
      </c>
      <c r="L77">
        <f>IFERROR([1]!s_stm07_is($A77,"W30028333","2021/12/31",1)/[1]!S_SHARE_TOTAL($A77,$B$1),"")</f>
        <v>4.5560697212873018</v>
      </c>
      <c r="M77">
        <f>IFERROR([1]!s_stm07_is($A77,"W30028333","2022/12/31",1)/[1]!S_SHARE_TOTAL($A77,$B$1),"")</f>
        <v>2.1992925131493761</v>
      </c>
      <c r="N77">
        <f>IFERROR([1]!s_stm07_is($A77,"W30028333","2023/12/31",1)/[1]!S_SHARE_TOTAL($A77,$B$1),"")</f>
        <v>1.0042109789799971</v>
      </c>
      <c r="O77">
        <f>IFERROR([1]!s_stm07_is($A77,"W30028333","2024/12/31",1)/[1]!S_SHARE_TOTAL($A77,$B$1),"")</f>
        <v>2.465424886701264</v>
      </c>
      <c r="P77">
        <f>IFERROR([1]!s_stm07_is($A77,"W30028333","2025/12/31",1)/[1]!S_SHARE_TOTAL($A77,$B$1),"")</f>
        <v>4.2373827736232066</v>
      </c>
      <c r="Q77">
        <f>IFERROR([1]!s_west_netprofit($A77,2026,$B$1,180)/[1]!S_SHARE_TOTAL($A77,$B$1),"")</f>
        <v>3.7716601534812417</v>
      </c>
      <c r="R77">
        <f>IFERROR([1]!s_west_netprofit($A77,2027,$B$1,180)/[1]!S_SHARE_TOTAL($A77,$B$1),"")</f>
        <v>4.4640257276913653</v>
      </c>
      <c r="S77">
        <f>IFERROR([1]!s_fa_dupont_roe($A77,"2011/12/31")/100,"")</f>
        <v>0.13638700000000001</v>
      </c>
      <c r="T77">
        <f>IFERROR([1]!s_fa_dupont_roe($A77,"2012/12/31")/100,"")</f>
        <v>0.19328600000000001</v>
      </c>
      <c r="U77">
        <f>IFERROR([1]!s_fa_dupont_roe($A77,"2013/12/31")/100,"")</f>
        <v>0.184639</v>
      </c>
      <c r="V77">
        <f>IFERROR([1]!s_fa_dupont_roe($A77,"2014/12/31")/100,"")</f>
        <v>0.18568100000000001</v>
      </c>
      <c r="W77">
        <f>IFERROR([1]!s_fa_dupont_roe($A77,"2015/12/31")/100,"")</f>
        <v>0.21518999999999999</v>
      </c>
      <c r="X77">
        <f>IFERROR([1]!s_fa_dupont_roe($A77,"2016/12/31")/100,"")</f>
        <v>0.29124899999999998</v>
      </c>
      <c r="Y77">
        <f>IFERROR([1]!s_fa_dupont_roe($A77,"2017/12/31")/100,"")</f>
        <v>0.46860599999999997</v>
      </c>
      <c r="Z77">
        <f>IFERROR([1]!s_fa_dupont_roe($A77,"2018/12/31")/100,"")</f>
        <v>0.29790500000000003</v>
      </c>
      <c r="AA77">
        <f>IFERROR([1]!s_fa_dupont_roe($A77,"2019/12/31")/100,"")</f>
        <v>0.36639299999999997</v>
      </c>
      <c r="AB77">
        <f>IFERROR([1]!s_fa_dupont_roe($A77,"2020/12/31")/100,"")</f>
        <v>0.33425600000000005</v>
      </c>
      <c r="AC77">
        <f>IFERROR([1]!s_fa_dupont_roe($A77,"2021/12/31")/100,"")</f>
        <v>0.26827800000000002</v>
      </c>
      <c r="AD77">
        <f>IFERROR([1]!s_fa_dupont_roe($A77,"2022/12/31")/100,"")</f>
        <v>0.11350400000000001</v>
      </c>
      <c r="AE77">
        <f>IFERROR([1]!s_fa_dupont_roe($A77,"2023/12/31")/100,"")</f>
        <v>4.9678000000000007E-2</v>
      </c>
      <c r="AF77">
        <f>IFERROR([1]!s_fa_dupont_roe($A77,"2024/12/31")/100,"")</f>
        <v>0.11440099999999999</v>
      </c>
      <c r="AG77">
        <f>IFERROR([1]!s_fa_dupont_roe($A77,"2025/12/31")/100,"")</f>
        <v>0.17209599999999997</v>
      </c>
      <c r="AH77">
        <f>IFERROR([1]!s_stm07_is($A77,"W30028333","2025/12/31",1),"")</f>
        <v>4639107000</v>
      </c>
      <c r="AI77">
        <f>IFERROR([1]!s_stm07_bs($A77,"W38058048","2025/12/31",1),"")</f>
        <v>0</v>
      </c>
      <c r="AJ77">
        <f>IFERROR([1]!s_fa_netdebt($A77,"2025/12/31"),"")</f>
        <v>0</v>
      </c>
      <c r="AK77">
        <f>IFERROR([1]!s_val_ev1($A77,"2025/12/31"),"")</f>
        <v>70879859719.940796</v>
      </c>
      <c r="AL77">
        <f>IFERROR([1]!s_fa_ebitda($A77,"2025/12/31"),"")</f>
        <v>7954979000</v>
      </c>
      <c r="AM77">
        <f>IFERROR([1]!s_west_netprofit($A77,2026,$B$1,180)/[1]!s_west_netprofit($A77,2026,$B$1-7,180)-1,"")</f>
        <v>0</v>
      </c>
      <c r="AN77" t="str">
        <f>IFERROR([1]!s_west_netprofit($A77,2026,$B$1,180)/[1]!s_west_netprofit($A77,2026,$B$1-30,180)-1,"")</f>
        <v/>
      </c>
      <c r="AO77" t="str">
        <f>IFERROR([1]!s_est_mediannetprofit($A77,2026,$B$1)/[1]!s_est_mediannetprofit($A77,2026,$B$1-7)-1,"")</f>
        <v/>
      </c>
      <c r="AP77" t="str">
        <f>IFERROR([1]!s_est_mediannetprofit($A77,2026,$B$1)/[1]!s_est_mediannetprofit($A77,2026,$B$1-30)-1,"")</f>
        <v/>
      </c>
    </row>
    <row r="78" spans="1:42">
      <c r="A78" t="s">
        <v>1917</v>
      </c>
      <c r="B78">
        <f>IFERROR([1]!s_stm07_is($A78,"W30028333","2011/12/31",1)/[1]!S_SHARE_TOTAL($A78,$B$1),"")</f>
        <v>1.9323204952720805</v>
      </c>
      <c r="C78">
        <f>IFERROR([1]!s_stm07_is($A78,"W30028333","2012/12/31",1)/[1]!S_SHARE_TOTAL($A78,$B$1),"")</f>
        <v>1.9796117457682156</v>
      </c>
      <c r="D78">
        <f>IFERROR([1]!s_stm07_is($A78,"W30028333","2013/12/31",1)/[1]!S_SHARE_TOTAL($A78,$B$1),"")</f>
        <v>2.1046498120799968</v>
      </c>
      <c r="E78">
        <f>IFERROR([1]!s_stm07_is($A78,"W30028333","2014/12/31",1)/[1]!S_SHARE_TOTAL($A78,$B$1),"")</f>
        <v>2.3245541268870253</v>
      </c>
      <c r="F78">
        <f>IFERROR([1]!s_stm07_is($A78,"W30028333","2015/12/31",1)/[1]!S_SHARE_TOTAL($A78,$B$1),"")</f>
        <v>2.5344326965888726</v>
      </c>
      <c r="G78">
        <f>IFERROR([1]!s_stm07_is($A78,"W30028333","2016/12/31",1)/[1]!S_SHARE_TOTAL($A78,$B$1),"")</f>
        <v>5.2496125525739741</v>
      </c>
      <c r="H78">
        <f>IFERROR([1]!s_stm07_is($A78,"W30028333","2017/12/31",1)/[1]!S_SHARE_TOTAL($A78,$B$1),"")</f>
        <v>2.9386783058298356</v>
      </c>
      <c r="I78">
        <f>IFERROR([1]!s_stm07_is($A78,"W30028333","2018/12/31",1)/[1]!S_SHARE_TOTAL($A78,$B$1),"")</f>
        <v>3.0266400317526472</v>
      </c>
      <c r="J78">
        <f>IFERROR([1]!s_stm07_is($A78,"W30028333","2019/12/31",1)/[1]!S_SHARE_TOTAL($A78,$B$1),"")</f>
        <v>3.1755128883144805</v>
      </c>
      <c r="K78">
        <f>IFERROR([1]!s_stm07_is($A78,"W30028333","2020/12/31",1)/[1]!S_SHARE_TOTAL($A78,$B$1),"")</f>
        <v>2.6353522251476251</v>
      </c>
      <c r="L78">
        <f>IFERROR([1]!s_stm07_is($A78,"W30028333","2021/12/31",1)/[1]!S_SHARE_TOTAL($A78,$B$1),"")</f>
        <v>2.3028947341597954</v>
      </c>
      <c r="M78">
        <f>IFERROR([1]!s_stm07_is($A78,"W30028333","2022/12/31",1)/[1]!S_SHARE_TOTAL($A78,$B$1),"")</f>
        <v>2.6903046582241341</v>
      </c>
      <c r="N78">
        <f>IFERROR([1]!s_stm07_is($A78,"W30028333","2023/12/31",1)/[1]!S_SHARE_TOTAL($A78,$B$1),"")</f>
        <v>3.2266820213512983</v>
      </c>
      <c r="O78">
        <f>IFERROR([1]!s_stm07_is($A78,"W30028333","2024/12/31",1)/[1]!S_SHARE_TOTAL($A78,$B$1),"")</f>
        <v>3.6161727604374674</v>
      </c>
      <c r="P78">
        <f>IFERROR([1]!s_stm07_is($A78,"W30028333","2025/12/31",1)/[1]!S_SHARE_TOTAL($A78,$B$1),"")</f>
        <v>3.7947445223108733</v>
      </c>
      <c r="Q78">
        <f>IFERROR([1]!s_west_netprofit($A78,2026,$B$1,180)/[1]!S_SHARE_TOTAL($A78,$B$1),"")</f>
        <v>3.9050964144004086</v>
      </c>
      <c r="R78">
        <f>IFERROR([1]!s_west_netprofit($A78,2027,$B$1,180)/[1]!S_SHARE_TOTAL($A78,$B$1),"")</f>
        <v>4.1109346807075697</v>
      </c>
      <c r="S78">
        <f>IFERROR([1]!s_fa_dupont_roe($A78,"2011/12/31")/100,"")</f>
        <v>0.16681200000000002</v>
      </c>
      <c r="T78">
        <f>IFERROR([1]!s_fa_dupont_roe($A78,"2012/12/31")/100,"")</f>
        <v>0.14910899999999999</v>
      </c>
      <c r="U78">
        <f>IFERROR([1]!s_fa_dupont_roe($A78,"2013/12/31")/100,"")</f>
        <v>0.14366199999999998</v>
      </c>
      <c r="V78">
        <f>IFERROR([1]!s_fa_dupont_roe($A78,"2014/12/31")/100,"")</f>
        <v>0.14649800000000002</v>
      </c>
      <c r="W78">
        <f>IFERROR([1]!s_fa_dupont_roe($A78,"2015/12/31")/100,"")</f>
        <v>0.145121</v>
      </c>
      <c r="X78">
        <f>IFERROR([1]!s_fa_dupont_roe($A78,"2016/12/31")/100,"")</f>
        <v>0.26605400000000001</v>
      </c>
      <c r="Y78">
        <f>IFERROR([1]!s_fa_dupont_roe($A78,"2017/12/31")/100,"")</f>
        <v>0.13295000000000001</v>
      </c>
      <c r="Z78">
        <f>IFERROR([1]!s_fa_dupont_roe($A78,"2018/12/31")/100,"")</f>
        <v>0.128049</v>
      </c>
      <c r="AA78">
        <f>IFERROR([1]!s_fa_dupont_roe($A78,"2019/12/31")/100,"")</f>
        <v>0.12531</v>
      </c>
      <c r="AB78">
        <f>IFERROR([1]!s_fa_dupont_roe($A78,"2020/12/31")/100,"")</f>
        <v>9.7921999999999995E-2</v>
      </c>
      <c r="AC78">
        <f>IFERROR([1]!s_fa_dupont_roe($A78,"2021/12/31")/100,"")</f>
        <v>8.2774E-2</v>
      </c>
      <c r="AD78">
        <f>IFERROR([1]!s_fa_dupont_roe($A78,"2022/12/31")/100,"")</f>
        <v>9.4648999999999997E-2</v>
      </c>
      <c r="AE78">
        <f>IFERROR([1]!s_fa_dupont_roe($A78,"2023/12/31")/100,"")</f>
        <v>0.109485</v>
      </c>
      <c r="AF78">
        <f>IFERROR([1]!s_fa_dupont_roe($A78,"2024/12/31")/100,"")</f>
        <v>0.11605800000000001</v>
      </c>
      <c r="AG78">
        <f>IFERROR([1]!s_fa_dupont_roe($A78,"2025/12/31")/100,"")</f>
        <v>0.11508499999999999</v>
      </c>
      <c r="AH78">
        <f>IFERROR([1]!s_stm07_is($A78,"W30028333","2025/12/31",1),"")</f>
        <v>40121000000</v>
      </c>
      <c r="AI78">
        <f>IFERROR([1]!s_stm07_bs($A78,"W38058048","2025/12/31",1),"")</f>
        <v>0</v>
      </c>
      <c r="AJ78">
        <f>IFERROR([1]!s_fa_netdebt($A78,"2025/12/31"),"")</f>
        <v>0</v>
      </c>
      <c r="AK78">
        <f>IFERROR([1]!s_val_ev1($A78,"2025/12/31"),"")</f>
        <v>4103430522130.98</v>
      </c>
      <c r="AL78">
        <f>IFERROR([1]!s_fa_ebitda($A78,"2025/12/31"),"")</f>
        <v>0</v>
      </c>
      <c r="AM78">
        <f>IFERROR([1]!s_west_netprofit($A78,2026,$B$1,180)/[1]!s_west_netprofit($A78,2026,$B$1-7,180)-1,"")</f>
        <v>0</v>
      </c>
      <c r="AN78" t="str">
        <f>IFERROR([1]!s_west_netprofit($A78,2026,$B$1,180)/[1]!s_west_netprofit($A78,2026,$B$1-30,180)-1,"")</f>
        <v/>
      </c>
      <c r="AO78" t="str">
        <f>IFERROR([1]!s_est_mediannetprofit($A78,2026,$B$1)/[1]!s_est_mediannetprofit($A78,2026,$B$1-7)-1,"")</f>
        <v/>
      </c>
      <c r="AP78" t="str">
        <f>IFERROR([1]!s_est_mediannetprofit($A78,2026,$B$1)/[1]!s_est_mediannetprofit($A78,2026,$B$1-30)-1,"")</f>
        <v/>
      </c>
    </row>
    <row r="79" spans="1:42">
      <c r="A79" t="s">
        <v>1918</v>
      </c>
      <c r="B79">
        <f>IFERROR([1]!s_stm07_is($A79,"W30028333","2011/12/31",1)/[1]!S_SHARE_TOTAL($A79,$B$1),"")</f>
        <v>0</v>
      </c>
      <c r="C79">
        <f>IFERROR([1]!s_stm07_is($A79,"W30028333","2012/12/31",1)/[1]!S_SHARE_TOTAL($A79,$B$1),"")</f>
        <v>0</v>
      </c>
      <c r="D79">
        <f>IFERROR([1]!s_stm07_is($A79,"W30028333","2013/12/31",1)/[1]!S_SHARE_TOTAL($A79,$B$1),"")</f>
        <v>0</v>
      </c>
      <c r="E79">
        <f>IFERROR([1]!s_stm07_is($A79,"W30028333","2014/12/31",1)/[1]!S_SHARE_TOTAL($A79,$B$1),"")</f>
        <v>0</v>
      </c>
      <c r="F79">
        <f>IFERROR([1]!s_stm07_is($A79,"W30028333","2015/12/31",1)/[1]!S_SHARE_TOTAL($A79,$B$1),"")</f>
        <v>0</v>
      </c>
      <c r="G79">
        <f>IFERROR([1]!s_stm07_is($A79,"W30028333","2016/12/31",1)/[1]!S_SHARE_TOTAL($A79,$B$1),"")</f>
        <v>0</v>
      </c>
      <c r="H79">
        <f>IFERROR([1]!s_stm07_is($A79,"W30028333","2017/12/31",1)/[1]!S_SHARE_TOTAL($A79,$B$1),"")</f>
        <v>-0.16441523544071948</v>
      </c>
      <c r="I79">
        <f>IFERROR([1]!s_stm07_is($A79,"W30028333","2018/12/31",1)/[1]!S_SHARE_TOTAL($A79,$B$1),"")</f>
        <v>-0.13390211706355717</v>
      </c>
      <c r="J79">
        <f>IFERROR([1]!s_stm07_is($A79,"W30028333","2019/12/31",1)/[1]!S_SHARE_TOTAL($A79,$B$1),"")</f>
        <v>-0.62498168564601653</v>
      </c>
      <c r="K79">
        <f>IFERROR([1]!s_stm07_is($A79,"W30028333","2020/12/31",1)/[1]!S_SHARE_TOTAL($A79,$B$1),"")</f>
        <v>0.79501147683487794</v>
      </c>
      <c r="L79">
        <f>IFERROR([1]!s_stm07_is($A79,"W30028333","2021/12/31",1)/[1]!S_SHARE_TOTAL($A79,$B$1),"")</f>
        <v>-0.15001791852150631</v>
      </c>
      <c r="M79">
        <f>IFERROR([1]!s_stm07_is($A79,"W30028333","2022/12/31",1)/[1]!S_SHARE_TOTAL($A79,$B$1),"")</f>
        <v>-0.39672663866486746</v>
      </c>
      <c r="N79">
        <f>IFERROR([1]!s_stm07_is($A79,"W30028333","2023/12/31",1)/[1]!S_SHARE_TOTAL($A79,$B$1),"")</f>
        <v>1.6839156365623165</v>
      </c>
      <c r="O79">
        <f>IFERROR([1]!s_stm07_is($A79,"W30028333","2024/12/31",1)/[1]!S_SHARE_TOTAL($A79,$B$1),"")</f>
        <v>1.1634689875928845</v>
      </c>
      <c r="P79">
        <f>IFERROR([1]!s_stm07_is($A79,"W30028333","2025/12/31",1)/[1]!S_SHARE_TOTAL($A79,$B$1),"")</f>
        <v>0.85694532759192266</v>
      </c>
      <c r="Q79">
        <f>IFERROR([1]!s_west_netprofit($A79,2026,$B$1,180)/[1]!S_SHARE_TOTAL($A79,$B$1),"")</f>
        <v>1.415729527636016</v>
      </c>
      <c r="R79">
        <f>IFERROR([1]!s_west_netprofit($A79,2027,$B$1,180)/[1]!S_SHARE_TOTAL($A79,$B$1),"")</f>
        <v>1.7090932245227086</v>
      </c>
      <c r="S79">
        <f>IFERROR([1]!s_fa_dupont_roe($A79,"2011/12/31")/100,"")</f>
        <v>0</v>
      </c>
      <c r="T79">
        <f>IFERROR([1]!s_fa_dupont_roe($A79,"2012/12/31")/100,"")</f>
        <v>0</v>
      </c>
      <c r="U79">
        <f>IFERROR([1]!s_fa_dupont_roe($A79,"2013/12/31")/100,"")</f>
        <v>0</v>
      </c>
      <c r="V79">
        <f>IFERROR([1]!s_fa_dupont_roe($A79,"2014/12/31")/100,"")</f>
        <v>0</v>
      </c>
      <c r="W79">
        <f>IFERROR([1]!s_fa_dupont_roe($A79,"2015/12/31")/100,"")</f>
        <v>0</v>
      </c>
      <c r="X79">
        <f>IFERROR([1]!s_fa_dupont_roe($A79,"2016/12/31")/100,"")</f>
        <v>0</v>
      </c>
      <c r="Y79">
        <f>IFERROR([1]!s_fa_dupont_roe($A79,"2017/12/31")/100,"")</f>
        <v>-4.6433999999999996E-2</v>
      </c>
      <c r="Z79">
        <f>IFERROR([1]!s_fa_dupont_roe($A79,"2018/12/31")/100,"")</f>
        <v>-3.4375000000000003E-2</v>
      </c>
      <c r="AA79">
        <f>IFERROR([1]!s_fa_dupont_roe($A79,"2019/12/31")/100,"")</f>
        <v>-9.4328999999999996E-2</v>
      </c>
      <c r="AB79">
        <f>IFERROR([1]!s_fa_dupont_roe($A79,"2020/12/31")/100,"")</f>
        <v>5.6562000000000001E-2</v>
      </c>
      <c r="AC79">
        <f>IFERROR([1]!s_fa_dupont_roe($A79,"2021/12/31")/100,"")</f>
        <v>-7.8380000000000012E-3</v>
      </c>
      <c r="AD79">
        <f>IFERROR([1]!s_fa_dupont_roe($A79,"2022/12/31")/100,"")</f>
        <v>-2.0398999999999997E-2</v>
      </c>
      <c r="AE79">
        <f>IFERROR([1]!s_fa_dupont_roe($A79,"2023/12/31")/100,"")</f>
        <v>8.3437999999999998E-2</v>
      </c>
      <c r="AF79">
        <f>IFERROR([1]!s_fa_dupont_roe($A79,"2024/12/31")/100,"")</f>
        <v>5.6683999999999998E-2</v>
      </c>
      <c r="AG79">
        <f>IFERROR([1]!s_fa_dupont_roe($A79,"2025/12/31")/100,"")</f>
        <v>4.3464999999999997E-2</v>
      </c>
      <c r="AH79">
        <f>IFERROR([1]!s_stm07_is($A79,"W30028333","2025/12/31",1),"")</f>
        <v>2993975000</v>
      </c>
      <c r="AI79">
        <f>IFERROR([1]!s_stm07_bs($A79,"W38058048","2025/12/31",1),"")</f>
        <v>0</v>
      </c>
      <c r="AJ79">
        <f>IFERROR([1]!s_fa_netdebt($A79,"2025/12/31"),"")</f>
        <v>0</v>
      </c>
      <c r="AK79">
        <f>IFERROR([1]!s_val_ev1($A79,"2025/12/31"),"")</f>
        <v>132573892358.752</v>
      </c>
      <c r="AL79">
        <f>IFERROR([1]!s_fa_ebitda($A79,"2025/12/31"),"")</f>
        <v>4921727000</v>
      </c>
      <c r="AM79">
        <f>IFERROR([1]!s_west_netprofit($A79,2026,$B$1,180)/[1]!s_west_netprofit($A79,2026,$B$1-7,180)-1,"")</f>
        <v>6.3903288288345017E-3</v>
      </c>
      <c r="AN79" t="str">
        <f>IFERROR([1]!s_west_netprofit($A79,2026,$B$1,180)/[1]!s_west_netprofit($A79,2026,$B$1-30,180)-1,"")</f>
        <v/>
      </c>
      <c r="AO79" t="str">
        <f>IFERROR([1]!s_est_mediannetprofit($A79,2026,$B$1)/[1]!s_est_mediannetprofit($A79,2026,$B$1-7)-1,"")</f>
        <v/>
      </c>
      <c r="AP79" t="str">
        <f>IFERROR([1]!s_est_mediannetprofit($A79,2026,$B$1)/[1]!s_est_mediannetprofit($A79,2026,$B$1-30)-1,"")</f>
        <v/>
      </c>
    </row>
    <row r="80" spans="1:42">
      <c r="A80" t="s">
        <v>1919</v>
      </c>
      <c r="B80">
        <f>IFERROR([1]!s_stm07_is($A80,"W30028333","2011/12/31",1)/[1]!S_SHARE_TOTAL($A80,$B$1),"")</f>
        <v>0</v>
      </c>
      <c r="C80">
        <f>IFERROR([1]!s_stm07_is($A80,"W30028333","2012/12/31",1)/[1]!S_SHARE_TOTAL($A80,$B$1),"")</f>
        <v>0</v>
      </c>
      <c r="D80">
        <f>IFERROR([1]!s_stm07_is($A80,"W30028333","2013/12/31",1)/[1]!S_SHARE_TOTAL($A80,$B$1),"")</f>
        <v>0</v>
      </c>
      <c r="E80">
        <f>IFERROR([1]!s_stm07_is($A80,"W30028333","2014/12/31",1)/[1]!S_SHARE_TOTAL($A80,$B$1),"")</f>
        <v>0</v>
      </c>
      <c r="F80">
        <f>IFERROR([1]!s_stm07_is($A80,"W30028333","2015/12/31",1)/[1]!S_SHARE_TOTAL($A80,$B$1),"")</f>
        <v>0</v>
      </c>
      <c r="G80">
        <f>IFERROR([1]!s_stm07_is($A80,"W30028333","2016/12/31",1)/[1]!S_SHARE_TOTAL($A80,$B$1),"")</f>
        <v>0</v>
      </c>
      <c r="H80">
        <f>IFERROR([1]!s_stm07_is($A80,"W30028333","2017/12/31",1)/[1]!S_SHARE_TOTAL($A80,$B$1),"")</f>
        <v>0</v>
      </c>
      <c r="I80">
        <f>IFERROR([1]!s_stm07_is($A80,"W30028333","2018/12/31",1)/[1]!S_SHARE_TOTAL($A80,$B$1),"")</f>
        <v>-0.41404141787433951</v>
      </c>
      <c r="J80">
        <f>IFERROR([1]!s_stm07_is($A80,"W30028333","2019/12/31",1)/[1]!S_SHARE_TOTAL($A80,$B$1),"")</f>
        <v>-0.33456733540413208</v>
      </c>
      <c r="K80">
        <f>IFERROR([1]!s_stm07_is($A80,"W30028333","2020/12/31",1)/[1]!S_SHARE_TOTAL($A80,$B$1),"")</f>
        <v>-0.6191412738815546</v>
      </c>
      <c r="L80">
        <f>IFERROR([1]!s_stm07_is($A80,"W30028333","2021/12/31",1)/[1]!S_SHARE_TOTAL($A80,$B$1),"")</f>
        <v>-2.3726229216969621</v>
      </c>
      <c r="M80">
        <f>IFERROR([1]!s_stm07_is($A80,"W30028333","2022/12/31",1)/[1]!S_SHARE_TOTAL($A80,$B$1),"")</f>
        <v>-0.20920140981328411</v>
      </c>
      <c r="N80">
        <f>IFERROR([1]!s_stm07_is($A80,"W30028333","2023/12/31",1)/[1]!S_SHARE_TOTAL($A80,$B$1),"")</f>
        <v>9.228615878270216E-2</v>
      </c>
      <c r="O80">
        <f>IFERROR([1]!s_stm07_is($A80,"W30028333","2024/12/31",1)/[1]!S_SHARE_TOTAL($A80,$B$1),"")</f>
        <v>0.92819887961796876</v>
      </c>
      <c r="P80">
        <f>IFERROR([1]!s_stm07_is($A80,"W30028333","2025/12/31",1)/[1]!S_SHARE_TOTAL($A80,$B$1),"")</f>
        <v>0.99546220537443153</v>
      </c>
      <c r="Q80">
        <f>IFERROR([1]!s_west_netprofit($A80,2026,$B$1,180)/[1]!S_SHARE_TOTAL($A80,$B$1),"")</f>
        <v>1.2851970884487836</v>
      </c>
      <c r="R80">
        <f>IFERROR([1]!s_west_netprofit($A80,2027,$B$1,180)/[1]!S_SHARE_TOTAL($A80,$B$1),"")</f>
        <v>1.4728728902990931</v>
      </c>
      <c r="S80">
        <f>IFERROR([1]!s_fa_dupont_roe($A80,"2011/12/31")/100,"")</f>
        <v>0</v>
      </c>
      <c r="T80">
        <f>IFERROR([1]!s_fa_dupont_roe($A80,"2012/12/31")/100,"")</f>
        <v>0</v>
      </c>
      <c r="U80">
        <f>IFERROR([1]!s_fa_dupont_roe($A80,"2013/12/31")/100,"")</f>
        <v>0</v>
      </c>
      <c r="V80">
        <f>IFERROR([1]!s_fa_dupont_roe($A80,"2014/12/31")/100,"")</f>
        <v>0</v>
      </c>
      <c r="W80">
        <f>IFERROR([1]!s_fa_dupont_roe($A80,"2015/12/31")/100,"")</f>
        <v>0</v>
      </c>
      <c r="X80">
        <f>IFERROR([1]!s_fa_dupont_roe($A80,"2016/12/31")/100,"")</f>
        <v>0</v>
      </c>
      <c r="Y80">
        <f>IFERROR([1]!s_fa_dupont_roe($A80,"2017/12/31")/100,"")</f>
        <v>0</v>
      </c>
      <c r="Z80">
        <f>IFERROR([1]!s_fa_dupont_roe($A80,"2018/12/31")/100,"")</f>
        <v>0</v>
      </c>
      <c r="AA80">
        <f>IFERROR([1]!s_fa_dupont_roe($A80,"2019/12/31")/100,"")</f>
        <v>0</v>
      </c>
      <c r="AB80">
        <f>IFERROR([1]!s_fa_dupont_roe($A80,"2020/12/31")/100,"")</f>
        <v>0</v>
      </c>
      <c r="AC80">
        <f>IFERROR([1]!s_fa_dupont_roe($A80,"2021/12/31")/100,"")</f>
        <v>0</v>
      </c>
      <c r="AD80">
        <f>IFERROR([1]!s_fa_dupont_roe($A80,"2022/12/31")/100,"")</f>
        <v>-3.3054E-2</v>
      </c>
      <c r="AE80">
        <f>IFERROR([1]!s_fa_dupont_roe($A80,"2023/12/31")/100,"")</f>
        <v>1.3007999999999999E-2</v>
      </c>
      <c r="AF80">
        <f>IFERROR([1]!s_fa_dupont_roe($A80,"2024/12/31")/100,"")</f>
        <v>0.119785</v>
      </c>
      <c r="AG80">
        <f>IFERROR([1]!s_fa_dupont_roe($A80,"2025/12/31")/100,"")</f>
        <v>0.120848</v>
      </c>
      <c r="AH80">
        <f>IFERROR([1]!s_stm07_is($A80,"W30028333","2025/12/31",1),"")</f>
        <v>6646683000</v>
      </c>
      <c r="AI80">
        <f>IFERROR([1]!s_stm07_bs($A80,"W38058048","2025/12/31",1),"")</f>
        <v>0</v>
      </c>
      <c r="AJ80">
        <f>IFERROR([1]!s_fa_netdebt($A80,"2025/12/31"),"")</f>
        <v>0</v>
      </c>
      <c r="AK80">
        <f>IFERROR([1]!s_val_ev1($A80,"2025/12/31"),"")</f>
        <v>73071163894.648697</v>
      </c>
      <c r="AL80">
        <f>IFERROR([1]!s_fa_ebitda($A80,"2025/12/31"),"")</f>
        <v>20077138000</v>
      </c>
      <c r="AM80">
        <f>IFERROR([1]!s_west_netprofit($A80,2026,$B$1,180)/[1]!s_west_netprofit($A80,2026,$B$1-7,180)-1,"")</f>
        <v>0</v>
      </c>
      <c r="AN80" t="str">
        <f>IFERROR([1]!s_west_netprofit($A80,2026,$B$1,180)/[1]!s_west_netprofit($A80,2026,$B$1-30,180)-1,"")</f>
        <v/>
      </c>
      <c r="AO80" t="str">
        <f>IFERROR([1]!s_est_mediannetprofit($A80,2026,$B$1)/[1]!s_est_mediannetprofit($A80,2026,$B$1-7)-1,"")</f>
        <v/>
      </c>
      <c r="AP80" t="str">
        <f>IFERROR([1]!s_est_mediannetprofit($A80,2026,$B$1)/[1]!s_est_mediannetprofit($A80,2026,$B$1-30)-1,"")</f>
        <v/>
      </c>
    </row>
    <row r="81" spans="1:42">
      <c r="A81" t="s">
        <v>1920</v>
      </c>
      <c r="B81">
        <f>IFERROR([1]!s_stm07_is($A81,"W30028333","2011/12/31",1)/[1]!S_SHARE_TOTAL($A81,$B$1),"")</f>
        <v>0.64854736676006353</v>
      </c>
      <c r="C81">
        <f>IFERROR([1]!s_stm07_is($A81,"W30028333","2012/12/31",1)/[1]!S_SHARE_TOTAL($A81,$B$1),"")</f>
        <v>0.39133612043713173</v>
      </c>
      <c r="D81">
        <f>IFERROR([1]!s_stm07_is($A81,"W30028333","2013/12/31",1)/[1]!S_SHARE_TOTAL($A81,$B$1),"")</f>
        <v>0.87618108874654799</v>
      </c>
      <c r="E81">
        <f>IFERROR([1]!s_stm07_is($A81,"W30028333","2014/12/31",1)/[1]!S_SHARE_TOTAL($A81,$B$1),"")</f>
        <v>1.1396191822982056</v>
      </c>
      <c r="F81">
        <f>IFERROR([1]!s_stm07_is($A81,"W30028333","2015/12/31",1)/[1]!S_SHARE_TOTAL($A81,$B$1),"")</f>
        <v>1.2276441590315554</v>
      </c>
      <c r="G81">
        <f>IFERROR([1]!s_stm07_is($A81,"W30028333","2016/12/31",1)/[1]!S_SHARE_TOTAL($A81,$B$1),"")</f>
        <v>0.67670969854452756</v>
      </c>
      <c r="H81">
        <f>IFERROR([1]!s_stm07_is($A81,"W30028333","2017/12/31",1)/[1]!S_SHARE_TOTAL($A81,$B$1),"")</f>
        <v>1.1411051344777878</v>
      </c>
      <c r="I81">
        <f>IFERROR([1]!s_stm07_is($A81,"W30028333","2018/12/31",1)/[1]!S_SHARE_TOTAL($A81,$B$1),"")</f>
        <v>0.40315297824619079</v>
      </c>
      <c r="J81">
        <f>IFERROR([1]!s_stm07_is($A81,"W30028333","2019/12/31",1)/[1]!S_SHARE_TOTAL($A81,$B$1),"")</f>
        <v>2.0621832069360004</v>
      </c>
      <c r="K81">
        <f>IFERROR([1]!s_stm07_is($A81,"W30028333","2020/12/31",1)/[1]!S_SHARE_TOTAL($A81,$B$1),"")</f>
        <v>1.7784724800771845</v>
      </c>
      <c r="L81">
        <f>IFERROR([1]!s_stm07_is($A81,"W30028333","2021/12/31",1)/[1]!S_SHARE_TOTAL($A81,$B$1),"")</f>
        <v>1.801575498488309</v>
      </c>
      <c r="M81">
        <f>IFERROR([1]!s_stm07_is($A81,"W30028333","2022/12/31",1)/[1]!S_SHARE_TOTAL($A81,$B$1),"")</f>
        <v>1.13505518631806</v>
      </c>
      <c r="N81">
        <f>IFERROR([1]!s_stm07_is($A81,"W30028333","2023/12/31",1)/[1]!S_SHARE_TOTAL($A81,$B$1),"")</f>
        <v>1.6338751810783094</v>
      </c>
      <c r="O81">
        <f>IFERROR([1]!s_stm07_is($A81,"W30028333","2024/12/31",1)/[1]!S_SHARE_TOTAL($A81,$B$1),"")</f>
        <v>3.7833403886578685</v>
      </c>
      <c r="P81">
        <f>IFERROR([1]!s_stm07_is($A81,"W30028333","2025/12/31",1)/[1]!S_SHARE_TOTAL($A81,$B$1),"")</f>
        <v>5.4512509506113718</v>
      </c>
      <c r="Q81">
        <f>IFERROR([1]!s_west_netprofit($A81,2026,$B$1,180)/[1]!S_SHARE_TOTAL($A81,$B$1),"")</f>
        <v>4.6311739912728616</v>
      </c>
      <c r="R81">
        <f>IFERROR([1]!s_west_netprofit($A81,2027,$B$1,180)/[1]!S_SHARE_TOTAL($A81,$B$1),"")</f>
        <v>5.0721031760281949</v>
      </c>
      <c r="S81">
        <f>IFERROR([1]!s_fa_dupont_roe($A81,"2011/12/31")/100,"")</f>
        <v>9.1600000000000001E-2</v>
      </c>
      <c r="T81">
        <f>IFERROR([1]!s_fa_dupont_roe($A81,"2012/12/31")/100,"")</f>
        <v>5.3613999999999995E-2</v>
      </c>
      <c r="U81">
        <f>IFERROR([1]!s_fa_dupont_roe($A81,"2013/12/31")/100,"")</f>
        <v>0.112207</v>
      </c>
      <c r="V81">
        <f>IFERROR([1]!s_fa_dupont_roe($A81,"2014/12/31")/100,"")</f>
        <v>0.12770699999999999</v>
      </c>
      <c r="W81">
        <f>IFERROR([1]!s_fa_dupont_roe($A81,"2015/12/31")/100,"")</f>
        <v>0.114402</v>
      </c>
      <c r="X81">
        <f>IFERROR([1]!s_fa_dupont_roe($A81,"2016/12/31")/100,"")</f>
        <v>6.1098E-2</v>
      </c>
      <c r="Y81">
        <f>IFERROR([1]!s_fa_dupont_roe($A81,"2017/12/31")/100,"")</f>
        <v>0.103283</v>
      </c>
      <c r="Z81">
        <f>IFERROR([1]!s_fa_dupont_roe($A81,"2018/12/31")/100,"")</f>
        <v>3.5647999999999999E-2</v>
      </c>
      <c r="AA81">
        <f>IFERROR([1]!s_fa_dupont_roe($A81,"2019/12/31")/100,"")</f>
        <v>0.16143000000000002</v>
      </c>
      <c r="AB81">
        <f>IFERROR([1]!s_fa_dupont_roe($A81,"2020/12/31")/100,"")</f>
        <v>0.11774900000000001</v>
      </c>
      <c r="AC81">
        <f>IFERROR([1]!s_fa_dupont_roe($A81,"2021/12/31")/100,"")</f>
        <v>0.10966799999999999</v>
      </c>
      <c r="AD81">
        <f>IFERROR([1]!s_fa_dupont_roe($A81,"2022/12/31")/100,"")</f>
        <v>7.0143000000000011E-2</v>
      </c>
      <c r="AE81">
        <f>IFERROR([1]!s_fa_dupont_roe($A81,"2023/12/31")/100,"")</f>
        <v>0.101134</v>
      </c>
      <c r="AF81">
        <f>IFERROR([1]!s_fa_dupont_roe($A81,"2024/12/31")/100,"")</f>
        <v>0.21673799999999999</v>
      </c>
      <c r="AG81">
        <f>IFERROR([1]!s_fa_dupont_roe($A81,"2025/12/31")/100,"")</f>
        <v>0.27890399999999999</v>
      </c>
      <c r="AH81">
        <f>IFERROR([1]!s_stm07_is($A81,"W30028333","2025/12/31",1),"")</f>
        <v>154078000000</v>
      </c>
      <c r="AI81">
        <f>IFERROR([1]!s_stm07_bs($A81,"W38058048","2025/12/31",1),"")</f>
        <v>608393000000</v>
      </c>
      <c r="AJ81">
        <f>IFERROR([1]!s_fa_netdebt($A81,"2025/12/31"),"")</f>
        <v>0</v>
      </c>
      <c r="AK81">
        <f>IFERROR([1]!s_val_ev1($A81,"2025/12/31"),"")</f>
        <v>8114103090126.2305</v>
      </c>
      <c r="AL81">
        <f>IFERROR([1]!s_fa_ebitda($A81,"2025/12/31"),"")</f>
        <v>0</v>
      </c>
      <c r="AM81">
        <f>IFERROR([1]!s_west_netprofit($A81,2026,$B$1,180)/[1]!s_west_netprofit($A81,2026,$B$1-7,180)-1,"")</f>
        <v>0</v>
      </c>
      <c r="AN81" t="str">
        <f>IFERROR([1]!s_west_netprofit($A81,2026,$B$1,180)/[1]!s_west_netprofit($A81,2026,$B$1-30,180)-1,"")</f>
        <v/>
      </c>
      <c r="AO81" t="str">
        <f>IFERROR([1]!s_est_mediannetprofit($A81,2026,$B$1)/[1]!s_est_mediannetprofit($A81,2026,$B$1-7)-1,"")</f>
        <v/>
      </c>
      <c r="AP81" t="str">
        <f>IFERROR([1]!s_est_mediannetprofit($A81,2026,$B$1)/[1]!s_est_mediannetprofit($A81,2026,$B$1-30)-1,"")</f>
        <v/>
      </c>
    </row>
    <row r="82" spans="1:42">
      <c r="A82" t="s">
        <v>1921</v>
      </c>
      <c r="B82">
        <f>IFERROR([1]!s_stm07_is($A82,"W30028333","2011/12/31",1)/[1]!S_SHARE_TOTAL($A82,$B$1),"")</f>
        <v>1.1070476523069268</v>
      </c>
      <c r="C82">
        <f>IFERROR([1]!s_stm07_is($A82,"W30028333","2012/12/31",1)/[1]!S_SHARE_TOTAL($A82,$B$1),"")</f>
        <v>1.3093732008929495</v>
      </c>
      <c r="D82">
        <f>IFERROR([1]!s_stm07_is($A82,"W30028333","2013/12/31",1)/[1]!S_SHARE_TOTAL($A82,$B$1),"")</f>
        <v>1.106164134627512</v>
      </c>
      <c r="E82">
        <f>IFERROR([1]!s_stm07_is($A82,"W30028333","2014/12/31",1)/[1]!S_SHARE_TOTAL($A82,$B$1),"")</f>
        <v>2.6222804725035584</v>
      </c>
      <c r="F82">
        <f>IFERROR([1]!s_stm07_is($A82,"W30028333","2015/12/31",1)/[1]!S_SHARE_TOTAL($A82,$B$1),"")</f>
        <v>1.7988419952888293</v>
      </c>
      <c r="G82">
        <f>IFERROR([1]!s_stm07_is($A82,"W30028333","2016/12/31",1)/[1]!S_SHARE_TOTAL($A82,$B$1),"")</f>
        <v>1.9004465284215479</v>
      </c>
      <c r="H82">
        <f>IFERROR([1]!s_stm07_is($A82,"W30028333","2017/12/31",1)/[1]!S_SHARE_TOTAL($A82,$B$1),"")</f>
        <v>2.4756165377206778</v>
      </c>
      <c r="I82">
        <f>IFERROR([1]!s_stm07_is($A82,"W30028333","2018/12/31",1)/[1]!S_SHARE_TOTAL($A82,$B$1),"")</f>
        <v>2.4897528205913169</v>
      </c>
      <c r="J82">
        <f>IFERROR([1]!s_stm07_is($A82,"W30028333","2019/12/31",1)/[1]!S_SHARE_TOTAL($A82,$B$1),"")</f>
        <v>5.0095452422827416</v>
      </c>
      <c r="K82">
        <f>IFERROR([1]!s_stm07_is($A82,"W30028333","2020/12/31",1)/[1]!S_SHARE_TOTAL($A82,$B$1),"")</f>
        <v>5.5467239913670285</v>
      </c>
      <c r="L82">
        <f>IFERROR([1]!s_stm07_is($A82,"W30028333","2021/12/31",1)/[1]!S_SHARE_TOTAL($A82,$B$1),"")</f>
        <v>6.8516796038629035</v>
      </c>
      <c r="M82">
        <f>IFERROR([1]!s_stm07_is($A82,"W30028333","2022/12/31",1)/[1]!S_SHARE_TOTAL($A82,$B$1),"")</f>
        <v>5.1818311897686558</v>
      </c>
      <c r="N82">
        <f>IFERROR([1]!s_stm07_is($A82,"W30028333","2023/12/31",1)/[1]!S_SHARE_TOTAL($A82,$B$1),"")</f>
        <v>6.0220565028922692</v>
      </c>
      <c r="O82">
        <f>IFERROR([1]!s_stm07_is($A82,"W30028333","2024/12/31",1)/[1]!S_SHARE_TOTAL($A82,$B$1),"")</f>
        <v>5.2896203466572791</v>
      </c>
      <c r="P82">
        <f>IFERROR([1]!s_stm07_is($A82,"W30028333","2025/12/31",1)/[1]!S_SHARE_TOTAL($A82,$B$1),"")</f>
        <v>5.2162883792658388</v>
      </c>
      <c r="Q82">
        <f>IFERROR([1]!s_west_netprofit($A82,2026,$B$1,180)/[1]!S_SHARE_TOTAL($A82,$B$1),"")</f>
        <v>5.4678099592770444</v>
      </c>
      <c r="R82">
        <f>IFERROR([1]!s_west_netprofit($A82,2027,$B$1,180)/[1]!S_SHARE_TOTAL($A82,$B$1),"")</f>
        <v>5.6697803337559423</v>
      </c>
      <c r="S82">
        <f>IFERROR([1]!s_fa_dupont_roe($A82,"2011/12/31")/100,"")</f>
        <v>0.19162800000000002</v>
      </c>
      <c r="T82">
        <f>IFERROR([1]!s_fa_dupont_roe($A82,"2012/12/31")/100,"")</f>
        <v>0.188802</v>
      </c>
      <c r="U82">
        <f>IFERROR([1]!s_fa_dupont_roe($A82,"2013/12/31")/100,"")</f>
        <v>0.13761300000000001</v>
      </c>
      <c r="V82">
        <f>IFERROR([1]!s_fa_dupont_roe($A82,"2014/12/31")/100,"")</f>
        <v>0.27429400000000004</v>
      </c>
      <c r="W82">
        <f>IFERROR([1]!s_fa_dupont_roe($A82,"2015/12/31")/100,"")</f>
        <v>0.159274</v>
      </c>
      <c r="X82">
        <f>IFERROR([1]!s_fa_dupont_roe($A82,"2016/12/31")/100,"")</f>
        <v>0.15129799999999999</v>
      </c>
      <c r="Y82">
        <f>IFERROR([1]!s_fa_dupont_roe($A82,"2017/12/31")/100,"")</f>
        <v>0.17557500000000001</v>
      </c>
      <c r="Z82">
        <f>IFERROR([1]!s_fa_dupont_roe($A82,"2018/12/31")/100,"")</f>
        <v>0.147012</v>
      </c>
      <c r="AA82">
        <f>IFERROR([1]!s_fa_dupont_roe($A82,"2019/12/31")/100,"")</f>
        <v>0.239985</v>
      </c>
      <c r="AB82">
        <f>IFERROR([1]!s_fa_dupont_roe($A82,"2020/12/31")/100,"")</f>
        <v>0.22251000000000001</v>
      </c>
      <c r="AC82">
        <f>IFERROR([1]!s_fa_dupont_roe($A82,"2021/12/31")/100,"")</f>
        <v>0.23380299999999998</v>
      </c>
      <c r="AD82">
        <f>IFERROR([1]!s_fa_dupont_roe($A82,"2022/12/31")/100,"")</f>
        <v>0.15679500000000002</v>
      </c>
      <c r="AE82">
        <f>IFERROR([1]!s_fa_dupont_roe($A82,"2023/12/31")/100,"")</f>
        <v>0.16686699999999999</v>
      </c>
      <c r="AF82">
        <f>IFERROR([1]!s_fa_dupont_roe($A82,"2024/12/31")/100,"")</f>
        <v>0.136439</v>
      </c>
      <c r="AG82">
        <f>IFERROR([1]!s_fa_dupont_roe($A82,"2025/12/31")/100,"")</f>
        <v>0.12706899999999999</v>
      </c>
      <c r="AH82">
        <f>IFERROR([1]!s_stm07_is($A82,"W30028333","2025/12/31",1),"")</f>
        <v>5904000000</v>
      </c>
      <c r="AI82">
        <f>IFERROR([1]!s_stm07_bs($A82,"W38058048","2025/12/31",1),"")</f>
        <v>0</v>
      </c>
      <c r="AJ82">
        <f>IFERROR([1]!s_fa_netdebt($A82,"2025/12/31"),"")</f>
        <v>0</v>
      </c>
      <c r="AK82">
        <f>IFERROR([1]!s_val_ev1($A82,"2025/12/31"),"")</f>
        <v>89884150314.081497</v>
      </c>
      <c r="AL82">
        <f>IFERROR([1]!s_fa_ebitda($A82,"2025/12/31"),"")</f>
        <v>12616000000</v>
      </c>
      <c r="AM82">
        <f>IFERROR([1]!s_west_netprofit($A82,2026,$B$1,180)/[1]!s_west_netprofit($A82,2026,$B$1-7,180)-1,"")</f>
        <v>0</v>
      </c>
      <c r="AN82" t="str">
        <f>IFERROR([1]!s_west_netprofit($A82,2026,$B$1,180)/[1]!s_west_netprofit($A82,2026,$B$1-30,180)-1,"")</f>
        <v/>
      </c>
      <c r="AO82" t="str">
        <f>IFERROR([1]!s_est_mediannetprofit($A82,2026,$B$1)/[1]!s_est_mediannetprofit($A82,2026,$B$1-7)-1,"")</f>
        <v/>
      </c>
      <c r="AP82" t="str">
        <f>IFERROR([1]!s_est_mediannetprofit($A82,2026,$B$1)/[1]!s_est_mediannetprofit($A82,2026,$B$1-30)-1,"")</f>
        <v/>
      </c>
    </row>
    <row r="83" spans="1:42">
      <c r="A83" t="s">
        <v>1922</v>
      </c>
      <c r="B83">
        <f>IFERROR([1]!s_stm07_is($A83,"W30028333","2011/12/31",1)/[1]!S_SHARE_TOTAL($A83,$B$1),"")</f>
        <v>0.21483322961443349</v>
      </c>
      <c r="C83">
        <f>IFERROR([1]!s_stm07_is($A83,"W30028333","2012/12/31",1)/[1]!S_SHARE_TOTAL($A83,$B$1),"")</f>
        <v>0.19597852299495827</v>
      </c>
      <c r="D83">
        <f>IFERROR([1]!s_stm07_is($A83,"W30028333","2013/12/31",1)/[1]!S_SHARE_TOTAL($A83,$B$1),"")</f>
        <v>7.9928420624001378E-2</v>
      </c>
      <c r="E83">
        <f>IFERROR([1]!s_stm07_is($A83,"W30028333","2014/12/31",1)/[1]!S_SHARE_TOTAL($A83,$B$1),"")</f>
        <v>8.8191035943795099E-2</v>
      </c>
      <c r="F83">
        <f>IFERROR([1]!s_stm07_is($A83,"W30028333","2015/12/31",1)/[1]!S_SHARE_TOTAL($A83,$B$1),"")</f>
        <v>6.2265028997384272E-2</v>
      </c>
      <c r="G83">
        <f>IFERROR([1]!s_stm07_is($A83,"W30028333","2016/12/31",1)/[1]!S_SHARE_TOTAL($A83,$B$1),"")</f>
        <v>6.9189521460917433E-2</v>
      </c>
      <c r="H83">
        <f>IFERROR([1]!s_stm07_is($A83,"W30028333","2017/12/31",1)/[1]!S_SHARE_TOTAL($A83,$B$1),"")</f>
        <v>0.13191513191217008</v>
      </c>
      <c r="I83">
        <f>IFERROR([1]!s_stm07_is($A83,"W30028333","2018/12/31",1)/[1]!S_SHARE_TOTAL($A83,$B$1),"")</f>
        <v>0.15395500603105228</v>
      </c>
      <c r="J83">
        <f>IFERROR([1]!s_stm07_is($A83,"W30028333","2019/12/31",1)/[1]!S_SHARE_TOTAL($A83,$B$1),"")</f>
        <v>0.16110726717572457</v>
      </c>
      <c r="K83">
        <f>IFERROR([1]!s_stm07_is($A83,"W30028333","2020/12/31",1)/[1]!S_SHARE_TOTAL($A83,$B$1),"")</f>
        <v>0.24476792013762225</v>
      </c>
      <c r="L83">
        <f>IFERROR([1]!s_stm07_is($A83,"W30028333","2021/12/31",1)/[1]!S_SHARE_TOTAL($A83,$B$1),"")</f>
        <v>0.58941140972694839</v>
      </c>
      <c r="M83">
        <f>IFERROR([1]!s_stm07_is($A83,"W30028333","2022/12/31",1)/[1]!S_SHARE_TOTAL($A83,$B$1),"")</f>
        <v>0.75372348061748151</v>
      </c>
      <c r="N83">
        <f>IFERROR([1]!s_stm07_is($A83,"W30028333","2023/12/31",1)/[1]!S_SHARE_TOTAL($A83,$B$1),"")</f>
        <v>0.79424039072371189</v>
      </c>
      <c r="O83">
        <f>IFERROR([1]!s_stm07_is($A83,"W30028333","2024/12/31",1)/[1]!S_SHARE_TOTAL($A83,$B$1),"")</f>
        <v>1.2053306160671111</v>
      </c>
      <c r="P83">
        <f>IFERROR([1]!s_stm07_is($A83,"W30028333","2025/12/31",1)/[1]!S_SHARE_TOTAL($A83,$B$1),"")</f>
        <v>1.9471957982716903</v>
      </c>
      <c r="Q83">
        <f>IFERROR([1]!s_west_netprofit($A83,2026,$B$1,180)/[1]!S_SHARE_TOTAL($A83,$B$1),"")</f>
        <v>2.9590322010714707</v>
      </c>
      <c r="R83">
        <f>IFERROR([1]!s_west_netprofit($A83,2027,$B$1,180)/[1]!S_SHARE_TOTAL($A83,$B$1),"")</f>
        <v>3.3391550522880116</v>
      </c>
      <c r="S83">
        <f>IFERROR([1]!s_fa_dupont_roe($A83,"2011/12/31")/100,"")</f>
        <v>0.24391699999999999</v>
      </c>
      <c r="T83">
        <f>IFERROR([1]!s_fa_dupont_roe($A83,"2012/12/31")/100,"")</f>
        <v>0.19594600000000001</v>
      </c>
      <c r="U83">
        <f>IFERROR([1]!s_fa_dupont_roe($A83,"2013/12/31")/100,"")</f>
        <v>7.6186000000000004E-2</v>
      </c>
      <c r="V83">
        <f>IFERROR([1]!s_fa_dupont_roe($A83,"2014/12/31")/100,"")</f>
        <v>8.4246000000000001E-2</v>
      </c>
      <c r="W83">
        <f>IFERROR([1]!s_fa_dupont_roe($A83,"2015/12/31")/100,"")</f>
        <v>5.9560000000000002E-2</v>
      </c>
      <c r="X83">
        <f>IFERROR([1]!s_fa_dupont_roe($A83,"2016/12/31")/100,"")</f>
        <v>6.6539000000000001E-2</v>
      </c>
      <c r="Y83">
        <f>IFERROR([1]!s_fa_dupont_roe($A83,"2017/12/31")/100,"")</f>
        <v>0.11177799999999999</v>
      </c>
      <c r="Z83">
        <f>IFERROR([1]!s_fa_dupont_roe($A83,"2018/12/31")/100,"")</f>
        <v>0.10850899999999999</v>
      </c>
      <c r="AA83">
        <f>IFERROR([1]!s_fa_dupont_roe($A83,"2019/12/31")/100,"")</f>
        <v>9.3493999999999994E-2</v>
      </c>
      <c r="AB83">
        <f>IFERROR([1]!s_fa_dupont_roe($A83,"2020/12/31")/100,"")</f>
        <v>0.120837</v>
      </c>
      <c r="AC83">
        <f>IFERROR([1]!s_fa_dupont_roe($A83,"2021/12/31")/100,"")</f>
        <v>0.24570799999999998</v>
      </c>
      <c r="AD83">
        <f>IFERROR([1]!s_fa_dupont_roe($A83,"2022/12/31")/100,"")</f>
        <v>0.25056100000000003</v>
      </c>
      <c r="AE83">
        <f>IFERROR([1]!s_fa_dupont_roe($A83,"2023/12/31")/100,"")</f>
        <v>0.21501200000000001</v>
      </c>
      <c r="AF83">
        <f>IFERROR([1]!s_fa_dupont_roe($A83,"2024/12/31")/100,"")</f>
        <v>0.25921299999999997</v>
      </c>
      <c r="AG83">
        <f>IFERROR([1]!s_fa_dupont_roe($A83,"2025/12/31")/100,"")</f>
        <v>0.31830900000000001</v>
      </c>
      <c r="AH83">
        <f>IFERROR([1]!s_stm07_is($A83,"W30028333","2025/12/31",1),"")</f>
        <v>51777327785</v>
      </c>
      <c r="AI83">
        <f>IFERROR([1]!s_stm07_bs($A83,"W38058048","2025/12/31",1),"")</f>
        <v>248022521414</v>
      </c>
      <c r="AJ83">
        <f>IFERROR([1]!s_fa_netdebt($A83,"2025/12/31"),"")</f>
        <v>98921390498</v>
      </c>
      <c r="AK83">
        <f>IFERROR([1]!s_val_ev1($A83,"2025/12/31"),"")</f>
        <v>1066145257260.5699</v>
      </c>
      <c r="AL83">
        <f>IFERROR([1]!s_fa_ebitda($A83,"2025/12/31"),"")</f>
        <v>0</v>
      </c>
      <c r="AM83">
        <f>IFERROR([1]!s_west_netprofit($A83,2026,$B$1,180)/[1]!s_west_netprofit($A83,2026,$B$1-7,180)-1,"")</f>
        <v>0</v>
      </c>
      <c r="AN83" t="str">
        <f>IFERROR([1]!s_west_netprofit($A83,2026,$B$1,180)/[1]!s_west_netprofit($A83,2026,$B$1-30,180)-1,"")</f>
        <v/>
      </c>
      <c r="AO83" t="str">
        <f>IFERROR([1]!s_est_mediannetprofit($A83,2026,$B$1)/[1]!s_est_mediannetprofit($A83,2026,$B$1-7)-1,"")</f>
        <v/>
      </c>
      <c r="AP83" t="str">
        <f>IFERROR([1]!s_est_mediannetprofit($A83,2026,$B$1)/[1]!s_est_mediannetprofit($A83,2026,$B$1-30)-1,"")</f>
        <v/>
      </c>
    </row>
    <row r="84" spans="1:42">
      <c r="A84" t="s">
        <v>1923</v>
      </c>
      <c r="B84">
        <f>IFERROR([1]!s_stm07_is($A84,"W30028333","2011/12/31",1)/[1]!S_SHARE_TOTAL($A84,$B$1),"")</f>
        <v>0.57416056188768683</v>
      </c>
      <c r="C84">
        <f>IFERROR([1]!s_stm07_is($A84,"W30028333","2012/12/31",1)/[1]!S_SHARE_TOTAL($A84,$B$1),"")</f>
        <v>0.6605986888552271</v>
      </c>
      <c r="D84">
        <f>IFERROR([1]!s_stm07_is($A84,"W30028333","2013/12/31",1)/[1]!S_SHARE_TOTAL($A84,$B$1),"")</f>
        <v>0.7049833882486144</v>
      </c>
      <c r="E84">
        <f>IFERROR([1]!s_stm07_is($A84,"W30028333","2014/12/31",1)/[1]!S_SHARE_TOTAL($A84,$B$1),"")</f>
        <v>0.74521480241064708</v>
      </c>
      <c r="F84">
        <f>IFERROR([1]!s_stm07_is($A84,"W30028333","2015/12/31",1)/[1]!S_SHARE_TOTAL($A84,$B$1),"")</f>
        <v>0.75288762907783646</v>
      </c>
      <c r="G84">
        <f>IFERROR([1]!s_stm07_is($A84,"W30028333","2016/12/31",1)/[1]!S_SHARE_TOTAL($A84,$B$1),"")</f>
        <v>0.76060572315899155</v>
      </c>
      <c r="H84">
        <f>IFERROR([1]!s_stm07_is($A84,"W30028333","2017/12/31",1)/[1]!S_SHARE_TOTAL($A84,$B$1),"")</f>
        <v>0.79470340272866924</v>
      </c>
      <c r="I84">
        <f>IFERROR([1]!s_stm07_is($A84,"W30028333","2018/12/31",1)/[1]!S_SHARE_TOTAL($A84,$B$1),"")</f>
        <v>0.8332599225739703</v>
      </c>
      <c r="J84">
        <f>IFERROR([1]!s_stm07_is($A84,"W30028333","2019/12/31",1)/[1]!S_SHARE_TOTAL($A84,$B$1),"")</f>
        <v>0.87457775467118026</v>
      </c>
      <c r="K84">
        <f>IFERROR([1]!s_stm07_is($A84,"W30028333","2020/12/31",1)/[1]!S_SHARE_TOTAL($A84,$B$1),"")</f>
        <v>0.8858153901881699</v>
      </c>
      <c r="L84">
        <f>IFERROR([1]!s_stm07_is($A84,"W30028333","2021/12/31",1)/[1]!S_SHARE_TOTAL($A84,$B$1),"")</f>
        <v>0.99114134563290635</v>
      </c>
      <c r="M84">
        <f>IFERROR([1]!s_stm07_is($A84,"W30028333","2022/12/31",1)/[1]!S_SHARE_TOTAL($A84,$B$1),"")</f>
        <v>1.0428367323817573</v>
      </c>
      <c r="N84">
        <f>IFERROR([1]!s_stm07_is($A84,"W30028333","2023/12/31",1)/[1]!S_SHARE_TOTAL($A84,$B$1),"")</f>
        <v>1.049389190553295</v>
      </c>
      <c r="O84">
        <f>IFERROR([1]!s_stm07_is($A84,"W30028333","2024/12/31",1)/[1]!S_SHARE_TOTAL($A84,$B$1),"")</f>
        <v>1.0590990508489417</v>
      </c>
      <c r="P84">
        <f>IFERROR([1]!s_stm07_is($A84,"W30028333","2025/12/31",1)/[1]!S_SHARE_TOTAL($A84,$B$1),"")</f>
        <v>1.0821401645574926</v>
      </c>
      <c r="Q84">
        <f>IFERROR([1]!s_west_netprofit($A84,2026,$B$1,180)/[1]!S_SHARE_TOTAL($A84,$B$1),"")</f>
        <v>1.1155663774904512</v>
      </c>
      <c r="R84">
        <f>IFERROR([1]!s_west_netprofit($A84,2027,$B$1,180)/[1]!S_SHARE_TOTAL($A84,$B$1),"")</f>
        <v>1.1610412670997408</v>
      </c>
      <c r="S84">
        <f>IFERROR([1]!s_fa_dupont_roe($A84,"2011/12/31")/100,"")</f>
        <v>0.20516600000000002</v>
      </c>
      <c r="T84">
        <f>IFERROR([1]!s_fa_dupont_roe($A84,"2012/12/31")/100,"")</f>
        <v>0.17913499999999999</v>
      </c>
      <c r="U84">
        <f>IFERROR([1]!s_fa_dupont_roe($A84,"2013/12/31")/100,"")</f>
        <v>0.15583900000000001</v>
      </c>
      <c r="V84">
        <f>IFERROR([1]!s_fa_dupont_roe($A84,"2014/12/31")/100,"")</f>
        <v>0.14787500000000001</v>
      </c>
      <c r="W84">
        <f>IFERROR([1]!s_fa_dupont_roe($A84,"2015/12/31")/100,"")</f>
        <v>0.13227</v>
      </c>
      <c r="X84">
        <f>IFERROR([1]!s_fa_dupont_roe($A84,"2016/12/31")/100,"")</f>
        <v>0.11547800000000001</v>
      </c>
      <c r="Y84">
        <f>IFERROR([1]!s_fa_dupont_roe($A84,"2017/12/31")/100,"")</f>
        <v>0.108012</v>
      </c>
      <c r="Z84">
        <f>IFERROR([1]!s_fa_dupont_roe($A84,"2018/12/31")/100,"")</f>
        <v>0.107525</v>
      </c>
      <c r="AA84">
        <f>IFERROR([1]!s_fa_dupont_roe($A84,"2019/12/31")/100,"")</f>
        <v>0.103618</v>
      </c>
      <c r="AB84">
        <f>IFERROR([1]!s_fa_dupont_roe($A84,"2020/12/31")/100,"")</f>
        <v>9.4313999999999995E-2</v>
      </c>
      <c r="AC84">
        <f>IFERROR([1]!s_fa_dupont_roe($A84,"2021/12/31")/100,"")</f>
        <v>9.5650999999999986E-2</v>
      </c>
      <c r="AD84">
        <f>IFERROR([1]!s_fa_dupont_roe($A84,"2022/12/31")/100,"")</f>
        <v>9.2703000000000008E-2</v>
      </c>
      <c r="AE84">
        <f>IFERROR([1]!s_fa_dupont_roe($A84,"2023/12/31")/100,"")</f>
        <v>8.7834000000000009E-2</v>
      </c>
      <c r="AF84">
        <f>IFERROR([1]!s_fa_dupont_roe($A84,"2024/12/31")/100,"")</f>
        <v>8.3846000000000004E-2</v>
      </c>
      <c r="AG84">
        <f>IFERROR([1]!s_fa_dupont_roe($A84,"2025/12/31")/100,"")</f>
        <v>7.9238000000000003E-2</v>
      </c>
      <c r="AH84">
        <f>IFERROR([1]!s_stm07_is($A84,"W30028333","2025/12/31",1),"")</f>
        <v>95622000000</v>
      </c>
      <c r="AI84">
        <f>IFERROR([1]!s_stm07_bs($A84,"W38058048","2025/12/31",1),"")</f>
        <v>1280282000000</v>
      </c>
      <c r="AJ84">
        <f>IFERROR([1]!s_fa_netdebt($A84,"2025/12/31"),"")</f>
        <v>0</v>
      </c>
      <c r="AK84">
        <f>IFERROR([1]!s_val_ev1($A84,"2025/12/31"),"")</f>
        <v>14858878455491.4</v>
      </c>
      <c r="AL84">
        <f>IFERROR([1]!s_fa_ebitda($A84,"2025/12/31"),"")</f>
        <v>0</v>
      </c>
      <c r="AM84">
        <f>IFERROR([1]!s_west_netprofit($A84,2026,$B$1,180)/[1]!s_west_netprofit($A84,2026,$B$1-7,180)-1,"")</f>
        <v>0</v>
      </c>
      <c r="AN84" t="str">
        <f>IFERROR([1]!s_west_netprofit($A84,2026,$B$1,180)/[1]!s_west_netprofit($A84,2026,$B$1-30,180)-1,"")</f>
        <v/>
      </c>
      <c r="AO84" t="str">
        <f>IFERROR([1]!s_est_mediannetprofit($A84,2026,$B$1)/[1]!s_est_mediannetprofit($A84,2026,$B$1-7)-1,"")</f>
        <v/>
      </c>
      <c r="AP84" t="str">
        <f>IFERROR([1]!s_est_mediannetprofit($A84,2026,$B$1)/[1]!s_est_mediannetprofit($A84,2026,$B$1-30)-1,"")</f>
        <v/>
      </c>
    </row>
    <row r="85" spans="1:42">
      <c r="A85" t="s">
        <v>1924</v>
      </c>
      <c r="B85">
        <f>IFERROR([1]!s_stm07_is($A85,"W30028333","2011/12/31",1)/[1]!S_SHARE_TOTAL($A85,$B$1),"")</f>
        <v>0</v>
      </c>
      <c r="C85">
        <f>IFERROR([1]!s_stm07_is($A85,"W30028333","2012/12/31",1)/[1]!S_SHARE_TOTAL($A85,$B$1),"")</f>
        <v>0</v>
      </c>
      <c r="D85">
        <f>IFERROR([1]!s_stm07_is($A85,"W30028333","2013/12/31",1)/[1]!S_SHARE_TOTAL($A85,$B$1),"")</f>
        <v>0</v>
      </c>
      <c r="E85">
        <f>IFERROR([1]!s_stm07_is($A85,"W30028333","2014/12/31",1)/[1]!S_SHARE_TOTAL($A85,$B$1),"")</f>
        <v>0</v>
      </c>
      <c r="F85">
        <f>IFERROR([1]!s_stm07_is($A85,"W30028333","2015/12/31",1)/[1]!S_SHARE_TOTAL($A85,$B$1),"")</f>
        <v>-1.7036416319416874</v>
      </c>
      <c r="G85">
        <f>IFERROR([1]!s_stm07_is($A85,"W30028333","2016/12/31",1)/[1]!S_SHARE_TOTAL($A85,$B$1),"")</f>
        <v>-0.93769348268676</v>
      </c>
      <c r="H85">
        <f>IFERROR([1]!s_stm07_is($A85,"W30028333","2017/12/31",1)/[1]!S_SHARE_TOTAL($A85,$B$1),"")</f>
        <v>-3.0636087800102882</v>
      </c>
      <c r="I85">
        <f>IFERROR([1]!s_stm07_is($A85,"W30028333","2018/12/31",1)/[1]!S_SHARE_TOTAL($A85,$B$1),"")</f>
        <v>-18.701910334514331</v>
      </c>
      <c r="J85">
        <f>IFERROR([1]!s_stm07_is($A85,"W30028333","2019/12/31",1)/[1]!S_SHARE_TOTAL($A85,$B$1),"")</f>
        <v>0.36257605494760786</v>
      </c>
      <c r="K85">
        <f>IFERROR([1]!s_stm07_is($A85,"W30028333","2020/12/31",1)/[1]!S_SHARE_TOTAL($A85,$B$1),"")</f>
        <v>0.76252688553331605</v>
      </c>
      <c r="L85">
        <f>IFERROR([1]!s_stm07_is($A85,"W30028333","2021/12/31",1)/[1]!S_SHARE_TOTAL($A85,$B$1),"")</f>
        <v>-3.8121184444137022</v>
      </c>
      <c r="M85">
        <f>IFERROR([1]!s_stm07_is($A85,"W30028333","2022/12/31",1)/[1]!S_SHARE_TOTAL($A85,$B$1),"")</f>
        <v>-1.0828376606723384</v>
      </c>
      <c r="N85">
        <f>IFERROR([1]!s_stm07_is($A85,"W30028333","2023/12/31",1)/[1]!S_SHARE_TOTAL($A85,$B$1),"")</f>
        <v>2.2439972387828329</v>
      </c>
      <c r="O85">
        <f>IFERROR([1]!s_stm07_is($A85,"W30028333","2024/12/31",1)/[1]!S_SHARE_TOTAL($A85,$B$1),"")</f>
        <v>5.7990912419382399</v>
      </c>
      <c r="P85">
        <f>IFERROR([1]!s_stm07_is($A85,"W30028333","2025/12/31",1)/[1]!S_SHARE_TOTAL($A85,$B$1),"")</f>
        <v>-3.7824220372634274</v>
      </c>
      <c r="Q85">
        <f>IFERROR([1]!s_west_netprofit($A85,2026,$B$1,180)/[1]!S_SHARE_TOTAL($A85,$B$1),"")</f>
        <v>-2.1533276769109211</v>
      </c>
      <c r="R85">
        <f>IFERROR([1]!s_west_netprofit($A85,2027,$B$1,180)/[1]!S_SHARE_TOTAL($A85,$B$1),"")</f>
        <v>3.2225173376146601</v>
      </c>
      <c r="S85">
        <f>IFERROR([1]!s_fa_dupont_roe($A85,"2011/12/31")/100,"")</f>
        <v>0</v>
      </c>
      <c r="T85">
        <f>IFERROR([1]!s_fa_dupont_roe($A85,"2012/12/31")/100,"")</f>
        <v>0</v>
      </c>
      <c r="U85">
        <f>IFERROR([1]!s_fa_dupont_roe($A85,"2013/12/31")/100,"")</f>
        <v>0</v>
      </c>
      <c r="V85">
        <f>IFERROR([1]!s_fa_dupont_roe($A85,"2014/12/31")/100,"")</f>
        <v>0</v>
      </c>
      <c r="W85">
        <f>IFERROR([1]!s_fa_dupont_roe($A85,"2015/12/31")/100,"")</f>
        <v>0.595333</v>
      </c>
      <c r="X85">
        <f>IFERROR([1]!s_fa_dupont_roe($A85,"2016/12/31")/100,"")</f>
        <v>0.26748100000000002</v>
      </c>
      <c r="Y85">
        <f>IFERROR([1]!s_fa_dupont_roe($A85,"2017/12/31")/100,"")</f>
        <v>0</v>
      </c>
      <c r="Z85">
        <f>IFERROR([1]!s_fa_dupont_roe($A85,"2018/12/31")/100,"")</f>
        <v>0</v>
      </c>
      <c r="AA85">
        <f>IFERROR([1]!s_fa_dupont_roe($A85,"2019/12/31")/100,"")</f>
        <v>2.5068E-2</v>
      </c>
      <c r="AB85">
        <f>IFERROR([1]!s_fa_dupont_roe($A85,"2020/12/31")/100,"")</f>
        <v>4.9611999999999996E-2</v>
      </c>
      <c r="AC85">
        <f>IFERROR([1]!s_fa_dupont_roe($A85,"2021/12/31")/100,"")</f>
        <v>-0.210817</v>
      </c>
      <c r="AD85">
        <f>IFERROR([1]!s_fa_dupont_roe($A85,"2022/12/31")/100,"")</f>
        <v>-5.2568999999999998E-2</v>
      </c>
      <c r="AE85">
        <f>IFERROR([1]!s_fa_dupont_roe($A85,"2023/12/31")/100,"")</f>
        <v>9.8696999999999993E-2</v>
      </c>
      <c r="AF85">
        <f>IFERROR([1]!s_fa_dupont_roe($A85,"2024/12/31")/100,"")</f>
        <v>0.22057200000000002</v>
      </c>
      <c r="AG85">
        <f>IFERROR([1]!s_fa_dupont_roe($A85,"2025/12/31")/100,"")</f>
        <v>-0.14429600000000001</v>
      </c>
      <c r="AH85">
        <f>IFERROR([1]!s_stm07_is($A85,"W30028333","2025/12/31",1),"")</f>
        <v>-23355015000</v>
      </c>
      <c r="AI85">
        <f>IFERROR([1]!s_stm07_bs($A85,"W38058048","2025/12/31",1),"")</f>
        <v>0</v>
      </c>
      <c r="AJ85">
        <f>IFERROR([1]!s_fa_netdebt($A85,"2025/12/31"),"")</f>
        <v>0</v>
      </c>
      <c r="AK85">
        <f>IFERROR([1]!s_val_ev1($A85,"2025/12/31"),"")</f>
        <v>592491522198.80298</v>
      </c>
      <c r="AL85">
        <f>IFERROR([1]!s_fa_ebitda($A85,"2025/12/31"),"")</f>
        <v>-14764112000</v>
      </c>
      <c r="AM85">
        <f>IFERROR([1]!s_west_netprofit($A85,2026,$B$1,180)/[1]!s_west_netprofit($A85,2026,$B$1-7,180)-1,"")</f>
        <v>0.12333901588782004</v>
      </c>
      <c r="AN85" t="str">
        <f>IFERROR([1]!s_west_netprofit($A85,2026,$B$1,180)/[1]!s_west_netprofit($A85,2026,$B$1-30,180)-1,"")</f>
        <v/>
      </c>
      <c r="AO85" t="str">
        <f>IFERROR([1]!s_est_mediannetprofit($A85,2026,$B$1)/[1]!s_est_mediannetprofit($A85,2026,$B$1-7)-1,"")</f>
        <v/>
      </c>
      <c r="AP85" t="str">
        <f>IFERROR([1]!s_est_mediannetprofit($A85,2026,$B$1)/[1]!s_est_mediannetprofit($A85,2026,$B$1-30)-1,"")</f>
        <v/>
      </c>
    </row>
    <row r="86" spans="1:42">
      <c r="A86" t="s">
        <v>1925</v>
      </c>
      <c r="B86">
        <f>IFERROR([1]!s_stm07_is($A86,"W30028333","2011/12/31",1)/[1]!S_SHARE_TOTAL($A86,$B$1),"")</f>
        <v>0</v>
      </c>
      <c r="C86">
        <f>IFERROR([1]!s_stm07_is($A86,"W30028333","2012/12/31",1)/[1]!S_SHARE_TOTAL($A86,$B$1),"")</f>
        <v>0</v>
      </c>
      <c r="D86">
        <f>IFERROR([1]!s_stm07_is($A86,"W30028333","2013/12/31",1)/[1]!S_SHARE_TOTAL($A86,$B$1),"")</f>
        <v>0</v>
      </c>
      <c r="E86">
        <f>IFERROR([1]!s_stm07_is($A86,"W30028333","2014/12/31",1)/[1]!S_SHARE_TOTAL($A86,$B$1),"")</f>
        <v>0</v>
      </c>
      <c r="F86">
        <f>IFERROR([1]!s_stm07_is($A86,"W30028333","2015/12/31",1)/[1]!S_SHARE_TOTAL($A86,$B$1),"")</f>
        <v>0.23887782843078617</v>
      </c>
      <c r="G86">
        <f>IFERROR([1]!s_stm07_is($A86,"W30028333","2016/12/31",1)/[1]!S_SHARE_TOTAL($A86,$B$1),"")</f>
        <v>0.24340327712239482</v>
      </c>
      <c r="H86">
        <f>IFERROR([1]!s_stm07_is($A86,"W30028333","2017/12/31",1)/[1]!S_SHARE_TOTAL($A86,$B$1),"")</f>
        <v>0.2630991947070993</v>
      </c>
      <c r="I86">
        <f>IFERROR([1]!s_stm07_is($A86,"W30028333","2018/12/31",1)/[1]!S_SHARE_TOTAL($A86,$B$1),"")</f>
        <v>0.31381941047511047</v>
      </c>
      <c r="J86">
        <f>IFERROR([1]!s_stm07_is($A86,"W30028333","2019/12/31",1)/[1]!S_SHARE_TOTAL($A86,$B$1),"")</f>
        <v>0.42161588524144161</v>
      </c>
      <c r="K86">
        <f>IFERROR([1]!s_stm07_is($A86,"W30028333","2020/12/31",1)/[1]!S_SHARE_TOTAL($A86,$B$1),"")</f>
        <v>0.423621937179401</v>
      </c>
      <c r="L86">
        <f>IFERROR([1]!s_stm07_is($A86,"W30028333","2021/12/31",1)/[1]!S_SHARE_TOTAL($A86,$B$1),"")</f>
        <v>0.44736722684700975</v>
      </c>
      <c r="M86">
        <f>IFERROR([1]!s_stm07_is($A86,"W30028333","2022/12/31",1)/[1]!S_SHARE_TOTAL($A86,$B$1),"")</f>
        <v>0.42606910616906946</v>
      </c>
      <c r="N86">
        <f>IFERROR([1]!s_stm07_is($A86,"W30028333","2023/12/31",1)/[1]!S_SHARE_TOTAL($A86,$B$1),"")</f>
        <v>0.5404719477860811</v>
      </c>
      <c r="O86">
        <f>IFERROR([1]!s_stm07_is($A86,"W30028333","2024/12/31",1)/[1]!S_SHARE_TOTAL($A86,$B$1),"")</f>
        <v>0.7209295531170784</v>
      </c>
      <c r="P86">
        <f>IFERROR([1]!s_stm07_is($A86,"W30028333","2025/12/31",1)/[1]!S_SHARE_TOTAL($A86,$B$1),"")</f>
        <v>0.91611535596446747</v>
      </c>
      <c r="Q86">
        <f>IFERROR([1]!s_west_netprofit($A86,2026,$B$1,180)/[1]!S_SHARE_TOTAL($A86,$B$1),"")</f>
        <v>0.97463507083029688</v>
      </c>
      <c r="R86">
        <f>IFERROR([1]!s_west_netprofit($A86,2027,$B$1,180)/[1]!S_SHARE_TOTAL($A86,$B$1),"")</f>
        <v>1.0908117506399375</v>
      </c>
      <c r="S86">
        <f>IFERROR([1]!s_fa_dupont_roe($A86,"2011/12/31")/100,"")</f>
        <v>0</v>
      </c>
      <c r="T86">
        <f>IFERROR([1]!s_fa_dupont_roe($A86,"2012/12/31")/100,"")</f>
        <v>0</v>
      </c>
      <c r="U86">
        <f>IFERROR([1]!s_fa_dupont_roe($A86,"2013/12/31")/100,"")</f>
        <v>0</v>
      </c>
      <c r="V86">
        <f>IFERROR([1]!s_fa_dupont_roe($A86,"2014/12/31")/100,"")</f>
        <v>0</v>
      </c>
      <c r="W86">
        <f>IFERROR([1]!s_fa_dupont_roe($A86,"2015/12/31")/100,"")</f>
        <v>11.818671999999999</v>
      </c>
      <c r="X86">
        <f>IFERROR([1]!s_fa_dupont_roe($A86,"2016/12/31")/100,"")</f>
        <v>0.95323099999999994</v>
      </c>
      <c r="Y86">
        <f>IFERROR([1]!s_fa_dupont_roe($A86,"2017/12/31")/100,"")</f>
        <v>0.42585500000000004</v>
      </c>
      <c r="Z86">
        <f>IFERROR([1]!s_fa_dupont_roe($A86,"2018/12/31")/100,"")</f>
        <v>0.54477200000000003</v>
      </c>
      <c r="AA86">
        <f>IFERROR([1]!s_fa_dupont_roe($A86,"2019/12/31")/100,"")</f>
        <v>0.32964199999999999</v>
      </c>
      <c r="AB86">
        <f>IFERROR([1]!s_fa_dupont_roe($A86,"2020/12/31")/100,"")</f>
        <v>0.16616499999999998</v>
      </c>
      <c r="AC86">
        <f>IFERROR([1]!s_fa_dupont_roe($A86,"2021/12/31")/100,"")</f>
        <v>0.14314399999999999</v>
      </c>
      <c r="AD86">
        <f>IFERROR([1]!s_fa_dupont_roe($A86,"2022/12/31")/100,"")</f>
        <v>0.121087</v>
      </c>
      <c r="AE86">
        <f>IFERROR([1]!s_fa_dupont_roe($A86,"2023/12/31")/100,"")</f>
        <v>0.13531700000000002</v>
      </c>
      <c r="AF86">
        <f>IFERROR([1]!s_fa_dupont_roe($A86,"2024/12/31")/100,"")</f>
        <v>0.16050799999999998</v>
      </c>
      <c r="AG86">
        <f>IFERROR([1]!s_fa_dupont_roe($A86,"2025/12/31")/100,"")</f>
        <v>0.173488</v>
      </c>
      <c r="AH86">
        <f>IFERROR([1]!s_stm07_is($A86,"W30028333","2025/12/31",1),"")</f>
        <v>5555461000</v>
      </c>
      <c r="AI86">
        <f>IFERROR([1]!s_stm07_bs($A86,"W38058048","2025/12/31",1),"")</f>
        <v>0</v>
      </c>
      <c r="AJ86">
        <f>IFERROR([1]!s_fa_netdebt($A86,"2025/12/31"),"")</f>
        <v>0</v>
      </c>
      <c r="AK86">
        <f>IFERROR([1]!s_val_ev1($A86,"2025/12/31"),"")</f>
        <v>197366806875.81201</v>
      </c>
      <c r="AL86">
        <f>IFERROR([1]!s_fa_ebitda($A86,"2025/12/31"),"")</f>
        <v>6946289000</v>
      </c>
      <c r="AM86">
        <f>IFERROR([1]!s_west_netprofit($A86,2026,$B$1,180)/[1]!s_west_netprofit($A86,2026,$B$1-7,180)-1,"")</f>
        <v>0</v>
      </c>
      <c r="AN86" t="str">
        <f>IFERROR([1]!s_west_netprofit($A86,2026,$B$1,180)/[1]!s_west_netprofit($A86,2026,$B$1-30,180)-1,"")</f>
        <v/>
      </c>
      <c r="AO86" t="str">
        <f>IFERROR([1]!s_est_mediannetprofit($A86,2026,$B$1)/[1]!s_est_mediannetprofit($A86,2026,$B$1-7)-1,"")</f>
        <v/>
      </c>
      <c r="AP86" t="str">
        <f>IFERROR([1]!s_est_mediannetprofit($A86,2026,$B$1)/[1]!s_est_mediannetprofit($A86,2026,$B$1-30)-1,"")</f>
        <v/>
      </c>
    </row>
    <row r="87" spans="1:42">
      <c r="A87" t="s">
        <v>1926</v>
      </c>
      <c r="B87">
        <f>IFERROR([1]!s_stm07_is($A87,"W30028333","2011/12/31",1)/[1]!S_SHARE_TOTAL($A87,$B$1),"")</f>
        <v>0</v>
      </c>
      <c r="C87">
        <f>IFERROR([1]!s_stm07_is($A87,"W30028333","2012/12/31",1)/[1]!S_SHARE_TOTAL($A87,$B$1),"")</f>
        <v>0</v>
      </c>
      <c r="D87">
        <f>IFERROR([1]!s_stm07_is($A87,"W30028333","2013/12/31",1)/[1]!S_SHARE_TOTAL($A87,$B$1),"")</f>
        <v>0</v>
      </c>
      <c r="E87">
        <f>IFERROR([1]!s_stm07_is($A87,"W30028333","2014/12/31",1)/[1]!S_SHARE_TOTAL($A87,$B$1),"")</f>
        <v>1.1763932937052753E-2</v>
      </c>
      <c r="F87">
        <f>IFERROR([1]!s_stm07_is($A87,"W30028333","2015/12/31",1)/[1]!S_SHARE_TOTAL($A87,$B$1),"")</f>
        <v>0.20115591034221991</v>
      </c>
      <c r="G87">
        <f>IFERROR([1]!s_stm07_is($A87,"W30028333","2016/12/31",1)/[1]!S_SHARE_TOTAL($A87,$B$1),"")</f>
        <v>0.61641107629420011</v>
      </c>
      <c r="H87">
        <f>IFERROR([1]!s_stm07_is($A87,"W30028333","2017/12/31",1)/[1]!S_SHARE_TOTAL($A87,$B$1),"")</f>
        <v>0.83820617900835592</v>
      </c>
      <c r="I87">
        <f>IFERROR([1]!s_stm07_is($A87,"W30028333","2018/12/31",1)/[1]!S_SHARE_TOTAL($A87,$B$1),"")</f>
        <v>0.73209563673502132</v>
      </c>
      <c r="J87">
        <f>IFERROR([1]!s_stm07_is($A87,"W30028333","2019/12/31",1)/[1]!S_SHARE_TOTAL($A87,$B$1),"")</f>
        <v>0.98569426326793819</v>
      </c>
      <c r="K87">
        <f>IFERROR([1]!s_stm07_is($A87,"W30028333","2020/12/31",1)/[1]!S_SHARE_TOTAL($A87,$B$1),"")</f>
        <v>1.2068188423500421</v>
      </c>
      <c r="L87">
        <f>IFERROR([1]!s_stm07_is($A87,"W30028333","2021/12/31",1)/[1]!S_SHARE_TOTAL($A87,$B$1),"")</f>
        <v>3.4434978106280738</v>
      </c>
      <c r="M87">
        <f>IFERROR([1]!s_stm07_is($A87,"W30028333","2022/12/31",1)/[1]!S_SHARE_TOTAL($A87,$B$1),"")</f>
        <v>6.6419997153174011</v>
      </c>
      <c r="N87">
        <f>IFERROR([1]!s_stm07_is($A87,"W30028333","2023/12/31",1)/[1]!S_SHARE_TOTAL($A87,$B$1),"")</f>
        <v>9.6622324360027356</v>
      </c>
      <c r="O87">
        <f>IFERROR([1]!s_stm07_is($A87,"W30028333","2024/12/31",1)/[1]!S_SHARE_TOTAL($A87,$B$1),"")</f>
        <v>11.246714955185706</v>
      </c>
      <c r="P87">
        <f>IFERROR([1]!s_stm07_is($A87,"W30028333","2025/12/31",1)/[1]!S_SHARE_TOTAL($A87,$B$1),"")</f>
        <v>15.60605080208337</v>
      </c>
      <c r="Q87">
        <f>IFERROR([1]!s_west_netprofit($A87,2026,$B$1,180)/[1]!S_SHARE_TOTAL($A87,$B$1),"")</f>
        <v>20.221821827398443</v>
      </c>
      <c r="R87">
        <f>IFERROR([1]!s_west_netprofit($A87,2027,$B$1,180)/[1]!S_SHARE_TOTAL($A87,$B$1),"")</f>
        <v>24.965665668326778</v>
      </c>
      <c r="S87">
        <f>IFERROR([1]!s_fa_dupont_roe($A87,"2011/12/31")/100,"")</f>
        <v>0</v>
      </c>
      <c r="T87">
        <f>IFERROR([1]!s_fa_dupont_roe($A87,"2012/12/31")/100,"")</f>
        <v>0</v>
      </c>
      <c r="U87">
        <f>IFERROR([1]!s_fa_dupont_roe($A87,"2013/12/31")/100,"")</f>
        <v>0</v>
      </c>
      <c r="V87">
        <f>IFERROR([1]!s_fa_dupont_roe($A87,"2014/12/31")/100,"")</f>
        <v>0.21187</v>
      </c>
      <c r="W87">
        <f>IFERROR([1]!s_fa_dupont_roe($A87,"2015/12/31")/100,"")</f>
        <v>1.232197</v>
      </c>
      <c r="X87">
        <f>IFERROR([1]!s_fa_dupont_roe($A87,"2016/12/31")/100,"")</f>
        <v>0.34067199999999997</v>
      </c>
      <c r="Y87">
        <f>IFERROR([1]!s_fa_dupont_roe($A87,"2017/12/31")/100,"")</f>
        <v>0.19298100000000001</v>
      </c>
      <c r="Z87">
        <f>IFERROR([1]!s_fa_dupont_roe($A87,"2018/12/31")/100,"")</f>
        <v>0.117524</v>
      </c>
      <c r="AA87">
        <f>IFERROR([1]!s_fa_dupont_roe($A87,"2019/12/31")/100,"")</f>
        <v>0.128327</v>
      </c>
      <c r="AB87">
        <f>IFERROR([1]!s_fa_dupont_roe($A87,"2020/12/31")/100,"")</f>
        <v>0.109111</v>
      </c>
      <c r="AC87">
        <f>IFERROR([1]!s_fa_dupont_roe($A87,"2021/12/31")/100,"")</f>
        <v>0.21424499999999999</v>
      </c>
      <c r="AD87">
        <f>IFERROR([1]!s_fa_dupont_roe($A87,"2022/12/31")/100,"")</f>
        <v>0.24682600000000002</v>
      </c>
      <c r="AE87">
        <f>IFERROR([1]!s_fa_dupont_roe($A87,"2023/12/31")/100,"")</f>
        <v>0.24684500000000001</v>
      </c>
      <c r="AF87">
        <f>IFERROR([1]!s_fa_dupont_roe($A87,"2024/12/31")/100,"")</f>
        <v>0.23404599999999998</v>
      </c>
      <c r="AG87">
        <f>IFERROR([1]!s_fa_dupont_roe($A87,"2025/12/31")/100,"")</f>
        <v>0.24724900000000002</v>
      </c>
      <c r="AH87">
        <f>IFERROR([1]!s_stm07_is($A87,"W30028333","2025/12/31",1),"")</f>
        <v>72201282000</v>
      </c>
      <c r="AI87">
        <f>IFERROR([1]!s_stm07_bs($A87,"W38058048","2025/12/31",1),"")</f>
        <v>371026324000</v>
      </c>
      <c r="AJ87">
        <f>IFERROR([1]!s_fa_netdebt($A87,"2025/12/31"),"")</f>
        <v>-213856438000</v>
      </c>
      <c r="AK87">
        <f>IFERROR([1]!s_val_ev1($A87,"2025/12/31"),"")</f>
        <v>1784642333552.8401</v>
      </c>
      <c r="AL87">
        <f>IFERROR([1]!s_fa_ebitda($A87,"2025/12/31"),"")</f>
        <v>0</v>
      </c>
      <c r="AM87">
        <f>IFERROR([1]!s_west_netprofit($A87,2026,$B$1,180)/[1]!s_west_netprofit($A87,2026,$B$1-7,180)-1,"")</f>
        <v>-6.4614536068796635E-4</v>
      </c>
      <c r="AN87" t="str">
        <f>IFERROR([1]!s_west_netprofit($A87,2026,$B$1,180)/[1]!s_west_netprofit($A87,2026,$B$1-30,180)-1,"")</f>
        <v/>
      </c>
      <c r="AO87" t="str">
        <f>IFERROR([1]!s_est_mediannetprofit($A87,2026,$B$1)/[1]!s_est_mediannetprofit($A87,2026,$B$1-7)-1,"")</f>
        <v/>
      </c>
      <c r="AP87" t="str">
        <f>IFERROR([1]!s_est_mediannetprofit($A87,2026,$B$1)/[1]!s_est_mediannetprofit($A87,2026,$B$1-30)-1,"")</f>
        <v/>
      </c>
    </row>
    <row r="88" spans="1:42">
      <c r="A88" t="s">
        <v>1927</v>
      </c>
      <c r="B88">
        <f>IFERROR([1]!s_stm07_is($A88,"W30028333","2011/12/31",1)/[1]!S_SHARE_TOTAL($A88,$B$1),"")</f>
        <v>0.23500187445563878</v>
      </c>
      <c r="C88">
        <f>IFERROR([1]!s_stm07_is($A88,"W30028333","2012/12/31",1)/[1]!S_SHARE_TOTAL($A88,$B$1),"")</f>
        <v>0.31305866081837569</v>
      </c>
      <c r="D88">
        <f>IFERROR([1]!s_stm07_is($A88,"W30028333","2013/12/31",1)/[1]!S_SHARE_TOTAL($A88,$B$1),"")</f>
        <v>0.48540957932190187</v>
      </c>
      <c r="E88">
        <f>IFERROR([1]!s_stm07_is($A88,"W30028333","2014/12/31",1)/[1]!S_SHARE_TOTAL($A88,$B$1),"")</f>
        <v>0.55635759679495622</v>
      </c>
      <c r="F88">
        <f>IFERROR([1]!s_stm07_is($A88,"W30028333","2015/12/31",1)/[1]!S_SHARE_TOTAL($A88,$B$1),"")</f>
        <v>0.2671689994049925</v>
      </c>
      <c r="G88">
        <f>IFERROR([1]!s_stm07_is($A88,"W30028333","2016/12/31",1)/[1]!S_SHARE_TOTAL($A88,$B$1),"")</f>
        <v>-0.19592499430332369</v>
      </c>
      <c r="H88">
        <f>IFERROR([1]!s_stm07_is($A88,"W30028333","2017/12/31",1)/[1]!S_SHARE_TOTAL($A88,$B$1),"")</f>
        <v>2.3171250387289679</v>
      </c>
      <c r="I88">
        <f>IFERROR([1]!s_stm07_is($A88,"W30028333","2018/12/31",1)/[1]!S_SHARE_TOTAL($A88,$B$1),"")</f>
        <v>0.28166877477643509</v>
      </c>
      <c r="J88">
        <f>IFERROR([1]!s_stm07_is($A88,"W30028333","2019/12/31",1)/[1]!S_SHARE_TOTAL($A88,$B$1),"")</f>
        <v>-1.1190973816015291</v>
      </c>
      <c r="K88">
        <f>IFERROR([1]!s_stm07_is($A88,"W30028333","2020/12/31",1)/[1]!S_SHARE_TOTAL($A88,$B$1),"")</f>
        <v>7.2694583298303908</v>
      </c>
      <c r="L88">
        <f>IFERROR([1]!s_stm07_is($A88,"W30028333","2021/12/31",1)/[1]!S_SHARE_TOTAL($A88,$B$1),"")</f>
        <v>0.28609628654138247</v>
      </c>
      <c r="M88">
        <f>IFERROR([1]!s_stm07_is($A88,"W30028333","2022/12/31",1)/[1]!S_SHARE_TOTAL($A88,$B$1),"")</f>
        <v>-4.3769941307100622</v>
      </c>
      <c r="N88">
        <f>IFERROR([1]!s_stm07_is($A88,"W30028333","2023/12/31",1)/[1]!S_SHARE_TOTAL($A88,$B$1),"")</f>
        <v>0.34987112705886986</v>
      </c>
      <c r="O88">
        <f>IFERROR([1]!s_stm07_is($A88,"W30028333","2024/12/31",1)/[1]!S_SHARE_TOTAL($A88,$B$1),"")</f>
        <v>1.1228808127076333</v>
      </c>
      <c r="P88">
        <f>IFERROR([1]!s_stm07_is($A88,"W30028333","2025/12/31",1)/[1]!S_SHARE_TOTAL($A88,$B$1),"")</f>
        <v>1.4505478018174813</v>
      </c>
      <c r="Q88">
        <f>IFERROR([1]!s_west_netprofit($A88,2026,$B$1,180)/[1]!S_SHARE_TOTAL($A88,$B$1),"")</f>
        <v>1.0718670402440629</v>
      </c>
      <c r="R88">
        <f>IFERROR([1]!s_west_netprofit($A88,2027,$B$1,180)/[1]!S_SHARE_TOTAL($A88,$B$1),"")</f>
        <v>1.2517381945858999</v>
      </c>
      <c r="S88">
        <f>IFERROR([1]!s_fa_dupont_roe($A88,"2011/12/31")/100,"")</f>
        <v>0.161167</v>
      </c>
      <c r="T88">
        <f>IFERROR([1]!s_fa_dupont_roe($A88,"2012/12/31")/100,"")</f>
        <v>0.18667600000000001</v>
      </c>
      <c r="U88">
        <f>IFERROR([1]!s_fa_dupont_roe($A88,"2013/12/31")/100,"")</f>
        <v>0.22756199999999999</v>
      </c>
      <c r="V88">
        <f>IFERROR([1]!s_fa_dupont_roe($A88,"2014/12/31")/100,"")</f>
        <v>0.193609</v>
      </c>
      <c r="W88">
        <f>IFERROR([1]!s_fa_dupont_roe($A88,"2015/12/31")/100,"")</f>
        <v>5.9390999999999999E-2</v>
      </c>
      <c r="X88">
        <f>IFERROR([1]!s_fa_dupont_roe($A88,"2016/12/31")/100,"")</f>
        <v>-3.4361999999999997E-2</v>
      </c>
      <c r="Y88">
        <f>IFERROR([1]!s_fa_dupont_roe($A88,"2017/12/31")/100,"")</f>
        <v>0.32057200000000002</v>
      </c>
      <c r="Z88">
        <f>IFERROR([1]!s_fa_dupont_roe($A88,"2018/12/31")/100,"")</f>
        <v>3.0979999999999997E-2</v>
      </c>
      <c r="AA88">
        <f>IFERROR([1]!s_fa_dupont_roe($A88,"2019/12/31")/100,"")</f>
        <v>-0.11525100000000001</v>
      </c>
      <c r="AB88">
        <f>IFERROR([1]!s_fa_dupont_roe($A88,"2020/12/31")/100,"")</f>
        <v>0.52234000000000003</v>
      </c>
      <c r="AC88">
        <f>IFERROR([1]!s_fa_dupont_roe($A88,"2021/12/31")/100,"")</f>
        <v>1.5990000000000001E-2</v>
      </c>
      <c r="AD88">
        <f>IFERROR([1]!s_fa_dupont_roe($A88,"2022/12/31")/100,"")</f>
        <v>-0.27314699999999997</v>
      </c>
      <c r="AE88">
        <f>IFERROR([1]!s_fa_dupont_roe($A88,"2023/12/31")/100,"")</f>
        <v>2.3704999999999997E-2</v>
      </c>
      <c r="AF88">
        <f>IFERROR([1]!s_fa_dupont_roe($A88,"2024/12/31")/100,"")</f>
        <v>7.0938000000000001E-2</v>
      </c>
      <c r="AG88">
        <f>IFERROR([1]!s_fa_dupont_roe($A88,"2025/12/31")/100,"")</f>
        <v>8.2670999999999994E-2</v>
      </c>
      <c r="AH88">
        <f>IFERROR([1]!s_stm07_is($A88,"W30028333","2025/12/31",1),"")</f>
        <v>2004388000</v>
      </c>
      <c r="AI88">
        <f>IFERROR([1]!s_stm07_bs($A88,"W38058048","2025/12/31",1),"")</f>
        <v>0</v>
      </c>
      <c r="AJ88">
        <f>IFERROR([1]!s_fa_netdebt($A88,"2025/12/31"),"")</f>
        <v>0</v>
      </c>
      <c r="AK88">
        <f>IFERROR([1]!s_val_ev1($A88,"2025/12/31"),"")</f>
        <v>35983545033.325699</v>
      </c>
      <c r="AL88">
        <f>IFERROR([1]!s_fa_ebitda($A88,"2025/12/31"),"")</f>
        <v>2959759000</v>
      </c>
      <c r="AM88">
        <f>IFERROR([1]!s_west_netprofit($A88,2026,$B$1,180)/[1]!s_west_netprofit($A88,2026,$B$1-7,180)-1,"")</f>
        <v>-3.7475312898472835E-3</v>
      </c>
      <c r="AN88" t="str">
        <f>IFERROR([1]!s_west_netprofit($A88,2026,$B$1,180)/[1]!s_west_netprofit($A88,2026,$B$1-30,180)-1,"")</f>
        <v/>
      </c>
      <c r="AO88" t="str">
        <f>IFERROR([1]!s_est_mediannetprofit($A88,2026,$B$1)/[1]!s_est_mediannetprofit($A88,2026,$B$1-7)-1,"")</f>
        <v/>
      </c>
      <c r="AP88" t="str">
        <f>IFERROR([1]!s_est_mediannetprofit($A88,2026,$B$1)/[1]!s_est_mediannetprofit($A88,2026,$B$1-30)-1,"")</f>
        <v/>
      </c>
    </row>
    <row r="89" spans="1:42">
      <c r="A89" t="s">
        <v>1928</v>
      </c>
      <c r="B89">
        <f>IFERROR([1]!s_stm07_is($A89,"W30028333","2011/12/31",1)/[1]!S_SHARE_TOTAL($A89,$B$1),"")</f>
        <v>1.4325622992143709</v>
      </c>
      <c r="C89">
        <f>IFERROR([1]!s_stm07_is($A89,"W30028333","2012/12/31",1)/[1]!S_SHARE_TOTAL($A89,$B$1),"")</f>
        <v>1.7951339082823277</v>
      </c>
      <c r="D89">
        <f>IFERROR([1]!s_stm07_is($A89,"W30028333","2013/12/31",1)/[1]!S_SHARE_TOTAL($A89,$B$1),"")</f>
        <v>2.0516779055121703</v>
      </c>
      <c r="E89">
        <f>IFERROR([1]!s_stm07_is($A89,"W30028333","2014/12/31",1)/[1]!S_SHARE_TOTAL($A89,$B$1),"")</f>
        <v>2.2169445794617815</v>
      </c>
      <c r="F89">
        <f>IFERROR([1]!s_stm07_is($A89,"W30028333","2015/12/31",1)/[1]!S_SHARE_TOTAL($A89,$B$1),"")</f>
        <v>2.287722173751622</v>
      </c>
      <c r="G89">
        <f>IFERROR([1]!s_stm07_is($A89,"W30028333","2016/12/31",1)/[1]!S_SHARE_TOTAL($A89,$B$1),"")</f>
        <v>2.4615931826933313</v>
      </c>
      <c r="H89">
        <f>IFERROR([1]!s_stm07_is($A89,"W30028333","2017/12/31",1)/[1]!S_SHARE_TOTAL($A89,$B$1),"")</f>
        <v>2.7815396299340729</v>
      </c>
      <c r="I89">
        <f>IFERROR([1]!s_stm07_is($A89,"W30028333","2018/12/31",1)/[1]!S_SHARE_TOTAL($A89,$B$1),"")</f>
        <v>3.1943098016748244</v>
      </c>
      <c r="J89">
        <f>IFERROR([1]!s_stm07_is($A89,"W30028333","2019/12/31",1)/[1]!S_SHARE_TOTAL($A89,$B$1),"")</f>
        <v>3.682298514798112</v>
      </c>
      <c r="K89">
        <f>IFERROR([1]!s_stm07_is($A89,"W30028333","2020/12/31",1)/[1]!S_SHARE_TOTAL($A89,$B$1),"")</f>
        <v>3.8597381419393093</v>
      </c>
      <c r="L89">
        <f>IFERROR([1]!s_stm07_is($A89,"W30028333","2021/12/31",1)/[1]!S_SHARE_TOTAL($A89,$B$1),"")</f>
        <v>4.7550647968774609</v>
      </c>
      <c r="M89">
        <f>IFERROR([1]!s_stm07_is($A89,"W30028333","2022/12/31",1)/[1]!S_SHARE_TOTAL($A89,$B$1),"")</f>
        <v>5.472357054974502</v>
      </c>
      <c r="N89">
        <f>IFERROR([1]!s_stm07_is($A89,"W30028333","2023/12/31",1)/[1]!S_SHARE_TOTAL($A89,$B$1),"")</f>
        <v>5.8129618364589444</v>
      </c>
      <c r="O89">
        <f>IFERROR([1]!s_stm07_is($A89,"W30028333","2024/12/31",1)/[1]!S_SHARE_TOTAL($A89,$B$1),"")</f>
        <v>5.8838980360020958</v>
      </c>
      <c r="P89">
        <f>IFERROR([1]!s_stm07_is($A89,"W30028333","2025/12/31",1)/[1]!S_SHARE_TOTAL($A89,$B$1),"")</f>
        <v>5.9548738868585751</v>
      </c>
      <c r="Q89">
        <f>IFERROR([1]!s_west_netprofit($A89,2026,$B$1,180)/[1]!S_SHARE_TOTAL($A89,$B$1),"")</f>
        <v>6.1289315047936324</v>
      </c>
      <c r="R89">
        <f>IFERROR([1]!s_west_netprofit($A89,2027,$B$1,180)/[1]!S_SHARE_TOTAL($A89,$B$1),"")</f>
        <v>6.4289652607377992</v>
      </c>
      <c r="S89">
        <f>IFERROR([1]!s_fa_dupont_roe($A89,"2011/12/31")/100,"")</f>
        <v>0.24166299999999999</v>
      </c>
      <c r="T89">
        <f>IFERROR([1]!s_fa_dupont_roe($A89,"2012/12/31")/100,"")</f>
        <v>0.247779</v>
      </c>
      <c r="U89">
        <f>IFERROR([1]!s_fa_dupont_roe($A89,"2013/12/31")/100,"")</f>
        <v>0.22212099999999999</v>
      </c>
      <c r="V89">
        <f>IFERROR([1]!s_fa_dupont_roe($A89,"2014/12/31")/100,"")</f>
        <v>0.19283999999999998</v>
      </c>
      <c r="W89">
        <f>IFERROR([1]!s_fa_dupont_roe($A89,"2015/12/31")/100,"")</f>
        <v>0.17089799999999999</v>
      </c>
      <c r="X89">
        <f>IFERROR([1]!s_fa_dupont_roe($A89,"2016/12/31")/100,"")</f>
        <v>0.16269500000000001</v>
      </c>
      <c r="Y89">
        <f>IFERROR([1]!s_fa_dupont_roe($A89,"2017/12/31")/100,"")</f>
        <v>0.158969</v>
      </c>
      <c r="Z89">
        <f>IFERROR([1]!s_fa_dupont_roe($A89,"2018/12/31")/100,"")</f>
        <v>0.15790999999999999</v>
      </c>
      <c r="AA89">
        <f>IFERROR([1]!s_fa_dupont_roe($A89,"2019/12/31")/100,"")</f>
        <v>0.16130900000000001</v>
      </c>
      <c r="AB89">
        <f>IFERROR([1]!s_fa_dupont_roe($A89,"2020/12/31")/100,"")</f>
        <v>0.14582499999999998</v>
      </c>
      <c r="AC89">
        <f>IFERROR([1]!s_fa_dupont_roe($A89,"2021/12/31")/100,"")</f>
        <v>0.151561</v>
      </c>
      <c r="AD89">
        <f>IFERROR([1]!s_fa_dupont_roe($A89,"2022/12/31")/100,"")</f>
        <v>0.15298600000000001</v>
      </c>
      <c r="AE89">
        <f>IFERROR([1]!s_fa_dupont_roe($A89,"2023/12/31")/100,"")</f>
        <v>0.14501600000000001</v>
      </c>
      <c r="AF89">
        <f>IFERROR([1]!s_fa_dupont_roe($A89,"2024/12/31")/100,"")</f>
        <v>0.12890199999999999</v>
      </c>
      <c r="AG89">
        <f>IFERROR([1]!s_fa_dupont_roe($A89,"2025/12/31")/100,"")</f>
        <v>0.120198</v>
      </c>
      <c r="AH89">
        <f>IFERROR([1]!s_stm07_is($A89,"W30028333","2025/12/31",1),"")</f>
        <v>150181000000</v>
      </c>
      <c r="AI89">
        <f>IFERROR([1]!s_stm07_bs($A89,"W38058048","2025/12/31",1),"")</f>
        <v>1280899000000</v>
      </c>
      <c r="AJ89">
        <f>IFERROR([1]!s_fa_netdebt($A89,"2025/12/31"),"")</f>
        <v>0</v>
      </c>
      <c r="AK89">
        <f>IFERROR([1]!s_val_ev1($A89,"2025/12/31"),"")</f>
        <v>12877042710808</v>
      </c>
      <c r="AL89">
        <f>IFERROR([1]!s_fa_ebitda($A89,"2025/12/31"),"")</f>
        <v>0</v>
      </c>
      <c r="AM89">
        <f>IFERROR([1]!s_west_netprofit($A89,2026,$B$1,180)/[1]!s_west_netprofit($A89,2026,$B$1-7,180)-1,"")</f>
        <v>0</v>
      </c>
      <c r="AN89" t="str">
        <f>IFERROR([1]!s_west_netprofit($A89,2026,$B$1,180)/[1]!s_west_netprofit($A89,2026,$B$1-30,180)-1,"")</f>
        <v/>
      </c>
      <c r="AO89" t="str">
        <f>IFERROR([1]!s_est_mediannetprofit($A89,2026,$B$1)/[1]!s_est_mediannetprofit($A89,2026,$B$1-7)-1,"")</f>
        <v/>
      </c>
      <c r="AP89" t="str">
        <f>IFERROR([1]!s_est_mediannetprofit($A89,2026,$B$1)/[1]!s_est_mediannetprofit($A89,2026,$B$1-30)-1,"")</f>
        <v/>
      </c>
    </row>
    <row r="90" spans="1:42">
      <c r="A90" t="s">
        <v>1929</v>
      </c>
      <c r="B90">
        <f>IFERROR([1]!s_stm07_is($A90,"W30028333","2011/12/31",1)/[1]!S_SHARE_TOTAL($A90,$B$1),"")</f>
        <v>0.38540414784420274</v>
      </c>
      <c r="C90">
        <f>IFERROR([1]!s_stm07_is($A90,"W30028333","2012/12/31",1)/[1]!S_SHARE_TOTAL($A90,$B$1),"")</f>
        <v>0.43273317503513292</v>
      </c>
      <c r="D90">
        <f>IFERROR([1]!s_stm07_is($A90,"W30028333","2013/12/31",1)/[1]!S_SHARE_TOTAL($A90,$B$1),"")</f>
        <v>0.48697999905285549</v>
      </c>
      <c r="E90">
        <f>IFERROR([1]!s_stm07_is($A90,"W30028333","2014/12/31",1)/[1]!S_SHARE_TOTAL($A90,$B$1),"")</f>
        <v>0.52634533550464291</v>
      </c>
      <c r="F90">
        <f>IFERROR([1]!s_stm07_is($A90,"W30028333","2015/12/31",1)/[1]!S_SHARE_TOTAL($A90,$B$1),"")</f>
        <v>0.53022476396291585</v>
      </c>
      <c r="G90">
        <f>IFERROR([1]!s_stm07_is($A90,"W30028333","2016/12/31",1)/[1]!S_SHARE_TOTAL($A90,$B$1),"")</f>
        <v>0.51077486144451856</v>
      </c>
      <c r="H90">
        <f>IFERROR([1]!s_stm07_is($A90,"W30028333","2017/12/31",1)/[1]!S_SHARE_TOTAL($A90,$B$1),"")</f>
        <v>0.53507249776437382</v>
      </c>
      <c r="I90">
        <f>IFERROR([1]!s_stm07_is($A90,"W30028333","2018/12/31",1)/[1]!S_SHARE_TOTAL($A90,$B$1),"")</f>
        <v>0.55890460266923625</v>
      </c>
      <c r="J90">
        <f>IFERROR([1]!s_stm07_is($A90,"W30028333","2019/12/31",1)/[1]!S_SHARE_TOTAL($A90,$B$1),"")</f>
        <v>0.58161943217811618</v>
      </c>
      <c r="K90">
        <f>IFERROR([1]!s_stm07_is($A90,"W30028333","2020/12/31",1)/[1]!S_SHARE_TOTAL($A90,$B$1),"")</f>
        <v>0.59858029339768559</v>
      </c>
      <c r="L90">
        <f>IFERROR([1]!s_stm07_is($A90,"W30028333","2021/12/31",1)/[1]!S_SHARE_TOTAL($A90,$B$1),"")</f>
        <v>0.67210011799610814</v>
      </c>
      <c r="M90">
        <f>IFERROR([1]!s_stm07_is($A90,"W30028333","2022/12/31",1)/[1]!S_SHARE_TOTAL($A90,$B$1),"")</f>
        <v>0.70586666329691605</v>
      </c>
      <c r="N90">
        <f>IFERROR([1]!s_stm07_is($A90,"W30028333","2023/12/31",1)/[1]!S_SHARE_TOTAL($A90,$B$1),"")</f>
        <v>0.71972398174986707</v>
      </c>
      <c r="O90">
        <f>IFERROR([1]!s_stm07_is($A90,"W30028333","2024/12/31",1)/[1]!S_SHARE_TOTAL($A90,$B$1),"")</f>
        <v>0.73814971515528038</v>
      </c>
      <c r="P90">
        <f>IFERROR([1]!s_stm07_is($A90,"W30028333","2025/12/31",1)/[1]!S_SHARE_TOTAL($A90,$B$1),"")</f>
        <v>0.75422606668636361</v>
      </c>
      <c r="Q90">
        <f>IFERROR([1]!s_west_netprofit($A90,2026,$B$1,180)/[1]!S_SHARE_TOTAL($A90,$B$1),"")</f>
        <v>0.76954442962344749</v>
      </c>
      <c r="R90">
        <f>IFERROR([1]!s_west_netprofit($A90,2027,$B$1,180)/[1]!S_SHARE_TOTAL($A90,$B$1),"")</f>
        <v>0.80486600502746952</v>
      </c>
      <c r="S90">
        <f>IFERROR([1]!s_fa_dupont_roe($A90,"2011/12/31")/100,"")</f>
        <v>0.181642</v>
      </c>
      <c r="T90">
        <f>IFERROR([1]!s_fa_dupont_roe($A90,"2012/12/31")/100,"")</f>
        <v>0.18016300000000002</v>
      </c>
      <c r="U90">
        <f>IFERROR([1]!s_fa_dupont_roe($A90,"2013/12/31")/100,"")</f>
        <v>0.17947099999999999</v>
      </c>
      <c r="V90">
        <f>IFERROR([1]!s_fa_dupont_roe($A90,"2014/12/31")/100,"")</f>
        <v>0.16427499999999998</v>
      </c>
      <c r="W90">
        <f>IFERROR([1]!s_fa_dupont_roe($A90,"2015/12/31")/100,"")</f>
        <v>0.139705</v>
      </c>
      <c r="X90">
        <f>IFERROR([1]!s_fa_dupont_roe($A90,"2016/12/31")/100,"")</f>
        <v>0.12116300000000001</v>
      </c>
      <c r="Y90">
        <f>IFERROR([1]!s_fa_dupont_roe($A90,"2017/12/31")/100,"")</f>
        <v>0.11858700000000001</v>
      </c>
      <c r="Z90">
        <f>IFERROR([1]!s_fa_dupont_roe($A90,"2018/12/31")/100,"")</f>
        <v>0.11584799999999999</v>
      </c>
      <c r="AA90">
        <f>IFERROR([1]!s_fa_dupont_roe($A90,"2019/12/31")/100,"")</f>
        <v>0.10818</v>
      </c>
      <c r="AB90">
        <f>IFERROR([1]!s_fa_dupont_roe($A90,"2020/12/31")/100,"")</f>
        <v>9.9159000000000011E-2</v>
      </c>
      <c r="AC90">
        <f>IFERROR([1]!s_fa_dupont_roe($A90,"2021/12/31")/100,"")</f>
        <v>0.101586</v>
      </c>
      <c r="AD90">
        <f>IFERROR([1]!s_fa_dupont_roe($A90,"2022/12/31")/100,"")</f>
        <v>9.7766000000000006E-2</v>
      </c>
      <c r="AE90">
        <f>IFERROR([1]!s_fa_dupont_roe($A90,"2023/12/31")/100,"")</f>
        <v>9.1714000000000004E-2</v>
      </c>
      <c r="AF90">
        <f>IFERROR([1]!s_fa_dupont_roe($A90,"2024/12/31")/100,"")</f>
        <v>8.7348999999999996E-2</v>
      </c>
      <c r="AG90">
        <f>IFERROR([1]!s_fa_dupont_roe($A90,"2025/12/31")/100,"")</f>
        <v>8.2655999999999993E-2</v>
      </c>
      <c r="AH90">
        <f>IFERROR([1]!s_stm07_is($A90,"W30028333","2025/12/31",1),"")</f>
        <v>243021000000</v>
      </c>
      <c r="AI90">
        <f>IFERROR([1]!s_stm07_bs($A90,"W38058048","2025/12/31",1),"")</f>
        <v>3208124000000</v>
      </c>
      <c r="AJ90">
        <f>IFERROR([1]!s_fa_netdebt($A90,"2025/12/31"),"")</f>
        <v>0</v>
      </c>
      <c r="AK90">
        <f>IFERROR([1]!s_val_ev1($A90,"2025/12/31"),"")</f>
        <v>36853934209636.203</v>
      </c>
      <c r="AL90">
        <f>IFERROR([1]!s_fa_ebitda($A90,"2025/12/31"),"")</f>
        <v>0</v>
      </c>
      <c r="AM90">
        <f>IFERROR([1]!s_west_netprofit($A90,2026,$B$1,180)/[1]!s_west_netprofit($A90,2026,$B$1-7,180)-1,"")</f>
        <v>0</v>
      </c>
      <c r="AN90" t="str">
        <f>IFERROR([1]!s_west_netprofit($A90,2026,$B$1,180)/[1]!s_west_netprofit($A90,2026,$B$1-30,180)-1,"")</f>
        <v/>
      </c>
      <c r="AO90" t="str">
        <f>IFERROR([1]!s_est_mediannetprofit($A90,2026,$B$1)/[1]!s_est_mediannetprofit($A90,2026,$B$1-7)-1,"")</f>
        <v/>
      </c>
      <c r="AP90" t="str">
        <f>IFERROR([1]!s_est_mediannetprofit($A90,2026,$B$1)/[1]!s_est_mediannetprofit($A90,2026,$B$1-30)-1,"")</f>
        <v/>
      </c>
    </row>
    <row r="91" spans="1:42">
      <c r="A91" t="s">
        <v>1930</v>
      </c>
      <c r="B91">
        <f>IFERROR([1]!s_stm07_is($A91,"W30028333","2011/12/31",1)/[1]!S_SHARE_TOTAL($A91,$B$1),"")</f>
        <v>5.2483113068987598E-2</v>
      </c>
      <c r="C91">
        <f>IFERROR([1]!s_stm07_is($A91,"W30028333","2012/12/31",1)/[1]!S_SHARE_TOTAL($A91,$B$1),"")</f>
        <v>4.9092710535169538E-2</v>
      </c>
      <c r="D91">
        <f>IFERROR([1]!s_stm07_is($A91,"W30028333","2013/12/31",1)/[1]!S_SHARE_TOTAL($A91,$B$1),"")</f>
        <v>5.4883925020738182E-2</v>
      </c>
      <c r="E91">
        <f>IFERROR([1]!s_stm07_is($A91,"W30028333","2014/12/31",1)/[1]!S_SHARE_TOTAL($A91,$B$1),"")</f>
        <v>8.5268245246646834E-2</v>
      </c>
      <c r="F91">
        <f>IFERROR([1]!s_stm07_is($A91,"W30028333","2015/12/31",1)/[1]!S_SHARE_TOTAL($A91,$B$1),"")</f>
        <v>3.557768696061369E-2</v>
      </c>
      <c r="G91">
        <f>IFERROR([1]!s_stm07_is($A91,"W30028333","2016/12/31",1)/[1]!S_SHARE_TOTAL($A91,$B$1),"")</f>
        <v>4.6649813550408162E-2</v>
      </c>
      <c r="H91">
        <f>IFERROR([1]!s_stm07_is($A91,"W30028333","2017/12/31",1)/[1]!S_SHARE_TOTAL($A91,$B$1),"")</f>
        <v>0.12750101065609604</v>
      </c>
      <c r="I91">
        <f>IFERROR([1]!s_stm07_is($A91,"W30028333","2018/12/31",1)/[1]!S_SHARE_TOTAL($A91,$B$1),"")</f>
        <v>0.21667368169505966</v>
      </c>
      <c r="J91">
        <f>IFERROR([1]!s_stm07_is($A91,"W30028333","2019/12/31",1)/[1]!S_SHARE_TOTAL($A91,$B$1),"")</f>
        <v>8.6799443202575738E-2</v>
      </c>
      <c r="K91">
        <f>IFERROR([1]!s_stm07_is($A91,"W30028333","2020/12/31",1)/[1]!S_SHARE_TOTAL($A91,$B$1),"")</f>
        <v>0.10885078755810594</v>
      </c>
      <c r="L91">
        <f>IFERROR([1]!s_stm07_is($A91,"W30028333","2021/12/31",1)/[1]!S_SHARE_TOTAL($A91,$B$1),"")</f>
        <v>0.23866239237467435</v>
      </c>
      <c r="M91">
        <f>IFERROR([1]!s_stm07_is($A91,"W30028333","2022/12/31",1)/[1]!S_SHARE_TOTAL($A91,$B$1),"")</f>
        <v>0.28357757339593315</v>
      </c>
      <c r="N91">
        <f>IFERROR([1]!s_stm07_is($A91,"W30028333","2023/12/31",1)/[1]!S_SHARE_TOTAL($A91,$B$1),"")</f>
        <v>0.38560307879262562</v>
      </c>
      <c r="O91">
        <f>IFERROR([1]!s_stm07_is($A91,"W30028333","2024/12/31",1)/[1]!S_SHARE_TOTAL($A91,$B$1),"")</f>
        <v>0.63250625477610167</v>
      </c>
      <c r="P91">
        <f>IFERROR([1]!s_stm07_is($A91,"W30028333","2025/12/31",1)/[1]!S_SHARE_TOTAL($A91,$B$1),"")</f>
        <v>0.95066167734381446</v>
      </c>
      <c r="Q91">
        <f>IFERROR([1]!s_west_netprofit($A91,2026,$B$1,180)/[1]!S_SHARE_TOTAL($A91,$B$1),"")</f>
        <v>1.3781142095469263</v>
      </c>
      <c r="R91">
        <f>IFERROR([1]!s_west_netprofit($A91,2027,$B$1,180)/[1]!S_SHARE_TOTAL($A91,$B$1),"")</f>
        <v>1.5132960795491834</v>
      </c>
      <c r="S91">
        <f>IFERROR([1]!s_fa_dupont_roe($A91,"2011/12/31")/100,"")</f>
        <v>0.100963</v>
      </c>
      <c r="T91">
        <f>IFERROR([1]!s_fa_dupont_roe($A91,"2012/12/31")/100,"")</f>
        <v>9.4451000000000007E-2</v>
      </c>
      <c r="U91">
        <f>IFERROR([1]!s_fa_dupont_roe($A91,"2013/12/31")/100,"")</f>
        <v>9.9006000000000011E-2</v>
      </c>
      <c r="V91">
        <f>IFERROR([1]!s_fa_dupont_roe($A91,"2014/12/31")/100,"")</f>
        <v>0.136078</v>
      </c>
      <c r="W91">
        <f>IFERROR([1]!s_fa_dupont_roe($A91,"2015/12/31")/100,"")</f>
        <v>4.7591999999999995E-2</v>
      </c>
      <c r="X91">
        <f>IFERROR([1]!s_fa_dupont_roe($A91,"2016/12/31")/100,"")</f>
        <v>5.5305999999999994E-2</v>
      </c>
      <c r="Y91">
        <f>IFERROR([1]!s_fa_dupont_roe($A91,"2017/12/31")/100,"")</f>
        <v>9.5888000000000015E-2</v>
      </c>
      <c r="Z91">
        <f>IFERROR([1]!s_fa_dupont_roe($A91,"2018/12/31")/100,"")</f>
        <v>0.11719900000000001</v>
      </c>
      <c r="AA91">
        <f>IFERROR([1]!s_fa_dupont_roe($A91,"2019/12/31")/100,"")</f>
        <v>4.5430999999999999E-2</v>
      </c>
      <c r="AB91">
        <f>IFERROR([1]!s_fa_dupont_roe($A91,"2020/12/31")/100,"")</f>
        <v>5.8442999999999995E-2</v>
      </c>
      <c r="AC91">
        <f>IFERROR([1]!s_fa_dupont_roe($A91,"2021/12/31")/100,"")</f>
        <v>0.12969799999999998</v>
      </c>
      <c r="AD91">
        <f>IFERROR([1]!s_fa_dupont_roe($A91,"2022/12/31")/100,"")</f>
        <v>0.132547</v>
      </c>
      <c r="AE91">
        <f>IFERROR([1]!s_fa_dupont_roe($A91,"2023/12/31")/100,"")</f>
        <v>0.14832400000000001</v>
      </c>
      <c r="AF91">
        <f>IFERROR([1]!s_fa_dupont_roe($A91,"2024/12/31")/100,"")</f>
        <v>0.207287</v>
      </c>
      <c r="AG91">
        <f>IFERROR([1]!s_fa_dupont_roe($A91,"2025/12/31")/100,"")</f>
        <v>0.26507200000000003</v>
      </c>
      <c r="AH91">
        <f>IFERROR([1]!s_stm07_is($A91,"W30028333","2025/12/31",1),"")</f>
        <v>20338750797.529999</v>
      </c>
      <c r="AI91">
        <f>IFERROR([1]!s_stm07_bs($A91,"W38058048","2025/12/31",1),"")</f>
        <v>99786727040.720001</v>
      </c>
      <c r="AJ91">
        <f>IFERROR([1]!s_fa_netdebt($A91,"2025/12/31"),"")</f>
        <v>6495024366.6499996</v>
      </c>
      <c r="AK91">
        <f>IFERROR([1]!s_val_ev1($A91,"2025/12/31"),"")</f>
        <v>448493938810.95001</v>
      </c>
      <c r="AL91">
        <f>IFERROR([1]!s_fa_ebitda($A91,"2025/12/31"),"")</f>
        <v>0</v>
      </c>
      <c r="AM91">
        <f>IFERROR([1]!s_west_netprofit($A91,2026,$B$1,180)/[1]!s_west_netprofit($A91,2026,$B$1-7,180)-1,"")</f>
        <v>0</v>
      </c>
      <c r="AN91" t="str">
        <f>IFERROR([1]!s_west_netprofit($A91,2026,$B$1,180)/[1]!s_west_netprofit($A91,2026,$B$1-30,180)-1,"")</f>
        <v/>
      </c>
      <c r="AO91" t="str">
        <f>IFERROR([1]!s_est_mediannetprofit($A91,2026,$B$1)/[1]!s_est_mediannetprofit($A91,2026,$B$1-7)-1,"")</f>
        <v/>
      </c>
      <c r="AP91" t="str">
        <f>IFERROR([1]!s_est_mediannetprofit($A91,2026,$B$1)/[1]!s_est_mediannetprofit($A91,2026,$B$1-30)-1,"")</f>
        <v/>
      </c>
    </row>
    <row r="92" spans="1:42">
      <c r="A92" t="s">
        <v>1931</v>
      </c>
      <c r="B92">
        <f>IFERROR([1]!s_stm07_is($A92,"W30028333","2011/12/31",1)/[1]!S_SHARE_TOTAL($A92,$B$1),"")</f>
        <v>0</v>
      </c>
      <c r="C92">
        <f>IFERROR([1]!s_stm07_is($A92,"W30028333","2012/12/31",1)/[1]!S_SHARE_TOTAL($A92,$B$1),"")</f>
        <v>0</v>
      </c>
      <c r="D92">
        <f>IFERROR([1]!s_stm07_is($A92,"W30028333","2013/12/31",1)/[1]!S_SHARE_TOTAL($A92,$B$1),"")</f>
        <v>-4.8612342551172562E-3</v>
      </c>
      <c r="E92">
        <f>IFERROR([1]!s_stm07_is($A92,"W30028333","2014/12/31",1)/[1]!S_SHARE_TOTAL($A92,$B$1),"")</f>
        <v>-1.1856637271821884E-2</v>
      </c>
      <c r="F92">
        <f>IFERROR([1]!s_stm07_is($A92,"W30028333","2015/12/31",1)/[1]!S_SHARE_TOTAL($A92,$B$1),"")</f>
        <v>-3.7041126025581204E-2</v>
      </c>
      <c r="G92">
        <f>IFERROR([1]!s_stm07_is($A92,"W30028333","2016/12/31",1)/[1]!S_SHARE_TOTAL($A92,$B$1),"")</f>
        <v>-7.7334102507647967E-2</v>
      </c>
      <c r="H92">
        <f>IFERROR([1]!s_stm07_is($A92,"W30028333","2017/12/31",1)/[1]!S_SHARE_TOTAL($A92,$B$1),"")</f>
        <v>-6.2295672598869839E-2</v>
      </c>
      <c r="I92">
        <f>IFERROR([1]!s_stm07_is($A92,"W30028333","2018/12/31",1)/[1]!S_SHARE_TOTAL($A92,$B$1),"")</f>
        <v>-0.43706284265226825</v>
      </c>
      <c r="J92">
        <f>IFERROR([1]!s_stm07_is($A92,"W30028333","2019/12/31",1)/[1]!S_SHARE_TOTAL($A92,$B$1),"")</f>
        <v>-0.61535934467085296</v>
      </c>
      <c r="K92">
        <f>IFERROR([1]!s_stm07_is($A92,"W30028333","2020/12/31",1)/[1]!S_SHARE_TOTAL($A92,$B$1),"")</f>
        <v>-1.0358865958636612</v>
      </c>
      <c r="L92">
        <f>IFERROR([1]!s_stm07_is($A92,"W30028333","2021/12/31",1)/[1]!S_SHARE_TOTAL($A92,$B$1),"")</f>
        <v>-0.91681943947251054</v>
      </c>
      <c r="M92">
        <f>IFERROR([1]!s_stm07_is($A92,"W30028333","2022/12/31",1)/[1]!S_SHARE_TOTAL($A92,$B$1),"")</f>
        <v>-1.2998417559271129</v>
      </c>
      <c r="N92">
        <f>IFERROR([1]!s_stm07_is($A92,"W30028333","2023/12/31",1)/[1]!S_SHARE_TOTAL($A92,$B$1),"")</f>
        <v>-0.57194944390324598</v>
      </c>
      <c r="O92">
        <f>IFERROR([1]!s_stm07_is($A92,"W30028333","2024/12/31",1)/[1]!S_SHARE_TOTAL($A92,$B$1),"")</f>
        <v>-0.41826204836136044</v>
      </c>
      <c r="P92">
        <f>IFERROR([1]!s_stm07_is($A92,"W30028333","2025/12/31",1)/[1]!S_SHARE_TOTAL($A92,$B$1),"")</f>
        <v>0.18612870676855611</v>
      </c>
      <c r="Q92">
        <f>IFERROR([1]!s_west_netprofit($A92,2026,$B$1,180)/[1]!S_SHARE_TOTAL($A92,$B$1),"")</f>
        <v>0.43382511922535411</v>
      </c>
      <c r="R92">
        <f>IFERROR([1]!s_west_netprofit($A92,2027,$B$1,180)/[1]!S_SHARE_TOTAL($A92,$B$1),"")</f>
        <v>0.6798923987139317</v>
      </c>
      <c r="S92">
        <f>IFERROR([1]!s_fa_dupont_roe($A92,"2011/12/31")/100,"")</f>
        <v>0</v>
      </c>
      <c r="T92">
        <f>IFERROR([1]!s_fa_dupont_roe($A92,"2012/12/31")/100,"")</f>
        <v>0</v>
      </c>
      <c r="U92">
        <f>IFERROR([1]!s_fa_dupont_roe($A92,"2013/12/31")/100,"")</f>
        <v>0.19351299999999999</v>
      </c>
      <c r="V92">
        <f>IFERROR([1]!s_fa_dupont_roe($A92,"2014/12/31")/100,"")</f>
        <v>0</v>
      </c>
      <c r="W92">
        <f>IFERROR([1]!s_fa_dupont_roe($A92,"2015/12/31")/100,"")</f>
        <v>-1.1410469999999999</v>
      </c>
      <c r="X92">
        <f>IFERROR([1]!s_fa_dupont_roe($A92,"2016/12/31")/100,"")</f>
        <v>-0.55809799999999998</v>
      </c>
      <c r="Y92">
        <f>IFERROR([1]!s_fa_dupont_roe($A92,"2017/12/31")/100,"")</f>
        <v>-0.18829299999999999</v>
      </c>
      <c r="Z92">
        <f>IFERROR([1]!s_fa_dupont_roe($A92,"2018/12/31")/100,"")</f>
        <v>-0.55999399999999999</v>
      </c>
      <c r="AA92">
        <f>IFERROR([1]!s_fa_dupont_roe($A92,"2019/12/31")/100,"")</f>
        <v>-0.70232099999999997</v>
      </c>
      <c r="AB92">
        <f>IFERROR([1]!s_fa_dupont_roe($A92,"2020/12/31")/100,"")</f>
        <v>-0.66104699999999994</v>
      </c>
      <c r="AC92">
        <f>IFERROR([1]!s_fa_dupont_roe($A92,"2021/12/31")/100,"")</f>
        <v>-0.279534</v>
      </c>
      <c r="AD92">
        <f>IFERROR([1]!s_fa_dupont_roe($A92,"2022/12/31")/100,"")</f>
        <v>-0.377141</v>
      </c>
      <c r="AE92">
        <f>IFERROR([1]!s_fa_dupont_roe($A92,"2023/12/31")/100,"")</f>
        <v>-0.222634</v>
      </c>
      <c r="AF92">
        <f>IFERROR([1]!s_fa_dupont_roe($A92,"2024/12/31")/100,"")</f>
        <v>-0.187723</v>
      </c>
      <c r="AG92">
        <f>IFERROR([1]!s_fa_dupont_roe($A92,"2025/12/31")/100,"")</f>
        <v>7.4592000000000006E-2</v>
      </c>
      <c r="AH92">
        <f>IFERROR([1]!s_stm07_is($A92,"W30028333","2025/12/31",1),"")</f>
        <v>286933000</v>
      </c>
      <c r="AI92">
        <f>IFERROR([1]!s_stm07_bs($A92,"W38058048","2025/12/31",1),"")</f>
        <v>30639439000</v>
      </c>
      <c r="AJ92">
        <f>IFERROR([1]!s_fa_netdebt($A92,"2025/12/31"),"")</f>
        <v>-7215871000</v>
      </c>
      <c r="AK92">
        <f>IFERROR([1]!s_val_ev1($A92,"2025/12/31"),"")</f>
        <v>270620693407.021</v>
      </c>
      <c r="AL92">
        <f>IFERROR([1]!s_fa_ebitda($A92,"2025/12/31"),"")</f>
        <v>445174000</v>
      </c>
      <c r="AM92">
        <f>IFERROR([1]!s_west_netprofit($A92,2026,$B$1,180)/[1]!s_west_netprofit($A92,2026,$B$1-7,180)-1,"")</f>
        <v>0</v>
      </c>
      <c r="AN92" t="str">
        <f>IFERROR([1]!s_west_netprofit($A92,2026,$B$1,180)/[1]!s_west_netprofit($A92,2026,$B$1-30,180)-1,"")</f>
        <v/>
      </c>
      <c r="AO92" t="str">
        <f>IFERROR([1]!s_est_mediannetprofit($A92,2026,$B$1)/[1]!s_est_mediannetprofit($A92,2026,$B$1-7)-1,"")</f>
        <v/>
      </c>
      <c r="AP92" t="str">
        <f>IFERROR([1]!s_est_mediannetprofit($A92,2026,$B$1)/[1]!s_est_mediannetprofit($A92,2026,$B$1-30)-1,"")</f>
        <v/>
      </c>
    </row>
    <row r="93" spans="1:42">
      <c r="A93" t="s">
        <v>1932</v>
      </c>
      <c r="B93">
        <f>IFERROR([1]!s_stm07_is($A93,"W30028333","2011/12/31",1)/[1]!S_SHARE_TOTAL($A93,$B$1),"")</f>
        <v>0</v>
      </c>
      <c r="C93">
        <f>IFERROR([1]!s_stm07_is($A93,"W30028333","2012/12/31",1)/[1]!S_SHARE_TOTAL($A93,$B$1),"")</f>
        <v>0</v>
      </c>
      <c r="D93">
        <f>IFERROR([1]!s_stm07_is($A93,"W30028333","2013/12/31",1)/[1]!S_SHARE_TOTAL($A93,$B$1),"")</f>
        <v>0</v>
      </c>
      <c r="E93">
        <f>IFERROR([1]!s_stm07_is($A93,"W30028333","2014/12/31",1)/[1]!S_SHARE_TOTAL($A93,$B$1),"")</f>
        <v>0</v>
      </c>
      <c r="F93">
        <f>IFERROR([1]!s_stm07_is($A93,"W30028333","2015/12/31",1)/[1]!S_SHARE_TOTAL($A93,$B$1),"")</f>
        <v>0</v>
      </c>
      <c r="G93">
        <f>IFERROR([1]!s_stm07_is($A93,"W30028333","2016/12/31",1)/[1]!S_SHARE_TOTAL($A93,$B$1),"")</f>
        <v>0</v>
      </c>
      <c r="H93">
        <f>IFERROR([1]!s_stm07_is($A93,"W30028333","2017/12/31",1)/[1]!S_SHARE_TOTAL($A93,$B$1),"")</f>
        <v>0.18379962007304329</v>
      </c>
      <c r="I93">
        <f>IFERROR([1]!s_stm07_is($A93,"W30028333","2018/12/31",1)/[1]!S_SHARE_TOTAL($A93,$B$1),"")</f>
        <v>0.20085580388640101</v>
      </c>
      <c r="J93">
        <f>IFERROR([1]!s_stm07_is($A93,"W30028333","2019/12/31",1)/[1]!S_SHARE_TOTAL($A93,$B$1),"")</f>
        <v>0.51747575675622159</v>
      </c>
      <c r="K93">
        <f>IFERROR([1]!s_stm07_is($A93,"W30028333","2020/12/31",1)/[1]!S_SHARE_TOTAL($A93,$B$1),"")</f>
        <v>0.49803529954256004</v>
      </c>
      <c r="L93">
        <f>IFERROR([1]!s_stm07_is($A93,"W30028333","2021/12/31",1)/[1]!S_SHARE_TOTAL($A93,$B$1),"")</f>
        <v>0.64431990811595274</v>
      </c>
      <c r="M93">
        <f>IFERROR([1]!s_stm07_is($A93,"W30028333","2022/12/31",1)/[1]!S_SHARE_TOTAL($A93,$B$1),"")</f>
        <v>0.53483418154454598</v>
      </c>
      <c r="N93">
        <f>IFERROR([1]!s_stm07_is($A93,"W30028333","2023/12/31",1)/[1]!S_SHARE_TOTAL($A93,$B$1),"")</f>
        <v>2.3553887108226848</v>
      </c>
      <c r="O93">
        <f>IFERROR([1]!s_stm07_is($A93,"W30028333","2024/12/31",1)/[1]!S_SHARE_TOTAL($A93,$B$1),"")</f>
        <v>8.3346638792154781</v>
      </c>
      <c r="P93">
        <f>IFERROR([1]!s_stm07_is($A93,"W30028333","2025/12/31",1)/[1]!S_SHARE_TOTAL($A93,$B$1),"")</f>
        <v>27.54222055000297</v>
      </c>
      <c r="Q93">
        <f>IFERROR([1]!s_west_netprofit($A93,2026,$B$1,180)/[1]!S_SHARE_TOTAL($A93,$B$1),"")</f>
        <v>45.95243635869857</v>
      </c>
      <c r="R93">
        <f>IFERROR([1]!s_west_netprofit($A93,2027,$B$1,180)/[1]!S_SHARE_TOTAL($A93,$B$1),"")</f>
        <v>57.996550676258664</v>
      </c>
      <c r="S93">
        <f>IFERROR([1]!s_fa_dupont_roe($A93,"2011/12/31")/100,"")</f>
        <v>0</v>
      </c>
      <c r="T93">
        <f>IFERROR([1]!s_fa_dupont_roe($A93,"2012/12/31")/100,"")</f>
        <v>0</v>
      </c>
      <c r="U93">
        <f>IFERROR([1]!s_fa_dupont_roe($A93,"2013/12/31")/100,"")</f>
        <v>0</v>
      </c>
      <c r="V93">
        <f>IFERROR([1]!s_fa_dupont_roe($A93,"2014/12/31")/100,"")</f>
        <v>0</v>
      </c>
      <c r="W93">
        <f>IFERROR([1]!s_fa_dupont_roe($A93,"2015/12/31")/100,"")</f>
        <v>0</v>
      </c>
      <c r="X93">
        <f>IFERROR([1]!s_fa_dupont_roe($A93,"2016/12/31")/100,"")</f>
        <v>0</v>
      </c>
      <c r="Y93">
        <f>IFERROR([1]!s_fa_dupont_roe($A93,"2017/12/31")/100,"")</f>
        <v>0.30089399999999999</v>
      </c>
      <c r="Z93">
        <f>IFERROR([1]!s_fa_dupont_roe($A93,"2018/12/31")/100,"")</f>
        <v>0.12432800000000001</v>
      </c>
      <c r="AA93">
        <f>IFERROR([1]!s_fa_dupont_roe($A93,"2019/12/31")/100,"")</f>
        <v>0.17774200000000001</v>
      </c>
      <c r="AB93">
        <f>IFERROR([1]!s_fa_dupont_roe($A93,"2020/12/31")/100,"")</f>
        <v>0.144431</v>
      </c>
      <c r="AC93">
        <f>IFERROR([1]!s_fa_dupont_roe($A93,"2021/12/31")/100,"")</f>
        <v>0.16003299999999998</v>
      </c>
      <c r="AD93">
        <f>IFERROR([1]!s_fa_dupont_roe($A93,"2022/12/31")/100,"")</f>
        <v>0.115288</v>
      </c>
      <c r="AE93">
        <f>IFERROR([1]!s_fa_dupont_roe($A93,"2023/12/31")/100,"")</f>
        <v>0.34910200000000002</v>
      </c>
      <c r="AF93">
        <f>IFERROR([1]!s_fa_dupont_roe($A93,"2024/12/31")/100,"")</f>
        <v>0.54200800000000005</v>
      </c>
      <c r="AG93">
        <f>IFERROR([1]!s_fa_dupont_roe($A93,"2025/12/31")/100,"")</f>
        <v>0.64838899999999999</v>
      </c>
      <c r="AH93">
        <f>IFERROR([1]!s_stm07_is($A93,"W30028333","2025/12/31",1),"")</f>
        <v>4867936000</v>
      </c>
      <c r="AI93">
        <f>IFERROR([1]!s_stm07_bs($A93,"W38058048","2025/12/31",1),"")</f>
        <v>0</v>
      </c>
      <c r="AJ93">
        <f>IFERROR([1]!s_fa_netdebt($A93,"2025/12/31"),"")</f>
        <v>0</v>
      </c>
      <c r="AK93">
        <f>IFERROR([1]!s_val_ev1($A93,"2025/12/31"),"")</f>
        <v>104722566759.46001</v>
      </c>
      <c r="AL93">
        <f>IFERROR([1]!s_fa_ebitda($A93,"2025/12/31"),"")</f>
        <v>6858216000</v>
      </c>
      <c r="AM93">
        <f>IFERROR([1]!s_west_netprofit($A93,2026,$B$1,180)/[1]!s_west_netprofit($A93,2026,$B$1-7,180)-1,"")</f>
        <v>-6.2104833511700264E-4</v>
      </c>
      <c r="AN93" t="str">
        <f>IFERROR([1]!s_west_netprofit($A93,2026,$B$1,180)/[1]!s_west_netprofit($A93,2026,$B$1-30,180)-1,"")</f>
        <v/>
      </c>
      <c r="AO93" t="str">
        <f>IFERROR([1]!s_est_mediannetprofit($A93,2026,$B$1)/[1]!s_est_mediannetprofit($A93,2026,$B$1-7)-1,"")</f>
        <v/>
      </c>
      <c r="AP93" t="str">
        <f>IFERROR([1]!s_est_mediannetprofit($A93,2026,$B$1)/[1]!s_est_mediannetprofit($A93,2026,$B$1-30)-1,"")</f>
        <v/>
      </c>
    </row>
    <row r="94" spans="1:42">
      <c r="A94" t="s">
        <v>1933</v>
      </c>
      <c r="B94">
        <f>IFERROR([1]!s_stm07_is($A94,"W30028333","2011/12/31",1)/[1]!S_SHARE_TOTAL($A94,$B$1),"")</f>
        <v>0</v>
      </c>
      <c r="C94">
        <f>IFERROR([1]!s_stm07_is($A94,"W30028333","2012/12/31",1)/[1]!S_SHARE_TOTAL($A94,$B$1),"")</f>
        <v>0</v>
      </c>
      <c r="D94">
        <f>IFERROR([1]!s_stm07_is($A94,"W30028333","2013/12/31",1)/[1]!S_SHARE_TOTAL($A94,$B$1),"")</f>
        <v>0</v>
      </c>
      <c r="E94">
        <f>IFERROR([1]!s_stm07_is($A94,"W30028333","2014/12/31",1)/[1]!S_SHARE_TOTAL($A94,$B$1),"")</f>
        <v>0</v>
      </c>
      <c r="F94">
        <f>IFERROR([1]!s_stm07_is($A94,"W30028333","2015/12/31",1)/[1]!S_SHARE_TOTAL($A94,$B$1),"")</f>
        <v>0</v>
      </c>
      <c r="G94">
        <f>IFERROR([1]!s_stm07_is($A94,"W30028333","2016/12/31",1)/[1]!S_SHARE_TOTAL($A94,$B$1),"")</f>
        <v>0</v>
      </c>
      <c r="H94">
        <f>IFERROR([1]!s_stm07_is($A94,"W30028333","2017/12/31",1)/[1]!S_SHARE_TOTAL($A94,$B$1),"")</f>
        <v>5.5604641816347999E-2</v>
      </c>
      <c r="I94">
        <f>IFERROR([1]!s_stm07_is($A94,"W30028333","2018/12/31",1)/[1]!S_SHARE_TOTAL($A94,$B$1),"")</f>
        <v>6.6939288044082515E-2</v>
      </c>
      <c r="J94">
        <f>IFERROR([1]!s_stm07_is($A94,"W30028333","2019/12/31",1)/[1]!S_SHARE_TOTAL($A94,$B$1),"")</f>
        <v>-0.30266990567811214</v>
      </c>
      <c r="K94">
        <f>IFERROR([1]!s_stm07_is($A94,"W30028333","2020/12/31",1)/[1]!S_SHARE_TOTAL($A94,$B$1),"")</f>
        <v>-5.3676643191096423</v>
      </c>
      <c r="L94">
        <f>IFERROR([1]!s_stm07_is($A94,"W30028333","2021/12/31",1)/[1]!S_SHARE_TOTAL($A94,$B$1),"")</f>
        <v>-0.33434512318293602</v>
      </c>
      <c r="M94">
        <f>IFERROR([1]!s_stm07_is($A94,"W30028333","2022/12/31",1)/[1]!S_SHARE_TOTAL($A94,$B$1),"")</f>
        <v>0.11838418664009633</v>
      </c>
      <c r="N94">
        <f>IFERROR([1]!s_stm07_is($A94,"W30028333","2023/12/31",1)/[1]!S_SHARE_TOTAL($A94,$B$1),"")</f>
        <v>0.66707910892361466</v>
      </c>
      <c r="O94">
        <f>IFERROR([1]!s_stm07_is($A94,"W30028333","2024/12/31",1)/[1]!S_SHARE_TOTAL($A94,$B$1),"")</f>
        <v>1.2962116174819196</v>
      </c>
      <c r="P94">
        <f>IFERROR([1]!s_stm07_is($A94,"W30028333","2025/12/31",1)/[1]!S_SHARE_TOTAL($A94,$B$1),"")</f>
        <v>1.6741767374438825</v>
      </c>
      <c r="Q94">
        <f>IFERROR([1]!s_west_netprofit($A94,2026,$B$1,180)/[1]!S_SHARE_TOTAL($A94,$B$1),"")</f>
        <v>1.7901996783604692</v>
      </c>
      <c r="R94">
        <f>IFERROR([1]!s_west_netprofit($A94,2027,$B$1,180)/[1]!S_SHARE_TOTAL($A94,$B$1),"")</f>
        <v>2.1309496191619135</v>
      </c>
      <c r="S94">
        <f>IFERROR([1]!s_fa_dupont_roe($A94,"2011/12/31")/100,"")</f>
        <v>0</v>
      </c>
      <c r="T94">
        <f>IFERROR([1]!s_fa_dupont_roe($A94,"2012/12/31")/100,"")</f>
        <v>0</v>
      </c>
      <c r="U94">
        <f>IFERROR([1]!s_fa_dupont_roe($A94,"2013/12/31")/100,"")</f>
        <v>0</v>
      </c>
      <c r="V94">
        <f>IFERROR([1]!s_fa_dupont_roe($A94,"2014/12/31")/100,"")</f>
        <v>0</v>
      </c>
      <c r="W94">
        <f>IFERROR([1]!s_fa_dupont_roe($A94,"2015/12/31")/100,"")</f>
        <v>0</v>
      </c>
      <c r="X94">
        <f>IFERROR([1]!s_fa_dupont_roe($A94,"2016/12/31")/100,"")</f>
        <v>0</v>
      </c>
      <c r="Y94">
        <f>IFERROR([1]!s_fa_dupont_roe($A94,"2017/12/31")/100,"")</f>
        <v>0.26943499999999998</v>
      </c>
      <c r="Z94">
        <f>IFERROR([1]!s_fa_dupont_roe($A94,"2018/12/31")/100,"")</f>
        <v>0.30446299999999998</v>
      </c>
      <c r="AA94">
        <f>IFERROR([1]!s_fa_dupont_roe($A94,"2019/12/31")/100,"")</f>
        <v>0</v>
      </c>
      <c r="AB94">
        <f>IFERROR([1]!s_fa_dupont_roe($A94,"2020/12/31")/100,"")</f>
        <v>0</v>
      </c>
      <c r="AC94">
        <f>IFERROR([1]!s_fa_dupont_roe($A94,"2021/12/31")/100,"")</f>
        <v>-2.7141999999999999E-2</v>
      </c>
      <c r="AD94">
        <f>IFERROR([1]!s_fa_dupont_roe($A94,"2022/12/31")/100,"")</f>
        <v>8.9820000000000004E-3</v>
      </c>
      <c r="AE94">
        <f>IFERROR([1]!s_fa_dupont_roe($A94,"2023/12/31")/100,"")</f>
        <v>4.5505000000000004E-2</v>
      </c>
      <c r="AF94">
        <f>IFERROR([1]!s_fa_dupont_roe($A94,"2024/12/31")/100,"")</f>
        <v>7.958599999999999E-2</v>
      </c>
      <c r="AG94">
        <f>IFERROR([1]!s_fa_dupont_roe($A94,"2025/12/31")/100,"")</f>
        <v>9.3240000000000003E-2</v>
      </c>
      <c r="AH94">
        <f>IFERROR([1]!s_stm07_is($A94,"W30028333","2025/12/31",1),"")</f>
        <v>5375405000</v>
      </c>
      <c r="AI94">
        <f>IFERROR([1]!s_stm07_bs($A94,"W38058048","2025/12/31",1),"")</f>
        <v>0</v>
      </c>
      <c r="AJ94">
        <f>IFERROR([1]!s_fa_netdebt($A94,"2025/12/31"),"")</f>
        <v>0</v>
      </c>
      <c r="AK94">
        <f>IFERROR([1]!s_val_ev1($A94,"2025/12/31"),"")</f>
        <v>160876821349.53699</v>
      </c>
      <c r="AL94">
        <f>IFERROR([1]!s_fa_ebitda($A94,"2025/12/31"),"")</f>
        <v>4783548000</v>
      </c>
      <c r="AM94">
        <f>IFERROR([1]!s_west_netprofit($A94,2026,$B$1,180)/[1]!s_west_netprofit($A94,2026,$B$1-7,180)-1,"")</f>
        <v>0</v>
      </c>
      <c r="AN94" t="str">
        <f>IFERROR([1]!s_west_netprofit($A94,2026,$B$1,180)/[1]!s_west_netprofit($A94,2026,$B$1-30,180)-1,"")</f>
        <v/>
      </c>
      <c r="AO94" t="str">
        <f>IFERROR([1]!s_est_mediannetprofit($A94,2026,$B$1)/[1]!s_est_mediannetprofit($A94,2026,$B$1-7)-1,"")</f>
        <v/>
      </c>
      <c r="AP94" t="str">
        <f>IFERROR([1]!s_est_mediannetprofit($A94,2026,$B$1)/[1]!s_est_mediannetprofit($A94,2026,$B$1-30)-1,"")</f>
        <v/>
      </c>
    </row>
    <row r="95" spans="1:42">
      <c r="A95" t="s">
        <v>1934</v>
      </c>
      <c r="B95">
        <f>IFERROR([1]!s_stm07_is($A95,"W30028333","2011/12/31",1)/[1]!S_SHARE_TOTAL($A95,$B$1),"")</f>
        <v>0.28685524037622873</v>
      </c>
      <c r="C95">
        <f>IFERROR([1]!s_stm07_is($A95,"W30028333","2012/12/31",1)/[1]!S_SHARE_TOTAL($A95,$B$1),"")</f>
        <v>0.34864454273047557</v>
      </c>
      <c r="D95">
        <f>IFERROR([1]!s_stm07_is($A95,"W30028333","2013/12/31",1)/[1]!S_SHARE_TOTAL($A95,$B$1),"")</f>
        <v>0.44447830085932216</v>
      </c>
      <c r="E95">
        <f>IFERROR([1]!s_stm07_is($A95,"W30028333","2014/12/31",1)/[1]!S_SHARE_TOTAL($A95,$B$1),"")</f>
        <v>0.5322834817719635</v>
      </c>
      <c r="F95">
        <f>IFERROR([1]!s_stm07_is($A95,"W30028333","2015/12/31",1)/[1]!S_SHARE_TOTAL($A95,$B$1),"")</f>
        <v>0.45861915039692358</v>
      </c>
      <c r="G95">
        <f>IFERROR([1]!s_stm07_is($A95,"W30028333","2016/12/31",1)/[1]!S_SHARE_TOTAL($A95,$B$1),"")</f>
        <v>0.5370922534608733</v>
      </c>
      <c r="H95">
        <f>IFERROR([1]!s_stm07_is($A95,"W30028333","2017/12/31",1)/[1]!S_SHARE_TOTAL($A95,$B$1),"")</f>
        <v>0.74048563007603951</v>
      </c>
      <c r="I95">
        <f>IFERROR([1]!s_stm07_is($A95,"W30028333","2018/12/31",1)/[1]!S_SHARE_TOTAL($A95,$B$1),"")</f>
        <v>0.79806947803702188</v>
      </c>
      <c r="J95">
        <f>IFERROR([1]!s_stm07_is($A95,"W30028333","2019/12/31",1)/[1]!S_SHARE_TOTAL($A95,$B$1),"")</f>
        <v>0.87506121549596494</v>
      </c>
      <c r="K95">
        <f>IFERROR([1]!s_stm07_is($A95,"W30028333","2020/12/31",1)/[1]!S_SHARE_TOTAL($A95,$B$1),"")</f>
        <v>0.94661447842525959</v>
      </c>
      <c r="L95">
        <f>IFERROR([1]!s_stm07_is($A95,"W30028333","2021/12/31",1)/[1]!S_SHARE_TOTAL($A95,$B$1),"")</f>
        <v>1.3934224839002893</v>
      </c>
      <c r="M95">
        <f>IFERROR([1]!s_stm07_is($A95,"W30028333","2022/12/31",1)/[1]!S_SHARE_TOTAL($A95,$B$1),"")</f>
        <v>1.5687333099148355</v>
      </c>
      <c r="N95">
        <f>IFERROR([1]!s_stm07_is($A95,"W30028333","2023/12/31",1)/[1]!S_SHARE_TOTAL($A95,$B$1),"")</f>
        <v>1.7698502307563404</v>
      </c>
      <c r="O95">
        <f>IFERROR([1]!s_stm07_is($A95,"W30028333","2024/12/31",1)/[1]!S_SHARE_TOTAL($A95,$B$1),"")</f>
        <v>1.998479434512537</v>
      </c>
      <c r="P95">
        <f>IFERROR([1]!s_stm07_is($A95,"W30028333","2025/12/31",1)/[1]!S_SHARE_TOTAL($A95,$B$1),"")</f>
        <v>2.0850684799649772</v>
      </c>
      <c r="Q95">
        <f>IFERROR([1]!s_west_netprofit($A95,2026,$B$1,180)/[1]!S_SHARE_TOTAL($A95,$B$1),"")</f>
        <v>2.2507218401400615</v>
      </c>
      <c r="R95">
        <f>IFERROR([1]!s_west_netprofit($A95,2027,$B$1,180)/[1]!S_SHARE_TOTAL($A95,$B$1),"")</f>
        <v>2.3588050312906099</v>
      </c>
      <c r="S95">
        <f>IFERROR([1]!s_fa_dupont_roe($A95,"2011/12/31")/100,"")</f>
        <v>0.35031799999999996</v>
      </c>
      <c r="T95">
        <f>IFERROR([1]!s_fa_dupont_roe($A95,"2012/12/31")/100,"")</f>
        <v>0.33591099999999996</v>
      </c>
      <c r="U95">
        <f>IFERROR([1]!s_fa_dupont_roe($A95,"2013/12/31")/100,"")</f>
        <v>0.32569200000000004</v>
      </c>
      <c r="V95">
        <f>IFERROR([1]!s_fa_dupont_roe($A95,"2014/12/31")/100,"")</f>
        <v>0.27496300000000001</v>
      </c>
      <c r="W95">
        <f>IFERROR([1]!s_fa_dupont_roe($A95,"2015/12/31")/100,"")</f>
        <v>0.19314499999999998</v>
      </c>
      <c r="X95">
        <f>IFERROR([1]!s_fa_dupont_roe($A95,"2016/12/31")/100,"")</f>
        <v>0.20533200000000001</v>
      </c>
      <c r="Y95">
        <f>IFERROR([1]!s_fa_dupont_roe($A95,"2017/12/31")/100,"")</f>
        <v>0.231603</v>
      </c>
      <c r="Z95">
        <f>IFERROR([1]!s_fa_dupont_roe($A95,"2018/12/31")/100,"")</f>
        <v>0.20408499999999999</v>
      </c>
      <c r="AA95">
        <f>IFERROR([1]!s_fa_dupont_roe($A95,"2019/12/31")/100,"")</f>
        <v>0.18728999999999998</v>
      </c>
      <c r="AB95">
        <f>IFERROR([1]!s_fa_dupont_roe($A95,"2020/12/31")/100,"")</f>
        <v>0.154782</v>
      </c>
      <c r="AC95">
        <f>IFERROR([1]!s_fa_dupont_roe($A95,"2021/12/31")/100,"")</f>
        <v>0.178233</v>
      </c>
      <c r="AD95">
        <f>IFERROR([1]!s_fa_dupont_roe($A95,"2022/12/31")/100,"")</f>
        <v>0.16983899999999999</v>
      </c>
      <c r="AE95">
        <f>IFERROR([1]!s_fa_dupont_roe($A95,"2023/12/31")/100,"")</f>
        <v>0.16855100000000001</v>
      </c>
      <c r="AF95">
        <f>IFERROR([1]!s_fa_dupont_roe($A95,"2024/12/31")/100,"")</f>
        <v>0.174432</v>
      </c>
      <c r="AG95">
        <f>IFERROR([1]!s_fa_dupont_roe($A95,"2025/12/31")/100,"")</f>
        <v>0.16997900000000002</v>
      </c>
      <c r="AH95">
        <f>IFERROR([1]!s_stm07_is($A95,"W30028333","2025/12/31",1),"")</f>
        <v>19553000000</v>
      </c>
      <c r="AI95">
        <f>IFERROR([1]!s_stm07_bs($A95,"W38058048","2025/12/31",1),"")</f>
        <v>125977001315.11</v>
      </c>
      <c r="AJ95">
        <f>IFERROR([1]!s_fa_netdebt($A95,"2025/12/31"),"")</f>
        <v>-2304678820.5300002</v>
      </c>
      <c r="AK95">
        <f>IFERROR([1]!s_val_ev1($A95,"2025/12/31"),"")</f>
        <v>262103198197.81799</v>
      </c>
      <c r="AL95">
        <f>IFERROR([1]!s_fa_ebitda($A95,"2025/12/31"),"")</f>
        <v>33002000000</v>
      </c>
      <c r="AM95">
        <f>IFERROR([1]!s_west_netprofit($A95,2026,$B$1,180)/[1]!s_west_netprofit($A95,2026,$B$1-7,180)-1,"")</f>
        <v>0</v>
      </c>
      <c r="AN95" t="str">
        <f>IFERROR([1]!s_west_netprofit($A95,2026,$B$1,180)/[1]!s_west_netprofit($A95,2026,$B$1-30,180)-1,"")</f>
        <v/>
      </c>
      <c r="AO95" t="str">
        <f>IFERROR([1]!s_est_mediannetprofit($A95,2026,$B$1)/[1]!s_est_mediannetprofit($A95,2026,$B$1-7)-1,"")</f>
        <v/>
      </c>
      <c r="AP95" t="str">
        <f>IFERROR([1]!s_est_mediannetprofit($A95,2026,$B$1)/[1]!s_est_mediannetprofit($A95,2026,$B$1-30)-1,"")</f>
        <v/>
      </c>
    </row>
    <row r="96" spans="1:42">
      <c r="A96" t="s">
        <v>1935</v>
      </c>
      <c r="B96">
        <f>IFERROR([1]!s_stm07_is($A96,"W30028333","2011/12/31",1)/[1]!S_SHARE_TOTAL($A96,$B$1),"")</f>
        <v>0</v>
      </c>
      <c r="C96">
        <f>IFERROR([1]!s_stm07_is($A96,"W30028333","2012/12/31",1)/[1]!S_SHARE_TOTAL($A96,$B$1),"")</f>
        <v>0</v>
      </c>
      <c r="D96">
        <f>IFERROR([1]!s_stm07_is($A96,"W30028333","2013/12/31",1)/[1]!S_SHARE_TOTAL($A96,$B$1),"")</f>
        <v>0</v>
      </c>
      <c r="E96">
        <f>IFERROR([1]!s_stm07_is($A96,"W30028333","2014/12/31",1)/[1]!S_SHARE_TOTAL($A96,$B$1),"")</f>
        <v>0</v>
      </c>
      <c r="F96">
        <f>IFERROR([1]!s_stm07_is($A96,"W30028333","2015/12/31",1)/[1]!S_SHARE_TOTAL($A96,$B$1),"")</f>
        <v>4.8922317904556874E-2</v>
      </c>
      <c r="G96">
        <f>IFERROR([1]!s_stm07_is($A96,"W30028333","2016/12/31",1)/[1]!S_SHARE_TOTAL($A96,$B$1),"")</f>
        <v>0.13189253677789739</v>
      </c>
      <c r="H96">
        <f>IFERROR([1]!s_stm07_is($A96,"W30028333","2017/12/31",1)/[1]!S_SHARE_TOTAL($A96,$B$1),"")</f>
        <v>0.18439989235737353</v>
      </c>
      <c r="I96">
        <f>IFERROR([1]!s_stm07_is($A96,"W30028333","2018/12/31",1)/[1]!S_SHARE_TOTAL($A96,$B$1),"")</f>
        <v>0.2953275923932544</v>
      </c>
      <c r="J96">
        <f>IFERROR([1]!s_stm07_is($A96,"W30028333","2019/12/31",1)/[1]!S_SHARE_TOTAL($A96,$B$1),"")</f>
        <v>0.420651417294582</v>
      </c>
      <c r="K96">
        <f>IFERROR([1]!s_stm07_is($A96,"W30028333","2020/12/31",1)/[1]!S_SHARE_TOTAL($A96,$B$1),"")</f>
        <v>5.5533907427341225E-2</v>
      </c>
      <c r="L96">
        <f>IFERROR([1]!s_stm07_is($A96,"W30028333","2021/12/31",1)/[1]!S_SHARE_TOTAL($A96,$B$1),"")</f>
        <v>-0.74689181916038749</v>
      </c>
      <c r="M96">
        <f>IFERROR([1]!s_stm07_is($A96,"W30028333","2022/12/31",1)/[1]!S_SHARE_TOTAL($A96,$B$1),"")</f>
        <v>0.24658719052744887</v>
      </c>
      <c r="N96">
        <f>IFERROR([1]!s_stm07_is($A96,"W30028333","2023/12/31",1)/[1]!S_SHARE_TOTAL($A96,$B$1),"")</f>
        <v>0.80715464657337643</v>
      </c>
      <c r="O96">
        <f>IFERROR([1]!s_stm07_is($A96,"W30028333","2024/12/31",1)/[1]!S_SHARE_TOTAL($A96,$B$1),"")</f>
        <v>0.84465087908144953</v>
      </c>
      <c r="P96">
        <f>IFERROR([1]!s_stm07_is($A96,"W30028333","2025/12/31",1)/[1]!S_SHARE_TOTAL($A96,$B$1),"")</f>
        <v>0.72655615357014713</v>
      </c>
      <c r="Q96">
        <f>IFERROR([1]!s_west_netprofit($A96,2026,$B$1,180)/[1]!S_SHARE_TOTAL($A96,$B$1),"")</f>
        <v>0.82212725296017219</v>
      </c>
      <c r="R96">
        <f>IFERROR([1]!s_west_netprofit($A96,2027,$B$1,180)/[1]!S_SHARE_TOTAL($A96,$B$1),"")</f>
        <v>0.90779663832077506</v>
      </c>
      <c r="S96">
        <f>IFERROR([1]!s_fa_dupont_roe($A96,"2011/12/31")/100,"")</f>
        <v>0</v>
      </c>
      <c r="T96">
        <f>IFERROR([1]!s_fa_dupont_roe($A96,"2012/12/31")/100,"")</f>
        <v>0</v>
      </c>
      <c r="U96">
        <f>IFERROR([1]!s_fa_dupont_roe($A96,"2013/12/31")/100,"")</f>
        <v>0</v>
      </c>
      <c r="V96">
        <f>IFERROR([1]!s_fa_dupont_roe($A96,"2014/12/31")/100,"")</f>
        <v>0</v>
      </c>
      <c r="W96">
        <f>IFERROR([1]!s_fa_dupont_roe($A96,"2015/12/31")/100,"")</f>
        <v>0.37914700000000001</v>
      </c>
      <c r="X96">
        <f>IFERROR([1]!s_fa_dupont_roe($A96,"2016/12/31")/100,"")</f>
        <v>0.96653599999999995</v>
      </c>
      <c r="Y96">
        <f>IFERROR([1]!s_fa_dupont_roe($A96,"2017/12/31")/100,"")</f>
        <v>1.0870329999999999</v>
      </c>
      <c r="Z96">
        <f>IFERROR([1]!s_fa_dupont_roe($A96,"2018/12/31")/100,"")</f>
        <v>0.338922</v>
      </c>
      <c r="AA96">
        <f>IFERROR([1]!s_fa_dupont_roe($A96,"2019/12/31")/100,"")</f>
        <v>0.24363199999999999</v>
      </c>
      <c r="AB96">
        <f>IFERROR([1]!s_fa_dupont_roe($A96,"2020/12/31")/100,"")</f>
        <v>2.9683000000000001E-2</v>
      </c>
      <c r="AC96">
        <f>IFERROR([1]!s_fa_dupont_roe($A96,"2021/12/31")/100,"")</f>
        <v>-0.45878999999999998</v>
      </c>
      <c r="AD96">
        <f>IFERROR([1]!s_fa_dupont_roe($A96,"2022/12/31")/100,"")</f>
        <v>0.17899499999999999</v>
      </c>
      <c r="AE96">
        <f>IFERROR([1]!s_fa_dupont_roe($A96,"2023/12/31")/100,"")</f>
        <v>0.47434100000000001</v>
      </c>
      <c r="AF96">
        <f>IFERROR([1]!s_fa_dupont_roe($A96,"2024/12/31")/100,"")</f>
        <v>0.42877899999999997</v>
      </c>
      <c r="AG96">
        <f>IFERROR([1]!s_fa_dupont_roe($A96,"2025/12/31")/100,"")</f>
        <v>0.39611499999999999</v>
      </c>
      <c r="AH96">
        <f>IFERROR([1]!s_stm07_is($A96,"W30028333","2025/12/31",1),"")</f>
        <v>4049824000</v>
      </c>
      <c r="AI96">
        <f>IFERROR([1]!s_stm07_bs($A96,"W38058048","2025/12/31",1),"")</f>
        <v>0</v>
      </c>
      <c r="AJ96">
        <f>IFERROR([1]!s_fa_netdebt($A96,"2025/12/31"),"")</f>
        <v>0</v>
      </c>
      <c r="AK96">
        <f>IFERROR([1]!s_val_ev1($A96,"2025/12/31"),"")</f>
        <v>74170376990</v>
      </c>
      <c r="AL96">
        <f>IFERROR([1]!s_fa_ebitda($A96,"2025/12/31"),"")</f>
        <v>7961278000</v>
      </c>
      <c r="AM96">
        <f>IFERROR([1]!s_west_netprofit($A96,2026,$B$1,180)/[1]!s_west_netprofit($A96,2026,$B$1-7,180)-1,"")</f>
        <v>0</v>
      </c>
      <c r="AN96" t="str">
        <f>IFERROR([1]!s_west_netprofit($A96,2026,$B$1,180)/[1]!s_west_netprofit($A96,2026,$B$1-30,180)-1,"")</f>
        <v/>
      </c>
      <c r="AO96" t="str">
        <f>IFERROR([1]!s_est_mediannetprofit($A96,2026,$B$1)/[1]!s_est_mediannetprofit($A96,2026,$B$1-7)-1,"")</f>
        <v/>
      </c>
      <c r="AP96" t="str">
        <f>IFERROR([1]!s_est_mediannetprofit($A96,2026,$B$1)/[1]!s_est_mediannetprofit($A96,2026,$B$1-30)-1,"")</f>
        <v/>
      </c>
    </row>
    <row r="97" spans="1:42">
      <c r="A97" t="s">
        <v>1936</v>
      </c>
      <c r="B97">
        <f>IFERROR([1]!s_stm07_is($A97,"W30028333","2011/12/31",1)/[1]!S_SHARE_TOTAL($A97,$B$1),"")</f>
        <v>-0.45550412038781035</v>
      </c>
      <c r="C97">
        <f>IFERROR([1]!s_stm07_is($A97,"W30028333","2012/12/31",1)/[1]!S_SHARE_TOTAL($A97,$B$1),"")</f>
        <v>-0.61365931520626571</v>
      </c>
      <c r="D97">
        <f>IFERROR([1]!s_stm07_is($A97,"W30028333","2013/12/31",1)/[1]!S_SHARE_TOTAL($A97,$B$1),"")</f>
        <v>-1.7705385495742028E-2</v>
      </c>
      <c r="E97">
        <f>IFERROR([1]!s_stm07_is($A97,"W30028333","2014/12/31",1)/[1]!S_SHARE_TOTAL($A97,$B$1),"")</f>
        <v>-1.7728300059066244</v>
      </c>
      <c r="F97">
        <f>IFERROR([1]!s_stm07_is($A97,"W30028333","2015/12/31",1)/[1]!S_SHARE_TOTAL($A97,$B$1),"")</f>
        <v>-3.3275494191313788</v>
      </c>
      <c r="G97">
        <f>IFERROR([1]!s_stm07_is($A97,"W30028333","2016/12/31",1)/[1]!S_SHARE_TOTAL($A97,$B$1),"")</f>
        <v>-1.3507421882469748</v>
      </c>
      <c r="H97">
        <f>IFERROR([1]!s_stm07_is($A97,"W30028333","2017/12/31",1)/[1]!S_SHARE_TOTAL($A97,$B$1),"")</f>
        <v>-5.4024507092831402E-2</v>
      </c>
      <c r="I97">
        <f>IFERROR([1]!s_stm07_is($A97,"W30028333","2018/12/31",1)/[1]!S_SHARE_TOTAL($A97,$B$1),"")</f>
        <v>-0.88409232206882293</v>
      </c>
      <c r="J97">
        <f>IFERROR([1]!s_stm07_is($A97,"W30028333","2019/12/31",1)/[1]!S_SHARE_TOTAL($A97,$B$1),"")</f>
        <v>4.3232361613433676</v>
      </c>
      <c r="K97">
        <f>IFERROR([1]!s_stm07_is($A97,"W30028333","2020/12/31",1)/[1]!S_SHARE_TOTAL($A97,$B$1),"")</f>
        <v>17.530181340670161</v>
      </c>
      <c r="L97">
        <f>IFERROR([1]!s_stm07_is($A97,"W30028333","2021/12/31",1)/[1]!S_SHARE_TOTAL($A97,$B$1),"")</f>
        <v>-1.2631750609198906</v>
      </c>
      <c r="M97">
        <f>IFERROR([1]!s_stm07_is($A97,"W30028333","2022/12/31",1)/[1]!S_SHARE_TOTAL($A97,$B$1),"")</f>
        <v>3.6830778461652991</v>
      </c>
      <c r="N97">
        <f>IFERROR([1]!s_stm07_is($A97,"W30028333","2023/12/31",1)/[1]!S_SHARE_TOTAL($A97,$B$1),"")</f>
        <v>8.5750426115873584</v>
      </c>
      <c r="O97">
        <f>IFERROR([1]!s_stm07_is($A97,"W30028333","2024/12/31",1)/[1]!S_SHARE_TOTAL($A97,$B$1),"")</f>
        <v>14.675184647355549</v>
      </c>
      <c r="P97">
        <f>IFERROR([1]!s_stm07_is($A97,"W30028333","2025/12/31",1)/[1]!S_SHARE_TOTAL($A97,$B$1),"")</f>
        <v>6.9655588822804413</v>
      </c>
      <c r="Q97">
        <f>IFERROR([1]!s_west_netprofit($A97,2026,$B$1,180)/[1]!S_SHARE_TOTAL($A97,$B$1),"")</f>
        <v>8.6130797931970804</v>
      </c>
      <c r="R97">
        <f>IFERROR([1]!s_west_netprofit($A97,2027,$B$1,180)/[1]!S_SHARE_TOTAL($A97,$B$1),"")</f>
        <v>13.39950202438582</v>
      </c>
      <c r="S97">
        <f>IFERROR([1]!s_fa_dupont_roe($A97,"2011/12/31")/100,"")</f>
        <v>-0.21634300000000001</v>
      </c>
      <c r="T97">
        <f>IFERROR([1]!s_fa_dupont_roe($A97,"2012/12/31")/100,"")</f>
        <v>-0.28038599999999997</v>
      </c>
      <c r="U97">
        <f>IFERROR([1]!s_fa_dupont_roe($A97,"2013/12/31")/100,"")</f>
        <v>-6.3800000000000003E-3</v>
      </c>
      <c r="V97">
        <f>IFERROR([1]!s_fa_dupont_roe($A97,"2014/12/31")/100,"")</f>
        <v>-0.21380299999999999</v>
      </c>
      <c r="W97">
        <f>IFERROR([1]!s_fa_dupont_roe($A97,"2015/12/31")/100,"")</f>
        <v>-0.275667</v>
      </c>
      <c r="X97">
        <f>IFERROR([1]!s_fa_dupont_roe($A97,"2016/12/31")/100,"")</f>
        <v>-0.118162</v>
      </c>
      <c r="Y97">
        <f>IFERROR([1]!s_fa_dupont_roe($A97,"2017/12/31")/100,"")</f>
        <v>-3.5439999999999998E-3</v>
      </c>
      <c r="Z97">
        <f>IFERROR([1]!s_fa_dupont_roe($A97,"2018/12/31")/100,"")</f>
        <v>-4.4568000000000003E-2</v>
      </c>
      <c r="AA97">
        <f>IFERROR([1]!s_fa_dupont_roe($A97,"2019/12/31")/100,"")</f>
        <v>0.17205999999999999</v>
      </c>
      <c r="AB97">
        <f>IFERROR([1]!s_fa_dupont_roe($A97,"2020/12/31")/100,"")</f>
        <v>0.36678100000000002</v>
      </c>
      <c r="AC97">
        <f>IFERROR([1]!s_fa_dupont_roe($A97,"2021/12/31")/100,"")</f>
        <v>-1.7958999999999999E-2</v>
      </c>
      <c r="AD97">
        <f>IFERROR([1]!s_fa_dupont_roe($A97,"2022/12/31")/100,"")</f>
        <v>4.9092999999999998E-2</v>
      </c>
      <c r="AE97">
        <f>IFERROR([1]!s_fa_dupont_roe($A97,"2023/12/31")/100,"")</f>
        <v>0.108268</v>
      </c>
      <c r="AF97">
        <f>IFERROR([1]!s_fa_dupont_roe($A97,"2024/12/31")/100,"")</f>
        <v>0.17513799999999999</v>
      </c>
      <c r="AG97">
        <f>IFERROR([1]!s_fa_dupont_roe($A97,"2025/12/31")/100,"")</f>
        <v>8.4458000000000005E-2</v>
      </c>
      <c r="AH97">
        <f>IFERROR([1]!s_stm07_is($A97,"W30028333","2025/12/31",1),"")</f>
        <v>19631000000</v>
      </c>
      <c r="AI97">
        <f>IFERROR([1]!s_stm07_bs($A97,"W38058048","2025/12/31",1),"")</f>
        <v>0</v>
      </c>
      <c r="AJ97">
        <f>IFERROR([1]!s_fa_netdebt($A97,"2025/12/31"),"")</f>
        <v>0</v>
      </c>
      <c r="AK97">
        <f>IFERROR([1]!s_val_ev1($A97,"2025/12/31"),"")</f>
        <v>358080313071.21899</v>
      </c>
      <c r="AL97">
        <f>IFERROR([1]!s_fa_ebitda($A97,"2025/12/31"),"")</f>
        <v>28817000000</v>
      </c>
      <c r="AM97">
        <f>IFERROR([1]!s_west_netprofit($A97,2026,$B$1,180)/[1]!s_west_netprofit($A97,2026,$B$1-7,180)-1,"")</f>
        <v>-2.5318929263620227E-2</v>
      </c>
      <c r="AN97" t="str">
        <f>IFERROR([1]!s_west_netprofit($A97,2026,$B$1,180)/[1]!s_west_netprofit($A97,2026,$B$1-30,180)-1,"")</f>
        <v/>
      </c>
      <c r="AO97" t="str">
        <f>IFERROR([1]!s_est_mediannetprofit($A97,2026,$B$1)/[1]!s_est_mediannetprofit($A97,2026,$B$1-7)-1,"")</f>
        <v/>
      </c>
      <c r="AP97" t="str">
        <f>IFERROR([1]!s_est_mediannetprofit($A97,2026,$B$1)/[1]!s_est_mediannetprofit($A97,2026,$B$1-30)-1,"")</f>
        <v/>
      </c>
    </row>
    <row r="98" spans="1:42">
      <c r="A98" t="s">
        <v>1937</v>
      </c>
      <c r="B98">
        <f>IFERROR([1]!s_stm07_is($A98,"W30028333","2011/12/31",1)/[1]!S_SHARE_TOTAL($A98,$B$1),"")</f>
        <v>0</v>
      </c>
      <c r="C98">
        <f>IFERROR([1]!s_stm07_is($A98,"W30028333","2012/12/31",1)/[1]!S_SHARE_TOTAL($A98,$B$1),"")</f>
        <v>0</v>
      </c>
      <c r="D98">
        <f>IFERROR([1]!s_stm07_is($A98,"W30028333","2013/12/31",1)/[1]!S_SHARE_TOTAL($A98,$B$1),"")</f>
        <v>0</v>
      </c>
      <c r="E98">
        <f>IFERROR([1]!s_stm07_is($A98,"W30028333","2014/12/31",1)/[1]!S_SHARE_TOTAL($A98,$B$1),"")</f>
        <v>0</v>
      </c>
      <c r="F98">
        <f>IFERROR([1]!s_stm07_is($A98,"W30028333","2015/12/31",1)/[1]!S_SHARE_TOTAL($A98,$B$1),"")</f>
        <v>-0.87422630621340014</v>
      </c>
      <c r="G98">
        <f>IFERROR([1]!s_stm07_is($A98,"W30028333","2016/12/31",1)/[1]!S_SHARE_TOTAL($A98,$B$1),"")</f>
        <v>-2.141159917729897</v>
      </c>
      <c r="H98">
        <f>IFERROR([1]!s_stm07_is($A98,"W30028333","2017/12/31",1)/[1]!S_SHARE_TOTAL($A98,$B$1),"")</f>
        <v>-0.43231824382283107</v>
      </c>
      <c r="I98">
        <f>IFERROR([1]!s_stm07_is($A98,"W30028333","2018/12/31",1)/[1]!S_SHARE_TOTAL($A98,$B$1),"")</f>
        <v>-1.2980605250717407</v>
      </c>
      <c r="J98">
        <f>IFERROR([1]!s_stm07_is($A98,"W30028333","2019/12/31",1)/[1]!S_SHARE_TOTAL($A98,$B$1),"")</f>
        <v>-3.0326342514016109</v>
      </c>
      <c r="K98">
        <f>IFERROR([1]!s_stm07_is($A98,"W30028333","2020/12/31",1)/[1]!S_SHARE_TOTAL($A98,$B$1),"")</f>
        <v>-7.0857936554786152</v>
      </c>
      <c r="L98">
        <f>IFERROR([1]!s_stm07_is($A98,"W30028333","2021/12/31",1)/[1]!S_SHARE_TOTAL($A98,$B$1),"")</f>
        <v>-15.973372113593424</v>
      </c>
      <c r="M98">
        <f>IFERROR([1]!s_stm07_is($A98,"W30028333","2022/12/31",1)/[1]!S_SHARE_TOTAL($A98,$B$1),"")</f>
        <v>-17.638614933752024</v>
      </c>
      <c r="N98">
        <f>IFERROR([1]!s_stm07_is($A98,"W30028333","2023/12/31",1)/[1]!S_SHARE_TOTAL($A98,$B$1),"")</f>
        <v>-11.345727052353515</v>
      </c>
      <c r="O98">
        <f>IFERROR([1]!s_stm07_is($A98,"W30028333","2024/12/31",1)/[1]!S_SHARE_TOTAL($A98,$B$1),"")</f>
        <v>-3.16868686139096</v>
      </c>
      <c r="P98">
        <f>IFERROR([1]!s_stm07_is($A98,"W30028333","2025/12/31",1)/[1]!S_SHARE_TOTAL($A98,$B$1),"")</f>
        <v>2.8080828618672511</v>
      </c>
      <c r="Q98">
        <f>IFERROR([1]!s_west_netprofit($A98,2026,$B$1,180)/[1]!S_SHARE_TOTAL($A98,$B$1),"")</f>
        <v>4.0633624793078376</v>
      </c>
      <c r="R98">
        <f>IFERROR([1]!s_west_netprofit($A98,2027,$B$1,180)/[1]!S_SHARE_TOTAL($A98,$B$1),"")</f>
        <v>6.1424984902976378</v>
      </c>
      <c r="S98">
        <f>IFERROR([1]!s_fa_dupont_roe($A98,"2011/12/31")/100,"")</f>
        <v>0</v>
      </c>
      <c r="T98">
        <f>IFERROR([1]!s_fa_dupont_roe($A98,"2012/12/31")/100,"")</f>
        <v>0</v>
      </c>
      <c r="U98">
        <f>IFERROR([1]!s_fa_dupont_roe($A98,"2013/12/31")/100,"")</f>
        <v>0</v>
      </c>
      <c r="V98">
        <f>IFERROR([1]!s_fa_dupont_roe($A98,"2014/12/31")/100,"")</f>
        <v>0</v>
      </c>
      <c r="W98">
        <f>IFERROR([1]!s_fa_dupont_roe($A98,"2015/12/31")/100,"")</f>
        <v>-0.43698199999999998</v>
      </c>
      <c r="X98">
        <f>IFERROR([1]!s_fa_dupont_roe($A98,"2016/12/31")/100,"")</f>
        <v>-0.76201600000000003</v>
      </c>
      <c r="Y98">
        <f>IFERROR([1]!s_fa_dupont_roe($A98,"2017/12/31")/100,"")</f>
        <v>-0.10169399999999999</v>
      </c>
      <c r="Z98">
        <f>IFERROR([1]!s_fa_dupont_roe($A98,"2018/12/31")/100,"")</f>
        <v>-0.12224700000000001</v>
      </c>
      <c r="AA98">
        <f>IFERROR([1]!s_fa_dupont_roe($A98,"2019/12/31")/100,"")</f>
        <v>-0.18409600000000001</v>
      </c>
      <c r="AB98">
        <f>IFERROR([1]!s_fa_dupont_roe($A98,"2020/12/31")/100,"")</f>
        <v>-0.41107900000000003</v>
      </c>
      <c r="AC98">
        <f>IFERROR([1]!s_fa_dupont_roe($A98,"2021/12/31")/100,"")</f>
        <v>-0.46336700000000003</v>
      </c>
      <c r="AD98">
        <f>IFERROR([1]!s_fa_dupont_roe($A98,"2022/12/31")/100,"")</f>
        <v>-0.40588599999999997</v>
      </c>
      <c r="AE98">
        <f>IFERROR([1]!s_fa_dupont_roe($A98,"2023/12/31")/100,"")</f>
        <v>-0.32550600000000002</v>
      </c>
      <c r="AF98">
        <f>IFERROR([1]!s_fa_dupont_roe($A98,"2024/12/31")/100,"")</f>
        <v>-9.4510999999999998E-2</v>
      </c>
      <c r="AG98">
        <f>IFERROR([1]!s_fa_dupont_roe($A98,"2025/12/31")/100,"")</f>
        <v>8.0421999999999993E-2</v>
      </c>
      <c r="AH98">
        <f>IFERROR([1]!s_stm07_is($A98,"W30028333","2025/12/31",1),"")</f>
        <v>1193531000</v>
      </c>
      <c r="AI98">
        <f>IFERROR([1]!s_stm07_bs($A98,"W38058048","2025/12/31",1),"")</f>
        <v>0</v>
      </c>
      <c r="AJ98">
        <f>IFERROR([1]!s_fa_netdebt($A98,"2025/12/31"),"")</f>
        <v>0</v>
      </c>
      <c r="AK98">
        <f>IFERROR([1]!s_val_ev1($A98,"2025/12/31"),"")</f>
        <v>82959122894.517197</v>
      </c>
      <c r="AL98">
        <f>IFERROR([1]!s_fa_ebitda($A98,"2025/12/31"),"")</f>
        <v>3121549000</v>
      </c>
      <c r="AM98">
        <f>IFERROR([1]!s_west_netprofit($A98,2026,$B$1,180)/[1]!s_west_netprofit($A98,2026,$B$1-7,180)-1,"")</f>
        <v>1.4192772559029621E-4</v>
      </c>
      <c r="AN98" t="str">
        <f>IFERROR([1]!s_west_netprofit($A98,2026,$B$1,180)/[1]!s_west_netprofit($A98,2026,$B$1-30,180)-1,"")</f>
        <v/>
      </c>
      <c r="AO98" t="str">
        <f>IFERROR([1]!s_est_mediannetprofit($A98,2026,$B$1)/[1]!s_est_mediannetprofit($A98,2026,$B$1-7)-1,"")</f>
        <v/>
      </c>
      <c r="AP98" t="str">
        <f>IFERROR([1]!s_est_mediannetprofit($A98,2026,$B$1)/[1]!s_est_mediannetprofit($A98,2026,$B$1-30)-1,"")</f>
        <v/>
      </c>
    </row>
    <row r="99" spans="1:42">
      <c r="A99" t="s">
        <v>1938</v>
      </c>
      <c r="B99">
        <f>IFERROR([1]!s_stm07_is($A99,"W30028333","2011/12/31",1)/[1]!S_SHARE_TOTAL($A99,$B$1),"")</f>
        <v>0</v>
      </c>
      <c r="C99">
        <f>IFERROR([1]!s_stm07_is($A99,"W30028333","2012/12/31",1)/[1]!S_SHARE_TOTAL($A99,$B$1),"")</f>
        <v>0</v>
      </c>
      <c r="D99">
        <f>IFERROR([1]!s_stm07_is($A99,"W30028333","2013/12/31",1)/[1]!S_SHARE_TOTAL($A99,$B$1),"")</f>
        <v>0</v>
      </c>
      <c r="E99">
        <f>IFERROR([1]!s_stm07_is($A99,"W30028333","2014/12/31",1)/[1]!S_SHARE_TOTAL($A99,$B$1),"")</f>
        <v>0</v>
      </c>
      <c r="F99">
        <f>IFERROR([1]!s_stm07_is($A99,"W30028333","2015/12/31",1)/[1]!S_SHARE_TOTAL($A99,$B$1),"")</f>
        <v>0</v>
      </c>
      <c r="G99">
        <f>IFERROR([1]!s_stm07_is($A99,"W30028333","2016/12/31",1)/[1]!S_SHARE_TOTAL($A99,$B$1),"")</f>
        <v>0</v>
      </c>
      <c r="H99">
        <f>IFERROR([1]!s_stm07_is($A99,"W30028333","2017/12/31",1)/[1]!S_SHARE_TOTAL($A99,$B$1),"")</f>
        <v>0.30057521000551785</v>
      </c>
      <c r="I99">
        <f>IFERROR([1]!s_stm07_is($A99,"W30028333","2018/12/31",1)/[1]!S_SHARE_TOTAL($A99,$B$1),"")</f>
        <v>0.320639289866193</v>
      </c>
      <c r="J99">
        <f>IFERROR([1]!s_stm07_is($A99,"W30028333","2019/12/31",1)/[1]!S_SHARE_TOTAL($A99,$B$1),"")</f>
        <v>0.44001091756251548</v>
      </c>
      <c r="K99">
        <f>IFERROR([1]!s_stm07_is($A99,"W30028333","2020/12/31",1)/[1]!S_SHARE_TOTAL($A99,$B$1),"")</f>
        <v>0.4692519243199802</v>
      </c>
      <c r="L99">
        <f>IFERROR([1]!s_stm07_is($A99,"W30028333","2021/12/31",1)/[1]!S_SHARE_TOTAL($A99,$B$1),"")</f>
        <v>0.63680392981034473</v>
      </c>
      <c r="M99">
        <f>IFERROR([1]!s_stm07_is($A99,"W30028333","2022/12/31",1)/[1]!S_SHARE_TOTAL($A99,$B$1),"")</f>
        <v>0.7553705935581686</v>
      </c>
      <c r="N99">
        <f>IFERROR([1]!s_stm07_is($A99,"W30028333","2023/12/31",1)/[1]!S_SHARE_TOTAL($A99,$B$1),"")</f>
        <v>1.0740705187186617</v>
      </c>
      <c r="O99">
        <f>IFERROR([1]!s_stm07_is($A99,"W30028333","2024/12/31",1)/[1]!S_SHARE_TOTAL($A99,$B$1),"")</f>
        <v>1.0779656088244749</v>
      </c>
      <c r="P99">
        <f>IFERROR([1]!s_stm07_is($A99,"W30028333","2025/12/31",1)/[1]!S_SHARE_TOTAL($A99,$B$1),"")</f>
        <v>1.4109564227213625</v>
      </c>
      <c r="Q99">
        <f>IFERROR([1]!s_west_netprofit($A99,2026,$B$1,180)/[1]!S_SHARE_TOTAL($A99,$B$1),"")</f>
        <v>1.5890057911878881</v>
      </c>
      <c r="R99">
        <f>IFERROR([1]!s_west_netprofit($A99,2027,$B$1,180)/[1]!S_SHARE_TOTAL($A99,$B$1),"")</f>
        <v>1.7947420475999465</v>
      </c>
      <c r="S99">
        <f>IFERROR([1]!s_fa_dupont_roe($A99,"2011/12/31")/100,"")</f>
        <v>0</v>
      </c>
      <c r="T99">
        <f>IFERROR([1]!s_fa_dupont_roe($A99,"2012/12/31")/100,"")</f>
        <v>0</v>
      </c>
      <c r="U99">
        <f>IFERROR([1]!s_fa_dupont_roe($A99,"2013/12/31")/100,"")</f>
        <v>0</v>
      </c>
      <c r="V99">
        <f>IFERROR([1]!s_fa_dupont_roe($A99,"2014/12/31")/100,"")</f>
        <v>0</v>
      </c>
      <c r="W99">
        <f>IFERROR([1]!s_fa_dupont_roe($A99,"2015/12/31")/100,"")</f>
        <v>0</v>
      </c>
      <c r="X99">
        <f>IFERROR([1]!s_fa_dupont_roe($A99,"2016/12/31")/100,"")</f>
        <v>0</v>
      </c>
      <c r="Y99">
        <f>IFERROR([1]!s_fa_dupont_roe($A99,"2017/12/31")/100,"")</f>
        <v>0.30379</v>
      </c>
      <c r="Z99">
        <f>IFERROR([1]!s_fa_dupont_roe($A99,"2018/12/31")/100,"")</f>
        <v>0.28283900000000001</v>
      </c>
      <c r="AA99">
        <f>IFERROR([1]!s_fa_dupont_roe($A99,"2019/12/31")/100,"")</f>
        <v>0.40807199999999999</v>
      </c>
      <c r="AB99">
        <f>IFERROR([1]!s_fa_dupont_roe($A99,"2020/12/31")/100,"")</f>
        <v>0.41596899999999998</v>
      </c>
      <c r="AC99">
        <f>IFERROR([1]!s_fa_dupont_roe($A99,"2021/12/31")/100,"")</f>
        <v>0.39530900000000002</v>
      </c>
      <c r="AD99">
        <f>IFERROR([1]!s_fa_dupont_roe($A99,"2022/12/31")/100,"")</f>
        <v>0.37903500000000001</v>
      </c>
      <c r="AE99">
        <f>IFERROR([1]!s_fa_dupont_roe($A99,"2023/12/31")/100,"")</f>
        <v>0.45881700000000003</v>
      </c>
      <c r="AF99">
        <f>IFERROR([1]!s_fa_dupont_roe($A99,"2024/12/31")/100,"")</f>
        <v>0.39841199999999999</v>
      </c>
      <c r="AG99">
        <f>IFERROR([1]!s_fa_dupont_roe($A99,"2025/12/31")/100,"")</f>
        <v>0.44227699999999998</v>
      </c>
      <c r="AH99">
        <f>IFERROR([1]!s_stm07_is($A99,"W30028333","2025/12/31",1),"")</f>
        <v>15868274000</v>
      </c>
      <c r="AI99">
        <f>IFERROR([1]!s_stm07_bs($A99,"W38058048","2025/12/31",1),"")</f>
        <v>0</v>
      </c>
      <c r="AJ99">
        <f>IFERROR([1]!s_fa_netdebt($A99,"2025/12/31"),"")</f>
        <v>0</v>
      </c>
      <c r="AK99">
        <f>IFERROR([1]!s_val_ev1($A99,"2025/12/31"),"")</f>
        <v>480192283603.88702</v>
      </c>
      <c r="AL99">
        <f>IFERROR([1]!s_fa_ebitda($A99,"2025/12/31"),"")</f>
        <v>23797379000</v>
      </c>
      <c r="AM99">
        <f>IFERROR([1]!s_west_netprofit($A99,2026,$B$1,180)/[1]!s_west_netprofit($A99,2026,$B$1-7,180)-1,"")</f>
        <v>1.4217721100198144E-3</v>
      </c>
      <c r="AN99" t="str">
        <f>IFERROR([1]!s_west_netprofit($A99,2026,$B$1,180)/[1]!s_west_netprofit($A99,2026,$B$1-30,180)-1,"")</f>
        <v/>
      </c>
      <c r="AO99" t="str">
        <f>IFERROR([1]!s_est_mediannetprofit($A99,2026,$B$1)/[1]!s_est_mediannetprofit($A99,2026,$B$1-7)-1,"")</f>
        <v/>
      </c>
      <c r="AP99" t="str">
        <f>IFERROR([1]!s_est_mediannetprofit($A99,2026,$B$1)/[1]!s_est_mediannetprofit($A99,2026,$B$1-30)-1,"")</f>
        <v/>
      </c>
    </row>
    <row r="100" spans="1:42">
      <c r="A100" t="s">
        <v>1939</v>
      </c>
      <c r="B100">
        <f>IFERROR([1]!s_stm07_is($A100,"W30028333","2011/12/31",1)/[1]!S_SHARE_TOTAL($A100,$B$1),"")</f>
        <v>0</v>
      </c>
      <c r="C100">
        <f>IFERROR([1]!s_stm07_is($A100,"W30028333","2012/12/31",1)/[1]!S_SHARE_TOTAL($A100,$B$1),"")</f>
        <v>0</v>
      </c>
      <c r="D100">
        <f>IFERROR([1]!s_stm07_is($A100,"W30028333","2013/12/31",1)/[1]!S_SHARE_TOTAL($A100,$B$1),"")</f>
        <v>0</v>
      </c>
      <c r="E100">
        <f>IFERROR([1]!s_stm07_is($A100,"W30028333","2014/12/31",1)/[1]!S_SHARE_TOTAL($A100,$B$1),"")</f>
        <v>0</v>
      </c>
      <c r="F100">
        <f>IFERROR([1]!s_stm07_is($A100,"W30028333","2015/12/31",1)/[1]!S_SHARE_TOTAL($A100,$B$1),"")</f>
        <v>0</v>
      </c>
      <c r="G100">
        <f>IFERROR([1]!s_stm07_is($A100,"W30028333","2016/12/31",1)/[1]!S_SHARE_TOTAL($A100,$B$1),"")</f>
        <v>0</v>
      </c>
      <c r="H100">
        <f>IFERROR([1]!s_stm07_is($A100,"W30028333","2017/12/31",1)/[1]!S_SHARE_TOTAL($A100,$B$1),"")</f>
        <v>0</v>
      </c>
      <c r="I100">
        <f>IFERROR([1]!s_stm07_is($A100,"W30028333","2018/12/31",1)/[1]!S_SHARE_TOTAL($A100,$B$1),"")</f>
        <v>0</v>
      </c>
      <c r="J100">
        <f>IFERROR([1]!s_stm07_is($A100,"W30028333","2019/12/31",1)/[1]!S_SHARE_TOTAL($A100,$B$1),"")</f>
        <v>0</v>
      </c>
      <c r="K100">
        <f>IFERROR([1]!s_stm07_is($A100,"W30028333","2020/12/31",1)/[1]!S_SHARE_TOTAL($A100,$B$1),"")</f>
        <v>0</v>
      </c>
      <c r="L100">
        <f>IFERROR([1]!s_stm07_is($A100,"W30028333","2021/12/31",1)/[1]!S_SHARE_TOTAL($A100,$B$1),"")</f>
        <v>-0.14068449227592678</v>
      </c>
      <c r="M100">
        <f>IFERROR([1]!s_stm07_is($A100,"W30028333","2022/12/31",1)/[1]!S_SHARE_TOTAL($A100,$B$1),"")</f>
        <v>-0.59510499904459901</v>
      </c>
      <c r="N100">
        <f>IFERROR([1]!s_stm07_is($A100,"W30028333","2023/12/31",1)/[1]!S_SHARE_TOTAL($A100,$B$1),"")</f>
        <v>-0.45994225363488273</v>
      </c>
      <c r="O100">
        <f>IFERROR([1]!s_stm07_is($A100,"W30028333","2024/12/31",1)/[1]!S_SHARE_TOTAL($A100,$B$1),"")</f>
        <v>0.16015550233996054</v>
      </c>
      <c r="P100">
        <f>IFERROR([1]!s_stm07_is($A100,"W30028333","2025/12/31",1)/[1]!S_SHARE_TOTAL($A100,$B$1),"")</f>
        <v>-0.71451639230841257</v>
      </c>
      <c r="Q100">
        <f>IFERROR([1]!s_west_netprofit($A100,2026,$B$1,180)/[1]!S_SHARE_TOTAL($A100,$B$1),"")</f>
        <v>-0.20916080669056658</v>
      </c>
      <c r="R100">
        <f>IFERROR([1]!s_west_netprofit($A100,2027,$B$1,180)/[1]!S_SHARE_TOTAL($A100,$B$1),"")</f>
        <v>-8.6416781956468514E-2</v>
      </c>
      <c r="S100">
        <f>IFERROR([1]!s_fa_dupont_roe($A100,"2011/12/31")/100,"")</f>
        <v>0</v>
      </c>
      <c r="T100">
        <f>IFERROR([1]!s_fa_dupont_roe($A100,"2012/12/31")/100,"")</f>
        <v>0</v>
      </c>
      <c r="U100">
        <f>IFERROR([1]!s_fa_dupont_roe($A100,"2013/12/31")/100,"")</f>
        <v>0</v>
      </c>
      <c r="V100">
        <f>IFERROR([1]!s_fa_dupont_roe($A100,"2014/12/31")/100,"")</f>
        <v>0</v>
      </c>
      <c r="W100">
        <f>IFERROR([1]!s_fa_dupont_roe($A100,"2015/12/31")/100,"")</f>
        <v>0</v>
      </c>
      <c r="X100">
        <f>IFERROR([1]!s_fa_dupont_roe($A100,"2016/12/31")/100,"")</f>
        <v>0</v>
      </c>
      <c r="Y100">
        <f>IFERROR([1]!s_fa_dupont_roe($A100,"2017/12/31")/100,"")</f>
        <v>0</v>
      </c>
      <c r="Z100">
        <f>IFERROR([1]!s_fa_dupont_roe($A100,"2018/12/31")/100,"")</f>
        <v>0</v>
      </c>
      <c r="AA100">
        <f>IFERROR([1]!s_fa_dupont_roe($A100,"2019/12/31")/100,"")</f>
        <v>0</v>
      </c>
      <c r="AB100">
        <f>IFERROR([1]!s_fa_dupont_roe($A100,"2020/12/31")/100,"")</f>
        <v>0</v>
      </c>
      <c r="AC100">
        <f>IFERROR([1]!s_fa_dupont_roe($A100,"2021/12/31")/100,"")</f>
        <v>0</v>
      </c>
      <c r="AD100">
        <f>IFERROR([1]!s_fa_dupont_roe($A100,"2022/12/31")/100,"")</f>
        <v>0</v>
      </c>
      <c r="AE100">
        <f>IFERROR([1]!s_fa_dupont_roe($A100,"2023/12/31")/100,"")</f>
        <v>0</v>
      </c>
      <c r="AF100">
        <f>IFERROR([1]!s_fa_dupont_roe($A100,"2024/12/31")/100,"")</f>
        <v>0</v>
      </c>
      <c r="AG100">
        <f>IFERROR([1]!s_fa_dupont_roe($A100,"2025/12/31")/100,"")</f>
        <v>-0.85275999999999996</v>
      </c>
      <c r="AH100">
        <f>IFERROR([1]!s_stm07_is($A100,"W30028333","2025/12/31",1),"")</f>
        <v>-10469012000</v>
      </c>
      <c r="AI100">
        <f>IFERROR([1]!s_stm07_bs($A100,"W38058048","2025/12/31",1),"")</f>
        <v>0</v>
      </c>
      <c r="AJ100">
        <f>IFERROR([1]!s_fa_netdebt($A100,"2025/12/31"),"")</f>
        <v>0</v>
      </c>
      <c r="AK100">
        <f>IFERROR([1]!s_val_ev1($A100,"2025/12/31"),"")</f>
        <v>115133360316.274</v>
      </c>
      <c r="AL100">
        <f>IFERROR([1]!s_fa_ebitda($A100,"2025/12/31"),"")</f>
        <v>0</v>
      </c>
      <c r="AM100">
        <f>IFERROR([1]!s_west_netprofit($A100,2026,$B$1,180)/[1]!s_west_netprofit($A100,2026,$B$1-7,180)-1,"")</f>
        <v>2.2777986350109414E-2</v>
      </c>
      <c r="AN100" t="str">
        <f>IFERROR([1]!s_west_netprofit($A100,2026,$B$1,180)/[1]!s_west_netprofit($A100,2026,$B$1-30,180)-1,"")</f>
        <v/>
      </c>
      <c r="AO100" t="str">
        <f>IFERROR([1]!s_est_mediannetprofit($A100,2026,$B$1)/[1]!s_est_mediannetprofit($A100,2026,$B$1-7)-1,"")</f>
        <v/>
      </c>
      <c r="AP100" t="str">
        <f>IFERROR([1]!s_est_mediannetprofit($A100,2026,$B$1)/[1]!s_est_mediannetprofit($A100,2026,$B$1-30)-1,"")</f>
        <v/>
      </c>
    </row>
    <row r="101" spans="1:42">
      <c r="A101" t="s">
        <v>1940</v>
      </c>
      <c r="B101">
        <f>IFERROR([1]!s_stm07_is($A101,"W30028333","2011/12/31",1)/[1]!S_SHARE_TOTAL($A101,$B$1),"")</f>
        <v>0</v>
      </c>
      <c r="C101">
        <f>IFERROR([1]!s_stm07_is($A101,"W30028333","2012/12/31",1)/[1]!S_SHARE_TOTAL($A101,$B$1),"")</f>
        <v>0</v>
      </c>
      <c r="D101">
        <f>IFERROR([1]!s_stm07_is($A101,"W30028333","2013/12/31",1)/[1]!S_SHARE_TOTAL($A101,$B$1),"")</f>
        <v>0</v>
      </c>
      <c r="E101">
        <f>IFERROR([1]!s_stm07_is($A101,"W30028333","2014/12/31",1)/[1]!S_SHARE_TOTAL($A101,$B$1),"")</f>
        <v>0</v>
      </c>
      <c r="F101">
        <f>IFERROR([1]!s_stm07_is($A101,"W30028333","2015/12/31",1)/[1]!S_SHARE_TOTAL($A101,$B$1),"")</f>
        <v>0</v>
      </c>
      <c r="G101">
        <f>IFERROR([1]!s_stm07_is($A101,"W30028333","2016/12/31",1)/[1]!S_SHARE_TOTAL($A101,$B$1),"")</f>
        <v>0</v>
      </c>
      <c r="H101">
        <f>IFERROR([1]!s_stm07_is($A101,"W30028333","2017/12/31",1)/[1]!S_SHARE_TOTAL($A101,$B$1),"")</f>
        <v>0</v>
      </c>
      <c r="I101">
        <f>IFERROR([1]!s_stm07_is($A101,"W30028333","2018/12/31",1)/[1]!S_SHARE_TOTAL($A101,$B$1),"")</f>
        <v>0</v>
      </c>
      <c r="J101">
        <f>IFERROR([1]!s_stm07_is($A101,"W30028333","2019/12/31",1)/[1]!S_SHARE_TOTAL($A101,$B$1),"")</f>
        <v>-0.63379025269779354</v>
      </c>
      <c r="K101">
        <f>IFERROR([1]!s_stm07_is($A101,"W30028333","2020/12/31",1)/[1]!S_SHARE_TOTAL($A101,$B$1),"")</f>
        <v>-0.77372570742885749</v>
      </c>
      <c r="L101">
        <f>IFERROR([1]!s_stm07_is($A101,"W30028333","2021/12/31",1)/[1]!S_SHARE_TOTAL($A101,$B$1),"")</f>
        <v>-2.0015105337520938</v>
      </c>
      <c r="M101">
        <f>IFERROR([1]!s_stm07_is($A101,"W30028333","2022/12/31",1)/[1]!S_SHARE_TOTAL($A101,$B$1),"")</f>
        <v>-3.5932202409463438</v>
      </c>
      <c r="N101">
        <f>IFERROR([1]!s_stm07_is($A101,"W30028333","2023/12/31",1)/[1]!S_SHARE_TOTAL($A101,$B$1),"")</f>
        <v>-2.9654216355925351</v>
      </c>
      <c r="O101">
        <f>IFERROR([1]!s_stm07_is($A101,"W30028333","2024/12/31",1)/[1]!S_SHARE_TOTAL($A101,$B$1),"")</f>
        <v>-1.9839435216954309</v>
      </c>
      <c r="P101">
        <f>IFERROR([1]!s_stm07_is($A101,"W30028333","2025/12/31",1)/[1]!S_SHARE_TOTAL($A101,$B$1),"")</f>
        <v>0.3786659228574652</v>
      </c>
      <c r="Q101">
        <f>IFERROR([1]!s_west_netprofit($A101,2026,$B$1,180)/[1]!S_SHARE_TOTAL($A101,$B$1),"")</f>
        <v>2.801557201222598</v>
      </c>
      <c r="R101">
        <f>IFERROR([1]!s_west_netprofit($A101,2027,$B$1,180)/[1]!S_SHARE_TOTAL($A101,$B$1),"")</f>
        <v>4.7801015692466917</v>
      </c>
      <c r="S101">
        <f>IFERROR([1]!s_fa_dupont_roe($A101,"2011/12/31")/100,"")</f>
        <v>0</v>
      </c>
      <c r="T101">
        <f>IFERROR([1]!s_fa_dupont_roe($A101,"2012/12/31")/100,"")</f>
        <v>0</v>
      </c>
      <c r="U101">
        <f>IFERROR([1]!s_fa_dupont_roe($A101,"2013/12/31")/100,"")</f>
        <v>0</v>
      </c>
      <c r="V101">
        <f>IFERROR([1]!s_fa_dupont_roe($A101,"2014/12/31")/100,"")</f>
        <v>0</v>
      </c>
      <c r="W101">
        <f>IFERROR([1]!s_fa_dupont_roe($A101,"2015/12/31")/100,"")</f>
        <v>0</v>
      </c>
      <c r="X101">
        <f>IFERROR([1]!s_fa_dupont_roe($A101,"2016/12/31")/100,"")</f>
        <v>0</v>
      </c>
      <c r="Y101">
        <f>IFERROR([1]!s_fa_dupont_roe($A101,"2017/12/31")/100,"")</f>
        <v>0</v>
      </c>
      <c r="Z101">
        <f>IFERROR([1]!s_fa_dupont_roe($A101,"2018/12/31")/100,"")</f>
        <v>0</v>
      </c>
      <c r="AA101">
        <f>IFERROR([1]!s_fa_dupont_roe($A101,"2019/12/31")/100,"")</f>
        <v>0</v>
      </c>
      <c r="AB101">
        <f>IFERROR([1]!s_fa_dupont_roe($A101,"2020/12/31")/100,"")</f>
        <v>0</v>
      </c>
      <c r="AC101">
        <f>IFERROR([1]!s_fa_dupont_roe($A101,"2021/12/31")/100,"")</f>
        <v>0</v>
      </c>
      <c r="AD101">
        <f>IFERROR([1]!s_fa_dupont_roe($A101,"2022/12/31")/100,"")</f>
        <v>-0.65967600000000004</v>
      </c>
      <c r="AE101">
        <f>IFERROR([1]!s_fa_dupont_roe($A101,"2023/12/31")/100,"")</f>
        <v>-0.40625</v>
      </c>
      <c r="AF101">
        <f>IFERROR([1]!s_fa_dupont_roe($A101,"2024/12/31")/100,"")</f>
        <v>-0.249972</v>
      </c>
      <c r="AG101">
        <f>IFERROR([1]!s_fa_dupont_roe($A101,"2025/12/31")/100,"")</f>
        <v>4.4516E-2</v>
      </c>
      <c r="AH101">
        <f>IFERROR([1]!s_stm07_is($A101,"W30028333","2025/12/31",1),"")</f>
        <v>538392000</v>
      </c>
      <c r="AI101">
        <f>IFERROR([1]!s_stm07_bs($A101,"W38058048","2025/12/31",1),"")</f>
        <v>0</v>
      </c>
      <c r="AJ101">
        <f>IFERROR([1]!s_fa_netdebt($A101,"2025/12/31"),"")</f>
        <v>0</v>
      </c>
      <c r="AK101">
        <f>IFERROR([1]!s_val_ev1($A101,"2025/12/31"),"")</f>
        <v>65398522896.487602</v>
      </c>
      <c r="AL101">
        <f>IFERROR([1]!s_fa_ebitda($A101,"2025/12/31"),"")</f>
        <v>1394522000</v>
      </c>
      <c r="AM101">
        <f>IFERROR([1]!s_west_netprofit($A101,2026,$B$1,180)/[1]!s_west_netprofit($A101,2026,$B$1-7,180)-1,"")</f>
        <v>-7.3539682685873631E-3</v>
      </c>
      <c r="AN101" t="str">
        <f>IFERROR([1]!s_west_netprofit($A101,2026,$B$1,180)/[1]!s_west_netprofit($A101,2026,$B$1-30,180)-1,"")</f>
        <v/>
      </c>
      <c r="AO101" t="str">
        <f>IFERROR([1]!s_est_mediannetprofit($A101,2026,$B$1)/[1]!s_est_mediannetprofit($A101,2026,$B$1-7)-1,"")</f>
        <v/>
      </c>
      <c r="AP101" t="str">
        <f>IFERROR([1]!s_est_mediannetprofit($A101,2026,$B$1)/[1]!s_est_mediannetprofit($A101,2026,$B$1-30)-1,"")</f>
        <v/>
      </c>
    </row>
    <row r="102" spans="1:42">
      <c r="A102" t="s">
        <v>1941</v>
      </c>
      <c r="B102">
        <f>IFERROR([1]!s_stm07_is($A102,"W30028333","2011/12/31",1)/[1]!S_SHARE_TOTAL($A102,$B$1),"")</f>
        <v>0</v>
      </c>
      <c r="C102">
        <f>IFERROR([1]!s_stm07_is($A102,"W30028333","2012/12/31",1)/[1]!S_SHARE_TOTAL($A102,$B$1),"")</f>
        <v>0</v>
      </c>
      <c r="D102">
        <f>IFERROR([1]!s_stm07_is($A102,"W30028333","2013/12/31",1)/[1]!S_SHARE_TOTAL($A102,$B$1),"")</f>
        <v>0</v>
      </c>
      <c r="E102">
        <f>IFERROR([1]!s_stm07_is($A102,"W30028333","2014/12/31",1)/[1]!S_SHARE_TOTAL($A102,$B$1),"")</f>
        <v>0</v>
      </c>
      <c r="F102">
        <f>IFERROR([1]!s_stm07_is($A102,"W30028333","2015/12/31",1)/[1]!S_SHARE_TOTAL($A102,$B$1),"")</f>
        <v>0</v>
      </c>
      <c r="G102">
        <f>IFERROR([1]!s_stm07_is($A102,"W30028333","2016/12/31",1)/[1]!S_SHARE_TOTAL($A102,$B$1),"")</f>
        <v>-1.4199554784702282</v>
      </c>
      <c r="H102">
        <f>IFERROR([1]!s_stm07_is($A102,"W30028333","2017/12/31",1)/[1]!S_SHARE_TOTAL($A102,$B$1),"")</f>
        <v>-3.0524758355685995</v>
      </c>
      <c r="I102">
        <f>IFERROR([1]!s_stm07_is($A102,"W30028333","2018/12/31",1)/[1]!S_SHARE_TOTAL($A102,$B$1),"")</f>
        <v>-9.4169336227860523</v>
      </c>
      <c r="J102">
        <f>IFERROR([1]!s_stm07_is($A102,"W30028333","2019/12/31",1)/[1]!S_SHARE_TOTAL($A102,$B$1),"")</f>
        <v>-4.6072123775060527</v>
      </c>
      <c r="K102">
        <f>IFERROR([1]!s_stm07_is($A102,"W30028333","2020/12/31",1)/[1]!S_SHARE_TOTAL($A102,$B$1),"")</f>
        <v>-2.2649498270090827</v>
      </c>
      <c r="L102">
        <f>IFERROR([1]!s_stm07_is($A102,"W30028333","2021/12/31",1)/[1]!S_SHARE_TOTAL($A102,$B$1),"")</f>
        <v>-4.2678035429300625</v>
      </c>
      <c r="M102">
        <f>IFERROR([1]!s_stm07_is($A102,"W30028333","2022/12/31",1)/[1]!S_SHARE_TOTAL($A102,$B$1),"")</f>
        <v>-5.877320739877673</v>
      </c>
      <c r="N102">
        <f>IFERROR([1]!s_stm07_is($A102,"W30028333","2023/12/31",1)/[1]!S_SHARE_TOTAL($A102,$B$1),"")</f>
        <v>-8.5365553243690773</v>
      </c>
      <c r="O102">
        <f>IFERROR([1]!s_stm07_is($A102,"W30028333","2024/12/31",1)/[1]!S_SHARE_TOTAL($A102,$B$1),"")</f>
        <v>-9.1464010550787087</v>
      </c>
      <c r="P102">
        <f>IFERROR([1]!s_stm07_is($A102,"W30028333","2025/12/31",1)/[1]!S_SHARE_TOTAL($A102,$B$1),"")</f>
        <v>-6.2855327756900765</v>
      </c>
      <c r="Q102">
        <f>IFERROR([1]!s_west_netprofit($A102,2026,$B$1,180)/[1]!S_SHARE_TOTAL($A102,$B$1),"")</f>
        <v>-0.62638620500970177</v>
      </c>
      <c r="R102">
        <f>IFERROR([1]!s_west_netprofit($A102,2027,$B$1,180)/[1]!S_SHARE_TOTAL($A102,$B$1),"")</f>
        <v>0.56446802149230169</v>
      </c>
      <c r="S102">
        <f>IFERROR([1]!s_fa_dupont_roe($A102,"2011/12/31")/100,"")</f>
        <v>0</v>
      </c>
      <c r="T102">
        <f>IFERROR([1]!s_fa_dupont_roe($A102,"2012/12/31")/100,"")</f>
        <v>0</v>
      </c>
      <c r="U102">
        <f>IFERROR([1]!s_fa_dupont_roe($A102,"2013/12/31")/100,"")</f>
        <v>0</v>
      </c>
      <c r="V102">
        <f>IFERROR([1]!s_fa_dupont_roe($A102,"2014/12/31")/100,"")</f>
        <v>0</v>
      </c>
      <c r="W102">
        <f>IFERROR([1]!s_fa_dupont_roe($A102,"2015/12/31")/100,"")</f>
        <v>0</v>
      </c>
      <c r="X102">
        <f>IFERROR([1]!s_fa_dupont_roe($A102,"2016/12/31")/100,"")</f>
        <v>-3.67638</v>
      </c>
      <c r="Y102">
        <f>IFERROR([1]!s_fa_dupont_roe($A102,"2017/12/31")/100,"")</f>
        <v>-1.6782280000000001</v>
      </c>
      <c r="Z102">
        <f>IFERROR([1]!s_fa_dupont_roe($A102,"2018/12/31")/100,"")</f>
        <v>-3.1329940000000001</v>
      </c>
      <c r="AA102">
        <f>IFERROR([1]!s_fa_dupont_roe($A102,"2019/12/31")/100,"")</f>
        <v>0</v>
      </c>
      <c r="AB102">
        <f>IFERROR([1]!s_fa_dupont_roe($A102,"2020/12/31")/100,"")</f>
        <v>0</v>
      </c>
      <c r="AC102">
        <f>IFERROR([1]!s_fa_dupont_roe($A102,"2021/12/31")/100,"")</f>
        <v>-0.34171000000000001</v>
      </c>
      <c r="AD102">
        <f>IFERROR([1]!s_fa_dupont_roe($A102,"2022/12/31")/100,"")</f>
        <v>-0.49709500000000001</v>
      </c>
      <c r="AE102">
        <f>IFERROR([1]!s_fa_dupont_roe($A102,"2023/12/31")/100,"")</f>
        <v>-0.85590299999999997</v>
      </c>
      <c r="AF102">
        <f>IFERROR([1]!s_fa_dupont_roe($A102,"2024/12/31")/100,"")</f>
        <v>-1.437978</v>
      </c>
      <c r="AG102">
        <f>IFERROR([1]!s_fa_dupont_roe($A102,"2025/12/31")/100,"")</f>
        <v>-3.0752390000000003</v>
      </c>
      <c r="AH102">
        <f>IFERROR([1]!s_stm07_is($A102,"W30028333","2025/12/31",1),"")</f>
        <v>-15570678000</v>
      </c>
      <c r="AI102">
        <f>IFERROR([1]!s_stm07_bs($A102,"W38058048","2025/12/31",1),"")</f>
        <v>0</v>
      </c>
      <c r="AJ102">
        <f>IFERROR([1]!s_fa_netdebt($A102,"2025/12/31"),"")</f>
        <v>0</v>
      </c>
      <c r="AK102">
        <f>IFERROR([1]!s_val_ev1($A102,"2025/12/31"),"")</f>
        <v>105621294102.528</v>
      </c>
      <c r="AL102">
        <f>IFERROR([1]!s_fa_ebitda($A102,"2025/12/31"),"")</f>
        <v>-5321849000</v>
      </c>
      <c r="AM102">
        <f>IFERROR([1]!s_west_netprofit($A102,2026,$B$1,180)/[1]!s_west_netprofit($A102,2026,$B$1-7,180)-1,"")</f>
        <v>0</v>
      </c>
      <c r="AN102" t="str">
        <f>IFERROR([1]!s_west_netprofit($A102,2026,$B$1,180)/[1]!s_west_netprofit($A102,2026,$B$1-30,180)-1,"")</f>
        <v/>
      </c>
      <c r="AO102" t="str">
        <f>IFERROR([1]!s_est_mediannetprofit($A102,2026,$B$1)/[1]!s_est_mediannetprofit($A102,2026,$B$1-7)-1,"")</f>
        <v/>
      </c>
      <c r="AP102" t="str">
        <f>IFERROR([1]!s_est_mediannetprofit($A102,2026,$B$1)/[1]!s_est_mediannetprofit($A102,2026,$B$1-30)-1,"")</f>
        <v/>
      </c>
    </row>
    <row r="103" spans="1:42">
      <c r="A103" t="s">
        <v>1942</v>
      </c>
      <c r="B103">
        <f>IFERROR([1]!s_stm07_is($A103,"W30028333","2011/12/31",1)/[1]!S_SHARE_TOTAL($A103,$B$1),"")</f>
        <v>0</v>
      </c>
      <c r="C103">
        <f>IFERROR([1]!s_stm07_is($A103,"W30028333","2012/12/31",1)/[1]!S_SHARE_TOTAL($A103,$B$1),"")</f>
        <v>0</v>
      </c>
      <c r="D103">
        <f>IFERROR([1]!s_stm07_is($A103,"W30028333","2013/12/31",1)/[1]!S_SHARE_TOTAL($A103,$B$1),"")</f>
        <v>0</v>
      </c>
      <c r="E103">
        <f>IFERROR([1]!s_stm07_is($A103,"W30028333","2014/12/31",1)/[1]!S_SHARE_TOTAL($A103,$B$1),"")</f>
        <v>0</v>
      </c>
      <c r="F103">
        <f>IFERROR([1]!s_stm07_is($A103,"W30028333","2015/12/31",1)/[1]!S_SHARE_TOTAL($A103,$B$1),"")</f>
        <v>0</v>
      </c>
      <c r="G103">
        <f>IFERROR([1]!s_stm07_is($A103,"W30028333","2016/12/31",1)/[1]!S_SHARE_TOTAL($A103,$B$1),"")</f>
        <v>0</v>
      </c>
      <c r="H103">
        <f>IFERROR([1]!s_stm07_is($A103,"W30028333","2017/12/31",1)/[1]!S_SHARE_TOTAL($A103,$B$1),"")</f>
        <v>0</v>
      </c>
      <c r="I103">
        <f>IFERROR([1]!s_stm07_is($A103,"W30028333","2018/12/31",1)/[1]!S_SHARE_TOTAL($A103,$B$1),"")</f>
        <v>-0.73066401624202415</v>
      </c>
      <c r="J103">
        <f>IFERROR([1]!s_stm07_is($A103,"W30028333","2019/12/31",1)/[1]!S_SHARE_TOTAL($A103,$B$1),"")</f>
        <v>-1.9283158918835637</v>
      </c>
      <c r="K103">
        <f>IFERROR([1]!s_stm07_is($A103,"W30028333","2020/12/31",1)/[1]!S_SHARE_TOTAL($A103,$B$1),"")</f>
        <v>-1.4270305338223395</v>
      </c>
      <c r="L103">
        <f>IFERROR([1]!s_stm07_is($A103,"W30028333","2021/12/31",1)/[1]!S_SHARE_TOTAL($A103,$B$1),"")</f>
        <v>-2.5401993352486505</v>
      </c>
      <c r="M103">
        <f>IFERROR([1]!s_stm07_is($A103,"W30028333","2022/12/31",1)/[1]!S_SHARE_TOTAL($A103,$B$1),"")</f>
        <v>-4.7736689958939795</v>
      </c>
      <c r="N103">
        <f>IFERROR([1]!s_stm07_is($A103,"W30028333","2023/12/31",1)/[1]!S_SHARE_TOTAL($A103,$B$1),"")</f>
        <v>-5.4197031598162084</v>
      </c>
      <c r="O103">
        <f>IFERROR([1]!s_stm07_is($A103,"W30028333","2024/12/31",1)/[1]!S_SHARE_TOTAL($A103,$B$1),"")</f>
        <v>-3.024498131172856</v>
      </c>
      <c r="P103">
        <f>IFERROR([1]!s_stm07_is($A103,"W30028333","2025/12/31",1)/[1]!S_SHARE_TOTAL($A103,$B$1),"")</f>
        <v>-0.59518782572715556</v>
      </c>
      <c r="Q103">
        <f>IFERROR([1]!s_west_netprofit($A103,2026,$B$1,180)/[1]!S_SHARE_TOTAL($A103,$B$1),"")</f>
        <v>0.11140612331957554</v>
      </c>
      <c r="R103">
        <f>IFERROR([1]!s_west_netprofit($A103,2027,$B$1,180)/[1]!S_SHARE_TOTAL($A103,$B$1),"")</f>
        <v>1.488608500376249</v>
      </c>
      <c r="S103">
        <f>IFERROR([1]!s_fa_dupont_roe($A103,"2011/12/31")/100,"")</f>
        <v>0</v>
      </c>
      <c r="T103">
        <f>IFERROR([1]!s_fa_dupont_roe($A103,"2012/12/31")/100,"")</f>
        <v>0</v>
      </c>
      <c r="U103">
        <f>IFERROR([1]!s_fa_dupont_roe($A103,"2013/12/31")/100,"")</f>
        <v>0</v>
      </c>
      <c r="V103">
        <f>IFERROR([1]!s_fa_dupont_roe($A103,"2014/12/31")/100,"")</f>
        <v>0</v>
      </c>
      <c r="W103">
        <f>IFERROR([1]!s_fa_dupont_roe($A103,"2015/12/31")/100,"")</f>
        <v>0</v>
      </c>
      <c r="X103">
        <f>IFERROR([1]!s_fa_dupont_roe($A103,"2016/12/31")/100,"")</f>
        <v>0</v>
      </c>
      <c r="Y103">
        <f>IFERROR([1]!s_fa_dupont_roe($A103,"2017/12/31")/100,"")</f>
        <v>0</v>
      </c>
      <c r="Z103">
        <f>IFERROR([1]!s_fa_dupont_roe($A103,"2018/12/31")/100,"")</f>
        <v>-0.291771</v>
      </c>
      <c r="AA103">
        <f>IFERROR([1]!s_fa_dupont_roe($A103,"2019/12/31")/100,"")</f>
        <v>-0.96422399999999997</v>
      </c>
      <c r="AB103">
        <f>IFERROR([1]!s_fa_dupont_roe($A103,"2020/12/31")/100,"")</f>
        <v>-0.14651500000000001</v>
      </c>
      <c r="AC103">
        <f>IFERROR([1]!s_fa_dupont_roe($A103,"2021/12/31")/100,"")</f>
        <v>-0.12701299999999999</v>
      </c>
      <c r="AD103">
        <f>IFERROR([1]!s_fa_dupont_roe($A103,"2022/12/31")/100,"")</f>
        <v>-0.23119900000000002</v>
      </c>
      <c r="AE103">
        <f>IFERROR([1]!s_fa_dupont_roe($A103,"2023/12/31")/100,"")</f>
        <v>-0.28333900000000001</v>
      </c>
      <c r="AF103">
        <f>IFERROR([1]!s_fa_dupont_roe($A103,"2024/12/31")/100,"")</f>
        <v>-0.17130099999999998</v>
      </c>
      <c r="AG103">
        <f>IFERROR([1]!s_fa_dupont_roe($A103,"2025/12/31")/100,"")</f>
        <v>-3.6969000000000002E-2</v>
      </c>
      <c r="AH103">
        <f>IFERROR([1]!s_stm07_is($A103,"W30028333","2025/12/31",1),"")</f>
        <v>-1139460000</v>
      </c>
      <c r="AI103">
        <f>IFERROR([1]!s_stm07_bs($A103,"W38058048","2025/12/31",1),"")</f>
        <v>0</v>
      </c>
      <c r="AJ103">
        <f>IFERROR([1]!s_fa_netdebt($A103,"2025/12/31"),"")</f>
        <v>0</v>
      </c>
      <c r="AK103">
        <f>IFERROR([1]!s_val_ev1($A103,"2025/12/31"),"")</f>
        <v>150514102185.89401</v>
      </c>
      <c r="AL103">
        <f>IFERROR([1]!s_fa_ebitda($A103,"2025/12/31"),"")</f>
        <v>1047853000</v>
      </c>
      <c r="AM103">
        <f>IFERROR([1]!s_west_netprofit($A103,2026,$B$1,180)/[1]!s_west_netprofit($A103,2026,$B$1-7,180)-1,"")</f>
        <v>-0.52201351130920859</v>
      </c>
      <c r="AN103" t="str">
        <f>IFERROR([1]!s_west_netprofit($A103,2026,$B$1,180)/[1]!s_west_netprofit($A103,2026,$B$1-30,180)-1,"")</f>
        <v/>
      </c>
      <c r="AO103" t="str">
        <f>IFERROR([1]!s_est_mediannetprofit($A103,2026,$B$1)/[1]!s_est_mediannetprofit($A103,2026,$B$1-7)-1,"")</f>
        <v/>
      </c>
      <c r="AP103" t="str">
        <f>IFERROR([1]!s_est_mediannetprofit($A103,2026,$B$1)/[1]!s_est_mediannetprofit($A103,2026,$B$1-30)-1,"")</f>
        <v/>
      </c>
    </row>
    <row r="104" spans="1:42">
      <c r="A104" t="s">
        <v>1943</v>
      </c>
      <c r="B104">
        <f>IFERROR([1]!s_stm07_is($A104,"W30028333","2011/12/31",1)/[1]!S_SHARE_TOTAL($A104,$B$1),"")</f>
        <v>2.4388630126767064</v>
      </c>
      <c r="C104">
        <f>IFERROR([1]!s_stm07_is($A104,"W30028333","2012/12/31",1)/[1]!S_SHARE_TOTAL($A104,$B$1),"")</f>
        <v>3.8412734343980541</v>
      </c>
      <c r="D104">
        <f>IFERROR([1]!s_stm07_is($A104,"W30028333","2013/12/31",1)/[1]!S_SHARE_TOTAL($A104,$B$1),"")</f>
        <v>3.864395222845268</v>
      </c>
      <c r="E104">
        <f>IFERROR([1]!s_stm07_is($A104,"W30028333","2014/12/31",1)/[1]!S_SHARE_TOTAL($A104,$B$1),"")</f>
        <v>4.8445870484732936</v>
      </c>
      <c r="F104">
        <f>IFERROR([1]!s_stm07_is($A104,"W30028333","2015/12/31",1)/[1]!S_SHARE_TOTAL($A104,$B$1),"")</f>
        <v>12.367343836099161</v>
      </c>
      <c r="G104">
        <f>IFERROR([1]!s_stm07_is($A104,"W30028333","2016/12/31",1)/[1]!S_SHARE_TOTAL($A104,$B$1),"")</f>
        <v>4.2733938634701456</v>
      </c>
      <c r="H104">
        <f>IFERROR([1]!s_stm07_is($A104,"W30028333","2017/12/31",1)/[1]!S_SHARE_TOTAL($A104,$B$1),"")</f>
        <v>6.7233126310410407</v>
      </c>
      <c r="I104">
        <f>IFERROR([1]!s_stm07_is($A104,"W30028333","2018/12/31",1)/[1]!S_SHARE_TOTAL($A104,$B$1),"")</f>
        <v>10.129604894579236</v>
      </c>
      <c r="J104">
        <f>IFERROR([1]!s_stm07_is($A104,"W30028333","2019/12/31",1)/[1]!S_SHARE_TOTAL($A104,$B$1),"")</f>
        <v>0.75568843680954156</v>
      </c>
      <c r="K104">
        <f>IFERROR([1]!s_stm07_is($A104,"W30028333","2020/12/31",1)/[1]!S_SHARE_TOTAL($A104,$B$1),"")</f>
        <v>8.2556298259523668</v>
      </c>
      <c r="L104">
        <f>IFERROR([1]!s_stm07_is($A104,"W30028333","2021/12/31",1)/[1]!S_SHARE_TOTAL($A104,$B$1),"")</f>
        <v>3.7567671146399477</v>
      </c>
      <c r="M104">
        <f>IFERROR([1]!s_stm07_is($A104,"W30028333","2022/12/31",1)/[1]!S_SHARE_TOTAL($A104,$B$1),"")</f>
        <v>2.7769805025976297</v>
      </c>
      <c r="N104">
        <f>IFERROR([1]!s_stm07_is($A104,"W30028333","2023/12/31",1)/[1]!S_SHARE_TOTAL($A104,$B$1),"")</f>
        <v>7.4632039833669603</v>
      </c>
      <c r="O104">
        <f>IFERROR([1]!s_stm07_is($A104,"W30028333","2024/12/31",1)/[1]!S_SHARE_TOTAL($A104,$B$1),"")</f>
        <v>8.7288076123455074</v>
      </c>
      <c r="P104">
        <f>IFERROR([1]!s_stm07_is($A104,"W30028333","2025/12/31",1)/[1]!S_SHARE_TOTAL($A104,$B$1),"")</f>
        <v>2.0532536088130908</v>
      </c>
      <c r="Q104">
        <f>IFERROR([1]!s_west_netprofit($A104,2026,$B$1,180)/[1]!S_SHARE_TOTAL($A104,$B$1),"")</f>
        <v>5.3820793884670275</v>
      </c>
      <c r="R104">
        <f>IFERROR([1]!s_west_netprofit($A104,2027,$B$1,180)/[1]!S_SHARE_TOTAL($A104,$B$1),"")</f>
        <v>6.5214391487679748</v>
      </c>
      <c r="S104">
        <f>IFERROR([1]!s_fa_dupont_roe($A104,"2011/12/31")/100,"")</f>
        <v>0.56028599999999995</v>
      </c>
      <c r="T104">
        <f>IFERROR([1]!s_fa_dupont_roe($A104,"2012/12/31")/100,"")</f>
        <v>0.50576999999999994</v>
      </c>
      <c r="U104">
        <f>IFERROR([1]!s_fa_dupont_roe($A104,"2013/12/31")/100,"")</f>
        <v>0.32627</v>
      </c>
      <c r="V104">
        <f>IFERROR([1]!s_fa_dupont_roe($A104,"2014/12/31")/100,"")</f>
        <v>0.293207</v>
      </c>
      <c r="W104">
        <f>IFERROR([1]!s_fa_dupont_roe($A104,"2015/12/31")/100,"")</f>
        <v>0.51090999999999998</v>
      </c>
      <c r="X104">
        <f>IFERROR([1]!s_fa_dupont_roe($A104,"2016/12/31")/100,"")</f>
        <v>0.13484400000000002</v>
      </c>
      <c r="Y104">
        <f>IFERROR([1]!s_fa_dupont_roe($A104,"2017/12/31")/100,"")</f>
        <v>0.17629400000000001</v>
      </c>
      <c r="Z104">
        <f>IFERROR([1]!s_fa_dupont_roe($A104,"2018/12/31")/100,"")</f>
        <v>0.19819400000000001</v>
      </c>
      <c r="AA104">
        <f>IFERROR([1]!s_fa_dupont_roe($A104,"2019/12/31")/100,"")</f>
        <v>1.26E-2</v>
      </c>
      <c r="AB104">
        <f>IFERROR([1]!s_fa_dupont_roe($A104,"2020/12/31")/100,"")</f>
        <v>0.12978500000000001</v>
      </c>
      <c r="AC104">
        <f>IFERROR([1]!s_fa_dupont_roe($A104,"2021/12/31")/100,"")</f>
        <v>5.1887999999999997E-2</v>
      </c>
      <c r="AD104">
        <f>IFERROR([1]!s_fa_dupont_roe($A104,"2022/12/31")/100,"")</f>
        <v>3.4759000000000005E-2</v>
      </c>
      <c r="AE104">
        <f>IFERROR([1]!s_fa_dupont_roe($A104,"2023/12/31")/100,"")</f>
        <v>8.6982999999999991E-2</v>
      </c>
      <c r="AF104">
        <f>IFERROR([1]!s_fa_dupont_roe($A104,"2024/12/31")/100,"")</f>
        <v>9.3682000000000001E-2</v>
      </c>
      <c r="AG104">
        <f>IFERROR([1]!s_fa_dupont_roe($A104,"2025/12/31")/100,"")</f>
        <v>2.1093000000000001E-2</v>
      </c>
      <c r="AH104">
        <f>IFERROR([1]!s_stm07_is($A104,"W30028333","2025/12/31",1),"")</f>
        <v>5589000000</v>
      </c>
      <c r="AI104">
        <f>IFERROR([1]!s_stm07_bs($A104,"W38058048","2025/12/31",1),"")</f>
        <v>0</v>
      </c>
      <c r="AJ104">
        <f>IFERROR([1]!s_fa_netdebt($A104,"2025/12/31"),"")</f>
        <v>0</v>
      </c>
      <c r="AK104">
        <f>IFERROR([1]!s_val_ev1($A104,"2025/12/31"),"")</f>
        <v>408254948789.89398</v>
      </c>
      <c r="AL104">
        <f>IFERROR([1]!s_fa_ebitda($A104,"2025/12/31"),"")</f>
        <v>22249000000</v>
      </c>
      <c r="AM104">
        <f>IFERROR([1]!s_west_netprofit($A104,2026,$B$1,180)/[1]!s_west_netprofit($A104,2026,$B$1-7,180)-1,"")</f>
        <v>-2.8974288336202081E-3</v>
      </c>
      <c r="AN104" t="str">
        <f>IFERROR([1]!s_west_netprofit($A104,2026,$B$1,180)/[1]!s_west_netprofit($A104,2026,$B$1-30,180)-1,"")</f>
        <v/>
      </c>
      <c r="AO104" t="str">
        <f>IFERROR([1]!s_est_mediannetprofit($A104,2026,$B$1)/[1]!s_est_mediannetprofit($A104,2026,$B$1-7)-1,"")</f>
        <v/>
      </c>
      <c r="AP104" t="str">
        <f>IFERROR([1]!s_est_mediannetprofit($A104,2026,$B$1)/[1]!s_est_mediannetprofit($A104,2026,$B$1-30)-1,"")</f>
        <v/>
      </c>
    </row>
    <row r="105" spans="1:42">
      <c r="A105" t="s">
        <v>1944</v>
      </c>
      <c r="B105">
        <f>IFERROR([1]!s_stm07_is($A105,"W30028333","2011/12/31",1)/[1]!S_SHARE_TOTAL($A105,$B$1),"")</f>
        <v>6.440215993633816E-2</v>
      </c>
      <c r="C105">
        <f>IFERROR([1]!s_stm07_is($A105,"W30028333","2012/12/31",1)/[1]!S_SHARE_TOTAL($A105,$B$1),"")</f>
        <v>8.3964409354381653E-2</v>
      </c>
      <c r="D105">
        <f>IFERROR([1]!s_stm07_is($A105,"W30028333","2013/12/31",1)/[1]!S_SHARE_TOTAL($A105,$B$1),"")</f>
        <v>8.6230451120766258E-2</v>
      </c>
      <c r="E105">
        <f>IFERROR([1]!s_stm07_is($A105,"W30028333","2014/12/31",1)/[1]!S_SHARE_TOTAL($A105,$B$1),"")</f>
        <v>0.13649658563982831</v>
      </c>
      <c r="F105">
        <f>IFERROR([1]!s_stm07_is($A105,"W30028333","2015/12/31",1)/[1]!S_SHARE_TOTAL($A105,$B$1),"")</f>
        <v>0.12213781610030497</v>
      </c>
      <c r="G105">
        <f>IFERROR([1]!s_stm07_is($A105,"W30028333","2016/12/31",1)/[1]!S_SHARE_TOTAL($A105,$B$1),"")</f>
        <v>0.14230565110070814</v>
      </c>
      <c r="H105">
        <f>IFERROR([1]!s_stm07_is($A105,"W30028333","2017/12/31",1)/[1]!S_SHARE_TOTAL($A105,$B$1),"")</f>
        <v>0.17367523738526108</v>
      </c>
      <c r="I105">
        <f>IFERROR([1]!s_stm07_is($A105,"W30028333","2018/12/31",1)/[1]!S_SHARE_TOTAL($A105,$B$1),"")</f>
        <v>0.18738982079851257</v>
      </c>
      <c r="J105">
        <f>IFERROR([1]!s_stm07_is($A105,"W30028333","2019/12/31",1)/[1]!S_SHARE_TOTAL($A105,$B$1),"")</f>
        <v>0.15064653256474486</v>
      </c>
      <c r="K105">
        <f>IFERROR([1]!s_stm07_is($A105,"W30028333","2020/12/31",1)/[1]!S_SHARE_TOTAL($A105,$B$1),"")</f>
        <v>0.26155538716142102</v>
      </c>
      <c r="L105">
        <f>IFERROR([1]!s_stm07_is($A105,"W30028333","2021/12/31",1)/[1]!S_SHARE_TOTAL($A105,$B$1),"")</f>
        <v>0.21161577527610775</v>
      </c>
      <c r="M105">
        <f>IFERROR([1]!s_stm07_is($A105,"W30028333","2022/12/31",1)/[1]!S_SHARE_TOTAL($A105,$B$1),"")</f>
        <v>-0.7515848625557362</v>
      </c>
      <c r="N105">
        <f>IFERROR([1]!s_stm07_is($A105,"W30028333","2023/12/31",1)/[1]!S_SHARE_TOTAL($A105,$B$1),"")</f>
        <v>0.11222064029388788</v>
      </c>
      <c r="O105">
        <f>IFERROR([1]!s_stm07_is($A105,"W30028333","2024/12/31",1)/[1]!S_SHARE_TOTAL($A105,$B$1),"")</f>
        <v>0.19590788508706417</v>
      </c>
      <c r="P105">
        <f>IFERROR([1]!s_stm07_is($A105,"W30028333","2025/12/31",1)/[1]!S_SHARE_TOTAL($A105,$B$1),"")</f>
        <v>0.23522032427629724</v>
      </c>
      <c r="Q105">
        <f>IFERROR([1]!s_west_netprofit($A105,2026,$B$1,180)/[1]!S_SHARE_TOTAL($A105,$B$1),"")</f>
        <v>0.31485517829267556</v>
      </c>
      <c r="R105">
        <f>IFERROR([1]!s_west_netprofit($A105,2027,$B$1,180)/[1]!S_SHARE_TOTAL($A105,$B$1),"")</f>
        <v>0.38749004451631774</v>
      </c>
      <c r="S105">
        <f>IFERROR([1]!s_fa_dupont_roe($A105,"2011/12/31")/100,"")</f>
        <v>0.203184</v>
      </c>
      <c r="T105">
        <f>IFERROR([1]!s_fa_dupont_roe($A105,"2012/12/31")/100,"")</f>
        <v>0.209846</v>
      </c>
      <c r="U105">
        <f>IFERROR([1]!s_fa_dupont_roe($A105,"2013/12/31")/100,"")</f>
        <v>0.176097</v>
      </c>
      <c r="V105">
        <f>IFERROR([1]!s_fa_dupont_roe($A105,"2014/12/31")/100,"")</f>
        <v>0.22910599999999998</v>
      </c>
      <c r="W105">
        <f>IFERROR([1]!s_fa_dupont_roe($A105,"2015/12/31")/100,"")</f>
        <v>0.17186499999999999</v>
      </c>
      <c r="X105">
        <f>IFERROR([1]!s_fa_dupont_roe($A105,"2016/12/31")/100,"")</f>
        <v>0.171345</v>
      </c>
      <c r="Y105">
        <f>IFERROR([1]!s_fa_dupont_roe($A105,"2017/12/31")/100,"")</f>
        <v>0.1779</v>
      </c>
      <c r="Z105">
        <f>IFERROR([1]!s_fa_dupont_roe($A105,"2018/12/31")/100,"")</f>
        <v>0.16126699999999999</v>
      </c>
      <c r="AA105">
        <f>IFERROR([1]!s_fa_dupont_roe($A105,"2019/12/31")/100,"")</f>
        <v>0.109398</v>
      </c>
      <c r="AB105">
        <f>IFERROR([1]!s_fa_dupont_roe($A105,"2020/12/31")/100,"")</f>
        <v>0.16228300000000001</v>
      </c>
      <c r="AC105">
        <f>IFERROR([1]!s_fa_dupont_roe($A105,"2021/12/31")/100,"")</f>
        <v>8.7468000000000004E-2</v>
      </c>
      <c r="AD105">
        <f>IFERROR([1]!s_fa_dupont_roe($A105,"2022/12/31")/100,"")</f>
        <v>-0.27561199999999997</v>
      </c>
      <c r="AE105">
        <f>IFERROR([1]!s_fa_dupont_roe($A105,"2023/12/31")/100,"")</f>
        <v>4.8521000000000002E-2</v>
      </c>
      <c r="AF105">
        <f>IFERROR([1]!s_fa_dupont_roe($A105,"2024/12/31")/100,"")</f>
        <v>8.3896999999999999E-2</v>
      </c>
      <c r="AG105">
        <f>IFERROR([1]!s_fa_dupont_roe($A105,"2025/12/31")/100,"")</f>
        <v>9.9953E-2</v>
      </c>
      <c r="AH105">
        <f>IFERROR([1]!s_stm07_is($A105,"W30028333","2025/12/31",1),"")</f>
        <v>371716000</v>
      </c>
      <c r="AI105">
        <f>IFERROR([1]!s_stm07_bs($A105,"W38058048","2025/12/31",1),"")</f>
        <v>0</v>
      </c>
      <c r="AJ105">
        <f>IFERROR([1]!s_fa_netdebt($A105,"2025/12/31"),"")</f>
        <v>0</v>
      </c>
      <c r="AK105">
        <f>IFERROR([1]!s_val_ev1($A105,"2025/12/31"),"")</f>
        <v>60291191390.870201</v>
      </c>
      <c r="AL105">
        <f>IFERROR([1]!s_fa_ebitda($A105,"2025/12/31"),"")</f>
        <v>548721000</v>
      </c>
      <c r="AM105">
        <f>IFERROR([1]!s_west_netprofit($A105,2026,$B$1,180)/[1]!s_west_netprofit($A105,2026,$B$1-7,180)-1,"")</f>
        <v>0</v>
      </c>
      <c r="AN105" t="str">
        <f>IFERROR([1]!s_west_netprofit($A105,2026,$B$1,180)/[1]!s_west_netprofit($A105,2026,$B$1-30,180)-1,"")</f>
        <v/>
      </c>
      <c r="AO105" t="str">
        <f>IFERROR([1]!s_est_mediannetprofit($A105,2026,$B$1)/[1]!s_est_mediannetprofit($A105,2026,$B$1-7)-1,"")</f>
        <v/>
      </c>
      <c r="AP105" t="str">
        <f>IFERROR([1]!s_est_mediannetprofit($A105,2026,$B$1)/[1]!s_est_mediannetprofit($A105,2026,$B$1-30)-1,"")</f>
        <v/>
      </c>
    </row>
    <row r="106" spans="1:42">
      <c r="A106" t="s">
        <v>1945</v>
      </c>
      <c r="B106">
        <f>IFERROR([1]!s_stm07_is($A106,"W30028333","2011/12/31",1)/[1]!S_SHARE_TOTAL($A106,$B$1),"")</f>
        <v>1.5035500099800172</v>
      </c>
      <c r="C106">
        <f>IFERROR([1]!s_stm07_is($A106,"W30028333","2012/12/31",1)/[1]!S_SHARE_TOTAL($A106,$B$1),"")</f>
        <v>0.99789119134327897</v>
      </c>
      <c r="D106">
        <f>IFERROR([1]!s_stm07_is($A106,"W30028333","2013/12/31",1)/[1]!S_SHARE_TOTAL($A106,$B$1),"")</f>
        <v>1.3944656238266904</v>
      </c>
      <c r="E106">
        <f>IFERROR([1]!s_stm07_is($A106,"W30028333","2014/12/31",1)/[1]!S_SHARE_TOTAL($A106,$B$1),"")</f>
        <v>0.33906201146257198</v>
      </c>
      <c r="F106">
        <f>IFERROR([1]!s_stm07_is($A106,"W30028333","2015/12/31",1)/[1]!S_SHARE_TOTAL($A106,$B$1),"")</f>
        <v>3.5027256125150497</v>
      </c>
      <c r="G106">
        <f>IFERROR([1]!s_stm07_is($A106,"W30028333","2016/12/31",1)/[1]!S_SHARE_TOTAL($A106,$B$1),"")</f>
        <v>-1.9984244078337878</v>
      </c>
      <c r="H106">
        <f>IFERROR([1]!s_stm07_is($A106,"W30028333","2017/12/31",1)/[1]!S_SHARE_TOTAL($A106,$B$1),"")</f>
        <v>2.9919889410761864</v>
      </c>
      <c r="I106">
        <f>IFERROR([1]!s_stm07_is($A106,"W30028333","2018/12/31",1)/[1]!S_SHARE_TOTAL($A106,$B$1),"")</f>
        <v>1.5532557341574762</v>
      </c>
      <c r="J106">
        <f>IFERROR([1]!s_stm07_is($A106,"W30028333","2019/12/31",1)/[1]!S_SHARE_TOTAL($A106,$B$1),"")</f>
        <v>9.7930539138291959</v>
      </c>
      <c r="K106">
        <f>IFERROR([1]!s_stm07_is($A106,"W30028333","2020/12/31",1)/[1]!S_SHARE_TOTAL($A106,$B$1),"")</f>
        <v>-4.5354508712314079</v>
      </c>
      <c r="L106">
        <f>IFERROR([1]!s_stm07_is($A106,"W30028333","2021/12/31",1)/[1]!S_SHARE_TOTAL($A106,$B$1),"")</f>
        <v>-0.76824699081529857</v>
      </c>
      <c r="M106">
        <f>IFERROR([1]!s_stm07_is($A106,"W30028333","2022/12/31",1)/[1]!S_SHARE_TOTAL($A106,$B$1),"")</f>
        <v>1.959728232934298</v>
      </c>
      <c r="N106">
        <f>IFERROR([1]!s_stm07_is($A106,"W30028333","2023/12/31",1)/[1]!S_SHARE_TOTAL($A106,$B$1),"")</f>
        <v>13.853588463465693</v>
      </c>
      <c r="O106">
        <f>IFERROR([1]!s_stm07_is($A106,"W30028333","2024/12/31",1)/[1]!S_SHARE_TOTAL($A106,$B$1),"")</f>
        <v>23.839402531354001</v>
      </c>
      <c r="P106">
        <f>IFERROR([1]!s_stm07_is($A106,"W30028333","2025/12/31",1)/[1]!S_SHARE_TOTAL($A106,$B$1),"")</f>
        <v>46.505482385826454</v>
      </c>
      <c r="Q106">
        <f>IFERROR([1]!s_west_netprofit($A106,2026,$B$1,180)/[1]!S_SHARE_TOTAL($A106,$B$1),"")</f>
        <v>24.205967508518842</v>
      </c>
      <c r="R106">
        <f>IFERROR([1]!s_west_netprofit($A106,2027,$B$1,180)/[1]!S_SHARE_TOTAL($A106,$B$1),"")</f>
        <v>28.397081550925236</v>
      </c>
      <c r="S106">
        <f>IFERROR([1]!s_fa_dupont_roe($A106,"2011/12/31")/100,"")</f>
        <v>0.16376299999999999</v>
      </c>
      <c r="T106">
        <f>IFERROR([1]!s_fa_dupont_roe($A106,"2012/12/31")/100,"")</f>
        <v>0.105588</v>
      </c>
      <c r="U106">
        <f>IFERROR([1]!s_fa_dupont_roe($A106,"2013/12/31")/100,"")</f>
        <v>0.13293199999999999</v>
      </c>
      <c r="V106">
        <f>IFERROR([1]!s_fa_dupont_roe($A106,"2014/12/31")/100,"")</f>
        <v>2.6882000000000003E-2</v>
      </c>
      <c r="W106">
        <f>IFERROR([1]!s_fa_dupont_roe($A106,"2015/12/31")/100,"")</f>
        <v>9.2738999999999988E-2</v>
      </c>
      <c r="X106">
        <f>IFERROR([1]!s_fa_dupont_roe($A106,"2016/12/31")/100,"")</f>
        <v>-2.4649000000000001E-2</v>
      </c>
      <c r="Y106">
        <f>IFERROR([1]!s_fa_dupont_roe($A106,"2017/12/31")/100,"")</f>
        <v>2.7421000000000001E-2</v>
      </c>
      <c r="Z106">
        <f>IFERROR([1]!s_fa_dupont_roe($A106,"2018/12/31")/100,"")</f>
        <v>1.2975E-2</v>
      </c>
      <c r="AA106">
        <f>IFERROR([1]!s_fa_dupont_roe($A106,"2019/12/31")/100,"")</f>
        <v>7.3738999999999999E-2</v>
      </c>
      <c r="AB106">
        <f>IFERROR([1]!s_fa_dupont_roe($A106,"2020/12/31")/100,"")</f>
        <v>-3.1865000000000004E-2</v>
      </c>
      <c r="AC106">
        <f>IFERROR([1]!s_fa_dupont_roe($A106,"2021/12/31")/100,"")</f>
        <v>-5.2370000000000003E-3</v>
      </c>
      <c r="AD106">
        <f>IFERROR([1]!s_fa_dupont_roe($A106,"2022/12/31")/100,"")</f>
        <v>1.2642E-2</v>
      </c>
      <c r="AE106">
        <f>IFERROR([1]!s_fa_dupont_roe($A106,"2023/12/31")/100,"")</f>
        <v>8.4600000000000009E-2</v>
      </c>
      <c r="AF106">
        <f>IFERROR([1]!s_fa_dupont_roe($A106,"2024/12/31")/100,"")</f>
        <v>0.128937</v>
      </c>
      <c r="AG106">
        <f>IFERROR([1]!s_fa_dupont_roe($A106,"2025/12/31")/100,"")</f>
        <v>0.21240300000000001</v>
      </c>
      <c r="AH106">
        <f>IFERROR([1]!s_stm07_is($A106,"W30028333","2025/12/31",1),"")</f>
        <v>33294000000</v>
      </c>
      <c r="AI106">
        <f>IFERROR([1]!s_stm07_bs($A106,"W38058048","2025/12/31",1),"")</f>
        <v>0</v>
      </c>
      <c r="AJ106">
        <f>IFERROR([1]!s_fa_netdebt($A106,"2025/12/31"),"")</f>
        <v>0</v>
      </c>
      <c r="AK106">
        <f>IFERROR([1]!s_val_ev1($A106,"2025/12/31"),"")</f>
        <v>387810612538.47302</v>
      </c>
      <c r="AL106">
        <f>IFERROR([1]!s_fa_ebitda($A106,"2025/12/31"),"")</f>
        <v>38285000000</v>
      </c>
      <c r="AM106">
        <f>IFERROR([1]!s_west_netprofit($A106,2026,$B$1,180)/[1]!s_west_netprofit($A106,2026,$B$1-7,180)-1,"")</f>
        <v>0</v>
      </c>
      <c r="AN106" t="str">
        <f>IFERROR([1]!s_west_netprofit($A106,2026,$B$1,180)/[1]!s_west_netprofit($A106,2026,$B$1-30,180)-1,"")</f>
        <v/>
      </c>
      <c r="AO106" t="str">
        <f>IFERROR([1]!s_est_mediannetprofit($A106,2026,$B$1)/[1]!s_est_mediannetprofit($A106,2026,$B$1-7)-1,"")</f>
        <v/>
      </c>
      <c r="AP106" t="str">
        <f>IFERROR([1]!s_est_mediannetprofit($A106,2026,$B$1)/[1]!s_est_mediannetprofit($A106,2026,$B$1-30)-1,"")</f>
        <v/>
      </c>
    </row>
    <row r="107" spans="1:42">
      <c r="A107" t="s">
        <v>1946</v>
      </c>
      <c r="B107">
        <f>IFERROR([1]!s_stm07_is($A107,"W30028333","2011/12/31",1)/[1]!S_SHARE_TOTAL($A107,$B$1),"")</f>
        <v>0</v>
      </c>
      <c r="C107">
        <f>IFERROR([1]!s_stm07_is($A107,"W30028333","2012/12/31",1)/[1]!S_SHARE_TOTAL($A107,$B$1),"")</f>
        <v>0</v>
      </c>
      <c r="D107">
        <f>IFERROR([1]!s_stm07_is($A107,"W30028333","2013/12/31",1)/[1]!S_SHARE_TOTAL($A107,$B$1),"")</f>
        <v>0.36210347772456658</v>
      </c>
      <c r="E107">
        <f>IFERROR([1]!s_stm07_is($A107,"W30028333","2014/12/31",1)/[1]!S_SHARE_TOTAL($A107,$B$1),"")</f>
        <v>-2.0116859873587033E-2</v>
      </c>
      <c r="F107">
        <f>IFERROR([1]!s_stm07_is($A107,"W30028333","2015/12/31",1)/[1]!S_SHARE_TOTAL($A107,$B$1),"")</f>
        <v>0.92824939130980166</v>
      </c>
      <c r="G107">
        <f>IFERROR([1]!s_stm07_is($A107,"W30028333","2016/12/31",1)/[1]!S_SHARE_TOTAL($A107,$B$1),"")</f>
        <v>1.44266623664867</v>
      </c>
      <c r="H107">
        <f>IFERROR([1]!s_stm07_is($A107,"W30028333","2017/12/31",1)/[1]!S_SHARE_TOTAL($A107,$B$1),"")</f>
        <v>1.1581563612936534</v>
      </c>
      <c r="I107">
        <f>IFERROR([1]!s_stm07_is($A107,"W30028333","2018/12/31",1)/[1]!S_SHARE_TOTAL($A107,$B$1),"")</f>
        <v>2.0346766843570885</v>
      </c>
      <c r="J107">
        <f>IFERROR([1]!s_stm07_is($A107,"W30028333","2019/12/31",1)/[1]!S_SHARE_TOTAL($A107,$B$1),"")</f>
        <v>2.0490458699810792</v>
      </c>
      <c r="K107">
        <f>IFERROR([1]!s_stm07_is($A107,"W30028333","2020/12/31",1)/[1]!S_SHARE_TOTAL($A107,$B$1),"")</f>
        <v>2.2530883058417475</v>
      </c>
      <c r="L107">
        <f>IFERROR([1]!s_stm07_is($A107,"W30028333","2021/12/31",1)/[1]!S_SHARE_TOTAL($A107,$B$1),"")</f>
        <v>2.8450987535501659</v>
      </c>
      <c r="M107">
        <f>IFERROR([1]!s_stm07_is($A107,"W30028333","2022/12/31",1)/[1]!S_SHARE_TOTAL($A107,$B$1),"")</f>
        <v>1.2702360091607812</v>
      </c>
      <c r="N107">
        <f>IFERROR([1]!s_stm07_is($A107,"W30028333","2023/12/31",1)/[1]!S_SHARE_TOTAL($A107,$B$1),"")</f>
        <v>2.3766633022080681</v>
      </c>
      <c r="O107">
        <f>IFERROR([1]!s_stm07_is($A107,"W30028333","2024/12/31",1)/[1]!S_SHARE_TOTAL($A107,$B$1),"")</f>
        <v>2.6180656206911124</v>
      </c>
      <c r="P107">
        <f>IFERROR([1]!s_stm07_is($A107,"W30028333","2025/12/31",1)/[1]!S_SHARE_TOTAL($A107,$B$1),"")</f>
        <v>2.6697946889374791</v>
      </c>
      <c r="Q107">
        <f>IFERROR([1]!s_west_netprofit($A107,2026,$B$1,180)/[1]!S_SHARE_TOTAL($A107,$B$1),"")</f>
        <v>2.9152437954201336</v>
      </c>
      <c r="R107">
        <f>IFERROR([1]!s_west_netprofit($A107,2027,$B$1,180)/[1]!S_SHARE_TOTAL($A107,$B$1),"")</f>
        <v>3.1588123404819228</v>
      </c>
      <c r="S107">
        <f>IFERROR([1]!s_fa_dupont_roe($A107,"2011/12/31")/100,"")</f>
        <v>0</v>
      </c>
      <c r="T107">
        <f>IFERROR([1]!s_fa_dupont_roe($A107,"2012/12/31")/100,"")</f>
        <v>0</v>
      </c>
      <c r="U107">
        <f>IFERROR([1]!s_fa_dupont_roe($A107,"2013/12/31")/100,"")</f>
        <v>0</v>
      </c>
      <c r="V107">
        <f>IFERROR([1]!s_fa_dupont_roe($A107,"2014/12/31")/100,"")</f>
        <v>-3.7080000000000004E-3</v>
      </c>
      <c r="W107">
        <f>IFERROR([1]!s_fa_dupont_roe($A107,"2015/12/31")/100,"")</f>
        <v>0.16959800000000003</v>
      </c>
      <c r="X107">
        <f>IFERROR([1]!s_fa_dupont_roe($A107,"2016/12/31")/100,"")</f>
        <v>0.233597</v>
      </c>
      <c r="Y107">
        <f>IFERROR([1]!s_fa_dupont_roe($A107,"2017/12/31")/100,"")</f>
        <v>0.15623200000000001</v>
      </c>
      <c r="Z107">
        <f>IFERROR([1]!s_fa_dupont_roe($A107,"2018/12/31")/100,"")</f>
        <v>0.25039800000000001</v>
      </c>
      <c r="AA107">
        <f>IFERROR([1]!s_fa_dupont_roe($A107,"2019/12/31")/100,"")</f>
        <v>0.23966399999999999</v>
      </c>
      <c r="AB107">
        <f>IFERROR([1]!s_fa_dupont_roe($A107,"2020/12/31")/100,"")</f>
        <v>0.16891100000000001</v>
      </c>
      <c r="AC107">
        <f>IFERROR([1]!s_fa_dupont_roe($A107,"2021/12/31")/100,"")</f>
        <v>0.14929899999999999</v>
      </c>
      <c r="AD107">
        <f>IFERROR([1]!s_fa_dupont_roe($A107,"2022/12/31")/100,"")</f>
        <v>6.5297999999999995E-2</v>
      </c>
      <c r="AE107">
        <f>IFERROR([1]!s_fa_dupont_roe($A107,"2023/12/31")/100,"")</f>
        <v>0.12834599999999999</v>
      </c>
      <c r="AF107">
        <f>IFERROR([1]!s_fa_dupont_roe($A107,"2024/12/31")/100,"")</f>
        <v>0.150169</v>
      </c>
      <c r="AG107">
        <f>IFERROR([1]!s_fa_dupont_roe($A107,"2025/12/31")/100,"")</f>
        <v>0.16728200000000001</v>
      </c>
      <c r="AH107">
        <f>IFERROR([1]!s_stm07_is($A107,"W30028333","2025/12/31",1),"")</f>
        <v>929000000</v>
      </c>
      <c r="AI107">
        <f>IFERROR([1]!s_stm07_bs($A107,"W38058048","2025/12/31",1),"")</f>
        <v>0</v>
      </c>
      <c r="AJ107">
        <f>IFERROR([1]!s_fa_netdebt($A107,"2025/12/31"),"")</f>
        <v>0</v>
      </c>
      <c r="AK107">
        <f>IFERROR([1]!s_val_ev1($A107,"2025/12/31"),"")</f>
        <v>118671980603.476</v>
      </c>
      <c r="AL107">
        <f>IFERROR([1]!s_fa_ebitda($A107,"2025/12/31"),"")</f>
        <v>1729000000</v>
      </c>
      <c r="AM107">
        <f>IFERROR([1]!s_west_netprofit($A107,2026,$B$1,180)/[1]!s_west_netprofit($A107,2026,$B$1-7,180)-1,"")</f>
        <v>-5.8383504175196776E-4</v>
      </c>
      <c r="AN107" t="str">
        <f>IFERROR([1]!s_west_netprofit($A107,2026,$B$1,180)/[1]!s_west_netprofit($A107,2026,$B$1-30,180)-1,"")</f>
        <v/>
      </c>
      <c r="AO107" t="str">
        <f>IFERROR([1]!s_est_mediannetprofit($A107,2026,$B$1)/[1]!s_est_mediannetprofit($A107,2026,$B$1-7)-1,"")</f>
        <v/>
      </c>
      <c r="AP107" t="str">
        <f>IFERROR([1]!s_est_mediannetprofit($A107,2026,$B$1)/[1]!s_est_mediannetprofit($A107,2026,$B$1-30)-1,"")</f>
        <v/>
      </c>
    </row>
    <row r="108" spans="1:42">
      <c r="A108" t="s">
        <v>1947</v>
      </c>
      <c r="B108">
        <f>IFERROR([1]!s_stm07_is($A108,"W30028333","2011/12/31",1)/[1]!S_SHARE_TOTAL($A108,$B$1),"")</f>
        <v>0</v>
      </c>
      <c r="C108">
        <f>IFERROR([1]!s_stm07_is($A108,"W30028333","2012/12/31",1)/[1]!S_SHARE_TOTAL($A108,$B$1),"")</f>
        <v>0.22028782100395855</v>
      </c>
      <c r="D108">
        <f>IFERROR([1]!s_stm07_is($A108,"W30028333","2013/12/31",1)/[1]!S_SHARE_TOTAL($A108,$B$1),"")</f>
        <v>0.44453540416409043</v>
      </c>
      <c r="E108">
        <f>IFERROR([1]!s_stm07_is($A108,"W30028333","2014/12/31",1)/[1]!S_SHARE_TOTAL($A108,$B$1),"")</f>
        <v>1.2147612456734374</v>
      </c>
      <c r="F108">
        <f>IFERROR([1]!s_stm07_is($A108,"W30028333","2015/12/31",1)/[1]!S_SHARE_TOTAL($A108,$B$1),"")</f>
        <v>1.2640498640910687</v>
      </c>
      <c r="G108">
        <f>IFERROR([1]!s_stm07_is($A108,"W30028333","2016/12/31",1)/[1]!S_SHARE_TOTAL($A108,$B$1),"")</f>
        <v>3.7232184694756096</v>
      </c>
      <c r="H108">
        <f>IFERROR([1]!s_stm07_is($A108,"W30028333","2017/12/31",1)/[1]!S_SHARE_TOTAL($A108,$B$1),"")</f>
        <v>2.2755606864588196</v>
      </c>
      <c r="I108">
        <f>IFERROR([1]!s_stm07_is($A108,"W30028333","2018/12/31",1)/[1]!S_SHARE_TOTAL($A108,$B$1),"")</f>
        <v>3.3393820509949657</v>
      </c>
      <c r="J108">
        <f>IFERROR([1]!s_stm07_is($A108,"W30028333","2019/12/31",1)/[1]!S_SHARE_TOTAL($A108,$B$1),"")</f>
        <v>4.5790481165453878</v>
      </c>
      <c r="K108">
        <f>IFERROR([1]!s_stm07_is($A108,"W30028333","2020/12/31",1)/[1]!S_SHARE_TOTAL($A108,$B$1),"")</f>
        <v>7.7857781353085471</v>
      </c>
      <c r="L108">
        <f>IFERROR([1]!s_stm07_is($A108,"W30028333","2021/12/31",1)/[1]!S_SHARE_TOTAL($A108,$B$1),"")</f>
        <v>7.8454350783193165</v>
      </c>
      <c r="M108">
        <f>IFERROR([1]!s_stm07_is($A108,"W30028333","2022/12/31",1)/[1]!S_SHARE_TOTAL($A108,$B$1),"")</f>
        <v>3.2433057165741284</v>
      </c>
      <c r="N108">
        <f>IFERROR([1]!s_stm07_is($A108,"W30028333","2023/12/31",1)/[1]!S_SHARE_TOTAL($A108,$B$1),"")</f>
        <v>3.7921495922732058</v>
      </c>
      <c r="O108">
        <f>IFERROR([1]!s_stm07_is($A108,"W30028333","2024/12/31",1)/[1]!S_SHARE_TOTAL($A108,$B$1),"")</f>
        <v>4.1686396099114758</v>
      </c>
      <c r="P108">
        <f>IFERROR([1]!s_stm07_is($A108,"W30028333","2025/12/31",1)/[1]!S_SHARE_TOTAL($A108,$B$1),"")</f>
        <v>6.7789565049678435</v>
      </c>
      <c r="Q108">
        <f>IFERROR([1]!s_west_netprofit($A108,2026,$B$1,180)/[1]!S_SHARE_TOTAL($A108,$B$1),"")</f>
        <v>0</v>
      </c>
      <c r="R108">
        <f>IFERROR([1]!s_west_netprofit($A108,2027,$B$1,180)/[1]!S_SHARE_TOTAL($A108,$B$1),"")</f>
        <v>5.4733778462812976</v>
      </c>
      <c r="S108">
        <f>IFERROR([1]!s_fa_dupont_roe($A108,"2011/12/31")/100,"")</f>
        <v>0</v>
      </c>
      <c r="T108">
        <f>IFERROR([1]!s_fa_dupont_roe($A108,"2012/12/31")/100,"")</f>
        <v>0.13414599999999999</v>
      </c>
      <c r="U108">
        <f>IFERROR([1]!s_fa_dupont_roe($A108,"2013/12/31")/100,"")</f>
        <v>0.36138800000000004</v>
      </c>
      <c r="V108">
        <f>IFERROR([1]!s_fa_dupont_roe($A108,"2014/12/31")/100,"")</f>
        <v>0.84110499999999999</v>
      </c>
      <c r="W108">
        <f>IFERROR([1]!s_fa_dupont_roe($A108,"2015/12/31")/100,"")</f>
        <v>0.26110099999999997</v>
      </c>
      <c r="X108">
        <f>IFERROR([1]!s_fa_dupont_roe($A108,"2016/12/31")/100,"")</f>
        <v>0.39324900000000002</v>
      </c>
      <c r="Y108">
        <f>IFERROR([1]!s_fa_dupont_roe($A108,"2017/12/31")/100,"")</f>
        <v>0.17500499999999999</v>
      </c>
      <c r="Z108">
        <f>IFERROR([1]!s_fa_dupont_roe($A108,"2018/12/31")/100,"")</f>
        <v>0.197023</v>
      </c>
      <c r="AA108">
        <f>IFERROR([1]!s_fa_dupont_roe($A108,"2019/12/31")/100,"")</f>
        <v>0.20252600000000001</v>
      </c>
      <c r="AB108">
        <f>IFERROR([1]!s_fa_dupont_roe($A108,"2020/12/31")/100,"")</f>
        <v>0.23652300000000001</v>
      </c>
      <c r="AC108">
        <f>IFERROR([1]!s_fa_dupont_roe($A108,"2021/12/31")/100,"")</f>
        <v>0.17604800000000001</v>
      </c>
      <c r="AD108">
        <f>IFERROR([1]!s_fa_dupont_roe($A108,"2022/12/31")/100,"")</f>
        <v>6.5377999999999992E-2</v>
      </c>
      <c r="AE108">
        <f>IFERROR([1]!s_fa_dupont_roe($A108,"2023/12/31")/100,"")</f>
        <v>7.4358000000000007E-2</v>
      </c>
      <c r="AF108">
        <f>IFERROR([1]!s_fa_dupont_roe($A108,"2024/12/31")/100,"")</f>
        <v>8.0138000000000001E-2</v>
      </c>
      <c r="AG108">
        <f>IFERROR([1]!s_fa_dupont_roe($A108,"2025/12/31")/100,"")</f>
        <v>0.12889500000000001</v>
      </c>
      <c r="AH108">
        <f>IFERROR([1]!s_stm07_is($A108,"W30028333","2025/12/31",1),"")</f>
        <v>130109000000</v>
      </c>
      <c r="AI108">
        <f>IFERROR([1]!s_stm07_bs($A108,"W38058048","2025/12/31",1),"")</f>
        <v>0</v>
      </c>
      <c r="AJ108">
        <f>IFERROR([1]!s_fa_netdebt($A108,"2025/12/31"),"")</f>
        <v>0</v>
      </c>
      <c r="AK108">
        <f>IFERROR([1]!s_val_ev1($A108,"2025/12/31"),"")</f>
        <v>2726159385041.25</v>
      </c>
      <c r="AL108">
        <f>IFERROR([1]!s_fa_ebitda($A108,"2025/12/31"),"")</f>
        <v>192717000000</v>
      </c>
      <c r="AM108" t="str">
        <f>IFERROR([1]!s_west_netprofit($A108,2026,$B$1,180)/[1]!s_west_netprofit($A108,2026,$B$1-7,180)-1,"")</f>
        <v/>
      </c>
      <c r="AN108" t="str">
        <f>IFERROR([1]!s_west_netprofit($A108,2026,$B$1,180)/[1]!s_west_netprofit($A108,2026,$B$1-30,180)-1,"")</f>
        <v/>
      </c>
      <c r="AO108" t="str">
        <f>IFERROR([1]!s_est_mediannetprofit($A108,2026,$B$1)/[1]!s_est_mediannetprofit($A108,2026,$B$1-7)-1,"")</f>
        <v/>
      </c>
      <c r="AP108" t="str">
        <f>IFERROR([1]!s_est_mediannetprofit($A108,2026,$B$1)/[1]!s_est_mediannetprofit($A108,2026,$B$1-30)-1,"")</f>
        <v/>
      </c>
    </row>
    <row r="109" spans="1:42">
      <c r="A109" t="s">
        <v>1948</v>
      </c>
      <c r="B109">
        <f>IFERROR([1]!s_stm07_is($A109,"W30028333","2011/12/31",1)/[1]!S_SHARE_TOTAL($A109,$B$1),"")</f>
        <v>0</v>
      </c>
      <c r="C109">
        <f>IFERROR([1]!s_stm07_is($A109,"W30028333","2012/12/31",1)/[1]!S_SHARE_TOTAL($A109,$B$1),"")</f>
        <v>0</v>
      </c>
      <c r="D109">
        <f>IFERROR([1]!s_stm07_is($A109,"W30028333","2013/12/31",1)/[1]!S_SHARE_TOTAL($A109,$B$1),"")</f>
        <v>0</v>
      </c>
      <c r="E109">
        <f>IFERROR([1]!s_stm07_is($A109,"W30028333","2014/12/31",1)/[1]!S_SHARE_TOTAL($A109,$B$1),"")</f>
        <v>0</v>
      </c>
      <c r="F109">
        <f>IFERROR([1]!s_stm07_is($A109,"W30028333","2015/12/31",1)/[1]!S_SHARE_TOTAL($A109,$B$1),"")</f>
        <v>0</v>
      </c>
      <c r="G109">
        <f>IFERROR([1]!s_stm07_is($A109,"W30028333","2016/12/31",1)/[1]!S_SHARE_TOTAL($A109,$B$1),"")</f>
        <v>0</v>
      </c>
      <c r="H109">
        <f>IFERROR([1]!s_stm07_is($A109,"W30028333","2017/12/31",1)/[1]!S_SHARE_TOTAL($A109,$B$1),"")</f>
        <v>1.1781728056615972E-3</v>
      </c>
      <c r="I109">
        <f>IFERROR([1]!s_stm07_is($A109,"W30028333","2018/12/31",1)/[1]!S_SHARE_TOTAL($A109,$B$1),"")</f>
        <v>7.4730997955543541E-2</v>
      </c>
      <c r="J109">
        <f>IFERROR([1]!s_stm07_is($A109,"W30028333","2019/12/31",1)/[1]!S_SHARE_TOTAL($A109,$B$1),"")</f>
        <v>0.33874758428581797</v>
      </c>
      <c r="K109">
        <f>IFERROR([1]!s_stm07_is($A109,"W30028333","2020/12/31",1)/[1]!S_SHARE_TOTAL($A109,$B$1),"")</f>
        <v>0.39310347649960131</v>
      </c>
      <c r="L109">
        <f>IFERROR([1]!s_stm07_is($A109,"W30028333","2021/12/31",1)/[1]!S_SHARE_TOTAL($A109,$B$1),"")</f>
        <v>0.64152898445896955</v>
      </c>
      <c r="M109">
        <f>IFERROR([1]!s_stm07_is($A109,"W30028333","2022/12/31",1)/[1]!S_SHARE_TOTAL($A109,$B$1),"")</f>
        <v>0.35717633954174333</v>
      </c>
      <c r="N109">
        <f>IFERROR([1]!s_stm07_is($A109,"W30028333","2023/12/31",1)/[1]!S_SHARE_TOTAL($A109,$B$1),"")</f>
        <v>0.81273949469152051</v>
      </c>
      <c r="O109">
        <f>IFERROR([1]!s_stm07_is($A109,"W30028333","2024/12/31",1)/[1]!S_SHARE_TOTAL($A109,$B$1),"")</f>
        <v>2.3469390015484826</v>
      </c>
      <c r="P109">
        <f>IFERROR([1]!s_stm07_is($A109,"W30028333","2025/12/31",1)/[1]!S_SHARE_TOTAL($A109,$B$1),"")</f>
        <v>9.5933520416762299</v>
      </c>
      <c r="Q109">
        <f>IFERROR([1]!s_west_netprofit($A109,2026,$B$1,180)/[1]!S_SHARE_TOTAL($A109,$B$1),"")</f>
        <v>11.217016252965191</v>
      </c>
      <c r="R109">
        <f>IFERROR([1]!s_west_netprofit($A109,2027,$B$1,180)/[1]!S_SHARE_TOTAL($A109,$B$1),"")</f>
        <v>13.372755557339376</v>
      </c>
      <c r="S109">
        <f>IFERROR([1]!s_fa_dupont_roe($A109,"2011/12/31")/100,"")</f>
        <v>0</v>
      </c>
      <c r="T109">
        <f>IFERROR([1]!s_fa_dupont_roe($A109,"2012/12/31")/100,"")</f>
        <v>0</v>
      </c>
      <c r="U109">
        <f>IFERROR([1]!s_fa_dupont_roe($A109,"2013/12/31")/100,"")</f>
        <v>0</v>
      </c>
      <c r="V109">
        <f>IFERROR([1]!s_fa_dupont_roe($A109,"2014/12/31")/100,"")</f>
        <v>0</v>
      </c>
      <c r="W109">
        <f>IFERROR([1]!s_fa_dupont_roe($A109,"2015/12/31")/100,"")</f>
        <v>0</v>
      </c>
      <c r="X109">
        <f>IFERROR([1]!s_fa_dupont_roe($A109,"2016/12/31")/100,"")</f>
        <v>0</v>
      </c>
      <c r="Y109">
        <f>IFERROR([1]!s_fa_dupont_roe($A109,"2017/12/31")/100,"")</f>
        <v>1.9904999999999999E-2</v>
      </c>
      <c r="Z109">
        <f>IFERROR([1]!s_fa_dupont_roe($A109,"2018/12/31")/100,"")</f>
        <v>0.66870300000000005</v>
      </c>
      <c r="AA109">
        <f>IFERROR([1]!s_fa_dupont_roe($A109,"2019/12/31")/100,"")</f>
        <v>1.111661</v>
      </c>
      <c r="AB109">
        <f>IFERROR([1]!s_fa_dupont_roe($A109,"2020/12/31")/100,"")</f>
        <v>0.155755</v>
      </c>
      <c r="AC109">
        <f>IFERROR([1]!s_fa_dupont_roe($A109,"2021/12/31")/100,"")</f>
        <v>0.131969</v>
      </c>
      <c r="AD109">
        <f>IFERROR([1]!s_fa_dupont_roe($A109,"2022/12/31")/100,"")</f>
        <v>6.9028999999999993E-2</v>
      </c>
      <c r="AE109">
        <f>IFERROR([1]!s_fa_dupont_roe($A109,"2023/12/31")/100,"")</f>
        <v>0.146926</v>
      </c>
      <c r="AF109">
        <f>IFERROR([1]!s_fa_dupont_roe($A109,"2024/12/31")/100,"")</f>
        <v>0.33874200000000004</v>
      </c>
      <c r="AG109">
        <f>IFERROR([1]!s_fa_dupont_roe($A109,"2025/12/31")/100,"")</f>
        <v>0.77519499999999997</v>
      </c>
      <c r="AH109">
        <f>IFERROR([1]!s_stm07_is($A109,"W30028333","2025/12/31",1),"")</f>
        <v>12775689000</v>
      </c>
      <c r="AI109">
        <f>IFERROR([1]!s_stm07_bs($A109,"W38058048","2025/12/31",1),"")</f>
        <v>0</v>
      </c>
      <c r="AJ109">
        <f>IFERROR([1]!s_fa_netdebt($A109,"2025/12/31"),"")</f>
        <v>0</v>
      </c>
      <c r="AK109">
        <f>IFERROR([1]!s_val_ev1($A109,"2025/12/31"),"")</f>
        <v>227675053111.70099</v>
      </c>
      <c r="AL109">
        <f>IFERROR([1]!s_fa_ebitda($A109,"2025/12/31"),"")</f>
        <v>18078092000</v>
      </c>
      <c r="AM109">
        <f>IFERROR([1]!s_west_netprofit($A109,2026,$B$1,180)/[1]!s_west_netprofit($A109,2026,$B$1-7,180)-1,"")</f>
        <v>-6.2698157988313463E-3</v>
      </c>
      <c r="AN109" t="str">
        <f>IFERROR([1]!s_west_netprofit($A109,2026,$B$1,180)/[1]!s_west_netprofit($A109,2026,$B$1-30,180)-1,"")</f>
        <v/>
      </c>
      <c r="AO109" t="str">
        <f>IFERROR([1]!s_est_mediannetprofit($A109,2026,$B$1)/[1]!s_est_mediannetprofit($A109,2026,$B$1-7)-1,"")</f>
        <v/>
      </c>
      <c r="AP109" t="str">
        <f>IFERROR([1]!s_est_mediannetprofit($A109,2026,$B$1)/[1]!s_est_mediannetprofit($A109,2026,$B$1-30)-1,"")</f>
        <v/>
      </c>
    </row>
    <row r="110" spans="1:42">
      <c r="A110" t="s">
        <v>1949</v>
      </c>
      <c r="B110">
        <f>IFERROR([1]!s_stm07_is($A110,"W30028333","2011/12/31",1)/[1]!S_SHARE_TOTAL($A110,$B$1),"")</f>
        <v>1.0132052881887481</v>
      </c>
      <c r="C110">
        <f>IFERROR([1]!s_stm07_is($A110,"W30028333","2012/12/31",1)/[1]!S_SHARE_TOTAL($A110,$B$1),"")</f>
        <v>1.1395129160553183</v>
      </c>
      <c r="D110">
        <f>IFERROR([1]!s_stm07_is($A110,"W30028333","2013/12/31",1)/[1]!S_SHARE_TOTAL($A110,$B$1),"")</f>
        <v>1.3921538601161993</v>
      </c>
      <c r="E110">
        <f>IFERROR([1]!s_stm07_is($A110,"W30028333","2014/12/31",1)/[1]!S_SHARE_TOTAL($A110,$B$1),"")</f>
        <v>1.4901181775885417</v>
      </c>
      <c r="F110">
        <f>IFERROR([1]!s_stm07_is($A110,"W30028333","2015/12/31",1)/[1]!S_SHARE_TOTAL($A110,$B$1),"")</f>
        <v>2.1099227033174603</v>
      </c>
      <c r="G110">
        <f>IFERROR([1]!s_stm07_is($A110,"W30028333","2016/12/31",1)/[1]!S_SHARE_TOTAL($A110,$B$1),"")</f>
        <v>3.6353745491685561</v>
      </c>
      <c r="H110">
        <f>IFERROR([1]!s_stm07_is($A110,"W30028333","2017/12/31",1)/[1]!S_SHARE_TOTAL($A110,$B$1),"")</f>
        <v>3.3545005665593575</v>
      </c>
      <c r="I110">
        <f>IFERROR([1]!s_stm07_is($A110,"W30028333","2018/12/31",1)/[1]!S_SHARE_TOTAL($A110,$B$1),"")</f>
        <v>1.9273786269424731</v>
      </c>
      <c r="J110">
        <f>IFERROR([1]!s_stm07_is($A110,"W30028333","2019/12/31",1)/[1]!S_SHARE_TOTAL($A110,$B$1),"")</f>
        <v>6.6531252610155347</v>
      </c>
      <c r="K110">
        <f>IFERROR([1]!s_stm07_is($A110,"W30028333","2020/12/31",1)/[1]!S_SHARE_TOTAL($A110,$B$1),"")</f>
        <v>3.7789265634839868</v>
      </c>
      <c r="L110">
        <f>IFERROR([1]!s_stm07_is($A110,"W30028333","2021/12/31",1)/[1]!S_SHARE_TOTAL($A110,$B$1),"")</f>
        <v>5.2807814873993566</v>
      </c>
      <c r="M110">
        <f>IFERROR([1]!s_stm07_is($A110,"W30028333","2022/12/31",1)/[1]!S_SHARE_TOTAL($A110,$B$1),"")</f>
        <v>6.3712065153207904</v>
      </c>
      <c r="N110">
        <f>IFERROR([1]!s_stm07_is($A110,"W30028333","2023/12/31",1)/[1]!S_SHARE_TOTAL($A110,$B$1),"")</f>
        <v>9.2153905947935275</v>
      </c>
      <c r="O110">
        <f>IFERROR([1]!s_stm07_is($A110,"W30028333","2024/12/31",1)/[1]!S_SHARE_TOTAL($A110,$B$1),"")</f>
        <v>9.3034379646688574</v>
      </c>
      <c r="P110">
        <f>IFERROR([1]!s_stm07_is($A110,"W30028333","2025/12/31",1)/[1]!S_SHARE_TOTAL($A110,$B$1),"")</f>
        <v>10.576009839702168</v>
      </c>
      <c r="Q110">
        <f>IFERROR([1]!s_west_netprofit($A110,2026,$B$1,180)/[1]!S_SHARE_TOTAL($A110,$B$1),"")</f>
        <v>12.023047296041751</v>
      </c>
      <c r="R110">
        <f>IFERROR([1]!s_west_netprofit($A110,2027,$B$1,180)/[1]!S_SHARE_TOTAL($A110,$B$1),"")</f>
        <v>13.460699399665128</v>
      </c>
      <c r="S110">
        <f>IFERROR([1]!s_fa_dupont_roe($A110,"2011/12/31")/100,"")</f>
        <v>0.28287000000000001</v>
      </c>
      <c r="T110">
        <f>IFERROR([1]!s_fa_dupont_roe($A110,"2012/12/31")/100,"")</f>
        <v>0.25253700000000001</v>
      </c>
      <c r="U110">
        <f>IFERROR([1]!s_fa_dupont_roe($A110,"2013/12/31")/100,"")</f>
        <v>0.247394</v>
      </c>
      <c r="V110">
        <f>IFERROR([1]!s_fa_dupont_roe($A110,"2014/12/31")/100,"")</f>
        <v>0.21801600000000002</v>
      </c>
      <c r="W110">
        <f>IFERROR([1]!s_fa_dupont_roe($A110,"2015/12/31")/100,"")</f>
        <v>0.25594</v>
      </c>
      <c r="X110">
        <f>IFERROR([1]!s_fa_dupont_roe($A110,"2016/12/31")/100,"")</f>
        <v>0.34418900000000002</v>
      </c>
      <c r="Y110">
        <f>IFERROR([1]!s_fa_dupont_roe($A110,"2017/12/31")/100,"")</f>
        <v>0.255185</v>
      </c>
      <c r="Z110">
        <f>IFERROR([1]!s_fa_dupont_roe($A110,"2018/12/31")/100,"")</f>
        <v>0.135272</v>
      </c>
      <c r="AA110">
        <f>IFERROR([1]!s_fa_dupont_roe($A110,"2019/12/31")/100,"")</f>
        <v>0.39813399999999999</v>
      </c>
      <c r="AB110">
        <f>IFERROR([1]!s_fa_dupont_roe($A110,"2020/12/31")/100,"")</f>
        <v>0.16802800000000001</v>
      </c>
      <c r="AC110">
        <f>IFERROR([1]!s_fa_dupont_roe($A110,"2021/12/31")/100,"")</f>
        <v>0.18998499999999999</v>
      </c>
      <c r="AD110">
        <f>IFERROR([1]!s_fa_dupont_roe($A110,"2022/12/31")/100,"")</f>
        <v>0.20331600000000002</v>
      </c>
      <c r="AE110">
        <f>IFERROR([1]!s_fa_dupont_roe($A110,"2023/12/31")/100,"")</f>
        <v>0.25689400000000001</v>
      </c>
      <c r="AF110">
        <f>IFERROR([1]!s_fa_dupont_roe($A110,"2024/12/31")/100,"")</f>
        <v>0.22586200000000001</v>
      </c>
      <c r="AG110">
        <f>IFERROR([1]!s_fa_dupont_roe($A110,"2025/12/31")/100,"")</f>
        <v>0.225832</v>
      </c>
      <c r="AH110">
        <f>IFERROR([1]!s_stm07_is($A110,"W30028333","2025/12/31",1),"")</f>
        <v>33759800000</v>
      </c>
      <c r="AI110">
        <f>IFERROR([1]!s_stm07_bs($A110,"W38058048","2025/12/31",1),"")</f>
        <v>0</v>
      </c>
      <c r="AJ110">
        <f>IFERROR([1]!s_fa_netdebt($A110,"2025/12/31"),"")</f>
        <v>0</v>
      </c>
      <c r="AK110">
        <f>IFERROR([1]!s_val_ev1($A110,"2025/12/31"),"")</f>
        <v>625114571197.91602</v>
      </c>
      <c r="AL110">
        <f>IFERROR([1]!s_fa_ebitda($A110,"2025/12/31"),"")</f>
        <v>39124411000</v>
      </c>
      <c r="AM110">
        <f>IFERROR([1]!s_west_netprofit($A110,2026,$B$1,180)/[1]!s_west_netprofit($A110,2026,$B$1-7,180)-1,"")</f>
        <v>8.2042942112368067E-3</v>
      </c>
      <c r="AN110" t="str">
        <f>IFERROR([1]!s_west_netprofit($A110,2026,$B$1,180)/[1]!s_west_netprofit($A110,2026,$B$1-30,180)-1,"")</f>
        <v/>
      </c>
      <c r="AO110" t="str">
        <f>IFERROR([1]!s_est_mediannetprofit($A110,2026,$B$1)/[1]!s_est_mediannetprofit($A110,2026,$B$1-7)-1,"")</f>
        <v/>
      </c>
      <c r="AP110" t="str">
        <f>IFERROR([1]!s_est_mediannetprofit($A110,2026,$B$1)/[1]!s_est_mediannetprofit($A110,2026,$B$1-30)-1,"")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hk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</dc:creator>
  <cp:lastModifiedBy>Elsie</cp:lastModifiedBy>
  <dcterms:created xsi:type="dcterms:W3CDTF">2026-06-03T07:38:28Z</dcterms:created>
  <dcterms:modified xsi:type="dcterms:W3CDTF">2026-06-03T07:39:34Z</dcterms:modified>
</cp:coreProperties>
</file>